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45" windowWidth="23715" windowHeight="10035" tabRatio="918" activeTab="12"/>
  </bookViews>
  <sheets>
    <sheet name="CONSOLIDADO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44525"/>
</workbook>
</file>

<file path=xl/calcChain.xml><?xml version="1.0" encoding="utf-8"?>
<calcChain xmlns="http://schemas.openxmlformats.org/spreadsheetml/2006/main">
  <c r="D298" i="13" l="1"/>
  <c r="B298" i="13" s="1"/>
  <c r="C298" i="13"/>
  <c r="D297" i="13"/>
  <c r="B297" i="13" s="1"/>
  <c r="C297" i="13"/>
  <c r="D296" i="13"/>
  <c r="C296" i="13"/>
  <c r="B296" i="13" s="1"/>
  <c r="D291" i="13"/>
  <c r="C291" i="13"/>
  <c r="B291" i="13" s="1"/>
  <c r="CB290" i="13"/>
  <c r="D290" i="13"/>
  <c r="C290" i="13"/>
  <c r="B290" i="13" s="1"/>
  <c r="D285" i="13"/>
  <c r="B285" i="13" s="1"/>
  <c r="C285" i="13"/>
  <c r="D284" i="13"/>
  <c r="C284" i="13"/>
  <c r="B284" i="13" s="1"/>
  <c r="D283" i="13"/>
  <c r="B283" i="13" s="1"/>
  <c r="C283" i="13"/>
  <c r="D282" i="13"/>
  <c r="C282" i="13"/>
  <c r="B282" i="13" s="1"/>
  <c r="D281" i="13"/>
  <c r="B281" i="13" s="1"/>
  <c r="C281" i="13"/>
  <c r="D280" i="13"/>
  <c r="C280" i="13"/>
  <c r="B280" i="13" s="1"/>
  <c r="DF275" i="13"/>
  <c r="CB275" i="13"/>
  <c r="B275" i="13"/>
  <c r="DE275" i="13" s="1"/>
  <c r="DF274" i="13"/>
  <c r="CB274" i="13"/>
  <c r="CA274" i="13"/>
  <c r="U274" i="13"/>
  <c r="B274" i="13"/>
  <c r="DE274" i="13" s="1"/>
  <c r="B273" i="13"/>
  <c r="DF272" i="13"/>
  <c r="CB272" i="13"/>
  <c r="CA272" i="13"/>
  <c r="U272" i="13"/>
  <c r="B272" i="13"/>
  <c r="DE272" i="13" s="1"/>
  <c r="B271" i="13"/>
  <c r="DF267" i="13"/>
  <c r="CB267" i="13"/>
  <c r="CA267" i="13"/>
  <c r="O267" i="13"/>
  <c r="B267" i="13"/>
  <c r="DE267" i="13" s="1"/>
  <c r="B266" i="13"/>
  <c r="DF265" i="13"/>
  <c r="CB265" i="13"/>
  <c r="CA265" i="13"/>
  <c r="O265" i="13"/>
  <c r="B265" i="13"/>
  <c r="DE265" i="13" s="1"/>
  <c r="B264" i="13"/>
  <c r="DF263" i="13"/>
  <c r="CB263" i="13"/>
  <c r="CA263" i="13"/>
  <c r="O263" i="13"/>
  <c r="B263" i="13"/>
  <c r="DE263" i="13" s="1"/>
  <c r="EA259" i="13"/>
  <c r="DZ259" i="13"/>
  <c r="DY259" i="13"/>
  <c r="DX259" i="13"/>
  <c r="DU259" i="13"/>
  <c r="DT259" i="13"/>
  <c r="DS259" i="13"/>
  <c r="DP259" i="13"/>
  <c r="DG259" i="13"/>
  <c r="DF259" i="13"/>
  <c r="CW259" i="13"/>
  <c r="CV259" i="13"/>
  <c r="CU259" i="13"/>
  <c r="CT259" i="13"/>
  <c r="CP259" i="13"/>
  <c r="CO259" i="13"/>
  <c r="CL259" i="13"/>
  <c r="CC259" i="13"/>
  <c r="CB259" i="13"/>
  <c r="D259" i="13"/>
  <c r="CQ259" i="13" s="1"/>
  <c r="C259" i="13"/>
  <c r="EA258" i="13"/>
  <c r="DZ258" i="13"/>
  <c r="DY258" i="13"/>
  <c r="DX258" i="13"/>
  <c r="DQ258" i="13"/>
  <c r="DM258" i="13"/>
  <c r="DG258" i="13"/>
  <c r="DF258" i="13"/>
  <c r="CW258" i="13"/>
  <c r="CV258" i="13"/>
  <c r="CU258" i="13"/>
  <c r="CT258" i="13"/>
  <c r="CM258" i="13"/>
  <c r="CK258" i="13"/>
  <c r="CC258" i="13"/>
  <c r="CB258" i="13"/>
  <c r="D258" i="13"/>
  <c r="C258" i="13"/>
  <c r="EA257" i="13"/>
  <c r="DZ257" i="13"/>
  <c r="DY257" i="13"/>
  <c r="DX257" i="13"/>
  <c r="DR257" i="13"/>
  <c r="DO257" i="13"/>
  <c r="DM257" i="13"/>
  <c r="DG257" i="13"/>
  <c r="DF257" i="13"/>
  <c r="DE257" i="13"/>
  <c r="CW257" i="13"/>
  <c r="CV257" i="13"/>
  <c r="CU257" i="13"/>
  <c r="CT257" i="13"/>
  <c r="CP257" i="13"/>
  <c r="CM257" i="13"/>
  <c r="CI257" i="13"/>
  <c r="CC257" i="13"/>
  <c r="CB257" i="13"/>
  <c r="D257" i="13"/>
  <c r="C257" i="13"/>
  <c r="CK257" i="13" s="1"/>
  <c r="EA256" i="13"/>
  <c r="DZ256" i="13"/>
  <c r="DY256" i="13"/>
  <c r="DX256" i="13"/>
  <c r="DT256" i="13"/>
  <c r="DS256" i="13"/>
  <c r="DR256" i="13"/>
  <c r="DO256" i="13"/>
  <c r="DM256" i="13"/>
  <c r="DG256" i="13"/>
  <c r="DF256" i="13"/>
  <c r="DE256" i="13"/>
  <c r="CW256" i="13"/>
  <c r="CV256" i="13"/>
  <c r="CU256" i="13"/>
  <c r="CT256" i="13"/>
  <c r="CQ256" i="13"/>
  <c r="CO256" i="13"/>
  <c r="CN256" i="13"/>
  <c r="CM256" i="13"/>
  <c r="CK256" i="13"/>
  <c r="CI256" i="13"/>
  <c r="CC256" i="13"/>
  <c r="CB256" i="13"/>
  <c r="CA256" i="13"/>
  <c r="D256" i="13"/>
  <c r="C256" i="13"/>
  <c r="DQ256" i="13" s="1"/>
  <c r="EA255" i="13"/>
  <c r="DZ255" i="13"/>
  <c r="DY255" i="13"/>
  <c r="DX255" i="13"/>
  <c r="DU255" i="13"/>
  <c r="DT255" i="13"/>
  <c r="DS255" i="13"/>
  <c r="DQ255" i="13"/>
  <c r="DP255" i="13"/>
  <c r="DO255" i="13"/>
  <c r="DG255" i="13"/>
  <c r="DF255" i="13"/>
  <c r="CW255" i="13"/>
  <c r="CV255" i="13"/>
  <c r="CU255" i="13"/>
  <c r="CT255" i="13"/>
  <c r="CP255" i="13"/>
  <c r="CO255" i="13"/>
  <c r="CN255" i="13"/>
  <c r="CL255" i="13"/>
  <c r="CK255" i="13"/>
  <c r="CC255" i="13"/>
  <c r="CB255" i="13"/>
  <c r="CA255" i="13"/>
  <c r="D255" i="13"/>
  <c r="CQ255" i="13" s="1"/>
  <c r="C255" i="13"/>
  <c r="CI255" i="13" s="1"/>
  <c r="EA254" i="13"/>
  <c r="DZ254" i="13"/>
  <c r="DY254" i="13"/>
  <c r="DX254" i="13"/>
  <c r="DU254" i="13"/>
  <c r="DP254" i="13"/>
  <c r="DG254" i="13"/>
  <c r="DF254" i="13"/>
  <c r="CW254" i="13"/>
  <c r="CV254" i="13"/>
  <c r="CU254" i="13"/>
  <c r="CT254" i="13"/>
  <c r="CQ254" i="13"/>
  <c r="CO254" i="13"/>
  <c r="CL254" i="13"/>
  <c r="CC254" i="13"/>
  <c r="CB254" i="13"/>
  <c r="CA254" i="13"/>
  <c r="D254" i="13"/>
  <c r="C254" i="13"/>
  <c r="DR254" i="13" s="1"/>
  <c r="EA253" i="13"/>
  <c r="DZ253" i="13"/>
  <c r="DY253" i="13"/>
  <c r="DX253" i="13"/>
  <c r="DU253" i="13"/>
  <c r="DS253" i="13"/>
  <c r="DG253" i="13"/>
  <c r="DF253" i="13"/>
  <c r="CW253" i="13"/>
  <c r="CV253" i="13"/>
  <c r="CU253" i="13"/>
  <c r="CT253" i="13"/>
  <c r="CQ253" i="13"/>
  <c r="CL253" i="13"/>
  <c r="CC253" i="13"/>
  <c r="CB253" i="13"/>
  <c r="D253" i="13"/>
  <c r="C253" i="13"/>
  <c r="EA252" i="13"/>
  <c r="DZ252" i="13"/>
  <c r="DY252" i="13"/>
  <c r="DX252" i="13"/>
  <c r="DR252" i="13"/>
  <c r="DO252" i="13"/>
  <c r="DM252" i="13"/>
  <c r="DG252" i="13"/>
  <c r="DF252" i="13"/>
  <c r="CW252" i="13"/>
  <c r="CV252" i="13"/>
  <c r="CU252" i="13"/>
  <c r="CT252" i="13"/>
  <c r="CN252" i="13"/>
  <c r="CM252" i="13"/>
  <c r="CK252" i="13"/>
  <c r="CI252" i="13"/>
  <c r="CC252" i="13"/>
  <c r="CB252" i="13"/>
  <c r="D252" i="13"/>
  <c r="C252" i="13"/>
  <c r="DQ252" i="13" s="1"/>
  <c r="EA251" i="13"/>
  <c r="DZ251" i="13"/>
  <c r="DY251" i="13"/>
  <c r="DX251" i="13"/>
  <c r="DU251" i="13"/>
  <c r="DT251" i="13"/>
  <c r="DS251" i="13"/>
  <c r="DP251" i="13"/>
  <c r="DG251" i="13"/>
  <c r="DF251" i="13"/>
  <c r="CW251" i="13"/>
  <c r="CV251" i="13"/>
  <c r="CU251" i="13"/>
  <c r="CT251" i="13"/>
  <c r="CP251" i="13"/>
  <c r="CO251" i="13"/>
  <c r="CL251" i="13"/>
  <c r="CC251" i="13"/>
  <c r="CB251" i="13"/>
  <c r="D251" i="13"/>
  <c r="CQ251" i="13" s="1"/>
  <c r="C251" i="13"/>
  <c r="EA250" i="13"/>
  <c r="DZ250" i="13"/>
  <c r="DY250" i="13"/>
  <c r="DX250" i="13"/>
  <c r="DQ250" i="13"/>
  <c r="DM250" i="13"/>
  <c r="DG250" i="13"/>
  <c r="DF250" i="13"/>
  <c r="CW250" i="13"/>
  <c r="CV250" i="13"/>
  <c r="CU250" i="13"/>
  <c r="CT250" i="13"/>
  <c r="CM250" i="13"/>
  <c r="CK250" i="13"/>
  <c r="CC250" i="13"/>
  <c r="CB250" i="13"/>
  <c r="D250" i="13"/>
  <c r="C250" i="13"/>
  <c r="EA249" i="13"/>
  <c r="DZ249" i="13"/>
  <c r="DY249" i="13"/>
  <c r="DX249" i="13"/>
  <c r="DR249" i="13"/>
  <c r="DO249" i="13"/>
  <c r="DG249" i="13"/>
  <c r="DF249" i="13"/>
  <c r="CW249" i="13"/>
  <c r="CV249" i="13"/>
  <c r="CU249" i="13"/>
  <c r="CT249" i="13"/>
  <c r="CM249" i="13"/>
  <c r="CI249" i="13"/>
  <c r="CC249" i="13"/>
  <c r="CB249" i="13"/>
  <c r="D249" i="13"/>
  <c r="C249" i="13"/>
  <c r="CK249" i="13" s="1"/>
  <c r="EA248" i="13"/>
  <c r="DZ248" i="13"/>
  <c r="DY248" i="13"/>
  <c r="DX248" i="13"/>
  <c r="DT248" i="13"/>
  <c r="DR248" i="13"/>
  <c r="DO248" i="13"/>
  <c r="DM248" i="13"/>
  <c r="DG248" i="13"/>
  <c r="DF248" i="13"/>
  <c r="DE248" i="13"/>
  <c r="CW248" i="13"/>
  <c r="CV248" i="13"/>
  <c r="CU248" i="13"/>
  <c r="CT248" i="13"/>
  <c r="CO248" i="13"/>
  <c r="CN248" i="13"/>
  <c r="CM248" i="13"/>
  <c r="CK248" i="13"/>
  <c r="CI248" i="13"/>
  <c r="CC248" i="13"/>
  <c r="CB248" i="13"/>
  <c r="D248" i="13"/>
  <c r="DS248" i="13" s="1"/>
  <c r="C248" i="13"/>
  <c r="DQ248" i="13" s="1"/>
  <c r="EA247" i="13"/>
  <c r="DZ247" i="13"/>
  <c r="DY247" i="13"/>
  <c r="DX247" i="13"/>
  <c r="DU247" i="13"/>
  <c r="DT247" i="13"/>
  <c r="DS247" i="13"/>
  <c r="DQ247" i="13"/>
  <c r="DP247" i="13"/>
  <c r="DO247" i="13"/>
  <c r="DG247" i="13"/>
  <c r="DF247" i="13"/>
  <c r="CW247" i="13"/>
  <c r="CV247" i="13"/>
  <c r="CU247" i="13"/>
  <c r="CT247" i="13"/>
  <c r="CP247" i="13"/>
  <c r="CO247" i="13"/>
  <c r="CN247" i="13"/>
  <c r="CL247" i="13"/>
  <c r="CK247" i="13"/>
  <c r="CI247" i="13"/>
  <c r="CC247" i="13"/>
  <c r="CB247" i="13"/>
  <c r="CA247" i="13"/>
  <c r="D247" i="13"/>
  <c r="CQ247" i="13" s="1"/>
  <c r="C247" i="13"/>
  <c r="EA246" i="13"/>
  <c r="DZ246" i="13"/>
  <c r="DY246" i="13"/>
  <c r="DX246" i="13"/>
  <c r="DU246" i="13"/>
  <c r="DR246" i="13"/>
  <c r="DP246" i="13"/>
  <c r="DG246" i="13"/>
  <c r="DF246" i="13"/>
  <c r="CW246" i="13"/>
  <c r="CV246" i="13"/>
  <c r="CU246" i="13"/>
  <c r="CT246" i="13"/>
  <c r="CQ246" i="13"/>
  <c r="CO246" i="13"/>
  <c r="CL246" i="13"/>
  <c r="CC246" i="13"/>
  <c r="CB246" i="13"/>
  <c r="CA246" i="13"/>
  <c r="D246" i="13"/>
  <c r="C246" i="13"/>
  <c r="EA245" i="13"/>
  <c r="DZ245" i="13"/>
  <c r="DY245" i="13"/>
  <c r="DX245" i="13"/>
  <c r="DR245" i="13"/>
  <c r="DO245" i="13"/>
  <c r="DM245" i="13"/>
  <c r="DG245" i="13"/>
  <c r="DF245" i="13"/>
  <c r="CW245" i="13"/>
  <c r="CV245" i="13"/>
  <c r="CU245" i="13"/>
  <c r="CT245" i="13"/>
  <c r="CN245" i="13"/>
  <c r="CM245" i="13"/>
  <c r="CK245" i="13"/>
  <c r="CI245" i="13"/>
  <c r="CC245" i="13"/>
  <c r="CB245" i="13"/>
  <c r="D245" i="13"/>
  <c r="C245" i="13"/>
  <c r="DQ245" i="13" s="1"/>
  <c r="EA244" i="13"/>
  <c r="DZ244" i="13"/>
  <c r="DY244" i="13"/>
  <c r="DX244" i="13"/>
  <c r="DU244" i="13"/>
  <c r="DT244" i="13"/>
  <c r="DS244" i="13"/>
  <c r="DP244" i="13"/>
  <c r="DG244" i="13"/>
  <c r="DF244" i="13"/>
  <c r="CW244" i="13"/>
  <c r="CV244" i="13"/>
  <c r="CU244" i="13"/>
  <c r="CT244" i="13"/>
  <c r="CP244" i="13"/>
  <c r="CO244" i="13"/>
  <c r="CL244" i="13"/>
  <c r="CC244" i="13"/>
  <c r="CB244" i="13"/>
  <c r="D244" i="13"/>
  <c r="CQ244" i="13" s="1"/>
  <c r="C244" i="13"/>
  <c r="EA243" i="13"/>
  <c r="DZ243" i="13"/>
  <c r="DY243" i="13"/>
  <c r="DX243" i="13"/>
  <c r="DT243" i="13"/>
  <c r="DR243" i="13"/>
  <c r="DM243" i="13"/>
  <c r="DG243" i="13"/>
  <c r="DF243" i="13"/>
  <c r="CW243" i="13"/>
  <c r="CV243" i="13"/>
  <c r="CU243" i="13"/>
  <c r="CT243" i="13"/>
  <c r="CO243" i="13"/>
  <c r="CM243" i="13"/>
  <c r="CK243" i="13"/>
  <c r="CC243" i="13"/>
  <c r="CB243" i="13"/>
  <c r="CA243" i="13"/>
  <c r="D243" i="13"/>
  <c r="DP243" i="13" s="1"/>
  <c r="C243" i="13"/>
  <c r="DQ243" i="13" s="1"/>
  <c r="EA242" i="13"/>
  <c r="DZ242" i="13"/>
  <c r="DY242" i="13"/>
  <c r="DX242" i="13"/>
  <c r="DU242" i="13"/>
  <c r="DS242" i="13"/>
  <c r="DQ242" i="13"/>
  <c r="DG242" i="13"/>
  <c r="DF242" i="13"/>
  <c r="DE242" i="13"/>
  <c r="CW242" i="13"/>
  <c r="CV242" i="13"/>
  <c r="CU242" i="13"/>
  <c r="CT242" i="13"/>
  <c r="CP242" i="13"/>
  <c r="CN242" i="13"/>
  <c r="CL242" i="13"/>
  <c r="CI242" i="13"/>
  <c r="CC242" i="13"/>
  <c r="CB242" i="13"/>
  <c r="D242" i="13"/>
  <c r="CQ242" i="13" s="1"/>
  <c r="C242" i="13"/>
  <c r="EA241" i="13"/>
  <c r="DZ241" i="13"/>
  <c r="DY241" i="13"/>
  <c r="DX241" i="13"/>
  <c r="DR241" i="13"/>
  <c r="DO241" i="13"/>
  <c r="DM241" i="13"/>
  <c r="DG241" i="13"/>
  <c r="DF241" i="13"/>
  <c r="CW241" i="13"/>
  <c r="CV241" i="13"/>
  <c r="CU241" i="13"/>
  <c r="CT241" i="13"/>
  <c r="CN241" i="13"/>
  <c r="CM241" i="13"/>
  <c r="CK241" i="13"/>
  <c r="CI241" i="13"/>
  <c r="CC241" i="13"/>
  <c r="CB241" i="13"/>
  <c r="D241" i="13"/>
  <c r="C241" i="13"/>
  <c r="DQ241" i="13" s="1"/>
  <c r="EA240" i="13"/>
  <c r="DZ240" i="13"/>
  <c r="DY240" i="13"/>
  <c r="DX240" i="13"/>
  <c r="DU240" i="13"/>
  <c r="DT240" i="13"/>
  <c r="DS240" i="13"/>
  <c r="DP240" i="13"/>
  <c r="DG240" i="13"/>
  <c r="DF240" i="13"/>
  <c r="CW240" i="13"/>
  <c r="CV240" i="13"/>
  <c r="CU240" i="13"/>
  <c r="CT240" i="13"/>
  <c r="CP240" i="13"/>
  <c r="CO240" i="13"/>
  <c r="CL240" i="13"/>
  <c r="CC240" i="13"/>
  <c r="CB240" i="13"/>
  <c r="D240" i="13"/>
  <c r="CQ240" i="13" s="1"/>
  <c r="C240" i="13"/>
  <c r="EA239" i="13"/>
  <c r="DZ239" i="13"/>
  <c r="DY239" i="13"/>
  <c r="DX239" i="13"/>
  <c r="DT239" i="13"/>
  <c r="DR239" i="13"/>
  <c r="DQ239" i="13"/>
  <c r="DP239" i="13"/>
  <c r="DM239" i="13"/>
  <c r="DG239" i="13"/>
  <c r="CW239" i="13"/>
  <c r="CV239" i="13"/>
  <c r="CU239" i="13"/>
  <c r="CT239" i="13"/>
  <c r="CP239" i="13"/>
  <c r="CN239" i="13"/>
  <c r="CL239" i="13"/>
  <c r="CK239" i="13"/>
  <c r="CI239" i="13"/>
  <c r="CC239" i="13"/>
  <c r="CA239" i="13"/>
  <c r="D239" i="13"/>
  <c r="C239" i="13"/>
  <c r="DO239" i="13" s="1"/>
  <c r="EA238" i="13"/>
  <c r="DZ238" i="13"/>
  <c r="DY238" i="13"/>
  <c r="DX238" i="13"/>
  <c r="DU238" i="13"/>
  <c r="DS238" i="13"/>
  <c r="DO238" i="13"/>
  <c r="DG238" i="13"/>
  <c r="CW238" i="13"/>
  <c r="CV238" i="13"/>
  <c r="CU238" i="13"/>
  <c r="CT238" i="13"/>
  <c r="CQ238" i="13"/>
  <c r="CO238" i="13"/>
  <c r="CM238" i="13"/>
  <c r="CC238" i="13"/>
  <c r="D238" i="13"/>
  <c r="DT238" i="13" s="1"/>
  <c r="C238" i="13"/>
  <c r="EA237" i="13"/>
  <c r="DZ237" i="13"/>
  <c r="DY237" i="13"/>
  <c r="DX237" i="13"/>
  <c r="DR237" i="13"/>
  <c r="DP237" i="13"/>
  <c r="DM237" i="13"/>
  <c r="DG237" i="13"/>
  <c r="CW237" i="13"/>
  <c r="CV237" i="13"/>
  <c r="CU237" i="13"/>
  <c r="CT237" i="13"/>
  <c r="CP237" i="13"/>
  <c r="CN237" i="13"/>
  <c r="CI237" i="13"/>
  <c r="CC237" i="13"/>
  <c r="CA237" i="13"/>
  <c r="D237" i="13"/>
  <c r="DE237" i="13" s="1"/>
  <c r="C237" i="13"/>
  <c r="DO237" i="13" s="1"/>
  <c r="DI232" i="13"/>
  <c r="DG232" i="13"/>
  <c r="DE232" i="13"/>
  <c r="CB232" i="13"/>
  <c r="C232" i="13"/>
  <c r="CA232" i="13" s="1"/>
  <c r="B232" i="13"/>
  <c r="DH231" i="13"/>
  <c r="DG231" i="13"/>
  <c r="DF231" i="13"/>
  <c r="CE231" i="13"/>
  <c r="CD231" i="13"/>
  <c r="CC231" i="13"/>
  <c r="CA231" i="13"/>
  <c r="C231" i="13"/>
  <c r="DE231" i="13" s="1"/>
  <c r="B231" i="13"/>
  <c r="DI231" i="13" s="1"/>
  <c r="CB230" i="13"/>
  <c r="C230" i="13"/>
  <c r="B230" i="13"/>
  <c r="DI230" i="13" s="1"/>
  <c r="DH229" i="13"/>
  <c r="DF229" i="13"/>
  <c r="CE229" i="13"/>
  <c r="CC229" i="13"/>
  <c r="CA229" i="13"/>
  <c r="C229" i="13"/>
  <c r="DE229" i="13" s="1"/>
  <c r="B229" i="13"/>
  <c r="DI229" i="13" s="1"/>
  <c r="DI228" i="13"/>
  <c r="DG228" i="13"/>
  <c r="DE228" i="13"/>
  <c r="CB228" i="13"/>
  <c r="C228" i="13"/>
  <c r="CA228" i="13" s="1"/>
  <c r="B228" i="13"/>
  <c r="DH227" i="13"/>
  <c r="DG227" i="13"/>
  <c r="DF227" i="13"/>
  <c r="CE227" i="13"/>
  <c r="CD227" i="13"/>
  <c r="CC227" i="13"/>
  <c r="CA227" i="13"/>
  <c r="C227" i="13"/>
  <c r="DE227" i="13" s="1"/>
  <c r="B227" i="13"/>
  <c r="DI227" i="13" s="1"/>
  <c r="C226" i="13"/>
  <c r="B226" i="13"/>
  <c r="DN221" i="13"/>
  <c r="DM221" i="13"/>
  <c r="DJ221" i="13"/>
  <c r="DF221" i="13"/>
  <c r="CB221" i="13" s="1"/>
  <c r="DE221" i="13"/>
  <c r="CH221" i="13"/>
  <c r="CG221" i="13"/>
  <c r="CF221" i="13"/>
  <c r="CA221" i="13"/>
  <c r="C221" i="13"/>
  <c r="B221" i="13"/>
  <c r="DL221" i="13" s="1"/>
  <c r="DN220" i="13"/>
  <c r="DJ220" i="13"/>
  <c r="CF220" i="13"/>
  <c r="C220" i="13"/>
  <c r="B220" i="13"/>
  <c r="DF220" i="13" s="1"/>
  <c r="CB220" i="13" s="1"/>
  <c r="DJ219" i="13"/>
  <c r="CF219" i="13" s="1"/>
  <c r="DE219" i="13"/>
  <c r="C219" i="13"/>
  <c r="B219" i="13"/>
  <c r="DJ218" i="13"/>
  <c r="CF218" i="13" s="1"/>
  <c r="C218" i="13"/>
  <c r="B218" i="13"/>
  <c r="DN217" i="13"/>
  <c r="DM217" i="13"/>
  <c r="DJ217" i="13"/>
  <c r="DF217" i="13"/>
  <c r="CB217" i="13" s="1"/>
  <c r="DE217" i="13"/>
  <c r="CH217" i="13"/>
  <c r="CG217" i="13"/>
  <c r="CF217" i="13"/>
  <c r="CA217" i="13"/>
  <c r="C217" i="13"/>
  <c r="B217" i="13"/>
  <c r="DL217" i="13" s="1"/>
  <c r="DJ216" i="13"/>
  <c r="CF216" i="13"/>
  <c r="C216" i="13"/>
  <c r="B216" i="13"/>
  <c r="DJ215" i="13"/>
  <c r="CF215" i="13" s="1"/>
  <c r="C215" i="13"/>
  <c r="B215" i="13"/>
  <c r="DE215" i="13" s="1"/>
  <c r="DY210" i="13"/>
  <c r="DX210" i="13"/>
  <c r="DT210" i="13"/>
  <c r="DS210" i="13"/>
  <c r="DG210" i="13"/>
  <c r="DF210" i="13"/>
  <c r="CU210" i="13"/>
  <c r="CT210" i="13"/>
  <c r="CQ210" i="13"/>
  <c r="CN210" i="13"/>
  <c r="CM210" i="13"/>
  <c r="CL210" i="13"/>
  <c r="CC210" i="13"/>
  <c r="CB210" i="13"/>
  <c r="D210" i="13"/>
  <c r="C210" i="13"/>
  <c r="DY209" i="13"/>
  <c r="DX209" i="13"/>
  <c r="DT209" i="13"/>
  <c r="DR209" i="13"/>
  <c r="DQ209" i="13"/>
  <c r="DM209" i="13"/>
  <c r="DG209" i="13"/>
  <c r="DF209" i="13"/>
  <c r="CU209" i="13"/>
  <c r="CT209" i="13"/>
  <c r="CQ209" i="13"/>
  <c r="CO209" i="13"/>
  <c r="CN209" i="13"/>
  <c r="CM209" i="13"/>
  <c r="CK209" i="13"/>
  <c r="CI209" i="13"/>
  <c r="CC209" i="13"/>
  <c r="CB209" i="13"/>
  <c r="CA209" i="13"/>
  <c r="D209" i="13"/>
  <c r="C209" i="13"/>
  <c r="DO209" i="13" s="1"/>
  <c r="DY208" i="13"/>
  <c r="DX208" i="13"/>
  <c r="DU208" i="13"/>
  <c r="DS208" i="13"/>
  <c r="DM208" i="13"/>
  <c r="DG208" i="13"/>
  <c r="DF208" i="13"/>
  <c r="CU208" i="13"/>
  <c r="CT208" i="13"/>
  <c r="CP208" i="13"/>
  <c r="CO208" i="13"/>
  <c r="CL208" i="13"/>
  <c r="CC208" i="13"/>
  <c r="CB208" i="13"/>
  <c r="D208" i="13"/>
  <c r="DT208" i="13" s="1"/>
  <c r="C208" i="13"/>
  <c r="DY207" i="13"/>
  <c r="DX207" i="13"/>
  <c r="DT207" i="13"/>
  <c r="DS207" i="13"/>
  <c r="DM207" i="13"/>
  <c r="DG207" i="13"/>
  <c r="DF207" i="13"/>
  <c r="CU207" i="13"/>
  <c r="CT207" i="13"/>
  <c r="CP207" i="13"/>
  <c r="CO207" i="13"/>
  <c r="CL207" i="13"/>
  <c r="CC207" i="13"/>
  <c r="CB207" i="13"/>
  <c r="D207" i="13"/>
  <c r="DU207" i="13" s="1"/>
  <c r="C207" i="13"/>
  <c r="DY206" i="13"/>
  <c r="DX206" i="13"/>
  <c r="DO206" i="13"/>
  <c r="DG206" i="13"/>
  <c r="DF206" i="13"/>
  <c r="CU206" i="13"/>
  <c r="CT206" i="13"/>
  <c r="CM206" i="13"/>
  <c r="CC206" i="13"/>
  <c r="CB206" i="13"/>
  <c r="D206" i="13"/>
  <c r="C206" i="13"/>
  <c r="DY205" i="13"/>
  <c r="DX205" i="13"/>
  <c r="DU205" i="13"/>
  <c r="DT205" i="13"/>
  <c r="DQ205" i="13"/>
  <c r="DG205" i="13"/>
  <c r="DF205" i="13"/>
  <c r="CU205" i="13"/>
  <c r="CT205" i="13"/>
  <c r="CQ205" i="13"/>
  <c r="CN205" i="13"/>
  <c r="CM205" i="13"/>
  <c r="CI205" i="13"/>
  <c r="CC205" i="13"/>
  <c r="CB205" i="13"/>
  <c r="D205" i="13"/>
  <c r="C205" i="13"/>
  <c r="DO205" i="13" s="1"/>
  <c r="DY204" i="13"/>
  <c r="DX204" i="13"/>
  <c r="DU204" i="13"/>
  <c r="DR204" i="13"/>
  <c r="DQ204" i="13"/>
  <c r="DM204" i="13"/>
  <c r="DG204" i="13"/>
  <c r="DF204" i="13"/>
  <c r="CU204" i="13"/>
  <c r="CT204" i="13"/>
  <c r="CO204" i="13"/>
  <c r="CN204" i="13"/>
  <c r="CM204" i="13"/>
  <c r="CK204" i="13"/>
  <c r="CI204" i="13"/>
  <c r="CC204" i="13"/>
  <c r="CB204" i="13"/>
  <c r="CA204" i="13"/>
  <c r="D204" i="13"/>
  <c r="DT204" i="13" s="1"/>
  <c r="C204" i="13"/>
  <c r="DO204" i="13" s="1"/>
  <c r="DY203" i="13"/>
  <c r="DX203" i="13"/>
  <c r="DU203" i="13"/>
  <c r="DS203" i="13"/>
  <c r="DR203" i="13"/>
  <c r="DG203" i="13"/>
  <c r="DF203" i="13"/>
  <c r="CU203" i="13"/>
  <c r="CT203" i="13"/>
  <c r="CP203" i="13"/>
  <c r="CO203" i="13"/>
  <c r="CL203" i="13"/>
  <c r="CC203" i="13"/>
  <c r="CB203" i="13"/>
  <c r="D203" i="13"/>
  <c r="DT203" i="13" s="1"/>
  <c r="C203" i="13"/>
  <c r="DY202" i="13"/>
  <c r="DX202" i="13"/>
  <c r="DP202" i="13"/>
  <c r="DO202" i="13"/>
  <c r="DM202" i="13"/>
  <c r="DG202" i="13"/>
  <c r="DF202" i="13"/>
  <c r="CU202" i="13"/>
  <c r="CT202" i="13"/>
  <c r="CO202" i="13"/>
  <c r="CL202" i="13"/>
  <c r="CK202" i="13"/>
  <c r="CC202" i="13"/>
  <c r="CB202" i="13"/>
  <c r="CA202" i="13"/>
  <c r="D202" i="13"/>
  <c r="DS202" i="13" s="1"/>
  <c r="C202" i="13"/>
  <c r="DY201" i="13"/>
  <c r="DX201" i="13"/>
  <c r="DU201" i="13"/>
  <c r="DS201" i="13"/>
  <c r="DG201" i="13"/>
  <c r="DF201" i="13"/>
  <c r="DE201" i="13"/>
  <c r="CU201" i="13"/>
  <c r="CT201" i="13"/>
  <c r="CP201" i="13"/>
  <c r="CO201" i="13"/>
  <c r="CL201" i="13"/>
  <c r="CC201" i="13"/>
  <c r="CB201" i="13"/>
  <c r="D201" i="13"/>
  <c r="DT201" i="13" s="1"/>
  <c r="C201" i="13"/>
  <c r="DY200" i="13"/>
  <c r="DX200" i="13"/>
  <c r="DR200" i="13"/>
  <c r="DP200" i="13"/>
  <c r="DM200" i="13"/>
  <c r="DG200" i="13"/>
  <c r="DF200" i="13"/>
  <c r="CU200" i="13"/>
  <c r="CT200" i="13"/>
  <c r="CO200" i="13"/>
  <c r="CM200" i="13"/>
  <c r="CK200" i="13"/>
  <c r="CC200" i="13"/>
  <c r="CB200" i="13"/>
  <c r="CA200" i="13"/>
  <c r="D200" i="13"/>
  <c r="DT200" i="13" s="1"/>
  <c r="C200" i="13"/>
  <c r="DO200" i="13" s="1"/>
  <c r="DU199" i="13"/>
  <c r="DS199" i="13"/>
  <c r="DQ199" i="13"/>
  <c r="DG199" i="13"/>
  <c r="DF199" i="13"/>
  <c r="DE199" i="13"/>
  <c r="CP199" i="13"/>
  <c r="CN199" i="13"/>
  <c r="CL199" i="13"/>
  <c r="CI199" i="13"/>
  <c r="CC199" i="13"/>
  <c r="CB199" i="13"/>
  <c r="D199" i="13"/>
  <c r="CQ199" i="13" s="1"/>
  <c r="C199" i="13"/>
  <c r="DR198" i="13"/>
  <c r="DO198" i="13"/>
  <c r="DM198" i="13"/>
  <c r="DG198" i="13"/>
  <c r="DF198" i="13"/>
  <c r="CN198" i="13"/>
  <c r="CM198" i="13"/>
  <c r="CK198" i="13"/>
  <c r="CI198" i="13"/>
  <c r="CC198" i="13"/>
  <c r="CB198" i="13"/>
  <c r="D198" i="13"/>
  <c r="C198" i="13"/>
  <c r="DQ198" i="13" s="1"/>
  <c r="DU197" i="13"/>
  <c r="DT197" i="13"/>
  <c r="DS197" i="13"/>
  <c r="DP197" i="13"/>
  <c r="DG197" i="13"/>
  <c r="DF197" i="13"/>
  <c r="CP197" i="13"/>
  <c r="CO197" i="13"/>
  <c r="CL197" i="13"/>
  <c r="CC197" i="13"/>
  <c r="CB197" i="13"/>
  <c r="D197" i="13"/>
  <c r="CQ197" i="13" s="1"/>
  <c r="C197" i="13"/>
  <c r="DY196" i="13"/>
  <c r="DX196" i="13"/>
  <c r="DR196" i="13"/>
  <c r="DP196" i="13"/>
  <c r="DM196" i="13"/>
  <c r="DG196" i="13"/>
  <c r="DF196" i="13"/>
  <c r="CU196" i="13"/>
  <c r="CT196" i="13"/>
  <c r="CO196" i="13"/>
  <c r="CM196" i="13"/>
  <c r="CK196" i="13"/>
  <c r="CC196" i="13"/>
  <c r="CB196" i="13"/>
  <c r="CA196" i="13"/>
  <c r="D196" i="13"/>
  <c r="DT196" i="13" s="1"/>
  <c r="C196" i="13"/>
  <c r="DO196" i="13" s="1"/>
  <c r="DY195" i="13"/>
  <c r="DX195" i="13"/>
  <c r="DU195" i="13"/>
  <c r="DS195" i="13"/>
  <c r="DQ195" i="13"/>
  <c r="DO195" i="13"/>
  <c r="DG195" i="13"/>
  <c r="DF195" i="13"/>
  <c r="DE195" i="13"/>
  <c r="CU195" i="13"/>
  <c r="CT195" i="13"/>
  <c r="CP195" i="13"/>
  <c r="CN195" i="13"/>
  <c r="CL195" i="13"/>
  <c r="CI195" i="13"/>
  <c r="CC195" i="13"/>
  <c r="CB195" i="13"/>
  <c r="D195" i="13"/>
  <c r="DT195" i="13" s="1"/>
  <c r="C195" i="13"/>
  <c r="DY194" i="13"/>
  <c r="DX194" i="13"/>
  <c r="DR194" i="13"/>
  <c r="DQ194" i="13"/>
  <c r="DP194" i="13"/>
  <c r="DM194" i="13"/>
  <c r="DG194" i="13"/>
  <c r="DF194" i="13"/>
  <c r="CU194" i="13"/>
  <c r="CT194" i="13"/>
  <c r="CO194" i="13"/>
  <c r="CN194" i="13"/>
  <c r="CM194" i="13"/>
  <c r="CK194" i="13"/>
  <c r="CI194" i="13"/>
  <c r="CC194" i="13"/>
  <c r="CB194" i="13"/>
  <c r="D194" i="13"/>
  <c r="C194" i="13"/>
  <c r="DO194" i="13" s="1"/>
  <c r="DY193" i="13"/>
  <c r="DX193" i="13"/>
  <c r="DU193" i="13"/>
  <c r="DS193" i="13"/>
  <c r="DG193" i="13"/>
  <c r="DF193" i="13"/>
  <c r="CU193" i="13"/>
  <c r="CT193" i="13"/>
  <c r="CP193" i="13"/>
  <c r="CO193" i="13"/>
  <c r="CL193" i="13"/>
  <c r="CI193" i="13"/>
  <c r="CC193" i="13"/>
  <c r="CB193" i="13"/>
  <c r="D193" i="13"/>
  <c r="DT193" i="13" s="1"/>
  <c r="C193" i="13"/>
  <c r="DO193" i="13" s="1"/>
  <c r="DY192" i="13"/>
  <c r="DX192" i="13"/>
  <c r="DR192" i="13"/>
  <c r="DM192" i="13"/>
  <c r="DG192" i="13"/>
  <c r="DF192" i="13"/>
  <c r="CU192" i="13"/>
  <c r="CT192" i="13"/>
  <c r="CM192" i="13"/>
  <c r="CK192" i="13"/>
  <c r="CC192" i="13"/>
  <c r="CB192" i="13"/>
  <c r="D192" i="13"/>
  <c r="DT192" i="13" s="1"/>
  <c r="C192" i="13"/>
  <c r="DO192" i="13" s="1"/>
  <c r="DY191" i="13"/>
  <c r="DX191" i="13"/>
  <c r="DU191" i="13"/>
  <c r="DS191" i="13"/>
  <c r="DG191" i="13"/>
  <c r="DF191" i="13"/>
  <c r="CU191" i="13"/>
  <c r="CT191" i="13"/>
  <c r="CP191" i="13"/>
  <c r="CL191" i="13"/>
  <c r="CC191" i="13"/>
  <c r="CB191" i="13"/>
  <c r="D191" i="13"/>
  <c r="DT191" i="13" s="1"/>
  <c r="C191" i="13"/>
  <c r="DY190" i="13"/>
  <c r="DX190" i="13"/>
  <c r="DT190" i="13"/>
  <c r="DR190" i="13"/>
  <c r="DM190" i="13"/>
  <c r="DG190" i="13"/>
  <c r="DE190" i="13"/>
  <c r="CU190" i="13"/>
  <c r="CT190" i="13"/>
  <c r="CP190" i="13"/>
  <c r="CN190" i="13"/>
  <c r="CI190" i="13"/>
  <c r="CC190" i="13"/>
  <c r="CA190" i="13"/>
  <c r="D190" i="13"/>
  <c r="C190" i="13"/>
  <c r="DQ190" i="13" s="1"/>
  <c r="DY189" i="13"/>
  <c r="DX189" i="13"/>
  <c r="DU189" i="13"/>
  <c r="DT189" i="13"/>
  <c r="DS189" i="13"/>
  <c r="DQ189" i="13"/>
  <c r="DP189" i="13"/>
  <c r="DG189" i="13"/>
  <c r="CU189" i="13"/>
  <c r="CT189" i="13"/>
  <c r="CQ189" i="13"/>
  <c r="CP189" i="13"/>
  <c r="CO189" i="13"/>
  <c r="CL189" i="13"/>
  <c r="CC189" i="13"/>
  <c r="D189" i="13"/>
  <c r="C189" i="13"/>
  <c r="DY188" i="13"/>
  <c r="DX188" i="13"/>
  <c r="DR188" i="13"/>
  <c r="DP188" i="13"/>
  <c r="DO188" i="13"/>
  <c r="DM188" i="13"/>
  <c r="DG188" i="13"/>
  <c r="DE188" i="13"/>
  <c r="CU188" i="13"/>
  <c r="CT188" i="13"/>
  <c r="CP188" i="13"/>
  <c r="CN188" i="13"/>
  <c r="CL188" i="13"/>
  <c r="CK188" i="13"/>
  <c r="CI188" i="13"/>
  <c r="CC188" i="13"/>
  <c r="CA188" i="13"/>
  <c r="D188" i="13"/>
  <c r="C188" i="13"/>
  <c r="DQ188" i="13" s="1"/>
  <c r="EA183" i="13"/>
  <c r="DZ183" i="13"/>
  <c r="DY183" i="13"/>
  <c r="DX183" i="13"/>
  <c r="DU183" i="13"/>
  <c r="DT183" i="13"/>
  <c r="DS183" i="13"/>
  <c r="DQ183" i="13"/>
  <c r="DP183" i="13"/>
  <c r="DO183" i="13"/>
  <c r="DG183" i="13"/>
  <c r="DF183" i="13"/>
  <c r="DE183" i="13"/>
  <c r="CW183" i="13"/>
  <c r="CV183" i="13"/>
  <c r="CU183" i="13"/>
  <c r="CT183" i="13"/>
  <c r="CP183" i="13"/>
  <c r="CO183" i="13"/>
  <c r="CN183" i="13"/>
  <c r="CL183" i="13"/>
  <c r="CI183" i="13"/>
  <c r="CC183" i="13"/>
  <c r="CB183" i="13"/>
  <c r="D183" i="13"/>
  <c r="CQ183" i="13" s="1"/>
  <c r="C183" i="13"/>
  <c r="EA182" i="13"/>
  <c r="DZ182" i="13"/>
  <c r="DY182" i="13"/>
  <c r="DX182" i="13"/>
  <c r="DT182" i="13"/>
  <c r="DR182" i="13"/>
  <c r="DM182" i="13"/>
  <c r="DG182" i="13"/>
  <c r="DF182" i="13"/>
  <c r="CW182" i="13"/>
  <c r="CV182" i="13"/>
  <c r="CU182" i="13"/>
  <c r="CT182" i="13"/>
  <c r="CM182" i="13"/>
  <c r="CK182" i="13"/>
  <c r="CC182" i="13"/>
  <c r="CB182" i="13"/>
  <c r="CA182" i="13"/>
  <c r="D182" i="13"/>
  <c r="C182" i="13"/>
  <c r="DQ182" i="13" s="1"/>
  <c r="EA181" i="13"/>
  <c r="DZ181" i="13"/>
  <c r="DY181" i="13"/>
  <c r="DX181" i="13"/>
  <c r="DU181" i="13"/>
  <c r="DS181" i="13"/>
  <c r="DQ181" i="13"/>
  <c r="DG181" i="13"/>
  <c r="DF181" i="13"/>
  <c r="DE181" i="13"/>
  <c r="CW181" i="13"/>
  <c r="CV181" i="13"/>
  <c r="CU181" i="13"/>
  <c r="CT181" i="13"/>
  <c r="CP181" i="13"/>
  <c r="CL181" i="13"/>
  <c r="CI181" i="13"/>
  <c r="CC181" i="13"/>
  <c r="CB181" i="13"/>
  <c r="D181" i="13"/>
  <c r="CQ181" i="13" s="1"/>
  <c r="C181" i="13"/>
  <c r="CN181" i="13" s="1"/>
  <c r="EA180" i="13"/>
  <c r="DZ180" i="13"/>
  <c r="DY180" i="13"/>
  <c r="DX180" i="13"/>
  <c r="DR180" i="13"/>
  <c r="DP180" i="13"/>
  <c r="DO180" i="13"/>
  <c r="DM180" i="13"/>
  <c r="DG180" i="13"/>
  <c r="DF180" i="13"/>
  <c r="CW180" i="13"/>
  <c r="CV180" i="13"/>
  <c r="CU180" i="13"/>
  <c r="CT180" i="13"/>
  <c r="CQ180" i="13"/>
  <c r="CN180" i="13"/>
  <c r="CM180" i="13"/>
  <c r="CK180" i="13"/>
  <c r="CI180" i="13"/>
  <c r="CC180" i="13"/>
  <c r="CB180" i="13"/>
  <c r="CA180" i="13"/>
  <c r="D180" i="13"/>
  <c r="C180" i="13"/>
  <c r="DQ180" i="13" s="1"/>
  <c r="EA179" i="13"/>
  <c r="DZ179" i="13"/>
  <c r="DY179" i="13"/>
  <c r="DX179" i="13"/>
  <c r="DU179" i="13"/>
  <c r="DT179" i="13"/>
  <c r="DS179" i="13"/>
  <c r="DQ179" i="13"/>
  <c r="DP179" i="13"/>
  <c r="DO179" i="13"/>
  <c r="DG179" i="13"/>
  <c r="DF179" i="13"/>
  <c r="DE179" i="13"/>
  <c r="CW179" i="13"/>
  <c r="CV179" i="13"/>
  <c r="CU179" i="13"/>
  <c r="CT179" i="13"/>
  <c r="CP179" i="13"/>
  <c r="CO179" i="13"/>
  <c r="CN179" i="13"/>
  <c r="CL179" i="13"/>
  <c r="CI179" i="13"/>
  <c r="CC179" i="13"/>
  <c r="CB179" i="13"/>
  <c r="D179" i="13"/>
  <c r="CQ179" i="13" s="1"/>
  <c r="C179" i="13"/>
  <c r="EA178" i="13"/>
  <c r="DZ178" i="13"/>
  <c r="DY178" i="13"/>
  <c r="DX178" i="13"/>
  <c r="DT178" i="13"/>
  <c r="DR178" i="13"/>
  <c r="DM178" i="13"/>
  <c r="DG178" i="13"/>
  <c r="DF178" i="13"/>
  <c r="CW178" i="13"/>
  <c r="CV178" i="13"/>
  <c r="CU178" i="13"/>
  <c r="CT178" i="13"/>
  <c r="CM178" i="13"/>
  <c r="CK178" i="13"/>
  <c r="CC178" i="13"/>
  <c r="CB178" i="13"/>
  <c r="D178" i="13"/>
  <c r="C178" i="13"/>
  <c r="DQ178" i="13" s="1"/>
  <c r="EA177" i="13"/>
  <c r="DZ177" i="13"/>
  <c r="DY177" i="13"/>
  <c r="DX177" i="13"/>
  <c r="DU177" i="13"/>
  <c r="DS177" i="13"/>
  <c r="DQ177" i="13"/>
  <c r="DG177" i="13"/>
  <c r="DF177" i="13"/>
  <c r="DE177" i="13"/>
  <c r="CW177" i="13"/>
  <c r="CV177" i="13"/>
  <c r="CU177" i="13"/>
  <c r="CT177" i="13"/>
  <c r="CP177" i="13"/>
  <c r="CL177" i="13"/>
  <c r="CI177" i="13"/>
  <c r="CC177" i="13"/>
  <c r="CB177" i="13"/>
  <c r="D177" i="13"/>
  <c r="CQ177" i="13" s="1"/>
  <c r="C177" i="13"/>
  <c r="CN177" i="13" s="1"/>
  <c r="EA176" i="13"/>
  <c r="DZ176" i="13"/>
  <c r="DY176" i="13"/>
  <c r="DX176" i="13"/>
  <c r="DS176" i="13"/>
  <c r="DR176" i="13"/>
  <c r="DO176" i="13"/>
  <c r="DM176" i="13"/>
  <c r="DG176" i="13"/>
  <c r="DF176" i="13"/>
  <c r="CW176" i="13"/>
  <c r="CV176" i="13"/>
  <c r="CU176" i="13"/>
  <c r="CT176" i="13"/>
  <c r="CQ176" i="13"/>
  <c r="CO176" i="13"/>
  <c r="CN176" i="13"/>
  <c r="CM176" i="13"/>
  <c r="CK176" i="13"/>
  <c r="CI176" i="13"/>
  <c r="CC176" i="13"/>
  <c r="CB176" i="13"/>
  <c r="CA176" i="13"/>
  <c r="D176" i="13"/>
  <c r="DT176" i="13" s="1"/>
  <c r="C176" i="13"/>
  <c r="DQ176" i="13" s="1"/>
  <c r="EA175" i="13"/>
  <c r="DZ175" i="13"/>
  <c r="DY175" i="13"/>
  <c r="DX175" i="13"/>
  <c r="DU175" i="13"/>
  <c r="DT175" i="13"/>
  <c r="DS175" i="13"/>
  <c r="DP175" i="13"/>
  <c r="DO175" i="13"/>
  <c r="DG175" i="13"/>
  <c r="DF175" i="13"/>
  <c r="CW175" i="13"/>
  <c r="CV175" i="13"/>
  <c r="CU175" i="13"/>
  <c r="CT175" i="13"/>
  <c r="CP175" i="13"/>
  <c r="CO175" i="13"/>
  <c r="CL175" i="13"/>
  <c r="CC175" i="13"/>
  <c r="CB175" i="13"/>
  <c r="CA175" i="13"/>
  <c r="D175" i="13"/>
  <c r="CQ175" i="13" s="1"/>
  <c r="C175" i="13"/>
  <c r="EA174" i="13"/>
  <c r="DZ174" i="13"/>
  <c r="DY174" i="13"/>
  <c r="DX174" i="13"/>
  <c r="DU174" i="13"/>
  <c r="DQ174" i="13"/>
  <c r="DP174" i="13"/>
  <c r="DM174" i="13"/>
  <c r="DG174" i="13"/>
  <c r="DF174" i="13"/>
  <c r="CW174" i="13"/>
  <c r="CV174" i="13"/>
  <c r="CU174" i="13"/>
  <c r="CT174" i="13"/>
  <c r="CQ174" i="13"/>
  <c r="CM174" i="13"/>
  <c r="CL174" i="13"/>
  <c r="CK174" i="13"/>
  <c r="CC174" i="13"/>
  <c r="CB174" i="13"/>
  <c r="CA174" i="13"/>
  <c r="D174" i="13"/>
  <c r="CO174" i="13" s="1"/>
  <c r="C174" i="13"/>
  <c r="EA173" i="13"/>
  <c r="DZ173" i="13"/>
  <c r="DY173" i="13"/>
  <c r="DX173" i="13"/>
  <c r="DU173" i="13"/>
  <c r="DS173" i="13"/>
  <c r="DR173" i="13"/>
  <c r="DO173" i="13"/>
  <c r="DM173" i="13"/>
  <c r="DG173" i="13"/>
  <c r="DF173" i="13"/>
  <c r="DE173" i="13"/>
  <c r="CW173" i="13"/>
  <c r="CV173" i="13"/>
  <c r="CU173" i="13"/>
  <c r="CT173" i="13"/>
  <c r="CQ173" i="13"/>
  <c r="CM173" i="13"/>
  <c r="CL173" i="13"/>
  <c r="CI173" i="13"/>
  <c r="CC173" i="13"/>
  <c r="CB173" i="13"/>
  <c r="D173" i="13"/>
  <c r="C173" i="13"/>
  <c r="CK173" i="13" s="1"/>
  <c r="DT172" i="13"/>
  <c r="DS172" i="13"/>
  <c r="DR172" i="13"/>
  <c r="DO172" i="13"/>
  <c r="DM172" i="13"/>
  <c r="DG172" i="13"/>
  <c r="DF172" i="13"/>
  <c r="DE172" i="13"/>
  <c r="CQ172" i="13"/>
  <c r="CO172" i="13"/>
  <c r="CN172" i="13"/>
  <c r="CM172" i="13"/>
  <c r="CK172" i="13"/>
  <c r="CI172" i="13"/>
  <c r="CC172" i="13"/>
  <c r="CB172" i="13"/>
  <c r="CA172" i="13"/>
  <c r="D172" i="13"/>
  <c r="C172" i="13"/>
  <c r="DQ172" i="13" s="1"/>
  <c r="DU171" i="13"/>
  <c r="DT171" i="13"/>
  <c r="DS171" i="13"/>
  <c r="DP171" i="13"/>
  <c r="DG171" i="13"/>
  <c r="DF171" i="13"/>
  <c r="CP171" i="13"/>
  <c r="CO171" i="13"/>
  <c r="CN171" i="13"/>
  <c r="CL171" i="13"/>
  <c r="CC171" i="13"/>
  <c r="CB171" i="13"/>
  <c r="D171" i="13"/>
  <c r="CQ171" i="13" s="1"/>
  <c r="C171" i="13"/>
  <c r="DU170" i="13"/>
  <c r="DQ170" i="13"/>
  <c r="DP170" i="13"/>
  <c r="DG170" i="13"/>
  <c r="DF170" i="13"/>
  <c r="CQ170" i="13"/>
  <c r="CO170" i="13"/>
  <c r="CM170" i="13"/>
  <c r="CL170" i="13"/>
  <c r="CC170" i="13"/>
  <c r="CB170" i="13"/>
  <c r="D170" i="13"/>
  <c r="C170" i="13"/>
  <c r="EA169" i="13"/>
  <c r="DZ169" i="13"/>
  <c r="DY169" i="13"/>
  <c r="DX169" i="13"/>
  <c r="DU169" i="13"/>
  <c r="DS169" i="13"/>
  <c r="DG169" i="13"/>
  <c r="DF169" i="13"/>
  <c r="CW169" i="13"/>
  <c r="CV169" i="13"/>
  <c r="CU169" i="13"/>
  <c r="CT169" i="13"/>
  <c r="CQ169" i="13"/>
  <c r="CL169" i="13"/>
  <c r="CC169" i="13"/>
  <c r="CB169" i="13"/>
  <c r="D169" i="13"/>
  <c r="C169" i="13"/>
  <c r="EA168" i="13"/>
  <c r="DZ168" i="13"/>
  <c r="DY168" i="13"/>
  <c r="DX168" i="13"/>
  <c r="DT168" i="13"/>
  <c r="DS168" i="13"/>
  <c r="DP168" i="13"/>
  <c r="DG168" i="13"/>
  <c r="DF168" i="13"/>
  <c r="CW168" i="13"/>
  <c r="CV168" i="13"/>
  <c r="CU168" i="13"/>
  <c r="CT168" i="13"/>
  <c r="CP168" i="13"/>
  <c r="CO168" i="13"/>
  <c r="CL168" i="13"/>
  <c r="CK168" i="13"/>
  <c r="CC168" i="13"/>
  <c r="CB168" i="13"/>
  <c r="D168" i="13"/>
  <c r="DU168" i="13" s="1"/>
  <c r="C168" i="13"/>
  <c r="CA168" i="13" s="1"/>
  <c r="EA167" i="13"/>
  <c r="DZ167" i="13"/>
  <c r="DY167" i="13"/>
  <c r="DX167" i="13"/>
  <c r="DU167" i="13"/>
  <c r="DQ167" i="13"/>
  <c r="DM167" i="13"/>
  <c r="DG167" i="13"/>
  <c r="DF167" i="13"/>
  <c r="CW167" i="13"/>
  <c r="CV167" i="13"/>
  <c r="CU167" i="13"/>
  <c r="CT167" i="13"/>
  <c r="CM167" i="13"/>
  <c r="CC167" i="13"/>
  <c r="CB167" i="13"/>
  <c r="D167" i="13"/>
  <c r="C167" i="13"/>
  <c r="EA166" i="13"/>
  <c r="DZ166" i="13"/>
  <c r="DY166" i="13"/>
  <c r="DX166" i="13"/>
  <c r="DR166" i="13"/>
  <c r="DO166" i="13"/>
  <c r="DM166" i="13"/>
  <c r="DG166" i="13"/>
  <c r="DF166" i="13"/>
  <c r="DE166" i="13"/>
  <c r="CW166" i="13"/>
  <c r="CV166" i="13"/>
  <c r="CU166" i="13"/>
  <c r="CT166" i="13"/>
  <c r="CN166" i="13"/>
  <c r="CM166" i="13"/>
  <c r="CI166" i="13"/>
  <c r="CC166" i="13"/>
  <c r="CB166" i="13"/>
  <c r="D166" i="13"/>
  <c r="C166" i="13"/>
  <c r="DQ166" i="13" s="1"/>
  <c r="EA165" i="13"/>
  <c r="DZ165" i="13"/>
  <c r="DY165" i="13"/>
  <c r="DX165" i="13"/>
  <c r="DT165" i="13"/>
  <c r="DS165" i="13"/>
  <c r="DR165" i="13"/>
  <c r="DP165" i="13"/>
  <c r="DO165" i="13"/>
  <c r="DM165" i="13"/>
  <c r="DG165" i="13"/>
  <c r="DF165" i="13"/>
  <c r="DE165" i="13"/>
  <c r="CW165" i="13"/>
  <c r="CV165" i="13"/>
  <c r="CU165" i="13"/>
  <c r="CT165" i="13"/>
  <c r="CO165" i="13"/>
  <c r="CN165" i="13"/>
  <c r="CM165" i="13"/>
  <c r="CK165" i="13"/>
  <c r="CI165" i="13"/>
  <c r="CC165" i="13"/>
  <c r="CB165" i="13"/>
  <c r="CA165" i="13"/>
  <c r="D165" i="13"/>
  <c r="CQ165" i="13" s="1"/>
  <c r="C165" i="13"/>
  <c r="DQ165" i="13" s="1"/>
  <c r="EA164" i="13"/>
  <c r="DZ164" i="13"/>
  <c r="DY164" i="13"/>
  <c r="DX164" i="13"/>
  <c r="DU164" i="13"/>
  <c r="DT164" i="13"/>
  <c r="DS164" i="13"/>
  <c r="DP164" i="13"/>
  <c r="DG164" i="13"/>
  <c r="DF164" i="13"/>
  <c r="CW164" i="13"/>
  <c r="CV164" i="13"/>
  <c r="CU164" i="13"/>
  <c r="CT164" i="13"/>
  <c r="CP164" i="13"/>
  <c r="CO164" i="13"/>
  <c r="CL164" i="13"/>
  <c r="CK164" i="13"/>
  <c r="CC164" i="13"/>
  <c r="CB164" i="13"/>
  <c r="CA164" i="13"/>
  <c r="D164" i="13"/>
  <c r="CQ164" i="13" s="1"/>
  <c r="C164" i="13"/>
  <c r="EA163" i="13"/>
  <c r="DZ163" i="13"/>
  <c r="DY163" i="13"/>
  <c r="DX163" i="13"/>
  <c r="DU163" i="13"/>
  <c r="DR163" i="13"/>
  <c r="DQ163" i="13"/>
  <c r="DM163" i="13"/>
  <c r="DG163" i="13"/>
  <c r="CW163" i="13"/>
  <c r="CV163" i="13"/>
  <c r="CU163" i="13"/>
  <c r="CT163" i="13"/>
  <c r="CP163" i="13"/>
  <c r="CO163" i="13"/>
  <c r="CN163" i="13"/>
  <c r="CL163" i="13"/>
  <c r="CK163" i="13"/>
  <c r="CI163" i="13"/>
  <c r="CC163" i="13"/>
  <c r="CA163" i="13"/>
  <c r="D163" i="13"/>
  <c r="DT163" i="13" s="1"/>
  <c r="C163" i="13"/>
  <c r="DO163" i="13" s="1"/>
  <c r="EA162" i="13"/>
  <c r="DZ162" i="13"/>
  <c r="DY162" i="13"/>
  <c r="DX162" i="13"/>
  <c r="DQ162" i="13"/>
  <c r="DG162" i="13"/>
  <c r="CW162" i="13"/>
  <c r="CV162" i="13"/>
  <c r="CU162" i="13"/>
  <c r="CT162" i="13"/>
  <c r="CN162" i="13"/>
  <c r="CK162" i="13"/>
  <c r="CI162" i="13"/>
  <c r="CC162" i="13"/>
  <c r="D162" i="13"/>
  <c r="C162" i="13"/>
  <c r="DO162" i="13" s="1"/>
  <c r="EA161" i="13"/>
  <c r="DZ161" i="13"/>
  <c r="DY161" i="13"/>
  <c r="DX161" i="13"/>
  <c r="DT161" i="13"/>
  <c r="DP161" i="13"/>
  <c r="DG161" i="13"/>
  <c r="CW161" i="13"/>
  <c r="CV161" i="13"/>
  <c r="CU161" i="13"/>
  <c r="CT161" i="13"/>
  <c r="CQ161" i="13"/>
  <c r="CM161" i="13"/>
  <c r="CC161" i="13"/>
  <c r="D161" i="13"/>
  <c r="DS161" i="13" s="1"/>
  <c r="C161" i="13"/>
  <c r="DM156" i="13"/>
  <c r="DL156" i="13"/>
  <c r="DK156" i="13"/>
  <c r="DJ156" i="13"/>
  <c r="DI156" i="13"/>
  <c r="DH156" i="13"/>
  <c r="DG156" i="13"/>
  <c r="DF156" i="13"/>
  <c r="DE156" i="13"/>
  <c r="CI156" i="13"/>
  <c r="CH156" i="13"/>
  <c r="CG156" i="13"/>
  <c r="CF156" i="13"/>
  <c r="CE156" i="13"/>
  <c r="CD156" i="13"/>
  <c r="CC156" i="13"/>
  <c r="Q156" i="13" s="1"/>
  <c r="CB156" i="13"/>
  <c r="CA156" i="13"/>
  <c r="DM155" i="13"/>
  <c r="DL155" i="13"/>
  <c r="DK155" i="13"/>
  <c r="DJ155" i="13"/>
  <c r="DI155" i="13"/>
  <c r="DH155" i="13"/>
  <c r="DG155" i="13"/>
  <c r="DF155" i="13"/>
  <c r="DE155" i="13"/>
  <c r="CI155" i="13"/>
  <c r="CH155" i="13"/>
  <c r="CG155" i="13"/>
  <c r="CF155" i="13"/>
  <c r="CE155" i="13"/>
  <c r="CD155" i="13"/>
  <c r="CC155" i="13"/>
  <c r="CB155" i="13"/>
  <c r="CA155" i="13"/>
  <c r="DM154" i="13"/>
  <c r="DL154" i="13"/>
  <c r="DK154" i="13"/>
  <c r="DJ154" i="13"/>
  <c r="DI154" i="13"/>
  <c r="DH154" i="13"/>
  <c r="DG154" i="13"/>
  <c r="DF154" i="13"/>
  <c r="DE154" i="13"/>
  <c r="CI154" i="13"/>
  <c r="CH154" i="13"/>
  <c r="CG154" i="13"/>
  <c r="CF154" i="13"/>
  <c r="CE154" i="13"/>
  <c r="CD154" i="13"/>
  <c r="CC154" i="13"/>
  <c r="CB154" i="13"/>
  <c r="CA154" i="13"/>
  <c r="DM153" i="13"/>
  <c r="DL153" i="13"/>
  <c r="DK153" i="13"/>
  <c r="DJ153" i="13"/>
  <c r="DI153" i="13"/>
  <c r="DH153" i="13"/>
  <c r="DG153" i="13"/>
  <c r="DF153" i="13"/>
  <c r="DE153" i="13"/>
  <c r="CI153" i="13"/>
  <c r="CH153" i="13"/>
  <c r="CG153" i="13"/>
  <c r="CF153" i="13"/>
  <c r="CE153" i="13"/>
  <c r="CD153" i="13"/>
  <c r="CC153" i="13"/>
  <c r="CB153" i="13"/>
  <c r="CA153" i="13"/>
  <c r="Q153" i="13"/>
  <c r="DM152" i="13"/>
  <c r="DL152" i="13"/>
  <c r="DK152" i="13"/>
  <c r="DJ152" i="13"/>
  <c r="DI152" i="13"/>
  <c r="DH152" i="13"/>
  <c r="DG152" i="13"/>
  <c r="DF152" i="13"/>
  <c r="DE152" i="13"/>
  <c r="CI152" i="13"/>
  <c r="CH152" i="13"/>
  <c r="CG152" i="13"/>
  <c r="CF152" i="13"/>
  <c r="CE152" i="13"/>
  <c r="CD152" i="13"/>
  <c r="CC152" i="13"/>
  <c r="Q152" i="13" s="1"/>
  <c r="CB152" i="13"/>
  <c r="CA152" i="13"/>
  <c r="DM148" i="13"/>
  <c r="DL148" i="13"/>
  <c r="DK148" i="13"/>
  <c r="DJ148" i="13"/>
  <c r="DI148" i="13"/>
  <c r="DH148" i="13"/>
  <c r="DG148" i="13"/>
  <c r="DF148" i="13"/>
  <c r="DE148" i="13"/>
  <c r="CI148" i="13"/>
  <c r="CH148" i="13"/>
  <c r="CG148" i="13"/>
  <c r="CF148" i="13"/>
  <c r="CE148" i="13"/>
  <c r="CD148" i="13"/>
  <c r="CC148" i="13"/>
  <c r="CB148" i="13"/>
  <c r="CA148" i="13"/>
  <c r="DM147" i="13"/>
  <c r="DL147" i="13"/>
  <c r="DK147" i="13"/>
  <c r="DJ147" i="13"/>
  <c r="DI147" i="13"/>
  <c r="DH147" i="13"/>
  <c r="DG147" i="13"/>
  <c r="DF147" i="13"/>
  <c r="DE147" i="13"/>
  <c r="CI147" i="13"/>
  <c r="CH147" i="13"/>
  <c r="CG147" i="13"/>
  <c r="CF147" i="13"/>
  <c r="CE147" i="13"/>
  <c r="CD147" i="13"/>
  <c r="CC147" i="13"/>
  <c r="CB147" i="13"/>
  <c r="CA147" i="13"/>
  <c r="DM146" i="13"/>
  <c r="DL146" i="13"/>
  <c r="DK146" i="13"/>
  <c r="DJ146" i="13"/>
  <c r="DI146" i="13"/>
  <c r="DH146" i="13"/>
  <c r="DG146" i="13"/>
  <c r="DF146" i="13"/>
  <c r="DE146" i="13"/>
  <c r="CI146" i="13"/>
  <c r="CH146" i="13"/>
  <c r="CG146" i="13"/>
  <c r="CF146" i="13"/>
  <c r="CE146" i="13"/>
  <c r="CD146" i="13"/>
  <c r="CC146" i="13"/>
  <c r="CB146" i="13"/>
  <c r="CA146" i="13"/>
  <c r="Q146" i="13"/>
  <c r="DM145" i="13"/>
  <c r="DL145" i="13"/>
  <c r="DK145" i="13"/>
  <c r="DJ145" i="13"/>
  <c r="DI145" i="13"/>
  <c r="DH145" i="13"/>
  <c r="DG145" i="13"/>
  <c r="DF145" i="13"/>
  <c r="DE145" i="13"/>
  <c r="CI145" i="13"/>
  <c r="CH145" i="13"/>
  <c r="CG145" i="13"/>
  <c r="CF145" i="13"/>
  <c r="CE145" i="13"/>
  <c r="CD145" i="13"/>
  <c r="CC145" i="13"/>
  <c r="Q145" i="13" s="1"/>
  <c r="CB145" i="13"/>
  <c r="CA145" i="13"/>
  <c r="DM144" i="13"/>
  <c r="DL144" i="13"/>
  <c r="DK144" i="13"/>
  <c r="DJ144" i="13"/>
  <c r="DI144" i="13"/>
  <c r="DH144" i="13"/>
  <c r="DG144" i="13"/>
  <c r="DF144" i="13"/>
  <c r="DE144" i="13"/>
  <c r="CI144" i="13"/>
  <c r="CH144" i="13"/>
  <c r="CG144" i="13"/>
  <c r="CF144" i="13"/>
  <c r="CE144" i="13"/>
  <c r="CD144" i="13"/>
  <c r="CC144" i="13"/>
  <c r="CB144" i="13"/>
  <c r="CA144" i="13"/>
  <c r="EB140" i="13"/>
  <c r="EA140" i="13"/>
  <c r="DZ140" i="13"/>
  <c r="DY140" i="13"/>
  <c r="DX140" i="13"/>
  <c r="DW140" i="13"/>
  <c r="DV140" i="13"/>
  <c r="DU140" i="13"/>
  <c r="DT140" i="13"/>
  <c r="DS140" i="13"/>
  <c r="DR140" i="13"/>
  <c r="DQ140" i="13"/>
  <c r="DP140" i="13"/>
  <c r="DO140" i="13"/>
  <c r="DN140" i="13"/>
  <c r="DM140" i="13"/>
  <c r="DL140" i="13"/>
  <c r="DK140" i="13"/>
  <c r="DJ140" i="13"/>
  <c r="DG140" i="13"/>
  <c r="CX140" i="13"/>
  <c r="CW140" i="13"/>
  <c r="CV140" i="13"/>
  <c r="CU140" i="13"/>
  <c r="CT140" i="13"/>
  <c r="CS140" i="13"/>
  <c r="CR140" i="13"/>
  <c r="CQ140" i="13"/>
  <c r="CP140" i="13"/>
  <c r="CO140" i="13"/>
  <c r="CN140" i="13"/>
  <c r="CM140" i="13"/>
  <c r="CL140" i="13"/>
  <c r="CK140" i="13"/>
  <c r="CJ140" i="13"/>
  <c r="CI140" i="13"/>
  <c r="CH140" i="13"/>
  <c r="CG140" i="13"/>
  <c r="CF140" i="13"/>
  <c r="CC140" i="13"/>
  <c r="CB140" i="13"/>
  <c r="C140" i="13"/>
  <c r="B140" i="13"/>
  <c r="EB139" i="13"/>
  <c r="EA139" i="13"/>
  <c r="DZ139" i="13"/>
  <c r="DY139" i="13"/>
  <c r="DX139" i="13"/>
  <c r="DW139" i="13"/>
  <c r="DV139" i="13"/>
  <c r="DU139" i="13"/>
  <c r="DT139" i="13"/>
  <c r="DS139" i="13"/>
  <c r="DR139" i="13"/>
  <c r="DQ139" i="13"/>
  <c r="DP139" i="13"/>
  <c r="DO139" i="13"/>
  <c r="DN139" i="13"/>
  <c r="DM139" i="13"/>
  <c r="DL139" i="13"/>
  <c r="DK139" i="13"/>
  <c r="DJ139" i="13"/>
  <c r="DH139" i="13"/>
  <c r="CX139" i="13"/>
  <c r="CW139" i="13"/>
  <c r="CV139" i="13"/>
  <c r="CU139" i="13"/>
  <c r="CT139" i="13"/>
  <c r="CS139" i="13"/>
  <c r="CR139" i="13"/>
  <c r="CQ139" i="13"/>
  <c r="CP139" i="13"/>
  <c r="CO139" i="13"/>
  <c r="CN139" i="13"/>
  <c r="CM139" i="13"/>
  <c r="CL139" i="13"/>
  <c r="CK139" i="13"/>
  <c r="CJ139" i="13"/>
  <c r="CI139" i="13"/>
  <c r="CH139" i="13"/>
  <c r="CG139" i="13"/>
  <c r="CF139" i="13"/>
  <c r="CD139" i="13"/>
  <c r="CC139" i="13"/>
  <c r="C139" i="13"/>
  <c r="B139" i="13"/>
  <c r="EB138" i="13"/>
  <c r="EA138" i="13"/>
  <c r="DZ138" i="13"/>
  <c r="DY138" i="13"/>
  <c r="DX138" i="13"/>
  <c r="DW138" i="13"/>
  <c r="DV138" i="13"/>
  <c r="DU138" i="13"/>
  <c r="DT138" i="13"/>
  <c r="DS138" i="13"/>
  <c r="DR138" i="13"/>
  <c r="DQ138" i="13"/>
  <c r="DP138" i="13"/>
  <c r="DO138" i="13"/>
  <c r="DN138" i="13"/>
  <c r="DM138" i="13"/>
  <c r="DL138" i="13"/>
  <c r="DK138" i="13"/>
  <c r="DJ138" i="13"/>
  <c r="DI138" i="13"/>
  <c r="DF138" i="13"/>
  <c r="CX138" i="13"/>
  <c r="CW138" i="13"/>
  <c r="CV138" i="13"/>
  <c r="CU138" i="13"/>
  <c r="CT138" i="13"/>
  <c r="CS138" i="13"/>
  <c r="CR138" i="13"/>
  <c r="CQ138" i="13"/>
  <c r="CP138" i="13"/>
  <c r="CO138" i="13"/>
  <c r="CN138" i="13"/>
  <c r="CM138" i="13"/>
  <c r="CL138" i="13"/>
  <c r="CK138" i="13"/>
  <c r="CJ138" i="13"/>
  <c r="CI138" i="13"/>
  <c r="CH138" i="13"/>
  <c r="CG138" i="13"/>
  <c r="CF138" i="13"/>
  <c r="CE138" i="13"/>
  <c r="CD138" i="13"/>
  <c r="C138" i="13"/>
  <c r="B138" i="13"/>
  <c r="DH138" i="13" s="1"/>
  <c r="DX137" i="13"/>
  <c r="DW137" i="13"/>
  <c r="DV137" i="13"/>
  <c r="DU137" i="13"/>
  <c r="DT137" i="13"/>
  <c r="DS137" i="13"/>
  <c r="DR137" i="13"/>
  <c r="DQ137" i="13"/>
  <c r="DP137" i="13"/>
  <c r="DI137" i="13"/>
  <c r="DH137" i="13"/>
  <c r="DG137" i="13"/>
  <c r="CT137" i="13"/>
  <c r="CS137" i="13"/>
  <c r="CR137" i="13"/>
  <c r="CQ137" i="13"/>
  <c r="CP137" i="13"/>
  <c r="CO137" i="13"/>
  <c r="CN137" i="13"/>
  <c r="CM137" i="13"/>
  <c r="CL137" i="13"/>
  <c r="CE137" i="13"/>
  <c r="CD137" i="13"/>
  <c r="CB137" i="13"/>
  <c r="C137" i="13"/>
  <c r="B137" i="13"/>
  <c r="DF137" i="13" s="1"/>
  <c r="EB136" i="13"/>
  <c r="EA136" i="13"/>
  <c r="DZ136" i="13"/>
  <c r="DY136" i="13"/>
  <c r="DX136" i="13"/>
  <c r="DW136" i="13"/>
  <c r="DV136" i="13"/>
  <c r="DU136" i="13"/>
  <c r="DT136" i="13"/>
  <c r="DS136" i="13"/>
  <c r="DR136" i="13"/>
  <c r="DQ136" i="13"/>
  <c r="DP136" i="13"/>
  <c r="DI136" i="13"/>
  <c r="DF136" i="13"/>
  <c r="CX136" i="13"/>
  <c r="CW136" i="13"/>
  <c r="CV136" i="13"/>
  <c r="CU136" i="13"/>
  <c r="CT136" i="13"/>
  <c r="CS136" i="13"/>
  <c r="CR136" i="13"/>
  <c r="CQ136" i="13"/>
  <c r="CP136" i="13"/>
  <c r="CO136" i="13"/>
  <c r="CN136" i="13"/>
  <c r="CM136" i="13"/>
  <c r="CL136" i="13"/>
  <c r="CC136" i="13"/>
  <c r="CB136" i="13"/>
  <c r="C136" i="13"/>
  <c r="B136" i="13"/>
  <c r="EB135" i="13"/>
  <c r="EA135" i="13"/>
  <c r="DZ135" i="13"/>
  <c r="DY135" i="13"/>
  <c r="DX135" i="13"/>
  <c r="DW135" i="13"/>
  <c r="DV135" i="13"/>
  <c r="DU135" i="13"/>
  <c r="DT135" i="13"/>
  <c r="DS135" i="13"/>
  <c r="DR135" i="13"/>
  <c r="DQ135" i="13"/>
  <c r="DP135" i="13"/>
  <c r="DO135" i="13"/>
  <c r="DN135" i="13"/>
  <c r="DM135" i="13"/>
  <c r="DL135" i="13"/>
  <c r="DK135" i="13"/>
  <c r="DJ135" i="13"/>
  <c r="DH135" i="13"/>
  <c r="CX135" i="13"/>
  <c r="CW135" i="13"/>
  <c r="CV135" i="13"/>
  <c r="CU135" i="13"/>
  <c r="CT135" i="13"/>
  <c r="CS135" i="13"/>
  <c r="CR135" i="13"/>
  <c r="CQ135" i="13"/>
  <c r="CP135" i="13"/>
  <c r="CO135" i="13"/>
  <c r="CN135" i="13"/>
  <c r="CM135" i="13"/>
  <c r="CL135" i="13"/>
  <c r="CK135" i="13"/>
  <c r="CJ135" i="13"/>
  <c r="CI135" i="13"/>
  <c r="CH135" i="13"/>
  <c r="CG135" i="13"/>
  <c r="CF135" i="13"/>
  <c r="CD135" i="13"/>
  <c r="CC135" i="13"/>
  <c r="C135" i="13"/>
  <c r="B135" i="13"/>
  <c r="EB134" i="13"/>
  <c r="EA134" i="13"/>
  <c r="DZ134" i="13"/>
  <c r="DY134" i="13"/>
  <c r="DX134" i="13"/>
  <c r="DW134" i="13"/>
  <c r="DV134" i="13"/>
  <c r="DU134" i="13"/>
  <c r="DT134" i="13"/>
  <c r="DS134" i="13"/>
  <c r="DR134" i="13"/>
  <c r="DQ134" i="13"/>
  <c r="DP134" i="13"/>
  <c r="DO134" i="13"/>
  <c r="DI134" i="13"/>
  <c r="CX134" i="13"/>
  <c r="CW134" i="13"/>
  <c r="CV134" i="13"/>
  <c r="CU134" i="13"/>
  <c r="CT134" i="13"/>
  <c r="CS134" i="13"/>
  <c r="CR134" i="13"/>
  <c r="CQ134" i="13"/>
  <c r="CP134" i="13"/>
  <c r="CO134" i="13"/>
  <c r="CN134" i="13"/>
  <c r="CM134" i="13"/>
  <c r="CL134" i="13"/>
  <c r="CK134" i="13"/>
  <c r="CC134" i="13"/>
  <c r="C134" i="13"/>
  <c r="B134" i="13"/>
  <c r="DH134" i="13" s="1"/>
  <c r="EB133" i="13"/>
  <c r="EA133" i="13"/>
  <c r="DZ133" i="13"/>
  <c r="DY133" i="13"/>
  <c r="DX133" i="13"/>
  <c r="DW133" i="13"/>
  <c r="DV133" i="13"/>
  <c r="DU133" i="13"/>
  <c r="DT133" i="13"/>
  <c r="DS133" i="13"/>
  <c r="DR133" i="13"/>
  <c r="DQ133" i="13"/>
  <c r="DP133" i="13"/>
  <c r="DF133" i="13"/>
  <c r="CX133" i="13"/>
  <c r="CW133" i="13"/>
  <c r="CV133" i="13"/>
  <c r="CU133" i="13"/>
  <c r="CT133" i="13"/>
  <c r="CS133" i="13"/>
  <c r="CR133" i="13"/>
  <c r="CQ133" i="13"/>
  <c r="CP133" i="13"/>
  <c r="CO133" i="13"/>
  <c r="CN133" i="13"/>
  <c r="CM133" i="13"/>
  <c r="CL133" i="13"/>
  <c r="CD133" i="13"/>
  <c r="C133" i="13"/>
  <c r="B133" i="13"/>
  <c r="DG133" i="13" s="1"/>
  <c r="DL132" i="13"/>
  <c r="DK132" i="13"/>
  <c r="DJ132" i="13"/>
  <c r="DI132" i="13"/>
  <c r="DF132" i="13"/>
  <c r="CH132" i="13"/>
  <c r="CG132" i="13"/>
  <c r="CF132" i="13"/>
  <c r="CE132" i="13"/>
  <c r="CD132" i="13"/>
  <c r="C132" i="13"/>
  <c r="B132" i="13"/>
  <c r="DH132" i="13" s="1"/>
  <c r="EB131" i="13"/>
  <c r="EA131" i="13"/>
  <c r="DZ131" i="13"/>
  <c r="DY131" i="13"/>
  <c r="DX131" i="13"/>
  <c r="DW131" i="13"/>
  <c r="DV131" i="13"/>
  <c r="DU131" i="13"/>
  <c r="DT131" i="13"/>
  <c r="DS131" i="13"/>
  <c r="DR131" i="13"/>
  <c r="DQ131" i="13"/>
  <c r="DP131" i="13"/>
  <c r="DO131" i="13"/>
  <c r="DN131" i="13"/>
  <c r="DM131" i="13"/>
  <c r="DL131" i="13"/>
  <c r="DK131" i="13"/>
  <c r="DJ131" i="13"/>
  <c r="DI131" i="13"/>
  <c r="DG131" i="13"/>
  <c r="DF131" i="13"/>
  <c r="CX131" i="13"/>
  <c r="CW131" i="13"/>
  <c r="CV131" i="13"/>
  <c r="CU131" i="13"/>
  <c r="CT131" i="13"/>
  <c r="CS131" i="13"/>
  <c r="CR131" i="13"/>
  <c r="CQ131" i="13"/>
  <c r="CP131" i="13"/>
  <c r="CO131" i="13"/>
  <c r="CN131" i="13"/>
  <c r="CM131" i="13"/>
  <c r="CL131" i="13"/>
  <c r="CK131" i="13"/>
  <c r="CJ131" i="13"/>
  <c r="CI131" i="13"/>
  <c r="CH131" i="13"/>
  <c r="CG131" i="13"/>
  <c r="CF131" i="13"/>
  <c r="CE131" i="13"/>
  <c r="CD131" i="13"/>
  <c r="CB131" i="13"/>
  <c r="C131" i="13"/>
  <c r="B131" i="13"/>
  <c r="DH131" i="13" s="1"/>
  <c r="EB130" i="13"/>
  <c r="EA130" i="13"/>
  <c r="DZ130" i="13"/>
  <c r="DY130" i="13"/>
  <c r="DX130" i="13"/>
  <c r="DW130" i="13"/>
  <c r="DV130" i="13"/>
  <c r="DU130" i="13"/>
  <c r="DT130" i="13"/>
  <c r="DS130" i="13"/>
  <c r="DR130" i="13"/>
  <c r="DQ130" i="13"/>
  <c r="DP130" i="13"/>
  <c r="DO130" i="13"/>
  <c r="DG130" i="13"/>
  <c r="DF130" i="13"/>
  <c r="CX130" i="13"/>
  <c r="CW130" i="13"/>
  <c r="CV130" i="13"/>
  <c r="CU130" i="13"/>
  <c r="CT130" i="13"/>
  <c r="CS130" i="13"/>
  <c r="CR130" i="13"/>
  <c r="CQ130" i="13"/>
  <c r="CP130" i="13"/>
  <c r="CO130" i="13"/>
  <c r="CN130" i="13"/>
  <c r="CM130" i="13"/>
  <c r="CL130" i="13"/>
  <c r="CK130" i="13"/>
  <c r="CE130" i="13"/>
  <c r="CD130" i="13"/>
  <c r="C130" i="13"/>
  <c r="B130" i="13"/>
  <c r="DI130" i="13" s="1"/>
  <c r="EB129" i="13"/>
  <c r="EA129" i="13"/>
  <c r="DZ129" i="13"/>
  <c r="DY129" i="13"/>
  <c r="DX129" i="13"/>
  <c r="DW129" i="13"/>
  <c r="DV129" i="13"/>
  <c r="DU129" i="13"/>
  <c r="DT129" i="13"/>
  <c r="DS129" i="13"/>
  <c r="DR129" i="13"/>
  <c r="DQ129" i="13"/>
  <c r="DP129" i="13"/>
  <c r="DO129" i="13"/>
  <c r="DF129" i="13"/>
  <c r="CX129" i="13"/>
  <c r="CW129" i="13"/>
  <c r="CV129" i="13"/>
  <c r="CU129" i="13"/>
  <c r="CT129" i="13"/>
  <c r="CS129" i="13"/>
  <c r="CR129" i="13"/>
  <c r="CQ129" i="13"/>
  <c r="CP129" i="13"/>
  <c r="CO129" i="13"/>
  <c r="CN129" i="13"/>
  <c r="CM129" i="13"/>
  <c r="CL129" i="13"/>
  <c r="CK129" i="13"/>
  <c r="C129" i="13"/>
  <c r="B129" i="13"/>
  <c r="EB128" i="13"/>
  <c r="EA128" i="13"/>
  <c r="DZ128" i="13"/>
  <c r="DY128" i="13"/>
  <c r="DX128" i="13"/>
  <c r="DW128" i="13"/>
  <c r="DV128" i="13"/>
  <c r="DU128" i="13"/>
  <c r="DT128" i="13"/>
  <c r="DS128" i="13"/>
  <c r="DR128" i="13"/>
  <c r="DQ128" i="13"/>
  <c r="DP128" i="13"/>
  <c r="DO128" i="13"/>
  <c r="DH128" i="13"/>
  <c r="CX128" i="13"/>
  <c r="CW128" i="13"/>
  <c r="CV128" i="13"/>
  <c r="CU128" i="13"/>
  <c r="CT128" i="13"/>
  <c r="CS128" i="13"/>
  <c r="CR128" i="13"/>
  <c r="CQ128" i="13"/>
  <c r="CP128" i="13"/>
  <c r="CO128" i="13"/>
  <c r="CN128" i="13"/>
  <c r="CM128" i="13"/>
  <c r="CL128" i="13"/>
  <c r="CK128" i="13"/>
  <c r="C128" i="13"/>
  <c r="B128" i="13"/>
  <c r="EB127" i="13"/>
  <c r="EA127" i="13"/>
  <c r="DZ127" i="13"/>
  <c r="DY127" i="13"/>
  <c r="DX127" i="13"/>
  <c r="DW127" i="13"/>
  <c r="DV127" i="13"/>
  <c r="DU127" i="13"/>
  <c r="DT127" i="13"/>
  <c r="DS127" i="13"/>
  <c r="DR127" i="13"/>
  <c r="DQ127" i="13"/>
  <c r="DP127" i="13"/>
  <c r="DO127" i="13"/>
  <c r="DH127" i="13"/>
  <c r="DG127" i="13"/>
  <c r="DF127" i="13"/>
  <c r="CX127" i="13"/>
  <c r="CW127" i="13"/>
  <c r="CV127" i="13"/>
  <c r="CU127" i="13"/>
  <c r="CT127" i="13"/>
  <c r="CS127" i="13"/>
  <c r="CR127" i="13"/>
  <c r="CQ127" i="13"/>
  <c r="CP127" i="13"/>
  <c r="CO127" i="13"/>
  <c r="CN127" i="13"/>
  <c r="CM127" i="13"/>
  <c r="CL127" i="13"/>
  <c r="CK127" i="13"/>
  <c r="CE127" i="13"/>
  <c r="CD127" i="13"/>
  <c r="CB127" i="13"/>
  <c r="C127" i="13"/>
  <c r="B127" i="13"/>
  <c r="DI127" i="13" s="1"/>
  <c r="EB126" i="13"/>
  <c r="EA126" i="13"/>
  <c r="DZ126" i="13"/>
  <c r="DY126" i="13"/>
  <c r="DX126" i="13"/>
  <c r="DW126" i="13"/>
  <c r="DV126" i="13"/>
  <c r="DU126" i="13"/>
  <c r="DT126" i="13"/>
  <c r="DS126" i="13"/>
  <c r="DR126" i="13"/>
  <c r="DQ126" i="13"/>
  <c r="DP126" i="13"/>
  <c r="DO126" i="13"/>
  <c r="DG126" i="13"/>
  <c r="DF126" i="13"/>
  <c r="CX126" i="13"/>
  <c r="CW126" i="13"/>
  <c r="CV126" i="13"/>
  <c r="CU126" i="13"/>
  <c r="CT126" i="13"/>
  <c r="CS126" i="13"/>
  <c r="CR126" i="13"/>
  <c r="CQ126" i="13"/>
  <c r="CP126" i="13"/>
  <c r="CO126" i="13"/>
  <c r="CN126" i="13"/>
  <c r="CM126" i="13"/>
  <c r="CL126" i="13"/>
  <c r="CK126" i="13"/>
  <c r="CE126" i="13"/>
  <c r="CD126" i="13"/>
  <c r="C126" i="13"/>
  <c r="B126" i="13"/>
  <c r="DI126" i="13" s="1"/>
  <c r="EB125" i="13"/>
  <c r="EA125" i="13"/>
  <c r="DZ125" i="13"/>
  <c r="DY125" i="13"/>
  <c r="DX125" i="13"/>
  <c r="DW125" i="13"/>
  <c r="DV125" i="13"/>
  <c r="DU125" i="13"/>
  <c r="DT125" i="13"/>
  <c r="DS125" i="13"/>
  <c r="DR125" i="13"/>
  <c r="DQ125" i="13"/>
  <c r="DP125" i="13"/>
  <c r="DO125" i="13"/>
  <c r="CX125" i="13"/>
  <c r="CW125" i="13"/>
  <c r="CV125" i="13"/>
  <c r="CU125" i="13"/>
  <c r="CT125" i="13"/>
  <c r="CS125" i="13"/>
  <c r="CR125" i="13"/>
  <c r="CQ125" i="13"/>
  <c r="CP125" i="13"/>
  <c r="CO125" i="13"/>
  <c r="CN125" i="13"/>
  <c r="CM125" i="13"/>
  <c r="CL125" i="13"/>
  <c r="CK125" i="13"/>
  <c r="CC125" i="13"/>
  <c r="C125" i="13"/>
  <c r="B125" i="13"/>
  <c r="EB124" i="13"/>
  <c r="EA124" i="13"/>
  <c r="DZ124" i="13"/>
  <c r="DY124" i="13"/>
  <c r="DX124" i="13"/>
  <c r="DW124" i="13"/>
  <c r="DV124" i="13"/>
  <c r="DU124" i="13"/>
  <c r="DT124" i="13"/>
  <c r="DS124" i="13"/>
  <c r="DR124" i="13"/>
  <c r="DQ124" i="13"/>
  <c r="DP124" i="13"/>
  <c r="DO124" i="13"/>
  <c r="CX124" i="13"/>
  <c r="CW124" i="13"/>
  <c r="CV124" i="13"/>
  <c r="CU124" i="13"/>
  <c r="CT124" i="13"/>
  <c r="CS124" i="13"/>
  <c r="CR124" i="13"/>
  <c r="CQ124" i="13"/>
  <c r="CP124" i="13"/>
  <c r="CO124" i="13"/>
  <c r="CN124" i="13"/>
  <c r="CM124" i="13"/>
  <c r="CL124" i="13"/>
  <c r="CK124" i="13"/>
  <c r="CB124" i="13"/>
  <c r="C124" i="13"/>
  <c r="B124" i="13"/>
  <c r="EB123" i="13"/>
  <c r="EA123" i="13"/>
  <c r="DZ123" i="13"/>
  <c r="DY123" i="13"/>
  <c r="DX123" i="13"/>
  <c r="DW123" i="13"/>
  <c r="DV123" i="13"/>
  <c r="DU123" i="13"/>
  <c r="DT123" i="13"/>
  <c r="DS123" i="13"/>
  <c r="DR123" i="13"/>
  <c r="DQ123" i="13"/>
  <c r="DP123" i="13"/>
  <c r="DO123" i="13"/>
  <c r="DH123" i="13"/>
  <c r="DG123" i="13"/>
  <c r="DF123" i="13"/>
  <c r="CX123" i="13"/>
  <c r="CW123" i="13"/>
  <c r="CV123" i="13"/>
  <c r="CU123" i="13"/>
  <c r="CT123" i="13"/>
  <c r="CS123" i="13"/>
  <c r="CR123" i="13"/>
  <c r="CQ123" i="13"/>
  <c r="CP123" i="13"/>
  <c r="CO123" i="13"/>
  <c r="CN123" i="13"/>
  <c r="CM123" i="13"/>
  <c r="CL123" i="13"/>
  <c r="CK123" i="13"/>
  <c r="CE123" i="13"/>
  <c r="CD123" i="13"/>
  <c r="CB123" i="13"/>
  <c r="C123" i="13"/>
  <c r="B123" i="13"/>
  <c r="DI123" i="13" s="1"/>
  <c r="EB118" i="13"/>
  <c r="EA118" i="13"/>
  <c r="DZ118" i="13"/>
  <c r="DY118" i="13"/>
  <c r="DX118" i="13"/>
  <c r="DW118" i="13"/>
  <c r="DV118" i="13"/>
  <c r="DU118" i="13"/>
  <c r="DT118" i="13"/>
  <c r="DS118" i="13"/>
  <c r="DR118" i="13"/>
  <c r="DQ118" i="13"/>
  <c r="DP118" i="13"/>
  <c r="DO118" i="13"/>
  <c r="DN118" i="13"/>
  <c r="DM118" i="13"/>
  <c r="DL118" i="13"/>
  <c r="DK118" i="13"/>
  <c r="DJ118" i="13"/>
  <c r="DG118" i="13"/>
  <c r="CX118" i="13"/>
  <c r="CW118" i="13"/>
  <c r="CV118" i="13"/>
  <c r="CU118" i="13"/>
  <c r="CT118" i="13"/>
  <c r="CS118" i="13"/>
  <c r="CR118" i="13"/>
  <c r="CQ118" i="13"/>
  <c r="CP118" i="13"/>
  <c r="CO118" i="13"/>
  <c r="CN118" i="13"/>
  <c r="CM118" i="13"/>
  <c r="CL118" i="13"/>
  <c r="CK118" i="13"/>
  <c r="CJ118" i="13"/>
  <c r="CI118" i="13"/>
  <c r="CH118" i="13"/>
  <c r="CG118" i="13"/>
  <c r="CF118" i="13"/>
  <c r="CC118" i="13"/>
  <c r="C118" i="13"/>
  <c r="B118" i="13"/>
  <c r="CB118" i="13" s="1"/>
  <c r="EB117" i="13"/>
  <c r="EA117" i="13"/>
  <c r="DZ117" i="13"/>
  <c r="DY117" i="13"/>
  <c r="DX117" i="13"/>
  <c r="DW117" i="13"/>
  <c r="DV117" i="13"/>
  <c r="DU117" i="13"/>
  <c r="DT117" i="13"/>
  <c r="DS117" i="13"/>
  <c r="DR117" i="13"/>
  <c r="DQ117" i="13"/>
  <c r="DP117" i="13"/>
  <c r="DO117" i="13"/>
  <c r="DN117" i="13"/>
  <c r="DM117" i="13"/>
  <c r="DL117" i="13"/>
  <c r="DK117" i="13"/>
  <c r="DJ117" i="13"/>
  <c r="DH117" i="13"/>
  <c r="CX117" i="13"/>
  <c r="CW117" i="13"/>
  <c r="CV117" i="13"/>
  <c r="CU117" i="13"/>
  <c r="CT117" i="13"/>
  <c r="CS117" i="13"/>
  <c r="CR117" i="13"/>
  <c r="CQ117" i="13"/>
  <c r="CP117" i="13"/>
  <c r="CO117" i="13"/>
  <c r="CN117" i="13"/>
  <c r="CM117" i="13"/>
  <c r="CL117" i="13"/>
  <c r="CK117" i="13"/>
  <c r="CJ117" i="13"/>
  <c r="CI117" i="13"/>
  <c r="CH117" i="13"/>
  <c r="CG117" i="13"/>
  <c r="CF117" i="13"/>
  <c r="CD117" i="13"/>
  <c r="C117" i="13"/>
  <c r="B117" i="13"/>
  <c r="CC117" i="13" s="1"/>
  <c r="EB116" i="13"/>
  <c r="EA116" i="13"/>
  <c r="DZ116" i="13"/>
  <c r="DY116" i="13"/>
  <c r="DX116" i="13"/>
  <c r="DW116" i="13"/>
  <c r="DV116" i="13"/>
  <c r="DU116" i="13"/>
  <c r="DT116" i="13"/>
  <c r="DS116" i="13"/>
  <c r="DR116" i="13"/>
  <c r="DQ116" i="13"/>
  <c r="DP116" i="13"/>
  <c r="DO116" i="13"/>
  <c r="DN116" i="13"/>
  <c r="DM116" i="13"/>
  <c r="DL116" i="13"/>
  <c r="DK116" i="13"/>
  <c r="DJ116" i="13"/>
  <c r="DI116" i="13"/>
  <c r="DF116" i="13"/>
  <c r="CX116" i="13"/>
  <c r="CW116" i="13"/>
  <c r="CV116" i="13"/>
  <c r="CU116" i="13"/>
  <c r="CT116" i="13"/>
  <c r="CS116" i="13"/>
  <c r="CR116" i="13"/>
  <c r="CQ116" i="13"/>
  <c r="CP116" i="13"/>
  <c r="CO116" i="13"/>
  <c r="CN116" i="13"/>
  <c r="CM116" i="13"/>
  <c r="CL116" i="13"/>
  <c r="CK116" i="13"/>
  <c r="CJ116" i="13"/>
  <c r="CI116" i="13"/>
  <c r="CH116" i="13"/>
  <c r="CG116" i="13"/>
  <c r="CF116" i="13"/>
  <c r="CE116" i="13"/>
  <c r="CD116" i="13"/>
  <c r="C116" i="13"/>
  <c r="B116" i="13"/>
  <c r="DH116" i="13" s="1"/>
  <c r="DX115" i="13"/>
  <c r="DW115" i="13"/>
  <c r="DV115" i="13"/>
  <c r="DU115" i="13"/>
  <c r="DT115" i="13"/>
  <c r="DS115" i="13"/>
  <c r="DR115" i="13"/>
  <c r="DQ115" i="13"/>
  <c r="DP115" i="13"/>
  <c r="DI115" i="13"/>
  <c r="DH115" i="13"/>
  <c r="DG115" i="13"/>
  <c r="CT115" i="13"/>
  <c r="CS115" i="13"/>
  <c r="CR115" i="13"/>
  <c r="CQ115" i="13"/>
  <c r="CP115" i="13"/>
  <c r="CO115" i="13"/>
  <c r="CN115" i="13"/>
  <c r="CM115" i="13"/>
  <c r="CL115" i="13"/>
  <c r="CE115" i="13"/>
  <c r="CD115" i="13"/>
  <c r="CB115" i="13"/>
  <c r="C115" i="13"/>
  <c r="B115" i="13"/>
  <c r="DF115" i="13" s="1"/>
  <c r="EB114" i="13"/>
  <c r="EA114" i="13"/>
  <c r="DZ114" i="13"/>
  <c r="DY114" i="13"/>
  <c r="DX114" i="13"/>
  <c r="DW114" i="13"/>
  <c r="DV114" i="13"/>
  <c r="DU114" i="13"/>
  <c r="DT114" i="13"/>
  <c r="DS114" i="13"/>
  <c r="DR114" i="13"/>
  <c r="DQ114" i="13"/>
  <c r="DP114" i="13"/>
  <c r="CX114" i="13"/>
  <c r="CW114" i="13"/>
  <c r="CV114" i="13"/>
  <c r="CU114" i="13"/>
  <c r="CT114" i="13"/>
  <c r="CS114" i="13"/>
  <c r="CR114" i="13"/>
  <c r="CQ114" i="13"/>
  <c r="CP114" i="13"/>
  <c r="CO114" i="13"/>
  <c r="CN114" i="13"/>
  <c r="CM114" i="13"/>
  <c r="CL114" i="13"/>
  <c r="C114" i="13"/>
  <c r="B114" i="13"/>
  <c r="EB113" i="13"/>
  <c r="EA113" i="13"/>
  <c r="DZ113" i="13"/>
  <c r="DY113" i="13"/>
  <c r="DX113" i="13"/>
  <c r="DW113" i="13"/>
  <c r="DV113" i="13"/>
  <c r="DU113" i="13"/>
  <c r="DT113" i="13"/>
  <c r="DS113" i="13"/>
  <c r="DR113" i="13"/>
  <c r="DQ113" i="13"/>
  <c r="DP113" i="13"/>
  <c r="DO113" i="13"/>
  <c r="DN113" i="13"/>
  <c r="DM113" i="13"/>
  <c r="DL113" i="13"/>
  <c r="DK113" i="13"/>
  <c r="DJ113" i="13"/>
  <c r="CX113" i="13"/>
  <c r="CW113" i="13"/>
  <c r="CV113" i="13"/>
  <c r="CU113" i="13"/>
  <c r="CT113" i="13"/>
  <c r="CS113" i="13"/>
  <c r="CR113" i="13"/>
  <c r="CQ113" i="13"/>
  <c r="CP113" i="13"/>
  <c r="CO113" i="13"/>
  <c r="CN113" i="13"/>
  <c r="CM113" i="13"/>
  <c r="CL113" i="13"/>
  <c r="CK113" i="13"/>
  <c r="CJ113" i="13"/>
  <c r="CI113" i="13"/>
  <c r="CH113" i="13"/>
  <c r="CG113" i="13"/>
  <c r="CF113" i="13"/>
  <c r="C113" i="13"/>
  <c r="B113" i="13"/>
  <c r="EB112" i="13"/>
  <c r="EA112" i="13"/>
  <c r="DZ112" i="13"/>
  <c r="DY112" i="13"/>
  <c r="DX112" i="13"/>
  <c r="DW112" i="13"/>
  <c r="DV112" i="13"/>
  <c r="DU112" i="13"/>
  <c r="DT112" i="13"/>
  <c r="DS112" i="13"/>
  <c r="DR112" i="13"/>
  <c r="DQ112" i="13"/>
  <c r="DP112" i="13"/>
  <c r="DO112" i="13"/>
  <c r="DI112" i="13"/>
  <c r="DH112" i="13"/>
  <c r="CX112" i="13"/>
  <c r="CW112" i="13"/>
  <c r="CV112" i="13"/>
  <c r="CU112" i="13"/>
  <c r="CT112" i="13"/>
  <c r="CS112" i="13"/>
  <c r="CR112" i="13"/>
  <c r="CQ112" i="13"/>
  <c r="CP112" i="13"/>
  <c r="CO112" i="13"/>
  <c r="CN112" i="13"/>
  <c r="CM112" i="13"/>
  <c r="CL112" i="13"/>
  <c r="CK112" i="13"/>
  <c r="CE112" i="13"/>
  <c r="CB112" i="13"/>
  <c r="C112" i="13"/>
  <c r="B112" i="13"/>
  <c r="EB111" i="13"/>
  <c r="EA111" i="13"/>
  <c r="DZ111" i="13"/>
  <c r="DY111" i="13"/>
  <c r="DX111" i="13"/>
  <c r="DW111" i="13"/>
  <c r="DV111" i="13"/>
  <c r="DU111" i="13"/>
  <c r="DT111" i="13"/>
  <c r="DS111" i="13"/>
  <c r="DR111" i="13"/>
  <c r="DQ111" i="13"/>
  <c r="DP111" i="13"/>
  <c r="DG111" i="13"/>
  <c r="CX111" i="13"/>
  <c r="CW111" i="13"/>
  <c r="CV111" i="13"/>
  <c r="CU111" i="13"/>
  <c r="CT111" i="13"/>
  <c r="CS111" i="13"/>
  <c r="CR111" i="13"/>
  <c r="CQ111" i="13"/>
  <c r="CP111" i="13"/>
  <c r="CO111" i="13"/>
  <c r="CN111" i="13"/>
  <c r="CM111" i="13"/>
  <c r="CL111" i="13"/>
  <c r="CC111" i="13"/>
  <c r="C111" i="13"/>
  <c r="B111" i="13"/>
  <c r="DF111" i="13" s="1"/>
  <c r="DL110" i="13"/>
  <c r="DK110" i="13"/>
  <c r="DJ110" i="13"/>
  <c r="DH110" i="13"/>
  <c r="CH110" i="13"/>
  <c r="CG110" i="13"/>
  <c r="CF110" i="13"/>
  <c r="CD110" i="13"/>
  <c r="C110" i="13"/>
  <c r="B110" i="13"/>
  <c r="EB109" i="13"/>
  <c r="EA109" i="13"/>
  <c r="DZ109" i="13"/>
  <c r="DY109" i="13"/>
  <c r="DX109" i="13"/>
  <c r="DW109" i="13"/>
  <c r="DV109" i="13"/>
  <c r="DU109" i="13"/>
  <c r="DT109" i="13"/>
  <c r="DS109" i="13"/>
  <c r="DR109" i="13"/>
  <c r="DQ109" i="13"/>
  <c r="DP109" i="13"/>
  <c r="DO109" i="13"/>
  <c r="DN109" i="13"/>
  <c r="DM109" i="13"/>
  <c r="DL109" i="13"/>
  <c r="DK109" i="13"/>
  <c r="DJ109" i="13"/>
  <c r="DI109" i="13"/>
  <c r="DG109" i="13"/>
  <c r="DF109" i="13"/>
  <c r="CX109" i="13"/>
  <c r="CW109" i="13"/>
  <c r="CV109" i="13"/>
  <c r="CU109" i="13"/>
  <c r="CT109" i="13"/>
  <c r="CS109" i="13"/>
  <c r="CR109" i="13"/>
  <c r="CQ109" i="13"/>
  <c r="CP109" i="13"/>
  <c r="CO109" i="13"/>
  <c r="CN109" i="13"/>
  <c r="CM109" i="13"/>
  <c r="CL109" i="13"/>
  <c r="CK109" i="13"/>
  <c r="CJ109" i="13"/>
  <c r="CI109" i="13"/>
  <c r="CH109" i="13"/>
  <c r="CG109" i="13"/>
  <c r="CF109" i="13"/>
  <c r="CE109" i="13"/>
  <c r="CD109" i="13"/>
  <c r="CB109" i="13"/>
  <c r="C109" i="13"/>
  <c r="B109" i="13"/>
  <c r="DH109" i="13" s="1"/>
  <c r="EB108" i="13"/>
  <c r="EA108" i="13"/>
  <c r="DZ108" i="13"/>
  <c r="DY108" i="13"/>
  <c r="DX108" i="13"/>
  <c r="DW108" i="13"/>
  <c r="DV108" i="13"/>
  <c r="DU108" i="13"/>
  <c r="DT108" i="13"/>
  <c r="DS108" i="13"/>
  <c r="DR108" i="13"/>
  <c r="DQ108" i="13"/>
  <c r="DP108" i="13"/>
  <c r="DO108" i="13"/>
  <c r="DI108" i="13"/>
  <c r="CX108" i="13"/>
  <c r="CW108" i="13"/>
  <c r="CV108" i="13"/>
  <c r="CU108" i="13"/>
  <c r="CT108" i="13"/>
  <c r="CS108" i="13"/>
  <c r="CR108" i="13"/>
  <c r="CQ108" i="13"/>
  <c r="CP108" i="13"/>
  <c r="CO108" i="13"/>
  <c r="CN108" i="13"/>
  <c r="CM108" i="13"/>
  <c r="CL108" i="13"/>
  <c r="CK108" i="13"/>
  <c r="CD108" i="13"/>
  <c r="C108" i="13"/>
  <c r="B108" i="13"/>
  <c r="EB107" i="13"/>
  <c r="EA107" i="13"/>
  <c r="DZ107" i="13"/>
  <c r="DY107" i="13"/>
  <c r="DX107" i="13"/>
  <c r="DW107" i="13"/>
  <c r="DV107" i="13"/>
  <c r="DU107" i="13"/>
  <c r="DT107" i="13"/>
  <c r="DS107" i="13"/>
  <c r="DR107" i="13"/>
  <c r="DQ107" i="13"/>
  <c r="DP107" i="13"/>
  <c r="DO107" i="13"/>
  <c r="CX107" i="13"/>
  <c r="CW107" i="13"/>
  <c r="CV107" i="13"/>
  <c r="CU107" i="13"/>
  <c r="CT107" i="13"/>
  <c r="CS107" i="13"/>
  <c r="CR107" i="13"/>
  <c r="CQ107" i="13"/>
  <c r="CP107" i="13"/>
  <c r="CO107" i="13"/>
  <c r="CN107" i="13"/>
  <c r="CM107" i="13"/>
  <c r="CL107" i="13"/>
  <c r="CK107" i="13"/>
  <c r="C107" i="13"/>
  <c r="B107" i="13"/>
  <c r="EB106" i="13"/>
  <c r="EA106" i="13"/>
  <c r="DZ106" i="13"/>
  <c r="DY106" i="13"/>
  <c r="DX106" i="13"/>
  <c r="DW106" i="13"/>
  <c r="DV106" i="13"/>
  <c r="DU106" i="13"/>
  <c r="DT106" i="13"/>
  <c r="DS106" i="13"/>
  <c r="DR106" i="13"/>
  <c r="DQ106" i="13"/>
  <c r="DP106" i="13"/>
  <c r="DO106" i="13"/>
  <c r="DH106" i="13"/>
  <c r="CX106" i="13"/>
  <c r="CW106" i="13"/>
  <c r="CV106" i="13"/>
  <c r="CU106" i="13"/>
  <c r="CT106" i="13"/>
  <c r="CS106" i="13"/>
  <c r="CR106" i="13"/>
  <c r="CQ106" i="13"/>
  <c r="CP106" i="13"/>
  <c r="CO106" i="13"/>
  <c r="CN106" i="13"/>
  <c r="CM106" i="13"/>
  <c r="CL106" i="13"/>
  <c r="CK106" i="13"/>
  <c r="CE106" i="13"/>
  <c r="CB106" i="13"/>
  <c r="C106" i="13"/>
  <c r="B106" i="13"/>
  <c r="DI106" i="13" s="1"/>
  <c r="EB105" i="13"/>
  <c r="EA105" i="13"/>
  <c r="DZ105" i="13"/>
  <c r="DY105" i="13"/>
  <c r="DX105" i="13"/>
  <c r="DW105" i="13"/>
  <c r="DV105" i="13"/>
  <c r="DU105" i="13"/>
  <c r="DT105" i="13"/>
  <c r="DS105" i="13"/>
  <c r="DR105" i="13"/>
  <c r="DQ105" i="13"/>
  <c r="DP105" i="13"/>
  <c r="DO105" i="13"/>
  <c r="DH105" i="13"/>
  <c r="CX105" i="13"/>
  <c r="CW105" i="13"/>
  <c r="CV105" i="13"/>
  <c r="CU105" i="13"/>
  <c r="CT105" i="13"/>
  <c r="CS105" i="13"/>
  <c r="CR105" i="13"/>
  <c r="CQ105" i="13"/>
  <c r="CP105" i="13"/>
  <c r="CO105" i="13"/>
  <c r="CN105" i="13"/>
  <c r="CM105" i="13"/>
  <c r="CL105" i="13"/>
  <c r="CK105" i="13"/>
  <c r="CD105" i="13"/>
  <c r="C105" i="13"/>
  <c r="B105" i="13"/>
  <c r="EB104" i="13"/>
  <c r="EA104" i="13"/>
  <c r="DZ104" i="13"/>
  <c r="DY104" i="13"/>
  <c r="DX104" i="13"/>
  <c r="DW104" i="13"/>
  <c r="DV104" i="13"/>
  <c r="DU104" i="13"/>
  <c r="DT104" i="13"/>
  <c r="DS104" i="13"/>
  <c r="DR104" i="13"/>
  <c r="DQ104" i="13"/>
  <c r="DP104" i="13"/>
  <c r="DO104" i="13"/>
  <c r="DH104" i="13"/>
  <c r="DF104" i="13"/>
  <c r="CX104" i="13"/>
  <c r="CW104" i="13"/>
  <c r="CV104" i="13"/>
  <c r="CU104" i="13"/>
  <c r="CT104" i="13"/>
  <c r="CS104" i="13"/>
  <c r="CR104" i="13"/>
  <c r="CQ104" i="13"/>
  <c r="CP104" i="13"/>
  <c r="CO104" i="13"/>
  <c r="CN104" i="13"/>
  <c r="CM104" i="13"/>
  <c r="CL104" i="13"/>
  <c r="CK104" i="13"/>
  <c r="CD104" i="13"/>
  <c r="CB104" i="13"/>
  <c r="C104" i="13"/>
  <c r="B104" i="13"/>
  <c r="DI104" i="13" s="1"/>
  <c r="EB103" i="13"/>
  <c r="EA103" i="13"/>
  <c r="DZ103" i="13"/>
  <c r="DY103" i="13"/>
  <c r="DX103" i="13"/>
  <c r="DW103" i="13"/>
  <c r="DV103" i="13"/>
  <c r="DU103" i="13"/>
  <c r="DT103" i="13"/>
  <c r="DS103" i="13"/>
  <c r="DR103" i="13"/>
  <c r="DQ103" i="13"/>
  <c r="DP103" i="13"/>
  <c r="DO103" i="13"/>
  <c r="CX103" i="13"/>
  <c r="CW103" i="13"/>
  <c r="CV103" i="13"/>
  <c r="CU103" i="13"/>
  <c r="CT103" i="13"/>
  <c r="CS103" i="13"/>
  <c r="CR103" i="13"/>
  <c r="CQ103" i="13"/>
  <c r="CP103" i="13"/>
  <c r="CO103" i="13"/>
  <c r="CN103" i="13"/>
  <c r="CM103" i="13"/>
  <c r="CL103" i="13"/>
  <c r="CK103" i="13"/>
  <c r="C103" i="13"/>
  <c r="B103" i="13"/>
  <c r="EB102" i="13"/>
  <c r="EA102" i="13"/>
  <c r="DZ102" i="13"/>
  <c r="DY102" i="13"/>
  <c r="DX102" i="13"/>
  <c r="DW102" i="13"/>
  <c r="DV102" i="13"/>
  <c r="DU102" i="13"/>
  <c r="DT102" i="13"/>
  <c r="DS102" i="13"/>
  <c r="DR102" i="13"/>
  <c r="DQ102" i="13"/>
  <c r="DP102" i="13"/>
  <c r="DO102" i="13"/>
  <c r="DH102" i="13"/>
  <c r="DG102" i="13"/>
  <c r="DF102" i="13"/>
  <c r="CX102" i="13"/>
  <c r="CW102" i="13"/>
  <c r="CV102" i="13"/>
  <c r="CU102" i="13"/>
  <c r="CT102" i="13"/>
  <c r="CS102" i="13"/>
  <c r="CR102" i="13"/>
  <c r="CQ102" i="13"/>
  <c r="CP102" i="13"/>
  <c r="CO102" i="13"/>
  <c r="CN102" i="13"/>
  <c r="CM102" i="13"/>
  <c r="CL102" i="13"/>
  <c r="CK102" i="13"/>
  <c r="CE102" i="13"/>
  <c r="CD102" i="13"/>
  <c r="CB102" i="13"/>
  <c r="C102" i="13"/>
  <c r="B102" i="13"/>
  <c r="DI102" i="13" s="1"/>
  <c r="EB101" i="13"/>
  <c r="EA101" i="13"/>
  <c r="DZ101" i="13"/>
  <c r="DY101" i="13"/>
  <c r="DX101" i="13"/>
  <c r="DW101" i="13"/>
  <c r="DV101" i="13"/>
  <c r="DU101" i="13"/>
  <c r="DT101" i="13"/>
  <c r="DS101" i="13"/>
  <c r="DR101" i="13"/>
  <c r="DQ101" i="13"/>
  <c r="DP101" i="13"/>
  <c r="DO101" i="13"/>
  <c r="DG101" i="13"/>
  <c r="CX101" i="13"/>
  <c r="CW101" i="13"/>
  <c r="CV101" i="13"/>
  <c r="CU101" i="13"/>
  <c r="CT101" i="13"/>
  <c r="CS101" i="13"/>
  <c r="CR101" i="13"/>
  <c r="CQ101" i="13"/>
  <c r="CP101" i="13"/>
  <c r="CO101" i="13"/>
  <c r="CN101" i="13"/>
  <c r="CM101" i="13"/>
  <c r="CL101" i="13"/>
  <c r="CK101" i="13"/>
  <c r="CC101" i="13"/>
  <c r="C101" i="13"/>
  <c r="B101" i="13"/>
  <c r="EB96" i="13"/>
  <c r="EA96" i="13"/>
  <c r="DZ96" i="13"/>
  <c r="DY96" i="13"/>
  <c r="DX96" i="13"/>
  <c r="DW96" i="13"/>
  <c r="DV96" i="13"/>
  <c r="DU96" i="13"/>
  <c r="DT96" i="13"/>
  <c r="DS96" i="13"/>
  <c r="DR96" i="13"/>
  <c r="DQ96" i="13"/>
  <c r="DP96" i="13"/>
  <c r="DO96" i="13"/>
  <c r="DN96" i="13"/>
  <c r="DM96" i="13"/>
  <c r="DL96" i="13"/>
  <c r="DK96" i="13"/>
  <c r="DJ96" i="13"/>
  <c r="DI96" i="13"/>
  <c r="DG96" i="13"/>
  <c r="DF96" i="13"/>
  <c r="CX96" i="13"/>
  <c r="CW96" i="13"/>
  <c r="CV96" i="13"/>
  <c r="CU96" i="13"/>
  <c r="CT96" i="13"/>
  <c r="CS96" i="13"/>
  <c r="CR96" i="13"/>
  <c r="CQ96" i="13"/>
  <c r="CP96" i="13"/>
  <c r="CO96" i="13"/>
  <c r="CN96" i="13"/>
  <c r="CM96" i="13"/>
  <c r="CL96" i="13"/>
  <c r="CK96" i="13"/>
  <c r="CJ96" i="13"/>
  <c r="CI96" i="13"/>
  <c r="CH96" i="13"/>
  <c r="CG96" i="13"/>
  <c r="CF96" i="13"/>
  <c r="CE96" i="13"/>
  <c r="CD96" i="13"/>
  <c r="CB96" i="13"/>
  <c r="C96" i="13"/>
  <c r="B96" i="13"/>
  <c r="DH96" i="13" s="1"/>
  <c r="EB95" i="13"/>
  <c r="EA95" i="13"/>
  <c r="DZ95" i="13"/>
  <c r="DY95" i="13"/>
  <c r="DX95" i="13"/>
  <c r="DW95" i="13"/>
  <c r="DV95" i="13"/>
  <c r="DU95" i="13"/>
  <c r="DT95" i="13"/>
  <c r="DS95" i="13"/>
  <c r="DR95" i="13"/>
  <c r="DQ95" i="13"/>
  <c r="DP95" i="13"/>
  <c r="DO95" i="13"/>
  <c r="DN95" i="13"/>
  <c r="DM95" i="13"/>
  <c r="DL95" i="13"/>
  <c r="DK95" i="13"/>
  <c r="DJ95" i="13"/>
  <c r="CX95" i="13"/>
  <c r="CW95" i="13"/>
  <c r="CV95" i="13"/>
  <c r="CU95" i="13"/>
  <c r="CT95" i="13"/>
  <c r="CS95" i="13"/>
  <c r="CR95" i="13"/>
  <c r="CQ95" i="13"/>
  <c r="CP95" i="13"/>
  <c r="CO95" i="13"/>
  <c r="CN95" i="13"/>
  <c r="CM95" i="13"/>
  <c r="CL95" i="13"/>
  <c r="CK95" i="13"/>
  <c r="CJ95" i="13"/>
  <c r="CI95" i="13"/>
  <c r="CH95" i="13"/>
  <c r="CG95" i="13"/>
  <c r="CF95" i="13"/>
  <c r="C95" i="13"/>
  <c r="B95" i="13"/>
  <c r="CC95" i="13" s="1"/>
  <c r="EB94" i="13"/>
  <c r="EA94" i="13"/>
  <c r="DZ94" i="13"/>
  <c r="DY94" i="13"/>
  <c r="DX94" i="13"/>
  <c r="DW94" i="13"/>
  <c r="DV94" i="13"/>
  <c r="DU94" i="13"/>
  <c r="DT94" i="13"/>
  <c r="DS94" i="13"/>
  <c r="DR94" i="13"/>
  <c r="DQ94" i="13"/>
  <c r="DP94" i="13"/>
  <c r="DO94" i="13"/>
  <c r="DN94" i="13"/>
  <c r="DM94" i="13"/>
  <c r="DL94" i="13"/>
  <c r="DK94" i="13"/>
  <c r="DJ94" i="13"/>
  <c r="DI94" i="13"/>
  <c r="DG94" i="13"/>
  <c r="CX94" i="13"/>
  <c r="CW94" i="13"/>
  <c r="CV94" i="13"/>
  <c r="CU94" i="13"/>
  <c r="CT94" i="13"/>
  <c r="CS94" i="13"/>
  <c r="CR94" i="13"/>
  <c r="CQ94" i="13"/>
  <c r="CP94" i="13"/>
  <c r="CO94" i="13"/>
  <c r="CN94" i="13"/>
  <c r="CM94" i="13"/>
  <c r="CL94" i="13"/>
  <c r="CK94" i="13"/>
  <c r="CJ94" i="13"/>
  <c r="CI94" i="13"/>
  <c r="CH94" i="13"/>
  <c r="CG94" i="13"/>
  <c r="CF94" i="13"/>
  <c r="CD94" i="13"/>
  <c r="CB94" i="13"/>
  <c r="C94" i="13"/>
  <c r="B94" i="13"/>
  <c r="DH94" i="13" s="1"/>
  <c r="DX93" i="13"/>
  <c r="DW93" i="13"/>
  <c r="DV93" i="13"/>
  <c r="DU93" i="13"/>
  <c r="DT93" i="13"/>
  <c r="DS93" i="13"/>
  <c r="DR93" i="13"/>
  <c r="DQ93" i="13"/>
  <c r="DP93" i="13"/>
  <c r="DH93" i="13"/>
  <c r="CT93" i="13"/>
  <c r="CS93" i="13"/>
  <c r="CR93" i="13"/>
  <c r="CQ93" i="13"/>
  <c r="CP93" i="13"/>
  <c r="CO93" i="13"/>
  <c r="CN93" i="13"/>
  <c r="CM93" i="13"/>
  <c r="CL93" i="13"/>
  <c r="CC93" i="13"/>
  <c r="C93" i="13"/>
  <c r="B93" i="13"/>
  <c r="EB92" i="13"/>
  <c r="EA92" i="13"/>
  <c r="DZ92" i="13"/>
  <c r="DY92" i="13"/>
  <c r="DX92" i="13"/>
  <c r="DW92" i="13"/>
  <c r="DV92" i="13"/>
  <c r="DU92" i="13"/>
  <c r="DT92" i="13"/>
  <c r="DS92" i="13"/>
  <c r="DR92" i="13"/>
  <c r="DQ92" i="13"/>
  <c r="DP92" i="13"/>
  <c r="DI92" i="13"/>
  <c r="DH92" i="13"/>
  <c r="DG92" i="13"/>
  <c r="CX92" i="13"/>
  <c r="CW92" i="13"/>
  <c r="CV92" i="13"/>
  <c r="CU92" i="13"/>
  <c r="CT92" i="13"/>
  <c r="CS92" i="13"/>
  <c r="CR92" i="13"/>
  <c r="CQ92" i="13"/>
  <c r="CP92" i="13"/>
  <c r="CO92" i="13"/>
  <c r="CN92" i="13"/>
  <c r="CM92" i="13"/>
  <c r="CL92" i="13"/>
  <c r="CE92" i="13"/>
  <c r="CD92" i="13"/>
  <c r="CB92" i="13"/>
  <c r="C92" i="13"/>
  <c r="B92" i="13"/>
  <c r="DF92" i="13" s="1"/>
  <c r="EB91" i="13"/>
  <c r="EA91" i="13"/>
  <c r="DZ91" i="13"/>
  <c r="DY91" i="13"/>
  <c r="DX91" i="13"/>
  <c r="DW91" i="13"/>
  <c r="DV91" i="13"/>
  <c r="DU91" i="13"/>
  <c r="DT91" i="13"/>
  <c r="DS91" i="13"/>
  <c r="DR91" i="13"/>
  <c r="DQ91" i="13"/>
  <c r="DP91" i="13"/>
  <c r="DO91" i="13"/>
  <c r="DN91" i="13"/>
  <c r="DM91" i="13"/>
  <c r="DL91" i="13"/>
  <c r="DK91" i="13"/>
  <c r="DJ91" i="13"/>
  <c r="CX91" i="13"/>
  <c r="CW91" i="13"/>
  <c r="CV91" i="13"/>
  <c r="CU91" i="13"/>
  <c r="CT91" i="13"/>
  <c r="CS91" i="13"/>
  <c r="CR91" i="13"/>
  <c r="CQ91" i="13"/>
  <c r="CP91" i="13"/>
  <c r="CO91" i="13"/>
  <c r="CN91" i="13"/>
  <c r="CM91" i="13"/>
  <c r="CL91" i="13"/>
  <c r="CK91" i="13"/>
  <c r="CJ91" i="13"/>
  <c r="CI91" i="13"/>
  <c r="CH91" i="13"/>
  <c r="CG91" i="13"/>
  <c r="CF91" i="13"/>
  <c r="C91" i="13"/>
  <c r="B91" i="13"/>
  <c r="CC91" i="13" s="1"/>
  <c r="EB90" i="13"/>
  <c r="EA90" i="13"/>
  <c r="DZ90" i="13"/>
  <c r="DY90" i="13"/>
  <c r="DX90" i="13"/>
  <c r="DW90" i="13"/>
  <c r="DV90" i="13"/>
  <c r="DU90" i="13"/>
  <c r="DT90" i="13"/>
  <c r="DS90" i="13"/>
  <c r="DR90" i="13"/>
  <c r="DQ90" i="13"/>
  <c r="DP90" i="13"/>
  <c r="DO90" i="13"/>
  <c r="DH90" i="13"/>
  <c r="DG90" i="13"/>
  <c r="DF90" i="13"/>
  <c r="CX90" i="13"/>
  <c r="CW90" i="13"/>
  <c r="CV90" i="13"/>
  <c r="CU90" i="13"/>
  <c r="CT90" i="13"/>
  <c r="CS90" i="13"/>
  <c r="CR90" i="13"/>
  <c r="CQ90" i="13"/>
  <c r="CP90" i="13"/>
  <c r="CO90" i="13"/>
  <c r="CN90" i="13"/>
  <c r="CM90" i="13"/>
  <c r="CL90" i="13"/>
  <c r="CK90" i="13"/>
  <c r="CE90" i="13"/>
  <c r="CD90" i="13"/>
  <c r="CB90" i="13"/>
  <c r="C90" i="13"/>
  <c r="B90" i="13"/>
  <c r="DI90" i="13" s="1"/>
  <c r="EB89" i="13"/>
  <c r="EA89" i="13"/>
  <c r="DZ89" i="13"/>
  <c r="DY89" i="13"/>
  <c r="DX89" i="13"/>
  <c r="DW89" i="13"/>
  <c r="DV89" i="13"/>
  <c r="DU89" i="13"/>
  <c r="DT89" i="13"/>
  <c r="DS89" i="13"/>
  <c r="DR89" i="13"/>
  <c r="DQ89" i="13"/>
  <c r="DP89" i="13"/>
  <c r="DH89" i="13"/>
  <c r="CX89" i="13"/>
  <c r="CW89" i="13"/>
  <c r="CV89" i="13"/>
  <c r="CU89" i="13"/>
  <c r="CT89" i="13"/>
  <c r="CS89" i="13"/>
  <c r="CR89" i="13"/>
  <c r="CQ89" i="13"/>
  <c r="CP89" i="13"/>
  <c r="CO89" i="13"/>
  <c r="CN89" i="13"/>
  <c r="CM89" i="13"/>
  <c r="CL89" i="13"/>
  <c r="CC89" i="13"/>
  <c r="C89" i="13"/>
  <c r="B89" i="13"/>
  <c r="DL88" i="13"/>
  <c r="DK88" i="13"/>
  <c r="DJ88" i="13"/>
  <c r="DI88" i="13"/>
  <c r="DG88" i="13"/>
  <c r="CH88" i="13"/>
  <c r="CG88" i="13"/>
  <c r="CF88" i="13"/>
  <c r="CD88" i="13"/>
  <c r="CB88" i="13"/>
  <c r="C88" i="13"/>
  <c r="B88" i="13"/>
  <c r="DH88" i="13" s="1"/>
  <c r="EB87" i="13"/>
  <c r="EA87" i="13"/>
  <c r="DZ87" i="13"/>
  <c r="DY87" i="13"/>
  <c r="DX87" i="13"/>
  <c r="DW87" i="13"/>
  <c r="DV87" i="13"/>
  <c r="DU87" i="13"/>
  <c r="DT87" i="13"/>
  <c r="DS87" i="13"/>
  <c r="DR87" i="13"/>
  <c r="DQ87" i="13"/>
  <c r="DP87" i="13"/>
  <c r="DO87" i="13"/>
  <c r="DN87" i="13"/>
  <c r="DM87" i="13"/>
  <c r="DL87" i="13"/>
  <c r="DK87" i="13"/>
  <c r="DJ87" i="13"/>
  <c r="CX87" i="13"/>
  <c r="CW87" i="13"/>
  <c r="CV87" i="13"/>
  <c r="CU87" i="13"/>
  <c r="CT87" i="13"/>
  <c r="CS87" i="13"/>
  <c r="CR87" i="13"/>
  <c r="CQ87" i="13"/>
  <c r="CP87" i="13"/>
  <c r="CO87" i="13"/>
  <c r="CN87" i="13"/>
  <c r="CM87" i="13"/>
  <c r="CL87" i="13"/>
  <c r="CK87" i="13"/>
  <c r="CJ87" i="13"/>
  <c r="CI87" i="13"/>
  <c r="CH87" i="13"/>
  <c r="CG87" i="13"/>
  <c r="CF87" i="13"/>
  <c r="C87" i="13"/>
  <c r="B87" i="13"/>
  <c r="EB86" i="13"/>
  <c r="EA86" i="13"/>
  <c r="DZ86" i="13"/>
  <c r="DY86" i="13"/>
  <c r="DX86" i="13"/>
  <c r="DW86" i="13"/>
  <c r="DV86" i="13"/>
  <c r="DU86" i="13"/>
  <c r="DT86" i="13"/>
  <c r="DS86" i="13"/>
  <c r="DR86" i="13"/>
  <c r="DQ86" i="13"/>
  <c r="DP86" i="13"/>
  <c r="DO86" i="13"/>
  <c r="DH86" i="13"/>
  <c r="DF86" i="13"/>
  <c r="CX86" i="13"/>
  <c r="CW86" i="13"/>
  <c r="CV86" i="13"/>
  <c r="CU86" i="13"/>
  <c r="CT86" i="13"/>
  <c r="CS86" i="13"/>
  <c r="CR86" i="13"/>
  <c r="CQ86" i="13"/>
  <c r="CP86" i="13"/>
  <c r="CO86" i="13"/>
  <c r="CN86" i="13"/>
  <c r="CM86" i="13"/>
  <c r="CL86" i="13"/>
  <c r="CK86" i="13"/>
  <c r="CD86" i="13"/>
  <c r="CB86" i="13"/>
  <c r="C86" i="13"/>
  <c r="B86" i="13"/>
  <c r="DI86" i="13" s="1"/>
  <c r="EB85" i="13"/>
  <c r="EA85" i="13"/>
  <c r="DZ85" i="13"/>
  <c r="DY85" i="13"/>
  <c r="DX85" i="13"/>
  <c r="DW85" i="13"/>
  <c r="DV85" i="13"/>
  <c r="DU85" i="13"/>
  <c r="DT85" i="13"/>
  <c r="DS85" i="13"/>
  <c r="DR85" i="13"/>
  <c r="DQ85" i="13"/>
  <c r="DP85" i="13"/>
  <c r="DO85" i="13"/>
  <c r="DG85" i="13"/>
  <c r="CX85" i="13"/>
  <c r="CW85" i="13"/>
  <c r="CV85" i="13"/>
  <c r="CU85" i="13"/>
  <c r="CT85" i="13"/>
  <c r="CS85" i="13"/>
  <c r="CR85" i="13"/>
  <c r="CQ85" i="13"/>
  <c r="CP85" i="13"/>
  <c r="CO85" i="13"/>
  <c r="CN85" i="13"/>
  <c r="CM85" i="13"/>
  <c r="CL85" i="13"/>
  <c r="CK85" i="13"/>
  <c r="CC85" i="13"/>
  <c r="C85" i="13"/>
  <c r="B85" i="13"/>
  <c r="EB84" i="13"/>
  <c r="EA84" i="13"/>
  <c r="DZ84" i="13"/>
  <c r="DY84" i="13"/>
  <c r="DX84" i="13"/>
  <c r="DW84" i="13"/>
  <c r="DV84" i="13"/>
  <c r="DU84" i="13"/>
  <c r="DT84" i="13"/>
  <c r="DS84" i="13"/>
  <c r="DR84" i="13"/>
  <c r="DQ84" i="13"/>
  <c r="DP84" i="13"/>
  <c r="DO84" i="13"/>
  <c r="DH84" i="13"/>
  <c r="DG84" i="13"/>
  <c r="DF84" i="13"/>
  <c r="CX84" i="13"/>
  <c r="CW84" i="13"/>
  <c r="CV84" i="13"/>
  <c r="CU84" i="13"/>
  <c r="CT84" i="13"/>
  <c r="CS84" i="13"/>
  <c r="CR84" i="13"/>
  <c r="CQ84" i="13"/>
  <c r="CP84" i="13"/>
  <c r="CO84" i="13"/>
  <c r="CN84" i="13"/>
  <c r="CM84" i="13"/>
  <c r="CL84" i="13"/>
  <c r="CK84" i="13"/>
  <c r="CE84" i="13"/>
  <c r="CD84" i="13"/>
  <c r="CB84" i="13"/>
  <c r="C84" i="13"/>
  <c r="B84" i="13"/>
  <c r="DI84" i="13" s="1"/>
  <c r="EB83" i="13"/>
  <c r="EA83" i="13"/>
  <c r="DZ83" i="13"/>
  <c r="DY83" i="13"/>
  <c r="DX83" i="13"/>
  <c r="DW83" i="13"/>
  <c r="DV83" i="13"/>
  <c r="DU83" i="13"/>
  <c r="DT83" i="13"/>
  <c r="DS83" i="13"/>
  <c r="DR83" i="13"/>
  <c r="DQ83" i="13"/>
  <c r="DP83" i="13"/>
  <c r="DO83" i="13"/>
  <c r="CX83" i="13"/>
  <c r="CW83" i="13"/>
  <c r="CV83" i="13"/>
  <c r="CU83" i="13"/>
  <c r="CT83" i="13"/>
  <c r="CS83" i="13"/>
  <c r="CR83" i="13"/>
  <c r="CQ83" i="13"/>
  <c r="CP83" i="13"/>
  <c r="CO83" i="13"/>
  <c r="CN83" i="13"/>
  <c r="CM83" i="13"/>
  <c r="CL83" i="13"/>
  <c r="CK83" i="13"/>
  <c r="C83" i="13"/>
  <c r="B83" i="13"/>
  <c r="DI83" i="13" s="1"/>
  <c r="EB82" i="13"/>
  <c r="EA82" i="13"/>
  <c r="DZ82" i="13"/>
  <c r="DY82" i="13"/>
  <c r="DX82" i="13"/>
  <c r="DW82" i="13"/>
  <c r="DV82" i="13"/>
  <c r="DU82" i="13"/>
  <c r="DT82" i="13"/>
  <c r="DS82" i="13"/>
  <c r="DR82" i="13"/>
  <c r="DQ82" i="13"/>
  <c r="DP82" i="13"/>
  <c r="DO82" i="13"/>
  <c r="DH82" i="13"/>
  <c r="DF82" i="13"/>
  <c r="CX82" i="13"/>
  <c r="CW82" i="13"/>
  <c r="CV82" i="13"/>
  <c r="CU82" i="13"/>
  <c r="CT82" i="13"/>
  <c r="CS82" i="13"/>
  <c r="CR82" i="13"/>
  <c r="CQ82" i="13"/>
  <c r="CP82" i="13"/>
  <c r="CO82" i="13"/>
  <c r="CN82" i="13"/>
  <c r="CM82" i="13"/>
  <c r="CL82" i="13"/>
  <c r="CK82" i="13"/>
  <c r="CD82" i="13"/>
  <c r="CB82" i="13"/>
  <c r="C82" i="13"/>
  <c r="B82" i="13"/>
  <c r="DI82" i="13" s="1"/>
  <c r="EB81" i="13"/>
  <c r="EA81" i="13"/>
  <c r="DZ81" i="13"/>
  <c r="DY81" i="13"/>
  <c r="DX81" i="13"/>
  <c r="DW81" i="13"/>
  <c r="DV81" i="13"/>
  <c r="DU81" i="13"/>
  <c r="DT81" i="13"/>
  <c r="DS81" i="13"/>
  <c r="DR81" i="13"/>
  <c r="DQ81" i="13"/>
  <c r="DP81" i="13"/>
  <c r="DO81" i="13"/>
  <c r="DG81" i="13"/>
  <c r="CX81" i="13"/>
  <c r="CW81" i="13"/>
  <c r="CV81" i="13"/>
  <c r="CU81" i="13"/>
  <c r="CT81" i="13"/>
  <c r="CS81" i="13"/>
  <c r="CR81" i="13"/>
  <c r="CQ81" i="13"/>
  <c r="CP81" i="13"/>
  <c r="CO81" i="13"/>
  <c r="CN81" i="13"/>
  <c r="CM81" i="13"/>
  <c r="CL81" i="13"/>
  <c r="CK81" i="13"/>
  <c r="CC81" i="13"/>
  <c r="C81" i="13"/>
  <c r="B81" i="13"/>
  <c r="EB80" i="13"/>
  <c r="EA80" i="13"/>
  <c r="DZ80" i="13"/>
  <c r="DY80" i="13"/>
  <c r="DX80" i="13"/>
  <c r="DW80" i="13"/>
  <c r="DV80" i="13"/>
  <c r="DU80" i="13"/>
  <c r="DT80" i="13"/>
  <c r="DS80" i="13"/>
  <c r="DR80" i="13"/>
  <c r="DQ80" i="13"/>
  <c r="DP80" i="13"/>
  <c r="DO80" i="13"/>
  <c r="DH80" i="13"/>
  <c r="DG80" i="13"/>
  <c r="DF80" i="13"/>
  <c r="CX80" i="13"/>
  <c r="CW80" i="13"/>
  <c r="CV80" i="13"/>
  <c r="CU80" i="13"/>
  <c r="CT80" i="13"/>
  <c r="CS80" i="13"/>
  <c r="CR80" i="13"/>
  <c r="CQ80" i="13"/>
  <c r="CP80" i="13"/>
  <c r="CO80" i="13"/>
  <c r="CN80" i="13"/>
  <c r="CM80" i="13"/>
  <c r="CL80" i="13"/>
  <c r="CK80" i="13"/>
  <c r="CE80" i="13"/>
  <c r="CD80" i="13"/>
  <c r="CB80" i="13"/>
  <c r="C80" i="13"/>
  <c r="B80" i="13"/>
  <c r="DI80" i="13" s="1"/>
  <c r="EB79" i="13"/>
  <c r="EA79" i="13"/>
  <c r="DZ79" i="13"/>
  <c r="DY79" i="13"/>
  <c r="DX79" i="13"/>
  <c r="DW79" i="13"/>
  <c r="DV79" i="13"/>
  <c r="DU79" i="13"/>
  <c r="DT79" i="13"/>
  <c r="DS79" i="13"/>
  <c r="DR79" i="13"/>
  <c r="DQ79" i="13"/>
  <c r="DP79" i="13"/>
  <c r="DO79" i="13"/>
  <c r="CX79" i="13"/>
  <c r="CW79" i="13"/>
  <c r="CV79" i="13"/>
  <c r="CU79" i="13"/>
  <c r="CT79" i="13"/>
  <c r="CS79" i="13"/>
  <c r="CR79" i="13"/>
  <c r="CQ79" i="13"/>
  <c r="CP79" i="13"/>
  <c r="CO79" i="13"/>
  <c r="CN79" i="13"/>
  <c r="CM79" i="13"/>
  <c r="CL79" i="13"/>
  <c r="CK79" i="13"/>
  <c r="C79" i="13"/>
  <c r="B79" i="13"/>
  <c r="EB74" i="13"/>
  <c r="EA74" i="13"/>
  <c r="DZ74" i="13"/>
  <c r="DY74" i="13"/>
  <c r="DX74" i="13"/>
  <c r="DW74" i="13"/>
  <c r="DV74" i="13"/>
  <c r="DU74" i="13"/>
  <c r="DT74" i="13"/>
  <c r="DS74" i="13"/>
  <c r="DR74" i="13"/>
  <c r="DQ74" i="13"/>
  <c r="DP74" i="13"/>
  <c r="DO74" i="13"/>
  <c r="DN74" i="13"/>
  <c r="DM74" i="13"/>
  <c r="DL74" i="13"/>
  <c r="DK74" i="13"/>
  <c r="DJ74" i="13"/>
  <c r="DI74" i="13"/>
  <c r="DG74" i="13"/>
  <c r="DF74" i="13"/>
  <c r="CX74" i="13"/>
  <c r="CW74" i="13"/>
  <c r="CV74" i="13"/>
  <c r="CU74" i="13"/>
  <c r="CT74" i="13"/>
  <c r="CS74" i="13"/>
  <c r="CR74" i="13"/>
  <c r="CQ74" i="13"/>
  <c r="CP74" i="13"/>
  <c r="CO74" i="13"/>
  <c r="CN74" i="13"/>
  <c r="CM74" i="13"/>
  <c r="CL74" i="13"/>
  <c r="CK74" i="13"/>
  <c r="CJ74" i="13"/>
  <c r="CI74" i="13"/>
  <c r="CH74" i="13"/>
  <c r="CG74" i="13"/>
  <c r="CF74" i="13"/>
  <c r="CE74" i="13"/>
  <c r="CD74" i="13"/>
  <c r="CB74" i="13"/>
  <c r="C74" i="13"/>
  <c r="B74" i="13"/>
  <c r="DH74" i="13" s="1"/>
  <c r="EB73" i="13"/>
  <c r="EA73" i="13"/>
  <c r="DZ73" i="13"/>
  <c r="DY73" i="13"/>
  <c r="DX73" i="13"/>
  <c r="DW73" i="13"/>
  <c r="DV73" i="13"/>
  <c r="DU73" i="13"/>
  <c r="DT73" i="13"/>
  <c r="DS73" i="13"/>
  <c r="DR73" i="13"/>
  <c r="DQ73" i="13"/>
  <c r="DP73" i="13"/>
  <c r="DO73" i="13"/>
  <c r="DN73" i="13"/>
  <c r="DM73" i="13"/>
  <c r="DL73" i="13"/>
  <c r="DK73" i="13"/>
  <c r="DJ73" i="13"/>
  <c r="DH73" i="13"/>
  <c r="CX73" i="13"/>
  <c r="CW73" i="13"/>
  <c r="CV73" i="13"/>
  <c r="CU73" i="13"/>
  <c r="CT73" i="13"/>
  <c r="CS73" i="13"/>
  <c r="CR73" i="13"/>
  <c r="CQ73" i="13"/>
  <c r="CP73" i="13"/>
  <c r="CO73" i="13"/>
  <c r="CN73" i="13"/>
  <c r="CM73" i="13"/>
  <c r="CL73" i="13"/>
  <c r="CK73" i="13"/>
  <c r="CJ73" i="13"/>
  <c r="CI73" i="13"/>
  <c r="CH73" i="13"/>
  <c r="CG73" i="13"/>
  <c r="CF73" i="13"/>
  <c r="CC73" i="13"/>
  <c r="C73" i="13"/>
  <c r="B73" i="13"/>
  <c r="EB72" i="13"/>
  <c r="EA72" i="13"/>
  <c r="DZ72" i="13"/>
  <c r="DY72" i="13"/>
  <c r="DX72" i="13"/>
  <c r="DW72" i="13"/>
  <c r="DV72" i="13"/>
  <c r="DU72" i="13"/>
  <c r="DT72" i="13"/>
  <c r="DS72" i="13"/>
  <c r="DR72" i="13"/>
  <c r="DQ72" i="13"/>
  <c r="DP72" i="13"/>
  <c r="DO72" i="13"/>
  <c r="DN72" i="13"/>
  <c r="DM72" i="13"/>
  <c r="DL72" i="13"/>
  <c r="DK72" i="13"/>
  <c r="DJ72" i="13"/>
  <c r="DI72" i="13"/>
  <c r="DG72" i="13"/>
  <c r="CX72" i="13"/>
  <c r="CW72" i="13"/>
  <c r="CV72" i="13"/>
  <c r="CU72" i="13"/>
  <c r="CT72" i="13"/>
  <c r="CS72" i="13"/>
  <c r="CR72" i="13"/>
  <c r="CQ72" i="13"/>
  <c r="CP72" i="13"/>
  <c r="CO72" i="13"/>
  <c r="CN72" i="13"/>
  <c r="CM72" i="13"/>
  <c r="CL72" i="13"/>
  <c r="CK72" i="13"/>
  <c r="CJ72" i="13"/>
  <c r="CI72" i="13"/>
  <c r="CH72" i="13"/>
  <c r="CG72" i="13"/>
  <c r="CF72" i="13"/>
  <c r="CD72" i="13"/>
  <c r="CB72" i="13"/>
  <c r="C72" i="13"/>
  <c r="B72" i="13"/>
  <c r="DH72" i="13" s="1"/>
  <c r="DX71" i="13"/>
  <c r="DW71" i="13"/>
  <c r="DV71" i="13"/>
  <c r="DU71" i="13"/>
  <c r="DT71" i="13"/>
  <c r="DS71" i="13"/>
  <c r="DR71" i="13"/>
  <c r="DQ71" i="13"/>
  <c r="DP71" i="13"/>
  <c r="CT71" i="13"/>
  <c r="CS71" i="13"/>
  <c r="CR71" i="13"/>
  <c r="CQ71" i="13"/>
  <c r="CP71" i="13"/>
  <c r="CO71" i="13"/>
  <c r="CN71" i="13"/>
  <c r="CM71" i="13"/>
  <c r="CL71" i="13"/>
  <c r="C71" i="13"/>
  <c r="B71" i="13"/>
  <c r="EB70" i="13"/>
  <c r="EA70" i="13"/>
  <c r="DZ70" i="13"/>
  <c r="DY70" i="13"/>
  <c r="DX70" i="13"/>
  <c r="DW70" i="13"/>
  <c r="DV70" i="13"/>
  <c r="DU70" i="13"/>
  <c r="DT70" i="13"/>
  <c r="DS70" i="13"/>
  <c r="DR70" i="13"/>
  <c r="DQ70" i="13"/>
  <c r="DP70" i="13"/>
  <c r="DI70" i="13"/>
  <c r="DH70" i="13"/>
  <c r="DG70" i="13"/>
  <c r="CX70" i="13"/>
  <c r="CW70" i="13"/>
  <c r="CV70" i="13"/>
  <c r="CU70" i="13"/>
  <c r="CT70" i="13"/>
  <c r="CS70" i="13"/>
  <c r="CR70" i="13"/>
  <c r="CQ70" i="13"/>
  <c r="CP70" i="13"/>
  <c r="CO70" i="13"/>
  <c r="CN70" i="13"/>
  <c r="CM70" i="13"/>
  <c r="CL70" i="13"/>
  <c r="CE70" i="13"/>
  <c r="CD70" i="13"/>
  <c r="CB70" i="13"/>
  <c r="C70" i="13"/>
  <c r="B70" i="13"/>
  <c r="DF70" i="13" s="1"/>
  <c r="EB69" i="13"/>
  <c r="EA69" i="13"/>
  <c r="DZ69" i="13"/>
  <c r="DY69" i="13"/>
  <c r="DX69" i="13"/>
  <c r="DW69" i="13"/>
  <c r="DV69" i="13"/>
  <c r="DU69" i="13"/>
  <c r="DT69" i="13"/>
  <c r="DS69" i="13"/>
  <c r="DR69" i="13"/>
  <c r="DQ69" i="13"/>
  <c r="DP69" i="13"/>
  <c r="DO69" i="13"/>
  <c r="DN69" i="13"/>
  <c r="DM69" i="13"/>
  <c r="DL69" i="13"/>
  <c r="DK69" i="13"/>
  <c r="DJ69" i="13"/>
  <c r="DH69" i="13"/>
  <c r="CX69" i="13"/>
  <c r="CW69" i="13"/>
  <c r="CV69" i="13"/>
  <c r="CU69" i="13"/>
  <c r="CT69" i="13"/>
  <c r="CS69" i="13"/>
  <c r="CR69" i="13"/>
  <c r="CQ69" i="13"/>
  <c r="CP69" i="13"/>
  <c r="CO69" i="13"/>
  <c r="CN69" i="13"/>
  <c r="CM69" i="13"/>
  <c r="CL69" i="13"/>
  <c r="CK69" i="13"/>
  <c r="CJ69" i="13"/>
  <c r="CI69" i="13"/>
  <c r="CH69" i="13"/>
  <c r="CG69" i="13"/>
  <c r="CF69" i="13"/>
  <c r="CC69" i="13"/>
  <c r="C69" i="13"/>
  <c r="B69" i="13"/>
  <c r="EB68" i="13"/>
  <c r="EA68" i="13"/>
  <c r="DZ68" i="13"/>
  <c r="DY68" i="13"/>
  <c r="DX68" i="13"/>
  <c r="DW68" i="13"/>
  <c r="DV68" i="13"/>
  <c r="DU68" i="13"/>
  <c r="DT68" i="13"/>
  <c r="DS68" i="13"/>
  <c r="DR68" i="13"/>
  <c r="DQ68" i="13"/>
  <c r="DP68" i="13"/>
  <c r="DO68" i="13"/>
  <c r="DH68" i="13"/>
  <c r="DG68" i="13"/>
  <c r="DF68" i="13"/>
  <c r="CX68" i="13"/>
  <c r="CW68" i="13"/>
  <c r="CV68" i="13"/>
  <c r="CU68" i="13"/>
  <c r="CT68" i="13"/>
  <c r="CS68" i="13"/>
  <c r="CR68" i="13"/>
  <c r="CQ68" i="13"/>
  <c r="CP68" i="13"/>
  <c r="CO68" i="13"/>
  <c r="CN68" i="13"/>
  <c r="CM68" i="13"/>
  <c r="CL68" i="13"/>
  <c r="CK68" i="13"/>
  <c r="CE68" i="13"/>
  <c r="CD68" i="13"/>
  <c r="CB68" i="13"/>
  <c r="C68" i="13"/>
  <c r="B68" i="13"/>
  <c r="DI68" i="13" s="1"/>
  <c r="EB67" i="13"/>
  <c r="EA67" i="13"/>
  <c r="DZ67" i="13"/>
  <c r="DY67" i="13"/>
  <c r="DX67" i="13"/>
  <c r="DW67" i="13"/>
  <c r="DV67" i="13"/>
  <c r="DU67" i="13"/>
  <c r="DT67" i="13"/>
  <c r="DS67" i="13"/>
  <c r="DR67" i="13"/>
  <c r="DQ67" i="13"/>
  <c r="DP67" i="13"/>
  <c r="CX67" i="13"/>
  <c r="CW67" i="13"/>
  <c r="CV67" i="13"/>
  <c r="CU67" i="13"/>
  <c r="CT67" i="13"/>
  <c r="CS67" i="13"/>
  <c r="CR67" i="13"/>
  <c r="CQ67" i="13"/>
  <c r="CP67" i="13"/>
  <c r="CO67" i="13"/>
  <c r="CN67" i="13"/>
  <c r="CM67" i="13"/>
  <c r="CL67" i="13"/>
  <c r="C67" i="13"/>
  <c r="B67" i="13"/>
  <c r="DL66" i="13"/>
  <c r="DK66" i="13"/>
  <c r="DJ66" i="13"/>
  <c r="DI66" i="13"/>
  <c r="DG66" i="13"/>
  <c r="CH66" i="13"/>
  <c r="CG66" i="13"/>
  <c r="CF66" i="13"/>
  <c r="CD66" i="13"/>
  <c r="CB66" i="13"/>
  <c r="C66" i="13"/>
  <c r="B66" i="13"/>
  <c r="DH66" i="13" s="1"/>
  <c r="EB65" i="13"/>
  <c r="EA65" i="13"/>
  <c r="DZ65" i="13"/>
  <c r="DY65" i="13"/>
  <c r="DX65" i="13"/>
  <c r="DW65" i="13"/>
  <c r="DV65" i="13"/>
  <c r="DU65" i="13"/>
  <c r="DT65" i="13"/>
  <c r="DS65" i="13"/>
  <c r="DR65" i="13"/>
  <c r="DQ65" i="13"/>
  <c r="DP65" i="13"/>
  <c r="DO65" i="13"/>
  <c r="DN65" i="13"/>
  <c r="DM65" i="13"/>
  <c r="DL65" i="13"/>
  <c r="DK65" i="13"/>
  <c r="DJ65" i="13"/>
  <c r="DH65" i="13"/>
  <c r="CX65" i="13"/>
  <c r="CW65" i="13"/>
  <c r="CV65" i="13"/>
  <c r="CU65" i="13"/>
  <c r="CT65" i="13"/>
  <c r="CS65" i="13"/>
  <c r="CR65" i="13"/>
  <c r="CQ65" i="13"/>
  <c r="CP65" i="13"/>
  <c r="CO65" i="13"/>
  <c r="CN65" i="13"/>
  <c r="CM65" i="13"/>
  <c r="CL65" i="13"/>
  <c r="CK65" i="13"/>
  <c r="CJ65" i="13"/>
  <c r="CI65" i="13"/>
  <c r="CH65" i="13"/>
  <c r="CG65" i="13"/>
  <c r="CF65" i="13"/>
  <c r="CC65" i="13"/>
  <c r="C65" i="13"/>
  <c r="B65" i="13"/>
  <c r="EB64" i="13"/>
  <c r="EA64" i="13"/>
  <c r="DZ64" i="13"/>
  <c r="DY64" i="13"/>
  <c r="DX64" i="13"/>
  <c r="DW64" i="13"/>
  <c r="DV64" i="13"/>
  <c r="DU64" i="13"/>
  <c r="DT64" i="13"/>
  <c r="DS64" i="13"/>
  <c r="DR64" i="13"/>
  <c r="DQ64" i="13"/>
  <c r="DP64" i="13"/>
  <c r="DO64" i="13"/>
  <c r="DH64" i="13"/>
  <c r="DF64" i="13"/>
  <c r="CX64" i="13"/>
  <c r="CW64" i="13"/>
  <c r="CV64" i="13"/>
  <c r="CU64" i="13"/>
  <c r="CT64" i="13"/>
  <c r="CS64" i="13"/>
  <c r="CR64" i="13"/>
  <c r="CQ64" i="13"/>
  <c r="CP64" i="13"/>
  <c r="CO64" i="13"/>
  <c r="CN64" i="13"/>
  <c r="CM64" i="13"/>
  <c r="CL64" i="13"/>
  <c r="CK64" i="13"/>
  <c r="CD64" i="13"/>
  <c r="CB64" i="13"/>
  <c r="C64" i="13"/>
  <c r="B64" i="13"/>
  <c r="DI64" i="13" s="1"/>
  <c r="EB63" i="13"/>
  <c r="EA63" i="13"/>
  <c r="DZ63" i="13"/>
  <c r="DY63" i="13"/>
  <c r="DX63" i="13"/>
  <c r="DW63" i="13"/>
  <c r="DV63" i="13"/>
  <c r="DU63" i="13"/>
  <c r="DT63" i="13"/>
  <c r="DS63" i="13"/>
  <c r="DR63" i="13"/>
  <c r="DQ63" i="13"/>
  <c r="DP63" i="13"/>
  <c r="DO63" i="13"/>
  <c r="CX63" i="13"/>
  <c r="CW63" i="13"/>
  <c r="CV63" i="13"/>
  <c r="CU63" i="13"/>
  <c r="CT63" i="13"/>
  <c r="CS63" i="13"/>
  <c r="CR63" i="13"/>
  <c r="CQ63" i="13"/>
  <c r="CP63" i="13"/>
  <c r="CO63" i="13"/>
  <c r="CN63" i="13"/>
  <c r="CM63" i="13"/>
  <c r="CL63" i="13"/>
  <c r="CK63" i="13"/>
  <c r="C63" i="13"/>
  <c r="B63" i="13"/>
  <c r="DG63" i="13" s="1"/>
  <c r="EB62" i="13"/>
  <c r="EA62" i="13"/>
  <c r="DZ62" i="13"/>
  <c r="DY62" i="13"/>
  <c r="DX62" i="13"/>
  <c r="DW62" i="13"/>
  <c r="DV62" i="13"/>
  <c r="DU62" i="13"/>
  <c r="DT62" i="13"/>
  <c r="DS62" i="13"/>
  <c r="DR62" i="13"/>
  <c r="DQ62" i="13"/>
  <c r="DP62" i="13"/>
  <c r="DO62" i="13"/>
  <c r="DH62" i="13"/>
  <c r="DG62" i="13"/>
  <c r="DF62" i="13"/>
  <c r="CX62" i="13"/>
  <c r="CW62" i="13"/>
  <c r="CV62" i="13"/>
  <c r="CU62" i="13"/>
  <c r="CT62" i="13"/>
  <c r="CS62" i="13"/>
  <c r="CR62" i="13"/>
  <c r="CQ62" i="13"/>
  <c r="CP62" i="13"/>
  <c r="CO62" i="13"/>
  <c r="CN62" i="13"/>
  <c r="CM62" i="13"/>
  <c r="CL62" i="13"/>
  <c r="CK62" i="13"/>
  <c r="CE62" i="13"/>
  <c r="CD62" i="13"/>
  <c r="CB62" i="13"/>
  <c r="C62" i="13"/>
  <c r="B62" i="13"/>
  <c r="DI62" i="13" s="1"/>
  <c r="EB61" i="13"/>
  <c r="EA61" i="13"/>
  <c r="DZ61" i="13"/>
  <c r="DY61" i="13"/>
  <c r="DX61" i="13"/>
  <c r="DW61" i="13"/>
  <c r="DV61" i="13"/>
  <c r="DU61" i="13"/>
  <c r="DT61" i="13"/>
  <c r="DS61" i="13"/>
  <c r="DR61" i="13"/>
  <c r="DQ61" i="13"/>
  <c r="DP61" i="13"/>
  <c r="DO61" i="13"/>
  <c r="DG61" i="13"/>
  <c r="CX61" i="13"/>
  <c r="CW61" i="13"/>
  <c r="CV61" i="13"/>
  <c r="CU61" i="13"/>
  <c r="CT61" i="13"/>
  <c r="CS61" i="13"/>
  <c r="CR61" i="13"/>
  <c r="CQ61" i="13"/>
  <c r="CP61" i="13"/>
  <c r="CO61" i="13"/>
  <c r="CN61" i="13"/>
  <c r="CM61" i="13"/>
  <c r="CL61" i="13"/>
  <c r="CK61" i="13"/>
  <c r="CC61" i="13"/>
  <c r="C61" i="13"/>
  <c r="B61" i="13"/>
  <c r="EB60" i="13"/>
  <c r="EA60" i="13"/>
  <c r="DZ60" i="13"/>
  <c r="DY60" i="13"/>
  <c r="DX60" i="13"/>
  <c r="DW60" i="13"/>
  <c r="DV60" i="13"/>
  <c r="DU60" i="13"/>
  <c r="DT60" i="13"/>
  <c r="DS60" i="13"/>
  <c r="DR60" i="13"/>
  <c r="DQ60" i="13"/>
  <c r="DP60" i="13"/>
  <c r="DO60" i="13"/>
  <c r="DH60" i="13"/>
  <c r="DF60" i="13"/>
  <c r="CX60" i="13"/>
  <c r="CW60" i="13"/>
  <c r="CV60" i="13"/>
  <c r="CU60" i="13"/>
  <c r="CT60" i="13"/>
  <c r="CS60" i="13"/>
  <c r="CR60" i="13"/>
  <c r="CQ60" i="13"/>
  <c r="CP60" i="13"/>
  <c r="CO60" i="13"/>
  <c r="CN60" i="13"/>
  <c r="CM60" i="13"/>
  <c r="CL60" i="13"/>
  <c r="CK60" i="13"/>
  <c r="CD60" i="13"/>
  <c r="CB60" i="13"/>
  <c r="C60" i="13"/>
  <c r="B60" i="13"/>
  <c r="DI60" i="13" s="1"/>
  <c r="EB59" i="13"/>
  <c r="EA59" i="13"/>
  <c r="DZ59" i="13"/>
  <c r="DY59" i="13"/>
  <c r="DX59" i="13"/>
  <c r="DW59" i="13"/>
  <c r="DV59" i="13"/>
  <c r="DU59" i="13"/>
  <c r="DT59" i="13"/>
  <c r="DS59" i="13"/>
  <c r="DR59" i="13"/>
  <c r="DQ59" i="13"/>
  <c r="DP59" i="13"/>
  <c r="DO59" i="13"/>
  <c r="CX59" i="13"/>
  <c r="CW59" i="13"/>
  <c r="CV59" i="13"/>
  <c r="CU59" i="13"/>
  <c r="CT59" i="13"/>
  <c r="CS59" i="13"/>
  <c r="CR59" i="13"/>
  <c r="CQ59" i="13"/>
  <c r="CP59" i="13"/>
  <c r="CO59" i="13"/>
  <c r="CN59" i="13"/>
  <c r="CM59" i="13"/>
  <c r="CL59" i="13"/>
  <c r="CK59" i="13"/>
  <c r="C59" i="13"/>
  <c r="B59" i="13"/>
  <c r="DG59" i="13" s="1"/>
  <c r="EB58" i="13"/>
  <c r="EA58" i="13"/>
  <c r="DZ58" i="13"/>
  <c r="DY58" i="13"/>
  <c r="DX58" i="13"/>
  <c r="DW58" i="13"/>
  <c r="DV58" i="13"/>
  <c r="DU58" i="13"/>
  <c r="DT58" i="13"/>
  <c r="DS58" i="13"/>
  <c r="DR58" i="13"/>
  <c r="DQ58" i="13"/>
  <c r="DP58" i="13"/>
  <c r="DO58" i="13"/>
  <c r="DH58" i="13"/>
  <c r="DG58" i="13"/>
  <c r="DF58" i="13"/>
  <c r="CX58" i="13"/>
  <c r="CW58" i="13"/>
  <c r="CV58" i="13"/>
  <c r="CU58" i="13"/>
  <c r="CT58" i="13"/>
  <c r="CS58" i="13"/>
  <c r="CR58" i="13"/>
  <c r="CQ58" i="13"/>
  <c r="CP58" i="13"/>
  <c r="CO58" i="13"/>
  <c r="CN58" i="13"/>
  <c r="CM58" i="13"/>
  <c r="CL58" i="13"/>
  <c r="CK58" i="13"/>
  <c r="CE58" i="13"/>
  <c r="CD58" i="13"/>
  <c r="CB58" i="13"/>
  <c r="C58" i="13"/>
  <c r="B58" i="13"/>
  <c r="DI58" i="13" s="1"/>
  <c r="EB57" i="13"/>
  <c r="EA57" i="13"/>
  <c r="DZ57" i="13"/>
  <c r="DY57" i="13"/>
  <c r="DX57" i="13"/>
  <c r="DW57" i="13"/>
  <c r="DV57" i="13"/>
  <c r="DU57" i="13"/>
  <c r="DT57" i="13"/>
  <c r="DS57" i="13"/>
  <c r="DR57" i="13"/>
  <c r="DQ57" i="13"/>
  <c r="DP57" i="13"/>
  <c r="DO57" i="13"/>
  <c r="DG57" i="13"/>
  <c r="CX57" i="13"/>
  <c r="CW57" i="13"/>
  <c r="CV57" i="13"/>
  <c r="CU57" i="13"/>
  <c r="CT57" i="13"/>
  <c r="CS57" i="13"/>
  <c r="CR57" i="13"/>
  <c r="CQ57" i="13"/>
  <c r="CP57" i="13"/>
  <c r="CO57" i="13"/>
  <c r="CN57" i="13"/>
  <c r="CM57" i="13"/>
  <c r="CL57" i="13"/>
  <c r="CK57" i="13"/>
  <c r="CC57" i="13"/>
  <c r="C57" i="13"/>
  <c r="B57" i="13"/>
  <c r="EB52" i="13"/>
  <c r="EA52" i="13"/>
  <c r="DZ52" i="13"/>
  <c r="DY52" i="13"/>
  <c r="DX52" i="13"/>
  <c r="DW52" i="13"/>
  <c r="DV52" i="13"/>
  <c r="DU52" i="13"/>
  <c r="DT52" i="13"/>
  <c r="DS52" i="13"/>
  <c r="DR52" i="13"/>
  <c r="DQ52" i="13"/>
  <c r="DP52" i="13"/>
  <c r="DO52" i="13"/>
  <c r="DN52" i="13"/>
  <c r="DM52" i="13"/>
  <c r="DL52" i="13"/>
  <c r="DK52" i="13"/>
  <c r="DJ52" i="13"/>
  <c r="DI52" i="13"/>
  <c r="DG52" i="13"/>
  <c r="DF52" i="13"/>
  <c r="CX52" i="13"/>
  <c r="CW52" i="13"/>
  <c r="CV52" i="13"/>
  <c r="CU52" i="13"/>
  <c r="CT52" i="13"/>
  <c r="CS52" i="13"/>
  <c r="CR52" i="13"/>
  <c r="CQ52" i="13"/>
  <c r="CP52" i="13"/>
  <c r="CO52" i="13"/>
  <c r="CN52" i="13"/>
  <c r="CM52" i="13"/>
  <c r="CL52" i="13"/>
  <c r="CK52" i="13"/>
  <c r="CJ52" i="13"/>
  <c r="CI52" i="13"/>
  <c r="CH52" i="13"/>
  <c r="CG52" i="13"/>
  <c r="CF52" i="13"/>
  <c r="CE52" i="13"/>
  <c r="CD52" i="13"/>
  <c r="CB52" i="13"/>
  <c r="C52" i="13"/>
  <c r="B52" i="13"/>
  <c r="DH52" i="13" s="1"/>
  <c r="EB51" i="13"/>
  <c r="EA51" i="13"/>
  <c r="DZ51" i="13"/>
  <c r="DY51" i="13"/>
  <c r="DX51" i="13"/>
  <c r="DW51" i="13"/>
  <c r="DV51" i="13"/>
  <c r="DU51" i="13"/>
  <c r="DT51" i="13"/>
  <c r="DS51" i="13"/>
  <c r="DR51" i="13"/>
  <c r="DQ51" i="13"/>
  <c r="DP51" i="13"/>
  <c r="DO51" i="13"/>
  <c r="DN51" i="13"/>
  <c r="DM51" i="13"/>
  <c r="DL51" i="13"/>
  <c r="DK51" i="13"/>
  <c r="DJ51" i="13"/>
  <c r="CX51" i="13"/>
  <c r="CW51" i="13"/>
  <c r="CV51" i="13"/>
  <c r="CU51" i="13"/>
  <c r="CT51" i="13"/>
  <c r="CS51" i="13"/>
  <c r="CR51" i="13"/>
  <c r="CQ51" i="13"/>
  <c r="CP51" i="13"/>
  <c r="CO51" i="13"/>
  <c r="CN51" i="13"/>
  <c r="CM51" i="13"/>
  <c r="CL51" i="13"/>
  <c r="CK51" i="13"/>
  <c r="CJ51" i="13"/>
  <c r="CI51" i="13"/>
  <c r="CH51" i="13"/>
  <c r="CG51" i="13"/>
  <c r="CF51" i="13"/>
  <c r="C51" i="13"/>
  <c r="B51" i="13"/>
  <c r="DH51" i="13" s="1"/>
  <c r="EB50" i="13"/>
  <c r="EA50" i="13"/>
  <c r="DZ50" i="13"/>
  <c r="DY50" i="13"/>
  <c r="DX50" i="13"/>
  <c r="DW50" i="13"/>
  <c r="DV50" i="13"/>
  <c r="DU50" i="13"/>
  <c r="DT50" i="13"/>
  <c r="DS50" i="13"/>
  <c r="DR50" i="13"/>
  <c r="DQ50" i="13"/>
  <c r="DP50" i="13"/>
  <c r="DO50" i="13"/>
  <c r="DN50" i="13"/>
  <c r="DM50" i="13"/>
  <c r="DL50" i="13"/>
  <c r="DK50" i="13"/>
  <c r="DJ50" i="13"/>
  <c r="DI50" i="13"/>
  <c r="DG50" i="13"/>
  <c r="CX50" i="13"/>
  <c r="CW50" i="13"/>
  <c r="CV50" i="13"/>
  <c r="CU50" i="13"/>
  <c r="CT50" i="13"/>
  <c r="CS50" i="13"/>
  <c r="CR50" i="13"/>
  <c r="CQ50" i="13"/>
  <c r="CP50" i="13"/>
  <c r="CO50" i="13"/>
  <c r="CN50" i="13"/>
  <c r="CM50" i="13"/>
  <c r="CL50" i="13"/>
  <c r="CK50" i="13"/>
  <c r="CJ50" i="13"/>
  <c r="CI50" i="13"/>
  <c r="CH50" i="13"/>
  <c r="CG50" i="13"/>
  <c r="CF50" i="13"/>
  <c r="CD50" i="13"/>
  <c r="CB50" i="13"/>
  <c r="C50" i="13"/>
  <c r="B50" i="13"/>
  <c r="DH50" i="13" s="1"/>
  <c r="DX49" i="13"/>
  <c r="DW49" i="13"/>
  <c r="DV49" i="13"/>
  <c r="DU49" i="13"/>
  <c r="DT49" i="13"/>
  <c r="DS49" i="13"/>
  <c r="DR49" i="13"/>
  <c r="DQ49" i="13"/>
  <c r="DP49" i="13"/>
  <c r="DH49" i="13"/>
  <c r="DF49" i="13"/>
  <c r="CT49" i="13"/>
  <c r="CS49" i="13"/>
  <c r="CR49" i="13"/>
  <c r="CQ49" i="13"/>
  <c r="CP49" i="13"/>
  <c r="CO49" i="13"/>
  <c r="CN49" i="13"/>
  <c r="CM49" i="13"/>
  <c r="CL49" i="13"/>
  <c r="CC49" i="13"/>
  <c r="C49" i="13"/>
  <c r="B49" i="13"/>
  <c r="EB48" i="13"/>
  <c r="EA48" i="13"/>
  <c r="DZ48" i="13"/>
  <c r="DY48" i="13"/>
  <c r="DX48" i="13"/>
  <c r="DW48" i="13"/>
  <c r="DV48" i="13"/>
  <c r="DU48" i="13"/>
  <c r="DT48" i="13"/>
  <c r="DS48" i="13"/>
  <c r="DR48" i="13"/>
  <c r="DQ48" i="13"/>
  <c r="DP48" i="13"/>
  <c r="DI48" i="13"/>
  <c r="DH48" i="13"/>
  <c r="DG48" i="13"/>
  <c r="CX48" i="13"/>
  <c r="CW48" i="13"/>
  <c r="CV48" i="13"/>
  <c r="CU48" i="13"/>
  <c r="CT48" i="13"/>
  <c r="CS48" i="13"/>
  <c r="CR48" i="13"/>
  <c r="CQ48" i="13"/>
  <c r="CP48" i="13"/>
  <c r="CO48" i="13"/>
  <c r="CN48" i="13"/>
  <c r="CM48" i="13"/>
  <c r="CL48" i="13"/>
  <c r="CE48" i="13"/>
  <c r="CD48" i="13"/>
  <c r="CB48" i="13"/>
  <c r="C48" i="13"/>
  <c r="B48" i="13"/>
  <c r="DF48" i="13" s="1"/>
  <c r="EB47" i="13"/>
  <c r="EA47" i="13"/>
  <c r="DZ47" i="13"/>
  <c r="DY47" i="13"/>
  <c r="DX47" i="13"/>
  <c r="DW47" i="13"/>
  <c r="DV47" i="13"/>
  <c r="DU47" i="13"/>
  <c r="DT47" i="13"/>
  <c r="DS47" i="13"/>
  <c r="DR47" i="13"/>
  <c r="DQ47" i="13"/>
  <c r="DP47" i="13"/>
  <c r="DO47" i="13"/>
  <c r="DN47" i="13"/>
  <c r="DM47" i="13"/>
  <c r="DL47" i="13"/>
  <c r="DK47" i="13"/>
  <c r="DJ47" i="13"/>
  <c r="CX47" i="13"/>
  <c r="CW47" i="13"/>
  <c r="CV47" i="13"/>
  <c r="CU47" i="13"/>
  <c r="CT47" i="13"/>
  <c r="CS47" i="13"/>
  <c r="CR47" i="13"/>
  <c r="CQ47" i="13"/>
  <c r="CP47" i="13"/>
  <c r="CO47" i="13"/>
  <c r="CN47" i="13"/>
  <c r="CM47" i="13"/>
  <c r="CL47" i="13"/>
  <c r="CK47" i="13"/>
  <c r="CJ47" i="13"/>
  <c r="CI47" i="13"/>
  <c r="CH47" i="13"/>
  <c r="CG47" i="13"/>
  <c r="CF47" i="13"/>
  <c r="C47" i="13"/>
  <c r="B47" i="13"/>
  <c r="EB46" i="13"/>
  <c r="EA46" i="13"/>
  <c r="DZ46" i="13"/>
  <c r="DY46" i="13"/>
  <c r="DX46" i="13"/>
  <c r="DW46" i="13"/>
  <c r="DV46" i="13"/>
  <c r="DU46" i="13"/>
  <c r="DT46" i="13"/>
  <c r="DS46" i="13"/>
  <c r="DR46" i="13"/>
  <c r="DQ46" i="13"/>
  <c r="DP46" i="13"/>
  <c r="DO46" i="13"/>
  <c r="DH46" i="13"/>
  <c r="DG46" i="13"/>
  <c r="DF46" i="13"/>
  <c r="CX46" i="13"/>
  <c r="CW46" i="13"/>
  <c r="CV46" i="13"/>
  <c r="CU46" i="13"/>
  <c r="CT46" i="13"/>
  <c r="CS46" i="13"/>
  <c r="CR46" i="13"/>
  <c r="CQ46" i="13"/>
  <c r="CP46" i="13"/>
  <c r="CO46" i="13"/>
  <c r="CN46" i="13"/>
  <c r="CM46" i="13"/>
  <c r="CL46" i="13"/>
  <c r="CK46" i="13"/>
  <c r="CE46" i="13"/>
  <c r="CD46" i="13"/>
  <c r="CB46" i="13"/>
  <c r="C46" i="13"/>
  <c r="B46" i="13"/>
  <c r="DI46" i="13" s="1"/>
  <c r="EB45" i="13"/>
  <c r="EA45" i="13"/>
  <c r="DZ45" i="13"/>
  <c r="DY45" i="13"/>
  <c r="DX45" i="13"/>
  <c r="DW45" i="13"/>
  <c r="DV45" i="13"/>
  <c r="DU45" i="13"/>
  <c r="DT45" i="13"/>
  <c r="DS45" i="13"/>
  <c r="DR45" i="13"/>
  <c r="DQ45" i="13"/>
  <c r="DP45" i="13"/>
  <c r="DH45" i="13"/>
  <c r="DF45" i="13"/>
  <c r="CX45" i="13"/>
  <c r="CW45" i="13"/>
  <c r="CV45" i="13"/>
  <c r="CU45" i="13"/>
  <c r="CT45" i="13"/>
  <c r="CS45" i="13"/>
  <c r="CR45" i="13"/>
  <c r="CQ45" i="13"/>
  <c r="CP45" i="13"/>
  <c r="CO45" i="13"/>
  <c r="CN45" i="13"/>
  <c r="CM45" i="13"/>
  <c r="CL45" i="13"/>
  <c r="CC45" i="13"/>
  <c r="C45" i="13"/>
  <c r="B45" i="13"/>
  <c r="DL44" i="13"/>
  <c r="DK44" i="13"/>
  <c r="DJ44" i="13"/>
  <c r="DI44" i="13"/>
  <c r="DG44" i="13"/>
  <c r="CH44" i="13"/>
  <c r="CG44" i="13"/>
  <c r="CF44" i="13"/>
  <c r="CD44" i="13"/>
  <c r="CB44" i="13"/>
  <c r="C44" i="13"/>
  <c r="B44" i="13"/>
  <c r="DH44" i="13" s="1"/>
  <c r="EB43" i="13"/>
  <c r="EA43" i="13"/>
  <c r="DZ43" i="13"/>
  <c r="DY43" i="13"/>
  <c r="DX43" i="13"/>
  <c r="DW43" i="13"/>
  <c r="DV43" i="13"/>
  <c r="DU43" i="13"/>
  <c r="DT43" i="13"/>
  <c r="DS43" i="13"/>
  <c r="DR43" i="13"/>
  <c r="DQ43" i="13"/>
  <c r="DP43" i="13"/>
  <c r="DO43" i="13"/>
  <c r="DN43" i="13"/>
  <c r="DM43" i="13"/>
  <c r="DL43" i="13"/>
  <c r="DK43" i="13"/>
  <c r="DJ43" i="13"/>
  <c r="CX43" i="13"/>
  <c r="CW43" i="13"/>
  <c r="CV43" i="13"/>
  <c r="CU43" i="13"/>
  <c r="CT43" i="13"/>
  <c r="CS43" i="13"/>
  <c r="CR43" i="13"/>
  <c r="CQ43" i="13"/>
  <c r="CP43" i="13"/>
  <c r="CO43" i="13"/>
  <c r="CN43" i="13"/>
  <c r="CM43" i="13"/>
  <c r="CL43" i="13"/>
  <c r="CK43" i="13"/>
  <c r="CJ43" i="13"/>
  <c r="CI43" i="13"/>
  <c r="CH43" i="13"/>
  <c r="CG43" i="13"/>
  <c r="CF43" i="13"/>
  <c r="C43" i="13"/>
  <c r="B43" i="13"/>
  <c r="CC43" i="13" s="1"/>
  <c r="EB42" i="13"/>
  <c r="EA42" i="13"/>
  <c r="DZ42" i="13"/>
  <c r="DY42" i="13"/>
  <c r="DX42" i="13"/>
  <c r="DW42" i="13"/>
  <c r="DV42" i="13"/>
  <c r="DU42" i="13"/>
  <c r="DT42" i="13"/>
  <c r="DS42" i="13"/>
  <c r="DR42" i="13"/>
  <c r="DQ42" i="13"/>
  <c r="DP42" i="13"/>
  <c r="DO42" i="13"/>
  <c r="DH42" i="13"/>
  <c r="DF42" i="13"/>
  <c r="CX42" i="13"/>
  <c r="CW42" i="13"/>
  <c r="CV42" i="13"/>
  <c r="CU42" i="13"/>
  <c r="CT42" i="13"/>
  <c r="CS42" i="13"/>
  <c r="CR42" i="13"/>
  <c r="CQ42" i="13"/>
  <c r="CP42" i="13"/>
  <c r="CO42" i="13"/>
  <c r="CN42" i="13"/>
  <c r="CM42" i="13"/>
  <c r="CL42" i="13"/>
  <c r="CK42" i="13"/>
  <c r="CD42" i="13"/>
  <c r="CB42" i="13"/>
  <c r="C42" i="13"/>
  <c r="B42" i="13"/>
  <c r="DI42" i="13" s="1"/>
  <c r="EB41" i="13"/>
  <c r="EA41" i="13"/>
  <c r="DZ41" i="13"/>
  <c r="DY41" i="13"/>
  <c r="DX41" i="13"/>
  <c r="DW41" i="13"/>
  <c r="DV41" i="13"/>
  <c r="DU41" i="13"/>
  <c r="DT41" i="13"/>
  <c r="DS41" i="13"/>
  <c r="DR41" i="13"/>
  <c r="DQ41" i="13"/>
  <c r="DP41" i="13"/>
  <c r="DO41" i="13"/>
  <c r="DG41" i="13"/>
  <c r="CX41" i="13"/>
  <c r="CW41" i="13"/>
  <c r="CV41" i="13"/>
  <c r="CU41" i="13"/>
  <c r="CT41" i="13"/>
  <c r="CS41" i="13"/>
  <c r="CR41" i="13"/>
  <c r="CQ41" i="13"/>
  <c r="CP41" i="13"/>
  <c r="CO41" i="13"/>
  <c r="CN41" i="13"/>
  <c r="CM41" i="13"/>
  <c r="CL41" i="13"/>
  <c r="CK41" i="13"/>
  <c r="CC41" i="13"/>
  <c r="C41" i="13"/>
  <c r="B41" i="13"/>
  <c r="EB40" i="13"/>
  <c r="EA40" i="13"/>
  <c r="DZ40" i="13"/>
  <c r="DY40" i="13"/>
  <c r="DX40" i="13"/>
  <c r="DW40" i="13"/>
  <c r="DV40" i="13"/>
  <c r="DU40" i="13"/>
  <c r="DT40" i="13"/>
  <c r="DS40" i="13"/>
  <c r="DR40" i="13"/>
  <c r="DQ40" i="13"/>
  <c r="DP40" i="13"/>
  <c r="DO40" i="13"/>
  <c r="DH40" i="13"/>
  <c r="DG40" i="13"/>
  <c r="DF40" i="13"/>
  <c r="CX40" i="13"/>
  <c r="CW40" i="13"/>
  <c r="CV40" i="13"/>
  <c r="CU40" i="13"/>
  <c r="CT40" i="13"/>
  <c r="CS40" i="13"/>
  <c r="CR40" i="13"/>
  <c r="CQ40" i="13"/>
  <c r="CP40" i="13"/>
  <c r="CO40" i="13"/>
  <c r="CN40" i="13"/>
  <c r="CM40" i="13"/>
  <c r="CL40" i="13"/>
  <c r="CK40" i="13"/>
  <c r="CE40" i="13"/>
  <c r="CD40" i="13"/>
  <c r="CB40" i="13"/>
  <c r="C40" i="13"/>
  <c r="B40" i="13"/>
  <c r="DI40" i="13" s="1"/>
  <c r="EB39" i="13"/>
  <c r="EA39" i="13"/>
  <c r="DZ39" i="13"/>
  <c r="DY39" i="13"/>
  <c r="DX39" i="13"/>
  <c r="DW39" i="13"/>
  <c r="DV39" i="13"/>
  <c r="DU39" i="13"/>
  <c r="DT39" i="13"/>
  <c r="DS39" i="13"/>
  <c r="DR39" i="13"/>
  <c r="DQ39" i="13"/>
  <c r="DP39" i="13"/>
  <c r="DO39" i="13"/>
  <c r="CX39" i="13"/>
  <c r="CW39" i="13"/>
  <c r="CV39" i="13"/>
  <c r="CU39" i="13"/>
  <c r="CT39" i="13"/>
  <c r="CS39" i="13"/>
  <c r="CR39" i="13"/>
  <c r="CQ39" i="13"/>
  <c r="CP39" i="13"/>
  <c r="CO39" i="13"/>
  <c r="CN39" i="13"/>
  <c r="CM39" i="13"/>
  <c r="CL39" i="13"/>
  <c r="CK39" i="13"/>
  <c r="C39" i="13"/>
  <c r="B39" i="13"/>
  <c r="DG39" i="13" s="1"/>
  <c r="EB38" i="13"/>
  <c r="EA38" i="13"/>
  <c r="DZ38" i="13"/>
  <c r="DY38" i="13"/>
  <c r="DX38" i="13"/>
  <c r="DW38" i="13"/>
  <c r="DV38" i="13"/>
  <c r="DU38" i="13"/>
  <c r="DT38" i="13"/>
  <c r="DS38" i="13"/>
  <c r="DR38" i="13"/>
  <c r="DQ38" i="13"/>
  <c r="DP38" i="13"/>
  <c r="DO38" i="13"/>
  <c r="DH38" i="13"/>
  <c r="DF38" i="13"/>
  <c r="CX38" i="13"/>
  <c r="CW38" i="13"/>
  <c r="CV38" i="13"/>
  <c r="CU38" i="13"/>
  <c r="CT38" i="13"/>
  <c r="CS38" i="13"/>
  <c r="CR38" i="13"/>
  <c r="CQ38" i="13"/>
  <c r="CP38" i="13"/>
  <c r="CO38" i="13"/>
  <c r="CN38" i="13"/>
  <c r="CM38" i="13"/>
  <c r="CL38" i="13"/>
  <c r="CK38" i="13"/>
  <c r="CD38" i="13"/>
  <c r="CB38" i="13"/>
  <c r="C38" i="13"/>
  <c r="B38" i="13"/>
  <c r="DI38" i="13" s="1"/>
  <c r="EB37" i="13"/>
  <c r="EA37" i="13"/>
  <c r="DZ37" i="13"/>
  <c r="DY37" i="13"/>
  <c r="DX37" i="13"/>
  <c r="DW37" i="13"/>
  <c r="DV37" i="13"/>
  <c r="DU37" i="13"/>
  <c r="DT37" i="13"/>
  <c r="DS37" i="13"/>
  <c r="DR37" i="13"/>
  <c r="DQ37" i="13"/>
  <c r="DP37" i="13"/>
  <c r="DO37" i="13"/>
  <c r="DG37" i="13"/>
  <c r="CX37" i="13"/>
  <c r="CW37" i="13"/>
  <c r="CV37" i="13"/>
  <c r="CU37" i="13"/>
  <c r="CT37" i="13"/>
  <c r="CS37" i="13"/>
  <c r="CR37" i="13"/>
  <c r="CQ37" i="13"/>
  <c r="CP37" i="13"/>
  <c r="CO37" i="13"/>
  <c r="CN37" i="13"/>
  <c r="CM37" i="13"/>
  <c r="CL37" i="13"/>
  <c r="CK37" i="13"/>
  <c r="CC37" i="13"/>
  <c r="C37" i="13"/>
  <c r="B37" i="13"/>
  <c r="EB36" i="13"/>
  <c r="EA36" i="13"/>
  <c r="DZ36" i="13"/>
  <c r="DY36" i="13"/>
  <c r="DX36" i="13"/>
  <c r="DW36" i="13"/>
  <c r="DV36" i="13"/>
  <c r="DU36" i="13"/>
  <c r="DT36" i="13"/>
  <c r="DS36" i="13"/>
  <c r="DR36" i="13"/>
  <c r="DQ36" i="13"/>
  <c r="DP36" i="13"/>
  <c r="DO36" i="13"/>
  <c r="DH36" i="13"/>
  <c r="DG36" i="13"/>
  <c r="DF36" i="13"/>
  <c r="CX36" i="13"/>
  <c r="CW36" i="13"/>
  <c r="CV36" i="13"/>
  <c r="CU36" i="13"/>
  <c r="CT36" i="13"/>
  <c r="CS36" i="13"/>
  <c r="CR36" i="13"/>
  <c r="CQ36" i="13"/>
  <c r="CP36" i="13"/>
  <c r="CO36" i="13"/>
  <c r="CN36" i="13"/>
  <c r="CM36" i="13"/>
  <c r="CL36" i="13"/>
  <c r="CK36" i="13"/>
  <c r="CE36" i="13"/>
  <c r="CD36" i="13"/>
  <c r="CB36" i="13"/>
  <c r="C36" i="13"/>
  <c r="B36" i="13"/>
  <c r="DI36" i="13" s="1"/>
  <c r="EB35" i="13"/>
  <c r="EA35" i="13"/>
  <c r="DZ35" i="13"/>
  <c r="DY35" i="13"/>
  <c r="DX35" i="13"/>
  <c r="DW35" i="13"/>
  <c r="DV35" i="13"/>
  <c r="DU35" i="13"/>
  <c r="DT35" i="13"/>
  <c r="DS35" i="13"/>
  <c r="DR35" i="13"/>
  <c r="DQ35" i="13"/>
  <c r="DP35" i="13"/>
  <c r="DO35" i="13"/>
  <c r="CX35" i="13"/>
  <c r="CW35" i="13"/>
  <c r="CV35" i="13"/>
  <c r="CU35" i="13"/>
  <c r="CT35" i="13"/>
  <c r="CS35" i="13"/>
  <c r="CR35" i="13"/>
  <c r="CQ35" i="13"/>
  <c r="CP35" i="13"/>
  <c r="CO35" i="13"/>
  <c r="CN35" i="13"/>
  <c r="CM35" i="13"/>
  <c r="CL35" i="13"/>
  <c r="CK35" i="13"/>
  <c r="C35" i="13"/>
  <c r="B35" i="13"/>
  <c r="DG35" i="13" s="1"/>
  <c r="EB30" i="13"/>
  <c r="EA30" i="13"/>
  <c r="DZ30" i="13"/>
  <c r="DY30" i="13"/>
  <c r="DX30" i="13"/>
  <c r="DW30" i="13"/>
  <c r="DV30" i="13"/>
  <c r="DU30" i="13"/>
  <c r="DT30" i="13"/>
  <c r="DS30" i="13"/>
  <c r="DR30" i="13"/>
  <c r="DQ30" i="13"/>
  <c r="DP30" i="13"/>
  <c r="DO30" i="13"/>
  <c r="DN30" i="13"/>
  <c r="DM30" i="13"/>
  <c r="DL30" i="13"/>
  <c r="DK30" i="13"/>
  <c r="DJ30" i="13"/>
  <c r="DI30" i="13"/>
  <c r="DG30" i="13"/>
  <c r="DF30" i="13"/>
  <c r="CX30" i="13"/>
  <c r="CW30" i="13"/>
  <c r="CV30" i="13"/>
  <c r="CU30" i="13"/>
  <c r="CT30" i="13"/>
  <c r="CS30" i="13"/>
  <c r="CR30" i="13"/>
  <c r="CQ30" i="13"/>
  <c r="CP30" i="13"/>
  <c r="CO30" i="13"/>
  <c r="CN30" i="13"/>
  <c r="CM30" i="13"/>
  <c r="CL30" i="13"/>
  <c r="CK30" i="13"/>
  <c r="CJ30" i="13"/>
  <c r="CI30" i="13"/>
  <c r="CH30" i="13"/>
  <c r="CG30" i="13"/>
  <c r="CF30" i="13"/>
  <c r="CE30" i="13"/>
  <c r="CD30" i="13"/>
  <c r="CB30" i="13"/>
  <c r="C30" i="13"/>
  <c r="B30" i="13"/>
  <c r="DH30" i="13" s="1"/>
  <c r="EB29" i="13"/>
  <c r="EA29" i="13"/>
  <c r="DZ29" i="13"/>
  <c r="DY29" i="13"/>
  <c r="DX29" i="13"/>
  <c r="DW29" i="13"/>
  <c r="DV29" i="13"/>
  <c r="DU29" i="13"/>
  <c r="DT29" i="13"/>
  <c r="DS29" i="13"/>
  <c r="DR29" i="13"/>
  <c r="DQ29" i="13"/>
  <c r="DP29" i="13"/>
  <c r="DO29" i="13"/>
  <c r="DN29" i="13"/>
  <c r="DM29" i="13"/>
  <c r="DL29" i="13"/>
  <c r="DK29" i="13"/>
  <c r="DJ29" i="13"/>
  <c r="DH29" i="13"/>
  <c r="CX29" i="13"/>
  <c r="CW29" i="13"/>
  <c r="CV29" i="13"/>
  <c r="CU29" i="13"/>
  <c r="CT29" i="13"/>
  <c r="CS29" i="13"/>
  <c r="CR29" i="13"/>
  <c r="CQ29" i="13"/>
  <c r="CP29" i="13"/>
  <c r="CO29" i="13"/>
  <c r="CN29" i="13"/>
  <c r="CM29" i="13"/>
  <c r="CL29" i="13"/>
  <c r="CK29" i="13"/>
  <c r="CJ29" i="13"/>
  <c r="CI29" i="13"/>
  <c r="CH29" i="13"/>
  <c r="CG29" i="13"/>
  <c r="CF29" i="13"/>
  <c r="CC29" i="13"/>
  <c r="C29" i="13"/>
  <c r="B29" i="13"/>
  <c r="EB28" i="13"/>
  <c r="EA28" i="13"/>
  <c r="DZ28" i="13"/>
  <c r="DY28" i="13"/>
  <c r="DX28" i="13"/>
  <c r="DW28" i="13"/>
  <c r="DV28" i="13"/>
  <c r="DU28" i="13"/>
  <c r="DT28" i="13"/>
  <c r="DS28" i="13"/>
  <c r="DR28" i="13"/>
  <c r="DQ28" i="13"/>
  <c r="DP28" i="13"/>
  <c r="DO28" i="13"/>
  <c r="DN28" i="13"/>
  <c r="DM28" i="13"/>
  <c r="DL28" i="13"/>
  <c r="DK28" i="13"/>
  <c r="DJ28" i="13"/>
  <c r="DI28" i="13"/>
  <c r="DG28" i="13"/>
  <c r="CX28" i="13"/>
  <c r="CW28" i="13"/>
  <c r="CV28" i="13"/>
  <c r="CU28" i="13"/>
  <c r="CT28" i="13"/>
  <c r="CS28" i="13"/>
  <c r="CR28" i="13"/>
  <c r="CQ28" i="13"/>
  <c r="CP28" i="13"/>
  <c r="CO28" i="13"/>
  <c r="CN28" i="13"/>
  <c r="CM28" i="13"/>
  <c r="CL28" i="13"/>
  <c r="CK28" i="13"/>
  <c r="CJ28" i="13"/>
  <c r="CI28" i="13"/>
  <c r="CH28" i="13"/>
  <c r="CG28" i="13"/>
  <c r="CF28" i="13"/>
  <c r="CD28" i="13"/>
  <c r="CB28" i="13"/>
  <c r="C28" i="13"/>
  <c r="B28" i="13"/>
  <c r="DH28" i="13" s="1"/>
  <c r="DX27" i="13"/>
  <c r="DW27" i="13"/>
  <c r="DV27" i="13"/>
  <c r="DU27" i="13"/>
  <c r="DT27" i="13"/>
  <c r="DS27" i="13"/>
  <c r="DR27" i="13"/>
  <c r="DQ27" i="13"/>
  <c r="DP27" i="13"/>
  <c r="DF27" i="13"/>
  <c r="CT27" i="13"/>
  <c r="CS27" i="13"/>
  <c r="CR27" i="13"/>
  <c r="CQ27" i="13"/>
  <c r="CP27" i="13"/>
  <c r="CO27" i="13"/>
  <c r="CN27" i="13"/>
  <c r="CM27" i="13"/>
  <c r="CL27" i="13"/>
  <c r="C27" i="13"/>
  <c r="B27" i="13"/>
  <c r="DH27" i="13" s="1"/>
  <c r="EB26" i="13"/>
  <c r="EA26" i="13"/>
  <c r="DZ26" i="13"/>
  <c r="DY26" i="13"/>
  <c r="DX26" i="13"/>
  <c r="DW26" i="13"/>
  <c r="DV26" i="13"/>
  <c r="DU26" i="13"/>
  <c r="DT26" i="13"/>
  <c r="DS26" i="13"/>
  <c r="DR26" i="13"/>
  <c r="DQ26" i="13"/>
  <c r="DP26" i="13"/>
  <c r="DI26" i="13"/>
  <c r="DH26" i="13"/>
  <c r="DG26" i="13"/>
  <c r="CX26" i="13"/>
  <c r="CW26" i="13"/>
  <c r="CV26" i="13"/>
  <c r="CU26" i="13"/>
  <c r="CT26" i="13"/>
  <c r="CS26" i="13"/>
  <c r="CR26" i="13"/>
  <c r="CQ26" i="13"/>
  <c r="CP26" i="13"/>
  <c r="CO26" i="13"/>
  <c r="CN26" i="13"/>
  <c r="CM26" i="13"/>
  <c r="CL26" i="13"/>
  <c r="CE26" i="13"/>
  <c r="CD26" i="13"/>
  <c r="CB26" i="13"/>
  <c r="C26" i="13"/>
  <c r="B26" i="13"/>
  <c r="DF26" i="13" s="1"/>
  <c r="EB25" i="13"/>
  <c r="EA25" i="13"/>
  <c r="DZ25" i="13"/>
  <c r="DY25" i="13"/>
  <c r="DX25" i="13"/>
  <c r="DW25" i="13"/>
  <c r="DV25" i="13"/>
  <c r="DU25" i="13"/>
  <c r="DT25" i="13"/>
  <c r="DS25" i="13"/>
  <c r="DR25" i="13"/>
  <c r="DQ25" i="13"/>
  <c r="DP25" i="13"/>
  <c r="DO25" i="13"/>
  <c r="DN25" i="13"/>
  <c r="DM25" i="13"/>
  <c r="DL25" i="13"/>
  <c r="DK25" i="13"/>
  <c r="DJ25" i="13"/>
  <c r="DH25" i="13"/>
  <c r="CX25" i="13"/>
  <c r="CW25" i="13"/>
  <c r="CV25" i="13"/>
  <c r="CU25" i="13"/>
  <c r="CT25" i="13"/>
  <c r="CS25" i="13"/>
  <c r="CR25" i="13"/>
  <c r="CQ25" i="13"/>
  <c r="CP25" i="13"/>
  <c r="CO25" i="13"/>
  <c r="CN25" i="13"/>
  <c r="CM25" i="13"/>
  <c r="CL25" i="13"/>
  <c r="CK25" i="13"/>
  <c r="CJ25" i="13"/>
  <c r="CI25" i="13"/>
  <c r="CH25" i="13"/>
  <c r="CG25" i="13"/>
  <c r="CF25" i="13"/>
  <c r="CC25" i="13"/>
  <c r="C25" i="13"/>
  <c r="B25" i="13"/>
  <c r="EB24" i="13"/>
  <c r="EA24" i="13"/>
  <c r="DZ24" i="13"/>
  <c r="DY24" i="13"/>
  <c r="DX24" i="13"/>
  <c r="DW24" i="13"/>
  <c r="DV24" i="13"/>
  <c r="DU24" i="13"/>
  <c r="DT24" i="13"/>
  <c r="DS24" i="13"/>
  <c r="DR24" i="13"/>
  <c r="DQ24" i="13"/>
  <c r="DP24" i="13"/>
  <c r="DO24" i="13"/>
  <c r="DH24" i="13"/>
  <c r="DG24" i="13"/>
  <c r="DF24" i="13"/>
  <c r="CX24" i="13"/>
  <c r="CW24" i="13"/>
  <c r="CV24" i="13"/>
  <c r="CU24" i="13"/>
  <c r="CT24" i="13"/>
  <c r="CS24" i="13"/>
  <c r="CR24" i="13"/>
  <c r="CQ24" i="13"/>
  <c r="CP24" i="13"/>
  <c r="CO24" i="13"/>
  <c r="CN24" i="13"/>
  <c r="CM24" i="13"/>
  <c r="CL24" i="13"/>
  <c r="CK24" i="13"/>
  <c r="CE24" i="13"/>
  <c r="CD24" i="13"/>
  <c r="CB24" i="13"/>
  <c r="C24" i="13"/>
  <c r="B24" i="13"/>
  <c r="DI24" i="13" s="1"/>
  <c r="EB23" i="13"/>
  <c r="EA23" i="13"/>
  <c r="DZ23" i="13"/>
  <c r="DY23" i="13"/>
  <c r="DX23" i="13"/>
  <c r="DW23" i="13"/>
  <c r="DV23" i="13"/>
  <c r="DU23" i="13"/>
  <c r="DT23" i="13"/>
  <c r="DS23" i="13"/>
  <c r="DR23" i="13"/>
  <c r="DQ23" i="13"/>
  <c r="DP23" i="13"/>
  <c r="DF23" i="13"/>
  <c r="CX23" i="13"/>
  <c r="CW23" i="13"/>
  <c r="CV23" i="13"/>
  <c r="CU23" i="13"/>
  <c r="CT23" i="13"/>
  <c r="CS23" i="13"/>
  <c r="CR23" i="13"/>
  <c r="CQ23" i="13"/>
  <c r="CP23" i="13"/>
  <c r="CO23" i="13"/>
  <c r="CN23" i="13"/>
  <c r="CM23" i="13"/>
  <c r="CL23" i="13"/>
  <c r="C23" i="13"/>
  <c r="B23" i="13"/>
  <c r="DH23" i="13" s="1"/>
  <c r="DL22" i="13"/>
  <c r="DK22" i="13"/>
  <c r="DJ22" i="13"/>
  <c r="DI22" i="13"/>
  <c r="CH22" i="13"/>
  <c r="CG22" i="13"/>
  <c r="CF22" i="13"/>
  <c r="CC22" i="13"/>
  <c r="C22" i="13"/>
  <c r="B22" i="13"/>
  <c r="EB21" i="13"/>
  <c r="EA21" i="13"/>
  <c r="DZ21" i="13"/>
  <c r="DY21" i="13"/>
  <c r="DX21" i="13"/>
  <c r="DW21" i="13"/>
  <c r="DV21" i="13"/>
  <c r="DU21" i="13"/>
  <c r="DT21" i="13"/>
  <c r="DS21" i="13"/>
  <c r="DR21" i="13"/>
  <c r="DQ21" i="13"/>
  <c r="DP21" i="13"/>
  <c r="DO21" i="13"/>
  <c r="DN21" i="13"/>
  <c r="DM21" i="13"/>
  <c r="DL21" i="13"/>
  <c r="DK21" i="13"/>
  <c r="DJ21" i="13"/>
  <c r="DH21" i="13"/>
  <c r="CX21" i="13"/>
  <c r="CW21" i="13"/>
  <c r="CV21" i="13"/>
  <c r="CU21" i="13"/>
  <c r="CT21" i="13"/>
  <c r="CS21" i="13"/>
  <c r="CR21" i="13"/>
  <c r="CQ21" i="13"/>
  <c r="CP21" i="13"/>
  <c r="CO21" i="13"/>
  <c r="CN21" i="13"/>
  <c r="CM21" i="13"/>
  <c r="CL21" i="13"/>
  <c r="CK21" i="13"/>
  <c r="CJ21" i="13"/>
  <c r="CI21" i="13"/>
  <c r="CH21" i="13"/>
  <c r="CG21" i="13"/>
  <c r="CF21" i="13"/>
  <c r="C21" i="13"/>
  <c r="B21" i="13"/>
  <c r="DI21" i="13" s="1"/>
  <c r="EB20" i="13"/>
  <c r="EA20" i="13"/>
  <c r="DZ20" i="13"/>
  <c r="DY20" i="13"/>
  <c r="DX20" i="13"/>
  <c r="DW20" i="13"/>
  <c r="DV20" i="13"/>
  <c r="DU20" i="13"/>
  <c r="DT20" i="13"/>
  <c r="DS20" i="13"/>
  <c r="DR20" i="13"/>
  <c r="DQ20" i="13"/>
  <c r="DP20" i="13"/>
  <c r="DO20" i="13"/>
  <c r="CX20" i="13"/>
  <c r="CW20" i="13"/>
  <c r="CV20" i="13"/>
  <c r="CU20" i="13"/>
  <c r="CT20" i="13"/>
  <c r="CS20" i="13"/>
  <c r="CR20" i="13"/>
  <c r="CQ20" i="13"/>
  <c r="CP20" i="13"/>
  <c r="CO20" i="13"/>
  <c r="CN20" i="13"/>
  <c r="CM20" i="13"/>
  <c r="CL20" i="13"/>
  <c r="CK20" i="13"/>
  <c r="CB20" i="13"/>
  <c r="C20" i="13"/>
  <c r="B20" i="13"/>
  <c r="DF20" i="13" s="1"/>
  <c r="EB19" i="13"/>
  <c r="EA19" i="13"/>
  <c r="DZ19" i="13"/>
  <c r="DY19" i="13"/>
  <c r="DX19" i="13"/>
  <c r="DW19" i="13"/>
  <c r="DV19" i="13"/>
  <c r="DU19" i="13"/>
  <c r="DT19" i="13"/>
  <c r="DS19" i="13"/>
  <c r="DR19" i="13"/>
  <c r="DQ19" i="13"/>
  <c r="DP19" i="13"/>
  <c r="DO19" i="13"/>
  <c r="DH19" i="13"/>
  <c r="CX19" i="13"/>
  <c r="CW19" i="13"/>
  <c r="CV19" i="13"/>
  <c r="CU19" i="13"/>
  <c r="CT19" i="13"/>
  <c r="CS19" i="13"/>
  <c r="CR19" i="13"/>
  <c r="CQ19" i="13"/>
  <c r="CP19" i="13"/>
  <c r="CO19" i="13"/>
  <c r="CN19" i="13"/>
  <c r="CM19" i="13"/>
  <c r="CL19" i="13"/>
  <c r="CK19" i="13"/>
  <c r="CE19" i="13"/>
  <c r="CB19" i="13"/>
  <c r="C19" i="13"/>
  <c r="B19" i="13"/>
  <c r="EB18" i="13"/>
  <c r="EA18" i="13"/>
  <c r="DZ18" i="13"/>
  <c r="DY18" i="13"/>
  <c r="DX18" i="13"/>
  <c r="DW18" i="13"/>
  <c r="DV18" i="13"/>
  <c r="DU18" i="13"/>
  <c r="DT18" i="13"/>
  <c r="DS18" i="13"/>
  <c r="DR18" i="13"/>
  <c r="DQ18" i="13"/>
  <c r="DP18" i="13"/>
  <c r="DO18" i="13"/>
  <c r="DH18" i="13"/>
  <c r="DG18" i="13"/>
  <c r="DF18" i="13"/>
  <c r="CX18" i="13"/>
  <c r="CW18" i="13"/>
  <c r="CV18" i="13"/>
  <c r="CU18" i="13"/>
  <c r="CT18" i="13"/>
  <c r="CS18" i="13"/>
  <c r="CR18" i="13"/>
  <c r="CQ18" i="13"/>
  <c r="CP18" i="13"/>
  <c r="CO18" i="13"/>
  <c r="CN18" i="13"/>
  <c r="CM18" i="13"/>
  <c r="CL18" i="13"/>
  <c r="CK18" i="13"/>
  <c r="CE18" i="13"/>
  <c r="CD18" i="13"/>
  <c r="CB18" i="13"/>
  <c r="C18" i="13"/>
  <c r="B18" i="13"/>
  <c r="DI18" i="13" s="1"/>
  <c r="EB17" i="13"/>
  <c r="EA17" i="13"/>
  <c r="DZ17" i="13"/>
  <c r="DY17" i="13"/>
  <c r="DX17" i="13"/>
  <c r="DW17" i="13"/>
  <c r="DV17" i="13"/>
  <c r="DU17" i="13"/>
  <c r="DT17" i="13"/>
  <c r="DS17" i="13"/>
  <c r="DR17" i="13"/>
  <c r="DQ17" i="13"/>
  <c r="DP17" i="13"/>
  <c r="DO17" i="13"/>
  <c r="DI17" i="13"/>
  <c r="DG17" i="13"/>
  <c r="CX17" i="13"/>
  <c r="CW17" i="13"/>
  <c r="CV17" i="13"/>
  <c r="CU17" i="13"/>
  <c r="CT17" i="13"/>
  <c r="CS17" i="13"/>
  <c r="CR17" i="13"/>
  <c r="CQ17" i="13"/>
  <c r="CP17" i="13"/>
  <c r="CO17" i="13"/>
  <c r="CN17" i="13"/>
  <c r="CM17" i="13"/>
  <c r="CL17" i="13"/>
  <c r="CK17" i="13"/>
  <c r="CE17" i="13"/>
  <c r="CC17" i="13"/>
  <c r="C17" i="13"/>
  <c r="B17" i="13"/>
  <c r="EB16" i="13"/>
  <c r="EA16" i="13"/>
  <c r="DZ16" i="13"/>
  <c r="DY16" i="13"/>
  <c r="DX16" i="13"/>
  <c r="DW16" i="13"/>
  <c r="DV16" i="13"/>
  <c r="DU16" i="13"/>
  <c r="DT16" i="13"/>
  <c r="DS16" i="13"/>
  <c r="DR16" i="13"/>
  <c r="DQ16" i="13"/>
  <c r="DP16" i="13"/>
  <c r="DO16" i="13"/>
  <c r="DI16" i="13"/>
  <c r="DF16" i="13"/>
  <c r="CX16" i="13"/>
  <c r="CW16" i="13"/>
  <c r="CV16" i="13"/>
  <c r="CU16" i="13"/>
  <c r="CT16" i="13"/>
  <c r="CS16" i="13"/>
  <c r="CR16" i="13"/>
  <c r="CQ16" i="13"/>
  <c r="CP16" i="13"/>
  <c r="CO16" i="13"/>
  <c r="CN16" i="13"/>
  <c r="CM16" i="13"/>
  <c r="CL16" i="13"/>
  <c r="CK16" i="13"/>
  <c r="CC16" i="13"/>
  <c r="CB16" i="13"/>
  <c r="C16" i="13"/>
  <c r="B16" i="13"/>
  <c r="EB15" i="13"/>
  <c r="EA15" i="13"/>
  <c r="DZ15" i="13"/>
  <c r="DY15" i="13"/>
  <c r="DX15" i="13"/>
  <c r="DW15" i="13"/>
  <c r="DV15" i="13"/>
  <c r="DU15" i="13"/>
  <c r="DT15" i="13"/>
  <c r="DS15" i="13"/>
  <c r="DR15" i="13"/>
  <c r="DQ15" i="13"/>
  <c r="DP15" i="13"/>
  <c r="DO15" i="13"/>
  <c r="DI15" i="13"/>
  <c r="CX15" i="13"/>
  <c r="CW15" i="13"/>
  <c r="CV15" i="13"/>
  <c r="CU15" i="13"/>
  <c r="CT15" i="13"/>
  <c r="CS15" i="13"/>
  <c r="CR15" i="13"/>
  <c r="CQ15" i="13"/>
  <c r="CP15" i="13"/>
  <c r="CO15" i="13"/>
  <c r="CN15" i="13"/>
  <c r="CM15" i="13"/>
  <c r="CL15" i="13"/>
  <c r="CK15" i="13"/>
  <c r="C15" i="13"/>
  <c r="B15" i="13"/>
  <c r="CB15" i="13" s="1"/>
  <c r="EB14" i="13"/>
  <c r="EA14" i="13"/>
  <c r="DZ14" i="13"/>
  <c r="DY14" i="13"/>
  <c r="DX14" i="13"/>
  <c r="DW14" i="13"/>
  <c r="DV14" i="13"/>
  <c r="DU14" i="13"/>
  <c r="DT14" i="13"/>
  <c r="DS14" i="13"/>
  <c r="DR14" i="13"/>
  <c r="DQ14" i="13"/>
  <c r="DP14" i="13"/>
  <c r="DO14" i="13"/>
  <c r="DH14" i="13"/>
  <c r="DG14" i="13"/>
  <c r="DF14" i="13"/>
  <c r="CX14" i="13"/>
  <c r="CW14" i="13"/>
  <c r="CV14" i="13"/>
  <c r="CU14" i="13"/>
  <c r="CT14" i="13"/>
  <c r="CS14" i="13"/>
  <c r="CR14" i="13"/>
  <c r="CQ14" i="13"/>
  <c r="CP14" i="13"/>
  <c r="CO14" i="13"/>
  <c r="CN14" i="13"/>
  <c r="CM14" i="13"/>
  <c r="CL14" i="13"/>
  <c r="CK14" i="13"/>
  <c r="CE14" i="13"/>
  <c r="CD14" i="13"/>
  <c r="CB14" i="13"/>
  <c r="C14" i="13"/>
  <c r="B14" i="13"/>
  <c r="DI14" i="13" s="1"/>
  <c r="EB13" i="13"/>
  <c r="EA13" i="13"/>
  <c r="DZ13" i="13"/>
  <c r="DY13" i="13"/>
  <c r="DX13" i="13"/>
  <c r="DW13" i="13"/>
  <c r="DV13" i="13"/>
  <c r="DU13" i="13"/>
  <c r="DT13" i="13"/>
  <c r="DS13" i="13"/>
  <c r="DR13" i="13"/>
  <c r="DQ13" i="13"/>
  <c r="DP13" i="13"/>
  <c r="DO13" i="13"/>
  <c r="CX13" i="13"/>
  <c r="CW13" i="13"/>
  <c r="CV13" i="13"/>
  <c r="CU13" i="13"/>
  <c r="CT13" i="13"/>
  <c r="CS13" i="13"/>
  <c r="CR13" i="13"/>
  <c r="CQ13" i="13"/>
  <c r="CP13" i="13"/>
  <c r="CO13" i="13"/>
  <c r="CN13" i="13"/>
  <c r="CM13" i="13"/>
  <c r="CL13" i="13"/>
  <c r="CK13" i="13"/>
  <c r="C13" i="13"/>
  <c r="B13" i="13"/>
  <c r="A5" i="13"/>
  <c r="A4" i="13"/>
  <c r="A3" i="13"/>
  <c r="A2" i="13"/>
  <c r="A350" i="13" l="1"/>
  <c r="DH13" i="13"/>
  <c r="CB13" i="13"/>
  <c r="CD13" i="13"/>
  <c r="DG47" i="13"/>
  <c r="CB47" i="13"/>
  <c r="DI47" i="13"/>
  <c r="CD47" i="13"/>
  <c r="CE47" i="13"/>
  <c r="DF47" i="13"/>
  <c r="DI67" i="13"/>
  <c r="CB67" i="13"/>
  <c r="DG67" i="13"/>
  <c r="CD67" i="13"/>
  <c r="CE67" i="13"/>
  <c r="DF79" i="13"/>
  <c r="CD79" i="13"/>
  <c r="DH79" i="13"/>
  <c r="CB79" i="13"/>
  <c r="DI87" i="13"/>
  <c r="CD87" i="13"/>
  <c r="DG87" i="13"/>
  <c r="CB87" i="13"/>
  <c r="CE87" i="13"/>
  <c r="DF87" i="13"/>
  <c r="DH103" i="13"/>
  <c r="CB103" i="13"/>
  <c r="DF103" i="13"/>
  <c r="CD103" i="13"/>
  <c r="CE103" i="13"/>
  <c r="DI103" i="13"/>
  <c r="DG107" i="13"/>
  <c r="CE107" i="13"/>
  <c r="DF107" i="13"/>
  <c r="CC107" i="13"/>
  <c r="DI107" i="13"/>
  <c r="DF113" i="13"/>
  <c r="CE113" i="13"/>
  <c r="DH113" i="13"/>
  <c r="CC113" i="13"/>
  <c r="DI113" i="13"/>
  <c r="DG114" i="13"/>
  <c r="CD114" i="13"/>
  <c r="DF114" i="13"/>
  <c r="CB114" i="13"/>
  <c r="DI114" i="13"/>
  <c r="CE114" i="13"/>
  <c r="AX123" i="13"/>
  <c r="DS162" i="13"/>
  <c r="CQ162" i="13"/>
  <c r="CP162" i="13"/>
  <c r="CL162" i="13"/>
  <c r="CA162" i="13"/>
  <c r="DT162" i="13"/>
  <c r="DE162" i="13"/>
  <c r="DP162" i="13"/>
  <c r="DU162" i="13"/>
  <c r="CK169" i="13"/>
  <c r="DM169" i="13"/>
  <c r="DR169" i="13"/>
  <c r="CI169" i="13"/>
  <c r="CM169" i="13"/>
  <c r="DO169" i="13"/>
  <c r="CA266" i="13"/>
  <c r="DE266" i="13"/>
  <c r="DF266" i="13"/>
  <c r="CB266" i="13"/>
  <c r="CA273" i="13"/>
  <c r="DE273" i="13"/>
  <c r="DF273" i="13"/>
  <c r="CB273" i="13"/>
  <c r="CA291" i="13"/>
  <c r="AE291" i="13" s="1"/>
  <c r="DE291" i="13"/>
  <c r="CB291" i="13"/>
  <c r="DF291" i="13"/>
  <c r="CE13" i="13"/>
  <c r="DG13" i="13"/>
  <c r="DF19" i="13"/>
  <c r="CD19" i="13"/>
  <c r="CC19" i="13"/>
  <c r="AX19" i="13" s="1"/>
  <c r="DG19" i="13"/>
  <c r="CC20" i="13"/>
  <c r="AX20" i="13" s="1"/>
  <c r="CC21" i="13"/>
  <c r="DH22" i="13"/>
  <c r="DF22" i="13"/>
  <c r="CE22" i="13"/>
  <c r="CD22" i="13"/>
  <c r="DG22" i="13"/>
  <c r="CC23" i="13"/>
  <c r="AX24" i="13"/>
  <c r="CC27" i="13"/>
  <c r="AX28" i="13"/>
  <c r="CC35" i="13"/>
  <c r="DH37" i="13"/>
  <c r="CB37" i="13"/>
  <c r="DF37" i="13"/>
  <c r="CD37" i="13"/>
  <c r="CE37" i="13"/>
  <c r="DI37" i="13"/>
  <c r="CC39" i="13"/>
  <c r="DH41" i="13"/>
  <c r="CB41" i="13"/>
  <c r="DF41" i="13"/>
  <c r="CD41" i="13"/>
  <c r="CE41" i="13"/>
  <c r="DI41" i="13"/>
  <c r="DH47" i="13"/>
  <c r="CC59" i="13"/>
  <c r="CC63" i="13"/>
  <c r="DG69" i="13"/>
  <c r="CB69" i="13"/>
  <c r="AX69" i="13" s="1"/>
  <c r="DI69" i="13"/>
  <c r="CD69" i="13"/>
  <c r="CE69" i="13"/>
  <c r="DF69" i="13"/>
  <c r="DG73" i="13"/>
  <c r="CB73" i="13"/>
  <c r="DI73" i="13"/>
  <c r="CD73" i="13"/>
  <c r="CE73" i="13"/>
  <c r="DF73" i="13"/>
  <c r="AX84" i="13"/>
  <c r="DH87" i="13"/>
  <c r="DI89" i="13"/>
  <c r="CB89" i="13"/>
  <c r="DG89" i="13"/>
  <c r="CD89" i="13"/>
  <c r="CE89" i="13"/>
  <c r="DG93" i="13"/>
  <c r="CD93" i="13"/>
  <c r="DI93" i="13"/>
  <c r="CB93" i="13"/>
  <c r="CE93" i="13"/>
  <c r="DF101" i="13"/>
  <c r="CD101" i="13"/>
  <c r="DH101" i="13"/>
  <c r="CB101" i="13"/>
  <c r="CE101" i="13"/>
  <c r="DI101" i="13"/>
  <c r="DI105" i="13"/>
  <c r="CC105" i="13"/>
  <c r="DG105" i="13"/>
  <c r="CE105" i="13"/>
  <c r="CB105" i="13"/>
  <c r="DH108" i="13"/>
  <c r="CB108" i="13"/>
  <c r="AX108" i="13" s="1"/>
  <c r="CC108" i="13"/>
  <c r="DG108" i="13"/>
  <c r="CE108" i="13"/>
  <c r="AX109" i="13"/>
  <c r="DG110" i="13"/>
  <c r="CB110" i="13"/>
  <c r="DI110" i="13"/>
  <c r="CC110" i="13"/>
  <c r="DF110" i="13"/>
  <c r="CE110" i="13"/>
  <c r="DH114" i="13"/>
  <c r="DG128" i="13"/>
  <c r="CE128" i="13"/>
  <c r="DF128" i="13"/>
  <c r="CD128" i="13"/>
  <c r="DI128" i="13"/>
  <c r="CC128" i="13"/>
  <c r="DH129" i="13"/>
  <c r="CB129" i="13"/>
  <c r="DG129" i="13"/>
  <c r="CE129" i="13"/>
  <c r="DI129" i="13"/>
  <c r="CD129" i="13"/>
  <c r="CO162" i="13"/>
  <c r="DT167" i="13"/>
  <c r="DP167" i="13"/>
  <c r="CO167" i="13"/>
  <c r="CA167" i="13"/>
  <c r="DS167" i="13"/>
  <c r="DE167" i="13"/>
  <c r="CP167" i="13"/>
  <c r="CL167" i="13"/>
  <c r="CQ167" i="13"/>
  <c r="CN169" i="13"/>
  <c r="DU178" i="13"/>
  <c r="CP178" i="13"/>
  <c r="CL178" i="13"/>
  <c r="DS178" i="13"/>
  <c r="DE178" i="13"/>
  <c r="DP178" i="13"/>
  <c r="CQ178" i="13"/>
  <c r="CO178" i="13"/>
  <c r="CA178" i="13"/>
  <c r="DE189" i="13"/>
  <c r="CA189" i="13"/>
  <c r="DR189" i="13"/>
  <c r="DM189" i="13"/>
  <c r="CN189" i="13"/>
  <c r="CI189" i="13"/>
  <c r="CM189" i="13"/>
  <c r="DO189" i="13"/>
  <c r="CK189" i="13"/>
  <c r="DS198" i="13"/>
  <c r="DE198" i="13"/>
  <c r="DU198" i="13"/>
  <c r="CP198" i="13"/>
  <c r="CL198" i="13"/>
  <c r="DP198" i="13"/>
  <c r="CQ198" i="13"/>
  <c r="CA198" i="13"/>
  <c r="AY198" i="13" s="1"/>
  <c r="CO198" i="13"/>
  <c r="DT198" i="13"/>
  <c r="DR201" i="13"/>
  <c r="DM201" i="13"/>
  <c r="CK201" i="13"/>
  <c r="CA201" i="13"/>
  <c r="CM201" i="13"/>
  <c r="CI201" i="13"/>
  <c r="DO201" i="13"/>
  <c r="CN201" i="13"/>
  <c r="DQ201" i="13"/>
  <c r="CH216" i="13"/>
  <c r="DM216" i="13"/>
  <c r="DL216" i="13"/>
  <c r="CI216" i="13"/>
  <c r="CG216" i="13"/>
  <c r="DF216" i="13"/>
  <c r="CB216" i="13" s="1"/>
  <c r="DN216" i="13"/>
  <c r="DM218" i="13"/>
  <c r="DL218" i="13"/>
  <c r="CH218" i="13"/>
  <c r="CG218" i="13"/>
  <c r="DF218" i="13"/>
  <c r="CB218" i="13" s="1"/>
  <c r="DN218" i="13"/>
  <c r="CA218" i="13"/>
  <c r="CK244" i="13"/>
  <c r="CA244" i="13"/>
  <c r="DR244" i="13"/>
  <c r="DM244" i="13"/>
  <c r="CM244" i="13"/>
  <c r="DE244" i="13"/>
  <c r="DO244" i="13"/>
  <c r="CI244" i="13"/>
  <c r="CN244" i="13"/>
  <c r="DQ244" i="13"/>
  <c r="DT249" i="13"/>
  <c r="DP249" i="13"/>
  <c r="CO249" i="13"/>
  <c r="CA249" i="13"/>
  <c r="AY249" i="13" s="1"/>
  <c r="DS249" i="13"/>
  <c r="CQ249" i="13"/>
  <c r="CL249" i="13"/>
  <c r="DU249" i="13"/>
  <c r="DE249" i="13"/>
  <c r="CP249" i="13"/>
  <c r="DF13" i="13"/>
  <c r="DG51" i="13"/>
  <c r="CB51" i="13"/>
  <c r="DI51" i="13"/>
  <c r="CD51" i="13"/>
  <c r="CE51" i="13"/>
  <c r="DF51" i="13"/>
  <c r="DG71" i="13"/>
  <c r="CD71" i="13"/>
  <c r="DI71" i="13"/>
  <c r="CB71" i="13"/>
  <c r="CE71" i="13"/>
  <c r="CE79" i="13"/>
  <c r="DI79" i="13"/>
  <c r="DF83" i="13"/>
  <c r="CD83" i="13"/>
  <c r="DH83" i="13"/>
  <c r="CB83" i="13"/>
  <c r="AX83" i="13" s="1"/>
  <c r="CE83" i="13"/>
  <c r="DI13" i="13"/>
  <c r="DF15" i="13"/>
  <c r="CD15" i="13"/>
  <c r="AX15" i="13" s="1"/>
  <c r="CC15" i="13"/>
  <c r="DG15" i="13"/>
  <c r="DG20" i="13"/>
  <c r="CE20" i="13"/>
  <c r="CD20" i="13"/>
  <c r="DH20" i="13"/>
  <c r="DG21" i="13"/>
  <c r="CB21" i="13"/>
  <c r="AX21" i="13" s="1"/>
  <c r="CD21" i="13"/>
  <c r="DI23" i="13"/>
  <c r="CB23" i="13"/>
  <c r="DG23" i="13"/>
  <c r="CD23" i="13"/>
  <c r="CE23" i="13"/>
  <c r="DG27" i="13"/>
  <c r="CD27" i="13"/>
  <c r="DI27" i="13"/>
  <c r="CB27" i="13"/>
  <c r="CE27" i="13"/>
  <c r="DF35" i="13"/>
  <c r="CD35" i="13"/>
  <c r="DH35" i="13"/>
  <c r="CB35" i="13"/>
  <c r="CE35" i="13"/>
  <c r="DI35" i="13"/>
  <c r="DF39" i="13"/>
  <c r="CD39" i="13"/>
  <c r="DH39" i="13"/>
  <c r="CB39" i="13"/>
  <c r="AX39" i="13" s="1"/>
  <c r="CE39" i="13"/>
  <c r="DI39" i="13"/>
  <c r="DI43" i="13"/>
  <c r="CD43" i="13"/>
  <c r="DG43" i="13"/>
  <c r="CB43" i="13"/>
  <c r="CE43" i="13"/>
  <c r="DF43" i="13"/>
  <c r="DH59" i="13"/>
  <c r="CB59" i="13"/>
  <c r="DF59" i="13"/>
  <c r="CD59" i="13"/>
  <c r="CE59" i="13"/>
  <c r="DI59" i="13"/>
  <c r="DH63" i="13"/>
  <c r="CB63" i="13"/>
  <c r="DF63" i="13"/>
  <c r="CD63" i="13"/>
  <c r="CE63" i="13"/>
  <c r="DI63" i="13"/>
  <c r="DF67" i="13"/>
  <c r="DF71" i="13"/>
  <c r="DG91" i="13"/>
  <c r="CB91" i="13"/>
  <c r="AX91" i="13" s="1"/>
  <c r="DI91" i="13"/>
  <c r="CD91" i="13"/>
  <c r="CE91" i="13"/>
  <c r="DF91" i="13"/>
  <c r="DG95" i="13"/>
  <c r="CB95" i="13"/>
  <c r="DI95" i="13"/>
  <c r="CD95" i="13"/>
  <c r="CE95" i="13"/>
  <c r="DF95" i="13"/>
  <c r="CB107" i="13"/>
  <c r="DH107" i="13"/>
  <c r="CB113" i="13"/>
  <c r="DG124" i="13"/>
  <c r="CE124" i="13"/>
  <c r="DF124" i="13"/>
  <c r="CD124" i="13"/>
  <c r="DI124" i="13"/>
  <c r="CC124" i="13"/>
  <c r="AX124" i="13" s="1"/>
  <c r="DH125" i="13"/>
  <c r="CB125" i="13"/>
  <c r="DG125" i="13"/>
  <c r="CE125" i="13"/>
  <c r="DI125" i="13"/>
  <c r="CD125" i="13"/>
  <c r="DQ169" i="13"/>
  <c r="CM191" i="13"/>
  <c r="DR191" i="13"/>
  <c r="DM191" i="13"/>
  <c r="CK191" i="13"/>
  <c r="DQ191" i="13"/>
  <c r="DE191" i="13"/>
  <c r="CN191" i="13"/>
  <c r="DO191" i="13"/>
  <c r="CI191" i="13"/>
  <c r="DS192" i="13"/>
  <c r="DE192" i="13"/>
  <c r="CP192" i="13"/>
  <c r="CL192" i="13"/>
  <c r="DU192" i="13"/>
  <c r="CO192" i="13"/>
  <c r="DP192" i="13"/>
  <c r="CA192" i="13"/>
  <c r="CQ192" i="13"/>
  <c r="CC13" i="13"/>
  <c r="CE15" i="13"/>
  <c r="DH15" i="13"/>
  <c r="DG16" i="13"/>
  <c r="CE16" i="13"/>
  <c r="CD16" i="13"/>
  <c r="AX16" i="13" s="1"/>
  <c r="DH16" i="13"/>
  <c r="DH17" i="13"/>
  <c r="CB17" i="13"/>
  <c r="AX17" i="13" s="1"/>
  <c r="CD17" i="13"/>
  <c r="DF17" i="13"/>
  <c r="DI19" i="13"/>
  <c r="DI20" i="13"/>
  <c r="CE21" i="13"/>
  <c r="DF21" i="13"/>
  <c r="CB22" i="13"/>
  <c r="DG25" i="13"/>
  <c r="CB25" i="13"/>
  <c r="DI25" i="13"/>
  <c r="CD25" i="13"/>
  <c r="CE25" i="13"/>
  <c r="DF25" i="13"/>
  <c r="DG29" i="13"/>
  <c r="CB29" i="13"/>
  <c r="DI29" i="13"/>
  <c r="CD29" i="13"/>
  <c r="CE29" i="13"/>
  <c r="DF29" i="13"/>
  <c r="DH43" i="13"/>
  <c r="DI45" i="13"/>
  <c r="CB45" i="13"/>
  <c r="AX45" i="13" s="1"/>
  <c r="DG45" i="13"/>
  <c r="CD45" i="13"/>
  <c r="CE45" i="13"/>
  <c r="CC47" i="13"/>
  <c r="DG49" i="13"/>
  <c r="CD49" i="13"/>
  <c r="DI49" i="13"/>
  <c r="CB49" i="13"/>
  <c r="CE49" i="13"/>
  <c r="CC51" i="13"/>
  <c r="DF57" i="13"/>
  <c r="CD57" i="13"/>
  <c r="DH57" i="13"/>
  <c r="CB57" i="13"/>
  <c r="AX57" i="13" s="1"/>
  <c r="CE57" i="13"/>
  <c r="DI57" i="13"/>
  <c r="DF61" i="13"/>
  <c r="CD61" i="13"/>
  <c r="DH61" i="13"/>
  <c r="CB61" i="13"/>
  <c r="CE61" i="13"/>
  <c r="DI61" i="13"/>
  <c r="AX64" i="13"/>
  <c r="DI65" i="13"/>
  <c r="CD65" i="13"/>
  <c r="DG65" i="13"/>
  <c r="CB65" i="13"/>
  <c r="CE65" i="13"/>
  <c r="DF65" i="13"/>
  <c r="CC67" i="13"/>
  <c r="DH67" i="13"/>
  <c r="AX68" i="13"/>
  <c r="CC71" i="13"/>
  <c r="DH71" i="13"/>
  <c r="AX72" i="13"/>
  <c r="CC79" i="13"/>
  <c r="DG79" i="13"/>
  <c r="DH81" i="13"/>
  <c r="CB81" i="13"/>
  <c r="DF81" i="13"/>
  <c r="CD81" i="13"/>
  <c r="CE81" i="13"/>
  <c r="DI81" i="13"/>
  <c r="CC83" i="13"/>
  <c r="DG83" i="13"/>
  <c r="DH85" i="13"/>
  <c r="CB85" i="13"/>
  <c r="DF85" i="13"/>
  <c r="CD85" i="13"/>
  <c r="CE85" i="13"/>
  <c r="DI85" i="13"/>
  <c r="CC87" i="13"/>
  <c r="DF89" i="13"/>
  <c r="DH91" i="13"/>
  <c r="DF93" i="13"/>
  <c r="DH95" i="13"/>
  <c r="CC103" i="13"/>
  <c r="DG103" i="13"/>
  <c r="DF105" i="13"/>
  <c r="CD107" i="13"/>
  <c r="DF108" i="13"/>
  <c r="CD113" i="13"/>
  <c r="DG113" i="13"/>
  <c r="CC114" i="13"/>
  <c r="DH124" i="13"/>
  <c r="DF125" i="13"/>
  <c r="CB128" i="13"/>
  <c r="AX128" i="13" s="1"/>
  <c r="CC129" i="13"/>
  <c r="DR161" i="13"/>
  <c r="DM161" i="13"/>
  <c r="DQ161" i="13"/>
  <c r="CK161" i="13"/>
  <c r="DO161" i="13"/>
  <c r="CN161" i="13"/>
  <c r="CI161" i="13"/>
  <c r="DU166" i="13"/>
  <c r="CP166" i="13"/>
  <c r="CL166" i="13"/>
  <c r="DT166" i="13"/>
  <c r="DP166" i="13"/>
  <c r="CO166" i="13"/>
  <c r="CA166" i="13"/>
  <c r="AY166" i="13" s="1"/>
  <c r="CQ166" i="13"/>
  <c r="DS166" i="13"/>
  <c r="DE169" i="13"/>
  <c r="DR175" i="13"/>
  <c r="DM175" i="13"/>
  <c r="CM175" i="13"/>
  <c r="CI175" i="13"/>
  <c r="AY175" i="13" s="1"/>
  <c r="DQ175" i="13"/>
  <c r="CN175" i="13"/>
  <c r="DE175" i="13"/>
  <c r="CK175" i="13"/>
  <c r="CK197" i="13"/>
  <c r="CA197" i="13"/>
  <c r="DR197" i="13"/>
  <c r="DM197" i="13"/>
  <c r="CM197" i="13"/>
  <c r="DE197" i="13"/>
  <c r="DO197" i="13"/>
  <c r="CI197" i="13"/>
  <c r="DQ197" i="13"/>
  <c r="CN197" i="13"/>
  <c r="CM203" i="13"/>
  <c r="DM203" i="13"/>
  <c r="CN203" i="13"/>
  <c r="DQ203" i="13"/>
  <c r="CK203" i="13"/>
  <c r="CA203" i="13"/>
  <c r="AY203" i="13" s="1"/>
  <c r="DO203" i="13"/>
  <c r="CI203" i="13"/>
  <c r="DE203" i="13"/>
  <c r="CI218" i="13"/>
  <c r="CC14" i="13"/>
  <c r="AX14" i="13" s="1"/>
  <c r="CC18" i="13"/>
  <c r="AX18" i="13" s="1"/>
  <c r="CC24" i="13"/>
  <c r="CC26" i="13"/>
  <c r="AX26" i="13" s="1"/>
  <c r="CE28" i="13"/>
  <c r="DF28" i="13"/>
  <c r="CC30" i="13"/>
  <c r="AX30" i="13" s="1"/>
  <c r="CC36" i="13"/>
  <c r="AX36" i="13" s="1"/>
  <c r="CE38" i="13"/>
  <c r="DG38" i="13"/>
  <c r="CC40" i="13"/>
  <c r="AX40" i="13" s="1"/>
  <c r="CE42" i="13"/>
  <c r="DG42" i="13"/>
  <c r="CE44" i="13"/>
  <c r="DF44" i="13"/>
  <c r="CC46" i="13"/>
  <c r="AX46" i="13" s="1"/>
  <c r="CC48" i="13"/>
  <c r="AX48" i="13" s="1"/>
  <c r="CE50" i="13"/>
  <c r="DF50" i="13"/>
  <c r="CC52" i="13"/>
  <c r="AX52" i="13" s="1"/>
  <c r="CC58" i="13"/>
  <c r="AX58" i="13" s="1"/>
  <c r="CE60" i="13"/>
  <c r="DG60" i="13"/>
  <c r="CC62" i="13"/>
  <c r="AX62" i="13" s="1"/>
  <c r="CE64" i="13"/>
  <c r="DG64" i="13"/>
  <c r="CE66" i="13"/>
  <c r="DF66" i="13"/>
  <c r="CC68" i="13"/>
  <c r="CC70" i="13"/>
  <c r="AX70" i="13" s="1"/>
  <c r="CE72" i="13"/>
  <c r="DF72" i="13"/>
  <c r="CC74" i="13"/>
  <c r="AX74" i="13" s="1"/>
  <c r="CC80" i="13"/>
  <c r="AX80" i="13" s="1"/>
  <c r="CE82" i="13"/>
  <c r="DG82" i="13"/>
  <c r="CC84" i="13"/>
  <c r="CE86" i="13"/>
  <c r="DG86" i="13"/>
  <c r="CE88" i="13"/>
  <c r="AX88" i="13" s="1"/>
  <c r="DF88" i="13"/>
  <c r="CC90" i="13"/>
  <c r="AX90" i="13" s="1"/>
  <c r="CC92" i="13"/>
  <c r="AX92" i="13" s="1"/>
  <c r="CE94" i="13"/>
  <c r="DF94" i="13"/>
  <c r="CC96" i="13"/>
  <c r="AX96" i="13" s="1"/>
  <c r="CC102" i="13"/>
  <c r="AX102" i="13" s="1"/>
  <c r="CE104" i="13"/>
  <c r="DG104" i="13"/>
  <c r="CB111" i="13"/>
  <c r="DF112" i="13"/>
  <c r="CD112" i="13"/>
  <c r="CC112" i="13"/>
  <c r="AX112" i="13" s="1"/>
  <c r="DG112" i="13"/>
  <c r="CC133" i="13"/>
  <c r="CB134" i="13"/>
  <c r="DG135" i="13"/>
  <c r="CB135" i="13"/>
  <c r="DF135" i="13"/>
  <c r="CE135" i="13"/>
  <c r="DI135" i="13"/>
  <c r="DH136" i="13"/>
  <c r="CE136" i="13"/>
  <c r="DG136" i="13"/>
  <c r="CD136" i="13"/>
  <c r="DG139" i="13"/>
  <c r="CB139" i="13"/>
  <c r="AX139" i="13" s="1"/>
  <c r="DF139" i="13"/>
  <c r="CE139" i="13"/>
  <c r="DI139" i="13"/>
  <c r="DF140" i="13"/>
  <c r="CE140" i="13"/>
  <c r="DI140" i="13"/>
  <c r="CD140" i="13"/>
  <c r="DH140" i="13"/>
  <c r="Q144" i="13"/>
  <c r="Q147" i="13"/>
  <c r="Q155" i="13"/>
  <c r="DE161" i="13"/>
  <c r="DO164" i="13"/>
  <c r="DE164" i="13"/>
  <c r="CN164" i="13"/>
  <c r="CI164" i="13"/>
  <c r="DR164" i="13"/>
  <c r="DM164" i="13"/>
  <c r="CM164" i="13"/>
  <c r="DQ164" i="13"/>
  <c r="CK167" i="13"/>
  <c r="DO167" i="13"/>
  <c r="CN167" i="13"/>
  <c r="CI167" i="13"/>
  <c r="DR167" i="13"/>
  <c r="DO170" i="13"/>
  <c r="CN170" i="13"/>
  <c r="CI170" i="13"/>
  <c r="CA170" i="13"/>
  <c r="AY170" i="13" s="1"/>
  <c r="DM170" i="13"/>
  <c r="CK170" i="13"/>
  <c r="DR170" i="13"/>
  <c r="AY172" i="13"/>
  <c r="DU182" i="13"/>
  <c r="CP182" i="13"/>
  <c r="CL182" i="13"/>
  <c r="DS182" i="13"/>
  <c r="DE182" i="13"/>
  <c r="DP182" i="13"/>
  <c r="CQ182" i="13"/>
  <c r="CO182" i="13"/>
  <c r="DU194" i="13"/>
  <c r="DS194" i="13"/>
  <c r="DE194" i="13"/>
  <c r="CP194" i="13"/>
  <c r="CL194" i="13"/>
  <c r="DT194" i="13"/>
  <c r="CQ194" i="13"/>
  <c r="CA194" i="13"/>
  <c r="CO206" i="13"/>
  <c r="CA206" i="13"/>
  <c r="DU206" i="13"/>
  <c r="DT206" i="13"/>
  <c r="CL206" i="13"/>
  <c r="DP206" i="13"/>
  <c r="DE206" i="13"/>
  <c r="CP206" i="13"/>
  <c r="DS206" i="13"/>
  <c r="CQ206" i="13"/>
  <c r="DQ207" i="13"/>
  <c r="DR207" i="13"/>
  <c r="CN207" i="13"/>
  <c r="CI207" i="13"/>
  <c r="CM207" i="13"/>
  <c r="CK207" i="13"/>
  <c r="DO207" i="13"/>
  <c r="DE207" i="13"/>
  <c r="CA207" i="13"/>
  <c r="DR251" i="13"/>
  <c r="DM251" i="13"/>
  <c r="CM251" i="13"/>
  <c r="DQ251" i="13"/>
  <c r="CN251" i="13"/>
  <c r="DO251" i="13"/>
  <c r="CK251" i="13"/>
  <c r="CA251" i="13"/>
  <c r="CI251" i="13"/>
  <c r="DE251" i="13"/>
  <c r="DU252" i="13"/>
  <c r="CP252" i="13"/>
  <c r="CL252" i="13"/>
  <c r="DT252" i="13"/>
  <c r="DE252" i="13"/>
  <c r="CO252" i="13"/>
  <c r="DP252" i="13"/>
  <c r="CA252" i="13"/>
  <c r="DS252" i="13"/>
  <c r="CQ252" i="13"/>
  <c r="CK253" i="13"/>
  <c r="DO253" i="13"/>
  <c r="DE253" i="13"/>
  <c r="CM253" i="13"/>
  <c r="DR253" i="13"/>
  <c r="CI253" i="13"/>
  <c r="DM253" i="13"/>
  <c r="CN253" i="13"/>
  <c r="DQ253" i="13"/>
  <c r="CC28" i="13"/>
  <c r="CC38" i="13"/>
  <c r="AX38" i="13" s="1"/>
  <c r="CC42" i="13"/>
  <c r="AX42" i="13" s="1"/>
  <c r="CC44" i="13"/>
  <c r="AX44" i="13" s="1"/>
  <c r="CC50" i="13"/>
  <c r="AX50" i="13" s="1"/>
  <c r="CC60" i="13"/>
  <c r="AX60" i="13" s="1"/>
  <c r="CC64" i="13"/>
  <c r="CC66" i="13"/>
  <c r="AX66" i="13" s="1"/>
  <c r="CC72" i="13"/>
  <c r="CC82" i="13"/>
  <c r="AX82" i="13" s="1"/>
  <c r="CC86" i="13"/>
  <c r="AX86" i="13" s="1"/>
  <c r="CC88" i="13"/>
  <c r="CC94" i="13"/>
  <c r="AX94" i="13" s="1"/>
  <c r="CC104" i="13"/>
  <c r="AX104" i="13" s="1"/>
  <c r="DF106" i="13"/>
  <c r="CD106" i="13"/>
  <c r="AX106" i="13" s="1"/>
  <c r="CC106" i="13"/>
  <c r="DG106" i="13"/>
  <c r="DH111" i="13"/>
  <c r="CE111" i="13"/>
  <c r="CD111" i="13"/>
  <c r="DI111" i="13"/>
  <c r="DG117" i="13"/>
  <c r="CB117" i="13"/>
  <c r="DF117" i="13"/>
  <c r="CE117" i="13"/>
  <c r="DI117" i="13"/>
  <c r="DF118" i="13"/>
  <c r="CE118" i="13"/>
  <c r="DI118" i="13"/>
  <c r="CD118" i="13"/>
  <c r="AX118" i="13" s="1"/>
  <c r="DH118" i="13"/>
  <c r="DI133" i="13"/>
  <c r="CB133" i="13"/>
  <c r="AX133" i="13" s="1"/>
  <c r="DH133" i="13"/>
  <c r="CE133" i="13"/>
  <c r="DG134" i="13"/>
  <c r="CE134" i="13"/>
  <c r="DF134" i="13"/>
  <c r="CD134" i="13"/>
  <c r="AX136" i="13"/>
  <c r="AX140" i="13"/>
  <c r="Q148" i="13"/>
  <c r="Q154" i="13"/>
  <c r="CP161" i="13"/>
  <c r="CL161" i="13"/>
  <c r="CA161" i="13"/>
  <c r="DU161" i="13"/>
  <c r="CO161" i="13"/>
  <c r="AY164" i="13"/>
  <c r="DO168" i="13"/>
  <c r="DE168" i="13"/>
  <c r="CN168" i="13"/>
  <c r="CI168" i="13"/>
  <c r="AY168" i="13" s="1"/>
  <c r="DR168" i="13"/>
  <c r="DM168" i="13"/>
  <c r="CM168" i="13"/>
  <c r="DQ168" i="13"/>
  <c r="DR171" i="13"/>
  <c r="DM171" i="13"/>
  <c r="CM171" i="13"/>
  <c r="DO171" i="13"/>
  <c r="CK171" i="13"/>
  <c r="CA171" i="13"/>
  <c r="AY171" i="13" s="1"/>
  <c r="CI171" i="13"/>
  <c r="DE171" i="13"/>
  <c r="DQ171" i="13"/>
  <c r="DH226" i="13"/>
  <c r="CE226" i="13"/>
  <c r="CA226" i="13"/>
  <c r="DF226" i="13"/>
  <c r="CC226" i="13"/>
  <c r="DG226" i="13"/>
  <c r="DE226" i="13"/>
  <c r="CD226" i="13"/>
  <c r="DI226" i="13"/>
  <c r="CB226" i="13"/>
  <c r="DS241" i="13"/>
  <c r="DE241" i="13"/>
  <c r="DU241" i="13"/>
  <c r="CP241" i="13"/>
  <c r="CL241" i="13"/>
  <c r="DP241" i="13"/>
  <c r="CQ241" i="13"/>
  <c r="CA241" i="13"/>
  <c r="AY241" i="13" s="1"/>
  <c r="CO241" i="13"/>
  <c r="DT241" i="13"/>
  <c r="CC109" i="13"/>
  <c r="CC115" i="13"/>
  <c r="AX115" i="13" s="1"/>
  <c r="CB116" i="13"/>
  <c r="AX116" i="13" s="1"/>
  <c r="DG116" i="13"/>
  <c r="CC123" i="13"/>
  <c r="CB126" i="13"/>
  <c r="DH126" i="13"/>
  <c r="CC127" i="13"/>
  <c r="AX127" i="13" s="1"/>
  <c r="CB130" i="13"/>
  <c r="DH130" i="13"/>
  <c r="CC131" i="13"/>
  <c r="AX131" i="13" s="1"/>
  <c r="CB132" i="13"/>
  <c r="DG132" i="13"/>
  <c r="CC137" i="13"/>
  <c r="AX137" i="13" s="1"/>
  <c r="CB138" i="13"/>
  <c r="AX138" i="13" s="1"/>
  <c r="DG138" i="13"/>
  <c r="DM162" i="13"/>
  <c r="DR162" i="13"/>
  <c r="CM163" i="13"/>
  <c r="AY163" i="13" s="1"/>
  <c r="CQ163" i="13"/>
  <c r="DS163" i="13"/>
  <c r="CL165" i="13"/>
  <c r="AY165" i="13" s="1"/>
  <c r="CP165" i="13"/>
  <c r="DU165" i="13"/>
  <c r="CK166" i="13"/>
  <c r="CQ168" i="13"/>
  <c r="DT169" i="13"/>
  <c r="DP169" i="13"/>
  <c r="CO169" i="13"/>
  <c r="CA169" i="13"/>
  <c r="AY169" i="13" s="1"/>
  <c r="CP169" i="13"/>
  <c r="DS170" i="13"/>
  <c r="DE170" i="13"/>
  <c r="CP170" i="13"/>
  <c r="DT170" i="13"/>
  <c r="DU172" i="13"/>
  <c r="CP172" i="13"/>
  <c r="CL172" i="13"/>
  <c r="DP172" i="13"/>
  <c r="CN173" i="13"/>
  <c r="DQ173" i="13"/>
  <c r="DO174" i="13"/>
  <c r="CN174" i="13"/>
  <c r="CI174" i="13"/>
  <c r="AY174" i="13" s="1"/>
  <c r="DR174" i="13"/>
  <c r="DE176" i="13"/>
  <c r="CK179" i="13"/>
  <c r="CA179" i="13"/>
  <c r="AY179" i="13" s="1"/>
  <c r="DR179" i="13"/>
  <c r="DM179" i="13"/>
  <c r="CM179" i="13"/>
  <c r="DS180" i="13"/>
  <c r="DE180" i="13"/>
  <c r="DU180" i="13"/>
  <c r="CP180" i="13"/>
  <c r="CL180" i="13"/>
  <c r="AY180" i="13" s="1"/>
  <c r="CO180" i="13"/>
  <c r="DT180" i="13"/>
  <c r="CK183" i="13"/>
  <c r="CA183" i="13"/>
  <c r="AY183" i="13" s="1"/>
  <c r="DR183" i="13"/>
  <c r="DM183" i="13"/>
  <c r="CM183" i="13"/>
  <c r="DS188" i="13"/>
  <c r="CO188" i="13"/>
  <c r="DU188" i="13"/>
  <c r="CQ188" i="13"/>
  <c r="DT188" i="13"/>
  <c r="CN193" i="13"/>
  <c r="CM195" i="13"/>
  <c r="DR195" i="13"/>
  <c r="DM195" i="13"/>
  <c r="CK195" i="13"/>
  <c r="CQ196" i="13"/>
  <c r="DR199" i="13"/>
  <c r="DM199" i="13"/>
  <c r="CM199" i="13"/>
  <c r="CK199" i="13"/>
  <c r="DO199" i="13"/>
  <c r="CQ200" i="13"/>
  <c r="CQ202" i="13"/>
  <c r="CM208" i="13"/>
  <c r="DQ208" i="13"/>
  <c r="CK208" i="13"/>
  <c r="CA208" i="13"/>
  <c r="DO208" i="13"/>
  <c r="DE208" i="13"/>
  <c r="CI208" i="13"/>
  <c r="DR208" i="13"/>
  <c r="CN208" i="13"/>
  <c r="DN219" i="13"/>
  <c r="DF219" i="13"/>
  <c r="CB219" i="13" s="1"/>
  <c r="CG219" i="13"/>
  <c r="DM219" i="13"/>
  <c r="CI219" i="13"/>
  <c r="CA219" i="13"/>
  <c r="AR219" i="13" s="1"/>
  <c r="DL219" i="13"/>
  <c r="CH219" i="13"/>
  <c r="CN238" i="13"/>
  <c r="CI238" i="13"/>
  <c r="DR238" i="13"/>
  <c r="DM238" i="13"/>
  <c r="DQ238" i="13"/>
  <c r="CK238" i="13"/>
  <c r="CC116" i="13"/>
  <c r="CC126" i="13"/>
  <c r="CC130" i="13"/>
  <c r="CC132" i="13"/>
  <c r="CC138" i="13"/>
  <c r="CM162" i="13"/>
  <c r="DE163" i="13"/>
  <c r="DP163" i="13"/>
  <c r="DT173" i="13"/>
  <c r="DP173" i="13"/>
  <c r="CO173" i="13"/>
  <c r="CA173" i="13"/>
  <c r="AY173" i="13" s="1"/>
  <c r="CP173" i="13"/>
  <c r="DS174" i="13"/>
  <c r="DE174" i="13"/>
  <c r="CP174" i="13"/>
  <c r="DT174" i="13"/>
  <c r="DU176" i="13"/>
  <c r="CP176" i="13"/>
  <c r="CL176" i="13"/>
  <c r="AY176" i="13" s="1"/>
  <c r="DP176" i="13"/>
  <c r="DR177" i="13"/>
  <c r="DM177" i="13"/>
  <c r="CM177" i="13"/>
  <c r="CK177" i="13"/>
  <c r="DO177" i="13"/>
  <c r="DR181" i="13"/>
  <c r="DM181" i="13"/>
  <c r="CM181" i="13"/>
  <c r="CK181" i="13"/>
  <c r="DO181" i="13"/>
  <c r="DU190" i="13"/>
  <c r="CQ190" i="13"/>
  <c r="DS190" i="13"/>
  <c r="CO190" i="13"/>
  <c r="CL190" i="13"/>
  <c r="DP190" i="13"/>
  <c r="DR193" i="13"/>
  <c r="DM193" i="13"/>
  <c r="CK193" i="13"/>
  <c r="CA193" i="13"/>
  <c r="CM193" i="13"/>
  <c r="DE193" i="13"/>
  <c r="DQ193" i="13"/>
  <c r="DS196" i="13"/>
  <c r="DE196" i="13"/>
  <c r="CP196" i="13"/>
  <c r="CL196" i="13"/>
  <c r="AY196" i="13" s="1"/>
  <c r="DU196" i="13"/>
  <c r="DS200" i="13"/>
  <c r="DE200" i="13"/>
  <c r="CP200" i="13"/>
  <c r="CL200" i="13"/>
  <c r="DU200" i="13"/>
  <c r="DU202" i="13"/>
  <c r="DT202" i="13"/>
  <c r="DE202" i="13"/>
  <c r="CP202" i="13"/>
  <c r="DN215" i="13"/>
  <c r="DF215" i="13"/>
  <c r="CB215" i="13" s="1"/>
  <c r="CG215" i="13"/>
  <c r="DM215" i="13"/>
  <c r="CI215" i="13"/>
  <c r="CA215" i="13"/>
  <c r="DL215" i="13"/>
  <c r="CH215" i="13"/>
  <c r="CH220" i="13"/>
  <c r="DM220" i="13"/>
  <c r="DL220" i="13"/>
  <c r="CI220" i="13"/>
  <c r="CG220" i="13"/>
  <c r="DH230" i="13"/>
  <c r="CE230" i="13"/>
  <c r="CA230" i="13"/>
  <c r="DF230" i="13"/>
  <c r="CC230" i="13"/>
  <c r="DG230" i="13"/>
  <c r="DE230" i="13"/>
  <c r="CD230" i="13"/>
  <c r="CK240" i="13"/>
  <c r="CA240" i="13"/>
  <c r="DR240" i="13"/>
  <c r="DM240" i="13"/>
  <c r="CM240" i="13"/>
  <c r="DE240" i="13"/>
  <c r="DO240" i="13"/>
  <c r="CI240" i="13"/>
  <c r="DQ240" i="13"/>
  <c r="CN240" i="13"/>
  <c r="DS245" i="13"/>
  <c r="DE245" i="13"/>
  <c r="DU245" i="13"/>
  <c r="CP245" i="13"/>
  <c r="CL245" i="13"/>
  <c r="DP245" i="13"/>
  <c r="CQ245" i="13"/>
  <c r="CA245" i="13"/>
  <c r="DT245" i="13"/>
  <c r="CO245" i="13"/>
  <c r="DR259" i="13"/>
  <c r="DM259" i="13"/>
  <c r="CM259" i="13"/>
  <c r="DO259" i="13"/>
  <c r="CK259" i="13"/>
  <c r="CA259" i="13"/>
  <c r="AY259" i="13" s="1"/>
  <c r="DQ259" i="13"/>
  <c r="CN259" i="13"/>
  <c r="CI259" i="13"/>
  <c r="DE259" i="13"/>
  <c r="CA264" i="13"/>
  <c r="DE264" i="13"/>
  <c r="DF264" i="13"/>
  <c r="CB264" i="13"/>
  <c r="CA271" i="13"/>
  <c r="DE271" i="13"/>
  <c r="DF271" i="13"/>
  <c r="CB271" i="13"/>
  <c r="CB297" i="13"/>
  <c r="DF297" i="13"/>
  <c r="DE297" i="13"/>
  <c r="CA297" i="13"/>
  <c r="AM297" i="13" s="1"/>
  <c r="CA177" i="13"/>
  <c r="CO177" i="13"/>
  <c r="DP177" i="13"/>
  <c r="DT177" i="13"/>
  <c r="CI178" i="13"/>
  <c r="CN178" i="13"/>
  <c r="DO178" i="13"/>
  <c r="CA181" i="13"/>
  <c r="AY181" i="13" s="1"/>
  <c r="CO181" i="13"/>
  <c r="DP181" i="13"/>
  <c r="DT181" i="13"/>
  <c r="CI182" i="13"/>
  <c r="AY182" i="13" s="1"/>
  <c r="CN182" i="13"/>
  <c r="DO182" i="13"/>
  <c r="CM188" i="13"/>
  <c r="AY188" i="13" s="1"/>
  <c r="CK190" i="13"/>
  <c r="AY190" i="13" s="1"/>
  <c r="DO190" i="13"/>
  <c r="CA191" i="13"/>
  <c r="AY191" i="13" s="1"/>
  <c r="CO191" i="13"/>
  <c r="CI192" i="13"/>
  <c r="CN192" i="13"/>
  <c r="DQ192" i="13"/>
  <c r="CQ193" i="13"/>
  <c r="DP193" i="13"/>
  <c r="CA195" i="13"/>
  <c r="CO195" i="13"/>
  <c r="CI196" i="13"/>
  <c r="CN196" i="13"/>
  <c r="DQ196" i="13"/>
  <c r="CA199" i="13"/>
  <c r="AY199" i="13" s="1"/>
  <c r="CO199" i="13"/>
  <c r="DP199" i="13"/>
  <c r="DT199" i="13"/>
  <c r="CI200" i="13"/>
  <c r="AY200" i="13" s="1"/>
  <c r="CN200" i="13"/>
  <c r="DQ200" i="13"/>
  <c r="CQ201" i="13"/>
  <c r="DP201" i="13"/>
  <c r="DQ202" i="13"/>
  <c r="CN202" i="13"/>
  <c r="CI202" i="13"/>
  <c r="AY202" i="13" s="1"/>
  <c r="CM202" i="13"/>
  <c r="DR202" i="13"/>
  <c r="DS205" i="13"/>
  <c r="DE205" i="13"/>
  <c r="CP205" i="13"/>
  <c r="CL205" i="13"/>
  <c r="CO205" i="13"/>
  <c r="CA205" i="13"/>
  <c r="DP205" i="13"/>
  <c r="DR210" i="13"/>
  <c r="DM210" i="13"/>
  <c r="CK210" i="13"/>
  <c r="DQ210" i="13"/>
  <c r="CI210" i="13"/>
  <c r="DO210" i="13"/>
  <c r="CA216" i="13"/>
  <c r="DE216" i="13"/>
  <c r="AR217" i="13"/>
  <c r="CA220" i="13"/>
  <c r="AR220" i="13" s="1"/>
  <c r="DE220" i="13"/>
  <c r="DS250" i="13"/>
  <c r="DE250" i="13"/>
  <c r="CO250" i="13"/>
  <c r="DU250" i="13"/>
  <c r="DP250" i="13"/>
  <c r="CQ250" i="13"/>
  <c r="CL250" i="13"/>
  <c r="CA250" i="13"/>
  <c r="DT250" i="13"/>
  <c r="CP250" i="13"/>
  <c r="CM190" i="13"/>
  <c r="CQ191" i="13"/>
  <c r="DP191" i="13"/>
  <c r="CQ195" i="13"/>
  <c r="DP195" i="13"/>
  <c r="DR206" i="13"/>
  <c r="DM206" i="13"/>
  <c r="CK206" i="13"/>
  <c r="DQ206" i="13"/>
  <c r="CN206" i="13"/>
  <c r="CI206" i="13"/>
  <c r="AY247" i="13"/>
  <c r="DS258" i="13"/>
  <c r="DE258" i="13"/>
  <c r="DU258" i="13"/>
  <c r="DP258" i="13"/>
  <c r="CQ258" i="13"/>
  <c r="CL258" i="13"/>
  <c r="CA258" i="13"/>
  <c r="CO258" i="13"/>
  <c r="DT258" i="13"/>
  <c r="CP258" i="13"/>
  <c r="CB298" i="13"/>
  <c r="DF298" i="13"/>
  <c r="CA298" i="13"/>
  <c r="DE298" i="13"/>
  <c r="CQ203" i="13"/>
  <c r="DP203" i="13"/>
  <c r="CL204" i="13"/>
  <c r="AY204" i="13" s="1"/>
  <c r="CP204" i="13"/>
  <c r="DE204" i="13"/>
  <c r="DS204" i="13"/>
  <c r="CK205" i="13"/>
  <c r="DM205" i="13"/>
  <c r="DR205" i="13"/>
  <c r="CQ207" i="13"/>
  <c r="DP207" i="13"/>
  <c r="DS209" i="13"/>
  <c r="DE209" i="13"/>
  <c r="CP209" i="13"/>
  <c r="AY209" i="13" s="1"/>
  <c r="CL209" i="13"/>
  <c r="DP209" i="13"/>
  <c r="DU209" i="13"/>
  <c r="CO210" i="13"/>
  <c r="CA210" i="13"/>
  <c r="CP210" i="13"/>
  <c r="DE210" i="13"/>
  <c r="DP210" i="13"/>
  <c r="DU210" i="13"/>
  <c r="DE218" i="13"/>
  <c r="DF228" i="13"/>
  <c r="CC228" i="13"/>
  <c r="AR228" i="13" s="1"/>
  <c r="DH228" i="13"/>
  <c r="CE228" i="13"/>
  <c r="CD228" i="13"/>
  <c r="DF232" i="13"/>
  <c r="CC232" i="13"/>
  <c r="DH232" i="13"/>
  <c r="CE232" i="13"/>
  <c r="CD232" i="13"/>
  <c r="DU239" i="13"/>
  <c r="CO239" i="13"/>
  <c r="DS239" i="13"/>
  <c r="CQ239" i="13"/>
  <c r="DE239" i="13"/>
  <c r="DR242" i="13"/>
  <c r="DM242" i="13"/>
  <c r="CM242" i="13"/>
  <c r="CK242" i="13"/>
  <c r="DO242" i="13"/>
  <c r="CQ243" i="13"/>
  <c r="DO246" i="13"/>
  <c r="CN246" i="13"/>
  <c r="CI246" i="13"/>
  <c r="AY246" i="13" s="1"/>
  <c r="DM246" i="13"/>
  <c r="CK246" i="13"/>
  <c r="DQ246" i="13"/>
  <c r="CM246" i="13"/>
  <c r="AY255" i="13"/>
  <c r="CQ204" i="13"/>
  <c r="DP204" i="13"/>
  <c r="AR227" i="13"/>
  <c r="DS237" i="13"/>
  <c r="CQ237" i="13"/>
  <c r="DU237" i="13"/>
  <c r="CO237" i="13"/>
  <c r="CL237" i="13"/>
  <c r="AY237" i="13" s="1"/>
  <c r="DT237" i="13"/>
  <c r="DU243" i="13"/>
  <c r="CP243" i="13"/>
  <c r="CL243" i="13"/>
  <c r="DS243" i="13"/>
  <c r="DE243" i="13"/>
  <c r="DO254" i="13"/>
  <c r="CN254" i="13"/>
  <c r="CI254" i="13"/>
  <c r="AY254" i="13" s="1"/>
  <c r="DQ254" i="13"/>
  <c r="CM254" i="13"/>
  <c r="DM254" i="13"/>
  <c r="CK254" i="13"/>
  <c r="DT257" i="13"/>
  <c r="DP257" i="13"/>
  <c r="CO257" i="13"/>
  <c r="CA257" i="13"/>
  <c r="DS257" i="13"/>
  <c r="CQ257" i="13"/>
  <c r="CL257" i="13"/>
  <c r="DU257" i="13"/>
  <c r="CQ208" i="13"/>
  <c r="DP208" i="13"/>
  <c r="CI217" i="13"/>
  <c r="CI221" i="13"/>
  <c r="AR221" i="13" s="1"/>
  <c r="CB227" i="13"/>
  <c r="CD229" i="13"/>
  <c r="AR229" i="13" s="1"/>
  <c r="DG229" i="13"/>
  <c r="CB231" i="13"/>
  <c r="AR231" i="13" s="1"/>
  <c r="CK237" i="13"/>
  <c r="DQ237" i="13"/>
  <c r="CA238" i="13"/>
  <c r="CL238" i="13"/>
  <c r="CP238" i="13"/>
  <c r="CM239" i="13"/>
  <c r="AY239" i="13" s="1"/>
  <c r="CA242" i="13"/>
  <c r="CO242" i="13"/>
  <c r="DP242" i="13"/>
  <c r="DT242" i="13"/>
  <c r="CI243" i="13"/>
  <c r="CN243" i="13"/>
  <c r="AY243" i="13" s="1"/>
  <c r="DO243" i="13"/>
  <c r="DR247" i="13"/>
  <c r="DM247" i="13"/>
  <c r="CM247" i="13"/>
  <c r="DE247" i="13"/>
  <c r="CA248" i="13"/>
  <c r="AY248" i="13" s="1"/>
  <c r="CQ248" i="13"/>
  <c r="DM249" i="13"/>
  <c r="DT253" i="13"/>
  <c r="DP253" i="13"/>
  <c r="CO253" i="13"/>
  <c r="CA253" i="13"/>
  <c r="AY253" i="13" s="1"/>
  <c r="CP253" i="13"/>
  <c r="DS254" i="13"/>
  <c r="DE254" i="13"/>
  <c r="CP254" i="13"/>
  <c r="DT254" i="13"/>
  <c r="DU256" i="13"/>
  <c r="CP256" i="13"/>
  <c r="CL256" i="13"/>
  <c r="AY256" i="13" s="1"/>
  <c r="DP256" i="13"/>
  <c r="CN257" i="13"/>
  <c r="DQ257" i="13"/>
  <c r="DO258" i="13"/>
  <c r="CN258" i="13"/>
  <c r="CI258" i="13"/>
  <c r="DR258" i="13"/>
  <c r="CA290" i="13"/>
  <c r="AE290" i="13" s="1"/>
  <c r="DE290" i="13"/>
  <c r="DF290" i="13"/>
  <c r="CB229" i="13"/>
  <c r="CM237" i="13"/>
  <c r="DE238" i="13"/>
  <c r="DP238" i="13"/>
  <c r="DS246" i="13"/>
  <c r="DE246" i="13"/>
  <c r="CP246" i="13"/>
  <c r="DT246" i="13"/>
  <c r="DU248" i="13"/>
  <c r="CP248" i="13"/>
  <c r="CL248" i="13"/>
  <c r="DP248" i="13"/>
  <c r="CN249" i="13"/>
  <c r="DQ249" i="13"/>
  <c r="DO250" i="13"/>
  <c r="CN250" i="13"/>
  <c r="CI250" i="13"/>
  <c r="DR250" i="13"/>
  <c r="DR255" i="13"/>
  <c r="DM255" i="13"/>
  <c r="CM255" i="13"/>
  <c r="DE255" i="13"/>
  <c r="CA275" i="13"/>
  <c r="U275" i="13" s="1"/>
  <c r="D298" i="12"/>
  <c r="C298" i="12"/>
  <c r="B298" i="12"/>
  <c r="D297" i="12"/>
  <c r="C297" i="12"/>
  <c r="B297" i="12"/>
  <c r="D296" i="12"/>
  <c r="B296" i="12" s="1"/>
  <c r="C296" i="12"/>
  <c r="DE291" i="12"/>
  <c r="D291" i="12"/>
  <c r="B291" i="12" s="1"/>
  <c r="C291" i="12"/>
  <c r="DF290" i="12"/>
  <c r="DE290" i="12"/>
  <c r="D290" i="12"/>
  <c r="B290" i="12" s="1"/>
  <c r="C290" i="12"/>
  <c r="D285" i="12"/>
  <c r="C285" i="12"/>
  <c r="B285" i="12" s="1"/>
  <c r="D284" i="12"/>
  <c r="C284" i="12"/>
  <c r="B284" i="12" s="1"/>
  <c r="D283" i="12"/>
  <c r="C283" i="12"/>
  <c r="B283" i="12"/>
  <c r="D282" i="12"/>
  <c r="B282" i="12" s="1"/>
  <c r="C282" i="12"/>
  <c r="D281" i="12"/>
  <c r="C281" i="12"/>
  <c r="B281" i="12" s="1"/>
  <c r="D280" i="12"/>
  <c r="C280" i="12"/>
  <c r="B280" i="12" s="1"/>
  <c r="CB275" i="12"/>
  <c r="CA275" i="12"/>
  <c r="B275" i="12"/>
  <c r="DE275" i="12" s="1"/>
  <c r="DE274" i="12"/>
  <c r="B274" i="12"/>
  <c r="CB273" i="12"/>
  <c r="CA273" i="12"/>
  <c r="U273" i="12" s="1"/>
  <c r="B273" i="12"/>
  <c r="DE273" i="12" s="1"/>
  <c r="DF272" i="12"/>
  <c r="B272" i="12"/>
  <c r="DE272" i="12" s="1"/>
  <c r="CB271" i="12"/>
  <c r="CA271" i="12"/>
  <c r="B271" i="12"/>
  <c r="DE271" i="12" s="1"/>
  <c r="B267" i="12"/>
  <c r="CB266" i="12"/>
  <c r="CA266" i="12"/>
  <c r="O266" i="12" s="1"/>
  <c r="B266" i="12"/>
  <c r="DE266" i="12" s="1"/>
  <c r="DF265" i="12"/>
  <c r="DE265" i="12"/>
  <c r="B265" i="12"/>
  <c r="CB264" i="12"/>
  <c r="CA264" i="12"/>
  <c r="B264" i="12"/>
  <c r="DE264" i="12" s="1"/>
  <c r="DE263" i="12"/>
  <c r="B263" i="12"/>
  <c r="EA259" i="12"/>
  <c r="DZ259" i="12"/>
  <c r="DY259" i="12"/>
  <c r="DX259" i="12"/>
  <c r="DR259" i="12"/>
  <c r="DO259" i="12"/>
  <c r="DM259" i="12"/>
  <c r="DG259" i="12"/>
  <c r="DF259" i="12"/>
  <c r="CW259" i="12"/>
  <c r="CV259" i="12"/>
  <c r="CU259" i="12"/>
  <c r="CT259" i="12"/>
  <c r="CQ259" i="12"/>
  <c r="CN259" i="12"/>
  <c r="CM259" i="12"/>
  <c r="CK259" i="12"/>
  <c r="CI259" i="12"/>
  <c r="CC259" i="12"/>
  <c r="CB259" i="12"/>
  <c r="D259" i="12"/>
  <c r="C259" i="12"/>
  <c r="DQ259" i="12" s="1"/>
  <c r="EA258" i="12"/>
  <c r="DZ258" i="12"/>
  <c r="DY258" i="12"/>
  <c r="DX258" i="12"/>
  <c r="DU258" i="12"/>
  <c r="DT258" i="12"/>
  <c r="DS258" i="12"/>
  <c r="DP258" i="12"/>
  <c r="DG258" i="12"/>
  <c r="DF258" i="12"/>
  <c r="DE258" i="12"/>
  <c r="CW258" i="12"/>
  <c r="CV258" i="12"/>
  <c r="CU258" i="12"/>
  <c r="CT258" i="12"/>
  <c r="CP258" i="12"/>
  <c r="CO258" i="12"/>
  <c r="CL258" i="12"/>
  <c r="CI258" i="12"/>
  <c r="CC258" i="12"/>
  <c r="CB258" i="12"/>
  <c r="D258" i="12"/>
  <c r="CQ258" i="12" s="1"/>
  <c r="C258" i="12"/>
  <c r="EA257" i="12"/>
  <c r="DZ257" i="12"/>
  <c r="DY257" i="12"/>
  <c r="DX257" i="12"/>
  <c r="DQ257" i="12"/>
  <c r="DM257" i="12"/>
  <c r="DG257" i="12"/>
  <c r="DF257" i="12"/>
  <c r="CW257" i="12"/>
  <c r="CV257" i="12"/>
  <c r="CU257" i="12"/>
  <c r="CT257" i="12"/>
  <c r="CP257" i="12"/>
  <c r="CM257" i="12"/>
  <c r="CK257" i="12"/>
  <c r="CC257" i="12"/>
  <c r="CB257" i="12"/>
  <c r="D257" i="12"/>
  <c r="C257" i="12"/>
  <c r="EA256" i="12"/>
  <c r="DZ256" i="12"/>
  <c r="DY256" i="12"/>
  <c r="DX256" i="12"/>
  <c r="DR256" i="12"/>
  <c r="DO256" i="12"/>
  <c r="DM256" i="12"/>
  <c r="DG256" i="12"/>
  <c r="DF256" i="12"/>
  <c r="DE256" i="12"/>
  <c r="CW256" i="12"/>
  <c r="CV256" i="12"/>
  <c r="CU256" i="12"/>
  <c r="CT256" i="12"/>
  <c r="CM256" i="12"/>
  <c r="CI256" i="12"/>
  <c r="CC256" i="12"/>
  <c r="CB256" i="12"/>
  <c r="D256" i="12"/>
  <c r="CP256" i="12" s="1"/>
  <c r="C256" i="12"/>
  <c r="CK256" i="12" s="1"/>
  <c r="EA255" i="12"/>
  <c r="DZ255" i="12"/>
  <c r="DY255" i="12"/>
  <c r="DX255" i="12"/>
  <c r="DT255" i="12"/>
  <c r="DS255" i="12"/>
  <c r="DR255" i="12"/>
  <c r="DO255" i="12"/>
  <c r="DM255" i="12"/>
  <c r="DG255" i="12"/>
  <c r="DF255" i="12"/>
  <c r="DE255" i="12"/>
  <c r="CW255" i="12"/>
  <c r="CV255" i="12"/>
  <c r="CU255" i="12"/>
  <c r="CT255" i="12"/>
  <c r="CQ255" i="12"/>
  <c r="CO255" i="12"/>
  <c r="CN255" i="12"/>
  <c r="CM255" i="12"/>
  <c r="CK255" i="12"/>
  <c r="CI255" i="12"/>
  <c r="CC255" i="12"/>
  <c r="CB255" i="12"/>
  <c r="CA255" i="12"/>
  <c r="D255" i="12"/>
  <c r="C255" i="12"/>
  <c r="DQ255" i="12" s="1"/>
  <c r="EA254" i="12"/>
  <c r="DZ254" i="12"/>
  <c r="DY254" i="12"/>
  <c r="DX254" i="12"/>
  <c r="DU254" i="12"/>
  <c r="DT254" i="12"/>
  <c r="DS254" i="12"/>
  <c r="DQ254" i="12"/>
  <c r="DP254" i="12"/>
  <c r="DO254" i="12"/>
  <c r="DG254" i="12"/>
  <c r="DF254" i="12"/>
  <c r="CW254" i="12"/>
  <c r="CV254" i="12"/>
  <c r="CU254" i="12"/>
  <c r="CT254" i="12"/>
  <c r="CP254" i="12"/>
  <c r="CO254" i="12"/>
  <c r="CN254" i="12"/>
  <c r="CL254" i="12"/>
  <c r="CK254" i="12"/>
  <c r="CC254" i="12"/>
  <c r="CB254" i="12"/>
  <c r="CA254" i="12"/>
  <c r="D254" i="12"/>
  <c r="CQ254" i="12" s="1"/>
  <c r="C254" i="12"/>
  <c r="CI254" i="12" s="1"/>
  <c r="EA253" i="12"/>
  <c r="DZ253" i="12"/>
  <c r="DY253" i="12"/>
  <c r="DX253" i="12"/>
  <c r="DU253" i="12"/>
  <c r="DR253" i="12"/>
  <c r="DP253" i="12"/>
  <c r="DG253" i="12"/>
  <c r="DF253" i="12"/>
  <c r="CW253" i="12"/>
  <c r="CV253" i="12"/>
  <c r="CU253" i="12"/>
  <c r="CT253" i="12"/>
  <c r="CQ253" i="12"/>
  <c r="CO253" i="12"/>
  <c r="CL253" i="12"/>
  <c r="CC253" i="12"/>
  <c r="CB253" i="12"/>
  <c r="CA253" i="12"/>
  <c r="D253" i="12"/>
  <c r="C253" i="12"/>
  <c r="EA252" i="12"/>
  <c r="DZ252" i="12"/>
  <c r="DY252" i="12"/>
  <c r="DX252" i="12"/>
  <c r="DU252" i="12"/>
  <c r="DS252" i="12"/>
  <c r="DG252" i="12"/>
  <c r="DF252" i="12"/>
  <c r="CW252" i="12"/>
  <c r="CV252" i="12"/>
  <c r="CU252" i="12"/>
  <c r="CT252" i="12"/>
  <c r="CQ252" i="12"/>
  <c r="CL252" i="12"/>
  <c r="CC252" i="12"/>
  <c r="CB252" i="12"/>
  <c r="D252" i="12"/>
  <c r="C252" i="12"/>
  <c r="EA251" i="12"/>
  <c r="DZ251" i="12"/>
  <c r="DY251" i="12"/>
  <c r="DX251" i="12"/>
  <c r="DR251" i="12"/>
  <c r="DP251" i="12"/>
  <c r="DO251" i="12"/>
  <c r="DM251" i="12"/>
  <c r="DG251" i="12"/>
  <c r="DF251" i="12"/>
  <c r="CW251" i="12"/>
  <c r="CV251" i="12"/>
  <c r="CU251" i="12"/>
  <c r="CT251" i="12"/>
  <c r="CN251" i="12"/>
  <c r="CM251" i="12"/>
  <c r="CK251" i="12"/>
  <c r="CI251" i="12"/>
  <c r="CC251" i="12"/>
  <c r="CB251" i="12"/>
  <c r="CA251" i="12"/>
  <c r="D251" i="12"/>
  <c r="C251" i="12"/>
  <c r="DQ251" i="12" s="1"/>
  <c r="EA250" i="12"/>
  <c r="DZ250" i="12"/>
  <c r="DY250" i="12"/>
  <c r="DX250" i="12"/>
  <c r="DU250" i="12"/>
  <c r="DT250" i="12"/>
  <c r="DS250" i="12"/>
  <c r="DP250" i="12"/>
  <c r="DG250" i="12"/>
  <c r="DF250" i="12"/>
  <c r="DE250" i="12"/>
  <c r="CW250" i="12"/>
  <c r="CV250" i="12"/>
  <c r="CU250" i="12"/>
  <c r="CT250" i="12"/>
  <c r="CP250" i="12"/>
  <c r="CO250" i="12"/>
  <c r="CL250" i="12"/>
  <c r="CI250" i="12"/>
  <c r="CC250" i="12"/>
  <c r="CB250" i="12"/>
  <c r="D250" i="12"/>
  <c r="CQ250" i="12" s="1"/>
  <c r="C250" i="12"/>
  <c r="EA249" i="12"/>
  <c r="DZ249" i="12"/>
  <c r="DY249" i="12"/>
  <c r="DX249" i="12"/>
  <c r="DQ249" i="12"/>
  <c r="DM249" i="12"/>
  <c r="DG249" i="12"/>
  <c r="DF249" i="12"/>
  <c r="CW249" i="12"/>
  <c r="CV249" i="12"/>
  <c r="CU249" i="12"/>
  <c r="CT249" i="12"/>
  <c r="CM249" i="12"/>
  <c r="CK249" i="12"/>
  <c r="CC249" i="12"/>
  <c r="CB249" i="12"/>
  <c r="D249" i="12"/>
  <c r="C249" i="12"/>
  <c r="EA248" i="12"/>
  <c r="DZ248" i="12"/>
  <c r="DY248" i="12"/>
  <c r="DX248" i="12"/>
  <c r="DU248" i="12"/>
  <c r="DR248" i="12"/>
  <c r="DO248" i="12"/>
  <c r="DG248" i="12"/>
  <c r="DF248" i="12"/>
  <c r="DE248" i="12"/>
  <c r="CW248" i="12"/>
  <c r="CV248" i="12"/>
  <c r="CU248" i="12"/>
  <c r="CT248" i="12"/>
  <c r="CP248" i="12"/>
  <c r="CM248" i="12"/>
  <c r="CI248" i="12"/>
  <c r="CC248" i="12"/>
  <c r="CB248" i="12"/>
  <c r="D248" i="12"/>
  <c r="C248" i="12"/>
  <c r="CK248" i="12" s="1"/>
  <c r="EA247" i="12"/>
  <c r="DZ247" i="12"/>
  <c r="DY247" i="12"/>
  <c r="DX247" i="12"/>
  <c r="DT247" i="12"/>
  <c r="DR247" i="12"/>
  <c r="DO247" i="12"/>
  <c r="DM247" i="12"/>
  <c r="DG247" i="12"/>
  <c r="DF247" i="12"/>
  <c r="DE247" i="12"/>
  <c r="CW247" i="12"/>
  <c r="CV247" i="12"/>
  <c r="CU247" i="12"/>
  <c r="CT247" i="12"/>
  <c r="CO247" i="12"/>
  <c r="CN247" i="12"/>
  <c r="CM247" i="12"/>
  <c r="CK247" i="12"/>
  <c r="CI247" i="12"/>
  <c r="CC247" i="12"/>
  <c r="CB247" i="12"/>
  <c r="D247" i="12"/>
  <c r="DS247" i="12" s="1"/>
  <c r="C247" i="12"/>
  <c r="DQ247" i="12" s="1"/>
  <c r="EA246" i="12"/>
  <c r="DZ246" i="12"/>
  <c r="DY246" i="12"/>
  <c r="DX246" i="12"/>
  <c r="DT246" i="12"/>
  <c r="DS246" i="12"/>
  <c r="DO246" i="12"/>
  <c r="DG246" i="12"/>
  <c r="DF246" i="12"/>
  <c r="CW246" i="12"/>
  <c r="CV246" i="12"/>
  <c r="CU246" i="12"/>
  <c r="CT246" i="12"/>
  <c r="CP246" i="12"/>
  <c r="CO246" i="12"/>
  <c r="CN246" i="12"/>
  <c r="CL246" i="12"/>
  <c r="CC246" i="12"/>
  <c r="CB246" i="12"/>
  <c r="D246" i="12"/>
  <c r="CQ246" i="12" s="1"/>
  <c r="C246" i="12"/>
  <c r="EA245" i="12"/>
  <c r="DZ245" i="12"/>
  <c r="DY245" i="12"/>
  <c r="DX245" i="12"/>
  <c r="DT245" i="12"/>
  <c r="DR245" i="12"/>
  <c r="DP245" i="12"/>
  <c r="DM245" i="12"/>
  <c r="DG245" i="12"/>
  <c r="DF245" i="12"/>
  <c r="CW245" i="12"/>
  <c r="CV245" i="12"/>
  <c r="CU245" i="12"/>
  <c r="CT245" i="12"/>
  <c r="CQ245" i="12"/>
  <c r="CO245" i="12"/>
  <c r="CM245" i="12"/>
  <c r="CK245" i="12"/>
  <c r="CC245" i="12"/>
  <c r="CB245" i="12"/>
  <c r="CA245" i="12"/>
  <c r="D245" i="12"/>
  <c r="C245" i="12"/>
  <c r="DQ245" i="12" s="1"/>
  <c r="EA244" i="12"/>
  <c r="DZ244" i="12"/>
  <c r="DY244" i="12"/>
  <c r="DX244" i="12"/>
  <c r="DU244" i="12"/>
  <c r="DS244" i="12"/>
  <c r="DG244" i="12"/>
  <c r="DF244" i="12"/>
  <c r="CW244" i="12"/>
  <c r="CV244" i="12"/>
  <c r="CU244" i="12"/>
  <c r="CT244" i="12"/>
  <c r="CP244" i="12"/>
  <c r="CN244" i="12"/>
  <c r="CL244" i="12"/>
  <c r="CC244" i="12"/>
  <c r="CB244" i="12"/>
  <c r="D244" i="12"/>
  <c r="CQ244" i="12" s="1"/>
  <c r="C244" i="12"/>
  <c r="DQ244" i="12" s="1"/>
  <c r="EA243" i="12"/>
  <c r="DZ243" i="12"/>
  <c r="DY243" i="12"/>
  <c r="DX243" i="12"/>
  <c r="DR243" i="12"/>
  <c r="DO243" i="12"/>
  <c r="DM243" i="12"/>
  <c r="DG243" i="12"/>
  <c r="DF243" i="12"/>
  <c r="CW243" i="12"/>
  <c r="CV243" i="12"/>
  <c r="CU243" i="12"/>
  <c r="CT243" i="12"/>
  <c r="CN243" i="12"/>
  <c r="CM243" i="12"/>
  <c r="CK243" i="12"/>
  <c r="CI243" i="12"/>
  <c r="CC243" i="12"/>
  <c r="CB243" i="12"/>
  <c r="D243" i="12"/>
  <c r="C243" i="12"/>
  <c r="DQ243" i="12" s="1"/>
  <c r="EA242" i="12"/>
  <c r="DZ242" i="12"/>
  <c r="DY242" i="12"/>
  <c r="DX242" i="12"/>
  <c r="DU242" i="12"/>
  <c r="DT242" i="12"/>
  <c r="DS242" i="12"/>
  <c r="DP242" i="12"/>
  <c r="DG242" i="12"/>
  <c r="DF242" i="12"/>
  <c r="CW242" i="12"/>
  <c r="CV242" i="12"/>
  <c r="CU242" i="12"/>
  <c r="CT242" i="12"/>
  <c r="CP242" i="12"/>
  <c r="CO242" i="12"/>
  <c r="CL242" i="12"/>
  <c r="CC242" i="12"/>
  <c r="CB242" i="12"/>
  <c r="D242" i="12"/>
  <c r="CQ242" i="12" s="1"/>
  <c r="C242" i="12"/>
  <c r="EA241" i="12"/>
  <c r="DZ241" i="12"/>
  <c r="DY241" i="12"/>
  <c r="DX241" i="12"/>
  <c r="DT241" i="12"/>
  <c r="DR241" i="12"/>
  <c r="DP241" i="12"/>
  <c r="DM241" i="12"/>
  <c r="DG241" i="12"/>
  <c r="DF241" i="12"/>
  <c r="CW241" i="12"/>
  <c r="CV241" i="12"/>
  <c r="CU241" i="12"/>
  <c r="CT241" i="12"/>
  <c r="CQ241" i="12"/>
  <c r="CO241" i="12"/>
  <c r="CM241" i="12"/>
  <c r="CK241" i="12"/>
  <c r="CC241" i="12"/>
  <c r="CB241" i="12"/>
  <c r="CA241" i="12"/>
  <c r="D241" i="12"/>
  <c r="C241" i="12"/>
  <c r="DQ241" i="12" s="1"/>
  <c r="EA240" i="12"/>
  <c r="DZ240" i="12"/>
  <c r="DY240" i="12"/>
  <c r="DX240" i="12"/>
  <c r="DU240" i="12"/>
  <c r="DS240" i="12"/>
  <c r="DG240" i="12"/>
  <c r="DF240" i="12"/>
  <c r="CW240" i="12"/>
  <c r="CV240" i="12"/>
  <c r="CU240" i="12"/>
  <c r="CT240" i="12"/>
  <c r="CP240" i="12"/>
  <c r="CN240" i="12"/>
  <c r="CL240" i="12"/>
  <c r="CC240" i="12"/>
  <c r="CB240" i="12"/>
  <c r="D240" i="12"/>
  <c r="CQ240" i="12" s="1"/>
  <c r="C240" i="12"/>
  <c r="DQ240" i="12" s="1"/>
  <c r="EA239" i="12"/>
  <c r="DZ239" i="12"/>
  <c r="DY239" i="12"/>
  <c r="DX239" i="12"/>
  <c r="DT239" i="12"/>
  <c r="DR239" i="12"/>
  <c r="DM239" i="12"/>
  <c r="DG239" i="12"/>
  <c r="DE239" i="12"/>
  <c r="CW239" i="12"/>
  <c r="CV239" i="12"/>
  <c r="CU239" i="12"/>
  <c r="CT239" i="12"/>
  <c r="CN239" i="12"/>
  <c r="CL239" i="12"/>
  <c r="CI239" i="12"/>
  <c r="CC239" i="12"/>
  <c r="D239" i="12"/>
  <c r="C239" i="12"/>
  <c r="DO239" i="12" s="1"/>
  <c r="EA238" i="12"/>
  <c r="DZ238" i="12"/>
  <c r="DY238" i="12"/>
  <c r="DX238" i="12"/>
  <c r="DU238" i="12"/>
  <c r="DS238" i="12"/>
  <c r="DQ238" i="12"/>
  <c r="DO238" i="12"/>
  <c r="DG238" i="12"/>
  <c r="CW238" i="12"/>
  <c r="CV238" i="12"/>
  <c r="CU238" i="12"/>
  <c r="CT238" i="12"/>
  <c r="CQ238" i="12"/>
  <c r="CP238" i="12"/>
  <c r="CO238" i="12"/>
  <c r="CL238" i="12"/>
  <c r="CK238" i="12"/>
  <c r="CC238" i="12"/>
  <c r="D238" i="12"/>
  <c r="DT238" i="12" s="1"/>
  <c r="C238" i="12"/>
  <c r="EA237" i="12"/>
  <c r="DZ237" i="12"/>
  <c r="DY237" i="12"/>
  <c r="DX237" i="12"/>
  <c r="DT237" i="12"/>
  <c r="DR237" i="12"/>
  <c r="DQ237" i="12"/>
  <c r="DP237" i="12"/>
  <c r="DM237" i="12"/>
  <c r="DG237" i="12"/>
  <c r="CW237" i="12"/>
  <c r="CV237" i="12"/>
  <c r="CU237" i="12"/>
  <c r="CT237" i="12"/>
  <c r="CP237" i="12"/>
  <c r="CN237" i="12"/>
  <c r="CK237" i="12"/>
  <c r="CI237" i="12"/>
  <c r="CC237" i="12"/>
  <c r="D237" i="12"/>
  <c r="CL237" i="12" s="1"/>
  <c r="C237" i="12"/>
  <c r="DO237" i="12" s="1"/>
  <c r="CD232" i="12"/>
  <c r="C232" i="12"/>
  <c r="B232" i="12"/>
  <c r="DH231" i="12"/>
  <c r="DF231" i="12"/>
  <c r="CE231" i="12"/>
  <c r="CC231" i="12"/>
  <c r="CA231" i="12"/>
  <c r="C231" i="12"/>
  <c r="DE231" i="12" s="1"/>
  <c r="B231" i="12"/>
  <c r="DI231" i="12" s="1"/>
  <c r="DI230" i="12"/>
  <c r="DG230" i="12"/>
  <c r="CB230" i="12"/>
  <c r="C230" i="12"/>
  <c r="B230" i="12"/>
  <c r="DE230" i="12" s="1"/>
  <c r="DH229" i="12"/>
  <c r="DG229" i="12"/>
  <c r="DF229" i="12"/>
  <c r="CE229" i="12"/>
  <c r="CD229" i="12"/>
  <c r="CC229" i="12"/>
  <c r="C229" i="12"/>
  <c r="DE229" i="12" s="1"/>
  <c r="B229" i="12"/>
  <c r="DI229" i="12" s="1"/>
  <c r="CD228" i="12"/>
  <c r="CB228" i="12"/>
  <c r="C228" i="12"/>
  <c r="B228" i="12"/>
  <c r="DH227" i="12"/>
  <c r="CC227" i="12"/>
  <c r="C227" i="12"/>
  <c r="B227" i="12"/>
  <c r="DF226" i="12"/>
  <c r="DE226" i="12"/>
  <c r="CB226" i="12"/>
  <c r="C226" i="12"/>
  <c r="B226" i="12"/>
  <c r="DI226" i="12" s="1"/>
  <c r="DM221" i="12"/>
  <c r="DL221" i="12"/>
  <c r="DJ221" i="12"/>
  <c r="CI221" i="12"/>
  <c r="CH221" i="12"/>
  <c r="CF221" i="12"/>
  <c r="C221" i="12"/>
  <c r="B221" i="12"/>
  <c r="DN220" i="12"/>
  <c r="DL220" i="12"/>
  <c r="DJ220" i="12"/>
  <c r="CF220" i="12" s="1"/>
  <c r="CI220" i="12"/>
  <c r="CH220" i="12"/>
  <c r="CG220" i="12"/>
  <c r="CA220" i="12"/>
  <c r="C220" i="12"/>
  <c r="DE220" i="12" s="1"/>
  <c r="B220" i="12"/>
  <c r="DM220" i="12" s="1"/>
  <c r="DN219" i="12"/>
  <c r="DM219" i="12"/>
  <c r="DJ219" i="12"/>
  <c r="CF219" i="12" s="1"/>
  <c r="DF219" i="12"/>
  <c r="CB219" i="12" s="1"/>
  <c r="CH219" i="12"/>
  <c r="CG219" i="12"/>
  <c r="C219" i="12"/>
  <c r="B219" i="12"/>
  <c r="DL219" i="12" s="1"/>
  <c r="DM218" i="12"/>
  <c r="DL218" i="12"/>
  <c r="DJ218" i="12"/>
  <c r="DE218" i="12"/>
  <c r="CI218" i="12"/>
  <c r="CF218" i="12"/>
  <c r="C218" i="12"/>
  <c r="B218" i="12"/>
  <c r="CH218" i="12" s="1"/>
  <c r="DM217" i="12"/>
  <c r="DL217" i="12"/>
  <c r="DJ217" i="12"/>
  <c r="CI217" i="12"/>
  <c r="CH217" i="12"/>
  <c r="CF217" i="12"/>
  <c r="C217" i="12"/>
  <c r="B217" i="12"/>
  <c r="DN216" i="12"/>
  <c r="DL216" i="12"/>
  <c r="DJ216" i="12"/>
  <c r="CF216" i="12" s="1"/>
  <c r="CI216" i="12"/>
  <c r="CH216" i="12"/>
  <c r="CG216" i="12"/>
  <c r="CA216" i="12"/>
  <c r="C216" i="12"/>
  <c r="DE216" i="12" s="1"/>
  <c r="B216" i="12"/>
  <c r="DM216" i="12" s="1"/>
  <c r="DN215" i="12"/>
  <c r="DM215" i="12"/>
  <c r="DJ215" i="12"/>
  <c r="CF215" i="12" s="1"/>
  <c r="DF215" i="12"/>
  <c r="CB215" i="12" s="1"/>
  <c r="CH215" i="12"/>
  <c r="CG215" i="12"/>
  <c r="C215" i="12"/>
  <c r="B215" i="12"/>
  <c r="DL215" i="12" s="1"/>
  <c r="DY210" i="12"/>
  <c r="DX210" i="12"/>
  <c r="DU210" i="12"/>
  <c r="DS210" i="12"/>
  <c r="DQ210" i="12"/>
  <c r="DO210" i="12"/>
  <c r="DG210" i="12"/>
  <c r="DF210" i="12"/>
  <c r="DE210" i="12"/>
  <c r="CU210" i="12"/>
  <c r="CT210" i="12"/>
  <c r="CP210" i="12"/>
  <c r="CO210" i="12"/>
  <c r="CL210" i="12"/>
  <c r="CK210" i="12"/>
  <c r="CI210" i="12"/>
  <c r="CC210" i="12"/>
  <c r="CB210" i="12"/>
  <c r="CA210" i="12"/>
  <c r="D210" i="12"/>
  <c r="DT210" i="12" s="1"/>
  <c r="C210" i="12"/>
  <c r="CM210" i="12" s="1"/>
  <c r="DY209" i="12"/>
  <c r="DX209" i="12"/>
  <c r="DS209" i="12"/>
  <c r="DR209" i="12"/>
  <c r="DP209" i="12"/>
  <c r="DG209" i="12"/>
  <c r="DF209" i="12"/>
  <c r="CU209" i="12"/>
  <c r="CT209" i="12"/>
  <c r="CQ209" i="12"/>
  <c r="CO209" i="12"/>
  <c r="CM209" i="12"/>
  <c r="CL209" i="12"/>
  <c r="CC209" i="12"/>
  <c r="CB209" i="12"/>
  <c r="CA209" i="12"/>
  <c r="D209" i="12"/>
  <c r="DU209" i="12" s="1"/>
  <c r="C209" i="12"/>
  <c r="DO209" i="12" s="1"/>
  <c r="DY208" i="12"/>
  <c r="DX208" i="12"/>
  <c r="DQ208" i="12"/>
  <c r="DG208" i="12"/>
  <c r="DF208" i="12"/>
  <c r="CU208" i="12"/>
  <c r="CT208" i="12"/>
  <c r="CM208" i="12"/>
  <c r="CC208" i="12"/>
  <c r="CB208" i="12"/>
  <c r="D208" i="12"/>
  <c r="C208" i="12"/>
  <c r="DY207" i="12"/>
  <c r="DX207" i="12"/>
  <c r="DU207" i="12"/>
  <c r="DR207" i="12"/>
  <c r="DQ207" i="12"/>
  <c r="DM207" i="12"/>
  <c r="DG207" i="12"/>
  <c r="DF207" i="12"/>
  <c r="CU207" i="12"/>
  <c r="CT207" i="12"/>
  <c r="CQ207" i="12"/>
  <c r="CN207" i="12"/>
  <c r="CM207" i="12"/>
  <c r="CK207" i="12"/>
  <c r="CI207" i="12"/>
  <c r="CC207" i="12"/>
  <c r="CB207" i="12"/>
  <c r="D207" i="12"/>
  <c r="C207" i="12"/>
  <c r="DO207" i="12" s="1"/>
  <c r="DY206" i="12"/>
  <c r="DX206" i="12"/>
  <c r="DU206" i="12"/>
  <c r="DS206" i="12"/>
  <c r="DR206" i="12"/>
  <c r="DQ206" i="12"/>
  <c r="DM206" i="12"/>
  <c r="DG206" i="12"/>
  <c r="DF206" i="12"/>
  <c r="CU206" i="12"/>
  <c r="CT206" i="12"/>
  <c r="CP206" i="12"/>
  <c r="CO206" i="12"/>
  <c r="CN206" i="12"/>
  <c r="CL206" i="12"/>
  <c r="CK206" i="12"/>
  <c r="CI206" i="12"/>
  <c r="CC206" i="12"/>
  <c r="CB206" i="12"/>
  <c r="CA206" i="12"/>
  <c r="D206" i="12"/>
  <c r="DT206" i="12" s="1"/>
  <c r="C206" i="12"/>
  <c r="DO206" i="12" s="1"/>
  <c r="DY205" i="12"/>
  <c r="DX205" i="12"/>
  <c r="DS205" i="12"/>
  <c r="DM205" i="12"/>
  <c r="DG205" i="12"/>
  <c r="DF205" i="12"/>
  <c r="CU205" i="12"/>
  <c r="CT205" i="12"/>
  <c r="CP205" i="12"/>
  <c r="CO205" i="12"/>
  <c r="CL205" i="12"/>
  <c r="CC205" i="12"/>
  <c r="CB205" i="12"/>
  <c r="D205" i="12"/>
  <c r="DT205" i="12" s="1"/>
  <c r="C205" i="12"/>
  <c r="DY204" i="12"/>
  <c r="DX204" i="12"/>
  <c r="DS204" i="12"/>
  <c r="DO204" i="12"/>
  <c r="DG204" i="12"/>
  <c r="DF204" i="12"/>
  <c r="CU204" i="12"/>
  <c r="CT204" i="12"/>
  <c r="CM204" i="12"/>
  <c r="CC204" i="12"/>
  <c r="CB204" i="12"/>
  <c r="D204" i="12"/>
  <c r="C204" i="12"/>
  <c r="DY203" i="12"/>
  <c r="DX203" i="12"/>
  <c r="DR203" i="12"/>
  <c r="DQ203" i="12"/>
  <c r="DP203" i="12"/>
  <c r="DM203" i="12"/>
  <c r="DG203" i="12"/>
  <c r="DF203" i="12"/>
  <c r="CU203" i="12"/>
  <c r="CT203" i="12"/>
  <c r="CQ203" i="12"/>
  <c r="CN203" i="12"/>
  <c r="CM203" i="12"/>
  <c r="CK203" i="12"/>
  <c r="CI203" i="12"/>
  <c r="CC203" i="12"/>
  <c r="CB203" i="12"/>
  <c r="D203" i="12"/>
  <c r="C203" i="12"/>
  <c r="DO203" i="12" s="1"/>
  <c r="DY202" i="12"/>
  <c r="DX202" i="12"/>
  <c r="DU202" i="12"/>
  <c r="DS202" i="12"/>
  <c r="DR202" i="12"/>
  <c r="DQ202" i="12"/>
  <c r="DM202" i="12"/>
  <c r="DG202" i="12"/>
  <c r="DF202" i="12"/>
  <c r="CU202" i="12"/>
  <c r="CT202" i="12"/>
  <c r="CP202" i="12"/>
  <c r="CO202" i="12"/>
  <c r="CN202" i="12"/>
  <c r="CL202" i="12"/>
  <c r="CK202" i="12"/>
  <c r="CI202" i="12"/>
  <c r="CC202" i="12"/>
  <c r="CB202" i="12"/>
  <c r="CA202" i="12"/>
  <c r="D202" i="12"/>
  <c r="DT202" i="12" s="1"/>
  <c r="C202" i="12"/>
  <c r="DO202" i="12" s="1"/>
  <c r="DY201" i="12"/>
  <c r="DX201" i="12"/>
  <c r="DS201" i="12"/>
  <c r="DG201" i="12"/>
  <c r="DF201" i="12"/>
  <c r="CU201" i="12"/>
  <c r="CT201" i="12"/>
  <c r="CP201" i="12"/>
  <c r="CO201" i="12"/>
  <c r="CL201" i="12"/>
  <c r="CC201" i="12"/>
  <c r="CB201" i="12"/>
  <c r="CA201" i="12"/>
  <c r="D201" i="12"/>
  <c r="DT201" i="12" s="1"/>
  <c r="C201" i="12"/>
  <c r="DR201" i="12" s="1"/>
  <c r="DY200" i="12"/>
  <c r="DX200" i="12"/>
  <c r="DO200" i="12"/>
  <c r="DG200" i="12"/>
  <c r="DF200" i="12"/>
  <c r="CU200" i="12"/>
  <c r="CT200" i="12"/>
  <c r="CM200" i="12"/>
  <c r="CC200" i="12"/>
  <c r="CB200" i="12"/>
  <c r="D200" i="12"/>
  <c r="CQ200" i="12" s="1"/>
  <c r="C200" i="12"/>
  <c r="DS199" i="12"/>
  <c r="DR199" i="12"/>
  <c r="DO199" i="12"/>
  <c r="DM199" i="12"/>
  <c r="DG199" i="12"/>
  <c r="DF199" i="12"/>
  <c r="DE199" i="12"/>
  <c r="CN199" i="12"/>
  <c r="CM199" i="12"/>
  <c r="CK199" i="12"/>
  <c r="CI199" i="12"/>
  <c r="CC199" i="12"/>
  <c r="CB199" i="12"/>
  <c r="D199" i="12"/>
  <c r="C199" i="12"/>
  <c r="DQ199" i="12" s="1"/>
  <c r="DU198" i="12"/>
  <c r="DT198" i="12"/>
  <c r="DS198" i="12"/>
  <c r="DP198" i="12"/>
  <c r="DO198" i="12"/>
  <c r="DG198" i="12"/>
  <c r="DF198" i="12"/>
  <c r="DE198" i="12"/>
  <c r="CP198" i="12"/>
  <c r="CO198" i="12"/>
  <c r="CN198" i="12"/>
  <c r="CL198" i="12"/>
  <c r="CK198" i="12"/>
  <c r="CI198" i="12"/>
  <c r="CC198" i="12"/>
  <c r="CB198" i="12"/>
  <c r="CA198" i="12"/>
  <c r="D198" i="12"/>
  <c r="CQ198" i="12" s="1"/>
  <c r="C198" i="12"/>
  <c r="DQ198" i="12" s="1"/>
  <c r="DU197" i="12"/>
  <c r="DT197" i="12"/>
  <c r="DP197" i="12"/>
  <c r="DG197" i="12"/>
  <c r="DF197" i="12"/>
  <c r="CP197" i="12"/>
  <c r="CO197" i="12"/>
  <c r="CL197" i="12"/>
  <c r="CK197" i="12"/>
  <c r="CC197" i="12"/>
  <c r="CB197" i="12"/>
  <c r="CA197" i="12"/>
  <c r="D197" i="12"/>
  <c r="CQ197" i="12" s="1"/>
  <c r="C197" i="12"/>
  <c r="DY196" i="12"/>
  <c r="DX196" i="12"/>
  <c r="DT196" i="12"/>
  <c r="DP196" i="12"/>
  <c r="DG196" i="12"/>
  <c r="DF196" i="12"/>
  <c r="CU196" i="12"/>
  <c r="CT196" i="12"/>
  <c r="CP196" i="12"/>
  <c r="CL196" i="12"/>
  <c r="CC196" i="12"/>
  <c r="CB196" i="12"/>
  <c r="D196" i="12"/>
  <c r="C196" i="12"/>
  <c r="DE196" i="12" s="1"/>
  <c r="DY195" i="12"/>
  <c r="DX195" i="12"/>
  <c r="DT195" i="12"/>
  <c r="DR195" i="12"/>
  <c r="DQ195" i="12"/>
  <c r="DM195" i="12"/>
  <c r="DG195" i="12"/>
  <c r="DF195" i="12"/>
  <c r="CU195" i="12"/>
  <c r="CT195" i="12"/>
  <c r="CQ195" i="12"/>
  <c r="CO195" i="12"/>
  <c r="CN195" i="12"/>
  <c r="CM195" i="12"/>
  <c r="CK195" i="12"/>
  <c r="CI195" i="12"/>
  <c r="CC195" i="12"/>
  <c r="CB195" i="12"/>
  <c r="CA195" i="12"/>
  <c r="D195" i="12"/>
  <c r="C195" i="12"/>
  <c r="DO195" i="12" s="1"/>
  <c r="DY194" i="12"/>
  <c r="DX194" i="12"/>
  <c r="DU194" i="12"/>
  <c r="DS194" i="12"/>
  <c r="DQ194" i="12"/>
  <c r="DM194" i="12"/>
  <c r="DG194" i="12"/>
  <c r="DF194" i="12"/>
  <c r="CU194" i="12"/>
  <c r="CT194" i="12"/>
  <c r="CP194" i="12"/>
  <c r="CO194" i="12"/>
  <c r="CN194" i="12"/>
  <c r="CL194" i="12"/>
  <c r="CK194" i="12"/>
  <c r="CC194" i="12"/>
  <c r="CB194" i="12"/>
  <c r="CA194" i="12"/>
  <c r="D194" i="12"/>
  <c r="DT194" i="12" s="1"/>
  <c r="C194" i="12"/>
  <c r="CM194" i="12" s="1"/>
  <c r="DY193" i="12"/>
  <c r="DX193" i="12"/>
  <c r="DT193" i="12"/>
  <c r="DR193" i="12"/>
  <c r="DO193" i="12"/>
  <c r="DG193" i="12"/>
  <c r="DF193" i="12"/>
  <c r="CU193" i="12"/>
  <c r="CT193" i="12"/>
  <c r="CP193" i="12"/>
  <c r="CM193" i="12"/>
  <c r="CK193" i="12"/>
  <c r="CC193" i="12"/>
  <c r="CB193" i="12"/>
  <c r="D193" i="12"/>
  <c r="C193" i="12"/>
  <c r="DY192" i="12"/>
  <c r="DX192" i="12"/>
  <c r="DU192" i="12"/>
  <c r="DP192" i="12"/>
  <c r="DG192" i="12"/>
  <c r="DF192" i="12"/>
  <c r="CU192" i="12"/>
  <c r="CT192" i="12"/>
  <c r="CP192" i="12"/>
  <c r="CM192" i="12"/>
  <c r="CI192" i="12"/>
  <c r="CC192" i="12"/>
  <c r="CB192" i="12"/>
  <c r="D192" i="12"/>
  <c r="C192" i="12"/>
  <c r="DY191" i="12"/>
  <c r="DX191" i="12"/>
  <c r="DR191" i="12"/>
  <c r="DQ191" i="12"/>
  <c r="DP191" i="12"/>
  <c r="DM191" i="12"/>
  <c r="DG191" i="12"/>
  <c r="DF191" i="12"/>
  <c r="CU191" i="12"/>
  <c r="CT191" i="12"/>
  <c r="CN191" i="12"/>
  <c r="CM191" i="12"/>
  <c r="CK191" i="12"/>
  <c r="CI191" i="12"/>
  <c r="CC191" i="12"/>
  <c r="CB191" i="12"/>
  <c r="D191" i="12"/>
  <c r="DU191" i="12" s="1"/>
  <c r="C191" i="12"/>
  <c r="DO191" i="12" s="1"/>
  <c r="DY190" i="12"/>
  <c r="DX190" i="12"/>
  <c r="DU190" i="12"/>
  <c r="DR190" i="12"/>
  <c r="DO190" i="12"/>
  <c r="DG190" i="12"/>
  <c r="CU190" i="12"/>
  <c r="CT190" i="12"/>
  <c r="CO190" i="12"/>
  <c r="CC190" i="12"/>
  <c r="D190" i="12"/>
  <c r="C190" i="12"/>
  <c r="CM190" i="12" s="1"/>
  <c r="DY189" i="12"/>
  <c r="DX189" i="12"/>
  <c r="DU189" i="12"/>
  <c r="DT189" i="12"/>
  <c r="DP189" i="12"/>
  <c r="DG189" i="12"/>
  <c r="CU189" i="12"/>
  <c r="CT189" i="12"/>
  <c r="CP189" i="12"/>
  <c r="CC189" i="12"/>
  <c r="D189" i="12"/>
  <c r="C189" i="12"/>
  <c r="DY188" i="12"/>
  <c r="DX188" i="12"/>
  <c r="DU188" i="12"/>
  <c r="DT188" i="12"/>
  <c r="DS188" i="12"/>
  <c r="DQ188" i="12"/>
  <c r="DP188" i="12"/>
  <c r="DO188" i="12"/>
  <c r="DG188" i="12"/>
  <c r="DE188" i="12"/>
  <c r="CU188" i="12"/>
  <c r="CT188" i="12"/>
  <c r="CQ188" i="12"/>
  <c r="CP188" i="12"/>
  <c r="CO188" i="12"/>
  <c r="CM188" i="12"/>
  <c r="CL188" i="12"/>
  <c r="CK188" i="12"/>
  <c r="CC188" i="12"/>
  <c r="CA188" i="12"/>
  <c r="D188" i="12"/>
  <c r="C188" i="12"/>
  <c r="EA183" i="12"/>
  <c r="DZ183" i="12"/>
  <c r="DY183" i="12"/>
  <c r="DX183" i="12"/>
  <c r="DU183" i="12"/>
  <c r="DT183" i="12"/>
  <c r="DS183" i="12"/>
  <c r="DQ183" i="12"/>
  <c r="DP183" i="12"/>
  <c r="DO183" i="12"/>
  <c r="DG183" i="12"/>
  <c r="DF183" i="12"/>
  <c r="DE183" i="12"/>
  <c r="CW183" i="12"/>
  <c r="CV183" i="12"/>
  <c r="CU183" i="12"/>
  <c r="CT183" i="12"/>
  <c r="CP183" i="12"/>
  <c r="CO183" i="12"/>
  <c r="CN183" i="12"/>
  <c r="CL183" i="12"/>
  <c r="CI183" i="12"/>
  <c r="CC183" i="12"/>
  <c r="CB183" i="12"/>
  <c r="D183" i="12"/>
  <c r="CQ183" i="12" s="1"/>
  <c r="C183" i="12"/>
  <c r="EA182" i="12"/>
  <c r="DZ182" i="12"/>
  <c r="DY182" i="12"/>
  <c r="DX182" i="12"/>
  <c r="DR182" i="12"/>
  <c r="DM182" i="12"/>
  <c r="DG182" i="12"/>
  <c r="DF182" i="12"/>
  <c r="CW182" i="12"/>
  <c r="CV182" i="12"/>
  <c r="CU182" i="12"/>
  <c r="CT182" i="12"/>
  <c r="CM182" i="12"/>
  <c r="CK182" i="12"/>
  <c r="CC182" i="12"/>
  <c r="CB182" i="12"/>
  <c r="D182" i="12"/>
  <c r="C182" i="12"/>
  <c r="DO182" i="12" s="1"/>
  <c r="EA181" i="12"/>
  <c r="DZ181" i="12"/>
  <c r="DY181" i="12"/>
  <c r="DX181" i="12"/>
  <c r="DU181" i="12"/>
  <c r="DS181" i="12"/>
  <c r="DQ181" i="12"/>
  <c r="DG181" i="12"/>
  <c r="DF181" i="12"/>
  <c r="DE181" i="12"/>
  <c r="CW181" i="12"/>
  <c r="CV181" i="12"/>
  <c r="CU181" i="12"/>
  <c r="CT181" i="12"/>
  <c r="CP181" i="12"/>
  <c r="CL181" i="12"/>
  <c r="CC181" i="12"/>
  <c r="CB181" i="12"/>
  <c r="D181" i="12"/>
  <c r="DT181" i="12" s="1"/>
  <c r="C181" i="12"/>
  <c r="DO181" i="12" s="1"/>
  <c r="EA180" i="12"/>
  <c r="DZ180" i="12"/>
  <c r="DY180" i="12"/>
  <c r="DX180" i="12"/>
  <c r="DR180" i="12"/>
  <c r="DP180" i="12"/>
  <c r="DO180" i="12"/>
  <c r="DM180" i="12"/>
  <c r="DG180" i="12"/>
  <c r="DF180" i="12"/>
  <c r="CW180" i="12"/>
  <c r="CV180" i="12"/>
  <c r="CU180" i="12"/>
  <c r="CT180" i="12"/>
  <c r="CQ180" i="12"/>
  <c r="CN180" i="12"/>
  <c r="CM180" i="12"/>
  <c r="CK180" i="12"/>
  <c r="CI180" i="12"/>
  <c r="CC180" i="12"/>
  <c r="CB180" i="12"/>
  <c r="CA180" i="12"/>
  <c r="D180" i="12"/>
  <c r="C180" i="12"/>
  <c r="DQ180" i="12" s="1"/>
  <c r="EA179" i="12"/>
  <c r="DZ179" i="12"/>
  <c r="DY179" i="12"/>
  <c r="DX179" i="12"/>
  <c r="DU179" i="12"/>
  <c r="DT179" i="12"/>
  <c r="DS179" i="12"/>
  <c r="DQ179" i="12"/>
  <c r="DP179" i="12"/>
  <c r="DO179" i="12"/>
  <c r="DG179" i="12"/>
  <c r="DF179" i="12"/>
  <c r="DE179" i="12"/>
  <c r="CW179" i="12"/>
  <c r="CV179" i="12"/>
  <c r="CU179" i="12"/>
  <c r="CT179" i="12"/>
  <c r="CP179" i="12"/>
  <c r="CO179" i="12"/>
  <c r="CN179" i="12"/>
  <c r="CL179" i="12"/>
  <c r="CI179" i="12"/>
  <c r="CC179" i="12"/>
  <c r="CB179" i="12"/>
  <c r="D179" i="12"/>
  <c r="CQ179" i="12" s="1"/>
  <c r="C179" i="12"/>
  <c r="EA178" i="12"/>
  <c r="DZ178" i="12"/>
  <c r="DY178" i="12"/>
  <c r="DX178" i="12"/>
  <c r="DR178" i="12"/>
  <c r="DP178" i="12"/>
  <c r="DM178" i="12"/>
  <c r="DG178" i="12"/>
  <c r="DF178" i="12"/>
  <c r="CW178" i="12"/>
  <c r="CV178" i="12"/>
  <c r="CU178" i="12"/>
  <c r="CT178" i="12"/>
  <c r="CQ178" i="12"/>
  <c r="CM178" i="12"/>
  <c r="CK178" i="12"/>
  <c r="CC178" i="12"/>
  <c r="CB178" i="12"/>
  <c r="D178" i="12"/>
  <c r="C178" i="12"/>
  <c r="DO178" i="12" s="1"/>
  <c r="EA177" i="12"/>
  <c r="DZ177" i="12"/>
  <c r="DY177" i="12"/>
  <c r="DX177" i="12"/>
  <c r="DU177" i="12"/>
  <c r="DS177" i="12"/>
  <c r="DG177" i="12"/>
  <c r="DF177" i="12"/>
  <c r="CW177" i="12"/>
  <c r="CV177" i="12"/>
  <c r="CU177" i="12"/>
  <c r="CT177" i="12"/>
  <c r="CP177" i="12"/>
  <c r="CL177" i="12"/>
  <c r="CC177" i="12"/>
  <c r="CB177" i="12"/>
  <c r="D177" i="12"/>
  <c r="DT177" i="12" s="1"/>
  <c r="C177" i="12"/>
  <c r="DQ177" i="12" s="1"/>
  <c r="EA176" i="12"/>
  <c r="DZ176" i="12"/>
  <c r="DY176" i="12"/>
  <c r="DX176" i="12"/>
  <c r="DR176" i="12"/>
  <c r="DP176" i="12"/>
  <c r="DO176" i="12"/>
  <c r="DM176" i="12"/>
  <c r="DG176" i="12"/>
  <c r="DF176" i="12"/>
  <c r="CW176" i="12"/>
  <c r="CV176" i="12"/>
  <c r="CU176" i="12"/>
  <c r="CT176" i="12"/>
  <c r="CQ176" i="12"/>
  <c r="CN176" i="12"/>
  <c r="CM176" i="12"/>
  <c r="CK176" i="12"/>
  <c r="CI176" i="12"/>
  <c r="CC176" i="12"/>
  <c r="CB176" i="12"/>
  <c r="CA176" i="12"/>
  <c r="D176" i="12"/>
  <c r="C176" i="12"/>
  <c r="DQ176" i="12" s="1"/>
  <c r="EA175" i="12"/>
  <c r="DZ175" i="12"/>
  <c r="DY175" i="12"/>
  <c r="DX175" i="12"/>
  <c r="DU175" i="12"/>
  <c r="DT175" i="12"/>
  <c r="DS175" i="12"/>
  <c r="DQ175" i="12"/>
  <c r="DP175" i="12"/>
  <c r="DO175" i="12"/>
  <c r="DG175" i="12"/>
  <c r="DF175" i="12"/>
  <c r="DE175" i="12"/>
  <c r="CW175" i="12"/>
  <c r="CV175" i="12"/>
  <c r="CU175" i="12"/>
  <c r="CT175" i="12"/>
  <c r="CP175" i="12"/>
  <c r="CO175" i="12"/>
  <c r="CN175" i="12"/>
  <c r="CL175" i="12"/>
  <c r="CI175" i="12"/>
  <c r="CC175" i="12"/>
  <c r="CB175" i="12"/>
  <c r="D175" i="12"/>
  <c r="CQ175" i="12" s="1"/>
  <c r="C175" i="12"/>
  <c r="EA174" i="12"/>
  <c r="DZ174" i="12"/>
  <c r="DY174" i="12"/>
  <c r="DX174" i="12"/>
  <c r="DR174" i="12"/>
  <c r="DM174" i="12"/>
  <c r="DG174" i="12"/>
  <c r="DF174" i="12"/>
  <c r="CW174" i="12"/>
  <c r="CV174" i="12"/>
  <c r="CU174" i="12"/>
  <c r="CT174" i="12"/>
  <c r="CM174" i="12"/>
  <c r="CK174" i="12"/>
  <c r="CC174" i="12"/>
  <c r="CB174" i="12"/>
  <c r="D174" i="12"/>
  <c r="DP174" i="12" s="1"/>
  <c r="C174" i="12"/>
  <c r="DO174" i="12" s="1"/>
  <c r="EA173" i="12"/>
  <c r="DZ173" i="12"/>
  <c r="DY173" i="12"/>
  <c r="DX173" i="12"/>
  <c r="DU173" i="12"/>
  <c r="DS173" i="12"/>
  <c r="DQ173" i="12"/>
  <c r="DO173" i="12"/>
  <c r="DG173" i="12"/>
  <c r="DF173" i="12"/>
  <c r="DE173" i="12"/>
  <c r="CW173" i="12"/>
  <c r="CV173" i="12"/>
  <c r="CU173" i="12"/>
  <c r="CT173" i="12"/>
  <c r="CP173" i="12"/>
  <c r="CL173" i="12"/>
  <c r="CC173" i="12"/>
  <c r="CB173" i="12"/>
  <c r="D173" i="12"/>
  <c r="DT173" i="12" s="1"/>
  <c r="C173" i="12"/>
  <c r="DR172" i="12"/>
  <c r="DP172" i="12"/>
  <c r="DO172" i="12"/>
  <c r="DM172" i="12"/>
  <c r="DG172" i="12"/>
  <c r="DF172" i="12"/>
  <c r="CQ172" i="12"/>
  <c r="CN172" i="12"/>
  <c r="CM172" i="12"/>
  <c r="CK172" i="12"/>
  <c r="CI172" i="12"/>
  <c r="CC172" i="12"/>
  <c r="CB172" i="12"/>
  <c r="CA172" i="12"/>
  <c r="D172" i="12"/>
  <c r="C172" i="12"/>
  <c r="DQ172" i="12" s="1"/>
  <c r="DU171" i="12"/>
  <c r="DT171" i="12"/>
  <c r="DS171" i="12"/>
  <c r="DQ171" i="12"/>
  <c r="DP171" i="12"/>
  <c r="DO171" i="12"/>
  <c r="DG171" i="12"/>
  <c r="DF171" i="12"/>
  <c r="DE171" i="12"/>
  <c r="CP171" i="12"/>
  <c r="CO171" i="12"/>
  <c r="CN171" i="12"/>
  <c r="CL171" i="12"/>
  <c r="CI171" i="12"/>
  <c r="CC171" i="12"/>
  <c r="CB171" i="12"/>
  <c r="D171" i="12"/>
  <c r="CQ171" i="12" s="1"/>
  <c r="C171" i="12"/>
  <c r="DR170" i="12"/>
  <c r="DM170" i="12"/>
  <c r="DG170" i="12"/>
  <c r="DF170" i="12"/>
  <c r="CM170" i="12"/>
  <c r="CK170" i="12"/>
  <c r="CC170" i="12"/>
  <c r="CB170" i="12"/>
  <c r="D170" i="12"/>
  <c r="C170" i="12"/>
  <c r="DO170" i="12" s="1"/>
  <c r="EA169" i="12"/>
  <c r="DZ169" i="12"/>
  <c r="DY169" i="12"/>
  <c r="DX169" i="12"/>
  <c r="DU169" i="12"/>
  <c r="DS169" i="12"/>
  <c r="DQ169" i="12"/>
  <c r="DO169" i="12"/>
  <c r="DG169" i="12"/>
  <c r="DF169" i="12"/>
  <c r="DE169" i="12"/>
  <c r="CW169" i="12"/>
  <c r="CV169" i="12"/>
  <c r="CU169" i="12"/>
  <c r="CT169" i="12"/>
  <c r="CP169" i="12"/>
  <c r="CL169" i="12"/>
  <c r="CC169" i="12"/>
  <c r="CB169" i="12"/>
  <c r="D169" i="12"/>
  <c r="DT169" i="12" s="1"/>
  <c r="C169" i="12"/>
  <c r="EA168" i="12"/>
  <c r="DZ168" i="12"/>
  <c r="DY168" i="12"/>
  <c r="DX168" i="12"/>
  <c r="DR168" i="12"/>
  <c r="DP168" i="12"/>
  <c r="DO168" i="12"/>
  <c r="DM168" i="12"/>
  <c r="DG168" i="12"/>
  <c r="DF168" i="12"/>
  <c r="CW168" i="12"/>
  <c r="CV168" i="12"/>
  <c r="CU168" i="12"/>
  <c r="CT168" i="12"/>
  <c r="CQ168" i="12"/>
  <c r="CN168" i="12"/>
  <c r="CM168" i="12"/>
  <c r="CK168" i="12"/>
  <c r="CI168" i="12"/>
  <c r="CC168" i="12"/>
  <c r="CB168" i="12"/>
  <c r="CA168" i="12"/>
  <c r="D168" i="12"/>
  <c r="C168" i="12"/>
  <c r="DQ168" i="12" s="1"/>
  <c r="EA167" i="12"/>
  <c r="DZ167" i="12"/>
  <c r="DY167" i="12"/>
  <c r="DX167" i="12"/>
  <c r="DU167" i="12"/>
  <c r="DT167" i="12"/>
  <c r="DS167" i="12"/>
  <c r="DQ167" i="12"/>
  <c r="DP167" i="12"/>
  <c r="DO167" i="12"/>
  <c r="DG167" i="12"/>
  <c r="DF167" i="12"/>
  <c r="DE167" i="12"/>
  <c r="CW167" i="12"/>
  <c r="CV167" i="12"/>
  <c r="CU167" i="12"/>
  <c r="CT167" i="12"/>
  <c r="CP167" i="12"/>
  <c r="CO167" i="12"/>
  <c r="CN167" i="12"/>
  <c r="CL167" i="12"/>
  <c r="CI167" i="12"/>
  <c r="CC167" i="12"/>
  <c r="CB167" i="12"/>
  <c r="D167" i="12"/>
  <c r="CQ167" i="12" s="1"/>
  <c r="C167" i="12"/>
  <c r="EA166" i="12"/>
  <c r="DZ166" i="12"/>
  <c r="DY166" i="12"/>
  <c r="DX166" i="12"/>
  <c r="DR166" i="12"/>
  <c r="DM166" i="12"/>
  <c r="DG166" i="12"/>
  <c r="DF166" i="12"/>
  <c r="CW166" i="12"/>
  <c r="CV166" i="12"/>
  <c r="CU166" i="12"/>
  <c r="CT166" i="12"/>
  <c r="CM166" i="12"/>
  <c r="CK166" i="12"/>
  <c r="CC166" i="12"/>
  <c r="CB166" i="12"/>
  <c r="D166" i="12"/>
  <c r="C166" i="12"/>
  <c r="DO166" i="12" s="1"/>
  <c r="EA165" i="12"/>
  <c r="DZ165" i="12"/>
  <c r="DY165" i="12"/>
  <c r="DX165" i="12"/>
  <c r="DU165" i="12"/>
  <c r="DS165" i="12"/>
  <c r="DQ165" i="12"/>
  <c r="DG165" i="12"/>
  <c r="DF165" i="12"/>
  <c r="DE165" i="12"/>
  <c r="CW165" i="12"/>
  <c r="CV165" i="12"/>
  <c r="CU165" i="12"/>
  <c r="CT165" i="12"/>
  <c r="CP165" i="12"/>
  <c r="CL165" i="12"/>
  <c r="CC165" i="12"/>
  <c r="CB165" i="12"/>
  <c r="D165" i="12"/>
  <c r="DT165" i="12" s="1"/>
  <c r="C165" i="12"/>
  <c r="EA164" i="12"/>
  <c r="DZ164" i="12"/>
  <c r="DY164" i="12"/>
  <c r="DX164" i="12"/>
  <c r="DR164" i="12"/>
  <c r="DP164" i="12"/>
  <c r="DO164" i="12"/>
  <c r="DM164" i="12"/>
  <c r="DG164" i="12"/>
  <c r="DF164" i="12"/>
  <c r="CW164" i="12"/>
  <c r="CV164" i="12"/>
  <c r="CU164" i="12"/>
  <c r="CT164" i="12"/>
  <c r="CQ164" i="12"/>
  <c r="CN164" i="12"/>
  <c r="CM164" i="12"/>
  <c r="CK164" i="12"/>
  <c r="CI164" i="12"/>
  <c r="CC164" i="12"/>
  <c r="CB164" i="12"/>
  <c r="CA164" i="12"/>
  <c r="D164" i="12"/>
  <c r="C164" i="12"/>
  <c r="DQ164" i="12" s="1"/>
  <c r="EA163" i="12"/>
  <c r="DZ163" i="12"/>
  <c r="DY163" i="12"/>
  <c r="DX163" i="12"/>
  <c r="DU163" i="12"/>
  <c r="DS163" i="12"/>
  <c r="DG163" i="12"/>
  <c r="CW163" i="12"/>
  <c r="CV163" i="12"/>
  <c r="CU163" i="12"/>
  <c r="CT163" i="12"/>
  <c r="CQ163" i="12"/>
  <c r="CO163" i="12"/>
  <c r="CC163" i="12"/>
  <c r="D163" i="12"/>
  <c r="CP163" i="12" s="1"/>
  <c r="C163" i="12"/>
  <c r="EA162" i="12"/>
  <c r="DZ162" i="12"/>
  <c r="DY162" i="12"/>
  <c r="DX162" i="12"/>
  <c r="DR162" i="12"/>
  <c r="DM162" i="12"/>
  <c r="DG162" i="12"/>
  <c r="CW162" i="12"/>
  <c r="CV162" i="12"/>
  <c r="CU162" i="12"/>
  <c r="CT162" i="12"/>
  <c r="CN162" i="12"/>
  <c r="CI162" i="12"/>
  <c r="CC162" i="12"/>
  <c r="D162" i="12"/>
  <c r="DT162" i="12" s="1"/>
  <c r="C162" i="12"/>
  <c r="DQ162" i="12" s="1"/>
  <c r="EA161" i="12"/>
  <c r="DZ161" i="12"/>
  <c r="DY161" i="12"/>
  <c r="DX161" i="12"/>
  <c r="DU161" i="12"/>
  <c r="DS161" i="12"/>
  <c r="DG161" i="12"/>
  <c r="CW161" i="12"/>
  <c r="CV161" i="12"/>
  <c r="CU161" i="12"/>
  <c r="CT161" i="12"/>
  <c r="CQ161" i="12"/>
  <c r="CP161" i="12"/>
  <c r="CO161" i="12"/>
  <c r="CL161" i="12"/>
  <c r="CK161" i="12"/>
  <c r="CC161" i="12"/>
  <c r="D161" i="12"/>
  <c r="DT161" i="12" s="1"/>
  <c r="C161" i="12"/>
  <c r="DM156" i="12"/>
  <c r="DL156" i="12"/>
  <c r="DK156" i="12"/>
  <c r="DJ156" i="12"/>
  <c r="DI156" i="12"/>
  <c r="DH156" i="12"/>
  <c r="DG156" i="12"/>
  <c r="DF156" i="12"/>
  <c r="DE156" i="12"/>
  <c r="CI156" i="12"/>
  <c r="CH156" i="12"/>
  <c r="CG156" i="12"/>
  <c r="CF156" i="12"/>
  <c r="CE156" i="12"/>
  <c r="CD156" i="12"/>
  <c r="CC156" i="12"/>
  <c r="CB156" i="12"/>
  <c r="CA156" i="12"/>
  <c r="DM155" i="12"/>
  <c r="DL155" i="12"/>
  <c r="DK155" i="12"/>
  <c r="DJ155" i="12"/>
  <c r="DI155" i="12"/>
  <c r="DH155" i="12"/>
  <c r="DG155" i="12"/>
  <c r="DF155" i="12"/>
  <c r="DE155" i="12"/>
  <c r="CI155" i="12"/>
  <c r="CH155" i="12"/>
  <c r="CG155" i="12"/>
  <c r="CF155" i="12"/>
  <c r="CE155" i="12"/>
  <c r="CD155" i="12"/>
  <c r="CC155" i="12"/>
  <c r="CB155" i="12"/>
  <c r="Q155" i="12" s="1"/>
  <c r="CA155" i="12"/>
  <c r="DM154" i="12"/>
  <c r="DL154" i="12"/>
  <c r="DK154" i="12"/>
  <c r="DJ154" i="12"/>
  <c r="DI154" i="12"/>
  <c r="DH154" i="12"/>
  <c r="DG154" i="12"/>
  <c r="DF154" i="12"/>
  <c r="DE154" i="12"/>
  <c r="CI154" i="12"/>
  <c r="CH154" i="12"/>
  <c r="CG154" i="12"/>
  <c r="CF154" i="12"/>
  <c r="CE154" i="12"/>
  <c r="CD154" i="12"/>
  <c r="CC154" i="12"/>
  <c r="CB154" i="12"/>
  <c r="CA154" i="12"/>
  <c r="Q154" i="12" s="1"/>
  <c r="DM153" i="12"/>
  <c r="DL153" i="12"/>
  <c r="DK153" i="12"/>
  <c r="DJ153" i="12"/>
  <c r="DI153" i="12"/>
  <c r="DH153" i="12"/>
  <c r="DG153" i="12"/>
  <c r="DF153" i="12"/>
  <c r="DE153" i="12"/>
  <c r="CI153" i="12"/>
  <c r="CH153" i="12"/>
  <c r="CG153" i="12"/>
  <c r="CF153" i="12"/>
  <c r="CE153" i="12"/>
  <c r="CD153" i="12"/>
  <c r="CC153" i="12"/>
  <c r="CB153" i="12"/>
  <c r="Q153" i="12" s="1"/>
  <c r="CA153" i="12"/>
  <c r="DM152" i="12"/>
  <c r="DL152" i="12"/>
  <c r="DK152" i="12"/>
  <c r="DJ152" i="12"/>
  <c r="DI152" i="12"/>
  <c r="DH152" i="12"/>
  <c r="DG152" i="12"/>
  <c r="DF152" i="12"/>
  <c r="DE152" i="12"/>
  <c r="CI152" i="12"/>
  <c r="CH152" i="12"/>
  <c r="CG152" i="12"/>
  <c r="CF152" i="12"/>
  <c r="CE152" i="12"/>
  <c r="CD152" i="12"/>
  <c r="CC152" i="12"/>
  <c r="CB152" i="12"/>
  <c r="CA152" i="12"/>
  <c r="DM148" i="12"/>
  <c r="DL148" i="12"/>
  <c r="DK148" i="12"/>
  <c r="DJ148" i="12"/>
  <c r="DI148" i="12"/>
  <c r="DH148" i="12"/>
  <c r="DG148" i="12"/>
  <c r="DF148" i="12"/>
  <c r="DE148" i="12"/>
  <c r="CI148" i="12"/>
  <c r="CH148" i="12"/>
  <c r="CG148" i="12"/>
  <c r="CF148" i="12"/>
  <c r="CE148" i="12"/>
  <c r="CD148" i="12"/>
  <c r="Q148" i="12" s="1"/>
  <c r="CC148" i="12"/>
  <c r="CB148" i="12"/>
  <c r="CA148" i="12"/>
  <c r="DM147" i="12"/>
  <c r="DL147" i="12"/>
  <c r="DK147" i="12"/>
  <c r="DJ147" i="12"/>
  <c r="DI147" i="12"/>
  <c r="DH147" i="12"/>
  <c r="DG147" i="12"/>
  <c r="DF147" i="12"/>
  <c r="DE147" i="12"/>
  <c r="CI147" i="12"/>
  <c r="CH147" i="12"/>
  <c r="CG147" i="12"/>
  <c r="CF147" i="12"/>
  <c r="CE147" i="12"/>
  <c r="CD147" i="12"/>
  <c r="CC147" i="12"/>
  <c r="Q147" i="12" s="1"/>
  <c r="CB147" i="12"/>
  <c r="CA147" i="12"/>
  <c r="DM146" i="12"/>
  <c r="DL146" i="12"/>
  <c r="DK146" i="12"/>
  <c r="DJ146" i="12"/>
  <c r="DI146" i="12"/>
  <c r="DH146" i="12"/>
  <c r="DG146" i="12"/>
  <c r="DF146" i="12"/>
  <c r="DE146" i="12"/>
  <c r="CI146" i="12"/>
  <c r="CH146" i="12"/>
  <c r="CG146" i="12"/>
  <c r="CF146" i="12"/>
  <c r="CE146" i="12"/>
  <c r="CD146" i="12"/>
  <c r="CC146" i="12"/>
  <c r="CB146" i="12"/>
  <c r="Q146" i="12" s="1"/>
  <c r="CA146" i="12"/>
  <c r="DM145" i="12"/>
  <c r="DL145" i="12"/>
  <c r="DK145" i="12"/>
  <c r="DJ145" i="12"/>
  <c r="DI145" i="12"/>
  <c r="DH145" i="12"/>
  <c r="DG145" i="12"/>
  <c r="DF145" i="12"/>
  <c r="DE145" i="12"/>
  <c r="CI145" i="12"/>
  <c r="CH145" i="12"/>
  <c r="CG145" i="12"/>
  <c r="CF145" i="12"/>
  <c r="CE145" i="12"/>
  <c r="CD145" i="12"/>
  <c r="CC145" i="12"/>
  <c r="CB145" i="12"/>
  <c r="CA145" i="12"/>
  <c r="Q145" i="12" s="1"/>
  <c r="DM144" i="12"/>
  <c r="DL144" i="12"/>
  <c r="DK144" i="12"/>
  <c r="DJ144" i="12"/>
  <c r="DI144" i="12"/>
  <c r="DH144" i="12"/>
  <c r="DG144" i="12"/>
  <c r="DF144" i="12"/>
  <c r="DE144" i="12"/>
  <c r="CI144" i="12"/>
  <c r="CH144" i="12"/>
  <c r="CG144" i="12"/>
  <c r="CF144" i="12"/>
  <c r="CE144" i="12"/>
  <c r="CD144" i="12"/>
  <c r="CC144" i="12"/>
  <c r="CB144" i="12"/>
  <c r="Q144" i="12" s="1"/>
  <c r="CA144" i="12"/>
  <c r="EB140" i="12"/>
  <c r="EA140" i="12"/>
  <c r="DZ140" i="12"/>
  <c r="DY140" i="12"/>
  <c r="DX140" i="12"/>
  <c r="DW140" i="12"/>
  <c r="DV140" i="12"/>
  <c r="DU140" i="12"/>
  <c r="DT140" i="12"/>
  <c r="DS140" i="12"/>
  <c r="DR140" i="12"/>
  <c r="DQ140" i="12"/>
  <c r="DP140" i="12"/>
  <c r="DO140" i="12"/>
  <c r="DN140" i="12"/>
  <c r="DM140" i="12"/>
  <c r="DL140" i="12"/>
  <c r="DK140" i="12"/>
  <c r="DJ140" i="12"/>
  <c r="DI140" i="12"/>
  <c r="DG140" i="12"/>
  <c r="DF140" i="12"/>
  <c r="CX140" i="12"/>
  <c r="CW140" i="12"/>
  <c r="CV140" i="12"/>
  <c r="CU140" i="12"/>
  <c r="CT140" i="12"/>
  <c r="CS140" i="12"/>
  <c r="CR140" i="12"/>
  <c r="CQ140" i="12"/>
  <c r="CP140" i="12"/>
  <c r="CO140" i="12"/>
  <c r="CN140" i="12"/>
  <c r="CM140" i="12"/>
  <c r="CL140" i="12"/>
  <c r="CK140" i="12"/>
  <c r="CJ140" i="12"/>
  <c r="CI140" i="12"/>
  <c r="CH140" i="12"/>
  <c r="CG140" i="12"/>
  <c r="CF140" i="12"/>
  <c r="CE140" i="12"/>
  <c r="CD140" i="12"/>
  <c r="CB140" i="12"/>
  <c r="C140" i="12"/>
  <c r="B140" i="12"/>
  <c r="DH140" i="12" s="1"/>
  <c r="EB139" i="12"/>
  <c r="EA139" i="12"/>
  <c r="DZ139" i="12"/>
  <c r="DY139" i="12"/>
  <c r="DX139" i="12"/>
  <c r="DW139" i="12"/>
  <c r="DV139" i="12"/>
  <c r="DU139" i="12"/>
  <c r="DT139" i="12"/>
  <c r="DS139" i="12"/>
  <c r="DR139" i="12"/>
  <c r="DQ139" i="12"/>
  <c r="DP139" i="12"/>
  <c r="DO139" i="12"/>
  <c r="DN139" i="12"/>
  <c r="DM139" i="12"/>
  <c r="DL139" i="12"/>
  <c r="DK139" i="12"/>
  <c r="DJ139" i="12"/>
  <c r="DF139" i="12"/>
  <c r="CX139" i="12"/>
  <c r="CW139" i="12"/>
  <c r="CV139" i="12"/>
  <c r="CU139" i="12"/>
  <c r="CT139" i="12"/>
  <c r="CS139" i="12"/>
  <c r="CR139" i="12"/>
  <c r="CQ139" i="12"/>
  <c r="CP139" i="12"/>
  <c r="CO139" i="12"/>
  <c r="CN139" i="12"/>
  <c r="CM139" i="12"/>
  <c r="CL139" i="12"/>
  <c r="CK139" i="12"/>
  <c r="CJ139" i="12"/>
  <c r="CI139" i="12"/>
  <c r="CH139" i="12"/>
  <c r="CG139" i="12"/>
  <c r="CF139" i="12"/>
  <c r="CE139" i="12"/>
  <c r="CC139" i="12"/>
  <c r="C139" i="12"/>
  <c r="B139" i="12"/>
  <c r="EB138" i="12"/>
  <c r="EA138" i="12"/>
  <c r="DZ138" i="12"/>
  <c r="DY138" i="12"/>
  <c r="DX138" i="12"/>
  <c r="DW138" i="12"/>
  <c r="DV138" i="12"/>
  <c r="DU138" i="12"/>
  <c r="DT138" i="12"/>
  <c r="DS138" i="12"/>
  <c r="DR138" i="12"/>
  <c r="DQ138" i="12"/>
  <c r="DP138" i="12"/>
  <c r="DO138" i="12"/>
  <c r="DN138" i="12"/>
  <c r="DM138" i="12"/>
  <c r="DL138" i="12"/>
  <c r="DK138" i="12"/>
  <c r="DJ138" i="12"/>
  <c r="DI138" i="12"/>
  <c r="CX138" i="12"/>
  <c r="CW138" i="12"/>
  <c r="CV138" i="12"/>
  <c r="CU138" i="12"/>
  <c r="CT138" i="12"/>
  <c r="CS138" i="12"/>
  <c r="CR138" i="12"/>
  <c r="CQ138" i="12"/>
  <c r="CP138" i="12"/>
  <c r="CO138" i="12"/>
  <c r="CN138" i="12"/>
  <c r="CM138" i="12"/>
  <c r="CL138" i="12"/>
  <c r="CK138" i="12"/>
  <c r="CJ138" i="12"/>
  <c r="CI138" i="12"/>
  <c r="CH138" i="12"/>
  <c r="CG138" i="12"/>
  <c r="CF138" i="12"/>
  <c r="CC138" i="12"/>
  <c r="CB138" i="12"/>
  <c r="C138" i="12"/>
  <c r="B138" i="12"/>
  <c r="DX137" i="12"/>
  <c r="DW137" i="12"/>
  <c r="DV137" i="12"/>
  <c r="DU137" i="12"/>
  <c r="DT137" i="12"/>
  <c r="DS137" i="12"/>
  <c r="DR137" i="12"/>
  <c r="DQ137" i="12"/>
  <c r="DP137" i="12"/>
  <c r="DG137" i="12"/>
  <c r="DF137" i="12"/>
  <c r="CT137" i="12"/>
  <c r="CS137" i="12"/>
  <c r="CR137" i="12"/>
  <c r="CQ137" i="12"/>
  <c r="CP137" i="12"/>
  <c r="CO137" i="12"/>
  <c r="CN137" i="12"/>
  <c r="CM137" i="12"/>
  <c r="CL137" i="12"/>
  <c r="CD137" i="12"/>
  <c r="CC137" i="12"/>
  <c r="C137" i="12"/>
  <c r="B137" i="12"/>
  <c r="EB136" i="12"/>
  <c r="EA136" i="12"/>
  <c r="DZ136" i="12"/>
  <c r="DY136" i="12"/>
  <c r="DX136" i="12"/>
  <c r="DW136" i="12"/>
  <c r="DV136" i="12"/>
  <c r="DU136" i="12"/>
  <c r="DT136" i="12"/>
  <c r="DS136" i="12"/>
  <c r="DR136" i="12"/>
  <c r="DQ136" i="12"/>
  <c r="DP136" i="12"/>
  <c r="DI136" i="12"/>
  <c r="DH136" i="12"/>
  <c r="DG136" i="12"/>
  <c r="CX136" i="12"/>
  <c r="CW136" i="12"/>
  <c r="CV136" i="12"/>
  <c r="CU136" i="12"/>
  <c r="CT136" i="12"/>
  <c r="CS136" i="12"/>
  <c r="CR136" i="12"/>
  <c r="CQ136" i="12"/>
  <c r="CP136" i="12"/>
  <c r="CO136" i="12"/>
  <c r="CN136" i="12"/>
  <c r="CM136" i="12"/>
  <c r="CL136" i="12"/>
  <c r="CE136" i="12"/>
  <c r="CD136" i="12"/>
  <c r="CB136" i="12"/>
  <c r="C136" i="12"/>
  <c r="B136" i="12"/>
  <c r="DF136" i="12" s="1"/>
  <c r="EB135" i="12"/>
  <c r="EA135" i="12"/>
  <c r="DZ135" i="12"/>
  <c r="DY135" i="12"/>
  <c r="DX135" i="12"/>
  <c r="DW135" i="12"/>
  <c r="DV135" i="12"/>
  <c r="DU135" i="12"/>
  <c r="DT135" i="12"/>
  <c r="DS135" i="12"/>
  <c r="DR135" i="12"/>
  <c r="DQ135" i="12"/>
  <c r="DP135" i="12"/>
  <c r="DO135" i="12"/>
  <c r="DN135" i="12"/>
  <c r="DM135" i="12"/>
  <c r="DL135" i="12"/>
  <c r="DK135" i="12"/>
  <c r="DJ135" i="12"/>
  <c r="DG135" i="12"/>
  <c r="DF135" i="12"/>
  <c r="CX135" i="12"/>
  <c r="CW135" i="12"/>
  <c r="CV135" i="12"/>
  <c r="CU135" i="12"/>
  <c r="CT135" i="12"/>
  <c r="CS135" i="12"/>
  <c r="CR135" i="12"/>
  <c r="CQ135" i="12"/>
  <c r="CP135" i="12"/>
  <c r="CO135" i="12"/>
  <c r="CN135" i="12"/>
  <c r="CM135" i="12"/>
  <c r="CL135" i="12"/>
  <c r="CK135" i="12"/>
  <c r="CJ135" i="12"/>
  <c r="CI135" i="12"/>
  <c r="CH135" i="12"/>
  <c r="CG135" i="12"/>
  <c r="CF135" i="12"/>
  <c r="CE135" i="12"/>
  <c r="CB135" i="12"/>
  <c r="C135" i="12"/>
  <c r="B135" i="12"/>
  <c r="DH135" i="12" s="1"/>
  <c r="EB134" i="12"/>
  <c r="EA134" i="12"/>
  <c r="DZ134" i="12"/>
  <c r="DY134" i="12"/>
  <c r="DX134" i="12"/>
  <c r="DW134" i="12"/>
  <c r="DV134" i="12"/>
  <c r="DU134" i="12"/>
  <c r="DT134" i="12"/>
  <c r="DS134" i="12"/>
  <c r="DR134" i="12"/>
  <c r="DQ134" i="12"/>
  <c r="DP134" i="12"/>
  <c r="DO134" i="12"/>
  <c r="DH134" i="12"/>
  <c r="DG134" i="12"/>
  <c r="DF134" i="12"/>
  <c r="CX134" i="12"/>
  <c r="CW134" i="12"/>
  <c r="CV134" i="12"/>
  <c r="CU134" i="12"/>
  <c r="CT134" i="12"/>
  <c r="CS134" i="12"/>
  <c r="CR134" i="12"/>
  <c r="CQ134" i="12"/>
  <c r="CP134" i="12"/>
  <c r="CO134" i="12"/>
  <c r="CN134" i="12"/>
  <c r="CM134" i="12"/>
  <c r="CL134" i="12"/>
  <c r="CK134" i="12"/>
  <c r="CE134" i="12"/>
  <c r="CD134" i="12"/>
  <c r="CB134" i="12"/>
  <c r="C134" i="12"/>
  <c r="B134" i="12"/>
  <c r="DI134" i="12" s="1"/>
  <c r="EB133" i="12"/>
  <c r="EA133" i="12"/>
  <c r="DZ133" i="12"/>
  <c r="DY133" i="12"/>
  <c r="DX133" i="12"/>
  <c r="DW133" i="12"/>
  <c r="DV133" i="12"/>
  <c r="DU133" i="12"/>
  <c r="DT133" i="12"/>
  <c r="DS133" i="12"/>
  <c r="DR133" i="12"/>
  <c r="DQ133" i="12"/>
  <c r="DP133" i="12"/>
  <c r="DI133" i="12"/>
  <c r="DH133" i="12"/>
  <c r="CX133" i="12"/>
  <c r="CW133" i="12"/>
  <c r="CV133" i="12"/>
  <c r="CU133" i="12"/>
  <c r="CT133" i="12"/>
  <c r="CS133" i="12"/>
  <c r="CR133" i="12"/>
  <c r="CQ133" i="12"/>
  <c r="CP133" i="12"/>
  <c r="CO133" i="12"/>
  <c r="CN133" i="12"/>
  <c r="CM133" i="12"/>
  <c r="CL133" i="12"/>
  <c r="CE133" i="12"/>
  <c r="CB133" i="12"/>
  <c r="C133" i="12"/>
  <c r="B133" i="12"/>
  <c r="DF133" i="12" s="1"/>
  <c r="DL132" i="12"/>
  <c r="DK132" i="12"/>
  <c r="DJ132" i="12"/>
  <c r="DG132" i="12"/>
  <c r="CH132" i="12"/>
  <c r="CG132" i="12"/>
  <c r="CF132" i="12"/>
  <c r="CC132" i="12"/>
  <c r="C132" i="12"/>
  <c r="B132" i="12"/>
  <c r="CB132" i="12" s="1"/>
  <c r="EB131" i="12"/>
  <c r="EA131" i="12"/>
  <c r="DZ131" i="12"/>
  <c r="DY131" i="12"/>
  <c r="DX131" i="12"/>
  <c r="DW131" i="12"/>
  <c r="DV131" i="12"/>
  <c r="DU131" i="12"/>
  <c r="DT131" i="12"/>
  <c r="DS131" i="12"/>
  <c r="DR131" i="12"/>
  <c r="DQ131" i="12"/>
  <c r="DP131" i="12"/>
  <c r="DO131" i="12"/>
  <c r="DN131" i="12"/>
  <c r="DM131" i="12"/>
  <c r="DL131" i="12"/>
  <c r="DK131" i="12"/>
  <c r="DJ131" i="12"/>
  <c r="DH131" i="12"/>
  <c r="CX131" i="12"/>
  <c r="CW131" i="12"/>
  <c r="CV131" i="12"/>
  <c r="CU131" i="12"/>
  <c r="CT131" i="12"/>
  <c r="CS131" i="12"/>
  <c r="CR131" i="12"/>
  <c r="CQ131" i="12"/>
  <c r="CP131" i="12"/>
  <c r="CO131" i="12"/>
  <c r="CN131" i="12"/>
  <c r="CM131" i="12"/>
  <c r="CL131" i="12"/>
  <c r="CK131" i="12"/>
  <c r="CJ131" i="12"/>
  <c r="CI131" i="12"/>
  <c r="CH131" i="12"/>
  <c r="CG131" i="12"/>
  <c r="CF131" i="12"/>
  <c r="CD131" i="12"/>
  <c r="C131" i="12"/>
  <c r="B131" i="12"/>
  <c r="EB130" i="12"/>
  <c r="EA130" i="12"/>
  <c r="DZ130" i="12"/>
  <c r="DY130" i="12"/>
  <c r="DX130" i="12"/>
  <c r="DW130" i="12"/>
  <c r="DV130" i="12"/>
  <c r="DU130" i="12"/>
  <c r="DT130" i="12"/>
  <c r="DS130" i="12"/>
  <c r="DR130" i="12"/>
  <c r="DQ130" i="12"/>
  <c r="DP130" i="12"/>
  <c r="DO130" i="12"/>
  <c r="DI130" i="12"/>
  <c r="DH130" i="12"/>
  <c r="CX130" i="12"/>
  <c r="CW130" i="12"/>
  <c r="CV130" i="12"/>
  <c r="CU130" i="12"/>
  <c r="CT130" i="12"/>
  <c r="CS130" i="12"/>
  <c r="CR130" i="12"/>
  <c r="CQ130" i="12"/>
  <c r="CP130" i="12"/>
  <c r="CO130" i="12"/>
  <c r="CN130" i="12"/>
  <c r="CM130" i="12"/>
  <c r="CL130" i="12"/>
  <c r="CK130" i="12"/>
  <c r="CC130" i="12"/>
  <c r="CB130" i="12"/>
  <c r="C130" i="12"/>
  <c r="B130" i="12"/>
  <c r="EB129" i="12"/>
  <c r="EA129" i="12"/>
  <c r="DZ129" i="12"/>
  <c r="DY129" i="12"/>
  <c r="DX129" i="12"/>
  <c r="DW129" i="12"/>
  <c r="DV129" i="12"/>
  <c r="DU129" i="12"/>
  <c r="DT129" i="12"/>
  <c r="DS129" i="12"/>
  <c r="DR129" i="12"/>
  <c r="DQ129" i="12"/>
  <c r="DP129" i="12"/>
  <c r="DO129" i="12"/>
  <c r="DH129" i="12"/>
  <c r="DG129" i="12"/>
  <c r="CX129" i="12"/>
  <c r="CW129" i="12"/>
  <c r="CV129" i="12"/>
  <c r="CU129" i="12"/>
  <c r="CT129" i="12"/>
  <c r="CS129" i="12"/>
  <c r="CR129" i="12"/>
  <c r="CQ129" i="12"/>
  <c r="CP129" i="12"/>
  <c r="CO129" i="12"/>
  <c r="CN129" i="12"/>
  <c r="CM129" i="12"/>
  <c r="CL129" i="12"/>
  <c r="CK129" i="12"/>
  <c r="CE129" i="12"/>
  <c r="CB129" i="12"/>
  <c r="C129" i="12"/>
  <c r="B129" i="12"/>
  <c r="DI129" i="12" s="1"/>
  <c r="EB128" i="12"/>
  <c r="EA128" i="12"/>
  <c r="DZ128" i="12"/>
  <c r="DY128" i="12"/>
  <c r="DX128" i="12"/>
  <c r="DW128" i="12"/>
  <c r="DV128" i="12"/>
  <c r="DU128" i="12"/>
  <c r="DT128" i="12"/>
  <c r="DS128" i="12"/>
  <c r="DR128" i="12"/>
  <c r="DQ128" i="12"/>
  <c r="DP128" i="12"/>
  <c r="DO128" i="12"/>
  <c r="DH128" i="12"/>
  <c r="DG128" i="12"/>
  <c r="DF128" i="12"/>
  <c r="CX128" i="12"/>
  <c r="CW128" i="12"/>
  <c r="CV128" i="12"/>
  <c r="CU128" i="12"/>
  <c r="CT128" i="12"/>
  <c r="CS128" i="12"/>
  <c r="CR128" i="12"/>
  <c r="CQ128" i="12"/>
  <c r="CP128" i="12"/>
  <c r="CO128" i="12"/>
  <c r="CN128" i="12"/>
  <c r="CM128" i="12"/>
  <c r="CL128" i="12"/>
  <c r="CK128" i="12"/>
  <c r="CE128" i="12"/>
  <c r="CD128" i="12"/>
  <c r="CB128" i="12"/>
  <c r="C128" i="12"/>
  <c r="B128" i="12"/>
  <c r="DI128" i="12" s="1"/>
  <c r="EB127" i="12"/>
  <c r="EA127" i="12"/>
  <c r="DZ127" i="12"/>
  <c r="DY127" i="12"/>
  <c r="DX127" i="12"/>
  <c r="DW127" i="12"/>
  <c r="DV127" i="12"/>
  <c r="DU127" i="12"/>
  <c r="DT127" i="12"/>
  <c r="DS127" i="12"/>
  <c r="DR127" i="12"/>
  <c r="DQ127" i="12"/>
  <c r="DP127" i="12"/>
  <c r="DO127" i="12"/>
  <c r="DI127" i="12"/>
  <c r="CX127" i="12"/>
  <c r="CW127" i="12"/>
  <c r="CV127" i="12"/>
  <c r="CU127" i="12"/>
  <c r="CT127" i="12"/>
  <c r="CS127" i="12"/>
  <c r="CR127" i="12"/>
  <c r="CQ127" i="12"/>
  <c r="CP127" i="12"/>
  <c r="CO127" i="12"/>
  <c r="CN127" i="12"/>
  <c r="CM127" i="12"/>
  <c r="CL127" i="12"/>
  <c r="CK127" i="12"/>
  <c r="CD127" i="12"/>
  <c r="C127" i="12"/>
  <c r="B127" i="12"/>
  <c r="EB126" i="12"/>
  <c r="EA126" i="12"/>
  <c r="DZ126" i="12"/>
  <c r="DY126" i="12"/>
  <c r="DX126" i="12"/>
  <c r="DW126" i="12"/>
  <c r="DV126" i="12"/>
  <c r="DU126" i="12"/>
  <c r="DT126" i="12"/>
  <c r="DS126" i="12"/>
  <c r="DR126" i="12"/>
  <c r="DQ126" i="12"/>
  <c r="DP126" i="12"/>
  <c r="DO126" i="12"/>
  <c r="DI126" i="12"/>
  <c r="DH126" i="12"/>
  <c r="CX126" i="12"/>
  <c r="CW126" i="12"/>
  <c r="CV126" i="12"/>
  <c r="CU126" i="12"/>
  <c r="CT126" i="12"/>
  <c r="CS126" i="12"/>
  <c r="CR126" i="12"/>
  <c r="CQ126" i="12"/>
  <c r="CP126" i="12"/>
  <c r="CO126" i="12"/>
  <c r="CN126" i="12"/>
  <c r="CM126" i="12"/>
  <c r="CL126" i="12"/>
  <c r="CK126" i="12"/>
  <c r="CC126" i="12"/>
  <c r="CB126" i="12"/>
  <c r="C126" i="12"/>
  <c r="B126" i="12"/>
  <c r="EB125" i="12"/>
  <c r="EA125" i="12"/>
  <c r="DZ125" i="12"/>
  <c r="DY125" i="12"/>
  <c r="DX125" i="12"/>
  <c r="DW125" i="12"/>
  <c r="DV125" i="12"/>
  <c r="DU125" i="12"/>
  <c r="DT125" i="12"/>
  <c r="DS125" i="12"/>
  <c r="DR125" i="12"/>
  <c r="DQ125" i="12"/>
  <c r="DP125" i="12"/>
  <c r="DO125" i="12"/>
  <c r="DH125" i="12"/>
  <c r="DG125" i="12"/>
  <c r="CX125" i="12"/>
  <c r="CW125" i="12"/>
  <c r="CV125" i="12"/>
  <c r="CU125" i="12"/>
  <c r="CT125" i="12"/>
  <c r="CS125" i="12"/>
  <c r="CR125" i="12"/>
  <c r="CQ125" i="12"/>
  <c r="CP125" i="12"/>
  <c r="CO125" i="12"/>
  <c r="CN125" i="12"/>
  <c r="CM125" i="12"/>
  <c r="CL125" i="12"/>
  <c r="CK125" i="12"/>
  <c r="CE125" i="12"/>
  <c r="CB125" i="12"/>
  <c r="C125" i="12"/>
  <c r="B125" i="12"/>
  <c r="DI125" i="12" s="1"/>
  <c r="EB124" i="12"/>
  <c r="EA124" i="12"/>
  <c r="DZ124" i="12"/>
  <c r="DY124" i="12"/>
  <c r="DX124" i="12"/>
  <c r="DW124" i="12"/>
  <c r="DV124" i="12"/>
  <c r="DU124" i="12"/>
  <c r="DT124" i="12"/>
  <c r="DS124" i="12"/>
  <c r="DR124" i="12"/>
  <c r="DQ124" i="12"/>
  <c r="DP124" i="12"/>
  <c r="DO124" i="12"/>
  <c r="DH124" i="12"/>
  <c r="DG124" i="12"/>
  <c r="DF124" i="12"/>
  <c r="CX124" i="12"/>
  <c r="CW124" i="12"/>
  <c r="CV124" i="12"/>
  <c r="CU124" i="12"/>
  <c r="CT124" i="12"/>
  <c r="CS124" i="12"/>
  <c r="CR124" i="12"/>
  <c r="CQ124" i="12"/>
  <c r="CP124" i="12"/>
  <c r="CO124" i="12"/>
  <c r="CN124" i="12"/>
  <c r="CM124" i="12"/>
  <c r="CL124" i="12"/>
  <c r="CK124" i="12"/>
  <c r="CE124" i="12"/>
  <c r="CD124" i="12"/>
  <c r="CB124" i="12"/>
  <c r="C124" i="12"/>
  <c r="B124" i="12"/>
  <c r="DI124" i="12" s="1"/>
  <c r="EB123" i="12"/>
  <c r="EA123" i="12"/>
  <c r="DZ123" i="12"/>
  <c r="DY123" i="12"/>
  <c r="DX123" i="12"/>
  <c r="DW123" i="12"/>
  <c r="DV123" i="12"/>
  <c r="DU123" i="12"/>
  <c r="DT123" i="12"/>
  <c r="DS123" i="12"/>
  <c r="DR123" i="12"/>
  <c r="DQ123" i="12"/>
  <c r="DP123" i="12"/>
  <c r="DO123" i="12"/>
  <c r="DI123" i="12"/>
  <c r="CX123" i="12"/>
  <c r="CW123" i="12"/>
  <c r="CV123" i="12"/>
  <c r="CU123" i="12"/>
  <c r="CT123" i="12"/>
  <c r="CS123" i="12"/>
  <c r="CR123" i="12"/>
  <c r="CQ123" i="12"/>
  <c r="CP123" i="12"/>
  <c r="CO123" i="12"/>
  <c r="CN123" i="12"/>
  <c r="CM123" i="12"/>
  <c r="CL123" i="12"/>
  <c r="CK123" i="12"/>
  <c r="CD123" i="12"/>
  <c r="C123" i="12"/>
  <c r="B123" i="12"/>
  <c r="EB118" i="12"/>
  <c r="EA118" i="12"/>
  <c r="DZ118" i="12"/>
  <c r="DY118" i="12"/>
  <c r="DX118" i="12"/>
  <c r="DW118" i="12"/>
  <c r="DV118" i="12"/>
  <c r="DU118" i="12"/>
  <c r="DT118" i="12"/>
  <c r="DS118" i="12"/>
  <c r="DR118" i="12"/>
  <c r="DQ118" i="12"/>
  <c r="DP118" i="12"/>
  <c r="DO118" i="12"/>
  <c r="DN118" i="12"/>
  <c r="DM118" i="12"/>
  <c r="DL118" i="12"/>
  <c r="DK118" i="12"/>
  <c r="DJ118" i="12"/>
  <c r="DI118" i="12"/>
  <c r="DG118" i="12"/>
  <c r="DF118" i="12"/>
  <c r="CX118" i="12"/>
  <c r="CW118" i="12"/>
  <c r="CV118" i="12"/>
  <c r="CU118" i="12"/>
  <c r="CT118" i="12"/>
  <c r="CS118" i="12"/>
  <c r="CR118" i="12"/>
  <c r="CQ118" i="12"/>
  <c r="CP118" i="12"/>
  <c r="CO118" i="12"/>
  <c r="CN118" i="12"/>
  <c r="CM118" i="12"/>
  <c r="CL118" i="12"/>
  <c r="CK118" i="12"/>
  <c r="CJ118" i="12"/>
  <c r="CI118" i="12"/>
  <c r="CH118" i="12"/>
  <c r="CG118" i="12"/>
  <c r="CF118" i="12"/>
  <c r="CE118" i="12"/>
  <c r="CD118" i="12"/>
  <c r="CB118" i="12"/>
  <c r="C118" i="12"/>
  <c r="B118" i="12"/>
  <c r="DH118" i="12" s="1"/>
  <c r="EB117" i="12"/>
  <c r="EA117" i="12"/>
  <c r="DZ117" i="12"/>
  <c r="DY117" i="12"/>
  <c r="DX117" i="12"/>
  <c r="DW117" i="12"/>
  <c r="DV117" i="12"/>
  <c r="DU117" i="12"/>
  <c r="DT117" i="12"/>
  <c r="DS117" i="12"/>
  <c r="DR117" i="12"/>
  <c r="DQ117" i="12"/>
  <c r="DP117" i="12"/>
  <c r="DO117" i="12"/>
  <c r="DN117" i="12"/>
  <c r="DM117" i="12"/>
  <c r="DL117" i="12"/>
  <c r="DK117" i="12"/>
  <c r="DJ117" i="12"/>
  <c r="DG117" i="12"/>
  <c r="DF117" i="12"/>
  <c r="CX117" i="12"/>
  <c r="CW117" i="12"/>
  <c r="CV117" i="12"/>
  <c r="CU117" i="12"/>
  <c r="CT117" i="12"/>
  <c r="CS117" i="12"/>
  <c r="CR117" i="12"/>
  <c r="CQ117" i="12"/>
  <c r="CP117" i="12"/>
  <c r="CO117" i="12"/>
  <c r="CN117" i="12"/>
  <c r="CM117" i="12"/>
  <c r="CL117" i="12"/>
  <c r="CK117" i="12"/>
  <c r="CJ117" i="12"/>
  <c r="CI117" i="12"/>
  <c r="CH117" i="12"/>
  <c r="CG117" i="12"/>
  <c r="CF117" i="12"/>
  <c r="CE117" i="12"/>
  <c r="CB117" i="12"/>
  <c r="C117" i="12"/>
  <c r="B117" i="12"/>
  <c r="DH117" i="12" s="1"/>
  <c r="EB116" i="12"/>
  <c r="EA116" i="12"/>
  <c r="DZ116" i="12"/>
  <c r="DY116" i="12"/>
  <c r="DX116" i="12"/>
  <c r="DW116" i="12"/>
  <c r="DV116" i="12"/>
  <c r="DU116" i="12"/>
  <c r="DT116" i="12"/>
  <c r="DS116" i="12"/>
  <c r="DR116" i="12"/>
  <c r="DQ116" i="12"/>
  <c r="DP116" i="12"/>
  <c r="DO116" i="12"/>
  <c r="DN116" i="12"/>
  <c r="DM116" i="12"/>
  <c r="DL116" i="12"/>
  <c r="DK116" i="12"/>
  <c r="DJ116" i="12"/>
  <c r="DG116" i="12"/>
  <c r="CX116" i="12"/>
  <c r="CW116" i="12"/>
  <c r="CV116" i="12"/>
  <c r="CU116" i="12"/>
  <c r="CT116" i="12"/>
  <c r="CS116" i="12"/>
  <c r="CR116" i="12"/>
  <c r="CQ116" i="12"/>
  <c r="CP116" i="12"/>
  <c r="CO116" i="12"/>
  <c r="CN116" i="12"/>
  <c r="CM116" i="12"/>
  <c r="CL116" i="12"/>
  <c r="CK116" i="12"/>
  <c r="CJ116" i="12"/>
  <c r="CI116" i="12"/>
  <c r="CH116" i="12"/>
  <c r="CG116" i="12"/>
  <c r="CF116" i="12"/>
  <c r="CC116" i="12"/>
  <c r="C116" i="12"/>
  <c r="B116" i="12"/>
  <c r="CB116" i="12" s="1"/>
  <c r="DX115" i="12"/>
  <c r="DW115" i="12"/>
  <c r="DV115" i="12"/>
  <c r="DU115" i="12"/>
  <c r="DT115" i="12"/>
  <c r="DS115" i="12"/>
  <c r="DR115" i="12"/>
  <c r="DQ115" i="12"/>
  <c r="DP115" i="12"/>
  <c r="CT115" i="12"/>
  <c r="CS115" i="12"/>
  <c r="CR115" i="12"/>
  <c r="CQ115" i="12"/>
  <c r="CP115" i="12"/>
  <c r="CO115" i="12"/>
  <c r="CN115" i="12"/>
  <c r="CM115" i="12"/>
  <c r="CL115" i="12"/>
  <c r="CD115" i="12"/>
  <c r="C115" i="12"/>
  <c r="B115" i="12"/>
  <c r="EB114" i="12"/>
  <c r="EA114" i="12"/>
  <c r="DZ114" i="12"/>
  <c r="DY114" i="12"/>
  <c r="DX114" i="12"/>
  <c r="DW114" i="12"/>
  <c r="DV114" i="12"/>
  <c r="DU114" i="12"/>
  <c r="DT114" i="12"/>
  <c r="DS114" i="12"/>
  <c r="DR114" i="12"/>
  <c r="DQ114" i="12"/>
  <c r="DP114" i="12"/>
  <c r="DI114" i="12"/>
  <c r="DH114" i="12"/>
  <c r="DG114" i="12"/>
  <c r="CX114" i="12"/>
  <c r="CW114" i="12"/>
  <c r="CV114" i="12"/>
  <c r="CU114" i="12"/>
  <c r="CT114" i="12"/>
  <c r="CS114" i="12"/>
  <c r="CR114" i="12"/>
  <c r="CQ114" i="12"/>
  <c r="CP114" i="12"/>
  <c r="CO114" i="12"/>
  <c r="CN114" i="12"/>
  <c r="CM114" i="12"/>
  <c r="CL114" i="12"/>
  <c r="CE114" i="12"/>
  <c r="CD114" i="12"/>
  <c r="CB114" i="12"/>
  <c r="C114" i="12"/>
  <c r="B114" i="12"/>
  <c r="DF114" i="12" s="1"/>
  <c r="EB113" i="12"/>
  <c r="EA113" i="12"/>
  <c r="DZ113" i="12"/>
  <c r="DY113" i="12"/>
  <c r="DX113" i="12"/>
  <c r="DW113" i="12"/>
  <c r="DV113" i="12"/>
  <c r="DU113" i="12"/>
  <c r="DT113" i="12"/>
  <c r="DS113" i="12"/>
  <c r="DR113" i="12"/>
  <c r="DQ113" i="12"/>
  <c r="DP113" i="12"/>
  <c r="DO113" i="12"/>
  <c r="DN113" i="12"/>
  <c r="DM113" i="12"/>
  <c r="DL113" i="12"/>
  <c r="DK113" i="12"/>
  <c r="DJ113" i="12"/>
  <c r="DG113" i="12"/>
  <c r="DF113" i="12"/>
  <c r="CX113" i="12"/>
  <c r="CW113" i="12"/>
  <c r="CV113" i="12"/>
  <c r="CU113" i="12"/>
  <c r="CT113" i="12"/>
  <c r="CS113" i="12"/>
  <c r="CR113" i="12"/>
  <c r="CQ113" i="12"/>
  <c r="CP113" i="12"/>
  <c r="CO113" i="12"/>
  <c r="CN113" i="12"/>
  <c r="CM113" i="12"/>
  <c r="CL113" i="12"/>
  <c r="CK113" i="12"/>
  <c r="CJ113" i="12"/>
  <c r="CI113" i="12"/>
  <c r="CH113" i="12"/>
  <c r="CG113" i="12"/>
  <c r="CF113" i="12"/>
  <c r="CE113" i="12"/>
  <c r="CB113" i="12"/>
  <c r="C113" i="12"/>
  <c r="B113" i="12"/>
  <c r="DH113" i="12" s="1"/>
  <c r="EB112" i="12"/>
  <c r="EA112" i="12"/>
  <c r="DZ112" i="12"/>
  <c r="DY112" i="12"/>
  <c r="DX112" i="12"/>
  <c r="DW112" i="12"/>
  <c r="DV112" i="12"/>
  <c r="DU112" i="12"/>
  <c r="DT112" i="12"/>
  <c r="DS112" i="12"/>
  <c r="DR112" i="12"/>
  <c r="DQ112" i="12"/>
  <c r="DP112" i="12"/>
  <c r="DO112" i="12"/>
  <c r="DH112" i="12"/>
  <c r="DG112" i="12"/>
  <c r="DF112" i="12"/>
  <c r="CX112" i="12"/>
  <c r="CW112" i="12"/>
  <c r="CV112" i="12"/>
  <c r="CU112" i="12"/>
  <c r="CT112" i="12"/>
  <c r="CS112" i="12"/>
  <c r="CR112" i="12"/>
  <c r="CQ112" i="12"/>
  <c r="CP112" i="12"/>
  <c r="CO112" i="12"/>
  <c r="CN112" i="12"/>
  <c r="CM112" i="12"/>
  <c r="CL112" i="12"/>
  <c r="CK112" i="12"/>
  <c r="CE112" i="12"/>
  <c r="CD112" i="12"/>
  <c r="CB112" i="12"/>
  <c r="C112" i="12"/>
  <c r="B112" i="12"/>
  <c r="DI112" i="12" s="1"/>
  <c r="EB111" i="12"/>
  <c r="EA111" i="12"/>
  <c r="DZ111" i="12"/>
  <c r="DY111" i="12"/>
  <c r="DX111" i="12"/>
  <c r="DW111" i="12"/>
  <c r="DV111" i="12"/>
  <c r="DU111" i="12"/>
  <c r="DT111" i="12"/>
  <c r="DS111" i="12"/>
  <c r="DR111" i="12"/>
  <c r="DQ111" i="12"/>
  <c r="DP111" i="12"/>
  <c r="DI111" i="12"/>
  <c r="DH111" i="12"/>
  <c r="CX111" i="12"/>
  <c r="CW111" i="12"/>
  <c r="CV111" i="12"/>
  <c r="CU111" i="12"/>
  <c r="CT111" i="12"/>
  <c r="CS111" i="12"/>
  <c r="CR111" i="12"/>
  <c r="CQ111" i="12"/>
  <c r="CP111" i="12"/>
  <c r="CO111" i="12"/>
  <c r="CN111" i="12"/>
  <c r="CM111" i="12"/>
  <c r="CL111" i="12"/>
  <c r="CE111" i="12"/>
  <c r="CB111" i="12"/>
  <c r="C111" i="12"/>
  <c r="B111" i="12"/>
  <c r="DF111" i="12" s="1"/>
  <c r="DL110" i="12"/>
  <c r="DK110" i="12"/>
  <c r="DJ110" i="12"/>
  <c r="DG110" i="12"/>
  <c r="CH110" i="12"/>
  <c r="CG110" i="12"/>
  <c r="CF110" i="12"/>
  <c r="CC110" i="12"/>
  <c r="CB110" i="12"/>
  <c r="C110" i="12"/>
  <c r="B110" i="12"/>
  <c r="EB109" i="12"/>
  <c r="EA109" i="12"/>
  <c r="DZ109" i="12"/>
  <c r="DY109" i="12"/>
  <c r="DX109" i="12"/>
  <c r="DW109" i="12"/>
  <c r="DV109" i="12"/>
  <c r="DU109" i="12"/>
  <c r="DT109" i="12"/>
  <c r="DS109" i="12"/>
  <c r="DR109" i="12"/>
  <c r="DQ109" i="12"/>
  <c r="DP109" i="12"/>
  <c r="DO109" i="12"/>
  <c r="DN109" i="12"/>
  <c r="DM109" i="12"/>
  <c r="DL109" i="12"/>
  <c r="DK109" i="12"/>
  <c r="DJ109" i="12"/>
  <c r="DH109" i="12"/>
  <c r="CX109" i="12"/>
  <c r="CW109" i="12"/>
  <c r="CV109" i="12"/>
  <c r="CU109" i="12"/>
  <c r="CT109" i="12"/>
  <c r="CS109" i="12"/>
  <c r="CR109" i="12"/>
  <c r="CQ109" i="12"/>
  <c r="CP109" i="12"/>
  <c r="CO109" i="12"/>
  <c r="CN109" i="12"/>
  <c r="CM109" i="12"/>
  <c r="CL109" i="12"/>
  <c r="CK109" i="12"/>
  <c r="CJ109" i="12"/>
  <c r="CI109" i="12"/>
  <c r="CH109" i="12"/>
  <c r="CG109" i="12"/>
  <c r="CF109" i="12"/>
  <c r="CD109" i="12"/>
  <c r="CC109" i="12"/>
  <c r="C109" i="12"/>
  <c r="B109" i="12"/>
  <c r="EB108" i="12"/>
  <c r="EA108" i="12"/>
  <c r="DZ108" i="12"/>
  <c r="DY108" i="12"/>
  <c r="DX108" i="12"/>
  <c r="DW108" i="12"/>
  <c r="DV108" i="12"/>
  <c r="DU108" i="12"/>
  <c r="DT108" i="12"/>
  <c r="DS108" i="12"/>
  <c r="DR108" i="12"/>
  <c r="DQ108" i="12"/>
  <c r="DP108" i="12"/>
  <c r="DO108" i="12"/>
  <c r="DI108" i="12"/>
  <c r="CX108" i="12"/>
  <c r="CW108" i="12"/>
  <c r="CV108" i="12"/>
  <c r="CU108" i="12"/>
  <c r="CT108" i="12"/>
  <c r="CS108" i="12"/>
  <c r="CR108" i="12"/>
  <c r="CQ108" i="12"/>
  <c r="CP108" i="12"/>
  <c r="CO108" i="12"/>
  <c r="CN108" i="12"/>
  <c r="CM108" i="12"/>
  <c r="CL108" i="12"/>
  <c r="CK108" i="12"/>
  <c r="CC108" i="12"/>
  <c r="C108" i="12"/>
  <c r="B108" i="12"/>
  <c r="EB107" i="12"/>
  <c r="EA107" i="12"/>
  <c r="DZ107" i="12"/>
  <c r="DY107" i="12"/>
  <c r="DX107" i="12"/>
  <c r="DW107" i="12"/>
  <c r="DV107" i="12"/>
  <c r="DU107" i="12"/>
  <c r="DT107" i="12"/>
  <c r="DS107" i="12"/>
  <c r="DR107" i="12"/>
  <c r="DQ107" i="12"/>
  <c r="DP107" i="12"/>
  <c r="DO107" i="12"/>
  <c r="DH107" i="12"/>
  <c r="DG107" i="12"/>
  <c r="CX107" i="12"/>
  <c r="CW107" i="12"/>
  <c r="CV107" i="12"/>
  <c r="CU107" i="12"/>
  <c r="CT107" i="12"/>
  <c r="CS107" i="12"/>
  <c r="CR107" i="12"/>
  <c r="CQ107" i="12"/>
  <c r="CP107" i="12"/>
  <c r="CO107" i="12"/>
  <c r="CN107" i="12"/>
  <c r="CM107" i="12"/>
  <c r="CL107" i="12"/>
  <c r="CK107" i="12"/>
  <c r="CE107" i="12"/>
  <c r="CB107" i="12"/>
  <c r="C107" i="12"/>
  <c r="B107" i="12"/>
  <c r="DI107" i="12" s="1"/>
  <c r="EB106" i="12"/>
  <c r="EA106" i="12"/>
  <c r="DZ106" i="12"/>
  <c r="DY106" i="12"/>
  <c r="DX106" i="12"/>
  <c r="DW106" i="12"/>
  <c r="DV106" i="12"/>
  <c r="DU106" i="12"/>
  <c r="DT106" i="12"/>
  <c r="DS106" i="12"/>
  <c r="DR106" i="12"/>
  <c r="DQ106" i="12"/>
  <c r="DP106" i="12"/>
  <c r="DO106" i="12"/>
  <c r="DH106" i="12"/>
  <c r="DG106" i="12"/>
  <c r="DF106" i="12"/>
  <c r="CX106" i="12"/>
  <c r="CW106" i="12"/>
  <c r="CV106" i="12"/>
  <c r="CU106" i="12"/>
  <c r="CT106" i="12"/>
  <c r="CS106" i="12"/>
  <c r="CR106" i="12"/>
  <c r="CQ106" i="12"/>
  <c r="CP106" i="12"/>
  <c r="CO106" i="12"/>
  <c r="CN106" i="12"/>
  <c r="CM106" i="12"/>
  <c r="CL106" i="12"/>
  <c r="CK106" i="12"/>
  <c r="CE106" i="12"/>
  <c r="CD106" i="12"/>
  <c r="CB106" i="12"/>
  <c r="C106" i="12"/>
  <c r="B106" i="12"/>
  <c r="DI106" i="12" s="1"/>
  <c r="EB105" i="12"/>
  <c r="EA105" i="12"/>
  <c r="DZ105" i="12"/>
  <c r="DY105" i="12"/>
  <c r="DX105" i="12"/>
  <c r="DW105" i="12"/>
  <c r="DV105" i="12"/>
  <c r="DU105" i="12"/>
  <c r="DT105" i="12"/>
  <c r="DS105" i="12"/>
  <c r="DR105" i="12"/>
  <c r="DQ105" i="12"/>
  <c r="DP105" i="12"/>
  <c r="DO105" i="12"/>
  <c r="DI105" i="12"/>
  <c r="DF105" i="12"/>
  <c r="CX105" i="12"/>
  <c r="CW105" i="12"/>
  <c r="CV105" i="12"/>
  <c r="CU105" i="12"/>
  <c r="CT105" i="12"/>
  <c r="CS105" i="12"/>
  <c r="CR105" i="12"/>
  <c r="CQ105" i="12"/>
  <c r="CP105" i="12"/>
  <c r="CO105" i="12"/>
  <c r="CN105" i="12"/>
  <c r="CM105" i="12"/>
  <c r="CL105" i="12"/>
  <c r="CK105" i="12"/>
  <c r="CD105" i="12"/>
  <c r="CC105" i="12"/>
  <c r="C105" i="12"/>
  <c r="B105" i="12"/>
  <c r="EB104" i="12"/>
  <c r="EA104" i="12"/>
  <c r="DZ104" i="12"/>
  <c r="DY104" i="12"/>
  <c r="DX104" i="12"/>
  <c r="DW104" i="12"/>
  <c r="DV104" i="12"/>
  <c r="DU104" i="12"/>
  <c r="DT104" i="12"/>
  <c r="DS104" i="12"/>
  <c r="DR104" i="12"/>
  <c r="DQ104" i="12"/>
  <c r="DP104" i="12"/>
  <c r="DO104" i="12"/>
  <c r="DI104" i="12"/>
  <c r="CX104" i="12"/>
  <c r="CW104" i="12"/>
  <c r="CV104" i="12"/>
  <c r="CU104" i="12"/>
  <c r="CT104" i="12"/>
  <c r="CS104" i="12"/>
  <c r="CR104" i="12"/>
  <c r="CQ104" i="12"/>
  <c r="CP104" i="12"/>
  <c r="CO104" i="12"/>
  <c r="CN104" i="12"/>
  <c r="CM104" i="12"/>
  <c r="CL104" i="12"/>
  <c r="CK104" i="12"/>
  <c r="CC104" i="12"/>
  <c r="C104" i="12"/>
  <c r="B104" i="12"/>
  <c r="DH104" i="12" s="1"/>
  <c r="EB103" i="12"/>
  <c r="EA103" i="12"/>
  <c r="DZ103" i="12"/>
  <c r="DY103" i="12"/>
  <c r="DX103" i="12"/>
  <c r="DW103" i="12"/>
  <c r="DV103" i="12"/>
  <c r="DU103" i="12"/>
  <c r="DT103" i="12"/>
  <c r="DS103" i="12"/>
  <c r="DR103" i="12"/>
  <c r="DQ103" i="12"/>
  <c r="DP103" i="12"/>
  <c r="DO103" i="12"/>
  <c r="DH103" i="12"/>
  <c r="DG103" i="12"/>
  <c r="CX103" i="12"/>
  <c r="CW103" i="12"/>
  <c r="CV103" i="12"/>
  <c r="CU103" i="12"/>
  <c r="CT103" i="12"/>
  <c r="CS103" i="12"/>
  <c r="CR103" i="12"/>
  <c r="CQ103" i="12"/>
  <c r="CP103" i="12"/>
  <c r="CO103" i="12"/>
  <c r="CN103" i="12"/>
  <c r="CM103" i="12"/>
  <c r="CL103" i="12"/>
  <c r="CK103" i="12"/>
  <c r="CE103" i="12"/>
  <c r="CB103" i="12"/>
  <c r="C103" i="12"/>
  <c r="B103" i="12"/>
  <c r="DI103" i="12" s="1"/>
  <c r="EB102" i="12"/>
  <c r="EA102" i="12"/>
  <c r="DZ102" i="12"/>
  <c r="DY102" i="12"/>
  <c r="DX102" i="12"/>
  <c r="DW102" i="12"/>
  <c r="DV102" i="12"/>
  <c r="DU102" i="12"/>
  <c r="DT102" i="12"/>
  <c r="DS102" i="12"/>
  <c r="DR102" i="12"/>
  <c r="DQ102" i="12"/>
  <c r="DP102" i="12"/>
  <c r="DO102" i="12"/>
  <c r="DH102" i="12"/>
  <c r="DG102" i="12"/>
  <c r="DF102" i="12"/>
  <c r="CX102" i="12"/>
  <c r="CW102" i="12"/>
  <c r="CV102" i="12"/>
  <c r="CU102" i="12"/>
  <c r="CT102" i="12"/>
  <c r="CS102" i="12"/>
  <c r="CR102" i="12"/>
  <c r="CQ102" i="12"/>
  <c r="CP102" i="12"/>
  <c r="CO102" i="12"/>
  <c r="CN102" i="12"/>
  <c r="CM102" i="12"/>
  <c r="CL102" i="12"/>
  <c r="CK102" i="12"/>
  <c r="CE102" i="12"/>
  <c r="CD102" i="12"/>
  <c r="CB102" i="12"/>
  <c r="C102" i="12"/>
  <c r="B102" i="12"/>
  <c r="DI102" i="12" s="1"/>
  <c r="EB101" i="12"/>
  <c r="EA101" i="12"/>
  <c r="DZ101" i="12"/>
  <c r="DY101" i="12"/>
  <c r="DX101" i="12"/>
  <c r="DW101" i="12"/>
  <c r="DV101" i="12"/>
  <c r="DU101" i="12"/>
  <c r="DT101" i="12"/>
  <c r="DS101" i="12"/>
  <c r="DR101" i="12"/>
  <c r="DQ101" i="12"/>
  <c r="DP101" i="12"/>
  <c r="DO101" i="12"/>
  <c r="DI101" i="12"/>
  <c r="DF101" i="12"/>
  <c r="CX101" i="12"/>
  <c r="CW101" i="12"/>
  <c r="CV101" i="12"/>
  <c r="CU101" i="12"/>
  <c r="CT101" i="12"/>
  <c r="CS101" i="12"/>
  <c r="CR101" i="12"/>
  <c r="CQ101" i="12"/>
  <c r="CP101" i="12"/>
  <c r="CO101" i="12"/>
  <c r="CN101" i="12"/>
  <c r="CM101" i="12"/>
  <c r="CL101" i="12"/>
  <c r="CK101" i="12"/>
  <c r="CD101" i="12"/>
  <c r="CC101" i="12"/>
  <c r="C101" i="12"/>
  <c r="B101" i="12"/>
  <c r="EB96" i="12"/>
  <c r="EA96" i="12"/>
  <c r="DZ96" i="12"/>
  <c r="DY96" i="12"/>
  <c r="DX96" i="12"/>
  <c r="DW96" i="12"/>
  <c r="DV96" i="12"/>
  <c r="DU96" i="12"/>
  <c r="DT96" i="12"/>
  <c r="DS96" i="12"/>
  <c r="DR96" i="12"/>
  <c r="DQ96" i="12"/>
  <c r="DP96" i="12"/>
  <c r="DO96" i="12"/>
  <c r="DN96" i="12"/>
  <c r="DM96" i="12"/>
  <c r="DL96" i="12"/>
  <c r="DK96" i="12"/>
  <c r="DJ96" i="12"/>
  <c r="DI96" i="12"/>
  <c r="DG96" i="12"/>
  <c r="DF96" i="12"/>
  <c r="CX96" i="12"/>
  <c r="CW96" i="12"/>
  <c r="CV96" i="12"/>
  <c r="CU96" i="12"/>
  <c r="CT96" i="12"/>
  <c r="CS96" i="12"/>
  <c r="CR96" i="12"/>
  <c r="CQ96" i="12"/>
  <c r="CP96" i="12"/>
  <c r="CO96" i="12"/>
  <c r="CN96" i="12"/>
  <c r="CM96" i="12"/>
  <c r="CL96" i="12"/>
  <c r="CK96" i="12"/>
  <c r="CJ96" i="12"/>
  <c r="CI96" i="12"/>
  <c r="CH96" i="12"/>
  <c r="CG96" i="12"/>
  <c r="CF96" i="12"/>
  <c r="CE96" i="12"/>
  <c r="CD96" i="12"/>
  <c r="CB96" i="12"/>
  <c r="C96" i="12"/>
  <c r="B96" i="12"/>
  <c r="DH96" i="12" s="1"/>
  <c r="EB95" i="12"/>
  <c r="EA95" i="12"/>
  <c r="DZ95" i="12"/>
  <c r="DY95" i="12"/>
  <c r="DX95" i="12"/>
  <c r="DW95" i="12"/>
  <c r="DV95" i="12"/>
  <c r="DU95" i="12"/>
  <c r="DT95" i="12"/>
  <c r="DS95" i="12"/>
  <c r="DR95" i="12"/>
  <c r="DQ95" i="12"/>
  <c r="DP95" i="12"/>
  <c r="DO95" i="12"/>
  <c r="DN95" i="12"/>
  <c r="DM95" i="12"/>
  <c r="DL95" i="12"/>
  <c r="DK95" i="12"/>
  <c r="DJ95" i="12"/>
  <c r="DG95" i="12"/>
  <c r="DF95" i="12"/>
  <c r="CX95" i="12"/>
  <c r="CW95" i="12"/>
  <c r="CV95" i="12"/>
  <c r="CU95" i="12"/>
  <c r="CT95" i="12"/>
  <c r="CS95" i="12"/>
  <c r="CR95" i="12"/>
  <c r="CQ95" i="12"/>
  <c r="CP95" i="12"/>
  <c r="CO95" i="12"/>
  <c r="CN95" i="12"/>
  <c r="CM95" i="12"/>
  <c r="CL95" i="12"/>
  <c r="CK95" i="12"/>
  <c r="CJ95" i="12"/>
  <c r="CI95" i="12"/>
  <c r="CH95" i="12"/>
  <c r="CG95" i="12"/>
  <c r="CF95" i="12"/>
  <c r="CE95" i="12"/>
  <c r="CB95" i="12"/>
  <c r="C95" i="12"/>
  <c r="B95" i="12"/>
  <c r="DH95" i="12" s="1"/>
  <c r="EB94" i="12"/>
  <c r="EA94" i="12"/>
  <c r="DZ94" i="12"/>
  <c r="DY94" i="12"/>
  <c r="DX94" i="12"/>
  <c r="DW94" i="12"/>
  <c r="DV94" i="12"/>
  <c r="DU94" i="12"/>
  <c r="DT94" i="12"/>
  <c r="DS94" i="12"/>
  <c r="DR94" i="12"/>
  <c r="DQ94" i="12"/>
  <c r="DP94" i="12"/>
  <c r="DO94" i="12"/>
  <c r="DN94" i="12"/>
  <c r="DM94" i="12"/>
  <c r="DL94" i="12"/>
  <c r="DK94" i="12"/>
  <c r="DJ94" i="12"/>
  <c r="DG94" i="12"/>
  <c r="CX94" i="12"/>
  <c r="CW94" i="12"/>
  <c r="CV94" i="12"/>
  <c r="CU94" i="12"/>
  <c r="CT94" i="12"/>
  <c r="CS94" i="12"/>
  <c r="CR94" i="12"/>
  <c r="CQ94" i="12"/>
  <c r="CP94" i="12"/>
  <c r="CO94" i="12"/>
  <c r="CN94" i="12"/>
  <c r="CM94" i="12"/>
  <c r="CL94" i="12"/>
  <c r="CK94" i="12"/>
  <c r="CJ94" i="12"/>
  <c r="CI94" i="12"/>
  <c r="CH94" i="12"/>
  <c r="CG94" i="12"/>
  <c r="CF94" i="12"/>
  <c r="CC94" i="12"/>
  <c r="CB94" i="12"/>
  <c r="C94" i="12"/>
  <c r="B94" i="12"/>
  <c r="DX93" i="12"/>
  <c r="DW93" i="12"/>
  <c r="DV93" i="12"/>
  <c r="DU93" i="12"/>
  <c r="DT93" i="12"/>
  <c r="DS93" i="12"/>
  <c r="DR93" i="12"/>
  <c r="DQ93" i="12"/>
  <c r="DP93" i="12"/>
  <c r="DG93" i="12"/>
  <c r="DF93" i="12"/>
  <c r="CT93" i="12"/>
  <c r="CS93" i="12"/>
  <c r="CR93" i="12"/>
  <c r="CQ93" i="12"/>
  <c r="CP93" i="12"/>
  <c r="CO93" i="12"/>
  <c r="CN93" i="12"/>
  <c r="CM93" i="12"/>
  <c r="CL93" i="12"/>
  <c r="CD93" i="12"/>
  <c r="CC93" i="12"/>
  <c r="C93" i="12"/>
  <c r="B93" i="12"/>
  <c r="EB92" i="12"/>
  <c r="EA92" i="12"/>
  <c r="DZ92" i="12"/>
  <c r="DY92" i="12"/>
  <c r="DX92" i="12"/>
  <c r="DW92" i="12"/>
  <c r="DV92" i="12"/>
  <c r="DU92" i="12"/>
  <c r="DT92" i="12"/>
  <c r="DS92" i="12"/>
  <c r="DR92" i="12"/>
  <c r="DQ92" i="12"/>
  <c r="DP92" i="12"/>
  <c r="DI92" i="12"/>
  <c r="DH92" i="12"/>
  <c r="DG92" i="12"/>
  <c r="CX92" i="12"/>
  <c r="CW92" i="12"/>
  <c r="CV92" i="12"/>
  <c r="CU92" i="12"/>
  <c r="CT92" i="12"/>
  <c r="CS92" i="12"/>
  <c r="CR92" i="12"/>
  <c r="CQ92" i="12"/>
  <c r="CP92" i="12"/>
  <c r="CO92" i="12"/>
  <c r="CN92" i="12"/>
  <c r="CM92" i="12"/>
  <c r="CL92" i="12"/>
  <c r="CE92" i="12"/>
  <c r="CD92" i="12"/>
  <c r="CB92" i="12"/>
  <c r="C92" i="12"/>
  <c r="B92" i="12"/>
  <c r="DF92" i="12" s="1"/>
  <c r="EB91" i="12"/>
  <c r="EA91" i="12"/>
  <c r="DZ91" i="12"/>
  <c r="DY91" i="12"/>
  <c r="DX91" i="12"/>
  <c r="DW91" i="12"/>
  <c r="DV91" i="12"/>
  <c r="DU91" i="12"/>
  <c r="DT91" i="12"/>
  <c r="DS91" i="12"/>
  <c r="DR91" i="12"/>
  <c r="DQ91" i="12"/>
  <c r="DP91" i="12"/>
  <c r="DO91" i="12"/>
  <c r="DN91" i="12"/>
  <c r="DM91" i="12"/>
  <c r="DL91" i="12"/>
  <c r="DK91" i="12"/>
  <c r="DJ91" i="12"/>
  <c r="DG91" i="12"/>
  <c r="DF91" i="12"/>
  <c r="CX91" i="12"/>
  <c r="CW91" i="12"/>
  <c r="CV91" i="12"/>
  <c r="CU91" i="12"/>
  <c r="CT91" i="12"/>
  <c r="CS91" i="12"/>
  <c r="CR91" i="12"/>
  <c r="CQ91" i="12"/>
  <c r="CP91" i="12"/>
  <c r="CO91" i="12"/>
  <c r="CN91" i="12"/>
  <c r="CM91" i="12"/>
  <c r="CL91" i="12"/>
  <c r="CK91" i="12"/>
  <c r="CJ91" i="12"/>
  <c r="CI91" i="12"/>
  <c r="CH91" i="12"/>
  <c r="CG91" i="12"/>
  <c r="CF91" i="12"/>
  <c r="CE91" i="12"/>
  <c r="CB91" i="12"/>
  <c r="C91" i="12"/>
  <c r="B91" i="12"/>
  <c r="DH91" i="12" s="1"/>
  <c r="EB90" i="12"/>
  <c r="EA90" i="12"/>
  <c r="DZ90" i="12"/>
  <c r="DY90" i="12"/>
  <c r="DX90" i="12"/>
  <c r="DW90" i="12"/>
  <c r="DV90" i="12"/>
  <c r="DU90" i="12"/>
  <c r="DT90" i="12"/>
  <c r="DS90" i="12"/>
  <c r="DR90" i="12"/>
  <c r="DQ90" i="12"/>
  <c r="DP90" i="12"/>
  <c r="DO90" i="12"/>
  <c r="DH90" i="12"/>
  <c r="DG90" i="12"/>
  <c r="DF90" i="12"/>
  <c r="CX90" i="12"/>
  <c r="CW90" i="12"/>
  <c r="CV90" i="12"/>
  <c r="CU90" i="12"/>
  <c r="CT90" i="12"/>
  <c r="CS90" i="12"/>
  <c r="CR90" i="12"/>
  <c r="CQ90" i="12"/>
  <c r="CP90" i="12"/>
  <c r="CO90" i="12"/>
  <c r="CN90" i="12"/>
  <c r="CM90" i="12"/>
  <c r="CL90" i="12"/>
  <c r="CK90" i="12"/>
  <c r="CE90" i="12"/>
  <c r="CD90" i="12"/>
  <c r="CB90" i="12"/>
  <c r="C90" i="12"/>
  <c r="B90" i="12"/>
  <c r="DI90" i="12" s="1"/>
  <c r="EB89" i="12"/>
  <c r="EA89" i="12"/>
  <c r="DZ89" i="12"/>
  <c r="DY89" i="12"/>
  <c r="DX89" i="12"/>
  <c r="DW89" i="12"/>
  <c r="DV89" i="12"/>
  <c r="DU89" i="12"/>
  <c r="DT89" i="12"/>
  <c r="DS89" i="12"/>
  <c r="DR89" i="12"/>
  <c r="DQ89" i="12"/>
  <c r="DP89" i="12"/>
  <c r="DI89" i="12"/>
  <c r="DF89" i="12"/>
  <c r="CX89" i="12"/>
  <c r="CW89" i="12"/>
  <c r="CV89" i="12"/>
  <c r="CU89" i="12"/>
  <c r="CT89" i="12"/>
  <c r="CS89" i="12"/>
  <c r="CR89" i="12"/>
  <c r="CQ89" i="12"/>
  <c r="CP89" i="12"/>
  <c r="CO89" i="12"/>
  <c r="CN89" i="12"/>
  <c r="CM89" i="12"/>
  <c r="CL89" i="12"/>
  <c r="CE89" i="12"/>
  <c r="CB89" i="12"/>
  <c r="C89" i="12"/>
  <c r="B89" i="12"/>
  <c r="DL88" i="12"/>
  <c r="DK88" i="12"/>
  <c r="DJ88" i="12"/>
  <c r="CH88" i="12"/>
  <c r="CG88" i="12"/>
  <c r="CF88" i="12"/>
  <c r="CC88" i="12"/>
  <c r="C88" i="12"/>
  <c r="B88" i="12"/>
  <c r="EB87" i="12"/>
  <c r="EA87" i="12"/>
  <c r="DZ87" i="12"/>
  <c r="DY87" i="12"/>
  <c r="DX87" i="12"/>
  <c r="DW87" i="12"/>
  <c r="DV87" i="12"/>
  <c r="DU87" i="12"/>
  <c r="DT87" i="12"/>
  <c r="DS87" i="12"/>
  <c r="DR87" i="12"/>
  <c r="DQ87" i="12"/>
  <c r="DP87" i="12"/>
  <c r="DO87" i="12"/>
  <c r="DN87" i="12"/>
  <c r="DM87" i="12"/>
  <c r="DL87" i="12"/>
  <c r="DK87" i="12"/>
  <c r="DJ87" i="12"/>
  <c r="DI87" i="12"/>
  <c r="DH87" i="12"/>
  <c r="CX87" i="12"/>
  <c r="CW87" i="12"/>
  <c r="CV87" i="12"/>
  <c r="CU87" i="12"/>
  <c r="CT87" i="12"/>
  <c r="CS87" i="12"/>
  <c r="CR87" i="12"/>
  <c r="CQ87" i="12"/>
  <c r="CP87" i="12"/>
  <c r="CO87" i="12"/>
  <c r="CN87" i="12"/>
  <c r="CM87" i="12"/>
  <c r="CL87" i="12"/>
  <c r="CK87" i="12"/>
  <c r="CJ87" i="12"/>
  <c r="CI87" i="12"/>
  <c r="CH87" i="12"/>
  <c r="CG87" i="12"/>
  <c r="CF87" i="12"/>
  <c r="CC87" i="12"/>
  <c r="C87" i="12"/>
  <c r="B87" i="12"/>
  <c r="DF87" i="12" s="1"/>
  <c r="EB86" i="12"/>
  <c r="EA86" i="12"/>
  <c r="DZ86" i="12"/>
  <c r="DY86" i="12"/>
  <c r="DX86" i="12"/>
  <c r="DW86" i="12"/>
  <c r="DV86" i="12"/>
  <c r="DU86" i="12"/>
  <c r="DT86" i="12"/>
  <c r="DS86" i="12"/>
  <c r="DR86" i="12"/>
  <c r="DQ86" i="12"/>
  <c r="DP86" i="12"/>
  <c r="DO86" i="12"/>
  <c r="DF86" i="12"/>
  <c r="CX86" i="12"/>
  <c r="CW86" i="12"/>
  <c r="CV86" i="12"/>
  <c r="CU86" i="12"/>
  <c r="CT86" i="12"/>
  <c r="CS86" i="12"/>
  <c r="CR86" i="12"/>
  <c r="CQ86" i="12"/>
  <c r="CP86" i="12"/>
  <c r="CO86" i="12"/>
  <c r="CN86" i="12"/>
  <c r="CM86" i="12"/>
  <c r="CL86" i="12"/>
  <c r="CK86" i="12"/>
  <c r="CC86" i="12"/>
  <c r="CB86" i="12"/>
  <c r="C86" i="12"/>
  <c r="B86" i="12"/>
  <c r="DI86" i="12" s="1"/>
  <c r="EB85" i="12"/>
  <c r="EA85" i="12"/>
  <c r="DZ85" i="12"/>
  <c r="DY85" i="12"/>
  <c r="DX85" i="12"/>
  <c r="DW85" i="12"/>
  <c r="DV85" i="12"/>
  <c r="DU85" i="12"/>
  <c r="DT85" i="12"/>
  <c r="DS85" i="12"/>
  <c r="DR85" i="12"/>
  <c r="DQ85" i="12"/>
  <c r="DP85" i="12"/>
  <c r="DO85" i="12"/>
  <c r="CX85" i="12"/>
  <c r="CW85" i="12"/>
  <c r="CV85" i="12"/>
  <c r="CU85" i="12"/>
  <c r="CT85" i="12"/>
  <c r="CS85" i="12"/>
  <c r="CR85" i="12"/>
  <c r="CQ85" i="12"/>
  <c r="CP85" i="12"/>
  <c r="CO85" i="12"/>
  <c r="CN85" i="12"/>
  <c r="CM85" i="12"/>
  <c r="CL85" i="12"/>
  <c r="CK85" i="12"/>
  <c r="CB85" i="12"/>
  <c r="C85" i="12"/>
  <c r="B85" i="12"/>
  <c r="DI85" i="12" s="1"/>
  <c r="EB84" i="12"/>
  <c r="EA84" i="12"/>
  <c r="DZ84" i="12"/>
  <c r="DY84" i="12"/>
  <c r="DX84" i="12"/>
  <c r="DW84" i="12"/>
  <c r="DV84" i="12"/>
  <c r="DU84" i="12"/>
  <c r="DT84" i="12"/>
  <c r="DS84" i="12"/>
  <c r="DR84" i="12"/>
  <c r="DQ84" i="12"/>
  <c r="DP84" i="12"/>
  <c r="DO84" i="12"/>
  <c r="DH84" i="12"/>
  <c r="DG84" i="12"/>
  <c r="DF84" i="12"/>
  <c r="CX84" i="12"/>
  <c r="CW84" i="12"/>
  <c r="CV84" i="12"/>
  <c r="CU84" i="12"/>
  <c r="CT84" i="12"/>
  <c r="CS84" i="12"/>
  <c r="CR84" i="12"/>
  <c r="CQ84" i="12"/>
  <c r="CP84" i="12"/>
  <c r="CO84" i="12"/>
  <c r="CN84" i="12"/>
  <c r="CM84" i="12"/>
  <c r="CL84" i="12"/>
  <c r="CK84" i="12"/>
  <c r="CE84" i="12"/>
  <c r="CD84" i="12"/>
  <c r="CB84" i="12"/>
  <c r="C84" i="12"/>
  <c r="B84" i="12"/>
  <c r="DI84" i="12" s="1"/>
  <c r="EB83" i="12"/>
  <c r="EA83" i="12"/>
  <c r="DZ83" i="12"/>
  <c r="DY83" i="12"/>
  <c r="DX83" i="12"/>
  <c r="DW83" i="12"/>
  <c r="DV83" i="12"/>
  <c r="DU83" i="12"/>
  <c r="DT83" i="12"/>
  <c r="DS83" i="12"/>
  <c r="DR83" i="12"/>
  <c r="DQ83" i="12"/>
  <c r="DP83" i="12"/>
  <c r="DO83" i="12"/>
  <c r="DI83" i="12"/>
  <c r="DG83" i="12"/>
  <c r="CX83" i="12"/>
  <c r="CW83" i="12"/>
  <c r="CV83" i="12"/>
  <c r="CU83" i="12"/>
  <c r="CT83" i="12"/>
  <c r="CS83" i="12"/>
  <c r="CR83" i="12"/>
  <c r="CQ83" i="12"/>
  <c r="CP83" i="12"/>
  <c r="CO83" i="12"/>
  <c r="CN83" i="12"/>
  <c r="CM83" i="12"/>
  <c r="CL83" i="12"/>
  <c r="CK83" i="12"/>
  <c r="CE83" i="12"/>
  <c r="CC83" i="12"/>
  <c r="C83" i="12"/>
  <c r="B83" i="12"/>
  <c r="EB82" i="12"/>
  <c r="EA82" i="12"/>
  <c r="DZ82" i="12"/>
  <c r="DY82" i="12"/>
  <c r="DX82" i="12"/>
  <c r="DW82" i="12"/>
  <c r="DV82" i="12"/>
  <c r="DU82" i="12"/>
  <c r="DT82" i="12"/>
  <c r="DS82" i="12"/>
  <c r="DR82" i="12"/>
  <c r="DQ82" i="12"/>
  <c r="DP82" i="12"/>
  <c r="DO82" i="12"/>
  <c r="DI82" i="12"/>
  <c r="DF82" i="12"/>
  <c r="CX82" i="12"/>
  <c r="CW82" i="12"/>
  <c r="CV82" i="12"/>
  <c r="CU82" i="12"/>
  <c r="CT82" i="12"/>
  <c r="CS82" i="12"/>
  <c r="CR82" i="12"/>
  <c r="CQ82" i="12"/>
  <c r="CP82" i="12"/>
  <c r="CO82" i="12"/>
  <c r="CN82" i="12"/>
  <c r="CM82" i="12"/>
  <c r="CL82" i="12"/>
  <c r="CK82" i="12"/>
  <c r="CC82" i="12"/>
  <c r="CB82" i="12"/>
  <c r="C82" i="12"/>
  <c r="B82" i="12"/>
  <c r="EB81" i="12"/>
  <c r="EA81" i="12"/>
  <c r="DZ81" i="12"/>
  <c r="DY81" i="12"/>
  <c r="DX81" i="12"/>
  <c r="DW81" i="12"/>
  <c r="DV81" i="12"/>
  <c r="DU81" i="12"/>
  <c r="DT81" i="12"/>
  <c r="DS81" i="12"/>
  <c r="DR81" i="12"/>
  <c r="DQ81" i="12"/>
  <c r="DP81" i="12"/>
  <c r="DO81" i="12"/>
  <c r="DI81" i="12"/>
  <c r="CX81" i="12"/>
  <c r="CW81" i="12"/>
  <c r="CV81" i="12"/>
  <c r="CU81" i="12"/>
  <c r="CT81" i="12"/>
  <c r="CS81" i="12"/>
  <c r="CR81" i="12"/>
  <c r="CQ81" i="12"/>
  <c r="CP81" i="12"/>
  <c r="CO81" i="12"/>
  <c r="CN81" i="12"/>
  <c r="CM81" i="12"/>
  <c r="CL81" i="12"/>
  <c r="CK81" i="12"/>
  <c r="CB81" i="12"/>
  <c r="C81" i="12"/>
  <c r="B81" i="12"/>
  <c r="DH81" i="12" s="1"/>
  <c r="EB80" i="12"/>
  <c r="EA80" i="12"/>
  <c r="DZ80" i="12"/>
  <c r="DY80" i="12"/>
  <c r="DX80" i="12"/>
  <c r="DW80" i="12"/>
  <c r="DV80" i="12"/>
  <c r="DU80" i="12"/>
  <c r="DT80" i="12"/>
  <c r="DS80" i="12"/>
  <c r="DR80" i="12"/>
  <c r="DQ80" i="12"/>
  <c r="DP80" i="12"/>
  <c r="DO80" i="12"/>
  <c r="DH80" i="12"/>
  <c r="DG80" i="12"/>
  <c r="DF80" i="12"/>
  <c r="CX80" i="12"/>
  <c r="CW80" i="12"/>
  <c r="CV80" i="12"/>
  <c r="CU80" i="12"/>
  <c r="CT80" i="12"/>
  <c r="CS80" i="12"/>
  <c r="CR80" i="12"/>
  <c r="CQ80" i="12"/>
  <c r="CP80" i="12"/>
  <c r="CO80" i="12"/>
  <c r="CN80" i="12"/>
  <c r="CM80" i="12"/>
  <c r="CL80" i="12"/>
  <c r="CK80" i="12"/>
  <c r="CE80" i="12"/>
  <c r="CD80" i="12"/>
  <c r="CB80" i="12"/>
  <c r="C80" i="12"/>
  <c r="B80" i="12"/>
  <c r="DI80" i="12" s="1"/>
  <c r="EB79" i="12"/>
  <c r="EA79" i="12"/>
  <c r="DZ79" i="12"/>
  <c r="DY79" i="12"/>
  <c r="DX79" i="12"/>
  <c r="DW79" i="12"/>
  <c r="DV79" i="12"/>
  <c r="DU79" i="12"/>
  <c r="DT79" i="12"/>
  <c r="DS79" i="12"/>
  <c r="DR79" i="12"/>
  <c r="DQ79" i="12"/>
  <c r="DP79" i="12"/>
  <c r="DO79" i="12"/>
  <c r="CX79" i="12"/>
  <c r="CW79" i="12"/>
  <c r="CV79" i="12"/>
  <c r="CU79" i="12"/>
  <c r="CT79" i="12"/>
  <c r="CS79" i="12"/>
  <c r="CR79" i="12"/>
  <c r="CQ79" i="12"/>
  <c r="CP79" i="12"/>
  <c r="CO79" i="12"/>
  <c r="CN79" i="12"/>
  <c r="CM79" i="12"/>
  <c r="CL79" i="12"/>
  <c r="CK79" i="12"/>
  <c r="C79" i="12"/>
  <c r="B79" i="12"/>
  <c r="EB74" i="12"/>
  <c r="EA74" i="12"/>
  <c r="DZ74" i="12"/>
  <c r="DY74" i="12"/>
  <c r="DX74" i="12"/>
  <c r="DW74" i="12"/>
  <c r="DV74" i="12"/>
  <c r="DU74" i="12"/>
  <c r="DT74" i="12"/>
  <c r="DS74" i="12"/>
  <c r="DR74" i="12"/>
  <c r="DQ74" i="12"/>
  <c r="DP74" i="12"/>
  <c r="DO74" i="12"/>
  <c r="DN74" i="12"/>
  <c r="DM74" i="12"/>
  <c r="DL74" i="12"/>
  <c r="DK74" i="12"/>
  <c r="DJ74" i="12"/>
  <c r="DI74" i="12"/>
  <c r="DG74" i="12"/>
  <c r="DF74" i="12"/>
  <c r="CX74" i="12"/>
  <c r="CW74" i="12"/>
  <c r="CV74" i="12"/>
  <c r="CU74" i="12"/>
  <c r="CT74" i="12"/>
  <c r="CS74" i="12"/>
  <c r="CR74" i="12"/>
  <c r="CQ74" i="12"/>
  <c r="CP74" i="12"/>
  <c r="CO74" i="12"/>
  <c r="CN74" i="12"/>
  <c r="CM74" i="12"/>
  <c r="CL74" i="12"/>
  <c r="CK74" i="12"/>
  <c r="CJ74" i="12"/>
  <c r="CI74" i="12"/>
  <c r="CH74" i="12"/>
  <c r="CG74" i="12"/>
  <c r="CF74" i="12"/>
  <c r="CE74" i="12"/>
  <c r="CD74" i="12"/>
  <c r="CB74" i="12"/>
  <c r="C74" i="12"/>
  <c r="B74" i="12"/>
  <c r="DH74" i="12" s="1"/>
  <c r="EB73" i="12"/>
  <c r="EA73" i="12"/>
  <c r="DZ73" i="12"/>
  <c r="DY73" i="12"/>
  <c r="DX73" i="12"/>
  <c r="DW73" i="12"/>
  <c r="DV73" i="12"/>
  <c r="DU73" i="12"/>
  <c r="DT73" i="12"/>
  <c r="DS73" i="12"/>
  <c r="DR73" i="12"/>
  <c r="DQ73" i="12"/>
  <c r="DP73" i="12"/>
  <c r="DO73" i="12"/>
  <c r="DN73" i="12"/>
  <c r="DM73" i="12"/>
  <c r="DL73" i="12"/>
  <c r="DK73" i="12"/>
  <c r="DJ73" i="12"/>
  <c r="DH73" i="12"/>
  <c r="DG73" i="12"/>
  <c r="CX73" i="12"/>
  <c r="CW73" i="12"/>
  <c r="CV73" i="12"/>
  <c r="CU73" i="12"/>
  <c r="CT73" i="12"/>
  <c r="CS73" i="12"/>
  <c r="CR73" i="12"/>
  <c r="CQ73" i="12"/>
  <c r="CP73" i="12"/>
  <c r="CO73" i="12"/>
  <c r="CN73" i="12"/>
  <c r="CM73" i="12"/>
  <c r="CL73" i="12"/>
  <c r="CK73" i="12"/>
  <c r="CJ73" i="12"/>
  <c r="CI73" i="12"/>
  <c r="CH73" i="12"/>
  <c r="CG73" i="12"/>
  <c r="CF73" i="12"/>
  <c r="CB73" i="12"/>
  <c r="C73" i="12"/>
  <c r="B73" i="12"/>
  <c r="DF73" i="12" s="1"/>
  <c r="EB72" i="12"/>
  <c r="EA72" i="12"/>
  <c r="DZ72" i="12"/>
  <c r="DY72" i="12"/>
  <c r="DX72" i="12"/>
  <c r="DW72" i="12"/>
  <c r="DV72" i="12"/>
  <c r="DU72" i="12"/>
  <c r="DT72" i="12"/>
  <c r="DS72" i="12"/>
  <c r="DR72" i="12"/>
  <c r="DQ72" i="12"/>
  <c r="DP72" i="12"/>
  <c r="DO72" i="12"/>
  <c r="DN72" i="12"/>
  <c r="DM72" i="12"/>
  <c r="DL72" i="12"/>
  <c r="DK72" i="12"/>
  <c r="DJ72" i="12"/>
  <c r="CX72" i="12"/>
  <c r="CW72" i="12"/>
  <c r="CV72" i="12"/>
  <c r="CU72" i="12"/>
  <c r="CT72" i="12"/>
  <c r="CS72" i="12"/>
  <c r="CR72" i="12"/>
  <c r="CQ72" i="12"/>
  <c r="CP72" i="12"/>
  <c r="CO72" i="12"/>
  <c r="CN72" i="12"/>
  <c r="CM72" i="12"/>
  <c r="CL72" i="12"/>
  <c r="CK72" i="12"/>
  <c r="CJ72" i="12"/>
  <c r="CI72" i="12"/>
  <c r="CH72" i="12"/>
  <c r="CG72" i="12"/>
  <c r="CF72" i="12"/>
  <c r="C72" i="12"/>
  <c r="B72" i="12"/>
  <c r="CC72" i="12" s="1"/>
  <c r="DX71" i="12"/>
  <c r="DW71" i="12"/>
  <c r="DV71" i="12"/>
  <c r="DU71" i="12"/>
  <c r="DT71" i="12"/>
  <c r="DS71" i="12"/>
  <c r="DR71" i="12"/>
  <c r="DQ71" i="12"/>
  <c r="DP71" i="12"/>
  <c r="CT71" i="12"/>
  <c r="CS71" i="12"/>
  <c r="CR71" i="12"/>
  <c r="CQ71" i="12"/>
  <c r="CP71" i="12"/>
  <c r="CO71" i="12"/>
  <c r="CN71" i="12"/>
  <c r="CM71" i="12"/>
  <c r="CL71" i="12"/>
  <c r="C71" i="12"/>
  <c r="B71" i="12"/>
  <c r="DI71" i="12" s="1"/>
  <c r="EB70" i="12"/>
  <c r="EA70" i="12"/>
  <c r="DZ70" i="12"/>
  <c r="DY70" i="12"/>
  <c r="DX70" i="12"/>
  <c r="DW70" i="12"/>
  <c r="DV70" i="12"/>
  <c r="DU70" i="12"/>
  <c r="DT70" i="12"/>
  <c r="DS70" i="12"/>
  <c r="DR70" i="12"/>
  <c r="DQ70" i="12"/>
  <c r="DP70" i="12"/>
  <c r="DI70" i="12"/>
  <c r="DH70" i="12"/>
  <c r="DG70" i="12"/>
  <c r="CX70" i="12"/>
  <c r="CW70" i="12"/>
  <c r="CV70" i="12"/>
  <c r="CU70" i="12"/>
  <c r="CT70" i="12"/>
  <c r="CS70" i="12"/>
  <c r="CR70" i="12"/>
  <c r="CQ70" i="12"/>
  <c r="CP70" i="12"/>
  <c r="CO70" i="12"/>
  <c r="CN70" i="12"/>
  <c r="CM70" i="12"/>
  <c r="CL70" i="12"/>
  <c r="CE70" i="12"/>
  <c r="CD70" i="12"/>
  <c r="CB70" i="12"/>
  <c r="C70" i="12"/>
  <c r="B70" i="12"/>
  <c r="DF70" i="12" s="1"/>
  <c r="EB69" i="12"/>
  <c r="EA69" i="12"/>
  <c r="DZ69" i="12"/>
  <c r="DY69" i="12"/>
  <c r="DX69" i="12"/>
  <c r="DW69" i="12"/>
  <c r="DV69" i="12"/>
  <c r="DU69" i="12"/>
  <c r="DT69" i="12"/>
  <c r="DS69" i="12"/>
  <c r="DR69" i="12"/>
  <c r="DQ69" i="12"/>
  <c r="DP69" i="12"/>
  <c r="DO69" i="12"/>
  <c r="DN69" i="12"/>
  <c r="DM69" i="12"/>
  <c r="DL69" i="12"/>
  <c r="DK69" i="12"/>
  <c r="DJ69" i="12"/>
  <c r="DG69" i="12"/>
  <c r="DF69" i="12"/>
  <c r="CX69" i="12"/>
  <c r="CW69" i="12"/>
  <c r="CV69" i="12"/>
  <c r="CU69" i="12"/>
  <c r="CT69" i="12"/>
  <c r="CS69" i="12"/>
  <c r="CR69" i="12"/>
  <c r="CQ69" i="12"/>
  <c r="CP69" i="12"/>
  <c r="CO69" i="12"/>
  <c r="CN69" i="12"/>
  <c r="CM69" i="12"/>
  <c r="CL69" i="12"/>
  <c r="CK69" i="12"/>
  <c r="CJ69" i="12"/>
  <c r="CI69" i="12"/>
  <c r="CH69" i="12"/>
  <c r="CG69" i="12"/>
  <c r="CF69" i="12"/>
  <c r="CE69" i="12"/>
  <c r="CB69" i="12"/>
  <c r="C69" i="12"/>
  <c r="B69" i="12"/>
  <c r="DH69" i="12" s="1"/>
  <c r="EB68" i="12"/>
  <c r="EA68" i="12"/>
  <c r="DZ68" i="12"/>
  <c r="DY68" i="12"/>
  <c r="DX68" i="12"/>
  <c r="DW68" i="12"/>
  <c r="DV68" i="12"/>
  <c r="DU68" i="12"/>
  <c r="DT68" i="12"/>
  <c r="DS68" i="12"/>
  <c r="DR68" i="12"/>
  <c r="DQ68" i="12"/>
  <c r="DP68" i="12"/>
  <c r="DO68" i="12"/>
  <c r="DH68" i="12"/>
  <c r="DG68" i="12"/>
  <c r="DF68" i="12"/>
  <c r="CX68" i="12"/>
  <c r="CW68" i="12"/>
  <c r="CV68" i="12"/>
  <c r="CU68" i="12"/>
  <c r="CT68" i="12"/>
  <c r="CS68" i="12"/>
  <c r="CR68" i="12"/>
  <c r="CQ68" i="12"/>
  <c r="CP68" i="12"/>
  <c r="CO68" i="12"/>
  <c r="CN68" i="12"/>
  <c r="CM68" i="12"/>
  <c r="CL68" i="12"/>
  <c r="CK68" i="12"/>
  <c r="CE68" i="12"/>
  <c r="CD68" i="12"/>
  <c r="CB68" i="12"/>
  <c r="C68" i="12"/>
  <c r="B68" i="12"/>
  <c r="DI68" i="12" s="1"/>
  <c r="EB67" i="12"/>
  <c r="EA67" i="12"/>
  <c r="DZ67" i="12"/>
  <c r="DY67" i="12"/>
  <c r="DX67" i="12"/>
  <c r="DW67" i="12"/>
  <c r="DV67" i="12"/>
  <c r="DU67" i="12"/>
  <c r="DT67" i="12"/>
  <c r="DS67" i="12"/>
  <c r="DR67" i="12"/>
  <c r="DQ67" i="12"/>
  <c r="DP67" i="12"/>
  <c r="DI67" i="12"/>
  <c r="DH67" i="12"/>
  <c r="CX67" i="12"/>
  <c r="CW67" i="12"/>
  <c r="CV67" i="12"/>
  <c r="CU67" i="12"/>
  <c r="CT67" i="12"/>
  <c r="CS67" i="12"/>
  <c r="CR67" i="12"/>
  <c r="CQ67" i="12"/>
  <c r="CP67" i="12"/>
  <c r="CO67" i="12"/>
  <c r="CN67" i="12"/>
  <c r="CM67" i="12"/>
  <c r="CL67" i="12"/>
  <c r="CE67" i="12"/>
  <c r="CB67" i="12"/>
  <c r="C67" i="12"/>
  <c r="B67" i="12"/>
  <c r="DF67" i="12" s="1"/>
  <c r="DL66" i="12"/>
  <c r="DK66" i="12"/>
  <c r="DJ66" i="12"/>
  <c r="DG66" i="12"/>
  <c r="CH66" i="12"/>
  <c r="CG66" i="12"/>
  <c r="CF66" i="12"/>
  <c r="CB66" i="12"/>
  <c r="C66" i="12"/>
  <c r="B66" i="12"/>
  <c r="DI66" i="12" s="1"/>
  <c r="EB65" i="12"/>
  <c r="EA65" i="12"/>
  <c r="DZ65" i="12"/>
  <c r="DY65" i="12"/>
  <c r="DX65" i="12"/>
  <c r="DW65" i="12"/>
  <c r="DV65" i="12"/>
  <c r="DU65" i="12"/>
  <c r="DT65" i="12"/>
  <c r="DS65" i="12"/>
  <c r="DR65" i="12"/>
  <c r="DQ65" i="12"/>
  <c r="DP65" i="12"/>
  <c r="DO65" i="12"/>
  <c r="DN65" i="12"/>
  <c r="DM65" i="12"/>
  <c r="DL65" i="12"/>
  <c r="DK65" i="12"/>
  <c r="DJ65" i="12"/>
  <c r="CX65" i="12"/>
  <c r="CW65" i="12"/>
  <c r="CV65" i="12"/>
  <c r="CU65" i="12"/>
  <c r="CT65" i="12"/>
  <c r="CS65" i="12"/>
  <c r="CR65" i="12"/>
  <c r="CQ65" i="12"/>
  <c r="CP65" i="12"/>
  <c r="CO65" i="12"/>
  <c r="CN65" i="12"/>
  <c r="CM65" i="12"/>
  <c r="CL65" i="12"/>
  <c r="CK65" i="12"/>
  <c r="CJ65" i="12"/>
  <c r="CI65" i="12"/>
  <c r="CH65" i="12"/>
  <c r="CG65" i="12"/>
  <c r="CF65" i="12"/>
  <c r="C65" i="12"/>
  <c r="B65" i="12"/>
  <c r="DF65" i="12" s="1"/>
  <c r="EB64" i="12"/>
  <c r="EA64" i="12"/>
  <c r="DZ64" i="12"/>
  <c r="DY64" i="12"/>
  <c r="DX64" i="12"/>
  <c r="DW64" i="12"/>
  <c r="DV64" i="12"/>
  <c r="DU64" i="12"/>
  <c r="DT64" i="12"/>
  <c r="DS64" i="12"/>
  <c r="DR64" i="12"/>
  <c r="DQ64" i="12"/>
  <c r="DP64" i="12"/>
  <c r="DO64" i="12"/>
  <c r="DH64" i="12"/>
  <c r="CX64" i="12"/>
  <c r="CW64" i="12"/>
  <c r="CV64" i="12"/>
  <c r="CU64" i="12"/>
  <c r="CT64" i="12"/>
  <c r="CS64" i="12"/>
  <c r="CR64" i="12"/>
  <c r="CQ64" i="12"/>
  <c r="CP64" i="12"/>
  <c r="CO64" i="12"/>
  <c r="CN64" i="12"/>
  <c r="CM64" i="12"/>
  <c r="CL64" i="12"/>
  <c r="CK64" i="12"/>
  <c r="CB64" i="12"/>
  <c r="C64" i="12"/>
  <c r="B64" i="12"/>
  <c r="DF64" i="12" s="1"/>
  <c r="EB63" i="12"/>
  <c r="EA63" i="12"/>
  <c r="DZ63" i="12"/>
  <c r="DY63" i="12"/>
  <c r="DX63" i="12"/>
  <c r="DW63" i="12"/>
  <c r="DV63" i="12"/>
  <c r="DU63" i="12"/>
  <c r="DT63" i="12"/>
  <c r="DS63" i="12"/>
  <c r="DR63" i="12"/>
  <c r="DQ63" i="12"/>
  <c r="DP63" i="12"/>
  <c r="DO63" i="12"/>
  <c r="DH63" i="12"/>
  <c r="DG63" i="12"/>
  <c r="CX63" i="12"/>
  <c r="CW63" i="12"/>
  <c r="CV63" i="12"/>
  <c r="CU63" i="12"/>
  <c r="CT63" i="12"/>
  <c r="CS63" i="12"/>
  <c r="CR63" i="12"/>
  <c r="CQ63" i="12"/>
  <c r="CP63" i="12"/>
  <c r="CO63" i="12"/>
  <c r="CN63" i="12"/>
  <c r="CM63" i="12"/>
  <c r="CL63" i="12"/>
  <c r="CK63" i="12"/>
  <c r="CE63" i="12"/>
  <c r="CB63" i="12"/>
  <c r="C63" i="12"/>
  <c r="B63" i="12"/>
  <c r="DI63" i="12" s="1"/>
  <c r="EB62" i="12"/>
  <c r="EA62" i="12"/>
  <c r="DZ62" i="12"/>
  <c r="DY62" i="12"/>
  <c r="DX62" i="12"/>
  <c r="DW62" i="12"/>
  <c r="DV62" i="12"/>
  <c r="DU62" i="12"/>
  <c r="DT62" i="12"/>
  <c r="DS62" i="12"/>
  <c r="DR62" i="12"/>
  <c r="DQ62" i="12"/>
  <c r="DP62" i="12"/>
  <c r="DO62" i="12"/>
  <c r="DH62" i="12"/>
  <c r="DG62" i="12"/>
  <c r="DF62" i="12"/>
  <c r="CX62" i="12"/>
  <c r="CW62" i="12"/>
  <c r="CV62" i="12"/>
  <c r="CU62" i="12"/>
  <c r="CT62" i="12"/>
  <c r="CS62" i="12"/>
  <c r="CR62" i="12"/>
  <c r="CQ62" i="12"/>
  <c r="CP62" i="12"/>
  <c r="CO62" i="12"/>
  <c r="CN62" i="12"/>
  <c r="CM62" i="12"/>
  <c r="CL62" i="12"/>
  <c r="CK62" i="12"/>
  <c r="CE62" i="12"/>
  <c r="CD62" i="12"/>
  <c r="CB62" i="12"/>
  <c r="C62" i="12"/>
  <c r="B62" i="12"/>
  <c r="DI62" i="12" s="1"/>
  <c r="EB61" i="12"/>
  <c r="EA61" i="12"/>
  <c r="DZ61" i="12"/>
  <c r="DY61" i="12"/>
  <c r="DX61" i="12"/>
  <c r="DW61" i="12"/>
  <c r="DV61" i="12"/>
  <c r="DU61" i="12"/>
  <c r="DT61" i="12"/>
  <c r="DS61" i="12"/>
  <c r="DR61" i="12"/>
  <c r="DQ61" i="12"/>
  <c r="DP61" i="12"/>
  <c r="DO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61" i="12"/>
  <c r="B61" i="12"/>
  <c r="EB60" i="12"/>
  <c r="EA60" i="12"/>
  <c r="DZ60" i="12"/>
  <c r="DY60" i="12"/>
  <c r="DX60" i="12"/>
  <c r="DW60" i="12"/>
  <c r="DV60" i="12"/>
  <c r="DU60" i="12"/>
  <c r="DT60" i="12"/>
  <c r="DS60" i="12"/>
  <c r="DR60" i="12"/>
  <c r="DQ60" i="12"/>
  <c r="DP60" i="12"/>
  <c r="DO60" i="12"/>
  <c r="DH60" i="12"/>
  <c r="CX60" i="12"/>
  <c r="CW60" i="12"/>
  <c r="CV60" i="12"/>
  <c r="CU60" i="12"/>
  <c r="CT60" i="12"/>
  <c r="CS60" i="12"/>
  <c r="CR60" i="12"/>
  <c r="CQ60" i="12"/>
  <c r="CP60" i="12"/>
  <c r="CO60" i="12"/>
  <c r="CN60" i="12"/>
  <c r="CM60" i="12"/>
  <c r="CL60" i="12"/>
  <c r="CK60" i="12"/>
  <c r="CB60" i="12"/>
  <c r="C60" i="12"/>
  <c r="B60" i="12"/>
  <c r="DF60" i="12" s="1"/>
  <c r="EB59" i="12"/>
  <c r="EA59" i="12"/>
  <c r="DZ59" i="12"/>
  <c r="DY59" i="12"/>
  <c r="DX59" i="12"/>
  <c r="DW59" i="12"/>
  <c r="DV59" i="12"/>
  <c r="DU59" i="12"/>
  <c r="DT59" i="12"/>
  <c r="DS59" i="12"/>
  <c r="DR59" i="12"/>
  <c r="DQ59" i="12"/>
  <c r="DP59" i="12"/>
  <c r="DO59" i="12"/>
  <c r="DH59" i="12"/>
  <c r="DG59" i="12"/>
  <c r="CX59" i="12"/>
  <c r="CW59" i="12"/>
  <c r="CV59" i="12"/>
  <c r="CU59" i="12"/>
  <c r="CT59" i="12"/>
  <c r="CS59" i="12"/>
  <c r="CR59" i="12"/>
  <c r="CQ59" i="12"/>
  <c r="CP59" i="12"/>
  <c r="CO59" i="12"/>
  <c r="CN59" i="12"/>
  <c r="CM59" i="12"/>
  <c r="CL59" i="12"/>
  <c r="CK59" i="12"/>
  <c r="CE59" i="12"/>
  <c r="CB59" i="12"/>
  <c r="C59" i="12"/>
  <c r="B59" i="12"/>
  <c r="DI59" i="12" s="1"/>
  <c r="EB58" i="12"/>
  <c r="EA58" i="12"/>
  <c r="DZ58" i="12"/>
  <c r="DY58" i="12"/>
  <c r="DX58" i="12"/>
  <c r="DW58" i="12"/>
  <c r="DV58" i="12"/>
  <c r="DU58" i="12"/>
  <c r="DT58" i="12"/>
  <c r="DS58" i="12"/>
  <c r="DR58" i="12"/>
  <c r="DQ58" i="12"/>
  <c r="DP58" i="12"/>
  <c r="DO58" i="12"/>
  <c r="DH58" i="12"/>
  <c r="DG58" i="12"/>
  <c r="DF58" i="12"/>
  <c r="CX58" i="12"/>
  <c r="CW58" i="12"/>
  <c r="CV58" i="12"/>
  <c r="CU58" i="12"/>
  <c r="CT58" i="12"/>
  <c r="CS58" i="12"/>
  <c r="CR58" i="12"/>
  <c r="CQ58" i="12"/>
  <c r="CP58" i="12"/>
  <c r="CO58" i="12"/>
  <c r="CN58" i="12"/>
  <c r="CM58" i="12"/>
  <c r="CL58" i="12"/>
  <c r="CK58" i="12"/>
  <c r="CE58" i="12"/>
  <c r="CD58" i="12"/>
  <c r="CB58" i="12"/>
  <c r="C58" i="12"/>
  <c r="B58" i="12"/>
  <c r="DI58" i="12" s="1"/>
  <c r="EB57" i="12"/>
  <c r="EA57" i="12"/>
  <c r="DZ57" i="12"/>
  <c r="DY57" i="12"/>
  <c r="DX57" i="12"/>
  <c r="DW57" i="12"/>
  <c r="DV57" i="12"/>
  <c r="DU57" i="12"/>
  <c r="DT57" i="12"/>
  <c r="DS57" i="12"/>
  <c r="DR57" i="12"/>
  <c r="DQ57" i="12"/>
  <c r="DP57" i="12"/>
  <c r="DO57" i="12"/>
  <c r="CX57" i="12"/>
  <c r="CW57" i="12"/>
  <c r="CV57" i="12"/>
  <c r="CU57" i="12"/>
  <c r="CT57" i="12"/>
  <c r="CS57" i="12"/>
  <c r="CR57" i="12"/>
  <c r="CQ57" i="12"/>
  <c r="CP57" i="12"/>
  <c r="CO57" i="12"/>
  <c r="CN57" i="12"/>
  <c r="CM57" i="12"/>
  <c r="CL57" i="12"/>
  <c r="CK57" i="12"/>
  <c r="CC57" i="12"/>
  <c r="C57" i="12"/>
  <c r="B57" i="12"/>
  <c r="EB52" i="12"/>
  <c r="EA52" i="12"/>
  <c r="DZ52" i="12"/>
  <c r="DY52" i="12"/>
  <c r="DX52" i="12"/>
  <c r="DW52" i="12"/>
  <c r="DV52" i="12"/>
  <c r="DU52" i="12"/>
  <c r="DT52" i="12"/>
  <c r="DS52" i="12"/>
  <c r="DR52" i="12"/>
  <c r="DQ52" i="12"/>
  <c r="DP52" i="12"/>
  <c r="DO52" i="12"/>
  <c r="DN52" i="12"/>
  <c r="DM52" i="12"/>
  <c r="DL52" i="12"/>
  <c r="DK52" i="12"/>
  <c r="DJ52" i="12"/>
  <c r="DI52" i="12"/>
  <c r="DG52" i="12"/>
  <c r="DF52" i="12"/>
  <c r="CX52" i="12"/>
  <c r="CW52" i="12"/>
  <c r="CV52" i="12"/>
  <c r="CU52" i="12"/>
  <c r="CT52" i="12"/>
  <c r="CS52" i="12"/>
  <c r="CR52" i="12"/>
  <c r="CQ52" i="12"/>
  <c r="CP52" i="12"/>
  <c r="CO52" i="12"/>
  <c r="CN52" i="12"/>
  <c r="CM52" i="12"/>
  <c r="CL52" i="12"/>
  <c r="CK52" i="12"/>
  <c r="CJ52" i="12"/>
  <c r="CI52" i="12"/>
  <c r="CH52" i="12"/>
  <c r="CG52" i="12"/>
  <c r="CF52" i="12"/>
  <c r="CE52" i="12"/>
  <c r="CD52" i="12"/>
  <c r="CB52" i="12"/>
  <c r="C52" i="12"/>
  <c r="B52" i="12"/>
  <c r="DH52" i="12" s="1"/>
  <c r="EB51" i="12"/>
  <c r="EA51" i="12"/>
  <c r="DZ51" i="12"/>
  <c r="DY51" i="12"/>
  <c r="DX51" i="12"/>
  <c r="DW51" i="12"/>
  <c r="DV51" i="12"/>
  <c r="DU51" i="12"/>
  <c r="DT51" i="12"/>
  <c r="DS51" i="12"/>
  <c r="DR51" i="12"/>
  <c r="DQ51" i="12"/>
  <c r="DP51" i="12"/>
  <c r="DO51" i="12"/>
  <c r="DN51" i="12"/>
  <c r="DM51" i="12"/>
  <c r="DL51" i="12"/>
  <c r="DK51" i="12"/>
  <c r="DJ51" i="12"/>
  <c r="DG51" i="12"/>
  <c r="DF51" i="12"/>
  <c r="CX51" i="12"/>
  <c r="CW51" i="12"/>
  <c r="CV51" i="12"/>
  <c r="CU51" i="12"/>
  <c r="CT51" i="12"/>
  <c r="CS51" i="12"/>
  <c r="CR51" i="12"/>
  <c r="CQ51" i="12"/>
  <c r="CP51" i="12"/>
  <c r="CO51" i="12"/>
  <c r="CN51" i="12"/>
  <c r="CM51" i="12"/>
  <c r="CL51" i="12"/>
  <c r="CK51" i="12"/>
  <c r="CJ51" i="12"/>
  <c r="CI51" i="12"/>
  <c r="CH51" i="12"/>
  <c r="CG51" i="12"/>
  <c r="CF51" i="12"/>
  <c r="CE51" i="12"/>
  <c r="CB51" i="12"/>
  <c r="C51" i="12"/>
  <c r="B51" i="12"/>
  <c r="DH51" i="12" s="1"/>
  <c r="EB50" i="12"/>
  <c r="EA50" i="12"/>
  <c r="DZ50" i="12"/>
  <c r="DY50" i="12"/>
  <c r="DX50" i="12"/>
  <c r="DW50" i="12"/>
  <c r="DV50" i="12"/>
  <c r="DU50" i="12"/>
  <c r="DT50" i="12"/>
  <c r="DS50" i="12"/>
  <c r="DR50" i="12"/>
  <c r="DQ50" i="12"/>
  <c r="DP50" i="12"/>
  <c r="DO50" i="12"/>
  <c r="DN50" i="12"/>
  <c r="DM50" i="12"/>
  <c r="DL50" i="12"/>
  <c r="DK50" i="12"/>
  <c r="DJ50" i="12"/>
  <c r="DG50" i="12"/>
  <c r="CX50" i="12"/>
  <c r="CW50" i="12"/>
  <c r="CV50" i="12"/>
  <c r="CU50" i="12"/>
  <c r="CT50" i="12"/>
  <c r="CS50" i="12"/>
  <c r="CR50" i="12"/>
  <c r="CQ50" i="12"/>
  <c r="CP50" i="12"/>
  <c r="CO50" i="12"/>
  <c r="CN50" i="12"/>
  <c r="CM50" i="12"/>
  <c r="CL50" i="12"/>
  <c r="CK50" i="12"/>
  <c r="CJ50" i="12"/>
  <c r="CI50" i="12"/>
  <c r="CH50" i="12"/>
  <c r="CG50" i="12"/>
  <c r="CF50" i="12"/>
  <c r="CB50" i="12"/>
  <c r="C50" i="12"/>
  <c r="B50" i="12"/>
  <c r="DI50" i="12" s="1"/>
  <c r="DX49" i="12"/>
  <c r="DW49" i="12"/>
  <c r="DV49" i="12"/>
  <c r="DU49" i="12"/>
  <c r="DT49" i="12"/>
  <c r="DS49" i="12"/>
  <c r="DR49" i="12"/>
  <c r="DQ49" i="12"/>
  <c r="DP49" i="12"/>
  <c r="CT49" i="12"/>
  <c r="CS49" i="12"/>
  <c r="CR49" i="12"/>
  <c r="CQ49" i="12"/>
  <c r="CP49" i="12"/>
  <c r="CO49" i="12"/>
  <c r="CN49" i="12"/>
  <c r="CM49" i="12"/>
  <c r="CL49" i="12"/>
  <c r="CC49" i="12"/>
  <c r="C49" i="12"/>
  <c r="B49" i="12"/>
  <c r="EB48" i="12"/>
  <c r="EA48" i="12"/>
  <c r="DZ48" i="12"/>
  <c r="DY48" i="12"/>
  <c r="DX48" i="12"/>
  <c r="DW48" i="12"/>
  <c r="DV48" i="12"/>
  <c r="DU48" i="12"/>
  <c r="DT48" i="12"/>
  <c r="DS48" i="12"/>
  <c r="DR48" i="12"/>
  <c r="DQ48" i="12"/>
  <c r="DP48" i="12"/>
  <c r="DI48" i="12"/>
  <c r="DH48" i="12"/>
  <c r="DG48" i="12"/>
  <c r="CX48" i="12"/>
  <c r="CW48" i="12"/>
  <c r="CV48" i="12"/>
  <c r="CU48" i="12"/>
  <c r="CT48" i="12"/>
  <c r="CS48" i="12"/>
  <c r="CR48" i="12"/>
  <c r="CQ48" i="12"/>
  <c r="CP48" i="12"/>
  <c r="CO48" i="12"/>
  <c r="CN48" i="12"/>
  <c r="CM48" i="12"/>
  <c r="CL48" i="12"/>
  <c r="CE48" i="12"/>
  <c r="CD48" i="12"/>
  <c r="CB48" i="12"/>
  <c r="C48" i="12"/>
  <c r="B48" i="12"/>
  <c r="DF48" i="12" s="1"/>
  <c r="EB47" i="12"/>
  <c r="EA47" i="12"/>
  <c r="DZ47" i="12"/>
  <c r="DY47" i="12"/>
  <c r="DX47" i="12"/>
  <c r="DW47" i="12"/>
  <c r="DV47" i="12"/>
  <c r="DU47" i="12"/>
  <c r="DT47" i="12"/>
  <c r="DS47" i="12"/>
  <c r="DR47" i="12"/>
  <c r="DQ47" i="12"/>
  <c r="DP47" i="12"/>
  <c r="DO47" i="12"/>
  <c r="DN47" i="12"/>
  <c r="DM47" i="12"/>
  <c r="DL47" i="12"/>
  <c r="DK47" i="12"/>
  <c r="DJ47" i="12"/>
  <c r="DG47" i="12"/>
  <c r="DF47" i="12"/>
  <c r="CX47" i="12"/>
  <c r="CW47" i="12"/>
  <c r="CV47" i="12"/>
  <c r="CU47" i="12"/>
  <c r="CT47" i="12"/>
  <c r="CS47" i="12"/>
  <c r="CR47" i="12"/>
  <c r="CQ47" i="12"/>
  <c r="CP47" i="12"/>
  <c r="CO47" i="12"/>
  <c r="CN47" i="12"/>
  <c r="CM47" i="12"/>
  <c r="CL47" i="12"/>
  <c r="CK47" i="12"/>
  <c r="CJ47" i="12"/>
  <c r="CI47" i="12"/>
  <c r="CH47" i="12"/>
  <c r="CG47" i="12"/>
  <c r="CF47" i="12"/>
  <c r="CE47" i="12"/>
  <c r="CB47" i="12"/>
  <c r="C47" i="12"/>
  <c r="B47" i="12"/>
  <c r="DH47" i="12" s="1"/>
  <c r="EB46" i="12"/>
  <c r="EA46" i="12"/>
  <c r="DZ46" i="12"/>
  <c r="DY46" i="12"/>
  <c r="DX46" i="12"/>
  <c r="DW46" i="12"/>
  <c r="DV46" i="12"/>
  <c r="DU46" i="12"/>
  <c r="DT46" i="12"/>
  <c r="DS46" i="12"/>
  <c r="DR46" i="12"/>
  <c r="DQ46" i="12"/>
  <c r="DP46" i="12"/>
  <c r="DO46" i="12"/>
  <c r="DH46" i="12"/>
  <c r="DG46" i="12"/>
  <c r="DF46" i="12"/>
  <c r="CX46" i="12"/>
  <c r="CW46" i="12"/>
  <c r="CV46" i="12"/>
  <c r="CU46" i="12"/>
  <c r="CT46" i="12"/>
  <c r="CS46" i="12"/>
  <c r="CR46" i="12"/>
  <c r="CQ46" i="12"/>
  <c r="CP46" i="12"/>
  <c r="CO46" i="12"/>
  <c r="CN46" i="12"/>
  <c r="CM46" i="12"/>
  <c r="CL46" i="12"/>
  <c r="CK46" i="12"/>
  <c r="CE46" i="12"/>
  <c r="CD46" i="12"/>
  <c r="CB46" i="12"/>
  <c r="C46" i="12"/>
  <c r="B46" i="12"/>
  <c r="DI46" i="12" s="1"/>
  <c r="EB45" i="12"/>
  <c r="EA45" i="12"/>
  <c r="DZ45" i="12"/>
  <c r="DY45" i="12"/>
  <c r="DX45" i="12"/>
  <c r="DW45" i="12"/>
  <c r="DV45" i="12"/>
  <c r="DU45" i="12"/>
  <c r="DT45" i="12"/>
  <c r="DS45" i="12"/>
  <c r="DR45" i="12"/>
  <c r="DQ45" i="12"/>
  <c r="DP45" i="12"/>
  <c r="DI45" i="12"/>
  <c r="DH45" i="12"/>
  <c r="CX45" i="12"/>
  <c r="CW45" i="12"/>
  <c r="CV45" i="12"/>
  <c r="CU45" i="12"/>
  <c r="CT45" i="12"/>
  <c r="CS45" i="12"/>
  <c r="CR45" i="12"/>
  <c r="CQ45" i="12"/>
  <c r="CP45" i="12"/>
  <c r="CO45" i="12"/>
  <c r="CN45" i="12"/>
  <c r="CM45" i="12"/>
  <c r="CL45" i="12"/>
  <c r="CE45" i="12"/>
  <c r="CB45" i="12"/>
  <c r="C45" i="12"/>
  <c r="B45" i="12"/>
  <c r="DF45" i="12" s="1"/>
  <c r="DL44" i="12"/>
  <c r="DK44" i="12"/>
  <c r="DJ44" i="12"/>
  <c r="DG44" i="12"/>
  <c r="CH44" i="12"/>
  <c r="CG44" i="12"/>
  <c r="CF44" i="12"/>
  <c r="CB44" i="12"/>
  <c r="C44" i="12"/>
  <c r="B44" i="12"/>
  <c r="DI44" i="12" s="1"/>
  <c r="EB43" i="12"/>
  <c r="EA43" i="12"/>
  <c r="DZ43" i="12"/>
  <c r="DY43" i="12"/>
  <c r="DX43" i="12"/>
  <c r="DW43" i="12"/>
  <c r="DV43" i="12"/>
  <c r="DU43" i="12"/>
  <c r="DT43" i="12"/>
  <c r="DS43" i="12"/>
  <c r="DR43" i="12"/>
  <c r="DQ43" i="12"/>
  <c r="DP43" i="12"/>
  <c r="DO43" i="12"/>
  <c r="DN43" i="12"/>
  <c r="DM43" i="12"/>
  <c r="DL43" i="12"/>
  <c r="DK43" i="12"/>
  <c r="DJ43" i="12"/>
  <c r="DH43" i="12"/>
  <c r="CX43" i="12"/>
  <c r="CW43" i="12"/>
  <c r="CV43" i="12"/>
  <c r="CU43" i="12"/>
  <c r="CT43" i="12"/>
  <c r="CS43" i="12"/>
  <c r="CR43" i="12"/>
  <c r="CQ43" i="12"/>
  <c r="CP43" i="12"/>
  <c r="CO43" i="12"/>
  <c r="CN43" i="12"/>
  <c r="CM43" i="12"/>
  <c r="CL43" i="12"/>
  <c r="CK43" i="12"/>
  <c r="CJ43" i="12"/>
  <c r="CI43" i="12"/>
  <c r="CH43" i="12"/>
  <c r="CG43" i="12"/>
  <c r="CF43" i="12"/>
  <c r="CC43" i="12"/>
  <c r="C43" i="12"/>
  <c r="B43" i="12"/>
  <c r="EB42" i="12"/>
  <c r="EA42" i="12"/>
  <c r="DZ42" i="12"/>
  <c r="DY42" i="12"/>
  <c r="DX42" i="12"/>
  <c r="DW42" i="12"/>
  <c r="DV42" i="12"/>
  <c r="DU42" i="12"/>
  <c r="DT42" i="12"/>
  <c r="DS42" i="12"/>
  <c r="DR42" i="12"/>
  <c r="DQ42" i="12"/>
  <c r="DP42" i="12"/>
  <c r="DO42" i="12"/>
  <c r="DH42" i="12"/>
  <c r="CX42" i="12"/>
  <c r="CW42" i="12"/>
  <c r="CV42" i="12"/>
  <c r="CU42" i="12"/>
  <c r="CT42" i="12"/>
  <c r="CS42" i="12"/>
  <c r="CR42" i="12"/>
  <c r="CQ42" i="12"/>
  <c r="CP42" i="12"/>
  <c r="CO42" i="12"/>
  <c r="CN42" i="12"/>
  <c r="CM42" i="12"/>
  <c r="CL42" i="12"/>
  <c r="CK42" i="12"/>
  <c r="CB42" i="12"/>
  <c r="C42" i="12"/>
  <c r="B42" i="12"/>
  <c r="DF42" i="12" s="1"/>
  <c r="EB41" i="12"/>
  <c r="EA41" i="12"/>
  <c r="DZ41" i="12"/>
  <c r="DY41" i="12"/>
  <c r="DX41" i="12"/>
  <c r="DW41" i="12"/>
  <c r="DV41" i="12"/>
  <c r="DU41" i="12"/>
  <c r="DT41" i="12"/>
  <c r="DS41" i="12"/>
  <c r="DR41" i="12"/>
  <c r="DQ41" i="12"/>
  <c r="DP41" i="12"/>
  <c r="DO41" i="12"/>
  <c r="DH41" i="12"/>
  <c r="DG41" i="12"/>
  <c r="CX41" i="12"/>
  <c r="CW41" i="12"/>
  <c r="CV41" i="12"/>
  <c r="CU41" i="12"/>
  <c r="CT41" i="12"/>
  <c r="CS41" i="12"/>
  <c r="CR41" i="12"/>
  <c r="CQ41" i="12"/>
  <c r="CP41" i="12"/>
  <c r="CO41" i="12"/>
  <c r="CN41" i="12"/>
  <c r="CM41" i="12"/>
  <c r="CL41" i="12"/>
  <c r="CK41" i="12"/>
  <c r="CE41" i="12"/>
  <c r="CB41" i="12"/>
  <c r="C41" i="12"/>
  <c r="B41" i="12"/>
  <c r="DI41" i="12" s="1"/>
  <c r="EB40" i="12"/>
  <c r="EA40" i="12"/>
  <c r="DZ40" i="12"/>
  <c r="DY40" i="12"/>
  <c r="DX40" i="12"/>
  <c r="DW40" i="12"/>
  <c r="DV40" i="12"/>
  <c r="DU40" i="12"/>
  <c r="DT40" i="12"/>
  <c r="DS40" i="12"/>
  <c r="DR40" i="12"/>
  <c r="DQ40" i="12"/>
  <c r="DP40" i="12"/>
  <c r="DO40" i="12"/>
  <c r="DH40" i="12"/>
  <c r="DG40" i="12"/>
  <c r="DF40" i="12"/>
  <c r="CX40" i="12"/>
  <c r="CW40" i="12"/>
  <c r="CV40" i="12"/>
  <c r="CU40" i="12"/>
  <c r="CT40" i="12"/>
  <c r="CS40" i="12"/>
  <c r="CR40" i="12"/>
  <c r="CQ40" i="12"/>
  <c r="CP40" i="12"/>
  <c r="CO40" i="12"/>
  <c r="CN40" i="12"/>
  <c r="CM40" i="12"/>
  <c r="CL40" i="12"/>
  <c r="CK40" i="12"/>
  <c r="CE40" i="12"/>
  <c r="CD40" i="12"/>
  <c r="CB40" i="12"/>
  <c r="C40" i="12"/>
  <c r="B40" i="12"/>
  <c r="DI40" i="12" s="1"/>
  <c r="EB39" i="12"/>
  <c r="EA39" i="12"/>
  <c r="DZ39" i="12"/>
  <c r="DY39" i="12"/>
  <c r="DX39" i="12"/>
  <c r="DW39" i="12"/>
  <c r="DV39" i="12"/>
  <c r="DU39" i="12"/>
  <c r="DT39" i="12"/>
  <c r="DS39" i="12"/>
  <c r="DR39" i="12"/>
  <c r="DQ39" i="12"/>
  <c r="DP39" i="12"/>
  <c r="DO39" i="12"/>
  <c r="CX39" i="12"/>
  <c r="CW39" i="12"/>
  <c r="CV39" i="12"/>
  <c r="CU39" i="12"/>
  <c r="CT39" i="12"/>
  <c r="CS39" i="12"/>
  <c r="CR39" i="12"/>
  <c r="CQ39" i="12"/>
  <c r="CP39" i="12"/>
  <c r="CO39" i="12"/>
  <c r="CN39" i="12"/>
  <c r="CM39" i="12"/>
  <c r="CL39" i="12"/>
  <c r="CK39" i="12"/>
  <c r="C39" i="12"/>
  <c r="B39" i="12"/>
  <c r="EB38" i="12"/>
  <c r="EA38" i="12"/>
  <c r="DZ38" i="12"/>
  <c r="DY38" i="12"/>
  <c r="DX38" i="12"/>
  <c r="DW38" i="12"/>
  <c r="DV38" i="12"/>
  <c r="DU38" i="12"/>
  <c r="DT38" i="12"/>
  <c r="DS38" i="12"/>
  <c r="DR38" i="12"/>
  <c r="DQ38" i="12"/>
  <c r="DP38" i="12"/>
  <c r="DO38" i="12"/>
  <c r="DH38" i="12"/>
  <c r="CX38" i="12"/>
  <c r="CW38" i="12"/>
  <c r="CV38" i="12"/>
  <c r="CU38" i="12"/>
  <c r="CT38" i="12"/>
  <c r="CS38" i="12"/>
  <c r="CR38" i="12"/>
  <c r="CQ38" i="12"/>
  <c r="CP38" i="12"/>
  <c r="CO38" i="12"/>
  <c r="CN38" i="12"/>
  <c r="CM38" i="12"/>
  <c r="CL38" i="12"/>
  <c r="CK38" i="12"/>
  <c r="CB38" i="12"/>
  <c r="C38" i="12"/>
  <c r="B38" i="12"/>
  <c r="DF38" i="12" s="1"/>
  <c r="EB37" i="12"/>
  <c r="EA37" i="12"/>
  <c r="DZ37" i="12"/>
  <c r="DY37" i="12"/>
  <c r="DX37" i="12"/>
  <c r="DW37" i="12"/>
  <c r="DV37" i="12"/>
  <c r="DU37" i="12"/>
  <c r="DT37" i="12"/>
  <c r="DS37" i="12"/>
  <c r="DR37" i="12"/>
  <c r="DQ37" i="12"/>
  <c r="DP37" i="12"/>
  <c r="DO37" i="12"/>
  <c r="DH37" i="12"/>
  <c r="DG37" i="12"/>
  <c r="CX37" i="12"/>
  <c r="CW37" i="12"/>
  <c r="CV37" i="12"/>
  <c r="CU37" i="12"/>
  <c r="CT37" i="12"/>
  <c r="CS37" i="12"/>
  <c r="CR37" i="12"/>
  <c r="CQ37" i="12"/>
  <c r="CP37" i="12"/>
  <c r="CO37" i="12"/>
  <c r="CN37" i="12"/>
  <c r="CM37" i="12"/>
  <c r="CL37" i="12"/>
  <c r="CK37" i="12"/>
  <c r="CE37" i="12"/>
  <c r="CB37" i="12"/>
  <c r="C37" i="12"/>
  <c r="B37" i="12"/>
  <c r="DI37" i="12" s="1"/>
  <c r="EB36" i="12"/>
  <c r="EA36" i="12"/>
  <c r="DZ36" i="12"/>
  <c r="DY36" i="12"/>
  <c r="DX36" i="12"/>
  <c r="DW36" i="12"/>
  <c r="DV36" i="12"/>
  <c r="DU36" i="12"/>
  <c r="DT36" i="12"/>
  <c r="DS36" i="12"/>
  <c r="DR36" i="12"/>
  <c r="DQ36" i="12"/>
  <c r="DP36" i="12"/>
  <c r="DO36" i="12"/>
  <c r="DH36" i="12"/>
  <c r="DG36" i="12"/>
  <c r="DF36" i="12"/>
  <c r="CX36" i="12"/>
  <c r="CW36" i="12"/>
  <c r="CV36" i="12"/>
  <c r="CU36" i="12"/>
  <c r="CT36" i="12"/>
  <c r="CS36" i="12"/>
  <c r="CR36" i="12"/>
  <c r="CQ36" i="12"/>
  <c r="CP36" i="12"/>
  <c r="CO36" i="12"/>
  <c r="CN36" i="12"/>
  <c r="CM36" i="12"/>
  <c r="CL36" i="12"/>
  <c r="CK36" i="12"/>
  <c r="CE36" i="12"/>
  <c r="CD36" i="12"/>
  <c r="CB36" i="12"/>
  <c r="C36" i="12"/>
  <c r="B36" i="12"/>
  <c r="DI36" i="12" s="1"/>
  <c r="EB35" i="12"/>
  <c r="EA35" i="12"/>
  <c r="DZ35" i="12"/>
  <c r="DY35" i="12"/>
  <c r="DX35" i="12"/>
  <c r="DW35" i="12"/>
  <c r="DV35" i="12"/>
  <c r="DU35" i="12"/>
  <c r="DT35" i="12"/>
  <c r="DS35" i="12"/>
  <c r="DR35" i="12"/>
  <c r="DQ35" i="12"/>
  <c r="DP35" i="12"/>
  <c r="DO35" i="12"/>
  <c r="CX35" i="12"/>
  <c r="CW35" i="12"/>
  <c r="CV35" i="12"/>
  <c r="CU35" i="12"/>
  <c r="CT35" i="12"/>
  <c r="CS35" i="12"/>
  <c r="CR35" i="12"/>
  <c r="CQ35" i="12"/>
  <c r="CP35" i="12"/>
  <c r="CO35" i="12"/>
  <c r="CN35" i="12"/>
  <c r="CM35" i="12"/>
  <c r="CL35" i="12"/>
  <c r="CK35" i="12"/>
  <c r="C35" i="12"/>
  <c r="B35" i="12"/>
  <c r="CC35" i="12" s="1"/>
  <c r="EB30" i="12"/>
  <c r="EA30" i="12"/>
  <c r="DZ30" i="12"/>
  <c r="DY30" i="12"/>
  <c r="DX30" i="12"/>
  <c r="DW30" i="12"/>
  <c r="DV30" i="12"/>
  <c r="DU30" i="12"/>
  <c r="DT30" i="12"/>
  <c r="DS30" i="12"/>
  <c r="DR30" i="12"/>
  <c r="DQ30" i="12"/>
  <c r="DP30" i="12"/>
  <c r="DO30" i="12"/>
  <c r="DN30" i="12"/>
  <c r="DM30" i="12"/>
  <c r="DL30" i="12"/>
  <c r="DK30" i="12"/>
  <c r="DJ30" i="12"/>
  <c r="DI30" i="12"/>
  <c r="DG30" i="12"/>
  <c r="DF30" i="12"/>
  <c r="CX30" i="12"/>
  <c r="CW30" i="12"/>
  <c r="CV30" i="12"/>
  <c r="CU30" i="12"/>
  <c r="CT30" i="12"/>
  <c r="CS30" i="12"/>
  <c r="CR30" i="12"/>
  <c r="CQ30" i="12"/>
  <c r="CP30" i="12"/>
  <c r="CO30" i="12"/>
  <c r="CN30" i="12"/>
  <c r="CM30" i="12"/>
  <c r="CL30" i="12"/>
  <c r="CK30" i="12"/>
  <c r="CJ30" i="12"/>
  <c r="CI30" i="12"/>
  <c r="CH30" i="12"/>
  <c r="CG30" i="12"/>
  <c r="CF30" i="12"/>
  <c r="CE30" i="12"/>
  <c r="CD30" i="12"/>
  <c r="CB30" i="12"/>
  <c r="C30" i="12"/>
  <c r="B30" i="12"/>
  <c r="DH30" i="12" s="1"/>
  <c r="EB29" i="12"/>
  <c r="EA29" i="12"/>
  <c r="DZ29" i="12"/>
  <c r="DY29" i="12"/>
  <c r="DX29" i="12"/>
  <c r="DW29" i="12"/>
  <c r="DV29" i="12"/>
  <c r="DU29" i="12"/>
  <c r="DT29" i="12"/>
  <c r="DS29" i="12"/>
  <c r="DR29" i="12"/>
  <c r="DQ29" i="12"/>
  <c r="DP29" i="12"/>
  <c r="DO29" i="12"/>
  <c r="DN29" i="12"/>
  <c r="DM29" i="12"/>
  <c r="DL29" i="12"/>
  <c r="DK29" i="12"/>
  <c r="DJ29" i="12"/>
  <c r="DG29" i="12"/>
  <c r="DF29" i="12"/>
  <c r="CX29" i="12"/>
  <c r="CW29" i="12"/>
  <c r="CV29" i="12"/>
  <c r="CU29" i="12"/>
  <c r="CT29" i="12"/>
  <c r="CS29" i="12"/>
  <c r="CR29" i="12"/>
  <c r="CQ29" i="12"/>
  <c r="CP29" i="12"/>
  <c r="CO29" i="12"/>
  <c r="CN29" i="12"/>
  <c r="CM29" i="12"/>
  <c r="CL29" i="12"/>
  <c r="CK29" i="12"/>
  <c r="CJ29" i="12"/>
  <c r="CI29" i="12"/>
  <c r="CH29" i="12"/>
  <c r="CG29" i="12"/>
  <c r="CF29" i="12"/>
  <c r="CE29" i="12"/>
  <c r="CB29" i="12"/>
  <c r="C29" i="12"/>
  <c r="B29" i="12"/>
  <c r="CC29" i="12" s="1"/>
  <c r="EB28" i="12"/>
  <c r="EA28" i="12"/>
  <c r="DZ28" i="12"/>
  <c r="DY28" i="12"/>
  <c r="DX28" i="12"/>
  <c r="DW28" i="12"/>
  <c r="DV28" i="12"/>
  <c r="DU28" i="12"/>
  <c r="DT28" i="12"/>
  <c r="DS28" i="12"/>
  <c r="DR28" i="12"/>
  <c r="DQ28" i="12"/>
  <c r="DP28" i="12"/>
  <c r="DO28" i="12"/>
  <c r="DN28" i="12"/>
  <c r="DM28" i="12"/>
  <c r="DL28" i="12"/>
  <c r="DK28" i="12"/>
  <c r="DJ28" i="12"/>
  <c r="DG28" i="12"/>
  <c r="CX28" i="12"/>
  <c r="CW28" i="12"/>
  <c r="CV28" i="12"/>
  <c r="CU28" i="12"/>
  <c r="CT28" i="12"/>
  <c r="CS28" i="12"/>
  <c r="CR28" i="12"/>
  <c r="CQ28" i="12"/>
  <c r="CP28" i="12"/>
  <c r="CO28" i="12"/>
  <c r="CN28" i="12"/>
  <c r="CM28" i="12"/>
  <c r="CL28" i="12"/>
  <c r="CK28" i="12"/>
  <c r="CJ28" i="12"/>
  <c r="CI28" i="12"/>
  <c r="CH28" i="12"/>
  <c r="CG28" i="12"/>
  <c r="CF28" i="12"/>
  <c r="CB28" i="12"/>
  <c r="C28" i="12"/>
  <c r="B28" i="12"/>
  <c r="DI28" i="12" s="1"/>
  <c r="DX27" i="12"/>
  <c r="DW27" i="12"/>
  <c r="DV27" i="12"/>
  <c r="DU27" i="12"/>
  <c r="DT27" i="12"/>
  <c r="DS27" i="12"/>
  <c r="DR27" i="12"/>
  <c r="DQ27" i="12"/>
  <c r="DP27" i="12"/>
  <c r="CT27" i="12"/>
  <c r="CS27" i="12"/>
  <c r="CR27" i="12"/>
  <c r="CQ27" i="12"/>
  <c r="CP27" i="12"/>
  <c r="CO27" i="12"/>
  <c r="CN27" i="12"/>
  <c r="CM27" i="12"/>
  <c r="CL27" i="12"/>
  <c r="CC27" i="12"/>
  <c r="C27" i="12"/>
  <c r="B27" i="12"/>
  <c r="EB26" i="12"/>
  <c r="EA26" i="12"/>
  <c r="DZ26" i="12"/>
  <c r="DY26" i="12"/>
  <c r="DX26" i="12"/>
  <c r="DW26" i="12"/>
  <c r="DV26" i="12"/>
  <c r="DU26" i="12"/>
  <c r="DT26" i="12"/>
  <c r="DS26" i="12"/>
  <c r="DR26" i="12"/>
  <c r="DQ26" i="12"/>
  <c r="DP26" i="12"/>
  <c r="DI26" i="12"/>
  <c r="DH26" i="12"/>
  <c r="DG26" i="12"/>
  <c r="CX26" i="12"/>
  <c r="CW26" i="12"/>
  <c r="CV26" i="12"/>
  <c r="CU26" i="12"/>
  <c r="CT26" i="12"/>
  <c r="CS26" i="12"/>
  <c r="CR26" i="12"/>
  <c r="CQ26" i="12"/>
  <c r="CP26" i="12"/>
  <c r="CO26" i="12"/>
  <c r="CN26" i="12"/>
  <c r="CM26" i="12"/>
  <c r="CL26" i="12"/>
  <c r="CE26" i="12"/>
  <c r="CD26" i="12"/>
  <c r="CB26" i="12"/>
  <c r="C26" i="12"/>
  <c r="B26" i="12"/>
  <c r="DF26" i="12" s="1"/>
  <c r="EB25" i="12"/>
  <c r="EA25" i="12"/>
  <c r="DZ25" i="12"/>
  <c r="DY25" i="12"/>
  <c r="DX25" i="12"/>
  <c r="DW25" i="12"/>
  <c r="DV25" i="12"/>
  <c r="DU25" i="12"/>
  <c r="DT25" i="12"/>
  <c r="DS25" i="12"/>
  <c r="DR25" i="12"/>
  <c r="DQ25" i="12"/>
  <c r="DP25" i="12"/>
  <c r="DO25" i="12"/>
  <c r="DN25" i="12"/>
  <c r="DM25" i="12"/>
  <c r="DL25" i="12"/>
  <c r="DK25" i="12"/>
  <c r="DJ25" i="12"/>
  <c r="DG25" i="12"/>
  <c r="DF25" i="12"/>
  <c r="CX25" i="12"/>
  <c r="CW25" i="12"/>
  <c r="CV25" i="12"/>
  <c r="CU25" i="12"/>
  <c r="CT25" i="12"/>
  <c r="CS25" i="12"/>
  <c r="CR25" i="12"/>
  <c r="CQ25" i="12"/>
  <c r="CP25" i="12"/>
  <c r="CO25" i="12"/>
  <c r="CN25" i="12"/>
  <c r="CM25" i="12"/>
  <c r="CL25" i="12"/>
  <c r="CK25" i="12"/>
  <c r="CJ25" i="12"/>
  <c r="CI25" i="12"/>
  <c r="CH25" i="12"/>
  <c r="CG25" i="12"/>
  <c r="CF25" i="12"/>
  <c r="CE25" i="12"/>
  <c r="CB25" i="12"/>
  <c r="C25" i="12"/>
  <c r="B25" i="12"/>
  <c r="CC25" i="12" s="1"/>
  <c r="EB24" i="12"/>
  <c r="EA24" i="12"/>
  <c r="DZ24" i="12"/>
  <c r="DY24" i="12"/>
  <c r="DX24" i="12"/>
  <c r="DW24" i="12"/>
  <c r="DV24" i="12"/>
  <c r="DU24" i="12"/>
  <c r="DT24" i="12"/>
  <c r="DS24" i="12"/>
  <c r="DR24" i="12"/>
  <c r="DQ24" i="12"/>
  <c r="DP24" i="12"/>
  <c r="DO24" i="12"/>
  <c r="DH24" i="12"/>
  <c r="DG24" i="12"/>
  <c r="DF24" i="12"/>
  <c r="CX24" i="12"/>
  <c r="CW24" i="12"/>
  <c r="CV24" i="12"/>
  <c r="CU24" i="12"/>
  <c r="CT24" i="12"/>
  <c r="CS24" i="12"/>
  <c r="CR24" i="12"/>
  <c r="CQ24" i="12"/>
  <c r="CP24" i="12"/>
  <c r="CO24" i="12"/>
  <c r="CN24" i="12"/>
  <c r="CM24" i="12"/>
  <c r="CL24" i="12"/>
  <c r="CK24" i="12"/>
  <c r="CE24" i="12"/>
  <c r="CD24" i="12"/>
  <c r="CB24" i="12"/>
  <c r="C24" i="12"/>
  <c r="B24" i="12"/>
  <c r="DI24" i="12" s="1"/>
  <c r="EB23" i="12"/>
  <c r="EA23" i="12"/>
  <c r="DZ23" i="12"/>
  <c r="DY23" i="12"/>
  <c r="DX23" i="12"/>
  <c r="DW23" i="12"/>
  <c r="DV23" i="12"/>
  <c r="DU23" i="12"/>
  <c r="DT23" i="12"/>
  <c r="DS23" i="12"/>
  <c r="DR23" i="12"/>
  <c r="DQ23" i="12"/>
  <c r="DP23" i="12"/>
  <c r="DI23" i="12"/>
  <c r="DH23" i="12"/>
  <c r="CX23" i="12"/>
  <c r="CW23" i="12"/>
  <c r="CV23" i="12"/>
  <c r="CU23" i="12"/>
  <c r="CT23" i="12"/>
  <c r="CS23" i="12"/>
  <c r="CR23" i="12"/>
  <c r="CQ23" i="12"/>
  <c r="CP23" i="12"/>
  <c r="CO23" i="12"/>
  <c r="CN23" i="12"/>
  <c r="CM23" i="12"/>
  <c r="CL23" i="12"/>
  <c r="CE23" i="12"/>
  <c r="CB23" i="12"/>
  <c r="C23" i="12"/>
  <c r="B23" i="12"/>
  <c r="DF23" i="12" s="1"/>
  <c r="DL22" i="12"/>
  <c r="DK22" i="12"/>
  <c r="DJ22" i="12"/>
  <c r="DG22" i="12"/>
  <c r="CH22" i="12"/>
  <c r="CG22" i="12"/>
  <c r="CF22" i="12"/>
  <c r="CB22" i="12"/>
  <c r="C22" i="12"/>
  <c r="B22" i="12"/>
  <c r="DI22" i="12" s="1"/>
  <c r="EB21" i="12"/>
  <c r="EA21" i="12"/>
  <c r="DZ21" i="12"/>
  <c r="DY21" i="12"/>
  <c r="DX21" i="12"/>
  <c r="DW21" i="12"/>
  <c r="DV21" i="12"/>
  <c r="DU21" i="12"/>
  <c r="DT21" i="12"/>
  <c r="DS21" i="12"/>
  <c r="DR21" i="12"/>
  <c r="DQ21" i="12"/>
  <c r="DP21" i="12"/>
  <c r="DO21" i="12"/>
  <c r="DN21" i="12"/>
  <c r="DM21" i="12"/>
  <c r="DL21" i="12"/>
  <c r="DK21" i="12"/>
  <c r="DJ21" i="12"/>
  <c r="DH21" i="12"/>
  <c r="CX21" i="12"/>
  <c r="CW21" i="12"/>
  <c r="CV21" i="12"/>
  <c r="CU21" i="12"/>
  <c r="CT21" i="12"/>
  <c r="CS21" i="12"/>
  <c r="CR21" i="12"/>
  <c r="CQ21" i="12"/>
  <c r="CP21" i="12"/>
  <c r="CO21" i="12"/>
  <c r="CN21" i="12"/>
  <c r="CM21" i="12"/>
  <c r="CL21" i="12"/>
  <c r="CK21" i="12"/>
  <c r="CJ21" i="12"/>
  <c r="CI21" i="12"/>
  <c r="CH21" i="12"/>
  <c r="CG21" i="12"/>
  <c r="CF21" i="12"/>
  <c r="CC21" i="12"/>
  <c r="C21" i="12"/>
  <c r="B21" i="12"/>
  <c r="EB20" i="12"/>
  <c r="EA20" i="12"/>
  <c r="DZ20" i="12"/>
  <c r="DY20" i="12"/>
  <c r="DX20" i="12"/>
  <c r="DW20" i="12"/>
  <c r="DV20" i="12"/>
  <c r="DU20" i="12"/>
  <c r="DT20" i="12"/>
  <c r="DS20" i="12"/>
  <c r="DR20" i="12"/>
  <c r="DQ20" i="12"/>
  <c r="DP20" i="12"/>
  <c r="DO20" i="12"/>
  <c r="DH20" i="12"/>
  <c r="CX20" i="12"/>
  <c r="CW20" i="12"/>
  <c r="CV20" i="12"/>
  <c r="CU20" i="12"/>
  <c r="CT20" i="12"/>
  <c r="CS20" i="12"/>
  <c r="CR20" i="12"/>
  <c r="CQ20" i="12"/>
  <c r="CP20" i="12"/>
  <c r="CO20" i="12"/>
  <c r="CN20" i="12"/>
  <c r="CM20" i="12"/>
  <c r="CL20" i="12"/>
  <c r="CK20" i="12"/>
  <c r="CB20" i="12"/>
  <c r="C20" i="12"/>
  <c r="B20" i="12"/>
  <c r="DF20" i="12" s="1"/>
  <c r="EB19" i="12"/>
  <c r="EA19" i="12"/>
  <c r="DZ19" i="12"/>
  <c r="DY19" i="12"/>
  <c r="DX19" i="12"/>
  <c r="DW19" i="12"/>
  <c r="DV19" i="12"/>
  <c r="DU19" i="12"/>
  <c r="DT19" i="12"/>
  <c r="DS19" i="12"/>
  <c r="DR19" i="12"/>
  <c r="DQ19" i="12"/>
  <c r="DP19" i="12"/>
  <c r="DO19" i="12"/>
  <c r="DH19" i="12"/>
  <c r="DG19" i="12"/>
  <c r="CX19" i="12"/>
  <c r="CW19" i="12"/>
  <c r="CV19" i="12"/>
  <c r="CU19" i="12"/>
  <c r="CT19" i="12"/>
  <c r="CS19" i="12"/>
  <c r="CR19" i="12"/>
  <c r="CQ19" i="12"/>
  <c r="CP19" i="12"/>
  <c r="CO19" i="12"/>
  <c r="CN19" i="12"/>
  <c r="CM19" i="12"/>
  <c r="CL19" i="12"/>
  <c r="CK19" i="12"/>
  <c r="CE19" i="12"/>
  <c r="CB19" i="12"/>
  <c r="C19" i="12"/>
  <c r="B19" i="12"/>
  <c r="CC19" i="12" s="1"/>
  <c r="EB18" i="12"/>
  <c r="EA18" i="12"/>
  <c r="DZ18" i="12"/>
  <c r="DY18" i="12"/>
  <c r="DX18" i="12"/>
  <c r="DW18" i="12"/>
  <c r="DV18" i="12"/>
  <c r="DU18" i="12"/>
  <c r="DT18" i="12"/>
  <c r="DS18" i="12"/>
  <c r="DR18" i="12"/>
  <c r="DQ18" i="12"/>
  <c r="DP18" i="12"/>
  <c r="DO18" i="12"/>
  <c r="DH18" i="12"/>
  <c r="DG18" i="12"/>
  <c r="DF18" i="12"/>
  <c r="CX18" i="12"/>
  <c r="CW18" i="12"/>
  <c r="CV18" i="12"/>
  <c r="CU18" i="12"/>
  <c r="CT18" i="12"/>
  <c r="CS18" i="12"/>
  <c r="CR18" i="12"/>
  <c r="CQ18" i="12"/>
  <c r="CP18" i="12"/>
  <c r="CO18" i="12"/>
  <c r="CN18" i="12"/>
  <c r="CM18" i="12"/>
  <c r="CL18" i="12"/>
  <c r="CK18" i="12"/>
  <c r="CE18" i="12"/>
  <c r="CD18" i="12"/>
  <c r="CB18" i="12"/>
  <c r="C18" i="12"/>
  <c r="B18" i="12"/>
  <c r="DI18" i="12" s="1"/>
  <c r="EB17" i="12"/>
  <c r="EA17" i="12"/>
  <c r="DZ17" i="12"/>
  <c r="DY17" i="12"/>
  <c r="DX17" i="12"/>
  <c r="DW17" i="12"/>
  <c r="DV17" i="12"/>
  <c r="DU17" i="12"/>
  <c r="DT17" i="12"/>
  <c r="DS17" i="12"/>
  <c r="DR17" i="12"/>
  <c r="DQ17" i="12"/>
  <c r="DP17" i="12"/>
  <c r="DO17" i="12"/>
  <c r="DI17" i="12"/>
  <c r="CX17" i="12"/>
  <c r="CW17" i="12"/>
  <c r="CV17" i="12"/>
  <c r="CU17" i="12"/>
  <c r="CT17" i="12"/>
  <c r="CS17" i="12"/>
  <c r="CR17" i="12"/>
  <c r="CQ17" i="12"/>
  <c r="CP17" i="12"/>
  <c r="CO17" i="12"/>
  <c r="CN17" i="12"/>
  <c r="CM17" i="12"/>
  <c r="CL17" i="12"/>
  <c r="CK17" i="12"/>
  <c r="CC17" i="12"/>
  <c r="C17" i="12"/>
  <c r="B17" i="12"/>
  <c r="EB16" i="12"/>
  <c r="EA16" i="12"/>
  <c r="DZ16" i="12"/>
  <c r="DY16" i="12"/>
  <c r="DX16" i="12"/>
  <c r="DW16" i="12"/>
  <c r="DV16" i="12"/>
  <c r="DU16" i="12"/>
  <c r="DT16" i="12"/>
  <c r="DS16" i="12"/>
  <c r="DR16" i="12"/>
  <c r="DQ16" i="12"/>
  <c r="DP16" i="12"/>
  <c r="DO16" i="12"/>
  <c r="DH16" i="12"/>
  <c r="CX16" i="12"/>
  <c r="CW16" i="12"/>
  <c r="CV16" i="12"/>
  <c r="CU16" i="12"/>
  <c r="CT16" i="12"/>
  <c r="CS16" i="12"/>
  <c r="CR16" i="12"/>
  <c r="CQ16" i="12"/>
  <c r="CP16" i="12"/>
  <c r="CO16" i="12"/>
  <c r="CN16" i="12"/>
  <c r="CM16" i="12"/>
  <c r="CL16" i="12"/>
  <c r="CK16" i="12"/>
  <c r="CB16" i="12"/>
  <c r="C16" i="12"/>
  <c r="B16" i="12"/>
  <c r="DF16" i="12" s="1"/>
  <c r="EB15" i="12"/>
  <c r="EA15" i="12"/>
  <c r="DZ15" i="12"/>
  <c r="DY15" i="12"/>
  <c r="DX15" i="12"/>
  <c r="DW15" i="12"/>
  <c r="DV15" i="12"/>
  <c r="DU15" i="12"/>
  <c r="DT15" i="12"/>
  <c r="DS15" i="12"/>
  <c r="DR15" i="12"/>
  <c r="DQ15" i="12"/>
  <c r="DP15" i="12"/>
  <c r="DO15" i="12"/>
  <c r="DH15" i="12"/>
  <c r="DG15" i="12"/>
  <c r="CX15" i="12"/>
  <c r="CW15" i="12"/>
  <c r="CV15" i="12"/>
  <c r="CU15" i="12"/>
  <c r="CT15" i="12"/>
  <c r="CS15" i="12"/>
  <c r="CR15" i="12"/>
  <c r="CQ15" i="12"/>
  <c r="CP15" i="12"/>
  <c r="CO15" i="12"/>
  <c r="CN15" i="12"/>
  <c r="CM15" i="12"/>
  <c r="CL15" i="12"/>
  <c r="CK15" i="12"/>
  <c r="CE15" i="12"/>
  <c r="CB15" i="12"/>
  <c r="C15" i="12"/>
  <c r="B15" i="12"/>
  <c r="CC15" i="12" s="1"/>
  <c r="EB14" i="12"/>
  <c r="EA14" i="12"/>
  <c r="DZ14" i="12"/>
  <c r="DY14" i="12"/>
  <c r="DX14" i="12"/>
  <c r="DW14" i="12"/>
  <c r="DV14" i="12"/>
  <c r="DU14" i="12"/>
  <c r="DT14" i="12"/>
  <c r="DS14" i="12"/>
  <c r="DR14" i="12"/>
  <c r="DQ14" i="12"/>
  <c r="DP14" i="12"/>
  <c r="DO14" i="12"/>
  <c r="DH14" i="12"/>
  <c r="DG14" i="12"/>
  <c r="DF14" i="12"/>
  <c r="CX14" i="12"/>
  <c r="CW14" i="12"/>
  <c r="CV14" i="12"/>
  <c r="CU14" i="12"/>
  <c r="CT14" i="12"/>
  <c r="CS14" i="12"/>
  <c r="CR14" i="12"/>
  <c r="CQ14" i="12"/>
  <c r="CP14" i="12"/>
  <c r="CO14" i="12"/>
  <c r="CN14" i="12"/>
  <c r="CM14" i="12"/>
  <c r="CL14" i="12"/>
  <c r="CK14" i="12"/>
  <c r="CE14" i="12"/>
  <c r="CD14" i="12"/>
  <c r="CB14" i="12"/>
  <c r="C14" i="12"/>
  <c r="B14" i="12"/>
  <c r="DI14" i="12" s="1"/>
  <c r="EB13" i="12"/>
  <c r="EA13" i="12"/>
  <c r="DZ13" i="12"/>
  <c r="DY13" i="12"/>
  <c r="DX13" i="12"/>
  <c r="DW13" i="12"/>
  <c r="DV13" i="12"/>
  <c r="DU13" i="12"/>
  <c r="DT13" i="12"/>
  <c r="DS13" i="12"/>
  <c r="DR13" i="12"/>
  <c r="DQ13" i="12"/>
  <c r="DP13" i="12"/>
  <c r="DO13" i="12"/>
  <c r="CX13" i="12"/>
  <c r="CW13" i="12"/>
  <c r="CV13" i="12"/>
  <c r="CU13" i="12"/>
  <c r="CT13" i="12"/>
  <c r="CS13" i="12"/>
  <c r="CR13" i="12"/>
  <c r="CQ13" i="12"/>
  <c r="CP13" i="12"/>
  <c r="CO13" i="12"/>
  <c r="CN13" i="12"/>
  <c r="CM13" i="12"/>
  <c r="CL13" i="12"/>
  <c r="CK13" i="12"/>
  <c r="C13" i="12"/>
  <c r="B13" i="12"/>
  <c r="A5" i="12"/>
  <c r="A4" i="12"/>
  <c r="A3" i="12"/>
  <c r="A2" i="12"/>
  <c r="AY257" i="13" l="1"/>
  <c r="AX126" i="13"/>
  <c r="AX117" i="13"/>
  <c r="AX135" i="13"/>
  <c r="AX111" i="13"/>
  <c r="AY197" i="13"/>
  <c r="AX85" i="13"/>
  <c r="AX81" i="13"/>
  <c r="AX65" i="13"/>
  <c r="AY192" i="13"/>
  <c r="AX125" i="13"/>
  <c r="AX113" i="13"/>
  <c r="AX95" i="13"/>
  <c r="AY201" i="13"/>
  <c r="AY178" i="13"/>
  <c r="AY167" i="13"/>
  <c r="AX110" i="13"/>
  <c r="AX73" i="13"/>
  <c r="AX41" i="13"/>
  <c r="AY162" i="13"/>
  <c r="AX79" i="13"/>
  <c r="AY242" i="13"/>
  <c r="AY238" i="13"/>
  <c r="AR232" i="13"/>
  <c r="AY210" i="13"/>
  <c r="AM298" i="13"/>
  <c r="AR216" i="13"/>
  <c r="AY205" i="13"/>
  <c r="AY195" i="13"/>
  <c r="AY177" i="13"/>
  <c r="U271" i="13"/>
  <c r="O264" i="13"/>
  <c r="AR230" i="13"/>
  <c r="AY208" i="13"/>
  <c r="AX130" i="13"/>
  <c r="AY161" i="13"/>
  <c r="AY251" i="13"/>
  <c r="AY207" i="13"/>
  <c r="AY194" i="13"/>
  <c r="AX49" i="13"/>
  <c r="AX25" i="13"/>
  <c r="AX59" i="13"/>
  <c r="AX35" i="13"/>
  <c r="AX51" i="13"/>
  <c r="AR218" i="13"/>
  <c r="AY189" i="13"/>
  <c r="AX105" i="13"/>
  <c r="AX101" i="13"/>
  <c r="AX103" i="13"/>
  <c r="AY250" i="13"/>
  <c r="AY245" i="13"/>
  <c r="AY240" i="13"/>
  <c r="AX132" i="13"/>
  <c r="AY206" i="13"/>
  <c r="AX134" i="13"/>
  <c r="AX107" i="13"/>
  <c r="AX129" i="13"/>
  <c r="AX114" i="13"/>
  <c r="AX47" i="13"/>
  <c r="AX13" i="13"/>
  <c r="AY258" i="13"/>
  <c r="AR215" i="13"/>
  <c r="AY193" i="13"/>
  <c r="AR226" i="13"/>
  <c r="AY252" i="13"/>
  <c r="AX61" i="13"/>
  <c r="AX29" i="13"/>
  <c r="AX22" i="13"/>
  <c r="AX63" i="13"/>
  <c r="AX43" i="13"/>
  <c r="AX27" i="13"/>
  <c r="AX23" i="13"/>
  <c r="AX71" i="13"/>
  <c r="B350" i="13"/>
  <c r="AY244" i="13"/>
  <c r="AX93" i="13"/>
  <c r="AX89" i="13"/>
  <c r="AX37" i="13"/>
  <c r="U273" i="13"/>
  <c r="O266" i="13"/>
  <c r="AX87" i="13"/>
  <c r="AX67" i="13"/>
  <c r="A350" i="12"/>
  <c r="CE13" i="12"/>
  <c r="DF13" i="12"/>
  <c r="CD13" i="12"/>
  <c r="DH13" i="12"/>
  <c r="CB13" i="12"/>
  <c r="AX13" i="12" s="1"/>
  <c r="DG13" i="12"/>
  <c r="DG39" i="12"/>
  <c r="CE39" i="12"/>
  <c r="DH39" i="12"/>
  <c r="CB39" i="12"/>
  <c r="DF39" i="12"/>
  <c r="CD39" i="12"/>
  <c r="DI39" i="12"/>
  <c r="DG61" i="12"/>
  <c r="CE61" i="12"/>
  <c r="DF61" i="12"/>
  <c r="CD61" i="12"/>
  <c r="DH61" i="12"/>
  <c r="CB61" i="12"/>
  <c r="AX64" i="12"/>
  <c r="CC13" i="12"/>
  <c r="DH27" i="12"/>
  <c r="DI27" i="12"/>
  <c r="CB27" i="12"/>
  <c r="CE27" i="12"/>
  <c r="DG27" i="12"/>
  <c r="CD27" i="12"/>
  <c r="DF27" i="12"/>
  <c r="AX28" i="12"/>
  <c r="AX38" i="12"/>
  <c r="CC39" i="12"/>
  <c r="DG57" i="12"/>
  <c r="CE57" i="12"/>
  <c r="DF57" i="12"/>
  <c r="CD57" i="12"/>
  <c r="DH57" i="12"/>
  <c r="CB57" i="12"/>
  <c r="AX57" i="12" s="1"/>
  <c r="DI61" i="12"/>
  <c r="DG17" i="12"/>
  <c r="CD17" i="12"/>
  <c r="DH17" i="12"/>
  <c r="CB17" i="12"/>
  <c r="AX17" i="12" s="1"/>
  <c r="CE17" i="12"/>
  <c r="DF17" i="12"/>
  <c r="DF43" i="12"/>
  <c r="CE43" i="12"/>
  <c r="CD43" i="12"/>
  <c r="DG43" i="12"/>
  <c r="CB43" i="12"/>
  <c r="DI43" i="12"/>
  <c r="DH49" i="12"/>
  <c r="CE49" i="12"/>
  <c r="DG49" i="12"/>
  <c r="CD49" i="12"/>
  <c r="DI49" i="12"/>
  <c r="CB49" i="12"/>
  <c r="AX49" i="12" s="1"/>
  <c r="DF49" i="12"/>
  <c r="DI57" i="12"/>
  <c r="CC61" i="12"/>
  <c r="DI13" i="12"/>
  <c r="DG35" i="12"/>
  <c r="CE35" i="12"/>
  <c r="DH35" i="12"/>
  <c r="CB35" i="12"/>
  <c r="AX35" i="12" s="1"/>
  <c r="DF35" i="12"/>
  <c r="CD35" i="12"/>
  <c r="DF21" i="12"/>
  <c r="DG21" i="12"/>
  <c r="CB21" i="12"/>
  <c r="CE21" i="12"/>
  <c r="DI21" i="12"/>
  <c r="CD21" i="12"/>
  <c r="DI35" i="12"/>
  <c r="AX117" i="12"/>
  <c r="CC71" i="12"/>
  <c r="DF71" i="12"/>
  <c r="CD72" i="12"/>
  <c r="DH79" i="12"/>
  <c r="CB79" i="12"/>
  <c r="CD79" i="12"/>
  <c r="DF79" i="12"/>
  <c r="AX86" i="12"/>
  <c r="DR163" i="12"/>
  <c r="DM163" i="12"/>
  <c r="CN163" i="12"/>
  <c r="CI163" i="12"/>
  <c r="DO163" i="12"/>
  <c r="CM163" i="12"/>
  <c r="DQ163" i="12"/>
  <c r="DS166" i="12"/>
  <c r="DE166" i="12"/>
  <c r="DU166" i="12"/>
  <c r="CP166" i="12"/>
  <c r="CL166" i="12"/>
  <c r="DT166" i="12"/>
  <c r="CA166" i="12"/>
  <c r="CO166" i="12"/>
  <c r="AY168" i="12"/>
  <c r="CI177" i="12"/>
  <c r="DS182" i="12"/>
  <c r="DE182" i="12"/>
  <c r="DU182" i="12"/>
  <c r="CP182" i="12"/>
  <c r="CL182" i="12"/>
  <c r="DT182" i="12"/>
  <c r="CA182" i="12"/>
  <c r="AY182" i="12" s="1"/>
  <c r="CO182" i="12"/>
  <c r="DO189" i="12"/>
  <c r="CK189" i="12"/>
  <c r="DR189" i="12"/>
  <c r="CN189" i="12"/>
  <c r="CA189" i="12"/>
  <c r="DM189" i="12"/>
  <c r="CM189" i="12"/>
  <c r="DE189" i="12"/>
  <c r="CO208" i="12"/>
  <c r="DT208" i="12"/>
  <c r="DU208" i="12"/>
  <c r="DP208" i="12"/>
  <c r="DE208" i="12"/>
  <c r="CP208" i="12"/>
  <c r="CA208" i="12"/>
  <c r="DS208" i="12"/>
  <c r="CL208" i="12"/>
  <c r="CQ208" i="12"/>
  <c r="CC16" i="12"/>
  <c r="DI16" i="12"/>
  <c r="DI20" i="12"/>
  <c r="CC22" i="12"/>
  <c r="AX22" i="12" s="1"/>
  <c r="DH22" i="12"/>
  <c r="DH28" i="12"/>
  <c r="DI38" i="12"/>
  <c r="DH44" i="12"/>
  <c r="DI60" i="12"/>
  <c r="CC64" i="12"/>
  <c r="DI64" i="12"/>
  <c r="CD65" i="12"/>
  <c r="DI65" i="12"/>
  <c r="CD71" i="12"/>
  <c r="DG71" i="12"/>
  <c r="DH72" i="12"/>
  <c r="CE79" i="12"/>
  <c r="DG79" i="12"/>
  <c r="CC85" i="12"/>
  <c r="AX85" i="12" s="1"/>
  <c r="DG85" i="12"/>
  <c r="DF88" i="12"/>
  <c r="CE88" i="12"/>
  <c r="DG88" i="12"/>
  <c r="DF108" i="12"/>
  <c r="CD108" i="12"/>
  <c r="DG108" i="12"/>
  <c r="CE108" i="12"/>
  <c r="DH115" i="12"/>
  <c r="CE115" i="12"/>
  <c r="DI115" i="12"/>
  <c r="CB115" i="12"/>
  <c r="AX115" i="12" s="1"/>
  <c r="DH116" i="12"/>
  <c r="DG123" i="12"/>
  <c r="CE123" i="12"/>
  <c r="DH123" i="12"/>
  <c r="CB123" i="12"/>
  <c r="DG127" i="12"/>
  <c r="CE127" i="12"/>
  <c r="DH127" i="12"/>
  <c r="CB127" i="12"/>
  <c r="AX127" i="12" s="1"/>
  <c r="DF131" i="12"/>
  <c r="CE131" i="12"/>
  <c r="DG131" i="12"/>
  <c r="CB131" i="12"/>
  <c r="DI131" i="12"/>
  <c r="CN161" i="12"/>
  <c r="CI161" i="12"/>
  <c r="DR161" i="12"/>
  <c r="DM161" i="12"/>
  <c r="CA161" i="12"/>
  <c r="CM161" i="12"/>
  <c r="DO161" i="12"/>
  <c r="CK165" i="12"/>
  <c r="DR165" i="12"/>
  <c r="DM165" i="12"/>
  <c r="CM165" i="12"/>
  <c r="CN165" i="12"/>
  <c r="DP166" i="12"/>
  <c r="DS170" i="12"/>
  <c r="DE170" i="12"/>
  <c r="DU170" i="12"/>
  <c r="CP170" i="12"/>
  <c r="CL170" i="12"/>
  <c r="DT170" i="12"/>
  <c r="CA170" i="12"/>
  <c r="CO170" i="12"/>
  <c r="CI181" i="12"/>
  <c r="CQ182" i="12"/>
  <c r="DP182" i="12"/>
  <c r="CO207" i="12"/>
  <c r="CA207" i="12"/>
  <c r="DS207" i="12"/>
  <c r="DE207" i="12"/>
  <c r="CP207" i="12"/>
  <c r="CL207" i="12"/>
  <c r="DT207" i="12"/>
  <c r="DP207" i="12"/>
  <c r="DS243" i="12"/>
  <c r="DE243" i="12"/>
  <c r="DU243" i="12"/>
  <c r="CP243" i="12"/>
  <c r="CL243" i="12"/>
  <c r="CQ243" i="12"/>
  <c r="CA243" i="12"/>
  <c r="DP243" i="12"/>
  <c r="DT243" i="12"/>
  <c r="CO243" i="12"/>
  <c r="DI15" i="12"/>
  <c r="DI19" i="12"/>
  <c r="CD22" i="12"/>
  <c r="DH25" i="12"/>
  <c r="CD28" i="12"/>
  <c r="DH29" i="12"/>
  <c r="CC14" i="12"/>
  <c r="AX14" i="12" s="1"/>
  <c r="CD15" i="12"/>
  <c r="AX15" i="12" s="1"/>
  <c r="DF15" i="12"/>
  <c r="CE16" i="12"/>
  <c r="DG16" i="12"/>
  <c r="CC18" i="12"/>
  <c r="AX18" i="12" s="1"/>
  <c r="CD19" i="12"/>
  <c r="AX19" i="12" s="1"/>
  <c r="DF19" i="12"/>
  <c r="CE20" i="12"/>
  <c r="DG20" i="12"/>
  <c r="CE22" i="12"/>
  <c r="DF22" i="12"/>
  <c r="CD23" i="12"/>
  <c r="DG23" i="12"/>
  <c r="CC24" i="12"/>
  <c r="AX24" i="12" s="1"/>
  <c r="CD25" i="12"/>
  <c r="AX25" i="12" s="1"/>
  <c r="DI25" i="12"/>
  <c r="CC26" i="12"/>
  <c r="AX26" i="12" s="1"/>
  <c r="CE28" i="12"/>
  <c r="DF28" i="12"/>
  <c r="CD29" i="12"/>
  <c r="AX29" i="12" s="1"/>
  <c r="DI29" i="12"/>
  <c r="CC30" i="12"/>
  <c r="AX30" i="12" s="1"/>
  <c r="CC36" i="12"/>
  <c r="AX36" i="12" s="1"/>
  <c r="CD37" i="12"/>
  <c r="DF37" i="12"/>
  <c r="CE38" i="12"/>
  <c r="DG38" i="12"/>
  <c r="CC40" i="12"/>
  <c r="AX40" i="12" s="1"/>
  <c r="CD41" i="12"/>
  <c r="DF41" i="12"/>
  <c r="CE42" i="12"/>
  <c r="DG42" i="12"/>
  <c r="CE44" i="12"/>
  <c r="DF44" i="12"/>
  <c r="CD45" i="12"/>
  <c r="DG45" i="12"/>
  <c r="CC46" i="12"/>
  <c r="AX46" i="12" s="1"/>
  <c r="CD47" i="12"/>
  <c r="DI47" i="12"/>
  <c r="CC48" i="12"/>
  <c r="AX48" i="12" s="1"/>
  <c r="CE50" i="12"/>
  <c r="DF50" i="12"/>
  <c r="CD51" i="12"/>
  <c r="DI51" i="12"/>
  <c r="CC52" i="12"/>
  <c r="AX52" i="12" s="1"/>
  <c r="CC58" i="12"/>
  <c r="AX58" i="12" s="1"/>
  <c r="CD59" i="12"/>
  <c r="DF59" i="12"/>
  <c r="CE60" i="12"/>
  <c r="DG60" i="12"/>
  <c r="CC62" i="12"/>
  <c r="AX62" i="12" s="1"/>
  <c r="CD63" i="12"/>
  <c r="DF63" i="12"/>
  <c r="CE64" i="12"/>
  <c r="DG64" i="12"/>
  <c r="CB65" i="12"/>
  <c r="DG65" i="12"/>
  <c r="CE66" i="12"/>
  <c r="DF66" i="12"/>
  <c r="CD67" i="12"/>
  <c r="DG67" i="12"/>
  <c r="CC68" i="12"/>
  <c r="AX68" i="12" s="1"/>
  <c r="CD69" i="12"/>
  <c r="DI69" i="12"/>
  <c r="CC70" i="12"/>
  <c r="AX70" i="12" s="1"/>
  <c r="CB71" i="12"/>
  <c r="CE73" i="12"/>
  <c r="CC79" i="12"/>
  <c r="CE81" i="12"/>
  <c r="DG82" i="12"/>
  <c r="CE82" i="12"/>
  <c r="CD82" i="12"/>
  <c r="DH82" i="12"/>
  <c r="DH83" i="12"/>
  <c r="CB83" i="12"/>
  <c r="CD83" i="12"/>
  <c r="DF83" i="12"/>
  <c r="CE87" i="12"/>
  <c r="CB88" i="12"/>
  <c r="DI88" i="12"/>
  <c r="DG89" i="12"/>
  <c r="CD89" i="12"/>
  <c r="CC89" i="12"/>
  <c r="AX89" i="12" s="1"/>
  <c r="DH89" i="12"/>
  <c r="DH93" i="12"/>
  <c r="CE93" i="12"/>
  <c r="DI93" i="12"/>
  <c r="CB93" i="12"/>
  <c r="AX93" i="12" s="1"/>
  <c r="DI94" i="12"/>
  <c r="CD94" i="12"/>
  <c r="DF94" i="12"/>
  <c r="CE94" i="12"/>
  <c r="DH94" i="12"/>
  <c r="DG101" i="12"/>
  <c r="CE101" i="12"/>
  <c r="DH101" i="12"/>
  <c r="CB101" i="12"/>
  <c r="AX101" i="12" s="1"/>
  <c r="CB104" i="12"/>
  <c r="DG105" i="12"/>
  <c r="CE105" i="12"/>
  <c r="DH105" i="12"/>
  <c r="CB105" i="12"/>
  <c r="CB108" i="12"/>
  <c r="DH108" i="12"/>
  <c r="DF109" i="12"/>
  <c r="CE109" i="12"/>
  <c r="DG109" i="12"/>
  <c r="CB109" i="12"/>
  <c r="AX109" i="12" s="1"/>
  <c r="DI109" i="12"/>
  <c r="DI110" i="12"/>
  <c r="CD110" i="12"/>
  <c r="AX110" i="12" s="1"/>
  <c r="DF110" i="12"/>
  <c r="CE110" i="12"/>
  <c r="DH110" i="12"/>
  <c r="CC115" i="12"/>
  <c r="DG115" i="12"/>
  <c r="CC123" i="12"/>
  <c r="DF123" i="12"/>
  <c r="DF126" i="12"/>
  <c r="CD126" i="12"/>
  <c r="AX126" i="12" s="1"/>
  <c r="DG126" i="12"/>
  <c r="CE126" i="12"/>
  <c r="CC127" i="12"/>
  <c r="DF127" i="12"/>
  <c r="DF130" i="12"/>
  <c r="CD130" i="12"/>
  <c r="AX130" i="12" s="1"/>
  <c r="DG130" i="12"/>
  <c r="CE130" i="12"/>
  <c r="CC131" i="12"/>
  <c r="DH137" i="12"/>
  <c r="CE137" i="12"/>
  <c r="DI137" i="12"/>
  <c r="CB137" i="12"/>
  <c r="AX137" i="12" s="1"/>
  <c r="DF138" i="12"/>
  <c r="CE138" i="12"/>
  <c r="DG138" i="12"/>
  <c r="CD138" i="12"/>
  <c r="DH138" i="12"/>
  <c r="Q152" i="12"/>
  <c r="CA162" i="12"/>
  <c r="CK163" i="12"/>
  <c r="DO165" i="12"/>
  <c r="CK173" i="12"/>
  <c r="DR173" i="12"/>
  <c r="DM173" i="12"/>
  <c r="CM173" i="12"/>
  <c r="CN173" i="12"/>
  <c r="CI173" i="12"/>
  <c r="CQ174" i="12"/>
  <c r="DE177" i="12"/>
  <c r="DS178" i="12"/>
  <c r="DE178" i="12"/>
  <c r="DU178" i="12"/>
  <c r="CP178" i="12"/>
  <c r="CL178" i="12"/>
  <c r="DT178" i="12"/>
  <c r="CA178" i="12"/>
  <c r="CO178" i="12"/>
  <c r="CI189" i="12"/>
  <c r="DQ189" i="12"/>
  <c r="DU193" i="12"/>
  <c r="DP193" i="12"/>
  <c r="CQ193" i="12"/>
  <c r="CL193" i="12"/>
  <c r="CA193" i="12"/>
  <c r="DS193" i="12"/>
  <c r="CO193" i="12"/>
  <c r="DE193" i="12"/>
  <c r="CC65" i="12"/>
  <c r="DH65" i="12"/>
  <c r="DF72" i="12"/>
  <c r="CE72" i="12"/>
  <c r="DG72" i="12"/>
  <c r="CK177" i="12"/>
  <c r="DR177" i="12"/>
  <c r="DM177" i="12"/>
  <c r="CM177" i="12"/>
  <c r="CN177" i="12"/>
  <c r="DU200" i="12"/>
  <c r="CO200" i="12"/>
  <c r="CA200" i="12"/>
  <c r="DT200" i="12"/>
  <c r="CL200" i="12"/>
  <c r="DP200" i="12"/>
  <c r="DE200" i="12"/>
  <c r="CP200" i="12"/>
  <c r="DS200" i="12"/>
  <c r="CC20" i="12"/>
  <c r="AX20" i="12" s="1"/>
  <c r="CC28" i="12"/>
  <c r="CC38" i="12"/>
  <c r="CC42" i="12"/>
  <c r="AX42" i="12" s="1"/>
  <c r="DI42" i="12"/>
  <c r="CC44" i="12"/>
  <c r="AX44" i="12" s="1"/>
  <c r="CC50" i="12"/>
  <c r="AX50" i="12" s="1"/>
  <c r="DH50" i="12"/>
  <c r="CC60" i="12"/>
  <c r="CC66" i="12"/>
  <c r="AX66" i="12" s="1"/>
  <c r="DH66" i="12"/>
  <c r="AX82" i="12"/>
  <c r="DF85" i="12"/>
  <c r="CD85" i="12"/>
  <c r="CD88" i="12"/>
  <c r="AX94" i="12"/>
  <c r="DF104" i="12"/>
  <c r="CD104" i="12"/>
  <c r="DG104" i="12"/>
  <c r="CE104" i="12"/>
  <c r="DI116" i="12"/>
  <c r="CD116" i="12"/>
  <c r="AX116" i="12" s="1"/>
  <c r="DF116" i="12"/>
  <c r="CE116" i="12"/>
  <c r="DI132" i="12"/>
  <c r="CD132" i="12"/>
  <c r="AX132" i="12" s="1"/>
  <c r="DF132" i="12"/>
  <c r="CE132" i="12"/>
  <c r="DH132" i="12"/>
  <c r="AX138" i="12"/>
  <c r="CI165" i="12"/>
  <c r="CQ166" i="12"/>
  <c r="CK181" i="12"/>
  <c r="DR181" i="12"/>
  <c r="DM181" i="12"/>
  <c r="CM181" i="12"/>
  <c r="CN181" i="12"/>
  <c r="DU259" i="12"/>
  <c r="CP259" i="12"/>
  <c r="CL259" i="12"/>
  <c r="CO259" i="12"/>
  <c r="DT259" i="12"/>
  <c r="DE259" i="12"/>
  <c r="DS259" i="12"/>
  <c r="DP259" i="12"/>
  <c r="CA259" i="12"/>
  <c r="CA267" i="12"/>
  <c r="CB267" i="12"/>
  <c r="DF267" i="12"/>
  <c r="DE267" i="12"/>
  <c r="CD16" i="12"/>
  <c r="AX16" i="12" s="1"/>
  <c r="CD20" i="12"/>
  <c r="CC23" i="12"/>
  <c r="CC37" i="12"/>
  <c r="CD38" i="12"/>
  <c r="CC41" i="12"/>
  <c r="AX41" i="12" s="1"/>
  <c r="CD42" i="12"/>
  <c r="CD44" i="12"/>
  <c r="CC45" i="12"/>
  <c r="AX45" i="12" s="1"/>
  <c r="CC47" i="12"/>
  <c r="AX47" i="12" s="1"/>
  <c r="CD50" i="12"/>
  <c r="CC51" i="12"/>
  <c r="AX51" i="12" s="1"/>
  <c r="CC59" i="12"/>
  <c r="AX59" i="12" s="1"/>
  <c r="CD60" i="12"/>
  <c r="AX60" i="12" s="1"/>
  <c r="CC63" i="12"/>
  <c r="CD64" i="12"/>
  <c r="CE65" i="12"/>
  <c r="CD66" i="12"/>
  <c r="CC67" i="12"/>
  <c r="CC69" i="12"/>
  <c r="AX69" i="12" s="1"/>
  <c r="CE71" i="12"/>
  <c r="DH71" i="12"/>
  <c r="CB72" i="12"/>
  <c r="DI72" i="12"/>
  <c r="DI73" i="12"/>
  <c r="CD73" i="12"/>
  <c r="CC73" i="12"/>
  <c r="DI79" i="12"/>
  <c r="DF81" i="12"/>
  <c r="CD81" i="12"/>
  <c r="CC81" i="12"/>
  <c r="DG81" i="12"/>
  <c r="CE85" i="12"/>
  <c r="DH85" i="12"/>
  <c r="DG86" i="12"/>
  <c r="CE86" i="12"/>
  <c r="CD86" i="12"/>
  <c r="DH86" i="12"/>
  <c r="DG87" i="12"/>
  <c r="CB87" i="12"/>
  <c r="CD87" i="12"/>
  <c r="DH88" i="12"/>
  <c r="DF115" i="12"/>
  <c r="DI139" i="12"/>
  <c r="CD139" i="12"/>
  <c r="DG139" i="12"/>
  <c r="DH139" i="12"/>
  <c r="CB139" i="12"/>
  <c r="DQ161" i="12"/>
  <c r="DU162" i="12"/>
  <c r="CO162" i="12"/>
  <c r="DS162" i="12"/>
  <c r="CQ162" i="12"/>
  <c r="DP162" i="12"/>
  <c r="CP162" i="12"/>
  <c r="DE162" i="12"/>
  <c r="CL162" i="12"/>
  <c r="CK169" i="12"/>
  <c r="DR169" i="12"/>
  <c r="DM169" i="12"/>
  <c r="CM169" i="12"/>
  <c r="CN169" i="12"/>
  <c r="CI169" i="12"/>
  <c r="CQ170" i="12"/>
  <c r="DP170" i="12"/>
  <c r="DS174" i="12"/>
  <c r="DE174" i="12"/>
  <c r="DU174" i="12"/>
  <c r="CP174" i="12"/>
  <c r="CL174" i="12"/>
  <c r="DT174" i="12"/>
  <c r="CA174" i="12"/>
  <c r="CO174" i="12"/>
  <c r="AY176" i="12"/>
  <c r="DO177" i="12"/>
  <c r="CM205" i="12"/>
  <c r="DQ205" i="12"/>
  <c r="CN205" i="12"/>
  <c r="CI205" i="12"/>
  <c r="CK205" i="12"/>
  <c r="DO205" i="12"/>
  <c r="DE205" i="12"/>
  <c r="CA205" i="12"/>
  <c r="DR205" i="12"/>
  <c r="CC74" i="12"/>
  <c r="AX74" i="12" s="1"/>
  <c r="CC80" i="12"/>
  <c r="AX80" i="12" s="1"/>
  <c r="CC84" i="12"/>
  <c r="AX84" i="12" s="1"/>
  <c r="CC90" i="12"/>
  <c r="AX90" i="12" s="1"/>
  <c r="CD91" i="12"/>
  <c r="DI91" i="12"/>
  <c r="CC92" i="12"/>
  <c r="AX92" i="12" s="1"/>
  <c r="CD95" i="12"/>
  <c r="DI95" i="12"/>
  <c r="CC96" i="12"/>
  <c r="AX96" i="12" s="1"/>
  <c r="CC102" i="12"/>
  <c r="AX102" i="12" s="1"/>
  <c r="CD103" i="12"/>
  <c r="DF103" i="12"/>
  <c r="CC106" i="12"/>
  <c r="AX106" i="12" s="1"/>
  <c r="CD107" i="12"/>
  <c r="DF107" i="12"/>
  <c r="CD111" i="12"/>
  <c r="DG111" i="12"/>
  <c r="CC112" i="12"/>
  <c r="AX112" i="12" s="1"/>
  <c r="CD113" i="12"/>
  <c r="DI113" i="12"/>
  <c r="CC114" i="12"/>
  <c r="AX114" i="12" s="1"/>
  <c r="CD117" i="12"/>
  <c r="DI117" i="12"/>
  <c r="CC118" i="12"/>
  <c r="AX118" i="12" s="1"/>
  <c r="CC124" i="12"/>
  <c r="AX124" i="12" s="1"/>
  <c r="CD125" i="12"/>
  <c r="DF125" i="12"/>
  <c r="CC128" i="12"/>
  <c r="AX128" i="12" s="1"/>
  <c r="CD129" i="12"/>
  <c r="DF129" i="12"/>
  <c r="CD133" i="12"/>
  <c r="DG133" i="12"/>
  <c r="CC134" i="12"/>
  <c r="AX134" i="12" s="1"/>
  <c r="CD135" i="12"/>
  <c r="DI135" i="12"/>
  <c r="CC136" i="12"/>
  <c r="AX136" i="12" s="1"/>
  <c r="DU164" i="12"/>
  <c r="CP164" i="12"/>
  <c r="CL164" i="12"/>
  <c r="AY164" i="12" s="1"/>
  <c r="DS164" i="12"/>
  <c r="DE164" i="12"/>
  <c r="CO164" i="12"/>
  <c r="DT164" i="12"/>
  <c r="DR167" i="12"/>
  <c r="DM167" i="12"/>
  <c r="CM167" i="12"/>
  <c r="CK167" i="12"/>
  <c r="CA167" i="12"/>
  <c r="AY167" i="12" s="1"/>
  <c r="DU168" i="12"/>
  <c r="CP168" i="12"/>
  <c r="CL168" i="12"/>
  <c r="DS168" i="12"/>
  <c r="DE168" i="12"/>
  <c r="CO168" i="12"/>
  <c r="DT168" i="12"/>
  <c r="DR171" i="12"/>
  <c r="DM171" i="12"/>
  <c r="CM171" i="12"/>
  <c r="CK171" i="12"/>
  <c r="CA171" i="12"/>
  <c r="AY171" i="12" s="1"/>
  <c r="DU172" i="12"/>
  <c r="CP172" i="12"/>
  <c r="CL172" i="12"/>
  <c r="AY172" i="12" s="1"/>
  <c r="DS172" i="12"/>
  <c r="DE172" i="12"/>
  <c r="CO172" i="12"/>
  <c r="DT172" i="12"/>
  <c r="DR175" i="12"/>
  <c r="DM175" i="12"/>
  <c r="CM175" i="12"/>
  <c r="CK175" i="12"/>
  <c r="CA175" i="12"/>
  <c r="AY175" i="12" s="1"/>
  <c r="DU176" i="12"/>
  <c r="CP176" i="12"/>
  <c r="CL176" i="12"/>
  <c r="DS176" i="12"/>
  <c r="DE176" i="12"/>
  <c r="CO176" i="12"/>
  <c r="DT176" i="12"/>
  <c r="DR179" i="12"/>
  <c r="DM179" i="12"/>
  <c r="CM179" i="12"/>
  <c r="CK179" i="12"/>
  <c r="CA179" i="12"/>
  <c r="AY179" i="12" s="1"/>
  <c r="DU180" i="12"/>
  <c r="CP180" i="12"/>
  <c r="CL180" i="12"/>
  <c r="AY180" i="12" s="1"/>
  <c r="DS180" i="12"/>
  <c r="DE180" i="12"/>
  <c r="CO180" i="12"/>
  <c r="DT180" i="12"/>
  <c r="DR183" i="12"/>
  <c r="DM183" i="12"/>
  <c r="CM183" i="12"/>
  <c r="CK183" i="12"/>
  <c r="CA183" i="12"/>
  <c r="AY183" i="12" s="1"/>
  <c r="CA191" i="12"/>
  <c r="CO192" i="12"/>
  <c r="CA192" i="12"/>
  <c r="CQ192" i="12"/>
  <c r="CL192" i="12"/>
  <c r="DT192" i="12"/>
  <c r="DE192" i="12"/>
  <c r="DS192" i="12"/>
  <c r="CO203" i="12"/>
  <c r="CA203" i="12"/>
  <c r="DS203" i="12"/>
  <c r="DE203" i="12"/>
  <c r="CP203" i="12"/>
  <c r="CL203" i="12"/>
  <c r="DT203" i="12"/>
  <c r="DU203" i="12"/>
  <c r="DU204" i="12"/>
  <c r="CO204" i="12"/>
  <c r="CA204" i="12"/>
  <c r="DT204" i="12"/>
  <c r="CL204" i="12"/>
  <c r="DP204" i="12"/>
  <c r="DE204" i="12"/>
  <c r="CP204" i="12"/>
  <c r="CQ204" i="12"/>
  <c r="DE217" i="12"/>
  <c r="CA217" i="12"/>
  <c r="DI227" i="12"/>
  <c r="DG227" i="12"/>
  <c r="CD227" i="12"/>
  <c r="DF227" i="12"/>
  <c r="CB227" i="12"/>
  <c r="CE227" i="12"/>
  <c r="CC91" i="12"/>
  <c r="CC95" i="12"/>
  <c r="AX95" i="12" s="1"/>
  <c r="CC103" i="12"/>
  <c r="CC107" i="12"/>
  <c r="AX107" i="12" s="1"/>
  <c r="CC111" i="12"/>
  <c r="CC113" i="12"/>
  <c r="AX113" i="12" s="1"/>
  <c r="CC117" i="12"/>
  <c r="CC125" i="12"/>
  <c r="AX125" i="12" s="1"/>
  <c r="CC129" i="12"/>
  <c r="AX129" i="12" s="1"/>
  <c r="CC133" i="12"/>
  <c r="AX133" i="12" s="1"/>
  <c r="CC135" i="12"/>
  <c r="Q156" i="12"/>
  <c r="DQ190" i="12"/>
  <c r="CN190" i="12"/>
  <c r="DM190" i="12"/>
  <c r="CK190" i="12"/>
  <c r="CI190" i="12"/>
  <c r="DS191" i="12"/>
  <c r="DE191" i="12"/>
  <c r="CP191" i="12"/>
  <c r="CL191" i="12"/>
  <c r="CO191" i="12"/>
  <c r="DT191" i="12"/>
  <c r="CQ191" i="12"/>
  <c r="DQ196" i="12"/>
  <c r="CN196" i="12"/>
  <c r="DR196" i="12"/>
  <c r="DM196" i="12"/>
  <c r="CK196" i="12"/>
  <c r="CI196" i="12"/>
  <c r="DO196" i="12"/>
  <c r="CM196" i="12"/>
  <c r="CM201" i="12"/>
  <c r="DQ201" i="12"/>
  <c r="CN201" i="12"/>
  <c r="CI201" i="12"/>
  <c r="AY201" i="12" s="1"/>
  <c r="CK201" i="12"/>
  <c r="DO201" i="12"/>
  <c r="DE201" i="12"/>
  <c r="DM201" i="12"/>
  <c r="DE221" i="12"/>
  <c r="CA221" i="12"/>
  <c r="CK242" i="12"/>
  <c r="CA242" i="12"/>
  <c r="AY242" i="12" s="1"/>
  <c r="DR242" i="12"/>
  <c r="DM242" i="12"/>
  <c r="CM242" i="12"/>
  <c r="DO242" i="12"/>
  <c r="CI242" i="12"/>
  <c r="DE242" i="12"/>
  <c r="CN242" i="12"/>
  <c r="DQ242" i="12"/>
  <c r="DS249" i="12"/>
  <c r="DE249" i="12"/>
  <c r="CO249" i="12"/>
  <c r="DU249" i="12"/>
  <c r="DP249" i="12"/>
  <c r="CQ249" i="12"/>
  <c r="CL249" i="12"/>
  <c r="CA249" i="12"/>
  <c r="DT249" i="12"/>
  <c r="CP249" i="12"/>
  <c r="CK252" i="12"/>
  <c r="DO252" i="12"/>
  <c r="DE252" i="12"/>
  <c r="CM252" i="12"/>
  <c r="DR252" i="12"/>
  <c r="CI252" i="12"/>
  <c r="DM252" i="12"/>
  <c r="CN252" i="12"/>
  <c r="DQ252" i="12"/>
  <c r="CM162" i="12"/>
  <c r="DO162" i="12"/>
  <c r="DE163" i="12"/>
  <c r="DP163" i="12"/>
  <c r="DT163" i="12"/>
  <c r="CQ165" i="12"/>
  <c r="DQ166" i="12"/>
  <c r="CQ169" i="12"/>
  <c r="DQ170" i="12"/>
  <c r="CQ173" i="12"/>
  <c r="DQ174" i="12"/>
  <c r="CQ177" i="12"/>
  <c r="DQ178" i="12"/>
  <c r="CQ181" i="12"/>
  <c r="DQ182" i="12"/>
  <c r="DT190" i="12"/>
  <c r="DP190" i="12"/>
  <c r="DE190" i="12"/>
  <c r="CP190" i="12"/>
  <c r="CL190" i="12"/>
  <c r="CA190" i="12"/>
  <c r="CQ190" i="12"/>
  <c r="DS190" i="12"/>
  <c r="DR192" i="12"/>
  <c r="DM192" i="12"/>
  <c r="CK192" i="12"/>
  <c r="CN192" i="12"/>
  <c r="DO192" i="12"/>
  <c r="DQ193" i="12"/>
  <c r="CN193" i="12"/>
  <c r="CI193" i="12"/>
  <c r="DM193" i="12"/>
  <c r="DR194" i="12"/>
  <c r="DE219" i="12"/>
  <c r="CA219" i="12"/>
  <c r="DH232" i="12"/>
  <c r="CE232" i="12"/>
  <c r="CA232" i="12"/>
  <c r="AR232" i="12" s="1"/>
  <c r="DF232" i="12"/>
  <c r="CC232" i="12"/>
  <c r="DE232" i="12"/>
  <c r="DG232" i="12"/>
  <c r="DI232" i="12"/>
  <c r="DS239" i="12"/>
  <c r="CQ239" i="12"/>
  <c r="DU239" i="12"/>
  <c r="CO239" i="12"/>
  <c r="CA239" i="12"/>
  <c r="DP239" i="12"/>
  <c r="CP239" i="12"/>
  <c r="DU251" i="12"/>
  <c r="CP251" i="12"/>
  <c r="CL251" i="12"/>
  <c r="AY251" i="12" s="1"/>
  <c r="DT251" i="12"/>
  <c r="DE251" i="12"/>
  <c r="CO251" i="12"/>
  <c r="DS251" i="12"/>
  <c r="CQ251" i="12"/>
  <c r="AY254" i="12"/>
  <c r="DS257" i="12"/>
  <c r="DE257" i="12"/>
  <c r="DU257" i="12"/>
  <c r="DP257" i="12"/>
  <c r="CQ257" i="12"/>
  <c r="CL257" i="12"/>
  <c r="CA257" i="12"/>
  <c r="CO257" i="12"/>
  <c r="DT257" i="12"/>
  <c r="CC140" i="12"/>
  <c r="AX140" i="12" s="1"/>
  <c r="DE161" i="12"/>
  <c r="DP161" i="12"/>
  <c r="CK162" i="12"/>
  <c r="CA163" i="12"/>
  <c r="AY163" i="12" s="1"/>
  <c r="CL163" i="12"/>
  <c r="CA165" i="12"/>
  <c r="CO165" i="12"/>
  <c r="DP165" i="12"/>
  <c r="CI166" i="12"/>
  <c r="CN166" i="12"/>
  <c r="CA169" i="12"/>
  <c r="CO169" i="12"/>
  <c r="DP169" i="12"/>
  <c r="CI170" i="12"/>
  <c r="CN170" i="12"/>
  <c r="CA173" i="12"/>
  <c r="AY173" i="12" s="1"/>
  <c r="CO173" i="12"/>
  <c r="DP173" i="12"/>
  <c r="CI174" i="12"/>
  <c r="CN174" i="12"/>
  <c r="CA177" i="12"/>
  <c r="CO177" i="12"/>
  <c r="DP177" i="12"/>
  <c r="CI178" i="12"/>
  <c r="CN178" i="12"/>
  <c r="CA181" i="12"/>
  <c r="CO181" i="12"/>
  <c r="DP181" i="12"/>
  <c r="CI182" i="12"/>
  <c r="CN182" i="12"/>
  <c r="DR188" i="12"/>
  <c r="DM188" i="12"/>
  <c r="CN188" i="12"/>
  <c r="CI188" i="12"/>
  <c r="AY188" i="12" s="1"/>
  <c r="DS189" i="12"/>
  <c r="CO189" i="12"/>
  <c r="CL189" i="12"/>
  <c r="CQ189" i="12"/>
  <c r="DQ192" i="12"/>
  <c r="CI194" i="12"/>
  <c r="AY194" i="12" s="1"/>
  <c r="DE194" i="12"/>
  <c r="DO194" i="12"/>
  <c r="DS195" i="12"/>
  <c r="DE195" i="12"/>
  <c r="CP195" i="12"/>
  <c r="CL195" i="12"/>
  <c r="AY195" i="12" s="1"/>
  <c r="DP195" i="12"/>
  <c r="DU195" i="12"/>
  <c r="DU196" i="12"/>
  <c r="CO196" i="12"/>
  <c r="CA196" i="12"/>
  <c r="CQ196" i="12"/>
  <c r="DS196" i="12"/>
  <c r="DR197" i="12"/>
  <c r="DM197" i="12"/>
  <c r="CM197" i="12"/>
  <c r="DO197" i="12"/>
  <c r="CN197" i="12"/>
  <c r="CI197" i="12"/>
  <c r="AY197" i="12" s="1"/>
  <c r="DQ197" i="12"/>
  <c r="DT199" i="12"/>
  <c r="DP199" i="12"/>
  <c r="CO199" i="12"/>
  <c r="CA199" i="12"/>
  <c r="AY199" i="12" s="1"/>
  <c r="DU199" i="12"/>
  <c r="CP199" i="12"/>
  <c r="CL199" i="12"/>
  <c r="CQ199" i="12"/>
  <c r="DQ200" i="12"/>
  <c r="CN200" i="12"/>
  <c r="CI200" i="12"/>
  <c r="DR200" i="12"/>
  <c r="DM200" i="12"/>
  <c r="CK200" i="12"/>
  <c r="DQ204" i="12"/>
  <c r="CN204" i="12"/>
  <c r="CI204" i="12"/>
  <c r="DR204" i="12"/>
  <c r="DM204" i="12"/>
  <c r="CK204" i="12"/>
  <c r="DR208" i="12"/>
  <c r="DM208" i="12"/>
  <c r="DO208" i="12"/>
  <c r="CN208" i="12"/>
  <c r="CI208" i="12"/>
  <c r="CK208" i="12"/>
  <c r="DE215" i="12"/>
  <c r="CA215" i="12"/>
  <c r="AR215" i="12" s="1"/>
  <c r="DE227" i="12"/>
  <c r="CA227" i="12"/>
  <c r="DH228" i="12"/>
  <c r="CE228" i="12"/>
  <c r="CA228" i="12"/>
  <c r="DF228" i="12"/>
  <c r="CC228" i="12"/>
  <c r="DE228" i="12"/>
  <c r="DG228" i="12"/>
  <c r="DI228" i="12"/>
  <c r="CB232" i="12"/>
  <c r="DR238" i="12"/>
  <c r="DM238" i="12"/>
  <c r="CA238" i="12"/>
  <c r="CN238" i="12"/>
  <c r="CI238" i="12"/>
  <c r="CM238" i="12"/>
  <c r="DR246" i="12"/>
  <c r="DM246" i="12"/>
  <c r="CK246" i="12"/>
  <c r="CA246" i="12"/>
  <c r="CM246" i="12"/>
  <c r="DQ246" i="12"/>
  <c r="CI246" i="12"/>
  <c r="CA263" i="12"/>
  <c r="CB263" i="12"/>
  <c r="DF263" i="12"/>
  <c r="CQ194" i="12"/>
  <c r="DP194" i="12"/>
  <c r="DE197" i="12"/>
  <c r="DS197" i="12"/>
  <c r="CM198" i="12"/>
  <c r="AY198" i="12" s="1"/>
  <c r="DM198" i="12"/>
  <c r="DR198" i="12"/>
  <c r="DU201" i="12"/>
  <c r="CM202" i="12"/>
  <c r="AY202" i="12" s="1"/>
  <c r="CQ202" i="12"/>
  <c r="DP202" i="12"/>
  <c r="DU205" i="12"/>
  <c r="CM206" i="12"/>
  <c r="AY206" i="12" s="1"/>
  <c r="CQ206" i="12"/>
  <c r="DP206" i="12"/>
  <c r="CK209" i="12"/>
  <c r="CP209" i="12"/>
  <c r="DE209" i="12"/>
  <c r="DT209" i="12"/>
  <c r="CN210" i="12"/>
  <c r="DM210" i="12"/>
  <c r="DF216" i="12"/>
  <c r="CB216" i="12" s="1"/>
  <c r="AR216" i="12" s="1"/>
  <c r="DN217" i="12"/>
  <c r="DF217" i="12"/>
  <c r="CB217" i="12" s="1"/>
  <c r="CG217" i="12"/>
  <c r="CA218" i="12"/>
  <c r="CG218" i="12"/>
  <c r="DF220" i="12"/>
  <c r="CB220" i="12" s="1"/>
  <c r="AR220" i="12" s="1"/>
  <c r="DN221" i="12"/>
  <c r="DF221" i="12"/>
  <c r="CB221" i="12" s="1"/>
  <c r="CG221" i="12"/>
  <c r="CA226" i="12"/>
  <c r="CD226" i="12"/>
  <c r="CA229" i="12"/>
  <c r="CA230" i="12"/>
  <c r="CA237" i="12"/>
  <c r="CI240" i="12"/>
  <c r="DE240" i="12"/>
  <c r="DU241" i="12"/>
  <c r="CP241" i="12"/>
  <c r="CL241" i="12"/>
  <c r="DS241" i="12"/>
  <c r="DE241" i="12"/>
  <c r="CI244" i="12"/>
  <c r="DE244" i="12"/>
  <c r="DU245" i="12"/>
  <c r="CP245" i="12"/>
  <c r="CL245" i="12"/>
  <c r="DS245" i="12"/>
  <c r="DE245" i="12"/>
  <c r="DT248" i="12"/>
  <c r="DP248" i="12"/>
  <c r="CO248" i="12"/>
  <c r="CA248" i="12"/>
  <c r="DS248" i="12"/>
  <c r="CQ248" i="12"/>
  <c r="CL248" i="12"/>
  <c r="DR250" i="12"/>
  <c r="DM250" i="12"/>
  <c r="CM250" i="12"/>
  <c r="DQ250" i="12"/>
  <c r="CN250" i="12"/>
  <c r="DO250" i="12"/>
  <c r="CK250" i="12"/>
  <c r="CA250" i="12"/>
  <c r="AY250" i="12" s="1"/>
  <c r="DR258" i="12"/>
  <c r="DM258" i="12"/>
  <c r="CM258" i="12"/>
  <c r="DO258" i="12"/>
  <c r="CK258" i="12"/>
  <c r="CA258" i="12"/>
  <c r="DQ258" i="12"/>
  <c r="CN258" i="12"/>
  <c r="CA274" i="12"/>
  <c r="CB274" i="12"/>
  <c r="DF274" i="12"/>
  <c r="CA291" i="12"/>
  <c r="AE291" i="12" s="1"/>
  <c r="CB291" i="12"/>
  <c r="DF291" i="12"/>
  <c r="CB297" i="12"/>
  <c r="DE297" i="12"/>
  <c r="DF297" i="12"/>
  <c r="CB298" i="12"/>
  <c r="DE298" i="12"/>
  <c r="DF298" i="12"/>
  <c r="CQ201" i="12"/>
  <c r="DP201" i="12"/>
  <c r="DE202" i="12"/>
  <c r="CQ205" i="12"/>
  <c r="DP205" i="12"/>
  <c r="DE206" i="12"/>
  <c r="DQ209" i="12"/>
  <c r="CN209" i="12"/>
  <c r="AY209" i="12" s="1"/>
  <c r="CI209" i="12"/>
  <c r="DM209" i="12"/>
  <c r="DR210" i="12"/>
  <c r="DF218" i="12"/>
  <c r="CB218" i="12" s="1"/>
  <c r="DN218" i="12"/>
  <c r="DH226" i="12"/>
  <c r="CE226" i="12"/>
  <c r="CC226" i="12"/>
  <c r="DG226" i="12"/>
  <c r="DF230" i="12"/>
  <c r="CC230" i="12"/>
  <c r="DH230" i="12"/>
  <c r="CE230" i="12"/>
  <c r="CD230" i="12"/>
  <c r="DU237" i="12"/>
  <c r="CO237" i="12"/>
  <c r="DS237" i="12"/>
  <c r="CQ237" i="12"/>
  <c r="DE237" i="12"/>
  <c r="DR240" i="12"/>
  <c r="DM240" i="12"/>
  <c r="CM240" i="12"/>
  <c r="CK240" i="12"/>
  <c r="DO240" i="12"/>
  <c r="DR244" i="12"/>
  <c r="DM244" i="12"/>
  <c r="CM244" i="12"/>
  <c r="CK244" i="12"/>
  <c r="DO244" i="12"/>
  <c r="DO253" i="12"/>
  <c r="CN253" i="12"/>
  <c r="CI253" i="12"/>
  <c r="AY253" i="12" s="1"/>
  <c r="DQ253" i="12"/>
  <c r="CM253" i="12"/>
  <c r="DM253" i="12"/>
  <c r="CK253" i="12"/>
  <c r="DT256" i="12"/>
  <c r="DP256" i="12"/>
  <c r="CO256" i="12"/>
  <c r="CA256" i="12"/>
  <c r="DS256" i="12"/>
  <c r="CQ256" i="12"/>
  <c r="CL256" i="12"/>
  <c r="DU256" i="12"/>
  <c r="CA297" i="12"/>
  <c r="CA298" i="12"/>
  <c r="AM298" i="12" s="1"/>
  <c r="CQ210" i="12"/>
  <c r="DP210" i="12"/>
  <c r="CI215" i="12"/>
  <c r="CI219" i="12"/>
  <c r="CB229" i="12"/>
  <c r="CD231" i="12"/>
  <c r="DG231" i="12"/>
  <c r="CM237" i="12"/>
  <c r="DE238" i="12"/>
  <c r="DP238" i="12"/>
  <c r="CK239" i="12"/>
  <c r="DQ239" i="12"/>
  <c r="CA240" i="12"/>
  <c r="CO240" i="12"/>
  <c r="DP240" i="12"/>
  <c r="DT240" i="12"/>
  <c r="CI241" i="12"/>
  <c r="AY241" i="12" s="1"/>
  <c r="CN241" i="12"/>
  <c r="DO241" i="12"/>
  <c r="CA244" i="12"/>
  <c r="CO244" i="12"/>
  <c r="DP244" i="12"/>
  <c r="DT244" i="12"/>
  <c r="CI245" i="12"/>
  <c r="AY245" i="12" s="1"/>
  <c r="CN245" i="12"/>
  <c r="DO245" i="12"/>
  <c r="DE246" i="12"/>
  <c r="DP246" i="12"/>
  <c r="DU246" i="12"/>
  <c r="CA247" i="12"/>
  <c r="AY247" i="12" s="1"/>
  <c r="CQ247" i="12"/>
  <c r="DM248" i="12"/>
  <c r="DT252" i="12"/>
  <c r="DP252" i="12"/>
  <c r="CO252" i="12"/>
  <c r="CA252" i="12"/>
  <c r="CP252" i="12"/>
  <c r="DS253" i="12"/>
  <c r="DE253" i="12"/>
  <c r="CP253" i="12"/>
  <c r="DT253" i="12"/>
  <c r="DU255" i="12"/>
  <c r="CP255" i="12"/>
  <c r="CL255" i="12"/>
  <c r="AY255" i="12" s="1"/>
  <c r="DP255" i="12"/>
  <c r="CN256" i="12"/>
  <c r="DQ256" i="12"/>
  <c r="DO257" i="12"/>
  <c r="CN257" i="12"/>
  <c r="CI257" i="12"/>
  <c r="DR257" i="12"/>
  <c r="CA265" i="12"/>
  <c r="CB265" i="12"/>
  <c r="U271" i="12"/>
  <c r="CA290" i="12"/>
  <c r="CB290" i="12"/>
  <c r="CB231" i="12"/>
  <c r="AR231" i="12" s="1"/>
  <c r="CM239" i="12"/>
  <c r="DU247" i="12"/>
  <c r="CP247" i="12"/>
  <c r="CL247" i="12"/>
  <c r="DP247" i="12"/>
  <c r="CN248" i="12"/>
  <c r="DQ248" i="12"/>
  <c r="DO249" i="12"/>
  <c r="CN249" i="12"/>
  <c r="CI249" i="12"/>
  <c r="DR249" i="12"/>
  <c r="DR254" i="12"/>
  <c r="DM254" i="12"/>
  <c r="CM254" i="12"/>
  <c r="DE254" i="12"/>
  <c r="O264" i="12"/>
  <c r="CA272" i="12"/>
  <c r="U272" i="12" s="1"/>
  <c r="CB272" i="12"/>
  <c r="U275" i="12"/>
  <c r="DF264" i="12"/>
  <c r="DF266" i="12"/>
  <c r="DF271" i="12"/>
  <c r="DF273" i="12"/>
  <c r="DF275" i="12"/>
  <c r="D298" i="11"/>
  <c r="B298" i="11" s="1"/>
  <c r="C298" i="11"/>
  <c r="DE297" i="11"/>
  <c r="D297" i="11"/>
  <c r="B297" i="11" s="1"/>
  <c r="DF297" i="11" s="1"/>
  <c r="C297" i="11"/>
  <c r="D296" i="11"/>
  <c r="C296" i="11"/>
  <c r="B296" i="11" s="1"/>
  <c r="D291" i="11"/>
  <c r="C291" i="11"/>
  <c r="B291" i="11" s="1"/>
  <c r="D290" i="11"/>
  <c r="C290" i="11"/>
  <c r="B290" i="11" s="1"/>
  <c r="D285" i="11"/>
  <c r="C285" i="11"/>
  <c r="B285" i="11"/>
  <c r="D284" i="11"/>
  <c r="C284" i="11"/>
  <c r="B284" i="11"/>
  <c r="D283" i="11"/>
  <c r="B283" i="11" s="1"/>
  <c r="C283" i="11"/>
  <c r="D282" i="11"/>
  <c r="C282" i="11"/>
  <c r="B282" i="11" s="1"/>
  <c r="D281" i="11"/>
  <c r="C281" i="11"/>
  <c r="B281" i="11" s="1"/>
  <c r="D280" i="11"/>
  <c r="C280" i="11"/>
  <c r="B280" i="11"/>
  <c r="DF275" i="11"/>
  <c r="CB275" i="11"/>
  <c r="CA275" i="11"/>
  <c r="U275" i="11"/>
  <c r="B275" i="11"/>
  <c r="DE275" i="11" s="1"/>
  <c r="B274" i="11"/>
  <c r="DF273" i="11"/>
  <c r="CB273" i="11"/>
  <c r="CA273" i="11"/>
  <c r="U273" i="11"/>
  <c r="B273" i="11"/>
  <c r="DE273" i="11" s="1"/>
  <c r="B272" i="11"/>
  <c r="DF271" i="11"/>
  <c r="CB271" i="11"/>
  <c r="CA271" i="11"/>
  <c r="U271" i="11"/>
  <c r="B271" i="11"/>
  <c r="DE271" i="11" s="1"/>
  <c r="B267" i="11"/>
  <c r="DF266" i="11"/>
  <c r="CB266" i="11"/>
  <c r="CA266" i="11"/>
  <c r="O266" i="11"/>
  <c r="B266" i="11"/>
  <c r="DE266" i="11" s="1"/>
  <c r="B265" i="11"/>
  <c r="DF264" i="11"/>
  <c r="CB264" i="11"/>
  <c r="CA264" i="11"/>
  <c r="O264" i="11"/>
  <c r="B264" i="11"/>
  <c r="DE264" i="11" s="1"/>
  <c r="B263" i="11"/>
  <c r="EA259" i="11"/>
  <c r="DZ259" i="11"/>
  <c r="DY259" i="11"/>
  <c r="DX259" i="11"/>
  <c r="DQ259" i="11"/>
  <c r="DM259" i="11"/>
  <c r="DG259" i="11"/>
  <c r="DF259" i="11"/>
  <c r="CW259" i="11"/>
  <c r="CV259" i="11"/>
  <c r="CU259" i="11"/>
  <c r="CT259" i="11"/>
  <c r="CQ259" i="11"/>
  <c r="CP259" i="11"/>
  <c r="CM259" i="11"/>
  <c r="CC259" i="11"/>
  <c r="CB259" i="11"/>
  <c r="D259" i="11"/>
  <c r="CL259" i="11" s="1"/>
  <c r="C259" i="11"/>
  <c r="EA258" i="11"/>
  <c r="DZ258" i="11"/>
  <c r="DY258" i="11"/>
  <c r="DX258" i="11"/>
  <c r="DS258" i="11"/>
  <c r="DR258" i="11"/>
  <c r="DO258" i="11"/>
  <c r="DM258" i="11"/>
  <c r="DG258" i="11"/>
  <c r="DF258" i="11"/>
  <c r="DE258" i="11"/>
  <c r="CW258" i="11"/>
  <c r="CV258" i="11"/>
  <c r="CU258" i="11"/>
  <c r="CT258" i="11"/>
  <c r="CN258" i="11"/>
  <c r="CM258" i="11"/>
  <c r="CK258" i="11"/>
  <c r="CI258" i="11"/>
  <c r="CC258" i="11"/>
  <c r="CB258" i="11"/>
  <c r="D258" i="11"/>
  <c r="C258" i="11"/>
  <c r="DQ258" i="11" s="1"/>
  <c r="EA257" i="11"/>
  <c r="DZ257" i="11"/>
  <c r="DY257" i="11"/>
  <c r="DX257" i="11"/>
  <c r="DU257" i="11"/>
  <c r="DT257" i="11"/>
  <c r="DS257" i="11"/>
  <c r="DP257" i="11"/>
  <c r="DO257" i="11"/>
  <c r="DG257" i="11"/>
  <c r="DF257" i="11"/>
  <c r="DE257" i="11"/>
  <c r="CW257" i="11"/>
  <c r="CV257" i="11"/>
  <c r="CU257" i="11"/>
  <c r="CT257" i="11"/>
  <c r="CP257" i="11"/>
  <c r="CO257" i="11"/>
  <c r="CN257" i="11"/>
  <c r="CL257" i="11"/>
  <c r="CK257" i="11"/>
  <c r="CI257" i="11"/>
  <c r="CC257" i="11"/>
  <c r="CB257" i="11"/>
  <c r="CA257" i="11"/>
  <c r="D257" i="11"/>
  <c r="CQ257" i="11" s="1"/>
  <c r="C257" i="11"/>
  <c r="DR257" i="11" s="1"/>
  <c r="EA256" i="11"/>
  <c r="DZ256" i="11"/>
  <c r="DY256" i="11"/>
  <c r="DX256" i="11"/>
  <c r="DU256" i="11"/>
  <c r="DT256" i="11"/>
  <c r="DP256" i="11"/>
  <c r="DG256" i="11"/>
  <c r="DF256" i="11"/>
  <c r="CW256" i="11"/>
  <c r="CV256" i="11"/>
  <c r="CU256" i="11"/>
  <c r="CT256" i="11"/>
  <c r="CP256" i="11"/>
  <c r="CO256" i="11"/>
  <c r="CL256" i="11"/>
  <c r="CK256" i="11"/>
  <c r="CC256" i="11"/>
  <c r="CB256" i="11"/>
  <c r="CA256" i="11"/>
  <c r="D256" i="11"/>
  <c r="DS256" i="11" s="1"/>
  <c r="C256" i="11"/>
  <c r="EA255" i="11"/>
  <c r="DZ255" i="11"/>
  <c r="DY255" i="11"/>
  <c r="DX255" i="11"/>
  <c r="DG255" i="11"/>
  <c r="DF255" i="11"/>
  <c r="CW255" i="11"/>
  <c r="CV255" i="11"/>
  <c r="CU255" i="11"/>
  <c r="CT255" i="11"/>
  <c r="CL255" i="11"/>
  <c r="CC255" i="11"/>
  <c r="CB255" i="11"/>
  <c r="D255" i="11"/>
  <c r="C255" i="11"/>
  <c r="EA254" i="11"/>
  <c r="DZ254" i="11"/>
  <c r="DY254" i="11"/>
  <c r="DX254" i="11"/>
  <c r="DR254" i="11"/>
  <c r="DO254" i="11"/>
  <c r="DM254" i="11"/>
  <c r="DG254" i="11"/>
  <c r="DF254" i="11"/>
  <c r="DE254" i="11"/>
  <c r="CW254" i="11"/>
  <c r="CV254" i="11"/>
  <c r="CU254" i="11"/>
  <c r="CT254" i="11"/>
  <c r="CN254" i="11"/>
  <c r="CM254" i="11"/>
  <c r="CK254" i="11"/>
  <c r="CI254" i="11"/>
  <c r="CC254" i="11"/>
  <c r="CB254" i="11"/>
  <c r="D254" i="11"/>
  <c r="C254" i="11"/>
  <c r="DQ254" i="11" s="1"/>
  <c r="EA253" i="11"/>
  <c r="DZ253" i="11"/>
  <c r="DY253" i="11"/>
  <c r="DX253" i="11"/>
  <c r="DU253" i="11"/>
  <c r="DT253" i="11"/>
  <c r="DS253" i="11"/>
  <c r="DP253" i="11"/>
  <c r="DO253" i="11"/>
  <c r="DG253" i="11"/>
  <c r="DF253" i="11"/>
  <c r="DE253" i="11"/>
  <c r="CW253" i="11"/>
  <c r="CV253" i="11"/>
  <c r="CU253" i="11"/>
  <c r="CT253" i="11"/>
  <c r="CP253" i="11"/>
  <c r="CO253" i="11"/>
  <c r="CN253" i="11"/>
  <c r="CL253" i="11"/>
  <c r="CK253" i="11"/>
  <c r="CI253" i="11"/>
  <c r="CC253" i="11"/>
  <c r="CB253" i="11"/>
  <c r="CA253" i="11"/>
  <c r="D253" i="11"/>
  <c r="CQ253" i="11" s="1"/>
  <c r="C253" i="11"/>
  <c r="DR253" i="11" s="1"/>
  <c r="EA252" i="11"/>
  <c r="DZ252" i="11"/>
  <c r="DY252" i="11"/>
  <c r="DX252" i="11"/>
  <c r="DU252" i="11"/>
  <c r="DT252" i="11"/>
  <c r="DP252" i="11"/>
  <c r="DG252" i="11"/>
  <c r="DF252" i="11"/>
  <c r="CW252" i="11"/>
  <c r="CV252" i="11"/>
  <c r="CU252" i="11"/>
  <c r="CT252" i="11"/>
  <c r="CP252" i="11"/>
  <c r="CO252" i="11"/>
  <c r="CL252" i="11"/>
  <c r="CC252" i="11"/>
  <c r="CB252" i="11"/>
  <c r="D252" i="11"/>
  <c r="DS252" i="11" s="1"/>
  <c r="C252" i="11"/>
  <c r="EA251" i="11"/>
  <c r="DZ251" i="11"/>
  <c r="DY251" i="11"/>
  <c r="DX251" i="11"/>
  <c r="DQ251" i="11"/>
  <c r="DM251" i="11"/>
  <c r="DG251" i="11"/>
  <c r="DF251" i="11"/>
  <c r="CW251" i="11"/>
  <c r="CV251" i="11"/>
  <c r="CU251" i="11"/>
  <c r="CT251" i="11"/>
  <c r="CQ251" i="11"/>
  <c r="CP251" i="11"/>
  <c r="CM251" i="11"/>
  <c r="CC251" i="11"/>
  <c r="CB251" i="11"/>
  <c r="D251" i="11"/>
  <c r="CL251" i="11" s="1"/>
  <c r="C251" i="11"/>
  <c r="EA250" i="11"/>
  <c r="DZ250" i="11"/>
  <c r="DY250" i="11"/>
  <c r="DX250" i="11"/>
  <c r="DS250" i="11"/>
  <c r="DR250" i="11"/>
  <c r="DO250" i="11"/>
  <c r="DM250" i="11"/>
  <c r="DG250" i="11"/>
  <c r="DF250" i="11"/>
  <c r="DE250" i="11"/>
  <c r="CW250" i="11"/>
  <c r="CV250" i="11"/>
  <c r="CU250" i="11"/>
  <c r="CT250" i="11"/>
  <c r="CN250" i="11"/>
  <c r="CM250" i="11"/>
  <c r="CK250" i="11"/>
  <c r="CI250" i="11"/>
  <c r="CC250" i="11"/>
  <c r="CB250" i="11"/>
  <c r="D250" i="11"/>
  <c r="C250" i="11"/>
  <c r="DQ250" i="11" s="1"/>
  <c r="EA249" i="11"/>
  <c r="DZ249" i="11"/>
  <c r="DY249" i="11"/>
  <c r="DX249" i="11"/>
  <c r="DU249" i="11"/>
  <c r="DT249" i="11"/>
  <c r="DS249" i="11"/>
  <c r="DP249" i="11"/>
  <c r="DO249" i="11"/>
  <c r="DG249" i="11"/>
  <c r="DF249" i="11"/>
  <c r="DE249" i="11"/>
  <c r="CW249" i="11"/>
  <c r="CV249" i="11"/>
  <c r="CU249" i="11"/>
  <c r="CT249" i="11"/>
  <c r="CP249" i="11"/>
  <c r="CO249" i="11"/>
  <c r="CN249" i="11"/>
  <c r="CL249" i="11"/>
  <c r="CK249" i="11"/>
  <c r="CI249" i="11"/>
  <c r="CC249" i="11"/>
  <c r="CB249" i="11"/>
  <c r="CA249" i="11"/>
  <c r="D249" i="11"/>
  <c r="CQ249" i="11" s="1"/>
  <c r="C249" i="11"/>
  <c r="DR249" i="11" s="1"/>
  <c r="EA248" i="11"/>
  <c r="DZ248" i="11"/>
  <c r="DY248" i="11"/>
  <c r="DX248" i="11"/>
  <c r="DU248" i="11"/>
  <c r="DQ248" i="11"/>
  <c r="DP248" i="11"/>
  <c r="DM248" i="11"/>
  <c r="DG248" i="11"/>
  <c r="DF248" i="11"/>
  <c r="CW248" i="11"/>
  <c r="CV248" i="11"/>
  <c r="CU248" i="11"/>
  <c r="CT248" i="11"/>
  <c r="CQ248" i="11"/>
  <c r="CM248" i="11"/>
  <c r="CL248" i="11"/>
  <c r="CK248" i="11"/>
  <c r="CC248" i="11"/>
  <c r="CB248" i="11"/>
  <c r="CA248" i="11"/>
  <c r="D248" i="11"/>
  <c r="CO248" i="11" s="1"/>
  <c r="C248" i="11"/>
  <c r="EA247" i="11"/>
  <c r="DZ247" i="11"/>
  <c r="DY247" i="11"/>
  <c r="DX247" i="11"/>
  <c r="DU247" i="11"/>
  <c r="DS247" i="11"/>
  <c r="DR247" i="11"/>
  <c r="DO247" i="11"/>
  <c r="DM247" i="11"/>
  <c r="DG247" i="11"/>
  <c r="DF247" i="11"/>
  <c r="DE247" i="11"/>
  <c r="CW247" i="11"/>
  <c r="CV247" i="11"/>
  <c r="CU247" i="11"/>
  <c r="CT247" i="11"/>
  <c r="CQ247" i="11"/>
  <c r="CM247" i="11"/>
  <c r="CL247" i="11"/>
  <c r="CI247" i="11"/>
  <c r="CC247" i="11"/>
  <c r="CB247" i="11"/>
  <c r="D247" i="11"/>
  <c r="C247" i="11"/>
  <c r="CK247" i="11" s="1"/>
  <c r="EA246" i="11"/>
  <c r="DZ246" i="11"/>
  <c r="DY246" i="11"/>
  <c r="DX246" i="11"/>
  <c r="DT246" i="11"/>
  <c r="DS246" i="11"/>
  <c r="DO246" i="11"/>
  <c r="DG246" i="11"/>
  <c r="DF246" i="11"/>
  <c r="DE246" i="11"/>
  <c r="CW246" i="11"/>
  <c r="CV246" i="11"/>
  <c r="CU246" i="11"/>
  <c r="CT246" i="11"/>
  <c r="CQ246" i="11"/>
  <c r="CO246" i="11"/>
  <c r="CK246" i="11"/>
  <c r="CC246" i="11"/>
  <c r="CB246" i="11"/>
  <c r="D246" i="11"/>
  <c r="C246" i="11"/>
  <c r="CM246" i="11" s="1"/>
  <c r="EA245" i="11"/>
  <c r="DZ245" i="11"/>
  <c r="DY245" i="11"/>
  <c r="DX245" i="11"/>
  <c r="DQ245" i="11"/>
  <c r="DM245" i="11"/>
  <c r="DG245" i="11"/>
  <c r="DF245" i="11"/>
  <c r="CW245" i="11"/>
  <c r="CV245" i="11"/>
  <c r="CU245" i="11"/>
  <c r="CT245" i="11"/>
  <c r="CQ245" i="11"/>
  <c r="CP245" i="11"/>
  <c r="CM245" i="11"/>
  <c r="CC245" i="11"/>
  <c r="CB245" i="11"/>
  <c r="D245" i="11"/>
  <c r="CL245" i="11" s="1"/>
  <c r="C245" i="11"/>
  <c r="EA244" i="11"/>
  <c r="DZ244" i="11"/>
  <c r="DY244" i="11"/>
  <c r="DX244" i="11"/>
  <c r="DS244" i="11"/>
  <c r="DR244" i="11"/>
  <c r="DO244" i="11"/>
  <c r="DM244" i="11"/>
  <c r="DG244" i="11"/>
  <c r="DF244" i="11"/>
  <c r="CW244" i="11"/>
  <c r="CV244" i="11"/>
  <c r="CU244" i="11"/>
  <c r="CT244" i="11"/>
  <c r="CN244" i="11"/>
  <c r="CM244" i="11"/>
  <c r="CI244" i="11"/>
  <c r="CC244" i="11"/>
  <c r="CB244" i="11"/>
  <c r="D244" i="11"/>
  <c r="CQ244" i="11" s="1"/>
  <c r="C244" i="11"/>
  <c r="DQ244" i="11" s="1"/>
  <c r="EA243" i="11"/>
  <c r="DZ243" i="11"/>
  <c r="DY243" i="11"/>
  <c r="DX243" i="11"/>
  <c r="DT243" i="11"/>
  <c r="DS243" i="11"/>
  <c r="DR243" i="11"/>
  <c r="DP243" i="11"/>
  <c r="DO243" i="11"/>
  <c r="DM243" i="11"/>
  <c r="DG243" i="11"/>
  <c r="DF243" i="11"/>
  <c r="DE243" i="11"/>
  <c r="CW243" i="11"/>
  <c r="CV243" i="11"/>
  <c r="CU243" i="11"/>
  <c r="CT243" i="11"/>
  <c r="CO243" i="11"/>
  <c r="CN243" i="11"/>
  <c r="CM243" i="11"/>
  <c r="CK243" i="11"/>
  <c r="CI243" i="11"/>
  <c r="CC243" i="11"/>
  <c r="CB243" i="11"/>
  <c r="CA243" i="11"/>
  <c r="D243" i="11"/>
  <c r="CQ243" i="11" s="1"/>
  <c r="C243" i="11"/>
  <c r="DQ243" i="11" s="1"/>
  <c r="EA242" i="11"/>
  <c r="DZ242" i="11"/>
  <c r="DY242" i="11"/>
  <c r="DX242" i="11"/>
  <c r="DU242" i="11"/>
  <c r="DT242" i="11"/>
  <c r="DS242" i="11"/>
  <c r="DP242" i="11"/>
  <c r="DG242" i="11"/>
  <c r="DF242" i="11"/>
  <c r="CW242" i="11"/>
  <c r="CV242" i="11"/>
  <c r="CU242" i="11"/>
  <c r="CT242" i="11"/>
  <c r="CP242" i="11"/>
  <c r="CO242" i="11"/>
  <c r="CL242" i="11"/>
  <c r="CK242" i="11"/>
  <c r="CC242" i="11"/>
  <c r="CB242" i="11"/>
  <c r="CA242" i="11"/>
  <c r="D242" i="11"/>
  <c r="CQ242" i="11" s="1"/>
  <c r="C242" i="11"/>
  <c r="EA241" i="11"/>
  <c r="DZ241" i="11"/>
  <c r="DY241" i="11"/>
  <c r="DX241" i="11"/>
  <c r="DU241" i="11"/>
  <c r="DG241" i="11"/>
  <c r="DF241" i="11"/>
  <c r="CW241" i="11"/>
  <c r="CV241" i="11"/>
  <c r="CU241" i="11"/>
  <c r="CT241" i="11"/>
  <c r="CM241" i="11"/>
  <c r="CC241" i="11"/>
  <c r="CB241" i="11"/>
  <c r="D241" i="11"/>
  <c r="C241" i="11"/>
  <c r="DQ241" i="11" s="1"/>
  <c r="EA240" i="11"/>
  <c r="DZ240" i="11"/>
  <c r="DY240" i="11"/>
  <c r="DX240" i="11"/>
  <c r="DR240" i="11"/>
  <c r="DO240" i="11"/>
  <c r="DM240" i="11"/>
  <c r="DG240" i="11"/>
  <c r="DF240" i="11"/>
  <c r="DE240" i="11"/>
  <c r="CW240" i="11"/>
  <c r="CV240" i="11"/>
  <c r="CU240" i="11"/>
  <c r="CT240" i="11"/>
  <c r="CN240" i="11"/>
  <c r="CM240" i="11"/>
  <c r="CI240" i="11"/>
  <c r="CC240" i="11"/>
  <c r="CB240" i="11"/>
  <c r="D240" i="11"/>
  <c r="C240" i="11"/>
  <c r="DQ240" i="11" s="1"/>
  <c r="EA239" i="11"/>
  <c r="DZ239" i="11"/>
  <c r="DY239" i="11"/>
  <c r="DX239" i="11"/>
  <c r="DP239" i="11"/>
  <c r="DO239" i="11"/>
  <c r="DG239" i="11"/>
  <c r="CW239" i="11"/>
  <c r="CV239" i="11"/>
  <c r="CU239" i="11"/>
  <c r="CT239" i="11"/>
  <c r="CQ239" i="11"/>
  <c r="CN239" i="11"/>
  <c r="CC239" i="11"/>
  <c r="D239" i="11"/>
  <c r="DT239" i="11" s="1"/>
  <c r="C239" i="11"/>
  <c r="CI239" i="11" s="1"/>
  <c r="EA238" i="11"/>
  <c r="DZ238" i="11"/>
  <c r="DY238" i="11"/>
  <c r="DX238" i="11"/>
  <c r="DU238" i="11"/>
  <c r="DS238" i="11"/>
  <c r="DG238" i="11"/>
  <c r="CW238" i="11"/>
  <c r="CV238" i="11"/>
  <c r="CU238" i="11"/>
  <c r="CT238" i="11"/>
  <c r="CQ238" i="11"/>
  <c r="CP238" i="11"/>
  <c r="CO238" i="11"/>
  <c r="CM238" i="11"/>
  <c r="CL238" i="11"/>
  <c r="CC238" i="11"/>
  <c r="D238" i="11"/>
  <c r="DT238" i="11" s="1"/>
  <c r="C238" i="11"/>
  <c r="DO238" i="11" s="1"/>
  <c r="EA237" i="11"/>
  <c r="DZ237" i="11"/>
  <c r="DY237" i="11"/>
  <c r="DX237" i="11"/>
  <c r="DU237" i="11"/>
  <c r="DR237" i="11"/>
  <c r="DQ237" i="11"/>
  <c r="DM237" i="11"/>
  <c r="DG237" i="11"/>
  <c r="CW237" i="11"/>
  <c r="CV237" i="11"/>
  <c r="CU237" i="11"/>
  <c r="CT237" i="11"/>
  <c r="CP237" i="11"/>
  <c r="CO237" i="11"/>
  <c r="CN237" i="11"/>
  <c r="CL237" i="11"/>
  <c r="CK237" i="11"/>
  <c r="CI237" i="11"/>
  <c r="CC237" i="11"/>
  <c r="CA237" i="11"/>
  <c r="D237" i="11"/>
  <c r="DT237" i="11" s="1"/>
  <c r="C237" i="11"/>
  <c r="DO237" i="11" s="1"/>
  <c r="DE232" i="11"/>
  <c r="CE232" i="11"/>
  <c r="C232" i="11"/>
  <c r="B232" i="11"/>
  <c r="DH232" i="11" s="1"/>
  <c r="DH231" i="11"/>
  <c r="CC231" i="11"/>
  <c r="C231" i="11"/>
  <c r="B231" i="11"/>
  <c r="DE230" i="11"/>
  <c r="C230" i="11"/>
  <c r="CA230" i="11" s="1"/>
  <c r="B230" i="11"/>
  <c r="DF230" i="11" s="1"/>
  <c r="DH229" i="11"/>
  <c r="DG229" i="11"/>
  <c r="DF229" i="11"/>
  <c r="CE229" i="11"/>
  <c r="CD229" i="11"/>
  <c r="CC229" i="11"/>
  <c r="CA229" i="11"/>
  <c r="C229" i="11"/>
  <c r="DE229" i="11" s="1"/>
  <c r="B229" i="11"/>
  <c r="DI229" i="11" s="1"/>
  <c r="DI228" i="11"/>
  <c r="DH228" i="11"/>
  <c r="DE228" i="11"/>
  <c r="CE228" i="11"/>
  <c r="CD228" i="11"/>
  <c r="CA228" i="11"/>
  <c r="C228" i="11"/>
  <c r="B228" i="11"/>
  <c r="DI227" i="11"/>
  <c r="DH227" i="11"/>
  <c r="DF227" i="11"/>
  <c r="CE227" i="11"/>
  <c r="CD227" i="11"/>
  <c r="CC227" i="11"/>
  <c r="CA227" i="11"/>
  <c r="C227" i="11"/>
  <c r="DE227" i="11" s="1"/>
  <c r="B227" i="11"/>
  <c r="DG227" i="11" s="1"/>
  <c r="DE226" i="11"/>
  <c r="CB226" i="11"/>
  <c r="C226" i="11"/>
  <c r="B226" i="11"/>
  <c r="DN221" i="11"/>
  <c r="DM221" i="11"/>
  <c r="DJ221" i="11"/>
  <c r="CF221" i="11" s="1"/>
  <c r="DF221" i="11"/>
  <c r="CB221" i="11" s="1"/>
  <c r="CH221" i="11"/>
  <c r="CG221" i="11"/>
  <c r="CA221" i="11"/>
  <c r="C221" i="11"/>
  <c r="DE221" i="11" s="1"/>
  <c r="B221" i="11"/>
  <c r="DL221" i="11" s="1"/>
  <c r="DN220" i="11"/>
  <c r="DJ220" i="11"/>
  <c r="DF220" i="11"/>
  <c r="CB220" i="11" s="1"/>
  <c r="CG220" i="11"/>
  <c r="CF220" i="11"/>
  <c r="C220" i="11"/>
  <c r="DE220" i="11" s="1"/>
  <c r="B220" i="11"/>
  <c r="DM220" i="11" s="1"/>
  <c r="DM219" i="11"/>
  <c r="DJ219" i="11"/>
  <c r="CH219" i="11"/>
  <c r="CF219" i="11"/>
  <c r="C219" i="11"/>
  <c r="B219" i="11"/>
  <c r="DL219" i="11" s="1"/>
  <c r="DJ218" i="11"/>
  <c r="CF218" i="11" s="1"/>
  <c r="CI218" i="11"/>
  <c r="C218" i="11"/>
  <c r="B218" i="11"/>
  <c r="DN217" i="11"/>
  <c r="DM217" i="11"/>
  <c r="DJ217" i="11"/>
  <c r="CF217" i="11" s="1"/>
  <c r="DF217" i="11"/>
  <c r="CB217" i="11" s="1"/>
  <c r="CH217" i="11"/>
  <c r="CG217" i="11"/>
  <c r="CA217" i="11"/>
  <c r="C217" i="11"/>
  <c r="DE217" i="11" s="1"/>
  <c r="B217" i="11"/>
  <c r="DL217" i="11" s="1"/>
  <c r="DN216" i="11"/>
  <c r="DJ216" i="11"/>
  <c r="DF216" i="11"/>
  <c r="CB216" i="11" s="1"/>
  <c r="CG216" i="11"/>
  <c r="CF216" i="11"/>
  <c r="C216" i="11"/>
  <c r="DE216" i="11" s="1"/>
  <c r="B216" i="11"/>
  <c r="DM216" i="11" s="1"/>
  <c r="DM215" i="11"/>
  <c r="DJ215" i="11"/>
  <c r="CH215" i="11"/>
  <c r="CF215" i="11"/>
  <c r="C215" i="11"/>
  <c r="CA215" i="11" s="1"/>
  <c r="B215" i="11"/>
  <c r="DL215" i="11" s="1"/>
  <c r="DY210" i="11"/>
  <c r="DX210" i="11"/>
  <c r="DU210" i="11"/>
  <c r="DS210" i="11"/>
  <c r="DG210" i="11"/>
  <c r="DF210" i="11"/>
  <c r="CU210" i="11"/>
  <c r="CT210" i="11"/>
  <c r="CP210" i="11"/>
  <c r="CL210" i="11"/>
  <c r="CC210" i="11"/>
  <c r="CB210" i="11"/>
  <c r="D210" i="11"/>
  <c r="DT210" i="11" s="1"/>
  <c r="C210" i="11"/>
  <c r="DY209" i="11"/>
  <c r="DX209" i="11"/>
  <c r="DR209" i="11"/>
  <c r="DQ209" i="11"/>
  <c r="DM209" i="11"/>
  <c r="DG209" i="11"/>
  <c r="DF209" i="11"/>
  <c r="CU209" i="11"/>
  <c r="CT209" i="11"/>
  <c r="CQ209" i="11"/>
  <c r="CN209" i="11"/>
  <c r="CM209" i="11"/>
  <c r="CK209" i="11"/>
  <c r="CI209" i="11"/>
  <c r="CC209" i="11"/>
  <c r="CB209" i="11"/>
  <c r="CA209" i="11"/>
  <c r="D209" i="11"/>
  <c r="DT209" i="11" s="1"/>
  <c r="C209" i="11"/>
  <c r="DO209" i="11" s="1"/>
  <c r="DY208" i="11"/>
  <c r="DX208" i="11"/>
  <c r="DU208" i="11"/>
  <c r="DS208" i="11"/>
  <c r="DR208" i="11"/>
  <c r="DG208" i="11"/>
  <c r="DF208" i="11"/>
  <c r="CU208" i="11"/>
  <c r="CT208" i="11"/>
  <c r="CP208" i="11"/>
  <c r="CO208" i="11"/>
  <c r="CL208" i="11"/>
  <c r="CC208" i="11"/>
  <c r="CB208" i="11"/>
  <c r="D208" i="11"/>
  <c r="DT208" i="11" s="1"/>
  <c r="C208" i="11"/>
  <c r="DY207" i="11"/>
  <c r="DX207" i="11"/>
  <c r="DS207" i="11"/>
  <c r="DP207" i="11"/>
  <c r="DM207" i="11"/>
  <c r="DG207" i="11"/>
  <c r="DF207" i="11"/>
  <c r="CU207" i="11"/>
  <c r="CT207" i="11"/>
  <c r="CQ207" i="11"/>
  <c r="CO207" i="11"/>
  <c r="CL207" i="11"/>
  <c r="CC207" i="11"/>
  <c r="CB207" i="11"/>
  <c r="D207" i="11"/>
  <c r="DU207" i="11" s="1"/>
  <c r="C207" i="11"/>
  <c r="DY206" i="11"/>
  <c r="DX206" i="11"/>
  <c r="DT206" i="11"/>
  <c r="DG206" i="11"/>
  <c r="DF206" i="11"/>
  <c r="CU206" i="11"/>
  <c r="CT206" i="11"/>
  <c r="CQ206" i="11"/>
  <c r="CL206" i="11"/>
  <c r="CC206" i="11"/>
  <c r="CB206" i="11"/>
  <c r="D206" i="11"/>
  <c r="C206" i="11"/>
  <c r="DY205" i="11"/>
  <c r="DX205" i="11"/>
  <c r="DT205" i="11"/>
  <c r="DR205" i="11"/>
  <c r="DQ205" i="11"/>
  <c r="DM205" i="11"/>
  <c r="DG205" i="11"/>
  <c r="DF205" i="11"/>
  <c r="CU205" i="11"/>
  <c r="CT205" i="11"/>
  <c r="CO205" i="11"/>
  <c r="CN205" i="11"/>
  <c r="CM205" i="11"/>
  <c r="CK205" i="11"/>
  <c r="CI205" i="11"/>
  <c r="CC205" i="11"/>
  <c r="CB205" i="11"/>
  <c r="D205" i="11"/>
  <c r="C205" i="11"/>
  <c r="DO205" i="11" s="1"/>
  <c r="DY204" i="11"/>
  <c r="DX204" i="11"/>
  <c r="DQ204" i="11"/>
  <c r="DO204" i="11"/>
  <c r="DM204" i="11"/>
  <c r="DG204" i="11"/>
  <c r="DF204" i="11"/>
  <c r="CU204" i="11"/>
  <c r="CT204" i="11"/>
  <c r="CN204" i="11"/>
  <c r="CK204" i="11"/>
  <c r="CI204" i="11"/>
  <c r="CC204" i="11"/>
  <c r="CB204" i="11"/>
  <c r="D204" i="11"/>
  <c r="C204" i="11"/>
  <c r="CM204" i="11" s="1"/>
  <c r="DY203" i="11"/>
  <c r="DX203" i="11"/>
  <c r="DU203" i="11"/>
  <c r="DS203" i="11"/>
  <c r="DQ203" i="11"/>
  <c r="DG203" i="11"/>
  <c r="DF203" i="11"/>
  <c r="CU203" i="11"/>
  <c r="CT203" i="11"/>
  <c r="CP203" i="11"/>
  <c r="CO203" i="11"/>
  <c r="CN203" i="11"/>
  <c r="CL203" i="11"/>
  <c r="CI203" i="11"/>
  <c r="CC203" i="11"/>
  <c r="CB203" i="11"/>
  <c r="D203" i="11"/>
  <c r="DT203" i="11" s="1"/>
  <c r="C203" i="11"/>
  <c r="CM203" i="11" s="1"/>
  <c r="DY202" i="11"/>
  <c r="DX202" i="11"/>
  <c r="DR202" i="11"/>
  <c r="DM202" i="11"/>
  <c r="DG202" i="11"/>
  <c r="DF202" i="11"/>
  <c r="CU202" i="11"/>
  <c r="CT202" i="11"/>
  <c r="CO202" i="11"/>
  <c r="CM202" i="11"/>
  <c r="CK202" i="11"/>
  <c r="CC202" i="11"/>
  <c r="CB202" i="11"/>
  <c r="CA202" i="11"/>
  <c r="D202" i="11"/>
  <c r="DU202" i="11" s="1"/>
  <c r="C202" i="11"/>
  <c r="DQ202" i="11" s="1"/>
  <c r="DY201" i="11"/>
  <c r="DX201" i="11"/>
  <c r="DU201" i="11"/>
  <c r="DS201" i="11"/>
  <c r="DO201" i="11"/>
  <c r="DG201" i="11"/>
  <c r="DF201" i="11"/>
  <c r="CU201" i="11"/>
  <c r="CT201" i="11"/>
  <c r="CP201" i="11"/>
  <c r="CL201" i="11"/>
  <c r="CC201" i="11"/>
  <c r="CB201" i="11"/>
  <c r="D201" i="11"/>
  <c r="CO201" i="11" s="1"/>
  <c r="C201" i="11"/>
  <c r="DY200" i="11"/>
  <c r="DX200" i="11"/>
  <c r="DR200" i="11"/>
  <c r="DQ200" i="11"/>
  <c r="DM200" i="11"/>
  <c r="DG200" i="11"/>
  <c r="DF200" i="11"/>
  <c r="CU200" i="11"/>
  <c r="CT200" i="11"/>
  <c r="CN200" i="11"/>
  <c r="CM200" i="11"/>
  <c r="CK200" i="11"/>
  <c r="CI200" i="11"/>
  <c r="CC200" i="11"/>
  <c r="CB200" i="11"/>
  <c r="D200" i="11"/>
  <c r="CQ200" i="11" s="1"/>
  <c r="C200" i="11"/>
  <c r="DO200" i="11" s="1"/>
  <c r="DU199" i="11"/>
  <c r="DT199" i="11"/>
  <c r="DS199" i="11"/>
  <c r="DP199" i="11"/>
  <c r="DO199" i="11"/>
  <c r="DG199" i="11"/>
  <c r="DF199" i="11"/>
  <c r="DE199" i="11"/>
  <c r="CP199" i="11"/>
  <c r="CO199" i="11"/>
  <c r="CN199" i="11"/>
  <c r="CL199" i="11"/>
  <c r="CI199" i="11"/>
  <c r="CC199" i="11"/>
  <c r="CB199" i="11"/>
  <c r="D199" i="11"/>
  <c r="CQ199" i="11" s="1"/>
  <c r="C199" i="11"/>
  <c r="DR199" i="11" s="1"/>
  <c r="DT198" i="11"/>
  <c r="DR198" i="11"/>
  <c r="DP198" i="11"/>
  <c r="DM198" i="11"/>
  <c r="DG198" i="11"/>
  <c r="DF198" i="11"/>
  <c r="CO198" i="11"/>
  <c r="CM198" i="11"/>
  <c r="CK198" i="11"/>
  <c r="CC198" i="11"/>
  <c r="CB198" i="11"/>
  <c r="CA198" i="11"/>
  <c r="D198" i="11"/>
  <c r="DS198" i="11" s="1"/>
  <c r="C198" i="11"/>
  <c r="DO198" i="11" s="1"/>
  <c r="DU197" i="11"/>
  <c r="DS197" i="11"/>
  <c r="DG197" i="11"/>
  <c r="DF197" i="11"/>
  <c r="CP197" i="11"/>
  <c r="CL197" i="11"/>
  <c r="CC197" i="11"/>
  <c r="CB197" i="11"/>
  <c r="D197" i="11"/>
  <c r="DT197" i="11" s="1"/>
  <c r="C197" i="11"/>
  <c r="DY196" i="11"/>
  <c r="DX196" i="11"/>
  <c r="DR196" i="11"/>
  <c r="DQ196" i="11"/>
  <c r="DP196" i="11"/>
  <c r="DM196" i="11"/>
  <c r="DG196" i="11"/>
  <c r="DF196" i="11"/>
  <c r="CU196" i="11"/>
  <c r="CT196" i="11"/>
  <c r="CQ196" i="11"/>
  <c r="CN196" i="11"/>
  <c r="CM196" i="11"/>
  <c r="CK196" i="11"/>
  <c r="CI196" i="11"/>
  <c r="CC196" i="11"/>
  <c r="CB196" i="11"/>
  <c r="D196" i="11"/>
  <c r="C196" i="11"/>
  <c r="DO196" i="11" s="1"/>
  <c r="DY195" i="11"/>
  <c r="DX195" i="11"/>
  <c r="DU195" i="11"/>
  <c r="DS195" i="11"/>
  <c r="DQ195" i="11"/>
  <c r="DG195" i="11"/>
  <c r="DF195" i="11"/>
  <c r="CU195" i="11"/>
  <c r="CT195" i="11"/>
  <c r="CP195" i="11"/>
  <c r="CO195" i="11"/>
  <c r="CN195" i="11"/>
  <c r="CL195" i="11"/>
  <c r="CI195" i="11"/>
  <c r="CC195" i="11"/>
  <c r="CB195" i="11"/>
  <c r="D195" i="11"/>
  <c r="DT195" i="11" s="1"/>
  <c r="C195" i="11"/>
  <c r="CM195" i="11" s="1"/>
  <c r="DY194" i="11"/>
  <c r="DX194" i="11"/>
  <c r="DR194" i="11"/>
  <c r="DM194" i="11"/>
  <c r="DG194" i="11"/>
  <c r="DF194" i="11"/>
  <c r="CU194" i="11"/>
  <c r="CT194" i="11"/>
  <c r="CO194" i="11"/>
  <c r="CM194" i="11"/>
  <c r="CK194" i="11"/>
  <c r="CC194" i="11"/>
  <c r="CB194" i="11"/>
  <c r="CA194" i="11"/>
  <c r="D194" i="11"/>
  <c r="DU194" i="11" s="1"/>
  <c r="C194" i="11"/>
  <c r="DQ194" i="11" s="1"/>
  <c r="DY193" i="11"/>
  <c r="DX193" i="11"/>
  <c r="DU193" i="11"/>
  <c r="DS193" i="11"/>
  <c r="DO193" i="11"/>
  <c r="DG193" i="11"/>
  <c r="DF193" i="11"/>
  <c r="CU193" i="11"/>
  <c r="CT193" i="11"/>
  <c r="CP193" i="11"/>
  <c r="CL193" i="11"/>
  <c r="CC193" i="11"/>
  <c r="CB193" i="11"/>
  <c r="D193" i="11"/>
  <c r="CO193" i="11" s="1"/>
  <c r="C193" i="11"/>
  <c r="DY192" i="11"/>
  <c r="DX192" i="11"/>
  <c r="DT192" i="11"/>
  <c r="DR192" i="11"/>
  <c r="DQ192" i="11"/>
  <c r="DM192" i="11"/>
  <c r="DG192" i="11"/>
  <c r="DF192" i="11"/>
  <c r="CU192" i="11"/>
  <c r="CT192" i="11"/>
  <c r="CN192" i="11"/>
  <c r="CM192" i="11"/>
  <c r="CK192" i="11"/>
  <c r="CI192" i="11"/>
  <c r="CC192" i="11"/>
  <c r="CB192" i="11"/>
  <c r="D192" i="11"/>
  <c r="C192" i="11"/>
  <c r="DO192" i="11" s="1"/>
  <c r="DY191" i="11"/>
  <c r="DX191" i="11"/>
  <c r="DU191" i="11"/>
  <c r="DS191" i="11"/>
  <c r="DQ191" i="11"/>
  <c r="DG191" i="11"/>
  <c r="DF191" i="11"/>
  <c r="CU191" i="11"/>
  <c r="CT191" i="11"/>
  <c r="CP191" i="11"/>
  <c r="CO191" i="11"/>
  <c r="CN191" i="11"/>
  <c r="CL191" i="11"/>
  <c r="CI191" i="11"/>
  <c r="CC191" i="11"/>
  <c r="CB191" i="11"/>
  <c r="D191" i="11"/>
  <c r="DT191" i="11" s="1"/>
  <c r="C191" i="11"/>
  <c r="CM191" i="11" s="1"/>
  <c r="DY190" i="11"/>
  <c r="DX190" i="11"/>
  <c r="DR190" i="11"/>
  <c r="DO190" i="11"/>
  <c r="DM190" i="11"/>
  <c r="DG190" i="11"/>
  <c r="CU190" i="11"/>
  <c r="CT190" i="11"/>
  <c r="CN190" i="11"/>
  <c r="CK190" i="11"/>
  <c r="CI190" i="11"/>
  <c r="CC190" i="11"/>
  <c r="D190" i="11"/>
  <c r="C190" i="11"/>
  <c r="DQ190" i="11" s="1"/>
  <c r="DY189" i="11"/>
  <c r="DX189" i="11"/>
  <c r="DU189" i="11"/>
  <c r="DS189" i="11"/>
  <c r="DG189" i="11"/>
  <c r="CU189" i="11"/>
  <c r="CT189" i="11"/>
  <c r="CQ189" i="11"/>
  <c r="CO189" i="11"/>
  <c r="CC189" i="11"/>
  <c r="D189" i="11"/>
  <c r="DT189" i="11" s="1"/>
  <c r="C189" i="11"/>
  <c r="DY188" i="11"/>
  <c r="DX188" i="11"/>
  <c r="DT188" i="11"/>
  <c r="DR188" i="11"/>
  <c r="DP188" i="11"/>
  <c r="DM188" i="11"/>
  <c r="DG188" i="11"/>
  <c r="DE188" i="11"/>
  <c r="CU188" i="11"/>
  <c r="CT188" i="11"/>
  <c r="CP188" i="11"/>
  <c r="CN188" i="11"/>
  <c r="CL188" i="11"/>
  <c r="CI188" i="11"/>
  <c r="CC188" i="11"/>
  <c r="CA188" i="11"/>
  <c r="D188" i="11"/>
  <c r="DS188" i="11" s="1"/>
  <c r="C188" i="11"/>
  <c r="DO188" i="11" s="1"/>
  <c r="EA183" i="11"/>
  <c r="DZ183" i="11"/>
  <c r="DY183" i="11"/>
  <c r="DX183" i="11"/>
  <c r="DU183" i="11"/>
  <c r="DS183" i="11"/>
  <c r="DG183" i="11"/>
  <c r="DF183" i="11"/>
  <c r="CW183" i="11"/>
  <c r="CV183" i="11"/>
  <c r="CU183" i="11"/>
  <c r="CT183" i="11"/>
  <c r="CP183" i="11"/>
  <c r="CL183" i="11"/>
  <c r="CC183" i="11"/>
  <c r="CB183" i="11"/>
  <c r="D183" i="11"/>
  <c r="DT183" i="11" s="1"/>
  <c r="C183" i="11"/>
  <c r="CN183" i="11" s="1"/>
  <c r="EA182" i="11"/>
  <c r="DZ182" i="11"/>
  <c r="DY182" i="11"/>
  <c r="DX182" i="11"/>
  <c r="DR182" i="11"/>
  <c r="DO182" i="11"/>
  <c r="DM182" i="11"/>
  <c r="DG182" i="11"/>
  <c r="DF182" i="11"/>
  <c r="CW182" i="11"/>
  <c r="CV182" i="11"/>
  <c r="CU182" i="11"/>
  <c r="CT182" i="11"/>
  <c r="CQ182" i="11"/>
  <c r="CN182" i="11"/>
  <c r="CM182" i="11"/>
  <c r="CK182" i="11"/>
  <c r="CI182" i="11"/>
  <c r="CC182" i="11"/>
  <c r="CB182" i="11"/>
  <c r="CA182" i="11"/>
  <c r="D182" i="11"/>
  <c r="C182" i="11"/>
  <c r="DQ182" i="11" s="1"/>
  <c r="EA181" i="11"/>
  <c r="DZ181" i="11"/>
  <c r="DY181" i="11"/>
  <c r="DX181" i="11"/>
  <c r="DU181" i="11"/>
  <c r="DT181" i="11"/>
  <c r="DS181" i="11"/>
  <c r="DQ181" i="11"/>
  <c r="DP181" i="11"/>
  <c r="DO181" i="11"/>
  <c r="DG181" i="11"/>
  <c r="DF181" i="11"/>
  <c r="CW181" i="11"/>
  <c r="CV181" i="11"/>
  <c r="CU181" i="11"/>
  <c r="CT181" i="11"/>
  <c r="CP181" i="11"/>
  <c r="CO181" i="11"/>
  <c r="CN181" i="11"/>
  <c r="CL181" i="11"/>
  <c r="CI181" i="11"/>
  <c r="CC181" i="11"/>
  <c r="CB181" i="11"/>
  <c r="D181" i="11"/>
  <c r="CQ181" i="11" s="1"/>
  <c r="C181" i="11"/>
  <c r="EA180" i="11"/>
  <c r="DZ180" i="11"/>
  <c r="DY180" i="11"/>
  <c r="DX180" i="11"/>
  <c r="DT180" i="11"/>
  <c r="DR180" i="11"/>
  <c r="DP180" i="11"/>
  <c r="DM180" i="11"/>
  <c r="DG180" i="11"/>
  <c r="DF180" i="11"/>
  <c r="CW180" i="11"/>
  <c r="CV180" i="11"/>
  <c r="CU180" i="11"/>
  <c r="CT180" i="11"/>
  <c r="CQ180" i="11"/>
  <c r="CO180" i="11"/>
  <c r="CM180" i="11"/>
  <c r="CK180" i="11"/>
  <c r="CC180" i="11"/>
  <c r="CB180" i="11"/>
  <c r="CA180" i="11"/>
  <c r="D180" i="11"/>
  <c r="C180" i="11"/>
  <c r="DO180" i="11" s="1"/>
  <c r="EA179" i="11"/>
  <c r="DZ179" i="11"/>
  <c r="DY179" i="11"/>
  <c r="DX179" i="11"/>
  <c r="DU179" i="11"/>
  <c r="DS179" i="11"/>
  <c r="DG179" i="11"/>
  <c r="DF179" i="11"/>
  <c r="CW179" i="11"/>
  <c r="CV179" i="11"/>
  <c r="CU179" i="11"/>
  <c r="CT179" i="11"/>
  <c r="CP179" i="11"/>
  <c r="CL179" i="11"/>
  <c r="CC179" i="11"/>
  <c r="CB179" i="11"/>
  <c r="D179" i="11"/>
  <c r="DT179" i="11" s="1"/>
  <c r="C179" i="11"/>
  <c r="CN179" i="11" s="1"/>
  <c r="EA178" i="11"/>
  <c r="DZ178" i="11"/>
  <c r="DY178" i="11"/>
  <c r="DX178" i="11"/>
  <c r="DR178" i="11"/>
  <c r="DO178" i="11"/>
  <c r="DM178" i="11"/>
  <c r="DG178" i="11"/>
  <c r="DF178" i="11"/>
  <c r="CW178" i="11"/>
  <c r="CV178" i="11"/>
  <c r="CU178" i="11"/>
  <c r="CT178" i="11"/>
  <c r="CQ178" i="11"/>
  <c r="CN178" i="11"/>
  <c r="CM178" i="11"/>
  <c r="CK178" i="11"/>
  <c r="CI178" i="11"/>
  <c r="CC178" i="11"/>
  <c r="CB178" i="11"/>
  <c r="CA178" i="11"/>
  <c r="D178" i="11"/>
  <c r="C178" i="11"/>
  <c r="DQ178" i="11" s="1"/>
  <c r="EA177" i="11"/>
  <c r="DZ177" i="11"/>
  <c r="DY177" i="11"/>
  <c r="DX177" i="11"/>
  <c r="DU177" i="11"/>
  <c r="DT177" i="11"/>
  <c r="DS177" i="11"/>
  <c r="DQ177" i="11"/>
  <c r="DP177" i="11"/>
  <c r="DO177" i="11"/>
  <c r="DG177" i="11"/>
  <c r="DF177" i="11"/>
  <c r="CW177" i="11"/>
  <c r="CV177" i="11"/>
  <c r="CU177" i="11"/>
  <c r="CT177" i="11"/>
  <c r="CP177" i="11"/>
  <c r="CO177" i="11"/>
  <c r="CN177" i="11"/>
  <c r="CL177" i="11"/>
  <c r="CI177" i="11"/>
  <c r="CC177" i="11"/>
  <c r="CB177" i="11"/>
  <c r="D177" i="11"/>
  <c r="CQ177" i="11" s="1"/>
  <c r="C177" i="11"/>
  <c r="EA176" i="11"/>
  <c r="DZ176" i="11"/>
  <c r="DY176" i="11"/>
  <c r="DX176" i="11"/>
  <c r="DT176" i="11"/>
  <c r="DR176" i="11"/>
  <c r="DP176" i="11"/>
  <c r="DM176" i="11"/>
  <c r="DG176" i="11"/>
  <c r="DF176" i="11"/>
  <c r="CW176" i="11"/>
  <c r="CV176" i="11"/>
  <c r="CU176" i="11"/>
  <c r="CT176" i="11"/>
  <c r="CQ176" i="11"/>
  <c r="CO176" i="11"/>
  <c r="CM176" i="11"/>
  <c r="CK176" i="11"/>
  <c r="CC176" i="11"/>
  <c r="CB176" i="11"/>
  <c r="CA176" i="11"/>
  <c r="D176" i="11"/>
  <c r="C176" i="11"/>
  <c r="DO176" i="11" s="1"/>
  <c r="EA175" i="11"/>
  <c r="DZ175" i="11"/>
  <c r="DY175" i="11"/>
  <c r="DX175" i="11"/>
  <c r="DU175" i="11"/>
  <c r="DS175" i="11"/>
  <c r="DG175" i="11"/>
  <c r="DF175" i="11"/>
  <c r="CW175" i="11"/>
  <c r="CV175" i="11"/>
  <c r="CU175" i="11"/>
  <c r="CT175" i="11"/>
  <c r="CP175" i="11"/>
  <c r="CL175" i="11"/>
  <c r="CC175" i="11"/>
  <c r="CB175" i="11"/>
  <c r="D175" i="11"/>
  <c r="DT175" i="11" s="1"/>
  <c r="C175" i="11"/>
  <c r="CN175" i="11" s="1"/>
  <c r="EA174" i="11"/>
  <c r="DZ174" i="11"/>
  <c r="DY174" i="11"/>
  <c r="DX174" i="11"/>
  <c r="DR174" i="11"/>
  <c r="DO174" i="11"/>
  <c r="DM174" i="11"/>
  <c r="DG174" i="11"/>
  <c r="DF174" i="11"/>
  <c r="CW174" i="11"/>
  <c r="CV174" i="11"/>
  <c r="CU174" i="11"/>
  <c r="CT174" i="11"/>
  <c r="CN174" i="11"/>
  <c r="CM174" i="11"/>
  <c r="CK174" i="11"/>
  <c r="CI174" i="11"/>
  <c r="CC174" i="11"/>
  <c r="CB174" i="11"/>
  <c r="D174" i="11"/>
  <c r="C174" i="11"/>
  <c r="DQ174" i="11" s="1"/>
  <c r="EA173" i="11"/>
  <c r="DZ173" i="11"/>
  <c r="DY173" i="11"/>
  <c r="DX173" i="11"/>
  <c r="DU173" i="11"/>
  <c r="DT173" i="11"/>
  <c r="DS173" i="11"/>
  <c r="DP173" i="11"/>
  <c r="DG173" i="11"/>
  <c r="DF173" i="11"/>
  <c r="CW173" i="11"/>
  <c r="CV173" i="11"/>
  <c r="CU173" i="11"/>
  <c r="CT173" i="11"/>
  <c r="CP173" i="11"/>
  <c r="CO173" i="11"/>
  <c r="CL173" i="11"/>
  <c r="CI173" i="11"/>
  <c r="CC173" i="11"/>
  <c r="CB173" i="11"/>
  <c r="D173" i="11"/>
  <c r="CQ173" i="11" s="1"/>
  <c r="C173" i="11"/>
  <c r="DO173" i="11" s="1"/>
  <c r="DT172" i="11"/>
  <c r="DQ172" i="11"/>
  <c r="DM172" i="11"/>
  <c r="DG172" i="11"/>
  <c r="DF172" i="11"/>
  <c r="CP172" i="11"/>
  <c r="CM172" i="11"/>
  <c r="CK172" i="11"/>
  <c r="CC172" i="11"/>
  <c r="CB172" i="11"/>
  <c r="D172" i="11"/>
  <c r="C172" i="11"/>
  <c r="DR171" i="11"/>
  <c r="DO171" i="11"/>
  <c r="DM171" i="11"/>
  <c r="DG171" i="11"/>
  <c r="DF171" i="11"/>
  <c r="CP171" i="11"/>
  <c r="CM171" i="11"/>
  <c r="CI171" i="11"/>
  <c r="CC171" i="11"/>
  <c r="CB171" i="11"/>
  <c r="D171" i="11"/>
  <c r="C171" i="11"/>
  <c r="CK171" i="11" s="1"/>
  <c r="DT170" i="11"/>
  <c r="DS170" i="11"/>
  <c r="DR170" i="11"/>
  <c r="DO170" i="11"/>
  <c r="DM170" i="11"/>
  <c r="DG170" i="11"/>
  <c r="DF170" i="11"/>
  <c r="DE170" i="11"/>
  <c r="CQ170" i="11"/>
  <c r="CO170" i="11"/>
  <c r="CN170" i="11"/>
  <c r="CM170" i="11"/>
  <c r="CK170" i="11"/>
  <c r="CI170" i="11"/>
  <c r="CC170" i="11"/>
  <c r="CB170" i="11"/>
  <c r="CA170" i="11"/>
  <c r="D170" i="11"/>
  <c r="C170" i="11"/>
  <c r="DQ170" i="11" s="1"/>
  <c r="EA169" i="11"/>
  <c r="DZ169" i="11"/>
  <c r="DY169" i="11"/>
  <c r="DX169" i="11"/>
  <c r="DU169" i="11"/>
  <c r="DT169" i="11"/>
  <c r="DS169" i="11"/>
  <c r="DQ169" i="11"/>
  <c r="DP169" i="11"/>
  <c r="DO169" i="11"/>
  <c r="DG169" i="11"/>
  <c r="DF169" i="11"/>
  <c r="CW169" i="11"/>
  <c r="CV169" i="11"/>
  <c r="CU169" i="11"/>
  <c r="CT169" i="11"/>
  <c r="CP169" i="11"/>
  <c r="CO169" i="11"/>
  <c r="CN169" i="11"/>
  <c r="CL169" i="11"/>
  <c r="CK169" i="11"/>
  <c r="CC169" i="11"/>
  <c r="CB169" i="11"/>
  <c r="CA169" i="11"/>
  <c r="D169" i="11"/>
  <c r="CQ169" i="11" s="1"/>
  <c r="C169" i="11"/>
  <c r="EA168" i="11"/>
  <c r="DZ168" i="11"/>
  <c r="DY168" i="11"/>
  <c r="DX168" i="11"/>
  <c r="DU168" i="11"/>
  <c r="DR168" i="11"/>
  <c r="DP168" i="11"/>
  <c r="DM168" i="11"/>
  <c r="DG168" i="11"/>
  <c r="DF168" i="11"/>
  <c r="CW168" i="11"/>
  <c r="CV168" i="11"/>
  <c r="CU168" i="11"/>
  <c r="CT168" i="11"/>
  <c r="CO168" i="11"/>
  <c r="CM168" i="11"/>
  <c r="CK168" i="11"/>
  <c r="CC168" i="11"/>
  <c r="CB168" i="11"/>
  <c r="CA168" i="11"/>
  <c r="D168" i="11"/>
  <c r="DS168" i="11" s="1"/>
  <c r="C168" i="11"/>
  <c r="DO168" i="11" s="1"/>
  <c r="EA167" i="11"/>
  <c r="DZ167" i="11"/>
  <c r="DY167" i="11"/>
  <c r="DX167" i="11"/>
  <c r="DU167" i="11"/>
  <c r="DS167" i="11"/>
  <c r="DG167" i="11"/>
  <c r="DF167" i="11"/>
  <c r="CW167" i="11"/>
  <c r="CV167" i="11"/>
  <c r="CU167" i="11"/>
  <c r="CT167" i="11"/>
  <c r="CP167" i="11"/>
  <c r="CL167" i="11"/>
  <c r="CC167" i="11"/>
  <c r="CB167" i="11"/>
  <c r="D167" i="11"/>
  <c r="DT167" i="11" s="1"/>
  <c r="C167" i="11"/>
  <c r="EA166" i="11"/>
  <c r="DZ166" i="11"/>
  <c r="DY166" i="11"/>
  <c r="DX166" i="11"/>
  <c r="DR166" i="11"/>
  <c r="DO166" i="11"/>
  <c r="DM166" i="11"/>
  <c r="DG166" i="11"/>
  <c r="DF166" i="11"/>
  <c r="CW166" i="11"/>
  <c r="CV166" i="11"/>
  <c r="CU166" i="11"/>
  <c r="CT166" i="11"/>
  <c r="CN166" i="11"/>
  <c r="CM166" i="11"/>
  <c r="CK166" i="11"/>
  <c r="CI166" i="11"/>
  <c r="CC166" i="11"/>
  <c r="CB166" i="11"/>
  <c r="D166" i="11"/>
  <c r="C166" i="11"/>
  <c r="DQ166" i="11" s="1"/>
  <c r="EA165" i="11"/>
  <c r="DZ165" i="11"/>
  <c r="DY165" i="11"/>
  <c r="DX165" i="11"/>
  <c r="DU165" i="11"/>
  <c r="DT165" i="11"/>
  <c r="DS165" i="11"/>
  <c r="DP165" i="11"/>
  <c r="DO165" i="11"/>
  <c r="DG165" i="11"/>
  <c r="DF165" i="11"/>
  <c r="DE165" i="11"/>
  <c r="CW165" i="11"/>
  <c r="CV165" i="11"/>
  <c r="CU165" i="11"/>
  <c r="CT165" i="11"/>
  <c r="CP165" i="11"/>
  <c r="CO165" i="11"/>
  <c r="CN165" i="11"/>
  <c r="CL165" i="11"/>
  <c r="CI165" i="11"/>
  <c r="CC165" i="11"/>
  <c r="CB165" i="11"/>
  <c r="D165" i="11"/>
  <c r="CQ165" i="11" s="1"/>
  <c r="C165" i="11"/>
  <c r="DR165" i="11" s="1"/>
  <c r="EA164" i="11"/>
  <c r="DZ164" i="11"/>
  <c r="DY164" i="11"/>
  <c r="DX164" i="11"/>
  <c r="DT164" i="11"/>
  <c r="DR164" i="11"/>
  <c r="DP164" i="11"/>
  <c r="DM164" i="11"/>
  <c r="DG164" i="11"/>
  <c r="DF164" i="11"/>
  <c r="CW164" i="11"/>
  <c r="CV164" i="11"/>
  <c r="CU164" i="11"/>
  <c r="CT164" i="11"/>
  <c r="CO164" i="11"/>
  <c r="CM164" i="11"/>
  <c r="CK164" i="11"/>
  <c r="CC164" i="11"/>
  <c r="CB164" i="11"/>
  <c r="CA164" i="11"/>
  <c r="D164" i="11"/>
  <c r="DS164" i="11" s="1"/>
  <c r="C164" i="11"/>
  <c r="DO164" i="11" s="1"/>
  <c r="EA163" i="11"/>
  <c r="DZ163" i="11"/>
  <c r="DY163" i="11"/>
  <c r="DX163" i="11"/>
  <c r="DU163" i="11"/>
  <c r="DS163" i="11"/>
  <c r="DQ163" i="11"/>
  <c r="DG163" i="11"/>
  <c r="CW163" i="11"/>
  <c r="CV163" i="11"/>
  <c r="CU163" i="11"/>
  <c r="CT163" i="11"/>
  <c r="CQ163" i="11"/>
  <c r="CP163" i="11"/>
  <c r="CO163" i="11"/>
  <c r="CL163" i="11"/>
  <c r="CK163" i="11"/>
  <c r="CC163" i="11"/>
  <c r="D163" i="11"/>
  <c r="DT163" i="11" s="1"/>
  <c r="C163" i="11"/>
  <c r="CN163" i="11" s="1"/>
  <c r="EA162" i="11"/>
  <c r="DZ162" i="11"/>
  <c r="DY162" i="11"/>
  <c r="DX162" i="11"/>
  <c r="DR162" i="11"/>
  <c r="DQ162" i="11"/>
  <c r="DM162" i="11"/>
  <c r="DG162" i="11"/>
  <c r="CW162" i="11"/>
  <c r="CV162" i="11"/>
  <c r="CU162" i="11"/>
  <c r="CT162" i="11"/>
  <c r="CN162" i="11"/>
  <c r="CK162" i="11"/>
  <c r="CI162" i="11"/>
  <c r="CC162" i="11"/>
  <c r="D162" i="11"/>
  <c r="DT162" i="11" s="1"/>
  <c r="C162" i="11"/>
  <c r="DO162" i="11" s="1"/>
  <c r="EA161" i="11"/>
  <c r="DZ161" i="11"/>
  <c r="DY161" i="11"/>
  <c r="DX161" i="11"/>
  <c r="DU161" i="11"/>
  <c r="DS161" i="11"/>
  <c r="DO161" i="11"/>
  <c r="DG161" i="11"/>
  <c r="CW161" i="11"/>
  <c r="CV161" i="11"/>
  <c r="CU161" i="11"/>
  <c r="CT161" i="11"/>
  <c r="CQ161" i="11"/>
  <c r="CO161" i="11"/>
  <c r="CM161" i="11"/>
  <c r="CC161" i="11"/>
  <c r="D161" i="11"/>
  <c r="CP161" i="11" s="1"/>
  <c r="C161" i="11"/>
  <c r="DM156" i="11"/>
  <c r="DL156" i="11"/>
  <c r="DK156" i="11"/>
  <c r="DJ156" i="11"/>
  <c r="DI156" i="11"/>
  <c r="DH156" i="11"/>
  <c r="DG156" i="11"/>
  <c r="DF156" i="11"/>
  <c r="DE156" i="11"/>
  <c r="CI156" i="11"/>
  <c r="CH156" i="11"/>
  <c r="CG156" i="11"/>
  <c r="CF156" i="11"/>
  <c r="CE156" i="11"/>
  <c r="CD156" i="11"/>
  <c r="CC156" i="11"/>
  <c r="CB156" i="11"/>
  <c r="CA156" i="11"/>
  <c r="DM155" i="11"/>
  <c r="DL155" i="11"/>
  <c r="DK155" i="11"/>
  <c r="DJ155" i="11"/>
  <c r="DI155" i="11"/>
  <c r="DH155" i="11"/>
  <c r="DG155" i="11"/>
  <c r="DF155" i="11"/>
  <c r="DE155" i="11"/>
  <c r="CI155" i="11"/>
  <c r="CH155" i="11"/>
  <c r="CG155" i="11"/>
  <c r="CF155" i="11"/>
  <c r="CE155" i="11"/>
  <c r="CD155" i="11"/>
  <c r="CC155" i="11"/>
  <c r="CB155" i="11"/>
  <c r="Q155" i="11" s="1"/>
  <c r="CA155" i="11"/>
  <c r="DM154" i="11"/>
  <c r="DL154" i="11"/>
  <c r="DK154" i="11"/>
  <c r="DJ154" i="11"/>
  <c r="DI154" i="11"/>
  <c r="DH154" i="11"/>
  <c r="DG154" i="11"/>
  <c r="DF154" i="11"/>
  <c r="DE154" i="11"/>
  <c r="CI154" i="11"/>
  <c r="CH154" i="11"/>
  <c r="CG154" i="11"/>
  <c r="CF154" i="11"/>
  <c r="CE154" i="11"/>
  <c r="CD154" i="11"/>
  <c r="CC154" i="11"/>
  <c r="CB154" i="11"/>
  <c r="CA154" i="11"/>
  <c r="Q154" i="11" s="1"/>
  <c r="DM153" i="11"/>
  <c r="DL153" i="11"/>
  <c r="DK153" i="11"/>
  <c r="DJ153" i="11"/>
  <c r="DI153" i="11"/>
  <c r="DH153" i="11"/>
  <c r="DG153" i="11"/>
  <c r="DF153" i="11"/>
  <c r="DE153" i="11"/>
  <c r="CI153" i="11"/>
  <c r="CH153" i="11"/>
  <c r="CG153" i="11"/>
  <c r="CF153" i="11"/>
  <c r="CE153" i="11"/>
  <c r="CD153" i="11"/>
  <c r="CC153" i="11"/>
  <c r="CB153" i="11"/>
  <c r="CA153" i="11"/>
  <c r="Q153" i="11"/>
  <c r="DM152" i="11"/>
  <c r="DL152" i="11"/>
  <c r="DK152" i="11"/>
  <c r="DJ152" i="11"/>
  <c r="DI152" i="11"/>
  <c r="DH152" i="11"/>
  <c r="DG152" i="11"/>
  <c r="DF152" i="11"/>
  <c r="DE152" i="11"/>
  <c r="CI152" i="11"/>
  <c r="CH152" i="11"/>
  <c r="CG152" i="11"/>
  <c r="CF152" i="11"/>
  <c r="CE152" i="11"/>
  <c r="CD152" i="11"/>
  <c r="CC152" i="11"/>
  <c r="CB152" i="11"/>
  <c r="CA152" i="11"/>
  <c r="Q152" i="11" s="1"/>
  <c r="DM148" i="11"/>
  <c r="DL148" i="11"/>
  <c r="DK148" i="11"/>
  <c r="DJ148" i="11"/>
  <c r="DI148" i="11"/>
  <c r="DH148" i="11"/>
  <c r="DG148" i="11"/>
  <c r="DF148" i="11"/>
  <c r="DE148" i="11"/>
  <c r="CI148" i="11"/>
  <c r="CH148" i="11"/>
  <c r="CG148" i="11"/>
  <c r="CF148" i="11"/>
  <c r="CE148" i="11"/>
  <c r="CD148" i="11"/>
  <c r="CC148" i="11"/>
  <c r="CB148" i="11"/>
  <c r="Q148" i="11" s="1"/>
  <c r="CA148" i="11"/>
  <c r="DM147" i="11"/>
  <c r="DL147" i="11"/>
  <c r="DK147" i="11"/>
  <c r="DJ147" i="11"/>
  <c r="DI147" i="11"/>
  <c r="DH147" i="11"/>
  <c r="DG147" i="11"/>
  <c r="DF147" i="11"/>
  <c r="DE147" i="11"/>
  <c r="CI147" i="11"/>
  <c r="CH147" i="11"/>
  <c r="CG147" i="11"/>
  <c r="CF147" i="11"/>
  <c r="CE147" i="11"/>
  <c r="CD147" i="11"/>
  <c r="CC147" i="11"/>
  <c r="CB147" i="11"/>
  <c r="CA147" i="11"/>
  <c r="Q147" i="11" s="1"/>
  <c r="DM146" i="11"/>
  <c r="DL146" i="11"/>
  <c r="DK146" i="11"/>
  <c r="DJ146" i="11"/>
  <c r="DI146" i="11"/>
  <c r="DH146" i="11"/>
  <c r="DG146" i="11"/>
  <c r="DF146" i="11"/>
  <c r="DE146" i="11"/>
  <c r="CI146" i="11"/>
  <c r="CH146" i="11"/>
  <c r="CG146" i="11"/>
  <c r="CF146" i="11"/>
  <c r="CE146" i="11"/>
  <c r="CD146" i="11"/>
  <c r="CC146" i="11"/>
  <c r="CB146" i="11"/>
  <c r="CA146" i="11"/>
  <c r="Q146" i="11"/>
  <c r="DM145" i="11"/>
  <c r="DL145" i="11"/>
  <c r="DK145" i="11"/>
  <c r="DJ145" i="11"/>
  <c r="DI145" i="11"/>
  <c r="DH145" i="11"/>
  <c r="DG145" i="11"/>
  <c r="DF145" i="11"/>
  <c r="DE145" i="11"/>
  <c r="CI145" i="11"/>
  <c r="CH145" i="11"/>
  <c r="CG145" i="11"/>
  <c r="CF145" i="11"/>
  <c r="CE145" i="11"/>
  <c r="CD145" i="11"/>
  <c r="CC145" i="11"/>
  <c r="CB145" i="11"/>
  <c r="CA145" i="11"/>
  <c r="Q145" i="11" s="1"/>
  <c r="DM144" i="11"/>
  <c r="DL144" i="11"/>
  <c r="DK144" i="11"/>
  <c r="DJ144" i="11"/>
  <c r="DI144" i="11"/>
  <c r="DH144" i="11"/>
  <c r="DG144" i="11"/>
  <c r="DF144" i="11"/>
  <c r="DE144" i="11"/>
  <c r="CI144" i="11"/>
  <c r="CH144" i="11"/>
  <c r="CG144" i="11"/>
  <c r="CF144" i="11"/>
  <c r="CE144" i="11"/>
  <c r="CD144" i="11"/>
  <c r="CC144" i="11"/>
  <c r="CB144" i="11"/>
  <c r="Q144" i="11" s="1"/>
  <c r="CA144" i="11"/>
  <c r="EB140" i="11"/>
  <c r="EA140" i="11"/>
  <c r="DZ140" i="11"/>
  <c r="DY140" i="11"/>
  <c r="DX140" i="11"/>
  <c r="DW140" i="11"/>
  <c r="DV140" i="11"/>
  <c r="DU140" i="11"/>
  <c r="DT140" i="11"/>
  <c r="DS140" i="11"/>
  <c r="DR140" i="11"/>
  <c r="DQ140" i="11"/>
  <c r="DP140" i="11"/>
  <c r="DO140" i="11"/>
  <c r="DN140" i="11"/>
  <c r="DM140" i="11"/>
  <c r="DL140" i="11"/>
  <c r="DK140" i="11"/>
  <c r="DJ140" i="11"/>
  <c r="DI140" i="11"/>
  <c r="DG140" i="11"/>
  <c r="CX140" i="11"/>
  <c r="CW140" i="11"/>
  <c r="CV140" i="11"/>
  <c r="CU140" i="11"/>
  <c r="CT140" i="11"/>
  <c r="CS140" i="11"/>
  <c r="CR140" i="11"/>
  <c r="CQ140" i="11"/>
  <c r="CP140" i="11"/>
  <c r="CO140" i="11"/>
  <c r="CN140" i="11"/>
  <c r="CM140" i="11"/>
  <c r="CL140" i="11"/>
  <c r="CK140" i="11"/>
  <c r="CJ140" i="11"/>
  <c r="CI140" i="11"/>
  <c r="CH140" i="11"/>
  <c r="CG140" i="11"/>
  <c r="CF140" i="11"/>
  <c r="CD140" i="11"/>
  <c r="CB140" i="11"/>
  <c r="C140" i="11"/>
  <c r="B140" i="11"/>
  <c r="DF140" i="11" s="1"/>
  <c r="EB139" i="11"/>
  <c r="EA139" i="11"/>
  <c r="DZ139" i="11"/>
  <c r="DY139" i="11"/>
  <c r="DX139" i="11"/>
  <c r="DW139" i="11"/>
  <c r="DV139" i="11"/>
  <c r="DU139" i="11"/>
  <c r="DT139" i="11"/>
  <c r="DS139" i="11"/>
  <c r="DR139" i="11"/>
  <c r="DQ139" i="11"/>
  <c r="DP139" i="11"/>
  <c r="DO139" i="11"/>
  <c r="DN139" i="11"/>
  <c r="DM139" i="11"/>
  <c r="DL139" i="11"/>
  <c r="DK139" i="11"/>
  <c r="DJ139" i="11"/>
  <c r="CX139" i="11"/>
  <c r="CW139" i="11"/>
  <c r="CV139" i="11"/>
  <c r="CU139" i="11"/>
  <c r="CT139" i="11"/>
  <c r="CS139" i="11"/>
  <c r="CR139" i="11"/>
  <c r="CQ139" i="11"/>
  <c r="CP139" i="11"/>
  <c r="CO139" i="11"/>
  <c r="CN139" i="11"/>
  <c r="CM139" i="11"/>
  <c r="CL139" i="11"/>
  <c r="CK139" i="11"/>
  <c r="CJ139" i="11"/>
  <c r="CI139" i="11"/>
  <c r="CH139" i="11"/>
  <c r="CG139" i="11"/>
  <c r="CF139" i="11"/>
  <c r="C139" i="11"/>
  <c r="B139" i="11"/>
  <c r="DH139" i="11" s="1"/>
  <c r="EB138" i="11"/>
  <c r="EA138" i="11"/>
  <c r="DZ138" i="11"/>
  <c r="DY138" i="11"/>
  <c r="DX138" i="11"/>
  <c r="DW138" i="11"/>
  <c r="DV138" i="11"/>
  <c r="DU138" i="11"/>
  <c r="DT138" i="11"/>
  <c r="DS138" i="11"/>
  <c r="DR138" i="11"/>
  <c r="DQ138" i="11"/>
  <c r="DP138" i="11"/>
  <c r="DO138" i="11"/>
  <c r="DN138" i="11"/>
  <c r="DM138" i="11"/>
  <c r="DL138" i="11"/>
  <c r="DK138" i="11"/>
  <c r="DJ138" i="11"/>
  <c r="DI138" i="11"/>
  <c r="DG138" i="11"/>
  <c r="DF138" i="11"/>
  <c r="CX138" i="11"/>
  <c r="CW138" i="11"/>
  <c r="CV138" i="11"/>
  <c r="CU138" i="11"/>
  <c r="CT138" i="11"/>
  <c r="CS138" i="11"/>
  <c r="CR138" i="11"/>
  <c r="CQ138" i="11"/>
  <c r="CP138" i="11"/>
  <c r="CO138" i="11"/>
  <c r="CN138" i="11"/>
  <c r="CM138" i="11"/>
  <c r="CL138" i="11"/>
  <c r="CK138" i="11"/>
  <c r="CJ138" i="11"/>
  <c r="CI138" i="11"/>
  <c r="CH138" i="11"/>
  <c r="CG138" i="11"/>
  <c r="CF138" i="11"/>
  <c r="CE138" i="11"/>
  <c r="CD138" i="11"/>
  <c r="CB138" i="11"/>
  <c r="C138" i="11"/>
  <c r="B138" i="11"/>
  <c r="DH138" i="11" s="1"/>
  <c r="DX137" i="11"/>
  <c r="DW137" i="11"/>
  <c r="DV137" i="11"/>
  <c r="DU137" i="11"/>
  <c r="DT137" i="11"/>
  <c r="DS137" i="11"/>
  <c r="DR137" i="11"/>
  <c r="DQ137" i="11"/>
  <c r="DP137" i="11"/>
  <c r="DH137" i="11"/>
  <c r="CT137" i="11"/>
  <c r="CS137" i="11"/>
  <c r="CR137" i="11"/>
  <c r="CQ137" i="11"/>
  <c r="CP137" i="11"/>
  <c r="CO137" i="11"/>
  <c r="CN137" i="11"/>
  <c r="CM137" i="11"/>
  <c r="CL137" i="11"/>
  <c r="CE137" i="11"/>
  <c r="C137" i="11"/>
  <c r="B137" i="11"/>
  <c r="DG137" i="11" s="1"/>
  <c r="EB136" i="11"/>
  <c r="EA136" i="11"/>
  <c r="DZ136" i="11"/>
  <c r="DY136" i="11"/>
  <c r="DX136" i="11"/>
  <c r="DW136" i="11"/>
  <c r="DV136" i="11"/>
  <c r="DU136" i="11"/>
  <c r="DT136" i="11"/>
  <c r="DS136" i="11"/>
  <c r="DR136" i="11"/>
  <c r="DQ136" i="11"/>
  <c r="DP136" i="11"/>
  <c r="DI136" i="11"/>
  <c r="DG136" i="11"/>
  <c r="CX136" i="11"/>
  <c r="CW136" i="11"/>
  <c r="CV136" i="11"/>
  <c r="CU136" i="11"/>
  <c r="CT136" i="11"/>
  <c r="CS136" i="11"/>
  <c r="CR136" i="11"/>
  <c r="CQ136" i="11"/>
  <c r="CP136" i="11"/>
  <c r="CO136" i="11"/>
  <c r="CN136" i="11"/>
  <c r="CM136" i="11"/>
  <c r="CL136" i="11"/>
  <c r="CD136" i="11"/>
  <c r="CB136" i="11"/>
  <c r="C136" i="11"/>
  <c r="B136" i="11"/>
  <c r="DH136" i="11" s="1"/>
  <c r="EB135" i="11"/>
  <c r="EA135" i="11"/>
  <c r="DZ135" i="11"/>
  <c r="DY135" i="11"/>
  <c r="DX135" i="11"/>
  <c r="DW135" i="11"/>
  <c r="DV135" i="11"/>
  <c r="DU135" i="11"/>
  <c r="DT135" i="11"/>
  <c r="DS135" i="11"/>
  <c r="DR135" i="11"/>
  <c r="DQ135" i="11"/>
  <c r="DP135" i="11"/>
  <c r="DO135" i="11"/>
  <c r="DN135" i="11"/>
  <c r="DM135" i="11"/>
  <c r="DL135" i="11"/>
  <c r="DK135" i="11"/>
  <c r="DJ135" i="11"/>
  <c r="CX135" i="11"/>
  <c r="CW135" i="11"/>
  <c r="CV135" i="11"/>
  <c r="CU135" i="11"/>
  <c r="CT135" i="11"/>
  <c r="CS135" i="11"/>
  <c r="CR135" i="11"/>
  <c r="CQ135" i="11"/>
  <c r="CP135" i="11"/>
  <c r="CO135" i="11"/>
  <c r="CN135" i="11"/>
  <c r="CM135" i="11"/>
  <c r="CL135" i="11"/>
  <c r="CK135" i="11"/>
  <c r="CJ135" i="11"/>
  <c r="CI135" i="11"/>
  <c r="CH135" i="11"/>
  <c r="CG135" i="11"/>
  <c r="CF135" i="11"/>
  <c r="C135" i="11"/>
  <c r="B135" i="11"/>
  <c r="EB134" i="11"/>
  <c r="EA134" i="11"/>
  <c r="DZ134" i="11"/>
  <c r="DY134" i="11"/>
  <c r="DX134" i="11"/>
  <c r="DW134" i="11"/>
  <c r="DV134" i="11"/>
  <c r="DU134" i="11"/>
  <c r="DT134" i="11"/>
  <c r="DS134" i="11"/>
  <c r="DR134" i="11"/>
  <c r="DQ134" i="11"/>
  <c r="DP134" i="11"/>
  <c r="DO134" i="11"/>
  <c r="DH134" i="11"/>
  <c r="DF134" i="11"/>
  <c r="CX134" i="11"/>
  <c r="CW134" i="11"/>
  <c r="CV134" i="11"/>
  <c r="CU134" i="11"/>
  <c r="CT134" i="11"/>
  <c r="CS134" i="11"/>
  <c r="CR134" i="11"/>
  <c r="CQ134" i="11"/>
  <c r="CP134" i="11"/>
  <c r="CO134" i="11"/>
  <c r="CN134" i="11"/>
  <c r="CM134" i="11"/>
  <c r="CL134" i="11"/>
  <c r="CK134" i="11"/>
  <c r="CD134" i="11"/>
  <c r="CB134" i="11"/>
  <c r="C134" i="11"/>
  <c r="B134" i="11"/>
  <c r="DG134" i="11" s="1"/>
  <c r="EB133" i="11"/>
  <c r="EA133" i="11"/>
  <c r="DZ133" i="11"/>
  <c r="DY133" i="11"/>
  <c r="DX133" i="11"/>
  <c r="DW133" i="11"/>
  <c r="DV133" i="11"/>
  <c r="DU133" i="11"/>
  <c r="DT133" i="11"/>
  <c r="DS133" i="11"/>
  <c r="DR133" i="11"/>
  <c r="DQ133" i="11"/>
  <c r="DP133" i="11"/>
  <c r="CX133" i="11"/>
  <c r="CW133" i="11"/>
  <c r="CV133" i="11"/>
  <c r="CU133" i="11"/>
  <c r="CT133" i="11"/>
  <c r="CS133" i="11"/>
  <c r="CR133" i="11"/>
  <c r="CQ133" i="11"/>
  <c r="CP133" i="11"/>
  <c r="CO133" i="11"/>
  <c r="CN133" i="11"/>
  <c r="CM133" i="11"/>
  <c r="CL133" i="11"/>
  <c r="C133" i="11"/>
  <c r="B133" i="11"/>
  <c r="DL132" i="11"/>
  <c r="DK132" i="11"/>
  <c r="DJ132" i="11"/>
  <c r="DI132" i="11"/>
  <c r="DG132" i="11"/>
  <c r="DF132" i="11"/>
  <c r="CH132" i="11"/>
  <c r="CG132" i="11"/>
  <c r="CF132" i="11"/>
  <c r="CE132" i="11"/>
  <c r="CD132" i="11"/>
  <c r="CB132" i="11"/>
  <c r="C132" i="11"/>
  <c r="B132" i="11"/>
  <c r="DH132" i="11" s="1"/>
  <c r="EB131" i="11"/>
  <c r="EA131" i="11"/>
  <c r="DZ131" i="11"/>
  <c r="DY131" i="11"/>
  <c r="DX131" i="11"/>
  <c r="DW131" i="11"/>
  <c r="DV131" i="11"/>
  <c r="DU131" i="11"/>
  <c r="DT131" i="11"/>
  <c r="DS131" i="11"/>
  <c r="DR131" i="11"/>
  <c r="DQ131" i="11"/>
  <c r="DP131" i="11"/>
  <c r="DO131" i="11"/>
  <c r="DN131" i="11"/>
  <c r="DM131" i="11"/>
  <c r="DL131" i="11"/>
  <c r="DK131" i="11"/>
  <c r="DJ131" i="11"/>
  <c r="DF131" i="11"/>
  <c r="CX131" i="11"/>
  <c r="CW131" i="11"/>
  <c r="CV131" i="11"/>
  <c r="CU131" i="11"/>
  <c r="CT131" i="11"/>
  <c r="CS131" i="11"/>
  <c r="CR131" i="11"/>
  <c r="CQ131" i="11"/>
  <c r="CP131" i="11"/>
  <c r="CO131" i="11"/>
  <c r="CN131" i="11"/>
  <c r="CM131" i="11"/>
  <c r="CL131" i="11"/>
  <c r="CK131" i="11"/>
  <c r="CJ131" i="11"/>
  <c r="CI131" i="11"/>
  <c r="CH131" i="11"/>
  <c r="CG131" i="11"/>
  <c r="CF131" i="11"/>
  <c r="CE131" i="11"/>
  <c r="C131" i="11"/>
  <c r="B131" i="11"/>
  <c r="DI131" i="11" s="1"/>
  <c r="EB130" i="11"/>
  <c r="EA130" i="11"/>
  <c r="DZ130" i="11"/>
  <c r="DY130" i="11"/>
  <c r="DX130" i="11"/>
  <c r="DW130" i="11"/>
  <c r="DV130" i="11"/>
  <c r="DU130" i="11"/>
  <c r="DT130" i="11"/>
  <c r="DS130" i="11"/>
  <c r="DR130" i="11"/>
  <c r="DQ130" i="11"/>
  <c r="DP130" i="11"/>
  <c r="DO130" i="11"/>
  <c r="DH130" i="11"/>
  <c r="DG130" i="11"/>
  <c r="DF130" i="11"/>
  <c r="CX130" i="11"/>
  <c r="CW130" i="11"/>
  <c r="CV130" i="11"/>
  <c r="CU130" i="11"/>
  <c r="CT130" i="11"/>
  <c r="CS130" i="11"/>
  <c r="CR130" i="11"/>
  <c r="CQ130" i="11"/>
  <c r="CP130" i="11"/>
  <c r="CO130" i="11"/>
  <c r="CN130" i="11"/>
  <c r="CM130" i="11"/>
  <c r="CL130" i="11"/>
  <c r="CK130" i="11"/>
  <c r="CE130" i="11"/>
  <c r="CD130" i="11"/>
  <c r="CB130" i="11"/>
  <c r="C130" i="11"/>
  <c r="B130" i="11"/>
  <c r="DI130" i="11" s="1"/>
  <c r="EB129" i="11"/>
  <c r="EA129" i="11"/>
  <c r="DZ129" i="11"/>
  <c r="DY129" i="11"/>
  <c r="DX129" i="11"/>
  <c r="DW129" i="11"/>
  <c r="DV129" i="11"/>
  <c r="DU129" i="11"/>
  <c r="DT129" i="11"/>
  <c r="DS129" i="11"/>
  <c r="DR129" i="11"/>
  <c r="DQ129" i="11"/>
  <c r="DP129" i="11"/>
  <c r="DO129" i="11"/>
  <c r="DI129" i="11"/>
  <c r="CX129" i="11"/>
  <c r="CW129" i="11"/>
  <c r="CV129" i="11"/>
  <c r="CU129" i="11"/>
  <c r="CT129" i="11"/>
  <c r="CS129" i="11"/>
  <c r="CR129" i="11"/>
  <c r="CQ129" i="11"/>
  <c r="CP129" i="11"/>
  <c r="CO129" i="11"/>
  <c r="CN129" i="11"/>
  <c r="CM129" i="11"/>
  <c r="CL129" i="11"/>
  <c r="CK129" i="11"/>
  <c r="C129" i="11"/>
  <c r="B129" i="11"/>
  <c r="CC129" i="11" s="1"/>
  <c r="EB128" i="11"/>
  <c r="EA128" i="11"/>
  <c r="DZ128" i="11"/>
  <c r="DY128" i="11"/>
  <c r="DX128" i="11"/>
  <c r="DW128" i="11"/>
  <c r="DV128" i="11"/>
  <c r="DU128" i="11"/>
  <c r="DT128" i="11"/>
  <c r="DS128" i="11"/>
  <c r="DR128" i="11"/>
  <c r="DQ128" i="11"/>
  <c r="DP128" i="11"/>
  <c r="DO128" i="11"/>
  <c r="DH128" i="11"/>
  <c r="DF128" i="11"/>
  <c r="CX128" i="11"/>
  <c r="CW128" i="11"/>
  <c r="CV128" i="11"/>
  <c r="CU128" i="11"/>
  <c r="CT128" i="11"/>
  <c r="CS128" i="11"/>
  <c r="CR128" i="11"/>
  <c r="CQ128" i="11"/>
  <c r="CP128" i="11"/>
  <c r="CO128" i="11"/>
  <c r="CN128" i="11"/>
  <c r="CM128" i="11"/>
  <c r="CL128" i="11"/>
  <c r="CK128" i="11"/>
  <c r="CD128" i="11"/>
  <c r="CB128" i="11"/>
  <c r="C128" i="11"/>
  <c r="B128" i="11"/>
  <c r="DG128" i="11" s="1"/>
  <c r="EB127" i="11"/>
  <c r="EA127" i="11"/>
  <c r="DZ127" i="11"/>
  <c r="DY127" i="11"/>
  <c r="DX127" i="11"/>
  <c r="DW127" i="11"/>
  <c r="DV127" i="11"/>
  <c r="DU127" i="11"/>
  <c r="DT127" i="11"/>
  <c r="DS127" i="11"/>
  <c r="DR127" i="11"/>
  <c r="DQ127" i="11"/>
  <c r="DP127" i="11"/>
  <c r="DO127" i="11"/>
  <c r="DG127" i="11"/>
  <c r="CX127" i="11"/>
  <c r="CW127" i="11"/>
  <c r="CV127" i="11"/>
  <c r="CU127" i="11"/>
  <c r="CT127" i="11"/>
  <c r="CS127" i="11"/>
  <c r="CR127" i="11"/>
  <c r="CQ127" i="11"/>
  <c r="CP127" i="11"/>
  <c r="CO127" i="11"/>
  <c r="CN127" i="11"/>
  <c r="CM127" i="11"/>
  <c r="CL127" i="11"/>
  <c r="CK127" i="11"/>
  <c r="CE127" i="11"/>
  <c r="C127" i="11"/>
  <c r="B127" i="11"/>
  <c r="DF127" i="11" s="1"/>
  <c r="EB126" i="11"/>
  <c r="EA126" i="11"/>
  <c r="DZ126" i="11"/>
  <c r="DY126" i="11"/>
  <c r="DX126" i="11"/>
  <c r="DW126" i="11"/>
  <c r="DV126" i="11"/>
  <c r="DU126" i="11"/>
  <c r="DT126" i="11"/>
  <c r="DS126" i="11"/>
  <c r="DR126" i="11"/>
  <c r="DQ126" i="11"/>
  <c r="DP126" i="11"/>
  <c r="DO126" i="11"/>
  <c r="DH126" i="11"/>
  <c r="DG126" i="11"/>
  <c r="DF126" i="11"/>
  <c r="CX126" i="11"/>
  <c r="CW126" i="11"/>
  <c r="CV126" i="11"/>
  <c r="CU126" i="11"/>
  <c r="CT126" i="11"/>
  <c r="CS126" i="11"/>
  <c r="CR126" i="11"/>
  <c r="CQ126" i="11"/>
  <c r="CP126" i="11"/>
  <c r="CO126" i="11"/>
  <c r="CN126" i="11"/>
  <c r="CM126" i="11"/>
  <c r="CL126" i="11"/>
  <c r="CK126" i="11"/>
  <c r="CE126" i="11"/>
  <c r="CD126" i="11"/>
  <c r="CB126" i="11"/>
  <c r="C126" i="11"/>
  <c r="B126" i="11"/>
  <c r="DI126" i="11" s="1"/>
  <c r="EB125" i="11"/>
  <c r="EA125" i="11"/>
  <c r="DZ125" i="11"/>
  <c r="DY125" i="11"/>
  <c r="DX125" i="11"/>
  <c r="DW125" i="11"/>
  <c r="DV125" i="11"/>
  <c r="DU125" i="11"/>
  <c r="DT125" i="11"/>
  <c r="DS125" i="11"/>
  <c r="DR125" i="11"/>
  <c r="DQ125" i="11"/>
  <c r="DP125" i="11"/>
  <c r="DO125" i="11"/>
  <c r="CX125" i="11"/>
  <c r="CW125" i="11"/>
  <c r="CV125" i="11"/>
  <c r="CU125" i="11"/>
  <c r="CT125" i="11"/>
  <c r="CS125" i="11"/>
  <c r="CR125" i="11"/>
  <c r="CQ125" i="11"/>
  <c r="CP125" i="11"/>
  <c r="CO125" i="11"/>
  <c r="CN125" i="11"/>
  <c r="CM125" i="11"/>
  <c r="CL125" i="11"/>
  <c r="CK125" i="11"/>
  <c r="C125" i="11"/>
  <c r="B125" i="11"/>
  <c r="EB124" i="11"/>
  <c r="EA124" i="11"/>
  <c r="DZ124" i="11"/>
  <c r="DY124" i="11"/>
  <c r="DX124" i="11"/>
  <c r="DW124" i="11"/>
  <c r="DV124" i="11"/>
  <c r="DU124" i="11"/>
  <c r="DT124" i="11"/>
  <c r="DS124" i="11"/>
  <c r="DR124" i="11"/>
  <c r="DQ124" i="11"/>
  <c r="DP124" i="11"/>
  <c r="DO124" i="11"/>
  <c r="DH124" i="11"/>
  <c r="DF124" i="11"/>
  <c r="CX124" i="11"/>
  <c r="CW124" i="11"/>
  <c r="CV124" i="11"/>
  <c r="CU124" i="11"/>
  <c r="CT124" i="11"/>
  <c r="CS124" i="11"/>
  <c r="CR124" i="11"/>
  <c r="CQ124" i="11"/>
  <c r="CP124" i="11"/>
  <c r="CO124" i="11"/>
  <c r="CN124" i="11"/>
  <c r="CM124" i="11"/>
  <c r="CL124" i="11"/>
  <c r="CK124" i="11"/>
  <c r="CD124" i="11"/>
  <c r="CB124" i="11"/>
  <c r="C124" i="11"/>
  <c r="B124" i="11"/>
  <c r="DG124" i="11" s="1"/>
  <c r="EB123" i="11"/>
  <c r="EA123" i="11"/>
  <c r="DZ123" i="11"/>
  <c r="DY123" i="11"/>
  <c r="DX123" i="11"/>
  <c r="DW123" i="11"/>
  <c r="DV123" i="11"/>
  <c r="DU123" i="11"/>
  <c r="DT123" i="11"/>
  <c r="DS123" i="11"/>
  <c r="DR123" i="11"/>
  <c r="DQ123" i="11"/>
  <c r="DP123" i="11"/>
  <c r="DO123" i="11"/>
  <c r="DG123" i="11"/>
  <c r="CX123" i="11"/>
  <c r="CW123" i="11"/>
  <c r="CV123" i="11"/>
  <c r="CU123" i="11"/>
  <c r="CT123" i="11"/>
  <c r="CS123" i="11"/>
  <c r="CR123" i="11"/>
  <c r="CQ123" i="11"/>
  <c r="CP123" i="11"/>
  <c r="CO123" i="11"/>
  <c r="CN123" i="11"/>
  <c r="CM123" i="11"/>
  <c r="CL123" i="11"/>
  <c r="CK123" i="11"/>
  <c r="CE123" i="11"/>
  <c r="C123" i="11"/>
  <c r="B123" i="11"/>
  <c r="DF123" i="11" s="1"/>
  <c r="EB118" i="11"/>
  <c r="EA118" i="11"/>
  <c r="DZ118" i="11"/>
  <c r="DY118" i="11"/>
  <c r="DX118" i="11"/>
  <c r="DW118" i="11"/>
  <c r="DV118" i="11"/>
  <c r="DU118" i="11"/>
  <c r="DT118" i="11"/>
  <c r="DS118" i="11"/>
  <c r="DR118" i="11"/>
  <c r="DQ118" i="11"/>
  <c r="DP118" i="11"/>
  <c r="DO118" i="11"/>
  <c r="DN118" i="11"/>
  <c r="DM118" i="11"/>
  <c r="DL118" i="11"/>
  <c r="DK118" i="11"/>
  <c r="DJ118" i="11"/>
  <c r="DI118" i="11"/>
  <c r="DG118" i="11"/>
  <c r="CX118" i="11"/>
  <c r="CW118" i="11"/>
  <c r="CV118" i="11"/>
  <c r="CU118" i="11"/>
  <c r="CT118" i="11"/>
  <c r="CS118" i="11"/>
  <c r="CR118" i="11"/>
  <c r="CQ118" i="11"/>
  <c r="CP118" i="11"/>
  <c r="CO118" i="11"/>
  <c r="CN118" i="11"/>
  <c r="CM118" i="11"/>
  <c r="CL118" i="11"/>
  <c r="CK118" i="11"/>
  <c r="CJ118" i="11"/>
  <c r="CI118" i="11"/>
  <c r="CH118" i="11"/>
  <c r="CG118" i="11"/>
  <c r="CF118" i="11"/>
  <c r="CD118" i="11"/>
  <c r="CB118" i="11"/>
  <c r="C118" i="11"/>
  <c r="B118" i="11"/>
  <c r="DF118" i="11" s="1"/>
  <c r="EB117" i="11"/>
  <c r="EA117" i="11"/>
  <c r="DZ117" i="11"/>
  <c r="DY117" i="11"/>
  <c r="DX117" i="11"/>
  <c r="DW117" i="11"/>
  <c r="DV117" i="11"/>
  <c r="DU117" i="11"/>
  <c r="DT117" i="11"/>
  <c r="DS117" i="11"/>
  <c r="DR117" i="11"/>
  <c r="DQ117" i="11"/>
  <c r="DP117" i="11"/>
  <c r="DO117" i="11"/>
  <c r="DN117" i="11"/>
  <c r="DM117" i="11"/>
  <c r="DL117" i="11"/>
  <c r="DK117" i="11"/>
  <c r="DJ117" i="11"/>
  <c r="CX117" i="11"/>
  <c r="CW117" i="11"/>
  <c r="CV117" i="11"/>
  <c r="CU117" i="11"/>
  <c r="CT117" i="11"/>
  <c r="CS117" i="11"/>
  <c r="CR117" i="11"/>
  <c r="CQ117" i="11"/>
  <c r="CP117" i="11"/>
  <c r="CO117" i="11"/>
  <c r="CN117" i="11"/>
  <c r="CM117" i="11"/>
  <c r="CL117" i="11"/>
  <c r="CK117" i="11"/>
  <c r="CJ117" i="11"/>
  <c r="CI117" i="11"/>
  <c r="CH117" i="11"/>
  <c r="CG117" i="11"/>
  <c r="CF117" i="11"/>
  <c r="C117" i="11"/>
  <c r="B117" i="11"/>
  <c r="DH117" i="11" s="1"/>
  <c r="EB116" i="11"/>
  <c r="EA116" i="11"/>
  <c r="DZ116" i="11"/>
  <c r="DY116" i="11"/>
  <c r="DX116" i="11"/>
  <c r="DW116" i="11"/>
  <c r="DV116" i="11"/>
  <c r="DU116" i="11"/>
  <c r="DT116" i="11"/>
  <c r="DS116" i="11"/>
  <c r="DR116" i="11"/>
  <c r="DQ116" i="11"/>
  <c r="DP116" i="11"/>
  <c r="DO116" i="11"/>
  <c r="DN116" i="11"/>
  <c r="DM116" i="11"/>
  <c r="DL116" i="11"/>
  <c r="DK116" i="11"/>
  <c r="DJ116" i="11"/>
  <c r="DI116" i="11"/>
  <c r="DG116" i="11"/>
  <c r="DF116" i="11"/>
  <c r="CX116" i="11"/>
  <c r="CW116" i="11"/>
  <c r="CV116" i="11"/>
  <c r="CU116" i="11"/>
  <c r="CT116" i="11"/>
  <c r="CS116" i="11"/>
  <c r="CR116" i="11"/>
  <c r="CQ116" i="11"/>
  <c r="CP116" i="11"/>
  <c r="CO116" i="11"/>
  <c r="CN116" i="11"/>
  <c r="CM116" i="11"/>
  <c r="CL116" i="11"/>
  <c r="CK116" i="11"/>
  <c r="CJ116" i="11"/>
  <c r="CI116" i="11"/>
  <c r="CH116" i="11"/>
  <c r="CG116" i="11"/>
  <c r="CF116" i="11"/>
  <c r="CE116" i="11"/>
  <c r="CD116" i="11"/>
  <c r="CB116" i="11"/>
  <c r="C116" i="11"/>
  <c r="B116" i="11"/>
  <c r="DH116" i="11" s="1"/>
  <c r="DX115" i="11"/>
  <c r="DW115" i="11"/>
  <c r="DV115" i="11"/>
  <c r="DU115" i="11"/>
  <c r="DT115" i="11"/>
  <c r="DS115" i="11"/>
  <c r="DR115" i="11"/>
  <c r="DQ115" i="11"/>
  <c r="DP115" i="11"/>
  <c r="DH115" i="11"/>
  <c r="CT115" i="11"/>
  <c r="CS115" i="11"/>
  <c r="CR115" i="11"/>
  <c r="CQ115" i="11"/>
  <c r="CP115" i="11"/>
  <c r="CO115" i="11"/>
  <c r="CN115" i="11"/>
  <c r="CM115" i="11"/>
  <c r="CL115" i="11"/>
  <c r="CE115" i="11"/>
  <c r="C115" i="11"/>
  <c r="B115" i="11"/>
  <c r="DG115" i="11" s="1"/>
  <c r="EB114" i="11"/>
  <c r="EA114" i="11"/>
  <c r="DZ114" i="11"/>
  <c r="DY114" i="11"/>
  <c r="DX114" i="11"/>
  <c r="DW114" i="11"/>
  <c r="DV114" i="11"/>
  <c r="DU114" i="11"/>
  <c r="DT114" i="11"/>
  <c r="DS114" i="11"/>
  <c r="DR114" i="11"/>
  <c r="DQ114" i="11"/>
  <c r="DP114" i="11"/>
  <c r="DI114" i="11"/>
  <c r="DG114" i="11"/>
  <c r="CX114" i="11"/>
  <c r="CW114" i="11"/>
  <c r="CV114" i="11"/>
  <c r="CU114" i="11"/>
  <c r="CT114" i="11"/>
  <c r="CS114" i="11"/>
  <c r="CR114" i="11"/>
  <c r="CQ114" i="11"/>
  <c r="CP114" i="11"/>
  <c r="CO114" i="11"/>
  <c r="CN114" i="11"/>
  <c r="CM114" i="11"/>
  <c r="CL114" i="11"/>
  <c r="CD114" i="11"/>
  <c r="CB114" i="11"/>
  <c r="C114" i="11"/>
  <c r="B114" i="11"/>
  <c r="DH114" i="11" s="1"/>
  <c r="EB113" i="11"/>
  <c r="EA113" i="11"/>
  <c r="DZ113" i="11"/>
  <c r="DY113" i="11"/>
  <c r="DX113" i="11"/>
  <c r="DW113" i="11"/>
  <c r="DV113" i="11"/>
  <c r="DU113" i="11"/>
  <c r="DT113" i="11"/>
  <c r="DS113" i="11"/>
  <c r="DR113" i="11"/>
  <c r="DQ113" i="11"/>
  <c r="DP113" i="11"/>
  <c r="DO113" i="11"/>
  <c r="DN113" i="11"/>
  <c r="DM113" i="11"/>
  <c r="DL113" i="11"/>
  <c r="DK113" i="11"/>
  <c r="DJ113" i="11"/>
  <c r="CX113" i="11"/>
  <c r="CW113" i="11"/>
  <c r="CV113" i="11"/>
  <c r="CU113" i="11"/>
  <c r="CT113" i="11"/>
  <c r="CS113" i="11"/>
  <c r="CR113" i="11"/>
  <c r="CQ113" i="11"/>
  <c r="CP113" i="11"/>
  <c r="CO113" i="11"/>
  <c r="CN113" i="11"/>
  <c r="CM113" i="11"/>
  <c r="CL113" i="11"/>
  <c r="CK113" i="11"/>
  <c r="CJ113" i="11"/>
  <c r="CI113" i="11"/>
  <c r="CH113" i="11"/>
  <c r="CG113" i="11"/>
  <c r="CF113" i="11"/>
  <c r="C113" i="11"/>
  <c r="B113" i="11"/>
  <c r="CC113" i="11" s="1"/>
  <c r="EB112" i="11"/>
  <c r="EA112" i="11"/>
  <c r="DZ112" i="11"/>
  <c r="DY112" i="11"/>
  <c r="DX112" i="11"/>
  <c r="DW112" i="11"/>
  <c r="DV112" i="11"/>
  <c r="DU112" i="11"/>
  <c r="DT112" i="11"/>
  <c r="DS112" i="11"/>
  <c r="DR112" i="11"/>
  <c r="DQ112" i="11"/>
  <c r="DP112" i="11"/>
  <c r="DO112" i="11"/>
  <c r="DH112" i="11"/>
  <c r="DF112" i="11"/>
  <c r="CX112" i="11"/>
  <c r="CW112" i="11"/>
  <c r="CV112" i="11"/>
  <c r="CU112" i="11"/>
  <c r="CT112" i="11"/>
  <c r="CS112" i="11"/>
  <c r="CR112" i="11"/>
  <c r="CQ112" i="11"/>
  <c r="CP112" i="11"/>
  <c r="CO112" i="11"/>
  <c r="CN112" i="11"/>
  <c r="CM112" i="11"/>
  <c r="CL112" i="11"/>
  <c r="CK112" i="11"/>
  <c r="CD112" i="11"/>
  <c r="CB112" i="11"/>
  <c r="C112" i="11"/>
  <c r="B112" i="11"/>
  <c r="DG112" i="11" s="1"/>
  <c r="EB111" i="11"/>
  <c r="EA111" i="11"/>
  <c r="DZ111" i="11"/>
  <c r="DY111" i="11"/>
  <c r="DX111" i="11"/>
  <c r="DW111" i="11"/>
  <c r="DV111" i="11"/>
  <c r="DU111" i="11"/>
  <c r="DT111" i="11"/>
  <c r="DS111" i="11"/>
  <c r="DR111" i="11"/>
  <c r="DQ111" i="11"/>
  <c r="DP111" i="11"/>
  <c r="DH111" i="11"/>
  <c r="CX111" i="11"/>
  <c r="CW111" i="11"/>
  <c r="CV111" i="11"/>
  <c r="CU111" i="11"/>
  <c r="CT111" i="11"/>
  <c r="CS111" i="11"/>
  <c r="CR111" i="11"/>
  <c r="CQ111" i="11"/>
  <c r="CP111" i="11"/>
  <c r="CO111" i="11"/>
  <c r="CN111" i="11"/>
  <c r="CM111" i="11"/>
  <c r="CL111" i="11"/>
  <c r="CC111" i="11"/>
  <c r="C111" i="11"/>
  <c r="B111" i="11"/>
  <c r="DF111" i="11" s="1"/>
  <c r="DL110" i="11"/>
  <c r="DK110" i="11"/>
  <c r="DJ110" i="11"/>
  <c r="DI110" i="11"/>
  <c r="DG110" i="11"/>
  <c r="DF110" i="11"/>
  <c r="CH110" i="11"/>
  <c r="CG110" i="11"/>
  <c r="CF110" i="11"/>
  <c r="CE110" i="11"/>
  <c r="CD110" i="11"/>
  <c r="CB110" i="11"/>
  <c r="C110" i="11"/>
  <c r="B110" i="11"/>
  <c r="DH110" i="11" s="1"/>
  <c r="EB109" i="11"/>
  <c r="EA109" i="11"/>
  <c r="DZ109" i="11"/>
  <c r="DY109" i="11"/>
  <c r="DX109" i="11"/>
  <c r="DW109" i="11"/>
  <c r="DV109" i="11"/>
  <c r="DU109" i="11"/>
  <c r="DT109" i="11"/>
  <c r="DS109" i="11"/>
  <c r="DR109" i="11"/>
  <c r="DQ109" i="11"/>
  <c r="DP109" i="11"/>
  <c r="DO109" i="11"/>
  <c r="DN109" i="11"/>
  <c r="DM109" i="11"/>
  <c r="DL109" i="11"/>
  <c r="DK109" i="11"/>
  <c r="DJ109" i="11"/>
  <c r="CX109" i="11"/>
  <c r="CW109" i="11"/>
  <c r="CV109" i="11"/>
  <c r="CU109" i="11"/>
  <c r="CT109" i="11"/>
  <c r="CS109" i="11"/>
  <c r="CR109" i="11"/>
  <c r="CQ109" i="11"/>
  <c r="CP109" i="11"/>
  <c r="CO109" i="11"/>
  <c r="CN109" i="11"/>
  <c r="CM109" i="11"/>
  <c r="CL109" i="11"/>
  <c r="CK109" i="11"/>
  <c r="CJ109" i="11"/>
  <c r="CI109" i="11"/>
  <c r="CH109" i="11"/>
  <c r="CG109" i="11"/>
  <c r="CF109" i="11"/>
  <c r="C109" i="11"/>
  <c r="B109" i="11"/>
  <c r="EB108" i="11"/>
  <c r="EA108" i="11"/>
  <c r="DZ108" i="11"/>
  <c r="DY108" i="11"/>
  <c r="DX108" i="11"/>
  <c r="DW108" i="11"/>
  <c r="DV108" i="11"/>
  <c r="DU108" i="11"/>
  <c r="DT108" i="11"/>
  <c r="DS108" i="11"/>
  <c r="DR108" i="11"/>
  <c r="DQ108" i="11"/>
  <c r="DP108" i="11"/>
  <c r="DO108" i="11"/>
  <c r="DH108" i="11"/>
  <c r="DG108" i="11"/>
  <c r="DF108" i="11"/>
  <c r="CX108" i="11"/>
  <c r="CW108" i="11"/>
  <c r="CV108" i="11"/>
  <c r="CU108" i="11"/>
  <c r="CT108" i="11"/>
  <c r="CS108" i="11"/>
  <c r="CR108" i="11"/>
  <c r="CQ108" i="11"/>
  <c r="CP108" i="11"/>
  <c r="CO108" i="11"/>
  <c r="CN108" i="11"/>
  <c r="CM108" i="11"/>
  <c r="CL108" i="11"/>
  <c r="CK108" i="11"/>
  <c r="CE108" i="11"/>
  <c r="CD108" i="11"/>
  <c r="CB108" i="11"/>
  <c r="C108" i="11"/>
  <c r="B108" i="11"/>
  <c r="DI108" i="11" s="1"/>
  <c r="EB107" i="11"/>
  <c r="EA107" i="11"/>
  <c r="DZ107" i="11"/>
  <c r="DY107" i="11"/>
  <c r="DX107" i="11"/>
  <c r="DW107" i="11"/>
  <c r="DV107" i="11"/>
  <c r="DU107" i="11"/>
  <c r="DT107" i="11"/>
  <c r="DS107" i="11"/>
  <c r="DR107" i="11"/>
  <c r="DQ107" i="11"/>
  <c r="DP107" i="11"/>
  <c r="DO107" i="11"/>
  <c r="DG107" i="11"/>
  <c r="CX107" i="11"/>
  <c r="CW107" i="11"/>
  <c r="CV107" i="11"/>
  <c r="CU107" i="11"/>
  <c r="CT107" i="11"/>
  <c r="CS107" i="11"/>
  <c r="CR107" i="11"/>
  <c r="CQ107" i="11"/>
  <c r="CP107" i="11"/>
  <c r="CO107" i="11"/>
  <c r="CN107" i="11"/>
  <c r="CM107" i="11"/>
  <c r="CL107" i="11"/>
  <c r="CK107" i="11"/>
  <c r="CC107" i="11"/>
  <c r="C107" i="11"/>
  <c r="B107" i="11"/>
  <c r="EB106" i="11"/>
  <c r="EA106" i="11"/>
  <c r="DZ106" i="11"/>
  <c r="DY106" i="11"/>
  <c r="DX106" i="11"/>
  <c r="DW106" i="11"/>
  <c r="DV106" i="11"/>
  <c r="DU106" i="11"/>
  <c r="DT106" i="11"/>
  <c r="DS106" i="11"/>
  <c r="DR106" i="11"/>
  <c r="DQ106" i="11"/>
  <c r="DP106" i="11"/>
  <c r="DO106" i="11"/>
  <c r="DH106" i="11"/>
  <c r="DF106" i="11"/>
  <c r="CX106" i="11"/>
  <c r="CW106" i="11"/>
  <c r="CV106" i="11"/>
  <c r="CU106" i="11"/>
  <c r="CT106" i="11"/>
  <c r="CS106" i="11"/>
  <c r="CR106" i="11"/>
  <c r="CQ106" i="11"/>
  <c r="CP106" i="11"/>
  <c r="CO106" i="11"/>
  <c r="CN106" i="11"/>
  <c r="CM106" i="11"/>
  <c r="CL106" i="11"/>
  <c r="CK106" i="11"/>
  <c r="CD106" i="11"/>
  <c r="CB106" i="11"/>
  <c r="C106" i="11"/>
  <c r="B106" i="11"/>
  <c r="DG106" i="11" s="1"/>
  <c r="EB105" i="11"/>
  <c r="EA105" i="11"/>
  <c r="DZ105" i="11"/>
  <c r="DY105" i="11"/>
  <c r="DX105" i="11"/>
  <c r="DW105" i="11"/>
  <c r="DV105" i="11"/>
  <c r="DU105" i="11"/>
  <c r="DT105" i="11"/>
  <c r="DS105" i="11"/>
  <c r="DR105" i="11"/>
  <c r="DQ105" i="11"/>
  <c r="DP105" i="11"/>
  <c r="DO105" i="11"/>
  <c r="CX105" i="11"/>
  <c r="CW105" i="11"/>
  <c r="CV105" i="11"/>
  <c r="CU105" i="11"/>
  <c r="CT105" i="11"/>
  <c r="CS105" i="11"/>
  <c r="CR105" i="11"/>
  <c r="CQ105" i="11"/>
  <c r="CP105" i="11"/>
  <c r="CO105" i="11"/>
  <c r="CN105" i="11"/>
  <c r="CM105" i="11"/>
  <c r="CL105" i="11"/>
  <c r="CK105" i="11"/>
  <c r="C105" i="11"/>
  <c r="B105" i="11"/>
  <c r="EB104" i="11"/>
  <c r="EA104" i="11"/>
  <c r="DZ104" i="11"/>
  <c r="DY104" i="11"/>
  <c r="DX104" i="11"/>
  <c r="DW104" i="11"/>
  <c r="DV104" i="11"/>
  <c r="DU104" i="11"/>
  <c r="DT104" i="11"/>
  <c r="DS104" i="11"/>
  <c r="DR104" i="11"/>
  <c r="DQ104" i="11"/>
  <c r="DP104" i="11"/>
  <c r="DO104" i="11"/>
  <c r="DH104" i="11"/>
  <c r="DG104" i="11"/>
  <c r="DF104" i="11"/>
  <c r="CX104" i="11"/>
  <c r="CW104" i="11"/>
  <c r="CV104" i="11"/>
  <c r="CU104" i="11"/>
  <c r="CT104" i="11"/>
  <c r="CS104" i="11"/>
  <c r="CR104" i="11"/>
  <c r="CQ104" i="11"/>
  <c r="CP104" i="11"/>
  <c r="CO104" i="11"/>
  <c r="CN104" i="11"/>
  <c r="CM104" i="11"/>
  <c r="CL104" i="11"/>
  <c r="CK104" i="11"/>
  <c r="CE104" i="11"/>
  <c r="CD104" i="11"/>
  <c r="CB104" i="11"/>
  <c r="C104" i="11"/>
  <c r="B104" i="11"/>
  <c r="DI104" i="11" s="1"/>
  <c r="EB103" i="11"/>
  <c r="EA103" i="11"/>
  <c r="DZ103" i="11"/>
  <c r="DY103" i="11"/>
  <c r="DX103" i="11"/>
  <c r="DW103" i="11"/>
  <c r="DV103" i="11"/>
  <c r="DU103" i="11"/>
  <c r="DT103" i="11"/>
  <c r="DS103" i="11"/>
  <c r="DR103" i="11"/>
  <c r="DQ103" i="11"/>
  <c r="DP103" i="11"/>
  <c r="DO103" i="11"/>
  <c r="DG103" i="11"/>
  <c r="CX103" i="11"/>
  <c r="CW103" i="11"/>
  <c r="CV103" i="11"/>
  <c r="CU103" i="11"/>
  <c r="CT103" i="11"/>
  <c r="CS103" i="11"/>
  <c r="CR103" i="11"/>
  <c r="CQ103" i="11"/>
  <c r="CP103" i="11"/>
  <c r="CO103" i="11"/>
  <c r="CN103" i="11"/>
  <c r="CM103" i="11"/>
  <c r="CL103" i="11"/>
  <c r="CK103" i="11"/>
  <c r="CC103" i="11"/>
  <c r="C103" i="11"/>
  <c r="B103" i="11"/>
  <c r="EB102" i="11"/>
  <c r="EA102" i="11"/>
  <c r="DZ102" i="11"/>
  <c r="DY102" i="11"/>
  <c r="DX102" i="11"/>
  <c r="DW102" i="11"/>
  <c r="DV102" i="11"/>
  <c r="DU102" i="11"/>
  <c r="DT102" i="11"/>
  <c r="DS102" i="11"/>
  <c r="DR102" i="11"/>
  <c r="DQ102" i="11"/>
  <c r="DP102" i="11"/>
  <c r="DO102" i="11"/>
  <c r="DH102" i="11"/>
  <c r="DF102" i="11"/>
  <c r="CX102" i="11"/>
  <c r="CW102" i="11"/>
  <c r="CV102" i="11"/>
  <c r="CU102" i="11"/>
  <c r="CT102" i="11"/>
  <c r="CS102" i="11"/>
  <c r="CR102" i="11"/>
  <c r="CQ102" i="11"/>
  <c r="CP102" i="11"/>
  <c r="CO102" i="11"/>
  <c r="CN102" i="11"/>
  <c r="CM102" i="11"/>
  <c r="CL102" i="11"/>
  <c r="CK102" i="11"/>
  <c r="CD102" i="11"/>
  <c r="CB102" i="11"/>
  <c r="C102" i="11"/>
  <c r="B102" i="11"/>
  <c r="DG102" i="11" s="1"/>
  <c r="EB101" i="11"/>
  <c r="EA101" i="11"/>
  <c r="DZ101" i="11"/>
  <c r="DY101" i="11"/>
  <c r="DX101" i="11"/>
  <c r="DW101" i="11"/>
  <c r="DV101" i="11"/>
  <c r="DU101" i="11"/>
  <c r="DT101" i="11"/>
  <c r="DS101" i="11"/>
  <c r="DR101" i="11"/>
  <c r="DQ101" i="11"/>
  <c r="DP101" i="11"/>
  <c r="DO101" i="11"/>
  <c r="CX101" i="11"/>
  <c r="CW101" i="11"/>
  <c r="CV101" i="11"/>
  <c r="CU101" i="11"/>
  <c r="CT101" i="11"/>
  <c r="CS101" i="11"/>
  <c r="CR101" i="11"/>
  <c r="CQ101" i="11"/>
  <c r="CP101" i="11"/>
  <c r="CO101" i="11"/>
  <c r="CN101" i="11"/>
  <c r="CM101" i="11"/>
  <c r="CL101" i="11"/>
  <c r="CK101" i="11"/>
  <c r="C101" i="11"/>
  <c r="B101" i="11"/>
  <c r="EB96" i="11"/>
  <c r="EA96" i="11"/>
  <c r="DZ96" i="11"/>
  <c r="DY96" i="11"/>
  <c r="DX96" i="11"/>
  <c r="DW96" i="11"/>
  <c r="DV96" i="11"/>
  <c r="DU96" i="11"/>
  <c r="DT96" i="11"/>
  <c r="DS96" i="11"/>
  <c r="DR96" i="11"/>
  <c r="DQ96" i="11"/>
  <c r="DP96" i="11"/>
  <c r="DO96" i="11"/>
  <c r="DN96" i="11"/>
  <c r="DM96" i="11"/>
  <c r="DL96" i="11"/>
  <c r="DK96" i="11"/>
  <c r="DJ96" i="11"/>
  <c r="DI96" i="11"/>
  <c r="DG96" i="11"/>
  <c r="CX96" i="11"/>
  <c r="CW96" i="11"/>
  <c r="CV96" i="11"/>
  <c r="CU96" i="11"/>
  <c r="CT96" i="11"/>
  <c r="CS96" i="11"/>
  <c r="CR96" i="11"/>
  <c r="CQ96" i="11"/>
  <c r="CP96" i="11"/>
  <c r="CO96" i="11"/>
  <c r="CN96" i="11"/>
  <c r="CM96" i="11"/>
  <c r="CL96" i="11"/>
  <c r="CK96" i="11"/>
  <c r="CJ96" i="11"/>
  <c r="CI96" i="11"/>
  <c r="CH96" i="11"/>
  <c r="CG96" i="11"/>
  <c r="CF96" i="11"/>
  <c r="CD96" i="11"/>
  <c r="CB96" i="11"/>
  <c r="C96" i="11"/>
  <c r="B96" i="11"/>
  <c r="DF96" i="11" s="1"/>
  <c r="EB95" i="11"/>
  <c r="EA95" i="11"/>
  <c r="DZ95" i="11"/>
  <c r="DY95" i="11"/>
  <c r="DX95" i="11"/>
  <c r="DW95" i="11"/>
  <c r="DV95" i="11"/>
  <c r="DU95" i="11"/>
  <c r="DT95" i="11"/>
  <c r="DS95" i="11"/>
  <c r="DR95" i="11"/>
  <c r="DQ95" i="11"/>
  <c r="DP95" i="11"/>
  <c r="DO95" i="11"/>
  <c r="DN95" i="11"/>
  <c r="DM95" i="11"/>
  <c r="DL95" i="11"/>
  <c r="DK95" i="11"/>
  <c r="DJ95" i="11"/>
  <c r="DH95" i="11"/>
  <c r="CX95" i="11"/>
  <c r="CW95" i="11"/>
  <c r="CV95" i="11"/>
  <c r="CU95" i="11"/>
  <c r="CT95" i="11"/>
  <c r="CS95" i="11"/>
  <c r="CR95" i="11"/>
  <c r="CQ95" i="11"/>
  <c r="CP95" i="11"/>
  <c r="CO95" i="11"/>
  <c r="CN95" i="11"/>
  <c r="CM95" i="11"/>
  <c r="CL95" i="11"/>
  <c r="CK95" i="11"/>
  <c r="CJ95" i="11"/>
  <c r="CI95" i="11"/>
  <c r="CH95" i="11"/>
  <c r="CG95" i="11"/>
  <c r="CF95" i="11"/>
  <c r="CC95" i="11"/>
  <c r="C95" i="11"/>
  <c r="B95" i="11"/>
  <c r="EB94" i="11"/>
  <c r="EA94" i="11"/>
  <c r="DZ94" i="11"/>
  <c r="DY94" i="11"/>
  <c r="DX94" i="11"/>
  <c r="DW94" i="11"/>
  <c r="DV94" i="11"/>
  <c r="DU94" i="11"/>
  <c r="DT94" i="11"/>
  <c r="DS94" i="11"/>
  <c r="DR94" i="11"/>
  <c r="DQ94" i="11"/>
  <c r="DP94" i="11"/>
  <c r="DO94" i="11"/>
  <c r="DN94" i="11"/>
  <c r="DM94" i="11"/>
  <c r="DL94" i="11"/>
  <c r="DK94" i="11"/>
  <c r="DJ94" i="11"/>
  <c r="DI94" i="11"/>
  <c r="DG94" i="11"/>
  <c r="DF94" i="11"/>
  <c r="CX94" i="11"/>
  <c r="CW94" i="11"/>
  <c r="CV94" i="11"/>
  <c r="CU94" i="11"/>
  <c r="CT94" i="11"/>
  <c r="CS94" i="11"/>
  <c r="CR94" i="11"/>
  <c r="CQ94" i="11"/>
  <c r="CP94" i="11"/>
  <c r="CO94" i="11"/>
  <c r="CN94" i="11"/>
  <c r="CM94" i="11"/>
  <c r="CL94" i="11"/>
  <c r="CK94" i="11"/>
  <c r="CJ94" i="11"/>
  <c r="CI94" i="11"/>
  <c r="CH94" i="11"/>
  <c r="CG94" i="11"/>
  <c r="CF94" i="11"/>
  <c r="CE94" i="11"/>
  <c r="CD94" i="11"/>
  <c r="CB94" i="11"/>
  <c r="C94" i="11"/>
  <c r="B94" i="11"/>
  <c r="DH94" i="11" s="1"/>
  <c r="DX93" i="11"/>
  <c r="DW93" i="11"/>
  <c r="DV93" i="11"/>
  <c r="DU93" i="11"/>
  <c r="DT93" i="11"/>
  <c r="DS93" i="11"/>
  <c r="DR93" i="11"/>
  <c r="DQ93" i="11"/>
  <c r="DP93" i="11"/>
  <c r="CT93" i="11"/>
  <c r="CS93" i="11"/>
  <c r="CR93" i="11"/>
  <c r="CQ93" i="11"/>
  <c r="CP93" i="11"/>
  <c r="CO93" i="11"/>
  <c r="CN93" i="11"/>
  <c r="CM93" i="11"/>
  <c r="CL93" i="11"/>
  <c r="C93" i="11"/>
  <c r="B93" i="11"/>
  <c r="EB92" i="11"/>
  <c r="EA92" i="11"/>
  <c r="DZ92" i="11"/>
  <c r="DY92" i="11"/>
  <c r="DX92" i="11"/>
  <c r="DW92" i="11"/>
  <c r="DV92" i="11"/>
  <c r="DU92" i="11"/>
  <c r="DT92" i="11"/>
  <c r="DS92" i="11"/>
  <c r="DR92" i="11"/>
  <c r="DQ92" i="11"/>
  <c r="DP92" i="11"/>
  <c r="DI92" i="11"/>
  <c r="DG92" i="11"/>
  <c r="CX92" i="11"/>
  <c r="CW92" i="11"/>
  <c r="CV92" i="11"/>
  <c r="CU92" i="11"/>
  <c r="CT92" i="11"/>
  <c r="CS92" i="11"/>
  <c r="CR92" i="11"/>
  <c r="CQ92" i="11"/>
  <c r="CP92" i="11"/>
  <c r="CO92" i="11"/>
  <c r="CN92" i="11"/>
  <c r="CM92" i="11"/>
  <c r="CL92" i="11"/>
  <c r="CD92" i="11"/>
  <c r="CB92" i="11"/>
  <c r="C92" i="11"/>
  <c r="B92" i="11"/>
  <c r="DH92" i="11" s="1"/>
  <c r="EB91" i="11"/>
  <c r="EA91" i="11"/>
  <c r="DZ91" i="11"/>
  <c r="DY91" i="11"/>
  <c r="DX91" i="11"/>
  <c r="DW91" i="11"/>
  <c r="DV91" i="11"/>
  <c r="DU91" i="11"/>
  <c r="DT91" i="11"/>
  <c r="DS91" i="11"/>
  <c r="DR91" i="11"/>
  <c r="DQ91" i="11"/>
  <c r="DP91" i="11"/>
  <c r="DO91" i="11"/>
  <c r="DN91" i="11"/>
  <c r="DM91" i="11"/>
  <c r="DL91" i="11"/>
  <c r="DK91" i="11"/>
  <c r="DJ91" i="11"/>
  <c r="DH91" i="11"/>
  <c r="CX91" i="11"/>
  <c r="CW91" i="11"/>
  <c r="CV91" i="11"/>
  <c r="CU91" i="11"/>
  <c r="CT91" i="11"/>
  <c r="CS91" i="11"/>
  <c r="CR91" i="11"/>
  <c r="CQ91" i="11"/>
  <c r="CP91" i="11"/>
  <c r="CO91" i="11"/>
  <c r="CN91" i="11"/>
  <c r="CM91" i="11"/>
  <c r="CL91" i="11"/>
  <c r="CK91" i="11"/>
  <c r="CJ91" i="11"/>
  <c r="CI91" i="11"/>
  <c r="CH91" i="11"/>
  <c r="CG91" i="11"/>
  <c r="CF91" i="11"/>
  <c r="CC91" i="11"/>
  <c r="C91" i="11"/>
  <c r="B91" i="11"/>
  <c r="EB90" i="11"/>
  <c r="EA90" i="11"/>
  <c r="DZ90" i="11"/>
  <c r="DY90" i="11"/>
  <c r="DX90" i="11"/>
  <c r="DW90" i="11"/>
  <c r="DV90" i="11"/>
  <c r="DU90" i="11"/>
  <c r="DT90" i="11"/>
  <c r="DS90" i="11"/>
  <c r="DR90" i="11"/>
  <c r="DQ90" i="11"/>
  <c r="DP90" i="11"/>
  <c r="DO90" i="11"/>
  <c r="DH90" i="11"/>
  <c r="DF90" i="11"/>
  <c r="CX90" i="11"/>
  <c r="CW90" i="11"/>
  <c r="CV90" i="11"/>
  <c r="CU90" i="11"/>
  <c r="CT90" i="11"/>
  <c r="CS90" i="11"/>
  <c r="CR90" i="11"/>
  <c r="CQ90" i="11"/>
  <c r="CP90" i="11"/>
  <c r="CO90" i="11"/>
  <c r="CN90" i="11"/>
  <c r="CM90" i="11"/>
  <c r="CL90" i="11"/>
  <c r="CK90" i="11"/>
  <c r="CD90" i="11"/>
  <c r="CB90" i="11"/>
  <c r="C90" i="11"/>
  <c r="B90" i="11"/>
  <c r="DG90" i="11" s="1"/>
  <c r="EB89" i="11"/>
  <c r="EA89" i="11"/>
  <c r="DZ89" i="11"/>
  <c r="DY89" i="11"/>
  <c r="DX89" i="11"/>
  <c r="DW89" i="11"/>
  <c r="DV89" i="11"/>
  <c r="DU89" i="11"/>
  <c r="DT89" i="11"/>
  <c r="DS89" i="11"/>
  <c r="DR89" i="11"/>
  <c r="DQ89" i="11"/>
  <c r="DP89" i="11"/>
  <c r="CX89" i="11"/>
  <c r="CW89" i="11"/>
  <c r="CV89" i="11"/>
  <c r="CU89" i="11"/>
  <c r="CT89" i="11"/>
  <c r="CS89" i="11"/>
  <c r="CR89" i="11"/>
  <c r="CQ89" i="11"/>
  <c r="CP89" i="11"/>
  <c r="CO89" i="11"/>
  <c r="CN89" i="11"/>
  <c r="CM89" i="11"/>
  <c r="CL89" i="11"/>
  <c r="C89" i="11"/>
  <c r="B89" i="11"/>
  <c r="DF89" i="11" s="1"/>
  <c r="DL88" i="11"/>
  <c r="DK88" i="11"/>
  <c r="DJ88" i="11"/>
  <c r="DI88" i="11"/>
  <c r="DG88" i="11"/>
  <c r="DF88" i="11"/>
  <c r="CH88" i="11"/>
  <c r="CG88" i="11"/>
  <c r="CF88" i="11"/>
  <c r="CE88" i="11"/>
  <c r="CD88" i="11"/>
  <c r="CB88" i="11"/>
  <c r="C88" i="11"/>
  <c r="B88" i="11"/>
  <c r="DH88" i="11" s="1"/>
  <c r="EB87" i="11"/>
  <c r="EA87" i="11"/>
  <c r="DZ87" i="11"/>
  <c r="DY87" i="11"/>
  <c r="DX87" i="11"/>
  <c r="DW87" i="11"/>
  <c r="DV87" i="11"/>
  <c r="DU87" i="11"/>
  <c r="DT87" i="11"/>
  <c r="DS87" i="11"/>
  <c r="DR87" i="11"/>
  <c r="DQ87" i="11"/>
  <c r="DP87" i="11"/>
  <c r="DO87" i="11"/>
  <c r="DN87" i="11"/>
  <c r="DM87" i="11"/>
  <c r="DL87" i="11"/>
  <c r="DK87" i="11"/>
  <c r="DJ87" i="11"/>
  <c r="DH87" i="11"/>
  <c r="CX87" i="11"/>
  <c r="CW87" i="11"/>
  <c r="CV87" i="11"/>
  <c r="CU87" i="11"/>
  <c r="CT87" i="11"/>
  <c r="CS87" i="11"/>
  <c r="CR87" i="11"/>
  <c r="CQ87" i="11"/>
  <c r="CP87" i="11"/>
  <c r="CO87" i="11"/>
  <c r="CN87" i="11"/>
  <c r="CM87" i="11"/>
  <c r="CL87" i="11"/>
  <c r="CK87" i="11"/>
  <c r="CJ87" i="11"/>
  <c r="CI87" i="11"/>
  <c r="CH87" i="11"/>
  <c r="CG87" i="11"/>
  <c r="CF87" i="11"/>
  <c r="CC87" i="11"/>
  <c r="C87" i="11"/>
  <c r="B87" i="11"/>
  <c r="EB86" i="11"/>
  <c r="EA86" i="11"/>
  <c r="DZ86" i="11"/>
  <c r="DY86" i="11"/>
  <c r="DX86" i="11"/>
  <c r="DW86" i="11"/>
  <c r="DV86" i="11"/>
  <c r="DU86" i="11"/>
  <c r="DT86" i="11"/>
  <c r="DS86" i="11"/>
  <c r="DR86" i="11"/>
  <c r="DQ86" i="11"/>
  <c r="DP86" i="11"/>
  <c r="DO86" i="11"/>
  <c r="DH86" i="11"/>
  <c r="DG86" i="11"/>
  <c r="DF86" i="11"/>
  <c r="CX86" i="11"/>
  <c r="CW86" i="11"/>
  <c r="CV86" i="11"/>
  <c r="CU86" i="11"/>
  <c r="CT86" i="11"/>
  <c r="CS86" i="11"/>
  <c r="CR86" i="11"/>
  <c r="CQ86" i="11"/>
  <c r="CP86" i="11"/>
  <c r="CO86" i="11"/>
  <c r="CN86" i="11"/>
  <c r="CM86" i="11"/>
  <c r="CL86" i="11"/>
  <c r="CK86" i="11"/>
  <c r="CE86" i="11"/>
  <c r="CD86" i="11"/>
  <c r="CB86" i="11"/>
  <c r="C86" i="11"/>
  <c r="B86" i="11"/>
  <c r="DI86" i="11" s="1"/>
  <c r="EB85" i="11"/>
  <c r="EA85" i="11"/>
  <c r="DZ85" i="11"/>
  <c r="DY85" i="11"/>
  <c r="DX85" i="11"/>
  <c r="DW85" i="11"/>
  <c r="DV85" i="11"/>
  <c r="DU85" i="11"/>
  <c r="DT85" i="11"/>
  <c r="DS85" i="11"/>
  <c r="DR85" i="11"/>
  <c r="DQ85" i="11"/>
  <c r="DP85" i="11"/>
  <c r="DO85" i="11"/>
  <c r="CX85" i="11"/>
  <c r="CW85" i="11"/>
  <c r="CV85" i="11"/>
  <c r="CU85" i="11"/>
  <c r="CT85" i="11"/>
  <c r="CS85" i="11"/>
  <c r="CR85" i="11"/>
  <c r="CQ85" i="11"/>
  <c r="CP85" i="11"/>
  <c r="CO85" i="11"/>
  <c r="CN85" i="11"/>
  <c r="CM85" i="11"/>
  <c r="CL85" i="11"/>
  <c r="CK85" i="11"/>
  <c r="C85" i="11"/>
  <c r="B85" i="11"/>
  <c r="DG85" i="11" s="1"/>
  <c r="EB84" i="11"/>
  <c r="EA84" i="11"/>
  <c r="DZ84" i="11"/>
  <c r="DY84" i="11"/>
  <c r="DX84" i="11"/>
  <c r="DW84" i="11"/>
  <c r="DV84" i="11"/>
  <c r="DU84" i="11"/>
  <c r="DT84" i="11"/>
  <c r="DS84" i="11"/>
  <c r="DR84" i="11"/>
  <c r="DQ84" i="11"/>
  <c r="DP84" i="11"/>
  <c r="DO84" i="11"/>
  <c r="DH84" i="11"/>
  <c r="DF84" i="11"/>
  <c r="CX84" i="11"/>
  <c r="CW84" i="11"/>
  <c r="CV84" i="11"/>
  <c r="CU84" i="11"/>
  <c r="CT84" i="11"/>
  <c r="CS84" i="11"/>
  <c r="CR84" i="11"/>
  <c r="CQ84" i="11"/>
  <c r="CP84" i="11"/>
  <c r="CO84" i="11"/>
  <c r="CN84" i="11"/>
  <c r="CM84" i="11"/>
  <c r="CL84" i="11"/>
  <c r="CK84" i="11"/>
  <c r="CD84" i="11"/>
  <c r="CB84" i="11"/>
  <c r="C84" i="11"/>
  <c r="B84" i="11"/>
  <c r="DG84" i="11" s="1"/>
  <c r="EB83" i="11"/>
  <c r="EA83" i="11"/>
  <c r="DZ83" i="11"/>
  <c r="DY83" i="11"/>
  <c r="DX83" i="11"/>
  <c r="DW83" i="11"/>
  <c r="DV83" i="11"/>
  <c r="DU83" i="11"/>
  <c r="DT83" i="11"/>
  <c r="DS83" i="11"/>
  <c r="DR83" i="11"/>
  <c r="DQ83" i="11"/>
  <c r="DP83" i="11"/>
  <c r="DO83" i="11"/>
  <c r="DG83" i="11"/>
  <c r="CX83" i="11"/>
  <c r="CW83" i="11"/>
  <c r="CV83" i="11"/>
  <c r="CU83" i="11"/>
  <c r="CT83" i="11"/>
  <c r="CS83" i="11"/>
  <c r="CR83" i="11"/>
  <c r="CQ83" i="11"/>
  <c r="CP83" i="11"/>
  <c r="CO83" i="11"/>
  <c r="CN83" i="11"/>
  <c r="CM83" i="11"/>
  <c r="CL83" i="11"/>
  <c r="CK83" i="11"/>
  <c r="CC83" i="11"/>
  <c r="C83" i="11"/>
  <c r="B83" i="11"/>
  <c r="EB82" i="11"/>
  <c r="EA82" i="11"/>
  <c r="DZ82" i="11"/>
  <c r="DY82" i="11"/>
  <c r="DX82" i="11"/>
  <c r="DW82" i="11"/>
  <c r="DV82" i="11"/>
  <c r="DU82" i="11"/>
  <c r="DT82" i="11"/>
  <c r="DS82" i="11"/>
  <c r="DR82" i="11"/>
  <c r="DQ82" i="11"/>
  <c r="DP82" i="11"/>
  <c r="DO82" i="11"/>
  <c r="DH82" i="11"/>
  <c r="DG82" i="11"/>
  <c r="DF82" i="11"/>
  <c r="CX82" i="11"/>
  <c r="CW82" i="11"/>
  <c r="CV82" i="11"/>
  <c r="CU82" i="11"/>
  <c r="CT82" i="11"/>
  <c r="CS82" i="11"/>
  <c r="CR82" i="11"/>
  <c r="CQ82" i="11"/>
  <c r="CP82" i="11"/>
  <c r="CO82" i="11"/>
  <c r="CN82" i="11"/>
  <c r="CM82" i="11"/>
  <c r="CL82" i="11"/>
  <c r="CK82" i="11"/>
  <c r="CE82" i="11"/>
  <c r="CD82" i="11"/>
  <c r="CB82" i="11"/>
  <c r="C82" i="11"/>
  <c r="B82" i="11"/>
  <c r="DI82" i="11" s="1"/>
  <c r="EB81" i="11"/>
  <c r="EA81" i="11"/>
  <c r="DZ81" i="11"/>
  <c r="DY81" i="11"/>
  <c r="DX81" i="11"/>
  <c r="DW81" i="11"/>
  <c r="DV81" i="11"/>
  <c r="DU81" i="11"/>
  <c r="DT81" i="11"/>
  <c r="DS81" i="11"/>
  <c r="DR81" i="11"/>
  <c r="DQ81" i="11"/>
  <c r="DP81" i="11"/>
  <c r="DO81" i="11"/>
  <c r="CX81" i="11"/>
  <c r="CW81" i="11"/>
  <c r="CV81" i="11"/>
  <c r="CU81" i="11"/>
  <c r="CT81" i="11"/>
  <c r="CS81" i="11"/>
  <c r="CR81" i="11"/>
  <c r="CQ81" i="11"/>
  <c r="CP81" i="11"/>
  <c r="CO81" i="11"/>
  <c r="CN81" i="11"/>
  <c r="CM81" i="11"/>
  <c r="CL81" i="11"/>
  <c r="CK81" i="11"/>
  <c r="C81" i="11"/>
  <c r="B81" i="11"/>
  <c r="DG81" i="11" s="1"/>
  <c r="EB80" i="11"/>
  <c r="EA80" i="11"/>
  <c r="DZ80" i="11"/>
  <c r="DY80" i="11"/>
  <c r="DX80" i="11"/>
  <c r="DW80" i="11"/>
  <c r="DV80" i="11"/>
  <c r="DU80" i="11"/>
  <c r="DT80" i="11"/>
  <c r="DS80" i="11"/>
  <c r="DR80" i="11"/>
  <c r="DQ80" i="11"/>
  <c r="DP80" i="11"/>
  <c r="DO80" i="11"/>
  <c r="DH80" i="11"/>
  <c r="DF80" i="11"/>
  <c r="CX80" i="11"/>
  <c r="CW80" i="11"/>
  <c r="CV80" i="11"/>
  <c r="CU80" i="11"/>
  <c r="CT80" i="11"/>
  <c r="CS80" i="11"/>
  <c r="CR80" i="11"/>
  <c r="CQ80" i="11"/>
  <c r="CP80" i="11"/>
  <c r="CO80" i="11"/>
  <c r="CN80" i="11"/>
  <c r="CM80" i="11"/>
  <c r="CL80" i="11"/>
  <c r="CK80" i="11"/>
  <c r="CD80" i="11"/>
  <c r="CB80" i="11"/>
  <c r="C80" i="11"/>
  <c r="B80" i="11"/>
  <c r="DG80" i="11" s="1"/>
  <c r="EB79" i="11"/>
  <c r="EA79" i="11"/>
  <c r="DZ79" i="11"/>
  <c r="DY79" i="11"/>
  <c r="DX79" i="11"/>
  <c r="DW79" i="11"/>
  <c r="DV79" i="11"/>
  <c r="DU79" i="11"/>
  <c r="DT79" i="11"/>
  <c r="DS79" i="11"/>
  <c r="DR79" i="11"/>
  <c r="DQ79" i="11"/>
  <c r="DP79" i="11"/>
  <c r="DO79" i="11"/>
  <c r="DG79" i="11"/>
  <c r="CX79" i="11"/>
  <c r="CW79" i="11"/>
  <c r="CV79" i="11"/>
  <c r="CU79" i="11"/>
  <c r="CT79" i="11"/>
  <c r="CS79" i="11"/>
  <c r="CR79" i="11"/>
  <c r="CQ79" i="11"/>
  <c r="CP79" i="11"/>
  <c r="CO79" i="11"/>
  <c r="CN79" i="11"/>
  <c r="CM79" i="11"/>
  <c r="CL79" i="11"/>
  <c r="CK79" i="11"/>
  <c r="CC79" i="11"/>
  <c r="C79" i="11"/>
  <c r="B79" i="11"/>
  <c r="EB74" i="11"/>
  <c r="EA74" i="11"/>
  <c r="DZ74" i="11"/>
  <c r="DY74" i="11"/>
  <c r="DX74" i="11"/>
  <c r="DW74" i="11"/>
  <c r="DV74" i="11"/>
  <c r="DU74" i="11"/>
  <c r="DT74" i="11"/>
  <c r="DS74" i="11"/>
  <c r="DR74" i="11"/>
  <c r="DQ74" i="11"/>
  <c r="DP74" i="11"/>
  <c r="DO74" i="11"/>
  <c r="DN74" i="11"/>
  <c r="DM74" i="11"/>
  <c r="DL74" i="11"/>
  <c r="DK74" i="11"/>
  <c r="DJ74" i="11"/>
  <c r="DI74" i="11"/>
  <c r="DG74" i="11"/>
  <c r="CX74" i="11"/>
  <c r="CW74" i="11"/>
  <c r="CV74" i="11"/>
  <c r="CU74" i="11"/>
  <c r="CT74" i="11"/>
  <c r="CS74" i="11"/>
  <c r="CR74" i="11"/>
  <c r="CQ74" i="11"/>
  <c r="CP74" i="11"/>
  <c r="CO74" i="11"/>
  <c r="CN74" i="11"/>
  <c r="CM74" i="11"/>
  <c r="CL74" i="11"/>
  <c r="CK74" i="11"/>
  <c r="CJ74" i="11"/>
  <c r="CI74" i="11"/>
  <c r="CH74" i="11"/>
  <c r="CG74" i="11"/>
  <c r="CF74" i="11"/>
  <c r="CD74" i="11"/>
  <c r="CB74" i="11"/>
  <c r="C74" i="11"/>
  <c r="B74" i="11"/>
  <c r="DF74" i="11" s="1"/>
  <c r="EB73" i="11"/>
  <c r="EA73" i="11"/>
  <c r="DZ73" i="11"/>
  <c r="DY73" i="11"/>
  <c r="DX73" i="11"/>
  <c r="DW73" i="11"/>
  <c r="DV73" i="11"/>
  <c r="DU73" i="11"/>
  <c r="DT73" i="11"/>
  <c r="DS73" i="11"/>
  <c r="DR73" i="11"/>
  <c r="DQ73" i="11"/>
  <c r="DP73" i="11"/>
  <c r="DO73" i="11"/>
  <c r="DN73" i="11"/>
  <c r="DM73" i="11"/>
  <c r="DL73" i="11"/>
  <c r="DK73" i="11"/>
  <c r="DJ73" i="11"/>
  <c r="CX73" i="11"/>
  <c r="CW73" i="11"/>
  <c r="CV73" i="11"/>
  <c r="CU73" i="11"/>
  <c r="CT73" i="11"/>
  <c r="CS73" i="11"/>
  <c r="CR73" i="11"/>
  <c r="CQ73" i="11"/>
  <c r="CP73" i="11"/>
  <c r="CO73" i="11"/>
  <c r="CN73" i="11"/>
  <c r="CM73" i="11"/>
  <c r="CL73" i="11"/>
  <c r="CK73" i="11"/>
  <c r="CJ73" i="11"/>
  <c r="CI73" i="11"/>
  <c r="CH73" i="11"/>
  <c r="CG73" i="11"/>
  <c r="CF73" i="11"/>
  <c r="C73" i="11"/>
  <c r="B73" i="11"/>
  <c r="DF73" i="11" s="1"/>
  <c r="EB72" i="11"/>
  <c r="EA72" i="11"/>
  <c r="DZ72" i="11"/>
  <c r="DY72" i="11"/>
  <c r="DX72" i="11"/>
  <c r="DW72" i="11"/>
  <c r="DV72" i="11"/>
  <c r="DU72" i="11"/>
  <c r="DT72" i="11"/>
  <c r="DS72" i="11"/>
  <c r="DR72" i="11"/>
  <c r="DQ72" i="11"/>
  <c r="DP72" i="11"/>
  <c r="DO72" i="11"/>
  <c r="DN72" i="11"/>
  <c r="DM72" i="11"/>
  <c r="DL72" i="11"/>
  <c r="DK72" i="11"/>
  <c r="DJ72" i="11"/>
  <c r="DI72" i="11"/>
  <c r="DG72" i="11"/>
  <c r="DF72" i="11"/>
  <c r="CX72" i="11"/>
  <c r="CW72" i="11"/>
  <c r="CV72" i="11"/>
  <c r="CU72" i="11"/>
  <c r="CT72" i="11"/>
  <c r="CS72" i="11"/>
  <c r="CR72" i="11"/>
  <c r="CQ72" i="11"/>
  <c r="CP72" i="11"/>
  <c r="CO72" i="11"/>
  <c r="CN72" i="11"/>
  <c r="CM72" i="11"/>
  <c r="CL72" i="11"/>
  <c r="CK72" i="11"/>
  <c r="CJ72" i="11"/>
  <c r="CI72" i="11"/>
  <c r="CH72" i="11"/>
  <c r="CG72" i="11"/>
  <c r="CF72" i="11"/>
  <c r="CE72" i="11"/>
  <c r="CD72" i="11"/>
  <c r="CB72" i="11"/>
  <c r="C72" i="11"/>
  <c r="B72" i="11"/>
  <c r="DH72" i="11" s="1"/>
  <c r="DX71" i="11"/>
  <c r="DW71" i="11"/>
  <c r="DV71" i="11"/>
  <c r="DU71" i="11"/>
  <c r="DT71" i="11"/>
  <c r="DS71" i="11"/>
  <c r="DR71" i="11"/>
  <c r="DQ71" i="11"/>
  <c r="DP71" i="11"/>
  <c r="DH71" i="11"/>
  <c r="DF71" i="11"/>
  <c r="CT71" i="11"/>
  <c r="CS71" i="11"/>
  <c r="CR71" i="11"/>
  <c r="CQ71" i="11"/>
  <c r="CP71" i="11"/>
  <c r="CO71" i="11"/>
  <c r="CN71" i="11"/>
  <c r="CM71" i="11"/>
  <c r="CL71" i="11"/>
  <c r="CC71" i="11"/>
  <c r="C71" i="11"/>
  <c r="B71" i="11"/>
  <c r="EB70" i="11"/>
  <c r="EA70" i="11"/>
  <c r="DZ70" i="11"/>
  <c r="DY70" i="11"/>
  <c r="DX70" i="11"/>
  <c r="DW70" i="11"/>
  <c r="DV70" i="11"/>
  <c r="DU70" i="11"/>
  <c r="DT70" i="11"/>
  <c r="DS70" i="11"/>
  <c r="DR70" i="11"/>
  <c r="DQ70" i="11"/>
  <c r="DP70" i="11"/>
  <c r="DG70" i="11"/>
  <c r="CX70" i="11"/>
  <c r="CW70" i="11"/>
  <c r="CV70" i="11"/>
  <c r="CU70" i="11"/>
  <c r="CT70" i="11"/>
  <c r="CS70" i="11"/>
  <c r="CR70" i="11"/>
  <c r="CQ70" i="11"/>
  <c r="CP70" i="11"/>
  <c r="CO70" i="11"/>
  <c r="CN70" i="11"/>
  <c r="CM70" i="11"/>
  <c r="CL70" i="11"/>
  <c r="CC70" i="11"/>
  <c r="C70" i="11"/>
  <c r="B70" i="11"/>
  <c r="DF70" i="11" s="1"/>
  <c r="EB69" i="11"/>
  <c r="EA69" i="11"/>
  <c r="DZ69" i="11"/>
  <c r="DY69" i="11"/>
  <c r="DX69" i="11"/>
  <c r="DW69" i="11"/>
  <c r="DV69" i="11"/>
  <c r="DU69" i="11"/>
  <c r="DT69" i="11"/>
  <c r="DS69" i="11"/>
  <c r="DR69" i="11"/>
  <c r="DQ69" i="11"/>
  <c r="DP69" i="11"/>
  <c r="DO69" i="11"/>
  <c r="DN69" i="11"/>
  <c r="DM69" i="11"/>
  <c r="DL69" i="11"/>
  <c r="DK69" i="11"/>
  <c r="DJ69" i="11"/>
  <c r="DH69" i="11"/>
  <c r="CX69" i="11"/>
  <c r="CW69" i="11"/>
  <c r="CV69" i="11"/>
  <c r="CU69" i="11"/>
  <c r="CT69" i="11"/>
  <c r="CS69" i="11"/>
  <c r="CR69" i="11"/>
  <c r="CQ69" i="11"/>
  <c r="CP69" i="11"/>
  <c r="CO69" i="11"/>
  <c r="CN69" i="11"/>
  <c r="CM69" i="11"/>
  <c r="CL69" i="11"/>
  <c r="CK69" i="11"/>
  <c r="CJ69" i="11"/>
  <c r="CI69" i="11"/>
  <c r="CH69" i="11"/>
  <c r="CG69" i="11"/>
  <c r="CF69" i="11"/>
  <c r="CD69" i="11"/>
  <c r="CB69" i="11"/>
  <c r="C69" i="11"/>
  <c r="B69" i="11"/>
  <c r="DG69" i="11" s="1"/>
  <c r="EB68" i="11"/>
  <c r="EA68" i="11"/>
  <c r="DZ68" i="11"/>
  <c r="DY68" i="11"/>
  <c r="DX68" i="11"/>
  <c r="DW68" i="11"/>
  <c r="DV68" i="11"/>
  <c r="DU68" i="11"/>
  <c r="DT68" i="11"/>
  <c r="DS68" i="11"/>
  <c r="DR68" i="11"/>
  <c r="DQ68" i="11"/>
  <c r="DP68" i="11"/>
  <c r="DO68" i="11"/>
  <c r="CX68" i="11"/>
  <c r="CW68" i="11"/>
  <c r="CV68" i="11"/>
  <c r="CU68" i="11"/>
  <c r="CT68" i="11"/>
  <c r="CS68" i="11"/>
  <c r="CR68" i="11"/>
  <c r="CQ68" i="11"/>
  <c r="CP68" i="11"/>
  <c r="CO68" i="11"/>
  <c r="CN68" i="11"/>
  <c r="CM68" i="11"/>
  <c r="CL68" i="11"/>
  <c r="CK68" i="11"/>
  <c r="C68" i="11"/>
  <c r="B68" i="11"/>
  <c r="DH68" i="11" s="1"/>
  <c r="EB67" i="11"/>
  <c r="EA67" i="11"/>
  <c r="DZ67" i="11"/>
  <c r="DY67" i="11"/>
  <c r="DX67" i="11"/>
  <c r="DW67" i="11"/>
  <c r="DV67" i="11"/>
  <c r="DU67" i="11"/>
  <c r="DT67" i="11"/>
  <c r="DS67" i="11"/>
  <c r="DR67" i="11"/>
  <c r="DQ67" i="11"/>
  <c r="DP67" i="11"/>
  <c r="DI67" i="11"/>
  <c r="DG67" i="11"/>
  <c r="CX67" i="11"/>
  <c r="CW67" i="11"/>
  <c r="CV67" i="11"/>
  <c r="CU67" i="11"/>
  <c r="CT67" i="11"/>
  <c r="CS67" i="11"/>
  <c r="CR67" i="11"/>
  <c r="CQ67" i="11"/>
  <c r="CP67" i="11"/>
  <c r="CO67" i="11"/>
  <c r="CN67" i="11"/>
  <c r="CM67" i="11"/>
  <c r="CL67" i="11"/>
  <c r="CD67" i="11"/>
  <c r="CB67" i="11"/>
  <c r="C67" i="11"/>
  <c r="B67" i="11"/>
  <c r="DF67" i="11" s="1"/>
  <c r="DL66" i="11"/>
  <c r="DK66" i="11"/>
  <c r="DJ66" i="11"/>
  <c r="DF66" i="11"/>
  <c r="CH66" i="11"/>
  <c r="CG66" i="11"/>
  <c r="CF66" i="11"/>
  <c r="CE66" i="11"/>
  <c r="C66" i="11"/>
  <c r="B66" i="11"/>
  <c r="DI66" i="11" s="1"/>
  <c r="EB65" i="11"/>
  <c r="EA65" i="11"/>
  <c r="DZ65" i="11"/>
  <c r="DY65" i="11"/>
  <c r="DX65" i="11"/>
  <c r="DW65" i="11"/>
  <c r="DV65" i="11"/>
  <c r="DU65" i="11"/>
  <c r="DT65" i="11"/>
  <c r="DS65" i="11"/>
  <c r="DR65" i="11"/>
  <c r="DQ65" i="11"/>
  <c r="DP65" i="11"/>
  <c r="DO65" i="11"/>
  <c r="DN65" i="11"/>
  <c r="DM65" i="11"/>
  <c r="DL65" i="11"/>
  <c r="DK65" i="11"/>
  <c r="DJ65" i="11"/>
  <c r="DI65" i="11"/>
  <c r="DG65" i="11"/>
  <c r="DF65" i="11"/>
  <c r="CX65" i="11"/>
  <c r="CW65" i="11"/>
  <c r="CV65" i="11"/>
  <c r="CU65" i="11"/>
  <c r="CT65" i="11"/>
  <c r="CS65" i="11"/>
  <c r="CR65" i="11"/>
  <c r="CQ65" i="11"/>
  <c r="CP65" i="11"/>
  <c r="CO65" i="11"/>
  <c r="CN65" i="11"/>
  <c r="CM65" i="11"/>
  <c r="CL65" i="11"/>
  <c r="CK65" i="11"/>
  <c r="CJ65" i="11"/>
  <c r="CI65" i="11"/>
  <c r="CH65" i="11"/>
  <c r="CG65" i="11"/>
  <c r="CF65" i="11"/>
  <c r="CE65" i="11"/>
  <c r="CD65" i="11"/>
  <c r="CB65" i="11"/>
  <c r="C65" i="11"/>
  <c r="B65" i="11"/>
  <c r="DH65" i="11" s="1"/>
  <c r="EB64" i="11"/>
  <c r="EA64" i="11"/>
  <c r="DZ64" i="11"/>
  <c r="DY64" i="11"/>
  <c r="DX64" i="11"/>
  <c r="DW64" i="11"/>
  <c r="DV64" i="11"/>
  <c r="DU64" i="11"/>
  <c r="DT64" i="11"/>
  <c r="DS64" i="11"/>
  <c r="DR64" i="11"/>
  <c r="DQ64" i="11"/>
  <c r="DP64" i="11"/>
  <c r="DO64" i="11"/>
  <c r="DG64" i="11"/>
  <c r="CX64" i="11"/>
  <c r="CW64" i="11"/>
  <c r="CV64" i="11"/>
  <c r="CU64" i="11"/>
  <c r="CT64" i="11"/>
  <c r="CS64" i="11"/>
  <c r="CR64" i="11"/>
  <c r="CQ64" i="11"/>
  <c r="CP64" i="11"/>
  <c r="CO64" i="11"/>
  <c r="CN64" i="11"/>
  <c r="CM64" i="11"/>
  <c r="CL64" i="11"/>
  <c r="CK64" i="11"/>
  <c r="CE64" i="11"/>
  <c r="C64" i="11"/>
  <c r="B64" i="11"/>
  <c r="DF64" i="11" s="1"/>
  <c r="EB63" i="11"/>
  <c r="EA63" i="11"/>
  <c r="DZ63" i="11"/>
  <c r="DY63" i="11"/>
  <c r="DX63" i="11"/>
  <c r="DW63" i="11"/>
  <c r="DV63" i="11"/>
  <c r="DU63" i="11"/>
  <c r="DT63" i="11"/>
  <c r="DS63" i="11"/>
  <c r="DR63" i="11"/>
  <c r="DQ63" i="11"/>
  <c r="DP63" i="11"/>
  <c r="DO63" i="11"/>
  <c r="DH63" i="11"/>
  <c r="DF63" i="11"/>
  <c r="CX63" i="11"/>
  <c r="CW63" i="11"/>
  <c r="CV63" i="11"/>
  <c r="CU63" i="11"/>
  <c r="CT63" i="11"/>
  <c r="CS63" i="11"/>
  <c r="CR63" i="11"/>
  <c r="CQ63" i="11"/>
  <c r="CP63" i="11"/>
  <c r="CO63" i="11"/>
  <c r="CN63" i="11"/>
  <c r="CM63" i="11"/>
  <c r="CL63" i="11"/>
  <c r="CK63" i="11"/>
  <c r="CD63" i="11"/>
  <c r="CB63" i="11"/>
  <c r="C63" i="11"/>
  <c r="B63" i="11"/>
  <c r="DI63" i="11" s="1"/>
  <c r="EB62" i="11"/>
  <c r="EA62" i="11"/>
  <c r="DZ62" i="11"/>
  <c r="DY62" i="11"/>
  <c r="DX62" i="11"/>
  <c r="DW62" i="11"/>
  <c r="DV62" i="11"/>
  <c r="DU62" i="11"/>
  <c r="DT62" i="11"/>
  <c r="DS62" i="11"/>
  <c r="DR62" i="11"/>
  <c r="DQ62" i="11"/>
  <c r="DP62" i="11"/>
  <c r="DO62" i="11"/>
  <c r="CX62" i="11"/>
  <c r="CW62" i="11"/>
  <c r="CV62" i="11"/>
  <c r="CU62" i="11"/>
  <c r="CT62" i="11"/>
  <c r="CS62" i="11"/>
  <c r="CR62" i="11"/>
  <c r="CQ62" i="11"/>
  <c r="CP62" i="11"/>
  <c r="CO62" i="11"/>
  <c r="CN62" i="11"/>
  <c r="CM62" i="11"/>
  <c r="CL62" i="11"/>
  <c r="CK62" i="11"/>
  <c r="C62" i="11"/>
  <c r="B62" i="11"/>
  <c r="DH62" i="11" s="1"/>
  <c r="EB61" i="11"/>
  <c r="EA61" i="11"/>
  <c r="DZ61" i="11"/>
  <c r="DY61" i="11"/>
  <c r="DX61" i="11"/>
  <c r="DW61" i="11"/>
  <c r="DV61" i="11"/>
  <c r="DU61" i="11"/>
  <c r="DT61" i="11"/>
  <c r="DS61" i="11"/>
  <c r="DR61" i="11"/>
  <c r="DQ61" i="11"/>
  <c r="DP61" i="11"/>
  <c r="DO61" i="11"/>
  <c r="DH61" i="11"/>
  <c r="DG61" i="11"/>
  <c r="DF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E61" i="11"/>
  <c r="CD61" i="11"/>
  <c r="CB61" i="11"/>
  <c r="C61" i="11"/>
  <c r="B61" i="11"/>
  <c r="DI61" i="11" s="1"/>
  <c r="EB60" i="11"/>
  <c r="EA60" i="11"/>
  <c r="DZ60" i="11"/>
  <c r="DY60" i="11"/>
  <c r="DX60" i="11"/>
  <c r="DW60" i="11"/>
  <c r="DV60" i="11"/>
  <c r="DU60" i="11"/>
  <c r="DT60" i="11"/>
  <c r="DS60" i="11"/>
  <c r="DR60" i="11"/>
  <c r="DQ60" i="11"/>
  <c r="DP60" i="11"/>
  <c r="DO60" i="11"/>
  <c r="DG60" i="11"/>
  <c r="CX60" i="11"/>
  <c r="CW60" i="11"/>
  <c r="CV60" i="11"/>
  <c r="CU60" i="11"/>
  <c r="CT60" i="11"/>
  <c r="CS60" i="11"/>
  <c r="CR60" i="11"/>
  <c r="CQ60" i="11"/>
  <c r="CP60" i="11"/>
  <c r="CO60" i="11"/>
  <c r="CN60" i="11"/>
  <c r="CM60" i="11"/>
  <c r="CL60" i="11"/>
  <c r="CK60" i="11"/>
  <c r="CE60" i="11"/>
  <c r="C60" i="11"/>
  <c r="B60" i="11"/>
  <c r="DF60" i="11" s="1"/>
  <c r="EB59" i="11"/>
  <c r="EA59" i="11"/>
  <c r="DZ59" i="11"/>
  <c r="DY59" i="11"/>
  <c r="DX59" i="11"/>
  <c r="DW59" i="11"/>
  <c r="DV59" i="11"/>
  <c r="DU59" i="11"/>
  <c r="DT59" i="11"/>
  <c r="DS59" i="11"/>
  <c r="DR59" i="11"/>
  <c r="DQ59" i="11"/>
  <c r="DP59" i="11"/>
  <c r="DO59" i="11"/>
  <c r="DH59" i="11"/>
  <c r="DF59" i="11"/>
  <c r="CX59" i="11"/>
  <c r="CW59" i="11"/>
  <c r="CV59" i="11"/>
  <c r="CU59" i="11"/>
  <c r="CT59" i="11"/>
  <c r="CS59" i="11"/>
  <c r="CR59" i="11"/>
  <c r="CQ59" i="11"/>
  <c r="CP59" i="11"/>
  <c r="CO59" i="11"/>
  <c r="CN59" i="11"/>
  <c r="CM59" i="11"/>
  <c r="CL59" i="11"/>
  <c r="CK59" i="11"/>
  <c r="CD59" i="11"/>
  <c r="CB59" i="11"/>
  <c r="C59" i="11"/>
  <c r="B59" i="11"/>
  <c r="DI59" i="11" s="1"/>
  <c r="EB58" i="11"/>
  <c r="EA58" i="11"/>
  <c r="DZ58" i="11"/>
  <c r="DY58" i="11"/>
  <c r="DX58" i="11"/>
  <c r="DW58" i="11"/>
  <c r="DV58" i="11"/>
  <c r="DU58" i="11"/>
  <c r="DT58" i="11"/>
  <c r="DS58" i="11"/>
  <c r="DR58" i="11"/>
  <c r="DQ58" i="11"/>
  <c r="DP58" i="11"/>
  <c r="DO58" i="11"/>
  <c r="CX58" i="11"/>
  <c r="CW58" i="11"/>
  <c r="CV58" i="11"/>
  <c r="CU58" i="11"/>
  <c r="CT58" i="11"/>
  <c r="CS58" i="11"/>
  <c r="CR58" i="11"/>
  <c r="CQ58" i="11"/>
  <c r="CP58" i="11"/>
  <c r="CO58" i="11"/>
  <c r="CN58" i="11"/>
  <c r="CM58" i="11"/>
  <c r="CL58" i="11"/>
  <c r="CK58" i="11"/>
  <c r="C58" i="11"/>
  <c r="B58" i="11"/>
  <c r="DH58" i="11" s="1"/>
  <c r="EB57" i="11"/>
  <c r="EA57" i="11"/>
  <c r="DZ57" i="11"/>
  <c r="DY57" i="11"/>
  <c r="DX57" i="11"/>
  <c r="DW57" i="11"/>
  <c r="DV57" i="11"/>
  <c r="DU57" i="11"/>
  <c r="DT57" i="11"/>
  <c r="DS57" i="11"/>
  <c r="DR57" i="11"/>
  <c r="DQ57" i="11"/>
  <c r="DP57" i="11"/>
  <c r="DO57" i="11"/>
  <c r="DH57" i="11"/>
  <c r="DG57" i="11"/>
  <c r="DF57" i="11"/>
  <c r="CX57" i="11"/>
  <c r="CW57" i="11"/>
  <c r="CV57" i="11"/>
  <c r="CU57" i="11"/>
  <c r="CT57" i="11"/>
  <c r="CS57" i="11"/>
  <c r="CR57" i="11"/>
  <c r="CQ57" i="11"/>
  <c r="CP57" i="11"/>
  <c r="CO57" i="11"/>
  <c r="CN57" i="11"/>
  <c r="CM57" i="11"/>
  <c r="CL57" i="11"/>
  <c r="CK57" i="11"/>
  <c r="CE57" i="11"/>
  <c r="CD57" i="11"/>
  <c r="CB57" i="11"/>
  <c r="C57" i="11"/>
  <c r="B57" i="11"/>
  <c r="DI57" i="11" s="1"/>
  <c r="EB52" i="11"/>
  <c r="EA52" i="11"/>
  <c r="DZ52" i="11"/>
  <c r="DY52" i="11"/>
  <c r="DX52" i="11"/>
  <c r="DW52" i="11"/>
  <c r="DV52" i="11"/>
  <c r="DU52" i="11"/>
  <c r="DT52" i="11"/>
  <c r="DS52" i="11"/>
  <c r="DR52" i="11"/>
  <c r="DQ52" i="11"/>
  <c r="DP52" i="11"/>
  <c r="DO52" i="11"/>
  <c r="DN52" i="11"/>
  <c r="DM52" i="11"/>
  <c r="DL52" i="11"/>
  <c r="DK52" i="11"/>
  <c r="DJ52" i="11"/>
  <c r="CX52" i="11"/>
  <c r="CW52" i="11"/>
  <c r="CV52" i="11"/>
  <c r="CU52" i="11"/>
  <c r="CT52" i="11"/>
  <c r="CS52" i="11"/>
  <c r="CR52" i="11"/>
  <c r="CQ52" i="11"/>
  <c r="CP52" i="11"/>
  <c r="CO52" i="11"/>
  <c r="CN52" i="11"/>
  <c r="CM52" i="11"/>
  <c r="CL52" i="11"/>
  <c r="CK52" i="11"/>
  <c r="CJ52" i="11"/>
  <c r="CI52" i="11"/>
  <c r="CH52" i="11"/>
  <c r="CG52" i="11"/>
  <c r="CF52" i="11"/>
  <c r="C52" i="11"/>
  <c r="B52" i="11"/>
  <c r="DG52" i="11" s="1"/>
  <c r="EB51" i="11"/>
  <c r="EA51" i="11"/>
  <c r="DZ51" i="11"/>
  <c r="DY51" i="11"/>
  <c r="DX51" i="11"/>
  <c r="DW51" i="11"/>
  <c r="DV51" i="11"/>
  <c r="DU51" i="11"/>
  <c r="DT51" i="11"/>
  <c r="DS51" i="11"/>
  <c r="DR51" i="11"/>
  <c r="DQ51" i="11"/>
  <c r="DP51" i="11"/>
  <c r="DO51" i="11"/>
  <c r="DN51" i="11"/>
  <c r="DM51" i="11"/>
  <c r="DL51" i="11"/>
  <c r="DK51" i="11"/>
  <c r="DJ51" i="11"/>
  <c r="DI51" i="11"/>
  <c r="DG51" i="11"/>
  <c r="CX51" i="11"/>
  <c r="CW51" i="11"/>
  <c r="CV51" i="11"/>
  <c r="CU51" i="11"/>
  <c r="CT51" i="11"/>
  <c r="CS51" i="11"/>
  <c r="CR51" i="11"/>
  <c r="CQ51" i="11"/>
  <c r="CP51" i="11"/>
  <c r="CO51" i="11"/>
  <c r="CN51" i="11"/>
  <c r="CM51" i="11"/>
  <c r="CL51" i="11"/>
  <c r="CK51" i="11"/>
  <c r="CJ51" i="11"/>
  <c r="CI51" i="11"/>
  <c r="CH51" i="11"/>
  <c r="CG51" i="11"/>
  <c r="CF51" i="11"/>
  <c r="CD51" i="11"/>
  <c r="CB51" i="11"/>
  <c r="C51" i="11"/>
  <c r="B51" i="11"/>
  <c r="DH51" i="11" s="1"/>
  <c r="EB50" i="11"/>
  <c r="EA50" i="11"/>
  <c r="DZ50" i="11"/>
  <c r="DY50" i="11"/>
  <c r="DX50" i="11"/>
  <c r="DW50" i="11"/>
  <c r="DV50" i="11"/>
  <c r="DU50" i="11"/>
  <c r="DT50" i="11"/>
  <c r="DS50" i="11"/>
  <c r="DR50" i="11"/>
  <c r="DQ50" i="11"/>
  <c r="DP50" i="11"/>
  <c r="DO50" i="11"/>
  <c r="DN50" i="11"/>
  <c r="DM50" i="11"/>
  <c r="DL50" i="11"/>
  <c r="DK50" i="11"/>
  <c r="DJ50" i="11"/>
  <c r="DF50" i="11"/>
  <c r="CX50" i="11"/>
  <c r="CW50" i="11"/>
  <c r="CV50" i="11"/>
  <c r="CU50" i="11"/>
  <c r="CT50" i="11"/>
  <c r="CS50" i="11"/>
  <c r="CR50" i="11"/>
  <c r="CQ50" i="11"/>
  <c r="CP50" i="11"/>
  <c r="CO50" i="11"/>
  <c r="CN50" i="11"/>
  <c r="CM50" i="11"/>
  <c r="CL50" i="11"/>
  <c r="CK50" i="11"/>
  <c r="CJ50" i="11"/>
  <c r="CI50" i="11"/>
  <c r="CH50" i="11"/>
  <c r="CG50" i="11"/>
  <c r="CF50" i="11"/>
  <c r="CE50" i="11"/>
  <c r="C50" i="11"/>
  <c r="B50" i="11"/>
  <c r="DI50" i="11" s="1"/>
  <c r="DX49" i="11"/>
  <c r="DW49" i="11"/>
  <c r="DV49" i="11"/>
  <c r="DU49" i="11"/>
  <c r="DT49" i="11"/>
  <c r="DS49" i="11"/>
  <c r="DR49" i="11"/>
  <c r="DQ49" i="11"/>
  <c r="DP49" i="11"/>
  <c r="DI49" i="11"/>
  <c r="DH49" i="11"/>
  <c r="DG49" i="11"/>
  <c r="CT49" i="11"/>
  <c r="CS49" i="11"/>
  <c r="CR49" i="11"/>
  <c r="CQ49" i="11"/>
  <c r="CP49" i="11"/>
  <c r="CO49" i="11"/>
  <c r="CN49" i="11"/>
  <c r="CM49" i="11"/>
  <c r="CL49" i="11"/>
  <c r="CE49" i="11"/>
  <c r="CD49" i="11"/>
  <c r="CB49" i="11"/>
  <c r="C49" i="11"/>
  <c r="B49" i="11"/>
  <c r="DF49" i="11" s="1"/>
  <c r="EB48" i="11"/>
  <c r="EA48" i="11"/>
  <c r="DZ48" i="11"/>
  <c r="DY48" i="11"/>
  <c r="DX48" i="11"/>
  <c r="DW48" i="11"/>
  <c r="DV48" i="11"/>
  <c r="DU48" i="11"/>
  <c r="DT48" i="11"/>
  <c r="DS48" i="11"/>
  <c r="DR48" i="11"/>
  <c r="DQ48" i="11"/>
  <c r="DP48" i="11"/>
  <c r="CX48" i="11"/>
  <c r="CW48" i="11"/>
  <c r="CV48" i="11"/>
  <c r="CU48" i="11"/>
  <c r="CT48" i="11"/>
  <c r="CS48" i="11"/>
  <c r="CR48" i="11"/>
  <c r="CQ48" i="11"/>
  <c r="CP48" i="11"/>
  <c r="CO48" i="11"/>
  <c r="CN48" i="11"/>
  <c r="CM48" i="11"/>
  <c r="CL48" i="11"/>
  <c r="C48" i="11"/>
  <c r="B48" i="11"/>
  <c r="DI48" i="11" s="1"/>
  <c r="EB47" i="11"/>
  <c r="EA47" i="11"/>
  <c r="DZ47" i="11"/>
  <c r="DY47" i="11"/>
  <c r="DX47" i="11"/>
  <c r="DW47" i="11"/>
  <c r="DV47" i="11"/>
  <c r="DU47" i="11"/>
  <c r="DT47" i="11"/>
  <c r="DS47" i="11"/>
  <c r="DR47" i="11"/>
  <c r="DQ47" i="11"/>
  <c r="DP47" i="11"/>
  <c r="DO47" i="11"/>
  <c r="DN47" i="11"/>
  <c r="DM47" i="11"/>
  <c r="DL47" i="11"/>
  <c r="DK47" i="11"/>
  <c r="DJ47" i="11"/>
  <c r="DI47" i="11"/>
  <c r="DG47" i="11"/>
  <c r="CX47" i="11"/>
  <c r="CW47" i="11"/>
  <c r="CV47" i="11"/>
  <c r="CU47" i="11"/>
  <c r="CT47" i="11"/>
  <c r="CS47" i="11"/>
  <c r="CR47" i="11"/>
  <c r="CQ47" i="11"/>
  <c r="CP47" i="11"/>
  <c r="CO47" i="11"/>
  <c r="CN47" i="11"/>
  <c r="CM47" i="11"/>
  <c r="CL47" i="11"/>
  <c r="CK47" i="11"/>
  <c r="CJ47" i="11"/>
  <c r="CI47" i="11"/>
  <c r="CH47" i="11"/>
  <c r="CG47" i="11"/>
  <c r="CF47" i="11"/>
  <c r="CD47" i="11"/>
  <c r="CB47" i="11"/>
  <c r="C47" i="11"/>
  <c r="B47" i="11"/>
  <c r="DH47" i="11" s="1"/>
  <c r="EB46" i="11"/>
  <c r="EA46" i="11"/>
  <c r="DZ46" i="11"/>
  <c r="DY46" i="11"/>
  <c r="DX46" i="11"/>
  <c r="DW46" i="11"/>
  <c r="DV46" i="11"/>
  <c r="DU46" i="11"/>
  <c r="DT46" i="11"/>
  <c r="DS46" i="11"/>
  <c r="DR46" i="11"/>
  <c r="DQ46" i="11"/>
  <c r="DP46" i="11"/>
  <c r="DO46" i="11"/>
  <c r="CX46" i="11"/>
  <c r="CW46" i="11"/>
  <c r="CV46" i="11"/>
  <c r="CU46" i="11"/>
  <c r="CT46" i="11"/>
  <c r="CS46" i="11"/>
  <c r="CR46" i="11"/>
  <c r="CQ46" i="11"/>
  <c r="CP46" i="11"/>
  <c r="CO46" i="11"/>
  <c r="CN46" i="11"/>
  <c r="CM46" i="11"/>
  <c r="CL46" i="11"/>
  <c r="CK46" i="11"/>
  <c r="C46" i="11"/>
  <c r="B46" i="11"/>
  <c r="DH46" i="11" s="1"/>
  <c r="EB45" i="11"/>
  <c r="EA45" i="11"/>
  <c r="DZ45" i="11"/>
  <c r="DY45" i="11"/>
  <c r="DX45" i="11"/>
  <c r="DW45" i="11"/>
  <c r="DV45" i="11"/>
  <c r="DU45" i="11"/>
  <c r="DT45" i="11"/>
  <c r="DS45" i="11"/>
  <c r="DR45" i="11"/>
  <c r="DQ45" i="11"/>
  <c r="DP45" i="11"/>
  <c r="DI45" i="11"/>
  <c r="DG45" i="11"/>
  <c r="CX45" i="11"/>
  <c r="CW45" i="11"/>
  <c r="CV45" i="11"/>
  <c r="CU45" i="11"/>
  <c r="CT45" i="11"/>
  <c r="CS45" i="11"/>
  <c r="CR45" i="11"/>
  <c r="CQ45" i="11"/>
  <c r="CP45" i="11"/>
  <c r="CO45" i="11"/>
  <c r="CN45" i="11"/>
  <c r="CM45" i="11"/>
  <c r="CL45" i="11"/>
  <c r="CD45" i="11"/>
  <c r="CB45" i="11"/>
  <c r="C45" i="11"/>
  <c r="B45" i="11"/>
  <c r="DF45" i="11" s="1"/>
  <c r="DL44" i="11"/>
  <c r="DK44" i="11"/>
  <c r="DJ44" i="11"/>
  <c r="DF44" i="11"/>
  <c r="CH44" i="11"/>
  <c r="CG44" i="11"/>
  <c r="CF44" i="11"/>
  <c r="CE44" i="11"/>
  <c r="C44" i="11"/>
  <c r="B44" i="11"/>
  <c r="DI44" i="11" s="1"/>
  <c r="EB43" i="11"/>
  <c r="EA43" i="11"/>
  <c r="DZ43" i="11"/>
  <c r="DY43" i="11"/>
  <c r="DX43" i="11"/>
  <c r="DW43" i="11"/>
  <c r="DV43" i="11"/>
  <c r="DU43" i="11"/>
  <c r="DT43" i="11"/>
  <c r="DS43" i="11"/>
  <c r="DR43" i="11"/>
  <c r="DQ43" i="11"/>
  <c r="DP43" i="11"/>
  <c r="DO43" i="11"/>
  <c r="DN43" i="11"/>
  <c r="DM43" i="11"/>
  <c r="DL43" i="11"/>
  <c r="DK43" i="11"/>
  <c r="DJ43" i="11"/>
  <c r="DI43" i="11"/>
  <c r="DG43" i="11"/>
  <c r="DF43" i="11"/>
  <c r="CX43" i="11"/>
  <c r="CW43" i="11"/>
  <c r="CV43" i="11"/>
  <c r="CU43" i="11"/>
  <c r="CT43" i="11"/>
  <c r="CS43" i="11"/>
  <c r="CR43" i="11"/>
  <c r="CQ43" i="11"/>
  <c r="CP43" i="11"/>
  <c r="CO43" i="11"/>
  <c r="CN43" i="11"/>
  <c r="CM43" i="11"/>
  <c r="CL43" i="11"/>
  <c r="CK43" i="11"/>
  <c r="CJ43" i="11"/>
  <c r="CI43" i="11"/>
  <c r="CH43" i="11"/>
  <c r="CG43" i="11"/>
  <c r="CF43" i="11"/>
  <c r="CE43" i="11"/>
  <c r="CD43" i="11"/>
  <c r="CB43" i="11"/>
  <c r="C43" i="11"/>
  <c r="B43" i="11"/>
  <c r="DH43" i="11" s="1"/>
  <c r="EB42" i="11"/>
  <c r="EA42" i="11"/>
  <c r="DZ42" i="11"/>
  <c r="DY42" i="11"/>
  <c r="DX42" i="11"/>
  <c r="DW42" i="11"/>
  <c r="DV42" i="11"/>
  <c r="DU42" i="11"/>
  <c r="DT42" i="11"/>
  <c r="DS42" i="11"/>
  <c r="DR42" i="11"/>
  <c r="DQ42" i="11"/>
  <c r="DP42" i="11"/>
  <c r="DO42" i="11"/>
  <c r="DG42" i="11"/>
  <c r="CX42" i="11"/>
  <c r="CW42" i="11"/>
  <c r="CV42" i="11"/>
  <c r="CU42" i="11"/>
  <c r="CT42" i="11"/>
  <c r="CS42" i="11"/>
  <c r="CR42" i="11"/>
  <c r="CQ42" i="11"/>
  <c r="CP42" i="11"/>
  <c r="CO42" i="11"/>
  <c r="CN42" i="11"/>
  <c r="CM42" i="11"/>
  <c r="CL42" i="11"/>
  <c r="CK42" i="11"/>
  <c r="CE42" i="11"/>
  <c r="C42" i="11"/>
  <c r="B42" i="11"/>
  <c r="DF42" i="11" s="1"/>
  <c r="EB41" i="11"/>
  <c r="EA41" i="11"/>
  <c r="DZ41" i="11"/>
  <c r="DY41" i="11"/>
  <c r="DX41" i="11"/>
  <c r="DW41" i="11"/>
  <c r="DV41" i="11"/>
  <c r="DU41" i="11"/>
  <c r="DT41" i="11"/>
  <c r="DS41" i="11"/>
  <c r="DR41" i="11"/>
  <c r="DQ41" i="11"/>
  <c r="DP41" i="11"/>
  <c r="DO41" i="11"/>
  <c r="DH41" i="11"/>
  <c r="DF41" i="11"/>
  <c r="CX41" i="11"/>
  <c r="CW41" i="11"/>
  <c r="CV41" i="11"/>
  <c r="CU41" i="11"/>
  <c r="CT41" i="11"/>
  <c r="CS41" i="11"/>
  <c r="CR41" i="11"/>
  <c r="CQ41" i="11"/>
  <c r="CP41" i="11"/>
  <c r="CO41" i="11"/>
  <c r="CN41" i="11"/>
  <c r="CM41" i="11"/>
  <c r="CL41" i="11"/>
  <c r="CK41" i="11"/>
  <c r="CD41" i="11"/>
  <c r="CB41" i="11"/>
  <c r="C41" i="11"/>
  <c r="B41" i="11"/>
  <c r="DI41" i="11" s="1"/>
  <c r="EB40" i="11"/>
  <c r="EA40" i="11"/>
  <c r="DZ40" i="11"/>
  <c r="DY40" i="11"/>
  <c r="DX40" i="11"/>
  <c r="DW40" i="11"/>
  <c r="DV40" i="11"/>
  <c r="DU40" i="11"/>
  <c r="DT40" i="11"/>
  <c r="DS40" i="11"/>
  <c r="DR40" i="11"/>
  <c r="DQ40" i="11"/>
  <c r="DP40" i="11"/>
  <c r="DO40" i="11"/>
  <c r="CX40" i="11"/>
  <c r="CW40" i="11"/>
  <c r="CV40" i="11"/>
  <c r="CU40" i="11"/>
  <c r="CT40" i="11"/>
  <c r="CS40" i="11"/>
  <c r="CR40" i="11"/>
  <c r="CQ40" i="11"/>
  <c r="CP40" i="11"/>
  <c r="CO40" i="11"/>
  <c r="CN40" i="11"/>
  <c r="CM40" i="11"/>
  <c r="CL40" i="11"/>
  <c r="CK40" i="11"/>
  <c r="C40" i="11"/>
  <c r="B40" i="11"/>
  <c r="DH40" i="11" s="1"/>
  <c r="EB39" i="11"/>
  <c r="EA39" i="11"/>
  <c r="DZ39" i="11"/>
  <c r="DY39" i="11"/>
  <c r="DX39" i="11"/>
  <c r="DW39" i="11"/>
  <c r="DV39" i="11"/>
  <c r="DU39" i="11"/>
  <c r="DT39" i="11"/>
  <c r="DS39" i="11"/>
  <c r="DR39" i="11"/>
  <c r="DQ39" i="11"/>
  <c r="DP39" i="11"/>
  <c r="DO39" i="11"/>
  <c r="DH39" i="11"/>
  <c r="DG39" i="11"/>
  <c r="DF39" i="11"/>
  <c r="CX39" i="11"/>
  <c r="CW39" i="11"/>
  <c r="CV39" i="11"/>
  <c r="CU39" i="11"/>
  <c r="CT39" i="11"/>
  <c r="CS39" i="11"/>
  <c r="CR39" i="11"/>
  <c r="CQ39" i="11"/>
  <c r="CP39" i="11"/>
  <c r="CO39" i="11"/>
  <c r="CN39" i="11"/>
  <c r="CM39" i="11"/>
  <c r="CL39" i="11"/>
  <c r="CK39" i="11"/>
  <c r="CE39" i="11"/>
  <c r="CD39" i="11"/>
  <c r="CB39" i="11"/>
  <c r="C39" i="11"/>
  <c r="B39" i="11"/>
  <c r="DI39" i="11" s="1"/>
  <c r="EB38" i="11"/>
  <c r="EA38" i="11"/>
  <c r="DZ38" i="11"/>
  <c r="DY38" i="11"/>
  <c r="DX38" i="11"/>
  <c r="DW38" i="11"/>
  <c r="DV38" i="11"/>
  <c r="DU38" i="11"/>
  <c r="DT38" i="11"/>
  <c r="DS38" i="11"/>
  <c r="DR38" i="11"/>
  <c r="DQ38" i="11"/>
  <c r="DP38" i="11"/>
  <c r="DO38" i="11"/>
  <c r="DG38" i="11"/>
  <c r="CX38" i="11"/>
  <c r="CW38" i="11"/>
  <c r="CV38" i="11"/>
  <c r="CU38" i="11"/>
  <c r="CT38" i="11"/>
  <c r="CS38" i="11"/>
  <c r="CR38" i="11"/>
  <c r="CQ38" i="11"/>
  <c r="CP38" i="11"/>
  <c r="CO38" i="11"/>
  <c r="CN38" i="11"/>
  <c r="CM38" i="11"/>
  <c r="CL38" i="11"/>
  <c r="CK38" i="11"/>
  <c r="CE38" i="11"/>
  <c r="C38" i="11"/>
  <c r="B38" i="11"/>
  <c r="DF38" i="11" s="1"/>
  <c r="EB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O37" i="11"/>
  <c r="DH37" i="11"/>
  <c r="DF37" i="11"/>
  <c r="CX37" i="11"/>
  <c r="CW37" i="11"/>
  <c r="CV37" i="11"/>
  <c r="CU37" i="11"/>
  <c r="CT37" i="11"/>
  <c r="CS37" i="11"/>
  <c r="CR37" i="11"/>
  <c r="CQ37" i="11"/>
  <c r="CP37" i="11"/>
  <c r="CO37" i="11"/>
  <c r="CN37" i="11"/>
  <c r="CM37" i="11"/>
  <c r="CL37" i="11"/>
  <c r="CK37" i="11"/>
  <c r="CD37" i="11"/>
  <c r="CB37" i="11"/>
  <c r="C37" i="11"/>
  <c r="B37" i="11"/>
  <c r="DI37" i="11" s="1"/>
  <c r="EB36" i="11"/>
  <c r="EA36" i="11"/>
  <c r="DZ36" i="11"/>
  <c r="DY36" i="11"/>
  <c r="DX36" i="11"/>
  <c r="DW36" i="11"/>
  <c r="DV36" i="11"/>
  <c r="DU36" i="11"/>
  <c r="DT36" i="11"/>
  <c r="DS36" i="11"/>
  <c r="DR36" i="11"/>
  <c r="DQ36" i="11"/>
  <c r="DP36" i="11"/>
  <c r="DO36" i="11"/>
  <c r="CX36" i="11"/>
  <c r="CW36" i="11"/>
  <c r="CV36" i="11"/>
  <c r="CU36" i="11"/>
  <c r="CT36" i="11"/>
  <c r="CS36" i="11"/>
  <c r="CR36" i="11"/>
  <c r="CQ36" i="11"/>
  <c r="CP36" i="11"/>
  <c r="CO36" i="11"/>
  <c r="CN36" i="11"/>
  <c r="CM36" i="11"/>
  <c r="CL36" i="11"/>
  <c r="CK36" i="11"/>
  <c r="C36" i="11"/>
  <c r="B36" i="11"/>
  <c r="DH36" i="11" s="1"/>
  <c r="EB35" i="11"/>
  <c r="EA35" i="11"/>
  <c r="DZ35" i="11"/>
  <c r="DY35" i="11"/>
  <c r="DX35" i="11"/>
  <c r="DW35" i="11"/>
  <c r="DV35" i="11"/>
  <c r="DU35" i="11"/>
  <c r="DT35" i="11"/>
  <c r="DS35" i="11"/>
  <c r="DR35" i="11"/>
  <c r="DQ35" i="11"/>
  <c r="DP35" i="11"/>
  <c r="DO35" i="11"/>
  <c r="DH35" i="11"/>
  <c r="DG35" i="11"/>
  <c r="DF35" i="11"/>
  <c r="CX35" i="11"/>
  <c r="CW35" i="11"/>
  <c r="CV35" i="11"/>
  <c r="CU35" i="11"/>
  <c r="CT35" i="11"/>
  <c r="CS35" i="11"/>
  <c r="CR35" i="11"/>
  <c r="CQ35" i="11"/>
  <c r="CP35" i="11"/>
  <c r="CO35" i="11"/>
  <c r="CN35" i="11"/>
  <c r="CM35" i="11"/>
  <c r="CL35" i="11"/>
  <c r="CK35" i="11"/>
  <c r="CE35" i="11"/>
  <c r="CD35" i="11"/>
  <c r="CB35" i="11"/>
  <c r="C35" i="11"/>
  <c r="B35" i="11"/>
  <c r="DI35" i="11" s="1"/>
  <c r="EB30" i="11"/>
  <c r="EA30" i="11"/>
  <c r="DZ30" i="11"/>
  <c r="DY30" i="11"/>
  <c r="DX30" i="11"/>
  <c r="DW30" i="11"/>
  <c r="DV30" i="11"/>
  <c r="DU30" i="11"/>
  <c r="DT30" i="11"/>
  <c r="DS30" i="11"/>
  <c r="DR30" i="11"/>
  <c r="DQ30" i="11"/>
  <c r="DP30" i="11"/>
  <c r="DO30" i="11"/>
  <c r="DN30" i="11"/>
  <c r="DM30" i="11"/>
  <c r="DL30" i="11"/>
  <c r="DK30" i="11"/>
  <c r="DJ30" i="11"/>
  <c r="CX30" i="11"/>
  <c r="CW30" i="11"/>
  <c r="CV30" i="11"/>
  <c r="CU30" i="11"/>
  <c r="CT30" i="11"/>
  <c r="CS30" i="11"/>
  <c r="CR30" i="11"/>
  <c r="CQ30" i="11"/>
  <c r="CP30" i="11"/>
  <c r="CO30" i="11"/>
  <c r="CN30" i="11"/>
  <c r="CM30" i="11"/>
  <c r="CL30" i="11"/>
  <c r="CK30" i="11"/>
  <c r="CJ30" i="11"/>
  <c r="CI30" i="11"/>
  <c r="CH30" i="11"/>
  <c r="CG30" i="11"/>
  <c r="CF30" i="11"/>
  <c r="C30" i="11"/>
  <c r="B30" i="11"/>
  <c r="DG30" i="11" s="1"/>
  <c r="EB29" i="11"/>
  <c r="EA29" i="11"/>
  <c r="DZ29" i="11"/>
  <c r="DY29" i="11"/>
  <c r="DX29" i="11"/>
  <c r="DW29" i="11"/>
  <c r="DV29" i="11"/>
  <c r="DU29" i="11"/>
  <c r="DT29" i="11"/>
  <c r="DS29" i="11"/>
  <c r="DR29" i="11"/>
  <c r="DQ29" i="11"/>
  <c r="DP29" i="11"/>
  <c r="DO29" i="11"/>
  <c r="DN29" i="11"/>
  <c r="DM29" i="11"/>
  <c r="DL29" i="11"/>
  <c r="DK29" i="11"/>
  <c r="DJ29" i="11"/>
  <c r="DI29" i="11"/>
  <c r="DG29" i="11"/>
  <c r="CX29" i="11"/>
  <c r="CW29" i="11"/>
  <c r="CV29" i="11"/>
  <c r="CU29" i="11"/>
  <c r="CT29" i="11"/>
  <c r="CS29" i="11"/>
  <c r="CR29" i="11"/>
  <c r="CQ29" i="11"/>
  <c r="CP29" i="11"/>
  <c r="CO29" i="11"/>
  <c r="CN29" i="11"/>
  <c r="CM29" i="11"/>
  <c r="CL29" i="11"/>
  <c r="CK29" i="11"/>
  <c r="CJ29" i="11"/>
  <c r="CI29" i="11"/>
  <c r="CH29" i="11"/>
  <c r="CG29" i="11"/>
  <c r="CF29" i="11"/>
  <c r="CD29" i="11"/>
  <c r="CB29" i="11"/>
  <c r="C29" i="11"/>
  <c r="B29" i="11"/>
  <c r="DH29" i="11" s="1"/>
  <c r="EB28" i="11"/>
  <c r="EA28" i="11"/>
  <c r="DZ28" i="11"/>
  <c r="DY28" i="11"/>
  <c r="DX28" i="11"/>
  <c r="DW28" i="11"/>
  <c r="DV28" i="11"/>
  <c r="DU28" i="11"/>
  <c r="DT28" i="11"/>
  <c r="DS28" i="11"/>
  <c r="DR28" i="11"/>
  <c r="DQ28" i="11"/>
  <c r="DP28" i="11"/>
  <c r="DO28" i="11"/>
  <c r="DN28" i="11"/>
  <c r="DM28" i="11"/>
  <c r="DL28" i="11"/>
  <c r="DK28" i="11"/>
  <c r="DJ28" i="11"/>
  <c r="DF28" i="11"/>
  <c r="CX28" i="11"/>
  <c r="CW28" i="11"/>
  <c r="CV28" i="11"/>
  <c r="CU28" i="11"/>
  <c r="CT28" i="11"/>
  <c r="CS28" i="11"/>
  <c r="CR28" i="11"/>
  <c r="CQ28" i="11"/>
  <c r="CP28" i="11"/>
  <c r="CO28" i="11"/>
  <c r="CN28" i="11"/>
  <c r="CM28" i="11"/>
  <c r="CL28" i="11"/>
  <c r="CK28" i="11"/>
  <c r="CJ28" i="11"/>
  <c r="CI28" i="11"/>
  <c r="CH28" i="11"/>
  <c r="CG28" i="11"/>
  <c r="CF28" i="11"/>
  <c r="CE28" i="11"/>
  <c r="C28" i="11"/>
  <c r="B28" i="11"/>
  <c r="DI28" i="11" s="1"/>
  <c r="DX27" i="11"/>
  <c r="DW27" i="11"/>
  <c r="DV27" i="11"/>
  <c r="DU27" i="11"/>
  <c r="DT27" i="11"/>
  <c r="DS27" i="11"/>
  <c r="DR27" i="11"/>
  <c r="DQ27" i="11"/>
  <c r="DP27" i="11"/>
  <c r="DI27" i="11"/>
  <c r="DH27" i="11"/>
  <c r="DG27" i="11"/>
  <c r="CT27" i="11"/>
  <c r="CS27" i="11"/>
  <c r="CR27" i="11"/>
  <c r="CQ27" i="11"/>
  <c r="CP27" i="11"/>
  <c r="CO27" i="11"/>
  <c r="CN27" i="11"/>
  <c r="CM27" i="11"/>
  <c r="CL27" i="11"/>
  <c r="CE27" i="11"/>
  <c r="CD27" i="11"/>
  <c r="CB27" i="11"/>
  <c r="C27" i="11"/>
  <c r="B27" i="11"/>
  <c r="DF27" i="11" s="1"/>
  <c r="EB26" i="11"/>
  <c r="EA26" i="11"/>
  <c r="DZ26" i="11"/>
  <c r="DY26" i="11"/>
  <c r="DX26" i="11"/>
  <c r="DW26" i="11"/>
  <c r="DV26" i="11"/>
  <c r="DU26" i="11"/>
  <c r="DT26" i="11"/>
  <c r="DS26" i="11"/>
  <c r="DR26" i="11"/>
  <c r="DQ26" i="11"/>
  <c r="DP26" i="11"/>
  <c r="CX26" i="11"/>
  <c r="CW26" i="11"/>
  <c r="CV26" i="11"/>
  <c r="CU26" i="11"/>
  <c r="CT26" i="11"/>
  <c r="CS26" i="11"/>
  <c r="CR26" i="11"/>
  <c r="CQ26" i="11"/>
  <c r="CP26" i="11"/>
  <c r="CO26" i="11"/>
  <c r="CN26" i="11"/>
  <c r="CM26" i="11"/>
  <c r="CL26" i="11"/>
  <c r="C26" i="11"/>
  <c r="B26" i="11"/>
  <c r="DI26" i="11" s="1"/>
  <c r="EB25" i="11"/>
  <c r="EA25" i="11"/>
  <c r="DZ25" i="11"/>
  <c r="DY25" i="11"/>
  <c r="DX25" i="11"/>
  <c r="DW25" i="11"/>
  <c r="DV25" i="11"/>
  <c r="DU25" i="11"/>
  <c r="DT25" i="11"/>
  <c r="DS25" i="11"/>
  <c r="DR25" i="11"/>
  <c r="DQ25" i="11"/>
  <c r="DP25" i="11"/>
  <c r="DO25" i="11"/>
  <c r="DN25" i="11"/>
  <c r="DM25" i="11"/>
  <c r="DL25" i="11"/>
  <c r="DK25" i="11"/>
  <c r="DJ25" i="11"/>
  <c r="DI25" i="11"/>
  <c r="DG25" i="11"/>
  <c r="CX25" i="11"/>
  <c r="CW25" i="11"/>
  <c r="CV25" i="11"/>
  <c r="CU25" i="11"/>
  <c r="CT25" i="11"/>
  <c r="CS25" i="11"/>
  <c r="CR25" i="11"/>
  <c r="CQ25" i="11"/>
  <c r="CP25" i="11"/>
  <c r="CO25" i="11"/>
  <c r="CN25" i="11"/>
  <c r="CM25" i="11"/>
  <c r="CL25" i="11"/>
  <c r="CK25" i="11"/>
  <c r="CJ25" i="11"/>
  <c r="CI25" i="11"/>
  <c r="CH25" i="11"/>
  <c r="CG25" i="11"/>
  <c r="CF25" i="11"/>
  <c r="CD25" i="11"/>
  <c r="CB25" i="11"/>
  <c r="C25" i="11"/>
  <c r="B25" i="11"/>
  <c r="DH25" i="11" s="1"/>
  <c r="EB24" i="11"/>
  <c r="EA24" i="11"/>
  <c r="DZ24" i="11"/>
  <c r="DY24" i="11"/>
  <c r="DX24" i="11"/>
  <c r="DW24" i="11"/>
  <c r="DV24" i="11"/>
  <c r="DU24" i="11"/>
  <c r="DT24" i="11"/>
  <c r="DS24" i="11"/>
  <c r="DR24" i="11"/>
  <c r="DQ24" i="11"/>
  <c r="DP24" i="11"/>
  <c r="DO24" i="11"/>
  <c r="CX24" i="11"/>
  <c r="CW24" i="11"/>
  <c r="CV24" i="11"/>
  <c r="CU24" i="11"/>
  <c r="CT24" i="11"/>
  <c r="CS24" i="11"/>
  <c r="CR24" i="11"/>
  <c r="CQ24" i="11"/>
  <c r="CP24" i="11"/>
  <c r="CO24" i="11"/>
  <c r="CN24" i="11"/>
  <c r="CM24" i="11"/>
  <c r="CL24" i="11"/>
  <c r="CK24" i="11"/>
  <c r="C24" i="11"/>
  <c r="B24" i="11"/>
  <c r="DH24" i="11" s="1"/>
  <c r="EB23" i="11"/>
  <c r="EA23" i="11"/>
  <c r="DZ23" i="11"/>
  <c r="DY23" i="11"/>
  <c r="DX23" i="11"/>
  <c r="DW23" i="11"/>
  <c r="DV23" i="11"/>
  <c r="DU23" i="11"/>
  <c r="DT23" i="11"/>
  <c r="DS23" i="11"/>
  <c r="DR23" i="11"/>
  <c r="DQ23" i="11"/>
  <c r="DP23" i="11"/>
  <c r="DI23" i="11"/>
  <c r="DG23" i="11"/>
  <c r="CX23" i="11"/>
  <c r="CW23" i="11"/>
  <c r="CV23" i="11"/>
  <c r="CU23" i="11"/>
  <c r="CT23" i="11"/>
  <c r="CS23" i="11"/>
  <c r="CR23" i="11"/>
  <c r="CQ23" i="11"/>
  <c r="CP23" i="11"/>
  <c r="CO23" i="11"/>
  <c r="CN23" i="11"/>
  <c r="CM23" i="11"/>
  <c r="CL23" i="11"/>
  <c r="CD23" i="11"/>
  <c r="CB23" i="11"/>
  <c r="C23" i="11"/>
  <c r="B23" i="11"/>
  <c r="DF23" i="11" s="1"/>
  <c r="DL22" i="11"/>
  <c r="DK22" i="11"/>
  <c r="DJ22" i="11"/>
  <c r="DF22" i="11"/>
  <c r="CH22" i="11"/>
  <c r="CG22" i="11"/>
  <c r="CF22" i="11"/>
  <c r="CE22" i="11"/>
  <c r="C22" i="11"/>
  <c r="B22" i="11"/>
  <c r="DI22" i="11" s="1"/>
  <c r="EB21" i="11"/>
  <c r="EA21" i="11"/>
  <c r="DZ21" i="11"/>
  <c r="DY21" i="11"/>
  <c r="DX21" i="11"/>
  <c r="DW21" i="11"/>
  <c r="DV21" i="11"/>
  <c r="DU21" i="11"/>
  <c r="DT21" i="11"/>
  <c r="DS21" i="11"/>
  <c r="DR21" i="11"/>
  <c r="DQ21" i="11"/>
  <c r="DP21" i="11"/>
  <c r="DO21" i="11"/>
  <c r="DN21" i="11"/>
  <c r="DM21" i="11"/>
  <c r="DL21" i="11"/>
  <c r="DK21" i="11"/>
  <c r="DJ21" i="11"/>
  <c r="DI21" i="11"/>
  <c r="DG21" i="11"/>
  <c r="DF21" i="11"/>
  <c r="CX21" i="11"/>
  <c r="CW21" i="11"/>
  <c r="CV21" i="11"/>
  <c r="CU21" i="11"/>
  <c r="CT21" i="11"/>
  <c r="CS21" i="11"/>
  <c r="CR21" i="11"/>
  <c r="CQ21" i="11"/>
  <c r="CP21" i="11"/>
  <c r="CO21" i="11"/>
  <c r="CN21" i="11"/>
  <c r="CM21" i="11"/>
  <c r="CL21" i="11"/>
  <c r="CK21" i="11"/>
  <c r="CJ21" i="11"/>
  <c r="CI21" i="11"/>
  <c r="CH21" i="11"/>
  <c r="CG21" i="11"/>
  <c r="CF21" i="11"/>
  <c r="CE21" i="11"/>
  <c r="CD21" i="11"/>
  <c r="CB21" i="11"/>
  <c r="C21" i="11"/>
  <c r="B21" i="11"/>
  <c r="DH21" i="11" s="1"/>
  <c r="EB20" i="11"/>
  <c r="EA20" i="11"/>
  <c r="DZ20" i="11"/>
  <c r="DY20" i="11"/>
  <c r="DX20" i="11"/>
  <c r="DW20" i="11"/>
  <c r="DV20" i="11"/>
  <c r="DU20" i="11"/>
  <c r="DT20" i="11"/>
  <c r="DS20" i="11"/>
  <c r="DR20" i="11"/>
  <c r="DQ20" i="11"/>
  <c r="DP20" i="11"/>
  <c r="DO20" i="11"/>
  <c r="DG20" i="11"/>
  <c r="CX20" i="11"/>
  <c r="CW20" i="11"/>
  <c r="CV20" i="11"/>
  <c r="CU20" i="11"/>
  <c r="CT20" i="11"/>
  <c r="CS20" i="11"/>
  <c r="CR20" i="11"/>
  <c r="CQ20" i="11"/>
  <c r="CP20" i="11"/>
  <c r="CO20" i="11"/>
  <c r="CN20" i="11"/>
  <c r="CM20" i="11"/>
  <c r="CL20" i="11"/>
  <c r="CK20" i="11"/>
  <c r="CE20" i="11"/>
  <c r="C20" i="11"/>
  <c r="B20" i="11"/>
  <c r="DF20" i="11" s="1"/>
  <c r="EB19" i="11"/>
  <c r="EA19" i="11"/>
  <c r="DZ19" i="11"/>
  <c r="DY19" i="11"/>
  <c r="DX19" i="11"/>
  <c r="DW19" i="11"/>
  <c r="DV19" i="11"/>
  <c r="DU19" i="11"/>
  <c r="DT19" i="11"/>
  <c r="DS19" i="11"/>
  <c r="DR19" i="11"/>
  <c r="DQ19" i="11"/>
  <c r="DP19" i="11"/>
  <c r="DO19" i="11"/>
  <c r="DH19" i="11"/>
  <c r="DF19" i="11"/>
  <c r="CX19" i="11"/>
  <c r="CW19" i="11"/>
  <c r="CV19" i="11"/>
  <c r="CU19" i="11"/>
  <c r="CT19" i="11"/>
  <c r="CS19" i="11"/>
  <c r="CR19" i="11"/>
  <c r="CQ19" i="11"/>
  <c r="CP19" i="11"/>
  <c r="CO19" i="11"/>
  <c r="CN19" i="11"/>
  <c r="CM19" i="11"/>
  <c r="CL19" i="11"/>
  <c r="CK19" i="11"/>
  <c r="CD19" i="11"/>
  <c r="CB19" i="11"/>
  <c r="C19" i="11"/>
  <c r="B19" i="11"/>
  <c r="DI19" i="11" s="1"/>
  <c r="EB18" i="11"/>
  <c r="EA18" i="11"/>
  <c r="DZ18" i="11"/>
  <c r="DY18" i="11"/>
  <c r="DX18" i="11"/>
  <c r="DW18" i="11"/>
  <c r="DV18" i="11"/>
  <c r="DU18" i="11"/>
  <c r="DT18" i="11"/>
  <c r="DS18" i="11"/>
  <c r="DR18" i="11"/>
  <c r="DQ18" i="11"/>
  <c r="DP18" i="11"/>
  <c r="DO18" i="11"/>
  <c r="CX18" i="11"/>
  <c r="CW18" i="11"/>
  <c r="CV18" i="11"/>
  <c r="CU18" i="11"/>
  <c r="CT18" i="11"/>
  <c r="CS18" i="11"/>
  <c r="CR18" i="11"/>
  <c r="CQ18" i="11"/>
  <c r="CP18" i="11"/>
  <c r="CO18" i="11"/>
  <c r="CN18" i="11"/>
  <c r="CM18" i="11"/>
  <c r="CL18" i="11"/>
  <c r="CK18" i="11"/>
  <c r="C18" i="11"/>
  <c r="B18" i="11"/>
  <c r="DH18" i="11" s="1"/>
  <c r="EB17" i="11"/>
  <c r="EA17" i="11"/>
  <c r="DZ17" i="11"/>
  <c r="DY17" i="11"/>
  <c r="DX17" i="11"/>
  <c r="DW17" i="11"/>
  <c r="DV17" i="11"/>
  <c r="DU17" i="11"/>
  <c r="DT17" i="11"/>
  <c r="DS17" i="11"/>
  <c r="DR17" i="11"/>
  <c r="DQ17" i="11"/>
  <c r="DP17" i="11"/>
  <c r="DO17" i="11"/>
  <c r="DH17" i="11"/>
  <c r="DG17" i="11"/>
  <c r="DF17" i="11"/>
  <c r="CX17" i="11"/>
  <c r="CW17" i="11"/>
  <c r="CV17" i="11"/>
  <c r="CU17" i="11"/>
  <c r="CT17" i="11"/>
  <c r="CS17" i="11"/>
  <c r="CR17" i="11"/>
  <c r="CQ17" i="11"/>
  <c r="CP17" i="11"/>
  <c r="CO17" i="11"/>
  <c r="CN17" i="11"/>
  <c r="CM17" i="11"/>
  <c r="CL17" i="11"/>
  <c r="CK17" i="11"/>
  <c r="CE17" i="11"/>
  <c r="CD17" i="11"/>
  <c r="CB17" i="11"/>
  <c r="C17" i="11"/>
  <c r="B17" i="11"/>
  <c r="DI17" i="11" s="1"/>
  <c r="EB16" i="11"/>
  <c r="EA16" i="11"/>
  <c r="DZ16" i="11"/>
  <c r="DY16" i="11"/>
  <c r="DX16" i="11"/>
  <c r="DW16" i="11"/>
  <c r="DV16" i="11"/>
  <c r="DU16" i="11"/>
  <c r="DT16" i="11"/>
  <c r="DS16" i="11"/>
  <c r="DR16" i="11"/>
  <c r="DQ16" i="11"/>
  <c r="DP16" i="11"/>
  <c r="DO16" i="11"/>
  <c r="DG16" i="11"/>
  <c r="CX16" i="11"/>
  <c r="CW16" i="11"/>
  <c r="CV16" i="11"/>
  <c r="CU16" i="11"/>
  <c r="CT16" i="11"/>
  <c r="CS16" i="11"/>
  <c r="CR16" i="11"/>
  <c r="CQ16" i="11"/>
  <c r="CP16" i="11"/>
  <c r="CO16" i="11"/>
  <c r="CN16" i="11"/>
  <c r="CM16" i="11"/>
  <c r="CL16" i="11"/>
  <c r="CK16" i="11"/>
  <c r="CE16" i="11"/>
  <c r="C16" i="11"/>
  <c r="B16" i="11"/>
  <c r="DF16" i="11" s="1"/>
  <c r="EB15" i="11"/>
  <c r="EA15" i="11"/>
  <c r="DZ15" i="11"/>
  <c r="DY15" i="11"/>
  <c r="DX15" i="11"/>
  <c r="DW15" i="11"/>
  <c r="DV15" i="11"/>
  <c r="DU15" i="11"/>
  <c r="DT15" i="11"/>
  <c r="DS15" i="11"/>
  <c r="DR15" i="11"/>
  <c r="DQ15" i="11"/>
  <c r="DP15" i="11"/>
  <c r="DO15" i="11"/>
  <c r="DH15" i="11"/>
  <c r="DF15" i="11"/>
  <c r="CX15" i="11"/>
  <c r="CW15" i="11"/>
  <c r="CV15" i="11"/>
  <c r="CU15" i="11"/>
  <c r="CT15" i="11"/>
  <c r="CS15" i="11"/>
  <c r="CR15" i="11"/>
  <c r="CQ15" i="11"/>
  <c r="CP15" i="11"/>
  <c r="CO15" i="11"/>
  <c r="CN15" i="11"/>
  <c r="CM15" i="11"/>
  <c r="CL15" i="11"/>
  <c r="CK15" i="11"/>
  <c r="CD15" i="11"/>
  <c r="CB15" i="11"/>
  <c r="C15" i="11"/>
  <c r="B15" i="11"/>
  <c r="DI15" i="11" s="1"/>
  <c r="EB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O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14" i="11"/>
  <c r="B14" i="11"/>
  <c r="DH14" i="11" s="1"/>
  <c r="EB13" i="11"/>
  <c r="EA13" i="11"/>
  <c r="DZ13" i="11"/>
  <c r="DY13" i="11"/>
  <c r="DX13" i="11"/>
  <c r="DW13" i="11"/>
  <c r="DV13" i="11"/>
  <c r="DU13" i="11"/>
  <c r="DT13" i="11"/>
  <c r="DS13" i="11"/>
  <c r="DR13" i="11"/>
  <c r="DQ13" i="11"/>
  <c r="DP13" i="11"/>
  <c r="DO13" i="11"/>
  <c r="DH13" i="11"/>
  <c r="DG13" i="11"/>
  <c r="DF13" i="11"/>
  <c r="CX13" i="11"/>
  <c r="CW13" i="11"/>
  <c r="CV13" i="11"/>
  <c r="CU13" i="11"/>
  <c r="CT13" i="11"/>
  <c r="CS13" i="11"/>
  <c r="CR13" i="11"/>
  <c r="CQ13" i="11"/>
  <c r="CP13" i="11"/>
  <c r="CO13" i="11"/>
  <c r="CN13" i="11"/>
  <c r="CM13" i="11"/>
  <c r="CL13" i="11"/>
  <c r="CK13" i="11"/>
  <c r="CE13" i="11"/>
  <c r="CD13" i="11"/>
  <c r="CB13" i="11"/>
  <c r="C13" i="11"/>
  <c r="B13" i="11"/>
  <c r="A5" i="11"/>
  <c r="A4" i="11"/>
  <c r="A3" i="11"/>
  <c r="A2" i="11"/>
  <c r="AY240" i="12" l="1"/>
  <c r="AY237" i="12"/>
  <c r="AR226" i="12"/>
  <c r="AY210" i="12"/>
  <c r="AY196" i="12"/>
  <c r="AY169" i="12"/>
  <c r="AX111" i="12"/>
  <c r="AY204" i="12"/>
  <c r="O267" i="12"/>
  <c r="AY162" i="12"/>
  <c r="AE290" i="12"/>
  <c r="AM297" i="12"/>
  <c r="U274" i="12"/>
  <c r="AY248" i="12"/>
  <c r="AR229" i="12"/>
  <c r="AR218" i="12"/>
  <c r="O263" i="12"/>
  <c r="AY246" i="12"/>
  <c r="AR228" i="12"/>
  <c r="AY177" i="12"/>
  <c r="AY257" i="12"/>
  <c r="AR219" i="12"/>
  <c r="AY249" i="12"/>
  <c r="AX135" i="12"/>
  <c r="AX103" i="12"/>
  <c r="AY191" i="12"/>
  <c r="AX81" i="12"/>
  <c r="AX73" i="12"/>
  <c r="AX72" i="12"/>
  <c r="AX67" i="12"/>
  <c r="AX63" i="12"/>
  <c r="AX23" i="12"/>
  <c r="AY178" i="12"/>
  <c r="AX105" i="12"/>
  <c r="AX104" i="12"/>
  <c r="AX71" i="12"/>
  <c r="AY243" i="12"/>
  <c r="AX131" i="12"/>
  <c r="AY208" i="12"/>
  <c r="AX79" i="12"/>
  <c r="AX21" i="12"/>
  <c r="AX39" i="12"/>
  <c r="B350" i="12"/>
  <c r="AY256" i="12"/>
  <c r="AY207" i="12"/>
  <c r="AX123" i="12"/>
  <c r="AX91" i="12"/>
  <c r="AR217" i="12"/>
  <c r="AY192" i="12"/>
  <c r="AX65" i="12"/>
  <c r="AY161" i="12"/>
  <c r="AY189" i="12"/>
  <c r="AX43" i="12"/>
  <c r="AX61" i="12"/>
  <c r="O265" i="12"/>
  <c r="AY252" i="12"/>
  <c r="AY244" i="12"/>
  <c r="AY258" i="12"/>
  <c r="AR230" i="12"/>
  <c r="AY238" i="12"/>
  <c r="AR227" i="12"/>
  <c r="AY181" i="12"/>
  <c r="AY165" i="12"/>
  <c r="AY239" i="12"/>
  <c r="AY190" i="12"/>
  <c r="AR221" i="12"/>
  <c r="AY203" i="12"/>
  <c r="AY205" i="12"/>
  <c r="AY174" i="12"/>
  <c r="AX139" i="12"/>
  <c r="AX87" i="12"/>
  <c r="AX37" i="12"/>
  <c r="AY259" i="12"/>
  <c r="AY200" i="12"/>
  <c r="AY193" i="12"/>
  <c r="AX108" i="12"/>
  <c r="AX88" i="12"/>
  <c r="AX83" i="12"/>
  <c r="AY170" i="12"/>
  <c r="AY166" i="12"/>
  <c r="AX27" i="12"/>
  <c r="AX23" i="11"/>
  <c r="AX49" i="11"/>
  <c r="AX65" i="11"/>
  <c r="AX25" i="11"/>
  <c r="AX39" i="11"/>
  <c r="CC14" i="11"/>
  <c r="DI14" i="11"/>
  <c r="DI18" i="11"/>
  <c r="DI24" i="11"/>
  <c r="DF26" i="11"/>
  <c r="CC30" i="11"/>
  <c r="DH30" i="11"/>
  <c r="CC36" i="11"/>
  <c r="DI36" i="11"/>
  <c r="CC48" i="11"/>
  <c r="CC52" i="11"/>
  <c r="CC68" i="11"/>
  <c r="CE89" i="11"/>
  <c r="DG93" i="11"/>
  <c r="CD93" i="11"/>
  <c r="DI93" i="11"/>
  <c r="CB93" i="11"/>
  <c r="DF101" i="11"/>
  <c r="CD101" i="11"/>
  <c r="DH101" i="11"/>
  <c r="CB101" i="11"/>
  <c r="AX101" i="11" s="1"/>
  <c r="DI101" i="11"/>
  <c r="DF105" i="11"/>
  <c r="CD105" i="11"/>
  <c r="DH105" i="11"/>
  <c r="CB105" i="11"/>
  <c r="CE105" i="11"/>
  <c r="DI105" i="11"/>
  <c r="DI109" i="11"/>
  <c r="CD109" i="11"/>
  <c r="DG109" i="11"/>
  <c r="CB109" i="11"/>
  <c r="DF109" i="11"/>
  <c r="DH125" i="11"/>
  <c r="CB125" i="11"/>
  <c r="DG125" i="11"/>
  <c r="CE125" i="11"/>
  <c r="DF125" i="11"/>
  <c r="CD125" i="11"/>
  <c r="DI133" i="11"/>
  <c r="CB133" i="11"/>
  <c r="DH133" i="11"/>
  <c r="CE133" i="11"/>
  <c r="DG133" i="11"/>
  <c r="CD133" i="11"/>
  <c r="DF133" i="11"/>
  <c r="DG135" i="11"/>
  <c r="CB135" i="11"/>
  <c r="DF135" i="11"/>
  <c r="CE135" i="11"/>
  <c r="DI135" i="11"/>
  <c r="CD135" i="11"/>
  <c r="DU166" i="11"/>
  <c r="CP166" i="11"/>
  <c r="CL166" i="11"/>
  <c r="DT166" i="11"/>
  <c r="DP166" i="11"/>
  <c r="CO166" i="11"/>
  <c r="CA166" i="11"/>
  <c r="DS166" i="11"/>
  <c r="DE166" i="11"/>
  <c r="DU174" i="11"/>
  <c r="CP174" i="11"/>
  <c r="CL174" i="11"/>
  <c r="DS174" i="11"/>
  <c r="DE174" i="11"/>
  <c r="DP174" i="11"/>
  <c r="CQ174" i="11"/>
  <c r="CA174" i="11"/>
  <c r="DT174" i="11"/>
  <c r="CO174" i="11"/>
  <c r="CA290" i="11"/>
  <c r="AE290" i="11" s="1"/>
  <c r="DF290" i="11"/>
  <c r="DE290" i="11"/>
  <c r="CB290" i="11"/>
  <c r="A350" i="11"/>
  <c r="CC13" i="11"/>
  <c r="AX13" i="11" s="1"/>
  <c r="DI13" i="11"/>
  <c r="CD14" i="11"/>
  <c r="DF14" i="11"/>
  <c r="CE15" i="11"/>
  <c r="DG15" i="11"/>
  <c r="CB16" i="11"/>
  <c r="DH16" i="11"/>
  <c r="CC17" i="11"/>
  <c r="AX17" i="11" s="1"/>
  <c r="CD18" i="11"/>
  <c r="DF18" i="11"/>
  <c r="CE19" i="11"/>
  <c r="DG19" i="11"/>
  <c r="CB20" i="11"/>
  <c r="AX20" i="11" s="1"/>
  <c r="DH20" i="11"/>
  <c r="CC21" i="11"/>
  <c r="AX21" i="11" s="1"/>
  <c r="CB22" i="11"/>
  <c r="DG22" i="11"/>
  <c r="CE23" i="11"/>
  <c r="DH23" i="11"/>
  <c r="CD24" i="11"/>
  <c r="DF24" i="11"/>
  <c r="CE25" i="11"/>
  <c r="DF25" i="11"/>
  <c r="CD26" i="11"/>
  <c r="DG26" i="11"/>
  <c r="CC27" i="11"/>
  <c r="AX27" i="11" s="1"/>
  <c r="CB28" i="11"/>
  <c r="DG28" i="11"/>
  <c r="CE29" i="11"/>
  <c r="DF29" i="11"/>
  <c r="CD30" i="11"/>
  <c r="DI30" i="11"/>
  <c r="CC35" i="11"/>
  <c r="AX35" i="11" s="1"/>
  <c r="CD36" i="11"/>
  <c r="DF36" i="11"/>
  <c r="CE37" i="11"/>
  <c r="DG37" i="11"/>
  <c r="CB38" i="11"/>
  <c r="DH38" i="11"/>
  <c r="CC39" i="11"/>
  <c r="CD40" i="11"/>
  <c r="DF40" i="11"/>
  <c r="CE41" i="11"/>
  <c r="DG41" i="11"/>
  <c r="CB42" i="11"/>
  <c r="AX42" i="11" s="1"/>
  <c r="DH42" i="11"/>
  <c r="CC43" i="11"/>
  <c r="AX43" i="11" s="1"/>
  <c r="CB44" i="11"/>
  <c r="DG44" i="11"/>
  <c r="CE45" i="11"/>
  <c r="DH45" i="11"/>
  <c r="CD46" i="11"/>
  <c r="DF46" i="11"/>
  <c r="CE47" i="11"/>
  <c r="DF47" i="11"/>
  <c r="CD48" i="11"/>
  <c r="DG48" i="11"/>
  <c r="CC49" i="11"/>
  <c r="CB50" i="11"/>
  <c r="DG50" i="11"/>
  <c r="CE51" i="11"/>
  <c r="DF51" i="11"/>
  <c r="CD52" i="11"/>
  <c r="DI52" i="11"/>
  <c r="CC57" i="11"/>
  <c r="AX57" i="11" s="1"/>
  <c r="CD58" i="11"/>
  <c r="DF58" i="11"/>
  <c r="CE59" i="11"/>
  <c r="DG59" i="11"/>
  <c r="CB60" i="11"/>
  <c r="DH60" i="11"/>
  <c r="CC61" i="11"/>
  <c r="AX61" i="11" s="1"/>
  <c r="CD62" i="11"/>
  <c r="DF62" i="11"/>
  <c r="CE63" i="11"/>
  <c r="DG63" i="11"/>
  <c r="CB64" i="11"/>
  <c r="AX64" i="11" s="1"/>
  <c r="DH64" i="11"/>
  <c r="CC65" i="11"/>
  <c r="CB66" i="11"/>
  <c r="DG66" i="11"/>
  <c r="CE67" i="11"/>
  <c r="DH67" i="11"/>
  <c r="CD68" i="11"/>
  <c r="DF68" i="11"/>
  <c r="CE69" i="11"/>
  <c r="DF69" i="11"/>
  <c r="CB70" i="11"/>
  <c r="DG71" i="11"/>
  <c r="CD71" i="11"/>
  <c r="DI71" i="11"/>
  <c r="CB71" i="11"/>
  <c r="CE71" i="11"/>
  <c r="DH73" i="11"/>
  <c r="DF79" i="11"/>
  <c r="CD79" i="11"/>
  <c r="DH79" i="11"/>
  <c r="CB79" i="11"/>
  <c r="CE79" i="11"/>
  <c r="DI79" i="11"/>
  <c r="CC81" i="11"/>
  <c r="DF83" i="11"/>
  <c r="CD83" i="11"/>
  <c r="DH83" i="11"/>
  <c r="CB83" i="11"/>
  <c r="AX83" i="11" s="1"/>
  <c r="CE83" i="11"/>
  <c r="DI83" i="11"/>
  <c r="CC85" i="11"/>
  <c r="DI87" i="11"/>
  <c r="CD87" i="11"/>
  <c r="DG87" i="11"/>
  <c r="CB87" i="11"/>
  <c r="CE87" i="11"/>
  <c r="DF87" i="11"/>
  <c r="DH103" i="11"/>
  <c r="CB103" i="11"/>
  <c r="AX103" i="11" s="1"/>
  <c r="DF103" i="11"/>
  <c r="CD103" i="11"/>
  <c r="CE103" i="11"/>
  <c r="DI103" i="11"/>
  <c r="DH107" i="11"/>
  <c r="CB107" i="11"/>
  <c r="DF107" i="11"/>
  <c r="CD107" i="11"/>
  <c r="CE107" i="11"/>
  <c r="DI107" i="11"/>
  <c r="DH109" i="11"/>
  <c r="CC117" i="11"/>
  <c r="DI125" i="11"/>
  <c r="CC139" i="11"/>
  <c r="Q156" i="11"/>
  <c r="CK167" i="11"/>
  <c r="DO167" i="11"/>
  <c r="DE167" i="11"/>
  <c r="CN167" i="11"/>
  <c r="CI167" i="11"/>
  <c r="DR167" i="11"/>
  <c r="DM167" i="11"/>
  <c r="CM167" i="11"/>
  <c r="DQ167" i="11"/>
  <c r="DT171" i="11"/>
  <c r="DP171" i="11"/>
  <c r="CO171" i="11"/>
  <c r="CA171" i="11"/>
  <c r="DU171" i="11"/>
  <c r="DE171" i="11"/>
  <c r="DS171" i="11"/>
  <c r="CQ171" i="11"/>
  <c r="CL171" i="11"/>
  <c r="DS172" i="11"/>
  <c r="DE172" i="11"/>
  <c r="CO172" i="11"/>
  <c r="DU172" i="11"/>
  <c r="DP172" i="11"/>
  <c r="CQ172" i="11"/>
  <c r="CL172" i="11"/>
  <c r="CA172" i="11"/>
  <c r="DO189" i="11"/>
  <c r="CK189" i="11"/>
  <c r="DR189" i="11"/>
  <c r="DM189" i="11"/>
  <c r="CN189" i="11"/>
  <c r="CI189" i="11"/>
  <c r="CM189" i="11"/>
  <c r="DQ189" i="11"/>
  <c r="DR206" i="11"/>
  <c r="DM206" i="11"/>
  <c r="CK206" i="11"/>
  <c r="CM206" i="11"/>
  <c r="DQ206" i="11"/>
  <c r="CI206" i="11"/>
  <c r="DO206" i="11"/>
  <c r="CN206" i="11"/>
  <c r="CC18" i="11"/>
  <c r="CC24" i="11"/>
  <c r="CC46" i="11"/>
  <c r="DF48" i="11"/>
  <c r="DH52" i="11"/>
  <c r="DI58" i="11"/>
  <c r="DI62" i="11"/>
  <c r="DG14" i="11"/>
  <c r="CC16" i="11"/>
  <c r="DG24" i="11"/>
  <c r="CE30" i="11"/>
  <c r="CC38" i="11"/>
  <c r="DI38" i="11"/>
  <c r="CE40" i="11"/>
  <c r="CE46" i="11"/>
  <c r="CE48" i="11"/>
  <c r="CC50" i="11"/>
  <c r="DH50" i="11"/>
  <c r="CE52" i="11"/>
  <c r="DF52" i="11"/>
  <c r="CE58" i="11"/>
  <c r="DG58" i="11"/>
  <c r="CC60" i="11"/>
  <c r="DI60" i="11"/>
  <c r="CE62" i="11"/>
  <c r="DG62" i="11"/>
  <c r="CC64" i="11"/>
  <c r="DI64" i="11"/>
  <c r="CC66" i="11"/>
  <c r="DH66" i="11"/>
  <c r="CE68" i="11"/>
  <c r="DG68" i="11"/>
  <c r="DH81" i="11"/>
  <c r="CB81" i="11"/>
  <c r="DF81" i="11"/>
  <c r="CD81" i="11"/>
  <c r="CE81" i="11"/>
  <c r="DI81" i="11"/>
  <c r="DH85" i="11"/>
  <c r="CB85" i="11"/>
  <c r="AX85" i="11" s="1"/>
  <c r="DF85" i="11"/>
  <c r="CD85" i="11"/>
  <c r="CE85" i="11"/>
  <c r="DI85" i="11"/>
  <c r="DF93" i="11"/>
  <c r="DG113" i="11"/>
  <c r="CB113" i="11"/>
  <c r="DF113" i="11"/>
  <c r="DI113" i="11"/>
  <c r="CD113" i="11"/>
  <c r="CE113" i="11"/>
  <c r="DH113" i="11"/>
  <c r="CC125" i="11"/>
  <c r="CC133" i="11"/>
  <c r="CC135" i="11"/>
  <c r="DH135" i="11"/>
  <c r="DS162" i="11"/>
  <c r="CQ162" i="11"/>
  <c r="CP162" i="11"/>
  <c r="CL162" i="11"/>
  <c r="CA162" i="11"/>
  <c r="DU162" i="11"/>
  <c r="CO162" i="11"/>
  <c r="DP162" i="11"/>
  <c r="DS192" i="11"/>
  <c r="DE192" i="11"/>
  <c r="CP192" i="11"/>
  <c r="CL192" i="11"/>
  <c r="CO192" i="11"/>
  <c r="CA192" i="11"/>
  <c r="DU192" i="11"/>
  <c r="CQ192" i="11"/>
  <c r="DP192" i="11"/>
  <c r="CC26" i="11"/>
  <c r="CC40" i="11"/>
  <c r="DI40" i="11"/>
  <c r="DI46" i="11"/>
  <c r="CC58" i="11"/>
  <c r="CC62" i="11"/>
  <c r="DI68" i="11"/>
  <c r="DG73" i="11"/>
  <c r="CB73" i="11"/>
  <c r="DI73" i="11"/>
  <c r="CD73" i="11"/>
  <c r="CE73" i="11"/>
  <c r="DI89" i="11"/>
  <c r="CB89" i="11"/>
  <c r="DG89" i="11"/>
  <c r="CD89" i="11"/>
  <c r="CE93" i="11"/>
  <c r="CE101" i="11"/>
  <c r="CE109" i="11"/>
  <c r="CE14" i="11"/>
  <c r="DI16" i="11"/>
  <c r="CE18" i="11"/>
  <c r="DG18" i="11"/>
  <c r="B350" i="11" s="1"/>
  <c r="CC20" i="11"/>
  <c r="DI20" i="11"/>
  <c r="CC22" i="11"/>
  <c r="DH22" i="11"/>
  <c r="CE24" i="11"/>
  <c r="CE26" i="11"/>
  <c r="DH26" i="11"/>
  <c r="CC28" i="11"/>
  <c r="DH28" i="11"/>
  <c r="DF30" i="11"/>
  <c r="CE36" i="11"/>
  <c r="DG36" i="11"/>
  <c r="DG40" i="11"/>
  <c r="CC42" i="11"/>
  <c r="DI42" i="11"/>
  <c r="CC44" i="11"/>
  <c r="DH44" i="11"/>
  <c r="DG46" i="11"/>
  <c r="DH48" i="11"/>
  <c r="CB14" i="11"/>
  <c r="AX14" i="11" s="1"/>
  <c r="CC15" i="11"/>
  <c r="AX15" i="11" s="1"/>
  <c r="CD16" i="11"/>
  <c r="CB18" i="11"/>
  <c r="CC19" i="11"/>
  <c r="AX19" i="11" s="1"/>
  <c r="CD20" i="11"/>
  <c r="CD22" i="11"/>
  <c r="CC23" i="11"/>
  <c r="CB24" i="11"/>
  <c r="AX24" i="11" s="1"/>
  <c r="CC25" i="11"/>
  <c r="CB26" i="11"/>
  <c r="AX26" i="11" s="1"/>
  <c r="CD28" i="11"/>
  <c r="CC29" i="11"/>
  <c r="AX29" i="11" s="1"/>
  <c r="CB30" i="11"/>
  <c r="AX30" i="11" s="1"/>
  <c r="CB36" i="11"/>
  <c r="AX36" i="11" s="1"/>
  <c r="CC37" i="11"/>
  <c r="AX37" i="11" s="1"/>
  <c r="CD38" i="11"/>
  <c r="CB40" i="11"/>
  <c r="CC41" i="11"/>
  <c r="AX41" i="11" s="1"/>
  <c r="CD42" i="11"/>
  <c r="CD44" i="11"/>
  <c r="CC45" i="11"/>
  <c r="AX45" i="11" s="1"/>
  <c r="CB46" i="11"/>
  <c r="AX46" i="11" s="1"/>
  <c r="CC47" i="11"/>
  <c r="AX47" i="11" s="1"/>
  <c r="CB48" i="11"/>
  <c r="AX48" i="11" s="1"/>
  <c r="CD50" i="11"/>
  <c r="CC51" i="11"/>
  <c r="AX51" i="11" s="1"/>
  <c r="CB52" i="11"/>
  <c r="CB58" i="11"/>
  <c r="AX58" i="11" s="1"/>
  <c r="CC59" i="11"/>
  <c r="AX59" i="11" s="1"/>
  <c r="CD60" i="11"/>
  <c r="CB62" i="11"/>
  <c r="CC63" i="11"/>
  <c r="AX63" i="11" s="1"/>
  <c r="CD64" i="11"/>
  <c r="CD66" i="11"/>
  <c r="CC67" i="11"/>
  <c r="AX67" i="11" s="1"/>
  <c r="CB68" i="11"/>
  <c r="AX68" i="11" s="1"/>
  <c r="CC69" i="11"/>
  <c r="AX69" i="11" s="1"/>
  <c r="DI69" i="11"/>
  <c r="DH70" i="11"/>
  <c r="CE70" i="11"/>
  <c r="CD70" i="11"/>
  <c r="DI70" i="11"/>
  <c r="CC73" i="11"/>
  <c r="AX86" i="11"/>
  <c r="CC89" i="11"/>
  <c r="DH89" i="11"/>
  <c r="DG91" i="11"/>
  <c r="CB91" i="11"/>
  <c r="DI91" i="11"/>
  <c r="CD91" i="11"/>
  <c r="CE91" i="11"/>
  <c r="DF91" i="11"/>
  <c r="CC93" i="11"/>
  <c r="DH93" i="11"/>
  <c r="AX94" i="11"/>
  <c r="DG95" i="11"/>
  <c r="CB95" i="11"/>
  <c r="AX95" i="11" s="1"/>
  <c r="DI95" i="11"/>
  <c r="CD95" i="11"/>
  <c r="CE95" i="11"/>
  <c r="DF95" i="11"/>
  <c r="CC101" i="11"/>
  <c r="DG101" i="11"/>
  <c r="CC105" i="11"/>
  <c r="DG105" i="11"/>
  <c r="CC109" i="11"/>
  <c r="AX110" i="11"/>
  <c r="DI111" i="11"/>
  <c r="CB111" i="11"/>
  <c r="AX111" i="11" s="1"/>
  <c r="DG111" i="11"/>
  <c r="CD111" i="11"/>
  <c r="CE111" i="11"/>
  <c r="AX116" i="11"/>
  <c r="DG117" i="11"/>
  <c r="CB117" i="11"/>
  <c r="DF117" i="11"/>
  <c r="CE117" i="11"/>
  <c r="DI117" i="11"/>
  <c r="CD117" i="11"/>
  <c r="AX128" i="11"/>
  <c r="DH129" i="11"/>
  <c r="CB129" i="11"/>
  <c r="DG129" i="11"/>
  <c r="CE129" i="11"/>
  <c r="DF129" i="11"/>
  <c r="CD129" i="11"/>
  <c r="DG139" i="11"/>
  <c r="CB139" i="11"/>
  <c r="DF139" i="11"/>
  <c r="CE139" i="11"/>
  <c r="DI139" i="11"/>
  <c r="CD139" i="11"/>
  <c r="DR161" i="11"/>
  <c r="DM161" i="11"/>
  <c r="DQ161" i="11"/>
  <c r="CK161" i="11"/>
  <c r="CN161" i="11"/>
  <c r="CI161" i="11"/>
  <c r="DE162" i="11"/>
  <c r="CQ166" i="11"/>
  <c r="CC74" i="11"/>
  <c r="AX74" i="11" s="1"/>
  <c r="DH74" i="11"/>
  <c r="CC80" i="11"/>
  <c r="AX80" i="11" s="1"/>
  <c r="DI80" i="11"/>
  <c r="CC84" i="11"/>
  <c r="AX84" i="11" s="1"/>
  <c r="DI84" i="11"/>
  <c r="CC90" i="11"/>
  <c r="AX90" i="11" s="1"/>
  <c r="DI90" i="11"/>
  <c r="CC92" i="11"/>
  <c r="AX92" i="11" s="1"/>
  <c r="DF92" i="11"/>
  <c r="CC96" i="11"/>
  <c r="AX96" i="11" s="1"/>
  <c r="DH96" i="11"/>
  <c r="CC102" i="11"/>
  <c r="AX102" i="11" s="1"/>
  <c r="DI102" i="11"/>
  <c r="CC106" i="11"/>
  <c r="AX106" i="11" s="1"/>
  <c r="DI106" i="11"/>
  <c r="CC112" i="11"/>
  <c r="AX112" i="11" s="1"/>
  <c r="DI112" i="11"/>
  <c r="CC114" i="11"/>
  <c r="AX114" i="11" s="1"/>
  <c r="DF114" i="11"/>
  <c r="CB115" i="11"/>
  <c r="DI115" i="11"/>
  <c r="CC118" i="11"/>
  <c r="AX118" i="11" s="1"/>
  <c r="DH118" i="11"/>
  <c r="CB123" i="11"/>
  <c r="AX123" i="11" s="1"/>
  <c r="DH123" i="11"/>
  <c r="CC124" i="11"/>
  <c r="AX124" i="11" s="1"/>
  <c r="DI124" i="11"/>
  <c r="CB127" i="11"/>
  <c r="DH127" i="11"/>
  <c r="CC128" i="11"/>
  <c r="DI128" i="11"/>
  <c r="CB131" i="11"/>
  <c r="AX131" i="11" s="1"/>
  <c r="DG131" i="11"/>
  <c r="CC134" i="11"/>
  <c r="AX134" i="11" s="1"/>
  <c r="DI134" i="11"/>
  <c r="CC136" i="11"/>
  <c r="AX136" i="11" s="1"/>
  <c r="DF136" i="11"/>
  <c r="CB137" i="11"/>
  <c r="DI137" i="11"/>
  <c r="CC140" i="11"/>
  <c r="AX140" i="11" s="1"/>
  <c r="DH140" i="11"/>
  <c r="DE161" i="11"/>
  <c r="DP161" i="11"/>
  <c r="DT161" i="11"/>
  <c r="CA163" i="11"/>
  <c r="DM163" i="11"/>
  <c r="DR163" i="11"/>
  <c r="CL164" i="11"/>
  <c r="CP164" i="11"/>
  <c r="DQ164" i="11"/>
  <c r="DU164" i="11"/>
  <c r="CA165" i="11"/>
  <c r="AY165" i="11" s="1"/>
  <c r="CK165" i="11"/>
  <c r="CQ167" i="11"/>
  <c r="CL168" i="11"/>
  <c r="CP168" i="11"/>
  <c r="DQ168" i="11"/>
  <c r="DR169" i="11"/>
  <c r="DM169" i="11"/>
  <c r="CM169" i="11"/>
  <c r="DE169" i="11"/>
  <c r="CA173" i="11"/>
  <c r="AY173" i="11" s="1"/>
  <c r="CK173" i="11"/>
  <c r="DR177" i="11"/>
  <c r="DM177" i="11"/>
  <c r="CM177" i="11"/>
  <c r="CK177" i="11"/>
  <c r="CA177" i="11"/>
  <c r="AY177" i="11" s="1"/>
  <c r="DU178" i="11"/>
  <c r="CP178" i="11"/>
  <c r="CL178" i="11"/>
  <c r="DS178" i="11"/>
  <c r="DE178" i="11"/>
  <c r="CO178" i="11"/>
  <c r="DT178" i="11"/>
  <c r="DR181" i="11"/>
  <c r="DM181" i="11"/>
  <c r="CM181" i="11"/>
  <c r="CK181" i="11"/>
  <c r="CA181" i="11"/>
  <c r="AY181" i="11" s="1"/>
  <c r="DU182" i="11"/>
  <c r="CP182" i="11"/>
  <c r="CL182" i="11"/>
  <c r="DS182" i="11"/>
  <c r="DE182" i="11"/>
  <c r="CO182" i="11"/>
  <c r="DT182" i="11"/>
  <c r="DR201" i="11"/>
  <c r="DM201" i="11"/>
  <c r="CK201" i="11"/>
  <c r="DQ201" i="11"/>
  <c r="CN201" i="11"/>
  <c r="CI201" i="11"/>
  <c r="CM201" i="11"/>
  <c r="DE201" i="11"/>
  <c r="DT204" i="11"/>
  <c r="DP204" i="11"/>
  <c r="CQ204" i="11"/>
  <c r="CL204" i="11"/>
  <c r="CP204" i="11"/>
  <c r="CA204" i="11"/>
  <c r="DU204" i="11"/>
  <c r="DE204" i="11"/>
  <c r="CO204" i="11"/>
  <c r="CC115" i="11"/>
  <c r="DF115" i="11"/>
  <c r="CC123" i="11"/>
  <c r="DI123" i="11"/>
  <c r="CC127" i="11"/>
  <c r="DI127" i="11"/>
  <c r="CC131" i="11"/>
  <c r="DH131" i="11"/>
  <c r="CC137" i="11"/>
  <c r="DF137" i="11"/>
  <c r="CM163" i="11"/>
  <c r="DO163" i="11"/>
  <c r="CQ164" i="11"/>
  <c r="DQ165" i="11"/>
  <c r="CQ168" i="11"/>
  <c r="DR173" i="11"/>
  <c r="DM173" i="11"/>
  <c r="CM173" i="11"/>
  <c r="DE173" i="11"/>
  <c r="CK175" i="11"/>
  <c r="DR175" i="11"/>
  <c r="DM175" i="11"/>
  <c r="CM175" i="11"/>
  <c r="DO175" i="11"/>
  <c r="AY178" i="11"/>
  <c r="CK179" i="11"/>
  <c r="DR179" i="11"/>
  <c r="DM179" i="11"/>
  <c r="CM179" i="11"/>
  <c r="DO179" i="11"/>
  <c r="AY182" i="11"/>
  <c r="CK183" i="11"/>
  <c r="DR183" i="11"/>
  <c r="DM183" i="11"/>
  <c r="CM183" i="11"/>
  <c r="DO183" i="11"/>
  <c r="CK197" i="11"/>
  <c r="DO197" i="11"/>
  <c r="DE197" i="11"/>
  <c r="CN197" i="11"/>
  <c r="CI197" i="11"/>
  <c r="DR197" i="11"/>
  <c r="DM197" i="11"/>
  <c r="CM197" i="11"/>
  <c r="DQ197" i="11"/>
  <c r="DS200" i="11"/>
  <c r="DE200" i="11"/>
  <c r="CP200" i="11"/>
  <c r="CL200" i="11"/>
  <c r="CO200" i="11"/>
  <c r="CA200" i="11"/>
  <c r="DU200" i="11"/>
  <c r="DT200" i="11"/>
  <c r="DS204" i="11"/>
  <c r="CM210" i="11"/>
  <c r="DR210" i="11"/>
  <c r="DM210" i="11"/>
  <c r="CK210" i="11"/>
  <c r="DQ210" i="11"/>
  <c r="DE210" i="11"/>
  <c r="CN210" i="11"/>
  <c r="DO210" i="11"/>
  <c r="CI210" i="11"/>
  <c r="CC72" i="11"/>
  <c r="AX72" i="11" s="1"/>
  <c r="CE74" i="11"/>
  <c r="CE80" i="11"/>
  <c r="CC82" i="11"/>
  <c r="AX82" i="11" s="1"/>
  <c r="CE84" i="11"/>
  <c r="CC86" i="11"/>
  <c r="CC88" i="11"/>
  <c r="AX88" i="11" s="1"/>
  <c r="CE90" i="11"/>
  <c r="CE92" i="11"/>
  <c r="CC94" i="11"/>
  <c r="CE96" i="11"/>
  <c r="CE102" i="11"/>
  <c r="CC104" i="11"/>
  <c r="AX104" i="11" s="1"/>
  <c r="CE106" i="11"/>
  <c r="CC108" i="11"/>
  <c r="AX108" i="11" s="1"/>
  <c r="CC110" i="11"/>
  <c r="CE112" i="11"/>
  <c r="CE114" i="11"/>
  <c r="CD115" i="11"/>
  <c r="CC116" i="11"/>
  <c r="CE118" i="11"/>
  <c r="CD123" i="11"/>
  <c r="CE124" i="11"/>
  <c r="CC126" i="11"/>
  <c r="AX126" i="11" s="1"/>
  <c r="CD127" i="11"/>
  <c r="CE128" i="11"/>
  <c r="CC130" i="11"/>
  <c r="AX130" i="11" s="1"/>
  <c r="CD131" i="11"/>
  <c r="CC132" i="11"/>
  <c r="AX132" i="11" s="1"/>
  <c r="CE134" i="11"/>
  <c r="CE136" i="11"/>
  <c r="CD137" i="11"/>
  <c r="CC138" i="11"/>
  <c r="AX138" i="11" s="1"/>
  <c r="CE140" i="11"/>
  <c r="CA161" i="11"/>
  <c r="CL161" i="11"/>
  <c r="CM162" i="11"/>
  <c r="CI163" i="11"/>
  <c r="DE163" i="11"/>
  <c r="DP163" i="11"/>
  <c r="CI164" i="11"/>
  <c r="AY164" i="11" s="1"/>
  <c r="CN164" i="11"/>
  <c r="DE164" i="11"/>
  <c r="CM165" i="11"/>
  <c r="DM165" i="11"/>
  <c r="CA167" i="11"/>
  <c r="CO167" i="11"/>
  <c r="DP167" i="11"/>
  <c r="CI168" i="11"/>
  <c r="AY168" i="11" s="1"/>
  <c r="CN168" i="11"/>
  <c r="DE168" i="11"/>
  <c r="DT168" i="11"/>
  <c r="CI169" i="11"/>
  <c r="AY169" i="11" s="1"/>
  <c r="DU170" i="11"/>
  <c r="CP170" i="11"/>
  <c r="CL170" i="11"/>
  <c r="DP170" i="11"/>
  <c r="CN171" i="11"/>
  <c r="DQ171" i="11"/>
  <c r="DO172" i="11"/>
  <c r="CN172" i="11"/>
  <c r="CI172" i="11"/>
  <c r="DR172" i="11"/>
  <c r="CN173" i="11"/>
  <c r="DQ173" i="11"/>
  <c r="CI175" i="11"/>
  <c r="DE175" i="11"/>
  <c r="DQ175" i="11"/>
  <c r="DS176" i="11"/>
  <c r="DE176" i="11"/>
  <c r="DU176" i="11"/>
  <c r="CP176" i="11"/>
  <c r="CL176" i="11"/>
  <c r="DE177" i="11"/>
  <c r="DP178" i="11"/>
  <c r="CI179" i="11"/>
  <c r="DE179" i="11"/>
  <c r="DQ179" i="11"/>
  <c r="DS180" i="11"/>
  <c r="DE180" i="11"/>
  <c r="DU180" i="11"/>
  <c r="CP180" i="11"/>
  <c r="CL180" i="11"/>
  <c r="DE181" i="11"/>
  <c r="DP182" i="11"/>
  <c r="CI183" i="11"/>
  <c r="DE183" i="11"/>
  <c r="DQ183" i="11"/>
  <c r="DU190" i="11"/>
  <c r="CQ190" i="11"/>
  <c r="DT190" i="11"/>
  <c r="DP190" i="11"/>
  <c r="DE190" i="11"/>
  <c r="CP190" i="11"/>
  <c r="CL190" i="11"/>
  <c r="CA190" i="11"/>
  <c r="DS190" i="11"/>
  <c r="CO190" i="11"/>
  <c r="DR193" i="11"/>
  <c r="DM193" i="11"/>
  <c r="CK193" i="11"/>
  <c r="DQ193" i="11"/>
  <c r="CN193" i="11"/>
  <c r="CI193" i="11"/>
  <c r="CM193" i="11"/>
  <c r="DE193" i="11"/>
  <c r="DS196" i="11"/>
  <c r="DE196" i="11"/>
  <c r="CP196" i="11"/>
  <c r="CL196" i="11"/>
  <c r="CO196" i="11"/>
  <c r="CA196" i="11"/>
  <c r="DU196" i="11"/>
  <c r="DT196" i="11"/>
  <c r="DP200" i="11"/>
  <c r="DQ207" i="11"/>
  <c r="CN207" i="11"/>
  <c r="CI207" i="11"/>
  <c r="DR207" i="11"/>
  <c r="CM207" i="11"/>
  <c r="CA207" i="11"/>
  <c r="DO207" i="11"/>
  <c r="CK207" i="11"/>
  <c r="CM208" i="11"/>
  <c r="DQ208" i="11"/>
  <c r="CK208" i="11"/>
  <c r="CA208" i="11"/>
  <c r="AY208" i="11" s="1"/>
  <c r="DO208" i="11"/>
  <c r="DE208" i="11"/>
  <c r="CI208" i="11"/>
  <c r="DM208" i="11"/>
  <c r="CN208" i="11"/>
  <c r="CA219" i="11"/>
  <c r="DE219" i="11"/>
  <c r="CQ175" i="11"/>
  <c r="DQ176" i="11"/>
  <c r="CQ179" i="11"/>
  <c r="DQ180" i="11"/>
  <c r="CQ183" i="11"/>
  <c r="CM188" i="11"/>
  <c r="CQ188" i="11"/>
  <c r="DQ188" i="11"/>
  <c r="DU188" i="11"/>
  <c r="CA191" i="11"/>
  <c r="CK191" i="11"/>
  <c r="DM191" i="11"/>
  <c r="DR191" i="11"/>
  <c r="CQ193" i="11"/>
  <c r="DP193" i="11"/>
  <c r="DT193" i="11"/>
  <c r="CL194" i="11"/>
  <c r="AY194" i="11" s="1"/>
  <c r="CP194" i="11"/>
  <c r="DE194" i="11"/>
  <c r="DO194" i="11"/>
  <c r="DS194" i="11"/>
  <c r="CA195" i="11"/>
  <c r="CK195" i="11"/>
  <c r="DM195" i="11"/>
  <c r="DR195" i="11"/>
  <c r="CQ197" i="11"/>
  <c r="CL198" i="11"/>
  <c r="CP198" i="11"/>
  <c r="DQ198" i="11"/>
  <c r="DU198" i="11"/>
  <c r="CA199" i="11"/>
  <c r="AY199" i="11" s="1"/>
  <c r="CK199" i="11"/>
  <c r="CQ201" i="11"/>
  <c r="DP201" i="11"/>
  <c r="DT201" i="11"/>
  <c r="CL202" i="11"/>
  <c r="CP202" i="11"/>
  <c r="AY202" i="11" s="1"/>
  <c r="DE202" i="11"/>
  <c r="DO202" i="11"/>
  <c r="DS202" i="11"/>
  <c r="CA203" i="11"/>
  <c r="CK203" i="11"/>
  <c r="DM203" i="11"/>
  <c r="DR203" i="11"/>
  <c r="DS205" i="11"/>
  <c r="DE205" i="11"/>
  <c r="CP205" i="11"/>
  <c r="CL205" i="11"/>
  <c r="DP205" i="11"/>
  <c r="DU205" i="11"/>
  <c r="CO206" i="11"/>
  <c r="CA206" i="11"/>
  <c r="CP206" i="11"/>
  <c r="DE206" i="11"/>
  <c r="DP206" i="11"/>
  <c r="DU206" i="11"/>
  <c r="CP207" i="11"/>
  <c r="DE207" i="11"/>
  <c r="DT207" i="11"/>
  <c r="DE215" i="11"/>
  <c r="CH218" i="11"/>
  <c r="CA218" i="11"/>
  <c r="DN218" i="11"/>
  <c r="DF218" i="11"/>
  <c r="CB218" i="11" s="1"/>
  <c r="CG218" i="11"/>
  <c r="DM218" i="11"/>
  <c r="DO252" i="11"/>
  <c r="CN252" i="11"/>
  <c r="CI252" i="11"/>
  <c r="DR252" i="11"/>
  <c r="DM252" i="11"/>
  <c r="CM252" i="11"/>
  <c r="CA252" i="11"/>
  <c r="DQ252" i="11"/>
  <c r="CK252" i="11"/>
  <c r="DE191" i="11"/>
  <c r="DO191" i="11"/>
  <c r="CQ194" i="11"/>
  <c r="DP194" i="11"/>
  <c r="DT194" i="11"/>
  <c r="DE195" i="11"/>
  <c r="DO195" i="11"/>
  <c r="CQ198" i="11"/>
  <c r="DQ199" i="11"/>
  <c r="CQ202" i="11"/>
  <c r="DP202" i="11"/>
  <c r="DT202" i="11"/>
  <c r="DE203" i="11"/>
  <c r="DO203" i="11"/>
  <c r="DU209" i="11"/>
  <c r="DS209" i="11"/>
  <c r="DE209" i="11"/>
  <c r="CP209" i="11"/>
  <c r="CL209" i="11"/>
  <c r="AY209" i="11" s="1"/>
  <c r="DP209" i="11"/>
  <c r="DE218" i="11"/>
  <c r="DL218" i="11"/>
  <c r="DG231" i="11"/>
  <c r="CD231" i="11"/>
  <c r="DF231" i="11"/>
  <c r="CB231" i="11"/>
  <c r="DE231" i="11"/>
  <c r="CA231" i="11"/>
  <c r="AR231" i="11" s="1"/>
  <c r="DI231" i="11"/>
  <c r="CE231" i="11"/>
  <c r="DU240" i="11"/>
  <c r="CP240" i="11"/>
  <c r="CL240" i="11"/>
  <c r="DT240" i="11"/>
  <c r="DP240" i="11"/>
  <c r="CO240" i="11"/>
  <c r="CA240" i="11"/>
  <c r="AY240" i="11" s="1"/>
  <c r="CQ240" i="11"/>
  <c r="DS240" i="11"/>
  <c r="CA175" i="11"/>
  <c r="CO175" i="11"/>
  <c r="DP175" i="11"/>
  <c r="CI176" i="11"/>
  <c r="AY176" i="11" s="1"/>
  <c r="CN176" i="11"/>
  <c r="CA179" i="11"/>
  <c r="CO179" i="11"/>
  <c r="DP179" i="11"/>
  <c r="CI180" i="11"/>
  <c r="AY180" i="11" s="1"/>
  <c r="CN180" i="11"/>
  <c r="CA183" i="11"/>
  <c r="CO183" i="11"/>
  <c r="DP183" i="11"/>
  <c r="CK188" i="11"/>
  <c r="AY188" i="11" s="1"/>
  <c r="CO188" i="11"/>
  <c r="CA189" i="11"/>
  <c r="AY189" i="11" s="1"/>
  <c r="CL189" i="11"/>
  <c r="CP189" i="11"/>
  <c r="DE189" i="11"/>
  <c r="DP189" i="11"/>
  <c r="CM190" i="11"/>
  <c r="CQ191" i="11"/>
  <c r="DP191" i="11"/>
  <c r="CA193" i="11"/>
  <c r="AY193" i="11" s="1"/>
  <c r="CI194" i="11"/>
  <c r="CN194" i="11"/>
  <c r="CQ195" i="11"/>
  <c r="DP195" i="11"/>
  <c r="CA197" i="11"/>
  <c r="CO197" i="11"/>
  <c r="DP197" i="11"/>
  <c r="CI198" i="11"/>
  <c r="AY198" i="11" s="1"/>
  <c r="CN198" i="11"/>
  <c r="DE198" i="11"/>
  <c r="CM199" i="11"/>
  <c r="DM199" i="11"/>
  <c r="CA201" i="11"/>
  <c r="CI202" i="11"/>
  <c r="CN202" i="11"/>
  <c r="CQ203" i="11"/>
  <c r="DP203" i="11"/>
  <c r="DR204" i="11"/>
  <c r="CA205" i="11"/>
  <c r="CQ205" i="11"/>
  <c r="DS206" i="11"/>
  <c r="CO209" i="11"/>
  <c r="DH226" i="11"/>
  <c r="CE226" i="11"/>
  <c r="CA226" i="11"/>
  <c r="DG226" i="11"/>
  <c r="CD226" i="11"/>
  <c r="DF226" i="11"/>
  <c r="CC226" i="11"/>
  <c r="DI226" i="11"/>
  <c r="AR229" i="11"/>
  <c r="DT241" i="11"/>
  <c r="DP241" i="11"/>
  <c r="CO241" i="11"/>
  <c r="CA241" i="11"/>
  <c r="DS241" i="11"/>
  <c r="DE241" i="11"/>
  <c r="CL241" i="11"/>
  <c r="CQ241" i="11"/>
  <c r="CP241" i="11"/>
  <c r="CQ208" i="11"/>
  <c r="DP208" i="11"/>
  <c r="CA210" i="11"/>
  <c r="CO210" i="11"/>
  <c r="CG215" i="11"/>
  <c r="DF215" i="11"/>
  <c r="CB215" i="11" s="1"/>
  <c r="AR215" i="11" s="1"/>
  <c r="DN215" i="11"/>
  <c r="CA216" i="11"/>
  <c r="CH216" i="11"/>
  <c r="CI217" i="11"/>
  <c r="AR217" i="11" s="1"/>
  <c r="CG219" i="11"/>
  <c r="DF219" i="11"/>
  <c r="CB219" i="11" s="1"/>
  <c r="DN219" i="11"/>
  <c r="CA220" i="11"/>
  <c r="CH220" i="11"/>
  <c r="CI221" i="11"/>
  <c r="AR221" i="11" s="1"/>
  <c r="CB227" i="11"/>
  <c r="AR227" i="11" s="1"/>
  <c r="DF228" i="11"/>
  <c r="CC228" i="11"/>
  <c r="CB228" i="11"/>
  <c r="AR228" i="11" s="1"/>
  <c r="DG228" i="11"/>
  <c r="CB230" i="11"/>
  <c r="CA232" i="11"/>
  <c r="CA238" i="11"/>
  <c r="DM238" i="11"/>
  <c r="DE239" i="11"/>
  <c r="DS239" i="11"/>
  <c r="DM241" i="11"/>
  <c r="DO242" i="11"/>
  <c r="DE242" i="11"/>
  <c r="CN242" i="11"/>
  <c r="CI242" i="11"/>
  <c r="DR242" i="11"/>
  <c r="DM242" i="11"/>
  <c r="CM242" i="11"/>
  <c r="DQ242" i="11"/>
  <c r="CK245" i="11"/>
  <c r="DO245" i="11"/>
  <c r="CN245" i="11"/>
  <c r="CI245" i="11"/>
  <c r="DR245" i="11"/>
  <c r="CA246" i="11"/>
  <c r="CA265" i="11"/>
  <c r="O265" i="11" s="1"/>
  <c r="DF265" i="11"/>
  <c r="DE265" i="11"/>
  <c r="CB265" i="11"/>
  <c r="CA272" i="11"/>
  <c r="U272" i="11" s="1"/>
  <c r="DF272" i="11"/>
  <c r="DE272" i="11"/>
  <c r="CB272" i="11"/>
  <c r="CI216" i="11"/>
  <c r="DL216" i="11"/>
  <c r="CI220" i="11"/>
  <c r="DL220" i="11"/>
  <c r="DH230" i="11"/>
  <c r="CE230" i="11"/>
  <c r="CC230" i="11"/>
  <c r="DG230" i="11"/>
  <c r="DG232" i="11"/>
  <c r="CD232" i="11"/>
  <c r="DF232" i="11"/>
  <c r="CC232" i="11"/>
  <c r="CB232" i="11"/>
  <c r="DI232" i="11"/>
  <c r="DR239" i="11"/>
  <c r="DM239" i="11"/>
  <c r="DQ239" i="11"/>
  <c r="CK239" i="11"/>
  <c r="CM239" i="11"/>
  <c r="DU244" i="11"/>
  <c r="CP244" i="11"/>
  <c r="CL244" i="11"/>
  <c r="DT244" i="11"/>
  <c r="DP244" i="11"/>
  <c r="CO244" i="11"/>
  <c r="CA244" i="11"/>
  <c r="DE244" i="11"/>
  <c r="DT245" i="11"/>
  <c r="DP245" i="11"/>
  <c r="CO245" i="11"/>
  <c r="CA245" i="11"/>
  <c r="AY245" i="11" s="1"/>
  <c r="DS245" i="11"/>
  <c r="DE245" i="11"/>
  <c r="DU245" i="11"/>
  <c r="AY248" i="11"/>
  <c r="CK255" i="11"/>
  <c r="DO255" i="11"/>
  <c r="CN255" i="11"/>
  <c r="CI255" i="11"/>
  <c r="DQ255" i="11"/>
  <c r="DM255" i="11"/>
  <c r="DR255" i="11"/>
  <c r="AY256" i="11"/>
  <c r="CA291" i="11"/>
  <c r="DF291" i="11"/>
  <c r="DE291" i="11"/>
  <c r="CB291" i="11"/>
  <c r="CQ210" i="11"/>
  <c r="DP210" i="11"/>
  <c r="CI215" i="11"/>
  <c r="CI219" i="11"/>
  <c r="CD230" i="11"/>
  <c r="DI230" i="11"/>
  <c r="DQ238" i="11"/>
  <c r="CK238" i="11"/>
  <c r="CN238" i="11"/>
  <c r="CI238" i="11"/>
  <c r="DR238" i="11"/>
  <c r="CP239" i="11"/>
  <c r="CL239" i="11"/>
  <c r="CA239" i="11"/>
  <c r="DU239" i="11"/>
  <c r="CO239" i="11"/>
  <c r="CK241" i="11"/>
  <c r="DO241" i="11"/>
  <c r="CN241" i="11"/>
  <c r="CI241" i="11"/>
  <c r="DR241" i="11"/>
  <c r="AY242" i="11"/>
  <c r="DQ246" i="11"/>
  <c r="DR246" i="11"/>
  <c r="CI246" i="11"/>
  <c r="CN246" i="11"/>
  <c r="DM246" i="11"/>
  <c r="DU254" i="11"/>
  <c r="CP254" i="11"/>
  <c r="CL254" i="11"/>
  <c r="DT254" i="11"/>
  <c r="DP254" i="11"/>
  <c r="CO254" i="11"/>
  <c r="CA254" i="11"/>
  <c r="DS254" i="11"/>
  <c r="CQ254" i="11"/>
  <c r="DT255" i="11"/>
  <c r="DP255" i="11"/>
  <c r="CO255" i="11"/>
  <c r="CA255" i="11"/>
  <c r="AY255" i="11" s="1"/>
  <c r="DS255" i="11"/>
  <c r="DE255" i="11"/>
  <c r="CQ255" i="11"/>
  <c r="CP255" i="11"/>
  <c r="CM255" i="11"/>
  <c r="DU255" i="11"/>
  <c r="CA263" i="11"/>
  <c r="DF263" i="11"/>
  <c r="DE263" i="11"/>
  <c r="CB263" i="11"/>
  <c r="CA267" i="11"/>
  <c r="DF267" i="11"/>
  <c r="DE267" i="11"/>
  <c r="CB267" i="11"/>
  <c r="CA274" i="11"/>
  <c r="DF274" i="11"/>
  <c r="DE274" i="11"/>
  <c r="CB274" i="11"/>
  <c r="CB298" i="11"/>
  <c r="CA298" i="11"/>
  <c r="AM298" i="11" s="1"/>
  <c r="DF298" i="11"/>
  <c r="DE298" i="11"/>
  <c r="CB229" i="11"/>
  <c r="CM237" i="11"/>
  <c r="AY237" i="11" s="1"/>
  <c r="CQ237" i="11"/>
  <c r="DS237" i="11"/>
  <c r="DE238" i="11"/>
  <c r="DP238" i="11"/>
  <c r="CK240" i="11"/>
  <c r="CL243" i="11"/>
  <c r="AY243" i="11" s="1"/>
  <c r="CP243" i="11"/>
  <c r="DU243" i="11"/>
  <c r="CK244" i="11"/>
  <c r="DU246" i="11"/>
  <c r="CP246" i="11"/>
  <c r="CL246" i="11"/>
  <c r="DP246" i="11"/>
  <c r="CN247" i="11"/>
  <c r="DQ247" i="11"/>
  <c r="DO248" i="11"/>
  <c r="CN248" i="11"/>
  <c r="CI248" i="11"/>
  <c r="DR248" i="11"/>
  <c r="DU250" i="11"/>
  <c r="CP250" i="11"/>
  <c r="CL250" i="11"/>
  <c r="DT250" i="11"/>
  <c r="DP250" i="11"/>
  <c r="CO250" i="11"/>
  <c r="CA250" i="11"/>
  <c r="AY250" i="11" s="1"/>
  <c r="CQ250" i="11"/>
  <c r="CK251" i="11"/>
  <c r="DO251" i="11"/>
  <c r="CN251" i="11"/>
  <c r="CI251" i="11"/>
  <c r="DR251" i="11"/>
  <c r="DO256" i="11"/>
  <c r="CN256" i="11"/>
  <c r="CI256" i="11"/>
  <c r="DR256" i="11"/>
  <c r="DM256" i="11"/>
  <c r="CM256" i="11"/>
  <c r="DQ256" i="11"/>
  <c r="DU258" i="11"/>
  <c r="CP258" i="11"/>
  <c r="CL258" i="11"/>
  <c r="DT258" i="11"/>
  <c r="DP258" i="11"/>
  <c r="CO258" i="11"/>
  <c r="CA258" i="11"/>
  <c r="AY258" i="11" s="1"/>
  <c r="CQ258" i="11"/>
  <c r="CK259" i="11"/>
  <c r="DO259" i="11"/>
  <c r="CN259" i="11"/>
  <c r="CI259" i="11"/>
  <c r="DR259" i="11"/>
  <c r="DE237" i="11"/>
  <c r="DP237" i="11"/>
  <c r="DT247" i="11"/>
  <c r="DP247" i="11"/>
  <c r="CO247" i="11"/>
  <c r="CA247" i="11"/>
  <c r="AY247" i="11" s="1"/>
  <c r="CP247" i="11"/>
  <c r="DS248" i="11"/>
  <c r="DE248" i="11"/>
  <c r="CP248" i="11"/>
  <c r="DT248" i="11"/>
  <c r="DT251" i="11"/>
  <c r="DP251" i="11"/>
  <c r="CO251" i="11"/>
  <c r="CA251" i="11"/>
  <c r="DS251" i="11"/>
  <c r="DE251" i="11"/>
  <c r="DU251" i="11"/>
  <c r="DT259" i="11"/>
  <c r="DP259" i="11"/>
  <c r="CO259" i="11"/>
  <c r="CA259" i="11"/>
  <c r="DS259" i="11"/>
  <c r="DE259" i="11"/>
  <c r="DU259" i="11"/>
  <c r="CB297" i="11"/>
  <c r="CA297" i="11"/>
  <c r="DQ249" i="11"/>
  <c r="CQ252" i="11"/>
  <c r="DQ253" i="11"/>
  <c r="CQ256" i="11"/>
  <c r="DQ257" i="11"/>
  <c r="CM249" i="11"/>
  <c r="AY249" i="11" s="1"/>
  <c r="DM249" i="11"/>
  <c r="DE252" i="11"/>
  <c r="CM253" i="11"/>
  <c r="AY253" i="11" s="1"/>
  <c r="DM253" i="11"/>
  <c r="DE256" i="11"/>
  <c r="CM257" i="11"/>
  <c r="AY257" i="11" s="1"/>
  <c r="DM257" i="1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AW140" i="1"/>
  <c r="AV140" i="1"/>
  <c r="AU140" i="1"/>
  <c r="AT140" i="1"/>
  <c r="AW139" i="1"/>
  <c r="AV139" i="1"/>
  <c r="AU139" i="1"/>
  <c r="AT139" i="1"/>
  <c r="AW138" i="1"/>
  <c r="AV138" i="1"/>
  <c r="AU138" i="1"/>
  <c r="AT138" i="1"/>
  <c r="AW137" i="1"/>
  <c r="AV137" i="1"/>
  <c r="AU137" i="1"/>
  <c r="AT137" i="1"/>
  <c r="AW136" i="1"/>
  <c r="AV136" i="1"/>
  <c r="AU136" i="1"/>
  <c r="AT136" i="1"/>
  <c r="AW135" i="1"/>
  <c r="AV135" i="1"/>
  <c r="AU135" i="1"/>
  <c r="AT135" i="1"/>
  <c r="AW134" i="1"/>
  <c r="AV134" i="1"/>
  <c r="AU134" i="1"/>
  <c r="AT134" i="1"/>
  <c r="AW133" i="1"/>
  <c r="AV133" i="1"/>
  <c r="AU133" i="1"/>
  <c r="AT133" i="1"/>
  <c r="AW132" i="1"/>
  <c r="AV132" i="1"/>
  <c r="AU132" i="1"/>
  <c r="AT132" i="1"/>
  <c r="AW131" i="1"/>
  <c r="AV131" i="1"/>
  <c r="AU131" i="1"/>
  <c r="AT131" i="1"/>
  <c r="AW130" i="1"/>
  <c r="AV130" i="1"/>
  <c r="AU130" i="1"/>
  <c r="AT130" i="1"/>
  <c r="AW129" i="1"/>
  <c r="AV129" i="1"/>
  <c r="AU129" i="1"/>
  <c r="AT129" i="1"/>
  <c r="AW128" i="1"/>
  <c r="AV128" i="1"/>
  <c r="AU128" i="1"/>
  <c r="AT128" i="1"/>
  <c r="AW127" i="1"/>
  <c r="AV127" i="1"/>
  <c r="AU127" i="1"/>
  <c r="AT127" i="1"/>
  <c r="AW126" i="1"/>
  <c r="AV126" i="1"/>
  <c r="AU126" i="1"/>
  <c r="AT126" i="1"/>
  <c r="AW125" i="1"/>
  <c r="AV125" i="1"/>
  <c r="AU125" i="1"/>
  <c r="AT125" i="1"/>
  <c r="AW124" i="1"/>
  <c r="AV124" i="1"/>
  <c r="AU124" i="1"/>
  <c r="AT124" i="1"/>
  <c r="AW123" i="1"/>
  <c r="AV123" i="1"/>
  <c r="AU123" i="1"/>
  <c r="AT123" i="1"/>
  <c r="AR140" i="1"/>
  <c r="AR139" i="1"/>
  <c r="AR138" i="1"/>
  <c r="AR137" i="1"/>
  <c r="AR136" i="1"/>
  <c r="AR135" i="1"/>
  <c r="AR134" i="1"/>
  <c r="AR133" i="1"/>
  <c r="AR132" i="1"/>
  <c r="AR128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Q140" i="1"/>
  <c r="AP140" i="1"/>
  <c r="AO140" i="1"/>
  <c r="AN140" i="1"/>
  <c r="AM140" i="1"/>
  <c r="AL140" i="1"/>
  <c r="AQ139" i="1"/>
  <c r="AP139" i="1"/>
  <c r="AO139" i="1"/>
  <c r="AN139" i="1"/>
  <c r="AM139" i="1"/>
  <c r="AL139" i="1"/>
  <c r="AQ138" i="1"/>
  <c r="AP138" i="1"/>
  <c r="AO138" i="1"/>
  <c r="AN138" i="1"/>
  <c r="AM138" i="1"/>
  <c r="AL138" i="1"/>
  <c r="AQ136" i="1"/>
  <c r="AP136" i="1"/>
  <c r="AO136" i="1"/>
  <c r="AN136" i="1"/>
  <c r="AM136" i="1"/>
  <c r="AL136" i="1"/>
  <c r="AQ135" i="1"/>
  <c r="AP135" i="1"/>
  <c r="AO135" i="1"/>
  <c r="AN135" i="1"/>
  <c r="AM135" i="1"/>
  <c r="AL135" i="1"/>
  <c r="AQ134" i="1"/>
  <c r="AP134" i="1"/>
  <c r="AO134" i="1"/>
  <c r="AN134" i="1"/>
  <c r="AM134" i="1"/>
  <c r="AL134" i="1"/>
  <c r="AQ133" i="1"/>
  <c r="AP133" i="1"/>
  <c r="AO133" i="1"/>
  <c r="AN133" i="1"/>
  <c r="AM133" i="1"/>
  <c r="AL133" i="1"/>
  <c r="AQ131" i="1"/>
  <c r="AP131" i="1"/>
  <c r="AO131" i="1"/>
  <c r="AN131" i="1"/>
  <c r="AM131" i="1"/>
  <c r="AL131" i="1"/>
  <c r="AQ130" i="1"/>
  <c r="AP130" i="1"/>
  <c r="AO130" i="1"/>
  <c r="AN130" i="1"/>
  <c r="AM130" i="1"/>
  <c r="AL130" i="1"/>
  <c r="AQ129" i="1"/>
  <c r="AP129" i="1"/>
  <c r="AO129" i="1"/>
  <c r="AN129" i="1"/>
  <c r="AM129" i="1"/>
  <c r="AL129" i="1"/>
  <c r="AQ128" i="1"/>
  <c r="AP128" i="1"/>
  <c r="AO128" i="1"/>
  <c r="AN128" i="1"/>
  <c r="AM128" i="1"/>
  <c r="AL128" i="1"/>
  <c r="AQ127" i="1"/>
  <c r="AP127" i="1"/>
  <c r="AO127" i="1"/>
  <c r="AN127" i="1"/>
  <c r="AM127" i="1"/>
  <c r="AL127" i="1"/>
  <c r="AQ126" i="1"/>
  <c r="AP126" i="1"/>
  <c r="AO126" i="1"/>
  <c r="AN126" i="1"/>
  <c r="AM126" i="1"/>
  <c r="AL126" i="1"/>
  <c r="AQ125" i="1"/>
  <c r="AP125" i="1"/>
  <c r="AO125" i="1"/>
  <c r="AN125" i="1"/>
  <c r="AM125" i="1"/>
  <c r="AL125" i="1"/>
  <c r="AQ124" i="1"/>
  <c r="AP124" i="1"/>
  <c r="AO124" i="1"/>
  <c r="AN124" i="1"/>
  <c r="AM124" i="1"/>
  <c r="AL124" i="1"/>
  <c r="AQ123" i="1"/>
  <c r="AP123" i="1"/>
  <c r="AO123" i="1"/>
  <c r="AN123" i="1"/>
  <c r="AM123" i="1"/>
  <c r="AL123" i="1"/>
  <c r="AK140" i="1"/>
  <c r="AJ140" i="1"/>
  <c r="AK139" i="1"/>
  <c r="AJ139" i="1"/>
  <c r="AK138" i="1"/>
  <c r="AJ138" i="1"/>
  <c r="AK136" i="1"/>
  <c r="AJ136" i="1"/>
  <c r="AK135" i="1"/>
  <c r="AJ135" i="1"/>
  <c r="AK134" i="1"/>
  <c r="AJ134" i="1"/>
  <c r="AK133" i="1"/>
  <c r="AJ133" i="1"/>
  <c r="AI140" i="1"/>
  <c r="AH140" i="1"/>
  <c r="AG140" i="1"/>
  <c r="AF140" i="1"/>
  <c r="AE140" i="1"/>
  <c r="AD140" i="1"/>
  <c r="AC140" i="1"/>
  <c r="AB140" i="1"/>
  <c r="AA140" i="1"/>
  <c r="Z140" i="1"/>
  <c r="AI139" i="1"/>
  <c r="AH139" i="1"/>
  <c r="AG139" i="1"/>
  <c r="AF139" i="1"/>
  <c r="AE139" i="1"/>
  <c r="AD139" i="1"/>
  <c r="AC139" i="1"/>
  <c r="AB139" i="1"/>
  <c r="AA139" i="1"/>
  <c r="Z139" i="1"/>
  <c r="AI138" i="1"/>
  <c r="AH138" i="1"/>
  <c r="AG138" i="1"/>
  <c r="AF138" i="1"/>
  <c r="AE138" i="1"/>
  <c r="AD138" i="1"/>
  <c r="AC138" i="1"/>
  <c r="AB138" i="1"/>
  <c r="AA138" i="1"/>
  <c r="Z138" i="1"/>
  <c r="AI137" i="1"/>
  <c r="AH137" i="1"/>
  <c r="AG137" i="1"/>
  <c r="AF137" i="1"/>
  <c r="AE137" i="1"/>
  <c r="AD137" i="1"/>
  <c r="AC137" i="1"/>
  <c r="AB137" i="1"/>
  <c r="AA137" i="1"/>
  <c r="Z137" i="1"/>
  <c r="AI136" i="1"/>
  <c r="AH136" i="1"/>
  <c r="AG136" i="1"/>
  <c r="AF136" i="1"/>
  <c r="AE136" i="1"/>
  <c r="AD136" i="1"/>
  <c r="AC136" i="1"/>
  <c r="AB136" i="1"/>
  <c r="AA136" i="1"/>
  <c r="Z136" i="1"/>
  <c r="AI135" i="1"/>
  <c r="AH135" i="1"/>
  <c r="AG135" i="1"/>
  <c r="AF135" i="1"/>
  <c r="AE135" i="1"/>
  <c r="AD135" i="1"/>
  <c r="AC135" i="1"/>
  <c r="AB135" i="1"/>
  <c r="AA135" i="1"/>
  <c r="Z135" i="1"/>
  <c r="AI134" i="1"/>
  <c r="AH134" i="1"/>
  <c r="AG134" i="1"/>
  <c r="AF134" i="1"/>
  <c r="AE134" i="1"/>
  <c r="AD134" i="1"/>
  <c r="AC134" i="1"/>
  <c r="AB134" i="1"/>
  <c r="AA134" i="1"/>
  <c r="Z134" i="1"/>
  <c r="AI133" i="1"/>
  <c r="AH133" i="1"/>
  <c r="AG133" i="1"/>
  <c r="AF133" i="1"/>
  <c r="AE133" i="1"/>
  <c r="AD133" i="1"/>
  <c r="AC133" i="1"/>
  <c r="AB133" i="1"/>
  <c r="AA133" i="1"/>
  <c r="Z133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O140" i="1"/>
  <c r="N140" i="1"/>
  <c r="O139" i="1"/>
  <c r="N139" i="1"/>
  <c r="O138" i="1"/>
  <c r="N138" i="1"/>
  <c r="O135" i="1"/>
  <c r="N135" i="1"/>
  <c r="O134" i="1"/>
  <c r="N134" i="1"/>
  <c r="Y140" i="1"/>
  <c r="X140" i="1"/>
  <c r="W140" i="1"/>
  <c r="V140" i="1"/>
  <c r="U140" i="1"/>
  <c r="T140" i="1"/>
  <c r="S140" i="1"/>
  <c r="R140" i="1"/>
  <c r="Q140" i="1"/>
  <c r="P140" i="1"/>
  <c r="Y139" i="1"/>
  <c r="X139" i="1"/>
  <c r="W139" i="1"/>
  <c r="V139" i="1"/>
  <c r="U139" i="1"/>
  <c r="T139" i="1"/>
  <c r="S139" i="1"/>
  <c r="R139" i="1"/>
  <c r="Q139" i="1"/>
  <c r="P139" i="1"/>
  <c r="Y138" i="1"/>
  <c r="X138" i="1"/>
  <c r="W138" i="1"/>
  <c r="V138" i="1"/>
  <c r="U138" i="1"/>
  <c r="T138" i="1"/>
  <c r="S138" i="1"/>
  <c r="R138" i="1"/>
  <c r="Q138" i="1"/>
  <c r="P138" i="1"/>
  <c r="Y137" i="1"/>
  <c r="X137" i="1"/>
  <c r="W137" i="1"/>
  <c r="V137" i="1"/>
  <c r="U137" i="1"/>
  <c r="T137" i="1"/>
  <c r="S137" i="1"/>
  <c r="R137" i="1"/>
  <c r="Q137" i="1"/>
  <c r="P137" i="1"/>
  <c r="Y136" i="1"/>
  <c r="X136" i="1"/>
  <c r="W136" i="1"/>
  <c r="V136" i="1"/>
  <c r="U136" i="1"/>
  <c r="T136" i="1"/>
  <c r="S136" i="1"/>
  <c r="R136" i="1"/>
  <c r="Q136" i="1"/>
  <c r="P136" i="1"/>
  <c r="Y135" i="1"/>
  <c r="X135" i="1"/>
  <c r="W135" i="1"/>
  <c r="V135" i="1"/>
  <c r="U135" i="1"/>
  <c r="T135" i="1"/>
  <c r="S135" i="1"/>
  <c r="R135" i="1"/>
  <c r="Q135" i="1"/>
  <c r="P135" i="1"/>
  <c r="Y134" i="1"/>
  <c r="X134" i="1"/>
  <c r="W134" i="1"/>
  <c r="V134" i="1"/>
  <c r="U134" i="1"/>
  <c r="T134" i="1"/>
  <c r="S134" i="1"/>
  <c r="R134" i="1"/>
  <c r="Q134" i="1"/>
  <c r="P134" i="1"/>
  <c r="Y133" i="1"/>
  <c r="X133" i="1"/>
  <c r="W133" i="1"/>
  <c r="V133" i="1"/>
  <c r="U133" i="1"/>
  <c r="T133" i="1"/>
  <c r="S133" i="1"/>
  <c r="R133" i="1"/>
  <c r="Q133" i="1"/>
  <c r="P133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40" i="1"/>
  <c r="L140" i="1"/>
  <c r="K140" i="1"/>
  <c r="J140" i="1"/>
  <c r="I140" i="1"/>
  <c r="H140" i="1"/>
  <c r="G140" i="1"/>
  <c r="F140" i="1"/>
  <c r="E140" i="1"/>
  <c r="D140" i="1"/>
  <c r="M139" i="1"/>
  <c r="L139" i="1"/>
  <c r="K139" i="1"/>
  <c r="J139" i="1"/>
  <c r="I139" i="1"/>
  <c r="H139" i="1"/>
  <c r="G139" i="1"/>
  <c r="F139" i="1"/>
  <c r="E139" i="1"/>
  <c r="D139" i="1"/>
  <c r="M138" i="1"/>
  <c r="L138" i="1"/>
  <c r="K138" i="1"/>
  <c r="J138" i="1"/>
  <c r="I138" i="1"/>
  <c r="H138" i="1"/>
  <c r="G138" i="1"/>
  <c r="F138" i="1"/>
  <c r="E138" i="1"/>
  <c r="D138" i="1"/>
  <c r="M131" i="1"/>
  <c r="L131" i="1"/>
  <c r="K131" i="1"/>
  <c r="J131" i="1"/>
  <c r="M135" i="1"/>
  <c r="L135" i="1"/>
  <c r="K135" i="1"/>
  <c r="J135" i="1"/>
  <c r="I135" i="1"/>
  <c r="H135" i="1"/>
  <c r="G135" i="1"/>
  <c r="F135" i="1"/>
  <c r="E135" i="1"/>
  <c r="D135" i="1"/>
  <c r="I132" i="1"/>
  <c r="H132" i="1"/>
  <c r="G132" i="1"/>
  <c r="F132" i="1"/>
  <c r="E132" i="1"/>
  <c r="D132" i="1"/>
  <c r="I131" i="1"/>
  <c r="H131" i="1"/>
  <c r="G131" i="1"/>
  <c r="F131" i="1"/>
  <c r="E131" i="1"/>
  <c r="D131" i="1"/>
  <c r="AR118" i="1"/>
  <c r="AR117" i="1"/>
  <c r="AR116" i="1"/>
  <c r="AR115" i="1"/>
  <c r="AR114" i="1"/>
  <c r="AR113" i="1"/>
  <c r="AR112" i="1"/>
  <c r="AR111" i="1"/>
  <c r="AR110" i="1"/>
  <c r="AR106" i="1"/>
  <c r="AW118" i="1"/>
  <c r="AV118" i="1"/>
  <c r="AU118" i="1"/>
  <c r="AT118" i="1"/>
  <c r="AS118" i="1"/>
  <c r="AW117" i="1"/>
  <c r="AV117" i="1"/>
  <c r="AU117" i="1"/>
  <c r="AT117" i="1"/>
  <c r="AS117" i="1"/>
  <c r="AW116" i="1"/>
  <c r="AV116" i="1"/>
  <c r="AU116" i="1"/>
  <c r="AT116" i="1"/>
  <c r="AS116" i="1"/>
  <c r="AW115" i="1"/>
  <c r="AV115" i="1"/>
  <c r="AU115" i="1"/>
  <c r="AT115" i="1"/>
  <c r="AS115" i="1"/>
  <c r="AW114" i="1"/>
  <c r="AV114" i="1"/>
  <c r="AU114" i="1"/>
  <c r="AT114" i="1"/>
  <c r="AS114" i="1"/>
  <c r="AW113" i="1"/>
  <c r="AV113" i="1"/>
  <c r="AU113" i="1"/>
  <c r="AT113" i="1"/>
  <c r="AS113" i="1"/>
  <c r="AW112" i="1"/>
  <c r="AV112" i="1"/>
  <c r="AU112" i="1"/>
  <c r="AT112" i="1"/>
  <c r="AS112" i="1"/>
  <c r="AW111" i="1"/>
  <c r="AV111" i="1"/>
  <c r="AU111" i="1"/>
  <c r="AT111" i="1"/>
  <c r="AS111" i="1"/>
  <c r="AW110" i="1"/>
  <c r="AV110" i="1"/>
  <c r="AU110" i="1"/>
  <c r="AT110" i="1"/>
  <c r="AS110" i="1"/>
  <c r="AW109" i="1"/>
  <c r="AV109" i="1"/>
  <c r="AU109" i="1"/>
  <c r="AT109" i="1"/>
  <c r="AS109" i="1"/>
  <c r="AW108" i="1"/>
  <c r="AV108" i="1"/>
  <c r="AU108" i="1"/>
  <c r="AT108" i="1"/>
  <c r="AS108" i="1"/>
  <c r="AW107" i="1"/>
  <c r="AV107" i="1"/>
  <c r="AU107" i="1"/>
  <c r="AT107" i="1"/>
  <c r="AS107" i="1"/>
  <c r="AW106" i="1"/>
  <c r="AV106" i="1"/>
  <c r="AU106" i="1"/>
  <c r="AT106" i="1"/>
  <c r="AS106" i="1"/>
  <c r="AW105" i="1"/>
  <c r="AV105" i="1"/>
  <c r="AU105" i="1"/>
  <c r="AT105" i="1"/>
  <c r="AS105" i="1"/>
  <c r="AW104" i="1"/>
  <c r="AV104" i="1"/>
  <c r="AU104" i="1"/>
  <c r="AT104" i="1"/>
  <c r="AS104" i="1"/>
  <c r="AW103" i="1"/>
  <c r="AV103" i="1"/>
  <c r="AU103" i="1"/>
  <c r="AT103" i="1"/>
  <c r="AS103" i="1"/>
  <c r="AW102" i="1"/>
  <c r="AV102" i="1"/>
  <c r="AU102" i="1"/>
  <c r="AT102" i="1"/>
  <c r="AS102" i="1"/>
  <c r="AW101" i="1"/>
  <c r="AV101" i="1"/>
  <c r="AU101" i="1"/>
  <c r="AT101" i="1"/>
  <c r="AS101" i="1"/>
  <c r="AQ109" i="1"/>
  <c r="AP109" i="1"/>
  <c r="AO109" i="1"/>
  <c r="AN109" i="1"/>
  <c r="AQ108" i="1"/>
  <c r="AP108" i="1"/>
  <c r="AO108" i="1"/>
  <c r="AN108" i="1"/>
  <c r="AQ107" i="1"/>
  <c r="AP107" i="1"/>
  <c r="AO107" i="1"/>
  <c r="AN107" i="1"/>
  <c r="AQ106" i="1"/>
  <c r="AP106" i="1"/>
  <c r="AO106" i="1"/>
  <c r="AN106" i="1"/>
  <c r="AQ105" i="1"/>
  <c r="AP105" i="1"/>
  <c r="AO105" i="1"/>
  <c r="AN105" i="1"/>
  <c r="AQ104" i="1"/>
  <c r="AP104" i="1"/>
  <c r="AO104" i="1"/>
  <c r="AN104" i="1"/>
  <c r="AQ103" i="1"/>
  <c r="AP103" i="1"/>
  <c r="AO103" i="1"/>
  <c r="AN103" i="1"/>
  <c r="AQ102" i="1"/>
  <c r="AP102" i="1"/>
  <c r="AO102" i="1"/>
  <c r="AN102" i="1"/>
  <c r="AQ101" i="1"/>
  <c r="AP101" i="1"/>
  <c r="AO101" i="1"/>
  <c r="AN101" i="1"/>
  <c r="AQ118" i="1"/>
  <c r="AP118" i="1"/>
  <c r="AO118" i="1"/>
  <c r="AN118" i="1"/>
  <c r="AM118" i="1"/>
  <c r="AL118" i="1"/>
  <c r="AK118" i="1"/>
  <c r="AJ118" i="1"/>
  <c r="AQ117" i="1"/>
  <c r="AP117" i="1"/>
  <c r="AO117" i="1"/>
  <c r="AN117" i="1"/>
  <c r="AM117" i="1"/>
  <c r="AL117" i="1"/>
  <c r="AK117" i="1"/>
  <c r="AJ117" i="1"/>
  <c r="AQ116" i="1"/>
  <c r="AP116" i="1"/>
  <c r="AO116" i="1"/>
  <c r="AN116" i="1"/>
  <c r="AM116" i="1"/>
  <c r="AL116" i="1"/>
  <c r="AK116" i="1"/>
  <c r="AJ116" i="1"/>
  <c r="AQ114" i="1"/>
  <c r="AP114" i="1"/>
  <c r="AO114" i="1"/>
  <c r="AN114" i="1"/>
  <c r="AM114" i="1"/>
  <c r="AL114" i="1"/>
  <c r="AK114" i="1"/>
  <c r="AJ114" i="1"/>
  <c r="AQ113" i="1"/>
  <c r="AP113" i="1"/>
  <c r="AO113" i="1"/>
  <c r="AN113" i="1"/>
  <c r="AM113" i="1"/>
  <c r="AL113" i="1"/>
  <c r="AK113" i="1"/>
  <c r="AJ113" i="1"/>
  <c r="AQ112" i="1"/>
  <c r="AP112" i="1"/>
  <c r="AO112" i="1"/>
  <c r="AN112" i="1"/>
  <c r="AM112" i="1"/>
  <c r="AL112" i="1"/>
  <c r="AK112" i="1"/>
  <c r="AJ112" i="1"/>
  <c r="AQ111" i="1"/>
  <c r="AP111" i="1"/>
  <c r="AO111" i="1"/>
  <c r="AN111" i="1"/>
  <c r="AM111" i="1"/>
  <c r="AL111" i="1"/>
  <c r="AK111" i="1"/>
  <c r="AJ111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O118" i="1"/>
  <c r="N118" i="1"/>
  <c r="O117" i="1"/>
  <c r="N117" i="1"/>
  <c r="O116" i="1"/>
  <c r="N116" i="1"/>
  <c r="O113" i="1"/>
  <c r="N113" i="1"/>
  <c r="O112" i="1"/>
  <c r="N112" i="1"/>
  <c r="W118" i="1"/>
  <c r="V118" i="1"/>
  <c r="U118" i="1"/>
  <c r="T118" i="1"/>
  <c r="S118" i="1"/>
  <c r="R118" i="1"/>
  <c r="Q118" i="1"/>
  <c r="P118" i="1"/>
  <c r="W117" i="1"/>
  <c r="V117" i="1"/>
  <c r="U117" i="1"/>
  <c r="T117" i="1"/>
  <c r="S117" i="1"/>
  <c r="R117" i="1"/>
  <c r="Q117" i="1"/>
  <c r="P117" i="1"/>
  <c r="W116" i="1"/>
  <c r="V116" i="1"/>
  <c r="U116" i="1"/>
  <c r="T116" i="1"/>
  <c r="S116" i="1"/>
  <c r="R116" i="1"/>
  <c r="Q116" i="1"/>
  <c r="P116" i="1"/>
  <c r="W115" i="1"/>
  <c r="V115" i="1"/>
  <c r="U115" i="1"/>
  <c r="T115" i="1"/>
  <c r="S115" i="1"/>
  <c r="R115" i="1"/>
  <c r="Q115" i="1"/>
  <c r="P115" i="1"/>
  <c r="W114" i="1"/>
  <c r="V114" i="1"/>
  <c r="U114" i="1"/>
  <c r="T114" i="1"/>
  <c r="S114" i="1"/>
  <c r="R114" i="1"/>
  <c r="Q114" i="1"/>
  <c r="P114" i="1"/>
  <c r="W113" i="1"/>
  <c r="V113" i="1"/>
  <c r="U113" i="1"/>
  <c r="T113" i="1"/>
  <c r="S113" i="1"/>
  <c r="R113" i="1"/>
  <c r="Q113" i="1"/>
  <c r="P113" i="1"/>
  <c r="W112" i="1"/>
  <c r="V112" i="1"/>
  <c r="U112" i="1"/>
  <c r="T112" i="1"/>
  <c r="S112" i="1"/>
  <c r="R112" i="1"/>
  <c r="Q112" i="1"/>
  <c r="P112" i="1"/>
  <c r="W111" i="1"/>
  <c r="V111" i="1"/>
  <c r="U111" i="1"/>
  <c r="T111" i="1"/>
  <c r="S111" i="1"/>
  <c r="R111" i="1"/>
  <c r="Q111" i="1"/>
  <c r="P111" i="1"/>
  <c r="W109" i="1"/>
  <c r="V109" i="1"/>
  <c r="U109" i="1"/>
  <c r="T109" i="1"/>
  <c r="S109" i="1"/>
  <c r="R109" i="1"/>
  <c r="Q109" i="1"/>
  <c r="P109" i="1"/>
  <c r="O109" i="1"/>
  <c r="N109" i="1"/>
  <c r="W108" i="1"/>
  <c r="V108" i="1"/>
  <c r="U108" i="1"/>
  <c r="T108" i="1"/>
  <c r="S108" i="1"/>
  <c r="R108" i="1"/>
  <c r="Q108" i="1"/>
  <c r="P108" i="1"/>
  <c r="O108" i="1"/>
  <c r="N108" i="1"/>
  <c r="W107" i="1"/>
  <c r="V107" i="1"/>
  <c r="U107" i="1"/>
  <c r="T107" i="1"/>
  <c r="S107" i="1"/>
  <c r="R107" i="1"/>
  <c r="Q107" i="1"/>
  <c r="P107" i="1"/>
  <c r="O107" i="1"/>
  <c r="N107" i="1"/>
  <c r="W106" i="1"/>
  <c r="V106" i="1"/>
  <c r="U106" i="1"/>
  <c r="T106" i="1"/>
  <c r="S106" i="1"/>
  <c r="R106" i="1"/>
  <c r="Q106" i="1"/>
  <c r="P106" i="1"/>
  <c r="O106" i="1"/>
  <c r="N106" i="1"/>
  <c r="W105" i="1"/>
  <c r="V105" i="1"/>
  <c r="U105" i="1"/>
  <c r="T105" i="1"/>
  <c r="S105" i="1"/>
  <c r="R105" i="1"/>
  <c r="Q105" i="1"/>
  <c r="P105" i="1"/>
  <c r="O105" i="1"/>
  <c r="N105" i="1"/>
  <c r="W104" i="1"/>
  <c r="V104" i="1"/>
  <c r="U104" i="1"/>
  <c r="T104" i="1"/>
  <c r="S104" i="1"/>
  <c r="R104" i="1"/>
  <c r="Q104" i="1"/>
  <c r="P104" i="1"/>
  <c r="O104" i="1"/>
  <c r="N104" i="1"/>
  <c r="W103" i="1"/>
  <c r="V103" i="1"/>
  <c r="U103" i="1"/>
  <c r="T103" i="1"/>
  <c r="S103" i="1"/>
  <c r="R103" i="1"/>
  <c r="Q103" i="1"/>
  <c r="P103" i="1"/>
  <c r="O103" i="1"/>
  <c r="N103" i="1"/>
  <c r="W102" i="1"/>
  <c r="V102" i="1"/>
  <c r="U102" i="1"/>
  <c r="T102" i="1"/>
  <c r="S102" i="1"/>
  <c r="R102" i="1"/>
  <c r="Q102" i="1"/>
  <c r="P102" i="1"/>
  <c r="O102" i="1"/>
  <c r="N102" i="1"/>
  <c r="W101" i="1"/>
  <c r="V101" i="1"/>
  <c r="U101" i="1"/>
  <c r="T101" i="1"/>
  <c r="S101" i="1"/>
  <c r="R101" i="1"/>
  <c r="Q101" i="1"/>
  <c r="P101" i="1"/>
  <c r="O101" i="1"/>
  <c r="N101" i="1"/>
  <c r="M109" i="1"/>
  <c r="L109" i="1"/>
  <c r="K109" i="1"/>
  <c r="J109" i="1"/>
  <c r="M118" i="1"/>
  <c r="L118" i="1"/>
  <c r="K118" i="1"/>
  <c r="J118" i="1"/>
  <c r="I118" i="1"/>
  <c r="H118" i="1"/>
  <c r="G118" i="1"/>
  <c r="F118" i="1"/>
  <c r="E118" i="1"/>
  <c r="D118" i="1"/>
  <c r="M117" i="1"/>
  <c r="L117" i="1"/>
  <c r="K117" i="1"/>
  <c r="J117" i="1"/>
  <c r="I117" i="1"/>
  <c r="H117" i="1"/>
  <c r="G117" i="1"/>
  <c r="F117" i="1"/>
  <c r="E117" i="1"/>
  <c r="D117" i="1"/>
  <c r="M116" i="1"/>
  <c r="L116" i="1"/>
  <c r="K116" i="1"/>
  <c r="J116" i="1"/>
  <c r="I116" i="1"/>
  <c r="H116" i="1"/>
  <c r="G116" i="1"/>
  <c r="F116" i="1"/>
  <c r="E116" i="1"/>
  <c r="D116" i="1"/>
  <c r="M113" i="1"/>
  <c r="L113" i="1"/>
  <c r="K113" i="1"/>
  <c r="J113" i="1"/>
  <c r="I113" i="1"/>
  <c r="H113" i="1"/>
  <c r="G113" i="1"/>
  <c r="F113" i="1"/>
  <c r="E113" i="1"/>
  <c r="D113" i="1"/>
  <c r="I110" i="1"/>
  <c r="H110" i="1"/>
  <c r="G110" i="1"/>
  <c r="F110" i="1"/>
  <c r="E110" i="1"/>
  <c r="D110" i="1"/>
  <c r="I109" i="1"/>
  <c r="H109" i="1"/>
  <c r="G109" i="1"/>
  <c r="F109" i="1"/>
  <c r="E109" i="1"/>
  <c r="D109" i="1"/>
  <c r="AR230" i="11" l="1"/>
  <c r="AY203" i="11"/>
  <c r="AX113" i="11"/>
  <c r="AY172" i="11"/>
  <c r="AX125" i="11"/>
  <c r="AX93" i="11"/>
  <c r="AM297" i="11"/>
  <c r="AY251" i="11"/>
  <c r="U274" i="11"/>
  <c r="O267" i="11"/>
  <c r="O263" i="11"/>
  <c r="AY244" i="11"/>
  <c r="AY205" i="11"/>
  <c r="AY183" i="11"/>
  <c r="AY206" i="11"/>
  <c r="AY196" i="11"/>
  <c r="AY190" i="11"/>
  <c r="AY170" i="11"/>
  <c r="AX91" i="11"/>
  <c r="AX62" i="11"/>
  <c r="AX52" i="11"/>
  <c r="AX18" i="11"/>
  <c r="AY162" i="11"/>
  <c r="AY171" i="11"/>
  <c r="AX107" i="11"/>
  <c r="AX87" i="11"/>
  <c r="AX71" i="11"/>
  <c r="AX70" i="11"/>
  <c r="AX66" i="11"/>
  <c r="AX44" i="11"/>
  <c r="AX22" i="11"/>
  <c r="AY166" i="11"/>
  <c r="AX135" i="11"/>
  <c r="AX133" i="11"/>
  <c r="AX109" i="11"/>
  <c r="AY246" i="11"/>
  <c r="AY241" i="11"/>
  <c r="AY259" i="11"/>
  <c r="AY254" i="11"/>
  <c r="AY239" i="11"/>
  <c r="AY238" i="11"/>
  <c r="AR216" i="11"/>
  <c r="AY179" i="11"/>
  <c r="AR219" i="11"/>
  <c r="AY207" i="11"/>
  <c r="AY161" i="11"/>
  <c r="AY200" i="11"/>
  <c r="AY204" i="11"/>
  <c r="AX137" i="11"/>
  <c r="AX129" i="11"/>
  <c r="AX117" i="11"/>
  <c r="AX89" i="11"/>
  <c r="AX50" i="11"/>
  <c r="AX28" i="11"/>
  <c r="AY174" i="11"/>
  <c r="AR220" i="11"/>
  <c r="AX127" i="11"/>
  <c r="AX115" i="11"/>
  <c r="AE291" i="11"/>
  <c r="AR232" i="11"/>
  <c r="AY210" i="11"/>
  <c r="AR226" i="11"/>
  <c r="AY201" i="11"/>
  <c r="AY197" i="11"/>
  <c r="AY175" i="11"/>
  <c r="AY252" i="11"/>
  <c r="AR218" i="11"/>
  <c r="AY195" i="11"/>
  <c r="AY191" i="11"/>
  <c r="AY167" i="11"/>
  <c r="AY163" i="11"/>
  <c r="AX139" i="11"/>
  <c r="AX40" i="11"/>
  <c r="AX73" i="11"/>
  <c r="AY192" i="11"/>
  <c r="AX81" i="11"/>
  <c r="AX79" i="11"/>
  <c r="AX60" i="11"/>
  <c r="AX38" i="11"/>
  <c r="AX16" i="11"/>
  <c r="AX105" i="11"/>
  <c r="D298" i="10"/>
  <c r="C298" i="10"/>
  <c r="B298" i="10"/>
  <c r="D297" i="10"/>
  <c r="B297" i="10" s="1"/>
  <c r="C297" i="10"/>
  <c r="D296" i="10"/>
  <c r="C296" i="10"/>
  <c r="B296" i="10" s="1"/>
  <c r="DF291" i="10"/>
  <c r="D291" i="10"/>
  <c r="C291" i="10"/>
  <c r="B291" i="10" s="1"/>
  <c r="CB290" i="10"/>
  <c r="D290" i="10"/>
  <c r="C290" i="10"/>
  <c r="B290" i="10" s="1"/>
  <c r="D285" i="10"/>
  <c r="B285" i="10" s="1"/>
  <c r="C285" i="10"/>
  <c r="D284" i="10"/>
  <c r="C284" i="10"/>
  <c r="B284" i="10" s="1"/>
  <c r="D283" i="10"/>
  <c r="B283" i="10" s="1"/>
  <c r="C283" i="10"/>
  <c r="D282" i="10"/>
  <c r="C282" i="10"/>
  <c r="B282" i="10" s="1"/>
  <c r="D281" i="10"/>
  <c r="B281" i="10" s="1"/>
  <c r="C281" i="10"/>
  <c r="D280" i="10"/>
  <c r="C280" i="10"/>
  <c r="B280" i="10" s="1"/>
  <c r="DF275" i="10"/>
  <c r="CB275" i="10"/>
  <c r="B275" i="10"/>
  <c r="DE275" i="10" s="1"/>
  <c r="DF274" i="10"/>
  <c r="CB274" i="10"/>
  <c r="CA274" i="10"/>
  <c r="U274" i="10"/>
  <c r="B274" i="10"/>
  <c r="DE274" i="10" s="1"/>
  <c r="DF273" i="10"/>
  <c r="CB273" i="10"/>
  <c r="B273" i="10"/>
  <c r="DE273" i="10" s="1"/>
  <c r="DF272" i="10"/>
  <c r="CB272" i="10"/>
  <c r="U272" i="10" s="1"/>
  <c r="CA272" i="10"/>
  <c r="B272" i="10"/>
  <c r="DE272" i="10" s="1"/>
  <c r="DF271" i="10"/>
  <c r="CB271" i="10"/>
  <c r="B271" i="10"/>
  <c r="DE271" i="10" s="1"/>
  <c r="DF267" i="10"/>
  <c r="CB267" i="10"/>
  <c r="CA267" i="10"/>
  <c r="O267" i="10"/>
  <c r="B267" i="10"/>
  <c r="DE267" i="10" s="1"/>
  <c r="DF266" i="10"/>
  <c r="CB266" i="10"/>
  <c r="B266" i="10"/>
  <c r="DE266" i="10" s="1"/>
  <c r="DF265" i="10"/>
  <c r="CB265" i="10"/>
  <c r="CA265" i="10"/>
  <c r="O265" i="10"/>
  <c r="B265" i="10"/>
  <c r="DE265" i="10" s="1"/>
  <c r="DF264" i="10"/>
  <c r="CB264" i="10"/>
  <c r="B264" i="10"/>
  <c r="DE264" i="10" s="1"/>
  <c r="DF263" i="10"/>
  <c r="CB263" i="10"/>
  <c r="O263" i="10" s="1"/>
  <c r="CA263" i="10"/>
  <c r="B263" i="10"/>
  <c r="DE263" i="10" s="1"/>
  <c r="EA259" i="10"/>
  <c r="DZ259" i="10"/>
  <c r="DY259" i="10"/>
  <c r="DX259" i="10"/>
  <c r="DU259" i="10"/>
  <c r="DT259" i="10"/>
  <c r="DS259" i="10"/>
  <c r="DP259" i="10"/>
  <c r="DG259" i="10"/>
  <c r="DF259" i="10"/>
  <c r="CW259" i="10"/>
  <c r="CV259" i="10"/>
  <c r="CU259" i="10"/>
  <c r="CT259" i="10"/>
  <c r="CP259" i="10"/>
  <c r="CO259" i="10"/>
  <c r="CL259" i="10"/>
  <c r="CC259" i="10"/>
  <c r="CB259" i="10"/>
  <c r="D259" i="10"/>
  <c r="CQ259" i="10" s="1"/>
  <c r="C259" i="10"/>
  <c r="EA258" i="10"/>
  <c r="DZ258" i="10"/>
  <c r="DY258" i="10"/>
  <c r="DX258" i="10"/>
  <c r="DR258" i="10"/>
  <c r="DM258" i="10"/>
  <c r="DG258" i="10"/>
  <c r="DF258" i="10"/>
  <c r="CW258" i="10"/>
  <c r="CV258" i="10"/>
  <c r="CU258" i="10"/>
  <c r="CT258" i="10"/>
  <c r="CM258" i="10"/>
  <c r="CK258" i="10"/>
  <c r="CC258" i="10"/>
  <c r="CB258" i="10"/>
  <c r="D258" i="10"/>
  <c r="C258" i="10"/>
  <c r="DQ258" i="10" s="1"/>
  <c r="EA257" i="10"/>
  <c r="DZ257" i="10"/>
  <c r="DY257" i="10"/>
  <c r="DX257" i="10"/>
  <c r="DU257" i="10"/>
  <c r="DS257" i="10"/>
  <c r="DQ257" i="10"/>
  <c r="DG257" i="10"/>
  <c r="DF257" i="10"/>
  <c r="DE257" i="10"/>
  <c r="CW257" i="10"/>
  <c r="CV257" i="10"/>
  <c r="CU257" i="10"/>
  <c r="CT257" i="10"/>
  <c r="CP257" i="10"/>
  <c r="CN257" i="10"/>
  <c r="CL257" i="10"/>
  <c r="CI257" i="10"/>
  <c r="CC257" i="10"/>
  <c r="CB257" i="10"/>
  <c r="D257" i="10"/>
  <c r="CQ257" i="10" s="1"/>
  <c r="C257" i="10"/>
  <c r="EA256" i="10"/>
  <c r="DZ256" i="10"/>
  <c r="DY256" i="10"/>
  <c r="DX256" i="10"/>
  <c r="DR256" i="10"/>
  <c r="DO256" i="10"/>
  <c r="DM256" i="10"/>
  <c r="DG256" i="10"/>
  <c r="DF256" i="10"/>
  <c r="CW256" i="10"/>
  <c r="CV256" i="10"/>
  <c r="CU256" i="10"/>
  <c r="CT256" i="10"/>
  <c r="CN256" i="10"/>
  <c r="CM256" i="10"/>
  <c r="CK256" i="10"/>
  <c r="CI256" i="10"/>
  <c r="CC256" i="10"/>
  <c r="CB256" i="10"/>
  <c r="D256" i="10"/>
  <c r="C256" i="10"/>
  <c r="DQ256" i="10" s="1"/>
  <c r="EA255" i="10"/>
  <c r="DZ255" i="10"/>
  <c r="DY255" i="10"/>
  <c r="DX255" i="10"/>
  <c r="DU255" i="10"/>
  <c r="DT255" i="10"/>
  <c r="DS255" i="10"/>
  <c r="DP255" i="10"/>
  <c r="DG255" i="10"/>
  <c r="DF255" i="10"/>
  <c r="CW255" i="10"/>
  <c r="CV255" i="10"/>
  <c r="CU255" i="10"/>
  <c r="CT255" i="10"/>
  <c r="CP255" i="10"/>
  <c r="CO255" i="10"/>
  <c r="CL255" i="10"/>
  <c r="CC255" i="10"/>
  <c r="CB255" i="10"/>
  <c r="D255" i="10"/>
  <c r="CQ255" i="10" s="1"/>
  <c r="C255" i="10"/>
  <c r="EA254" i="10"/>
  <c r="DZ254" i="10"/>
  <c r="DY254" i="10"/>
  <c r="DX254" i="10"/>
  <c r="DR254" i="10"/>
  <c r="DM254" i="10"/>
  <c r="DG254" i="10"/>
  <c r="DF254" i="10"/>
  <c r="CW254" i="10"/>
  <c r="CV254" i="10"/>
  <c r="CU254" i="10"/>
  <c r="CT254" i="10"/>
  <c r="CM254" i="10"/>
  <c r="CK254" i="10"/>
  <c r="CC254" i="10"/>
  <c r="CB254" i="10"/>
  <c r="D254" i="10"/>
  <c r="C254" i="10"/>
  <c r="DQ254" i="10" s="1"/>
  <c r="EA253" i="10"/>
  <c r="DZ253" i="10"/>
  <c r="DY253" i="10"/>
  <c r="DX253" i="10"/>
  <c r="DU253" i="10"/>
  <c r="DS253" i="10"/>
  <c r="DQ253" i="10"/>
  <c r="DG253" i="10"/>
  <c r="DF253" i="10"/>
  <c r="DE253" i="10"/>
  <c r="CW253" i="10"/>
  <c r="CV253" i="10"/>
  <c r="CU253" i="10"/>
  <c r="CT253" i="10"/>
  <c r="CP253" i="10"/>
  <c r="CN253" i="10"/>
  <c r="CL253" i="10"/>
  <c r="CI253" i="10"/>
  <c r="CC253" i="10"/>
  <c r="CB253" i="10"/>
  <c r="D253" i="10"/>
  <c r="CQ253" i="10" s="1"/>
  <c r="C253" i="10"/>
  <c r="EA252" i="10"/>
  <c r="DZ252" i="10"/>
  <c r="DY252" i="10"/>
  <c r="DX252" i="10"/>
  <c r="DR252" i="10"/>
  <c r="DO252" i="10"/>
  <c r="DM252" i="10"/>
  <c r="DG252" i="10"/>
  <c r="DF252" i="10"/>
  <c r="CW252" i="10"/>
  <c r="CV252" i="10"/>
  <c r="CU252" i="10"/>
  <c r="CT252" i="10"/>
  <c r="CN252" i="10"/>
  <c r="CM252" i="10"/>
  <c r="CK252" i="10"/>
  <c r="CI252" i="10"/>
  <c r="CC252" i="10"/>
  <c r="CB252" i="10"/>
  <c r="D252" i="10"/>
  <c r="C252" i="10"/>
  <c r="DQ252" i="10" s="1"/>
  <c r="EA251" i="10"/>
  <c r="DZ251" i="10"/>
  <c r="DY251" i="10"/>
  <c r="DX251" i="10"/>
  <c r="DU251" i="10"/>
  <c r="DT251" i="10"/>
  <c r="DS251" i="10"/>
  <c r="DP251" i="10"/>
  <c r="DG251" i="10"/>
  <c r="DF251" i="10"/>
  <c r="DE251" i="10"/>
  <c r="CW251" i="10"/>
  <c r="CV251" i="10"/>
  <c r="CU251" i="10"/>
  <c r="CT251" i="10"/>
  <c r="CP251" i="10"/>
  <c r="CO251" i="10"/>
  <c r="CL251" i="10"/>
  <c r="CI251" i="10"/>
  <c r="CC251" i="10"/>
  <c r="CB251" i="10"/>
  <c r="D251" i="10"/>
  <c r="CQ251" i="10" s="1"/>
  <c r="C251" i="10"/>
  <c r="EA250" i="10"/>
  <c r="DZ250" i="10"/>
  <c r="DY250" i="10"/>
  <c r="DX250" i="10"/>
  <c r="DQ250" i="10"/>
  <c r="DM250" i="10"/>
  <c r="DG250" i="10"/>
  <c r="DF250" i="10"/>
  <c r="CW250" i="10"/>
  <c r="CV250" i="10"/>
  <c r="CU250" i="10"/>
  <c r="CT250" i="10"/>
  <c r="CM250" i="10"/>
  <c r="CK250" i="10"/>
  <c r="CC250" i="10"/>
  <c r="CB250" i="10"/>
  <c r="D250" i="10"/>
  <c r="C250" i="10"/>
  <c r="EA249" i="10"/>
  <c r="DZ249" i="10"/>
  <c r="DY249" i="10"/>
  <c r="DX249" i="10"/>
  <c r="DU249" i="10"/>
  <c r="DR249" i="10"/>
  <c r="DO249" i="10"/>
  <c r="DM249" i="10"/>
  <c r="DG249" i="10"/>
  <c r="DF249" i="10"/>
  <c r="DE249" i="10"/>
  <c r="CW249" i="10"/>
  <c r="CV249" i="10"/>
  <c r="CU249" i="10"/>
  <c r="CT249" i="10"/>
  <c r="CM249" i="10"/>
  <c r="CI249" i="10"/>
  <c r="CC249" i="10"/>
  <c r="CB249" i="10"/>
  <c r="D249" i="10"/>
  <c r="C249" i="10"/>
  <c r="CK249" i="10" s="1"/>
  <c r="EA248" i="10"/>
  <c r="DZ248" i="10"/>
  <c r="DY248" i="10"/>
  <c r="DX248" i="10"/>
  <c r="DT248" i="10"/>
  <c r="DS248" i="10"/>
  <c r="DR248" i="10"/>
  <c r="DO248" i="10"/>
  <c r="DM248" i="10"/>
  <c r="DG248" i="10"/>
  <c r="DF248" i="10"/>
  <c r="DE248" i="10"/>
  <c r="CW248" i="10"/>
  <c r="CV248" i="10"/>
  <c r="CU248" i="10"/>
  <c r="CT248" i="10"/>
  <c r="CQ248" i="10"/>
  <c r="CO248" i="10"/>
  <c r="CN248" i="10"/>
  <c r="CM248" i="10"/>
  <c r="CK248" i="10"/>
  <c r="CI248" i="10"/>
  <c r="CC248" i="10"/>
  <c r="CB248" i="10"/>
  <c r="CA248" i="10"/>
  <c r="D248" i="10"/>
  <c r="C248" i="10"/>
  <c r="DQ248" i="10" s="1"/>
  <c r="EA247" i="10"/>
  <c r="DZ247" i="10"/>
  <c r="DY247" i="10"/>
  <c r="DX247" i="10"/>
  <c r="DU247" i="10"/>
  <c r="DT247" i="10"/>
  <c r="DS247" i="10"/>
  <c r="DQ247" i="10"/>
  <c r="DP247" i="10"/>
  <c r="DO247" i="10"/>
  <c r="DG247" i="10"/>
  <c r="DF247" i="10"/>
  <c r="CW247" i="10"/>
  <c r="CV247" i="10"/>
  <c r="CU247" i="10"/>
  <c r="CT247" i="10"/>
  <c r="CP247" i="10"/>
  <c r="CO247" i="10"/>
  <c r="CN247" i="10"/>
  <c r="CL247" i="10"/>
  <c r="CK247" i="10"/>
  <c r="CC247" i="10"/>
  <c r="CB247" i="10"/>
  <c r="CA247" i="10"/>
  <c r="D247" i="10"/>
  <c r="CQ247" i="10" s="1"/>
  <c r="C247" i="10"/>
  <c r="CI247" i="10" s="1"/>
  <c r="EA246" i="10"/>
  <c r="DZ246" i="10"/>
  <c r="DY246" i="10"/>
  <c r="DX246" i="10"/>
  <c r="DU246" i="10"/>
  <c r="DP246" i="10"/>
  <c r="DG246" i="10"/>
  <c r="DF246" i="10"/>
  <c r="CW246" i="10"/>
  <c r="CV246" i="10"/>
  <c r="CU246" i="10"/>
  <c r="CT246" i="10"/>
  <c r="CQ246" i="10"/>
  <c r="CO246" i="10"/>
  <c r="CL246" i="10"/>
  <c r="CC246" i="10"/>
  <c r="CB246" i="10"/>
  <c r="CA246" i="10"/>
  <c r="D246" i="10"/>
  <c r="C246" i="10"/>
  <c r="EA245" i="10"/>
  <c r="DZ245" i="10"/>
  <c r="DY245" i="10"/>
  <c r="DX245" i="10"/>
  <c r="DR245" i="10"/>
  <c r="DM245" i="10"/>
  <c r="DG245" i="10"/>
  <c r="DF245" i="10"/>
  <c r="CW245" i="10"/>
  <c r="CV245" i="10"/>
  <c r="CU245" i="10"/>
  <c r="CT245" i="10"/>
  <c r="CO245" i="10"/>
  <c r="CM245" i="10"/>
  <c r="CK245" i="10"/>
  <c r="CC245" i="10"/>
  <c r="CB245" i="10"/>
  <c r="D245" i="10"/>
  <c r="C245" i="10"/>
  <c r="DQ245" i="10" s="1"/>
  <c r="EA244" i="10"/>
  <c r="DZ244" i="10"/>
  <c r="DY244" i="10"/>
  <c r="DX244" i="10"/>
  <c r="DU244" i="10"/>
  <c r="DS244" i="10"/>
  <c r="DQ244" i="10"/>
  <c r="DG244" i="10"/>
  <c r="DF244" i="10"/>
  <c r="DE244" i="10"/>
  <c r="CW244" i="10"/>
  <c r="CV244" i="10"/>
  <c r="CU244" i="10"/>
  <c r="CT244" i="10"/>
  <c r="CP244" i="10"/>
  <c r="CN244" i="10"/>
  <c r="CL244" i="10"/>
  <c r="CI244" i="10"/>
  <c r="CC244" i="10"/>
  <c r="CB244" i="10"/>
  <c r="D244" i="10"/>
  <c r="CQ244" i="10" s="1"/>
  <c r="C244" i="10"/>
  <c r="EA243" i="10"/>
  <c r="DZ243" i="10"/>
  <c r="DY243" i="10"/>
  <c r="DX243" i="10"/>
  <c r="DT243" i="10"/>
  <c r="DR243" i="10"/>
  <c r="DO243" i="10"/>
  <c r="DM243" i="10"/>
  <c r="DG243" i="10"/>
  <c r="DF243" i="10"/>
  <c r="CW243" i="10"/>
  <c r="CV243" i="10"/>
  <c r="CU243" i="10"/>
  <c r="CT243" i="10"/>
  <c r="CO243" i="10"/>
  <c r="CN243" i="10"/>
  <c r="CM243" i="10"/>
  <c r="CK243" i="10"/>
  <c r="CI243" i="10"/>
  <c r="CC243" i="10"/>
  <c r="CB243" i="10"/>
  <c r="D243" i="10"/>
  <c r="C243" i="10"/>
  <c r="DQ243" i="10" s="1"/>
  <c r="EA242" i="10"/>
  <c r="DZ242" i="10"/>
  <c r="DY242" i="10"/>
  <c r="DX242" i="10"/>
  <c r="DU242" i="10"/>
  <c r="DT242" i="10"/>
  <c r="DS242" i="10"/>
  <c r="DP242" i="10"/>
  <c r="DG242" i="10"/>
  <c r="DF242" i="10"/>
  <c r="CW242" i="10"/>
  <c r="CV242" i="10"/>
  <c r="CU242" i="10"/>
  <c r="CT242" i="10"/>
  <c r="CP242" i="10"/>
  <c r="CO242" i="10"/>
  <c r="CL242" i="10"/>
  <c r="CC242" i="10"/>
  <c r="CB242" i="10"/>
  <c r="D242" i="10"/>
  <c r="CQ242" i="10" s="1"/>
  <c r="C242" i="10"/>
  <c r="EA241" i="10"/>
  <c r="DZ241" i="10"/>
  <c r="DY241" i="10"/>
  <c r="DX241" i="10"/>
  <c r="DR241" i="10"/>
  <c r="DM241" i="10"/>
  <c r="DG241" i="10"/>
  <c r="DF241" i="10"/>
  <c r="CW241" i="10"/>
  <c r="CV241" i="10"/>
  <c r="CU241" i="10"/>
  <c r="CT241" i="10"/>
  <c r="CO241" i="10"/>
  <c r="CM241" i="10"/>
  <c r="CK241" i="10"/>
  <c r="CC241" i="10"/>
  <c r="CB241" i="10"/>
  <c r="D241" i="10"/>
  <c r="C241" i="10"/>
  <c r="DQ241" i="10" s="1"/>
  <c r="EA240" i="10"/>
  <c r="DZ240" i="10"/>
  <c r="DY240" i="10"/>
  <c r="DX240" i="10"/>
  <c r="DU240" i="10"/>
  <c r="DS240" i="10"/>
  <c r="DQ240" i="10"/>
  <c r="DG240" i="10"/>
  <c r="DF240" i="10"/>
  <c r="DE240" i="10"/>
  <c r="CW240" i="10"/>
  <c r="CV240" i="10"/>
  <c r="CU240" i="10"/>
  <c r="CT240" i="10"/>
  <c r="CP240" i="10"/>
  <c r="CN240" i="10"/>
  <c r="CL240" i="10"/>
  <c r="CI240" i="10"/>
  <c r="CC240" i="10"/>
  <c r="CB240" i="10"/>
  <c r="D240" i="10"/>
  <c r="CQ240" i="10" s="1"/>
  <c r="C240" i="10"/>
  <c r="EA239" i="10"/>
  <c r="DZ239" i="10"/>
  <c r="DY239" i="10"/>
  <c r="DX239" i="10"/>
  <c r="DT239" i="10"/>
  <c r="DR239" i="10"/>
  <c r="DM239" i="10"/>
  <c r="DG239" i="10"/>
  <c r="CW239" i="10"/>
  <c r="CV239" i="10"/>
  <c r="CU239" i="10"/>
  <c r="CT239" i="10"/>
  <c r="CP239" i="10"/>
  <c r="CN239" i="10"/>
  <c r="CL239" i="10"/>
  <c r="CI239" i="10"/>
  <c r="CC239" i="10"/>
  <c r="D239" i="10"/>
  <c r="C239" i="10"/>
  <c r="DO239" i="10" s="1"/>
  <c r="EA238" i="10"/>
  <c r="DZ238" i="10"/>
  <c r="DY238" i="10"/>
  <c r="DX238" i="10"/>
  <c r="DU238" i="10"/>
  <c r="DS238" i="10"/>
  <c r="DG238" i="10"/>
  <c r="CW238" i="10"/>
  <c r="CV238" i="10"/>
  <c r="CU238" i="10"/>
  <c r="CT238" i="10"/>
  <c r="CQ238" i="10"/>
  <c r="CP238" i="10"/>
  <c r="CO238" i="10"/>
  <c r="CL238" i="10"/>
  <c r="CC238" i="10"/>
  <c r="D238" i="10"/>
  <c r="DT238" i="10" s="1"/>
  <c r="C238" i="10"/>
  <c r="CM238" i="10" s="1"/>
  <c r="EA237" i="10"/>
  <c r="DZ237" i="10"/>
  <c r="DY237" i="10"/>
  <c r="DX237" i="10"/>
  <c r="DT237" i="10"/>
  <c r="DR237" i="10"/>
  <c r="DQ237" i="10"/>
  <c r="DP237" i="10"/>
  <c r="DM237" i="10"/>
  <c r="DG237" i="10"/>
  <c r="CW237" i="10"/>
  <c r="CV237" i="10"/>
  <c r="CU237" i="10"/>
  <c r="CT237" i="10"/>
  <c r="CP237" i="10"/>
  <c r="CN237" i="10"/>
  <c r="CL237" i="10"/>
  <c r="CK237" i="10"/>
  <c r="CI237" i="10"/>
  <c r="CC237" i="10"/>
  <c r="CA237" i="10"/>
  <c r="D237" i="10"/>
  <c r="C237" i="10"/>
  <c r="DO237" i="10" s="1"/>
  <c r="DG232" i="10"/>
  <c r="C232" i="10"/>
  <c r="B232" i="10"/>
  <c r="DH231" i="10"/>
  <c r="DF231" i="10"/>
  <c r="CE231" i="10"/>
  <c r="CC231" i="10"/>
  <c r="C231" i="10"/>
  <c r="B231" i="10"/>
  <c r="DI231" i="10" s="1"/>
  <c r="DI230" i="10"/>
  <c r="DG230" i="10"/>
  <c r="DE230" i="10"/>
  <c r="CB230" i="10"/>
  <c r="C230" i="10"/>
  <c r="CA230" i="10" s="1"/>
  <c r="B230" i="10"/>
  <c r="DH229" i="10"/>
  <c r="DG229" i="10"/>
  <c r="DF229" i="10"/>
  <c r="CE229" i="10"/>
  <c r="CD229" i="10"/>
  <c r="CC229" i="10"/>
  <c r="CA229" i="10"/>
  <c r="C229" i="10"/>
  <c r="DE229" i="10" s="1"/>
  <c r="B229" i="10"/>
  <c r="DI229" i="10" s="1"/>
  <c r="C228" i="10"/>
  <c r="B228" i="10"/>
  <c r="DG228" i="10" s="1"/>
  <c r="DH227" i="10"/>
  <c r="DF227" i="10"/>
  <c r="CE227" i="10"/>
  <c r="CC227" i="10"/>
  <c r="C227" i="10"/>
  <c r="B227" i="10"/>
  <c r="DI227" i="10" s="1"/>
  <c r="DI226" i="10"/>
  <c r="DG226" i="10"/>
  <c r="DE226" i="10"/>
  <c r="CB226" i="10"/>
  <c r="C226" i="10"/>
  <c r="CA226" i="10" s="1"/>
  <c r="B226" i="10"/>
  <c r="DM221" i="10"/>
  <c r="DJ221" i="10"/>
  <c r="CF221" i="10"/>
  <c r="C221" i="10"/>
  <c r="CA221" i="10" s="1"/>
  <c r="B221" i="10"/>
  <c r="DN220" i="10"/>
  <c r="DL220" i="10"/>
  <c r="DJ220" i="10"/>
  <c r="CF220" i="10" s="1"/>
  <c r="CI220" i="10"/>
  <c r="CH220" i="10"/>
  <c r="CG220" i="10"/>
  <c r="CA220" i="10"/>
  <c r="C220" i="10"/>
  <c r="DE220" i="10" s="1"/>
  <c r="B220" i="10"/>
  <c r="DM220" i="10" s="1"/>
  <c r="DN219" i="10"/>
  <c r="DM219" i="10"/>
  <c r="DJ219" i="10"/>
  <c r="CF219" i="10" s="1"/>
  <c r="DF219" i="10"/>
  <c r="CB219" i="10" s="1"/>
  <c r="CH219" i="10"/>
  <c r="CG219" i="10"/>
  <c r="C219" i="10"/>
  <c r="CA219" i="10" s="1"/>
  <c r="B219" i="10"/>
  <c r="DL219" i="10" s="1"/>
  <c r="DN218" i="10"/>
  <c r="DJ218" i="10"/>
  <c r="CF218" i="10"/>
  <c r="C218" i="10"/>
  <c r="B218" i="10"/>
  <c r="DM217" i="10"/>
  <c r="DL217" i="10"/>
  <c r="DJ217" i="10"/>
  <c r="DE217" i="10"/>
  <c r="CI217" i="10"/>
  <c r="CH217" i="10"/>
  <c r="CF217" i="10"/>
  <c r="C217" i="10"/>
  <c r="CA217" i="10" s="1"/>
  <c r="B217" i="10"/>
  <c r="DN216" i="10"/>
  <c r="DL216" i="10"/>
  <c r="DJ216" i="10"/>
  <c r="CF216" i="10" s="1"/>
  <c r="CI216" i="10"/>
  <c r="CH216" i="10"/>
  <c r="CG216" i="10"/>
  <c r="CA216" i="10"/>
  <c r="C216" i="10"/>
  <c r="DE216" i="10" s="1"/>
  <c r="B216" i="10"/>
  <c r="DM216" i="10" s="1"/>
  <c r="DN215" i="10"/>
  <c r="DM215" i="10"/>
  <c r="DJ215" i="10"/>
  <c r="CF215" i="10" s="1"/>
  <c r="DF215" i="10"/>
  <c r="CB215" i="10" s="1"/>
  <c r="DE215" i="10"/>
  <c r="CH215" i="10"/>
  <c r="CG215" i="10"/>
  <c r="C215" i="10"/>
  <c r="CA215" i="10" s="1"/>
  <c r="B215" i="10"/>
  <c r="DL215" i="10" s="1"/>
  <c r="DY210" i="10"/>
  <c r="DX210" i="10"/>
  <c r="DU210" i="10"/>
  <c r="DS210" i="10"/>
  <c r="DR210" i="10"/>
  <c r="DO210" i="10"/>
  <c r="DG210" i="10"/>
  <c r="DF210" i="10"/>
  <c r="DE210" i="10"/>
  <c r="CU210" i="10"/>
  <c r="CT210" i="10"/>
  <c r="CP210" i="10"/>
  <c r="CO210" i="10"/>
  <c r="CL210" i="10"/>
  <c r="CI210" i="10"/>
  <c r="CC210" i="10"/>
  <c r="CB210" i="10"/>
  <c r="D210" i="10"/>
  <c r="DT210" i="10" s="1"/>
  <c r="C210" i="10"/>
  <c r="DY209" i="10"/>
  <c r="DX209" i="10"/>
  <c r="DS209" i="10"/>
  <c r="DP209" i="10"/>
  <c r="DG209" i="10"/>
  <c r="DF209" i="10"/>
  <c r="CU209" i="10"/>
  <c r="CT209" i="10"/>
  <c r="CQ209" i="10"/>
  <c r="CO209" i="10"/>
  <c r="CL209" i="10"/>
  <c r="CC209" i="10"/>
  <c r="CB209" i="10"/>
  <c r="CA209" i="10"/>
  <c r="D209" i="10"/>
  <c r="DU209" i="10" s="1"/>
  <c r="C209" i="10"/>
  <c r="DY208" i="10"/>
  <c r="DX208" i="10"/>
  <c r="DQ208" i="10"/>
  <c r="DO208" i="10"/>
  <c r="DG208" i="10"/>
  <c r="DF208" i="10"/>
  <c r="CU208" i="10"/>
  <c r="CT208" i="10"/>
  <c r="CQ208" i="10"/>
  <c r="CN208" i="10"/>
  <c r="CM208" i="10"/>
  <c r="CK208" i="10"/>
  <c r="CI208" i="10"/>
  <c r="CC208" i="10"/>
  <c r="CB208" i="10"/>
  <c r="CA208" i="10"/>
  <c r="D208" i="10"/>
  <c r="C208" i="10"/>
  <c r="DY207" i="10"/>
  <c r="DX207" i="10"/>
  <c r="DU207" i="10"/>
  <c r="DS207" i="10"/>
  <c r="DO207" i="10"/>
  <c r="DG207" i="10"/>
  <c r="DF207" i="10"/>
  <c r="CU207" i="10"/>
  <c r="CT207" i="10"/>
  <c r="CP207" i="10"/>
  <c r="CO207" i="10"/>
  <c r="CN207" i="10"/>
  <c r="CL207" i="10"/>
  <c r="CI207" i="10"/>
  <c r="CC207" i="10"/>
  <c r="CB207" i="10"/>
  <c r="D207" i="10"/>
  <c r="DT207" i="10" s="1"/>
  <c r="C207" i="10"/>
  <c r="DY206" i="10"/>
  <c r="DX206" i="10"/>
  <c r="DT206" i="10"/>
  <c r="DR206" i="10"/>
  <c r="DP206" i="10"/>
  <c r="DM206" i="10"/>
  <c r="DG206" i="10"/>
  <c r="DF206" i="10"/>
  <c r="CU206" i="10"/>
  <c r="CT206" i="10"/>
  <c r="CQ206" i="10"/>
  <c r="CO206" i="10"/>
  <c r="CM206" i="10"/>
  <c r="CK206" i="10"/>
  <c r="CC206" i="10"/>
  <c r="CB206" i="10"/>
  <c r="CA206" i="10"/>
  <c r="D206" i="10"/>
  <c r="C206" i="10"/>
  <c r="DO206" i="10" s="1"/>
  <c r="DY205" i="10"/>
  <c r="DX205" i="10"/>
  <c r="DU205" i="10"/>
  <c r="DS205" i="10"/>
  <c r="DO205" i="10"/>
  <c r="DG205" i="10"/>
  <c r="DF205" i="10"/>
  <c r="CU205" i="10"/>
  <c r="CT205" i="10"/>
  <c r="CP205" i="10"/>
  <c r="CL205" i="10"/>
  <c r="CC205" i="10"/>
  <c r="CB205" i="10"/>
  <c r="D205" i="10"/>
  <c r="DT205" i="10" s="1"/>
  <c r="C205" i="10"/>
  <c r="DY204" i="10"/>
  <c r="DX204" i="10"/>
  <c r="DR204" i="10"/>
  <c r="DQ204" i="10"/>
  <c r="DP204" i="10"/>
  <c r="DM204" i="10"/>
  <c r="DG204" i="10"/>
  <c r="DF204" i="10"/>
  <c r="CU204" i="10"/>
  <c r="CT204" i="10"/>
  <c r="CQ204" i="10"/>
  <c r="CN204" i="10"/>
  <c r="CM204" i="10"/>
  <c r="CK204" i="10"/>
  <c r="CI204" i="10"/>
  <c r="CC204" i="10"/>
  <c r="CB204" i="10"/>
  <c r="CA204" i="10"/>
  <c r="D204" i="10"/>
  <c r="C204" i="10"/>
  <c r="DO204" i="10" s="1"/>
  <c r="DY203" i="10"/>
  <c r="DX203" i="10"/>
  <c r="DU203" i="10"/>
  <c r="DS203" i="10"/>
  <c r="DO203" i="10"/>
  <c r="DG203" i="10"/>
  <c r="DF203" i="10"/>
  <c r="CU203" i="10"/>
  <c r="CT203" i="10"/>
  <c r="CP203" i="10"/>
  <c r="CO203" i="10"/>
  <c r="CN203" i="10"/>
  <c r="CL203" i="10"/>
  <c r="CI203" i="10"/>
  <c r="CC203" i="10"/>
  <c r="CB203" i="10"/>
  <c r="D203" i="10"/>
  <c r="DT203" i="10" s="1"/>
  <c r="C203" i="10"/>
  <c r="DY202" i="10"/>
  <c r="DX202" i="10"/>
  <c r="DT202" i="10"/>
  <c r="DR202" i="10"/>
  <c r="DP202" i="10"/>
  <c r="DM202" i="10"/>
  <c r="DG202" i="10"/>
  <c r="DF202" i="10"/>
  <c r="CU202" i="10"/>
  <c r="CT202" i="10"/>
  <c r="CQ202" i="10"/>
  <c r="CM202" i="10"/>
  <c r="CK202" i="10"/>
  <c r="CC202" i="10"/>
  <c r="CB202" i="10"/>
  <c r="CA202" i="10"/>
  <c r="D202" i="10"/>
  <c r="C202" i="10"/>
  <c r="DO202" i="10" s="1"/>
  <c r="DY201" i="10"/>
  <c r="DX201" i="10"/>
  <c r="DU201" i="10"/>
  <c r="DS201" i="10"/>
  <c r="DO201" i="10"/>
  <c r="DG201" i="10"/>
  <c r="DF201" i="10"/>
  <c r="CU201" i="10"/>
  <c r="CT201" i="10"/>
  <c r="CP201" i="10"/>
  <c r="CL201" i="10"/>
  <c r="CC201" i="10"/>
  <c r="CB201" i="10"/>
  <c r="D201" i="10"/>
  <c r="DT201" i="10" s="1"/>
  <c r="C201" i="10"/>
  <c r="DY200" i="10"/>
  <c r="DX200" i="10"/>
  <c r="DT200" i="10"/>
  <c r="DR200" i="10"/>
  <c r="DQ200" i="10"/>
  <c r="DP200" i="10"/>
  <c r="DM200" i="10"/>
  <c r="DG200" i="10"/>
  <c r="DF200" i="10"/>
  <c r="CU200" i="10"/>
  <c r="CT200" i="10"/>
  <c r="CQ200" i="10"/>
  <c r="CN200" i="10"/>
  <c r="CM200" i="10"/>
  <c r="CK200" i="10"/>
  <c r="CI200" i="10"/>
  <c r="CC200" i="10"/>
  <c r="CB200" i="10"/>
  <c r="CA200" i="10"/>
  <c r="D200" i="10"/>
  <c r="C200" i="10"/>
  <c r="DO200" i="10" s="1"/>
  <c r="DU199" i="10"/>
  <c r="DT199" i="10"/>
  <c r="DS199" i="10"/>
  <c r="DQ199" i="10"/>
  <c r="DP199" i="10"/>
  <c r="DO199" i="10"/>
  <c r="DG199" i="10"/>
  <c r="DF199" i="10"/>
  <c r="DE199" i="10"/>
  <c r="CP199" i="10"/>
  <c r="CO199" i="10"/>
  <c r="CN199" i="10"/>
  <c r="CL199" i="10"/>
  <c r="CI199" i="10"/>
  <c r="CC199" i="10"/>
  <c r="CB199" i="10"/>
  <c r="D199" i="10"/>
  <c r="CQ199" i="10" s="1"/>
  <c r="C199" i="10"/>
  <c r="DT198" i="10"/>
  <c r="DR198" i="10"/>
  <c r="DP198" i="10"/>
  <c r="DM198" i="10"/>
  <c r="DG198" i="10"/>
  <c r="DF198" i="10"/>
  <c r="CQ198" i="10"/>
  <c r="CM198" i="10"/>
  <c r="CK198" i="10"/>
  <c r="CC198" i="10"/>
  <c r="CB198" i="10"/>
  <c r="CA198" i="10"/>
  <c r="D198" i="10"/>
  <c r="C198" i="10"/>
  <c r="DQ198" i="10" s="1"/>
  <c r="DU197" i="10"/>
  <c r="DS197" i="10"/>
  <c r="DG197" i="10"/>
  <c r="DF197" i="10"/>
  <c r="CP197" i="10"/>
  <c r="CL197" i="10"/>
  <c r="CC197" i="10"/>
  <c r="CB197" i="10"/>
  <c r="D197" i="10"/>
  <c r="CQ197" i="10" s="1"/>
  <c r="C197" i="10"/>
  <c r="DY196" i="10"/>
  <c r="DX196" i="10"/>
  <c r="DT196" i="10"/>
  <c r="DR196" i="10"/>
  <c r="DQ196" i="10"/>
  <c r="DP196" i="10"/>
  <c r="DM196" i="10"/>
  <c r="DG196" i="10"/>
  <c r="DF196" i="10"/>
  <c r="CU196" i="10"/>
  <c r="CT196" i="10"/>
  <c r="CQ196" i="10"/>
  <c r="CN196" i="10"/>
  <c r="CM196" i="10"/>
  <c r="CK196" i="10"/>
  <c r="CI196" i="10"/>
  <c r="CC196" i="10"/>
  <c r="CB196" i="10"/>
  <c r="CA196" i="10"/>
  <c r="D196" i="10"/>
  <c r="C196" i="10"/>
  <c r="DO196" i="10" s="1"/>
  <c r="DY195" i="10"/>
  <c r="DX195" i="10"/>
  <c r="DU195" i="10"/>
  <c r="DS195" i="10"/>
  <c r="DO195" i="10"/>
  <c r="DG195" i="10"/>
  <c r="DF195" i="10"/>
  <c r="CU195" i="10"/>
  <c r="CT195" i="10"/>
  <c r="CP195" i="10"/>
  <c r="CO195" i="10"/>
  <c r="CN195" i="10"/>
  <c r="CL195" i="10"/>
  <c r="CI195" i="10"/>
  <c r="CC195" i="10"/>
  <c r="CB195" i="10"/>
  <c r="D195" i="10"/>
  <c r="DT195" i="10" s="1"/>
  <c r="C195" i="10"/>
  <c r="DY194" i="10"/>
  <c r="DX194" i="10"/>
  <c r="DT194" i="10"/>
  <c r="DR194" i="10"/>
  <c r="DP194" i="10"/>
  <c r="DM194" i="10"/>
  <c r="DG194" i="10"/>
  <c r="DF194" i="10"/>
  <c r="CU194" i="10"/>
  <c r="CT194" i="10"/>
  <c r="CQ194" i="10"/>
  <c r="CO194" i="10"/>
  <c r="CM194" i="10"/>
  <c r="CK194" i="10"/>
  <c r="CC194" i="10"/>
  <c r="CB194" i="10"/>
  <c r="CA194" i="10"/>
  <c r="D194" i="10"/>
  <c r="C194" i="10"/>
  <c r="DO194" i="10" s="1"/>
  <c r="DY193" i="10"/>
  <c r="DX193" i="10"/>
  <c r="DU193" i="10"/>
  <c r="DS193" i="10"/>
  <c r="DG193" i="10"/>
  <c r="DF193" i="10"/>
  <c r="CU193" i="10"/>
  <c r="CT193" i="10"/>
  <c r="CP193" i="10"/>
  <c r="CL193" i="10"/>
  <c r="CC193" i="10"/>
  <c r="CB193" i="10"/>
  <c r="D193" i="10"/>
  <c r="DT193" i="10" s="1"/>
  <c r="C193" i="10"/>
  <c r="DO193" i="10" s="1"/>
  <c r="DY192" i="10"/>
  <c r="DX192" i="10"/>
  <c r="DR192" i="10"/>
  <c r="DQ192" i="10"/>
  <c r="DP192" i="10"/>
  <c r="DM192" i="10"/>
  <c r="DG192" i="10"/>
  <c r="DF192" i="10"/>
  <c r="CU192" i="10"/>
  <c r="CT192" i="10"/>
  <c r="CQ192" i="10"/>
  <c r="CN192" i="10"/>
  <c r="CM192" i="10"/>
  <c r="CK192" i="10"/>
  <c r="CI192" i="10"/>
  <c r="CC192" i="10"/>
  <c r="CB192" i="10"/>
  <c r="CA192" i="10"/>
  <c r="D192" i="10"/>
  <c r="C192" i="10"/>
  <c r="DO192" i="10" s="1"/>
  <c r="DY191" i="10"/>
  <c r="DX191" i="10"/>
  <c r="DU191" i="10"/>
  <c r="DS191" i="10"/>
  <c r="DO191" i="10"/>
  <c r="DG191" i="10"/>
  <c r="DF191" i="10"/>
  <c r="CU191" i="10"/>
  <c r="CT191" i="10"/>
  <c r="CP191" i="10"/>
  <c r="CO191" i="10"/>
  <c r="CN191" i="10"/>
  <c r="CL191" i="10"/>
  <c r="CI191" i="10"/>
  <c r="CC191" i="10"/>
  <c r="CB191" i="10"/>
  <c r="D191" i="10"/>
  <c r="DT191" i="10" s="1"/>
  <c r="C191" i="10"/>
  <c r="DY190" i="10"/>
  <c r="DX190" i="10"/>
  <c r="DR190" i="10"/>
  <c r="DO190" i="10"/>
  <c r="DM190" i="10"/>
  <c r="DG190" i="10"/>
  <c r="CU190" i="10"/>
  <c r="CT190" i="10"/>
  <c r="CN190" i="10"/>
  <c r="CK190" i="10"/>
  <c r="CI190" i="10"/>
  <c r="CC190" i="10"/>
  <c r="D190" i="10"/>
  <c r="C190" i="10"/>
  <c r="DQ190" i="10" s="1"/>
  <c r="DY189" i="10"/>
  <c r="DX189" i="10"/>
  <c r="DU189" i="10"/>
  <c r="DO189" i="10"/>
  <c r="DG189" i="10"/>
  <c r="CU189" i="10"/>
  <c r="CT189" i="10"/>
  <c r="CO189" i="10"/>
  <c r="CC189" i="10"/>
  <c r="D189" i="10"/>
  <c r="C189" i="10"/>
  <c r="DY188" i="10"/>
  <c r="DX188" i="10"/>
  <c r="DT188" i="10"/>
  <c r="DG188" i="10"/>
  <c r="CU188" i="10"/>
  <c r="CT188" i="10"/>
  <c r="CP188" i="10"/>
  <c r="CC188" i="10"/>
  <c r="CA188" i="10"/>
  <c r="D188" i="10"/>
  <c r="C188" i="10"/>
  <c r="EA183" i="10"/>
  <c r="DZ183" i="10"/>
  <c r="DY183" i="10"/>
  <c r="DX183" i="10"/>
  <c r="DS183" i="10"/>
  <c r="DQ183" i="10"/>
  <c r="DG183" i="10"/>
  <c r="DF183" i="10"/>
  <c r="CW183" i="10"/>
  <c r="CV183" i="10"/>
  <c r="CU183" i="10"/>
  <c r="CT183" i="10"/>
  <c r="CQ183" i="10"/>
  <c r="CL183" i="10"/>
  <c r="CC183" i="10"/>
  <c r="CB183" i="10"/>
  <c r="D183" i="10"/>
  <c r="C183" i="10"/>
  <c r="DM183" i="10" s="1"/>
  <c r="EA182" i="10"/>
  <c r="DZ182" i="10"/>
  <c r="DY182" i="10"/>
  <c r="DX182" i="10"/>
  <c r="DS182" i="10"/>
  <c r="DR182" i="10"/>
  <c r="DP182" i="10"/>
  <c r="DO182" i="10"/>
  <c r="DM182" i="10"/>
  <c r="DG182" i="10"/>
  <c r="DF182" i="10"/>
  <c r="CW182" i="10"/>
  <c r="CV182" i="10"/>
  <c r="CU182" i="10"/>
  <c r="CT182" i="10"/>
  <c r="CN182" i="10"/>
  <c r="CM182" i="10"/>
  <c r="CK182" i="10"/>
  <c r="CI182" i="10"/>
  <c r="CC182" i="10"/>
  <c r="CB182" i="10"/>
  <c r="CA182" i="10"/>
  <c r="D182" i="10"/>
  <c r="C182" i="10"/>
  <c r="DQ182" i="10" s="1"/>
  <c r="EA181" i="10"/>
  <c r="DZ181" i="10"/>
  <c r="DY181" i="10"/>
  <c r="DX181" i="10"/>
  <c r="DU181" i="10"/>
  <c r="DT181" i="10"/>
  <c r="DS181" i="10"/>
  <c r="DP181" i="10"/>
  <c r="DG181" i="10"/>
  <c r="DF181" i="10"/>
  <c r="CW181" i="10"/>
  <c r="CV181" i="10"/>
  <c r="CU181" i="10"/>
  <c r="CT181" i="10"/>
  <c r="CP181" i="10"/>
  <c r="CO181" i="10"/>
  <c r="CL181" i="10"/>
  <c r="CC181" i="10"/>
  <c r="CB181" i="10"/>
  <c r="D181" i="10"/>
  <c r="CQ181" i="10" s="1"/>
  <c r="C181" i="10"/>
  <c r="EA180" i="10"/>
  <c r="DZ180" i="10"/>
  <c r="DY180" i="10"/>
  <c r="DX180" i="10"/>
  <c r="DQ180" i="10"/>
  <c r="DM180" i="10"/>
  <c r="DG180" i="10"/>
  <c r="DF180" i="10"/>
  <c r="CW180" i="10"/>
  <c r="CV180" i="10"/>
  <c r="CU180" i="10"/>
  <c r="CT180" i="10"/>
  <c r="CP180" i="10"/>
  <c r="CM180" i="10"/>
  <c r="CK180" i="10"/>
  <c r="CC180" i="10"/>
  <c r="CB180" i="10"/>
  <c r="D180" i="10"/>
  <c r="DT180" i="10" s="1"/>
  <c r="C180" i="10"/>
  <c r="EA179" i="10"/>
  <c r="DZ179" i="10"/>
  <c r="DY179" i="10"/>
  <c r="DX179" i="10"/>
  <c r="DR179" i="10"/>
  <c r="DO179" i="10"/>
  <c r="DG179" i="10"/>
  <c r="DF179" i="10"/>
  <c r="CW179" i="10"/>
  <c r="CV179" i="10"/>
  <c r="CU179" i="10"/>
  <c r="CT179" i="10"/>
  <c r="CM179" i="10"/>
  <c r="CI179" i="10"/>
  <c r="CC179" i="10"/>
  <c r="CB179" i="10"/>
  <c r="D179" i="10"/>
  <c r="DU179" i="10" s="1"/>
  <c r="C179" i="10"/>
  <c r="CK179" i="10" s="1"/>
  <c r="EA178" i="10"/>
  <c r="DZ178" i="10"/>
  <c r="DY178" i="10"/>
  <c r="DX178" i="10"/>
  <c r="DT178" i="10"/>
  <c r="DP178" i="10"/>
  <c r="DG178" i="10"/>
  <c r="DF178" i="10"/>
  <c r="DE178" i="10"/>
  <c r="CW178" i="10"/>
  <c r="CV178" i="10"/>
  <c r="CU178" i="10"/>
  <c r="CT178" i="10"/>
  <c r="CP178" i="10"/>
  <c r="CO178" i="10"/>
  <c r="CL178" i="10"/>
  <c r="CC178" i="10"/>
  <c r="CB178" i="10"/>
  <c r="D178" i="10"/>
  <c r="DU178" i="10" s="1"/>
  <c r="C178" i="10"/>
  <c r="EA177" i="10"/>
  <c r="DZ177" i="10"/>
  <c r="DY177" i="10"/>
  <c r="DX177" i="10"/>
  <c r="DR177" i="10"/>
  <c r="DM177" i="10"/>
  <c r="DG177" i="10"/>
  <c r="DF177" i="10"/>
  <c r="CW177" i="10"/>
  <c r="CV177" i="10"/>
  <c r="CU177" i="10"/>
  <c r="CT177" i="10"/>
  <c r="CM177" i="10"/>
  <c r="CK177" i="10"/>
  <c r="CC177" i="10"/>
  <c r="CB177" i="10"/>
  <c r="D177" i="10"/>
  <c r="DP177" i="10" s="1"/>
  <c r="C177" i="10"/>
  <c r="DQ177" i="10" s="1"/>
  <c r="EA176" i="10"/>
  <c r="DZ176" i="10"/>
  <c r="DY176" i="10"/>
  <c r="DX176" i="10"/>
  <c r="DU176" i="10"/>
  <c r="DS176" i="10"/>
  <c r="DQ176" i="10"/>
  <c r="DG176" i="10"/>
  <c r="DF176" i="10"/>
  <c r="DE176" i="10"/>
  <c r="CW176" i="10"/>
  <c r="CV176" i="10"/>
  <c r="CU176" i="10"/>
  <c r="CT176" i="10"/>
  <c r="CP176" i="10"/>
  <c r="CN176" i="10"/>
  <c r="CL176" i="10"/>
  <c r="CI176" i="10"/>
  <c r="CC176" i="10"/>
  <c r="CB176" i="10"/>
  <c r="D176" i="10"/>
  <c r="CQ176" i="10" s="1"/>
  <c r="C176" i="10"/>
  <c r="EA175" i="10"/>
  <c r="DZ175" i="10"/>
  <c r="DY175" i="10"/>
  <c r="DX175" i="10"/>
  <c r="DR175" i="10"/>
  <c r="DP175" i="10"/>
  <c r="DO175" i="10"/>
  <c r="DM175" i="10"/>
  <c r="DG175" i="10"/>
  <c r="DF175" i="10"/>
  <c r="CW175" i="10"/>
  <c r="CV175" i="10"/>
  <c r="CU175" i="10"/>
  <c r="CT175" i="10"/>
  <c r="CN175" i="10"/>
  <c r="CM175" i="10"/>
  <c r="CK175" i="10"/>
  <c r="CI175" i="10"/>
  <c r="CC175" i="10"/>
  <c r="CB175" i="10"/>
  <c r="D175" i="10"/>
  <c r="C175" i="10"/>
  <c r="DQ175" i="10" s="1"/>
  <c r="EA174" i="10"/>
  <c r="DZ174" i="10"/>
  <c r="DY174" i="10"/>
  <c r="DX174" i="10"/>
  <c r="DU174" i="10"/>
  <c r="DT174" i="10"/>
  <c r="DS174" i="10"/>
  <c r="DP174" i="10"/>
  <c r="DG174" i="10"/>
  <c r="DF174" i="10"/>
  <c r="DE174" i="10"/>
  <c r="CW174" i="10"/>
  <c r="CV174" i="10"/>
  <c r="CU174" i="10"/>
  <c r="CT174" i="10"/>
  <c r="CP174" i="10"/>
  <c r="CO174" i="10"/>
  <c r="CL174" i="10"/>
  <c r="CC174" i="10"/>
  <c r="CB174" i="10"/>
  <c r="D174" i="10"/>
  <c r="CQ174" i="10" s="1"/>
  <c r="C174" i="10"/>
  <c r="EA173" i="10"/>
  <c r="DZ173" i="10"/>
  <c r="DY173" i="10"/>
  <c r="DX173" i="10"/>
  <c r="DR173" i="10"/>
  <c r="DM173" i="10"/>
  <c r="DG173" i="10"/>
  <c r="DF173" i="10"/>
  <c r="CW173" i="10"/>
  <c r="CV173" i="10"/>
  <c r="CU173" i="10"/>
  <c r="CT173" i="10"/>
  <c r="CM173" i="10"/>
  <c r="CK173" i="10"/>
  <c r="CC173" i="10"/>
  <c r="CB173" i="10"/>
  <c r="D173" i="10"/>
  <c r="DP173" i="10" s="1"/>
  <c r="C173" i="10"/>
  <c r="DQ173" i="10" s="1"/>
  <c r="DU172" i="10"/>
  <c r="DS172" i="10"/>
  <c r="DQ172" i="10"/>
  <c r="DG172" i="10"/>
  <c r="DF172" i="10"/>
  <c r="DE172" i="10"/>
  <c r="CP172" i="10"/>
  <c r="CN172" i="10"/>
  <c r="CL172" i="10"/>
  <c r="CI172" i="10"/>
  <c r="CC172" i="10"/>
  <c r="CB172" i="10"/>
  <c r="D172" i="10"/>
  <c r="CQ172" i="10" s="1"/>
  <c r="C172" i="10"/>
  <c r="DR171" i="10"/>
  <c r="DP171" i="10"/>
  <c r="DO171" i="10"/>
  <c r="DM171" i="10"/>
  <c r="DG171" i="10"/>
  <c r="DF171" i="10"/>
  <c r="CN171" i="10"/>
  <c r="CM171" i="10"/>
  <c r="CK171" i="10"/>
  <c r="CI171" i="10"/>
  <c r="CC171" i="10"/>
  <c r="CB171" i="10"/>
  <c r="D171" i="10"/>
  <c r="C171" i="10"/>
  <c r="DQ171" i="10" s="1"/>
  <c r="DU170" i="10"/>
  <c r="DT170" i="10"/>
  <c r="DS170" i="10"/>
  <c r="DP170" i="10"/>
  <c r="DG170" i="10"/>
  <c r="DF170" i="10"/>
  <c r="DE170" i="10"/>
  <c r="CP170" i="10"/>
  <c r="CO170" i="10"/>
  <c r="CL170" i="10"/>
  <c r="CC170" i="10"/>
  <c r="CB170" i="10"/>
  <c r="D170" i="10"/>
  <c r="CQ170" i="10" s="1"/>
  <c r="C170" i="10"/>
  <c r="EA169" i="10"/>
  <c r="DZ169" i="10"/>
  <c r="DY169" i="10"/>
  <c r="DX169" i="10"/>
  <c r="DR169" i="10"/>
  <c r="DM169" i="10"/>
  <c r="DG169" i="10"/>
  <c r="DF169" i="10"/>
  <c r="CW169" i="10"/>
  <c r="CV169" i="10"/>
  <c r="CU169" i="10"/>
  <c r="CT169" i="10"/>
  <c r="CM169" i="10"/>
  <c r="CK169" i="10"/>
  <c r="CC169" i="10"/>
  <c r="CB169" i="10"/>
  <c r="D169" i="10"/>
  <c r="DP169" i="10" s="1"/>
  <c r="C169" i="10"/>
  <c r="DQ169" i="10" s="1"/>
  <c r="EA168" i="10"/>
  <c r="DZ168" i="10"/>
  <c r="DY168" i="10"/>
  <c r="DX168" i="10"/>
  <c r="DU168" i="10"/>
  <c r="DS168" i="10"/>
  <c r="DQ168" i="10"/>
  <c r="DG168" i="10"/>
  <c r="DF168" i="10"/>
  <c r="DE168" i="10"/>
  <c r="CW168" i="10"/>
  <c r="CV168" i="10"/>
  <c r="CU168" i="10"/>
  <c r="CT168" i="10"/>
  <c r="CP168" i="10"/>
  <c r="CN168" i="10"/>
  <c r="CL168" i="10"/>
  <c r="CI168" i="10"/>
  <c r="CC168" i="10"/>
  <c r="CB168" i="10"/>
  <c r="D168" i="10"/>
  <c r="CQ168" i="10" s="1"/>
  <c r="C168" i="10"/>
  <c r="EA167" i="10"/>
  <c r="DZ167" i="10"/>
  <c r="DY167" i="10"/>
  <c r="DX167" i="10"/>
  <c r="DR167" i="10"/>
  <c r="DP167" i="10"/>
  <c r="DO167" i="10"/>
  <c r="DM167" i="10"/>
  <c r="DG167" i="10"/>
  <c r="DF167" i="10"/>
  <c r="CW167" i="10"/>
  <c r="CV167" i="10"/>
  <c r="CU167" i="10"/>
  <c r="CT167" i="10"/>
  <c r="CN167" i="10"/>
  <c r="CM167" i="10"/>
  <c r="CK167" i="10"/>
  <c r="CI167" i="10"/>
  <c r="CC167" i="10"/>
  <c r="CB167" i="10"/>
  <c r="D167" i="10"/>
  <c r="C167" i="10"/>
  <c r="DQ167" i="10" s="1"/>
  <c r="EA166" i="10"/>
  <c r="DZ166" i="10"/>
  <c r="DY166" i="10"/>
  <c r="DX166" i="10"/>
  <c r="DU166" i="10"/>
  <c r="DT166" i="10"/>
  <c r="DS166" i="10"/>
  <c r="DP166" i="10"/>
  <c r="DG166" i="10"/>
  <c r="DF166" i="10"/>
  <c r="DE166" i="10"/>
  <c r="CW166" i="10"/>
  <c r="CV166" i="10"/>
  <c r="CU166" i="10"/>
  <c r="CT166" i="10"/>
  <c r="CP166" i="10"/>
  <c r="CO166" i="10"/>
  <c r="CL166" i="10"/>
  <c r="CC166" i="10"/>
  <c r="CB166" i="10"/>
  <c r="D166" i="10"/>
  <c r="CQ166" i="10" s="1"/>
  <c r="C166" i="10"/>
  <c r="EA165" i="10"/>
  <c r="DZ165" i="10"/>
  <c r="DY165" i="10"/>
  <c r="DX165" i="10"/>
  <c r="DR165" i="10"/>
  <c r="DM165" i="10"/>
  <c r="DG165" i="10"/>
  <c r="DF165" i="10"/>
  <c r="CW165" i="10"/>
  <c r="CV165" i="10"/>
  <c r="CU165" i="10"/>
  <c r="CT165" i="10"/>
  <c r="CM165" i="10"/>
  <c r="CK165" i="10"/>
  <c r="CC165" i="10"/>
  <c r="CB165" i="10"/>
  <c r="D165" i="10"/>
  <c r="DP165" i="10" s="1"/>
  <c r="C165" i="10"/>
  <c r="DQ165" i="10" s="1"/>
  <c r="EA164" i="10"/>
  <c r="DZ164" i="10"/>
  <c r="DY164" i="10"/>
  <c r="DX164" i="10"/>
  <c r="DU164" i="10"/>
  <c r="DS164" i="10"/>
  <c r="DQ164" i="10"/>
  <c r="DG164" i="10"/>
  <c r="DF164" i="10"/>
  <c r="DE164" i="10"/>
  <c r="CW164" i="10"/>
  <c r="CV164" i="10"/>
  <c r="CU164" i="10"/>
  <c r="CT164" i="10"/>
  <c r="CP164" i="10"/>
  <c r="CN164" i="10"/>
  <c r="CL164" i="10"/>
  <c r="CI164" i="10"/>
  <c r="CC164" i="10"/>
  <c r="CB164" i="10"/>
  <c r="D164" i="10"/>
  <c r="CQ164" i="10" s="1"/>
  <c r="C164" i="10"/>
  <c r="EA163" i="10"/>
  <c r="DZ163" i="10"/>
  <c r="DY163" i="10"/>
  <c r="DX163" i="10"/>
  <c r="DR163" i="10"/>
  <c r="DP163" i="10"/>
  <c r="DM163" i="10"/>
  <c r="DG163" i="10"/>
  <c r="CW163" i="10"/>
  <c r="CV163" i="10"/>
  <c r="CU163" i="10"/>
  <c r="CT163" i="10"/>
  <c r="CP163" i="10"/>
  <c r="CN163" i="10"/>
  <c r="CI163" i="10"/>
  <c r="CC163" i="10"/>
  <c r="D163" i="10"/>
  <c r="C163" i="10"/>
  <c r="DO163" i="10" s="1"/>
  <c r="EA162" i="10"/>
  <c r="DZ162" i="10"/>
  <c r="DY162" i="10"/>
  <c r="DX162" i="10"/>
  <c r="DU162" i="10"/>
  <c r="DS162" i="10"/>
  <c r="DG162" i="10"/>
  <c r="CW162" i="10"/>
  <c r="CV162" i="10"/>
  <c r="CU162" i="10"/>
  <c r="CT162" i="10"/>
  <c r="CQ162" i="10"/>
  <c r="CP162" i="10"/>
  <c r="CO162" i="10"/>
  <c r="CM162" i="10"/>
  <c r="CL162" i="10"/>
  <c r="CC162" i="10"/>
  <c r="D162" i="10"/>
  <c r="DT162" i="10" s="1"/>
  <c r="C162" i="10"/>
  <c r="EA161" i="10"/>
  <c r="DZ161" i="10"/>
  <c r="DY161" i="10"/>
  <c r="DX161" i="10"/>
  <c r="DT161" i="10"/>
  <c r="DR161" i="10"/>
  <c r="DQ161" i="10"/>
  <c r="DP161" i="10"/>
  <c r="DM161" i="10"/>
  <c r="DG161" i="10"/>
  <c r="CW161" i="10"/>
  <c r="CV161" i="10"/>
  <c r="CU161" i="10"/>
  <c r="CT161" i="10"/>
  <c r="CP161" i="10"/>
  <c r="CN161" i="10"/>
  <c r="CL161" i="10"/>
  <c r="CK161" i="10"/>
  <c r="CI161" i="10"/>
  <c r="CC161" i="10"/>
  <c r="CA161" i="10"/>
  <c r="D161" i="10"/>
  <c r="C161" i="10"/>
  <c r="DO161" i="10" s="1"/>
  <c r="DM156" i="10"/>
  <c r="DL156" i="10"/>
  <c r="DK156" i="10"/>
  <c r="DJ156" i="10"/>
  <c r="DI156" i="10"/>
  <c r="DH156" i="10"/>
  <c r="DG156" i="10"/>
  <c r="DF156" i="10"/>
  <c r="DE156" i="10"/>
  <c r="CI156" i="10"/>
  <c r="CH156" i="10"/>
  <c r="CG156" i="10"/>
  <c r="CF156" i="10"/>
  <c r="CE156" i="10"/>
  <c r="CD156" i="10"/>
  <c r="CC156" i="10"/>
  <c r="CB156" i="10"/>
  <c r="Q156" i="10" s="1"/>
  <c r="CA156" i="10"/>
  <c r="DM155" i="10"/>
  <c r="DL155" i="10"/>
  <c r="DK155" i="10"/>
  <c r="DJ155" i="10"/>
  <c r="DI155" i="10"/>
  <c r="DH155" i="10"/>
  <c r="DG155" i="10"/>
  <c r="DF155" i="10"/>
  <c r="DE155" i="10"/>
  <c r="CI155" i="10"/>
  <c r="CH155" i="10"/>
  <c r="CG155" i="10"/>
  <c r="CF155" i="10"/>
  <c r="CE155" i="10"/>
  <c r="CD155" i="10"/>
  <c r="CC155" i="10"/>
  <c r="CB155" i="10"/>
  <c r="CA155" i="10"/>
  <c r="Q155" i="10" s="1"/>
  <c r="DM154" i="10"/>
  <c r="DL154" i="10"/>
  <c r="DK154" i="10"/>
  <c r="DJ154" i="10"/>
  <c r="DI154" i="10"/>
  <c r="DH154" i="10"/>
  <c r="DG154" i="10"/>
  <c r="DF154" i="10"/>
  <c r="DE154" i="10"/>
  <c r="CI154" i="10"/>
  <c r="CH154" i="10"/>
  <c r="CG154" i="10"/>
  <c r="CF154" i="10"/>
  <c r="CE154" i="10"/>
  <c r="CD154" i="10"/>
  <c r="CC154" i="10"/>
  <c r="CB154" i="10"/>
  <c r="Q154" i="10" s="1"/>
  <c r="CA154" i="10"/>
  <c r="DM153" i="10"/>
  <c r="DL153" i="10"/>
  <c r="DK153" i="10"/>
  <c r="DJ153" i="10"/>
  <c r="DI153" i="10"/>
  <c r="DH153" i="10"/>
  <c r="DG153" i="10"/>
  <c r="DF153" i="10"/>
  <c r="DE153" i="10"/>
  <c r="CI153" i="10"/>
  <c r="CH153" i="10"/>
  <c r="CG153" i="10"/>
  <c r="CF153" i="10"/>
  <c r="CE153" i="10"/>
  <c r="CD153" i="10"/>
  <c r="CC153" i="10"/>
  <c r="CB153" i="10"/>
  <c r="CA153" i="10"/>
  <c r="Q153" i="10" s="1"/>
  <c r="DM152" i="10"/>
  <c r="DL152" i="10"/>
  <c r="DK152" i="10"/>
  <c r="DJ152" i="10"/>
  <c r="DI152" i="10"/>
  <c r="DH152" i="10"/>
  <c r="DG152" i="10"/>
  <c r="DF152" i="10"/>
  <c r="DE152" i="10"/>
  <c r="CI152" i="10"/>
  <c r="CH152" i="10"/>
  <c r="CG152" i="10"/>
  <c r="CF152" i="10"/>
  <c r="CE152" i="10"/>
  <c r="CD152" i="10"/>
  <c r="CC152" i="10"/>
  <c r="CB152" i="10"/>
  <c r="CA152" i="10"/>
  <c r="Q152" i="10"/>
  <c r="DM148" i="10"/>
  <c r="DL148" i="10"/>
  <c r="DK148" i="10"/>
  <c r="DJ148" i="10"/>
  <c r="DI148" i="10"/>
  <c r="DH148" i="10"/>
  <c r="DG148" i="10"/>
  <c r="DF148" i="10"/>
  <c r="DE148" i="10"/>
  <c r="CI148" i="10"/>
  <c r="CH148" i="10"/>
  <c r="CG148" i="10"/>
  <c r="CF148" i="10"/>
  <c r="CE148" i="10"/>
  <c r="CD148" i="10"/>
  <c r="CC148" i="10"/>
  <c r="CB148" i="10"/>
  <c r="CA148" i="10"/>
  <c r="DM147" i="10"/>
  <c r="DL147" i="10"/>
  <c r="DK147" i="10"/>
  <c r="DJ147" i="10"/>
  <c r="DI147" i="10"/>
  <c r="DH147" i="10"/>
  <c r="DG147" i="10"/>
  <c r="DF147" i="10"/>
  <c r="DE147" i="10"/>
  <c r="CI147" i="10"/>
  <c r="CH147" i="10"/>
  <c r="CG147" i="10"/>
  <c r="CF147" i="10"/>
  <c r="CE147" i="10"/>
  <c r="CD147" i="10"/>
  <c r="CC147" i="10"/>
  <c r="CB147" i="10"/>
  <c r="CA147" i="10"/>
  <c r="Q147" i="10"/>
  <c r="DM146" i="10"/>
  <c r="DL146" i="10"/>
  <c r="DK146" i="10"/>
  <c r="DJ146" i="10"/>
  <c r="DI146" i="10"/>
  <c r="DH146" i="10"/>
  <c r="DG146" i="10"/>
  <c r="DF146" i="10"/>
  <c r="DE146" i="10"/>
  <c r="CI146" i="10"/>
  <c r="CH146" i="10"/>
  <c r="CG146" i="10"/>
  <c r="CF146" i="10"/>
  <c r="CE146" i="10"/>
  <c r="CD146" i="10"/>
  <c r="CC146" i="10"/>
  <c r="CB146" i="10"/>
  <c r="CA146" i="10"/>
  <c r="DM145" i="10"/>
  <c r="DL145" i="10"/>
  <c r="DK145" i="10"/>
  <c r="DJ145" i="10"/>
  <c r="DI145" i="10"/>
  <c r="DH145" i="10"/>
  <c r="DG145" i="10"/>
  <c r="DF145" i="10"/>
  <c r="DE145" i="10"/>
  <c r="CI145" i="10"/>
  <c r="CH145" i="10"/>
  <c r="CG145" i="10"/>
  <c r="CF145" i="10"/>
  <c r="CE145" i="10"/>
  <c r="CD145" i="10"/>
  <c r="CC145" i="10"/>
  <c r="CB145" i="10"/>
  <c r="Q145" i="10" s="1"/>
  <c r="CA145" i="10"/>
  <c r="DM144" i="10"/>
  <c r="DL144" i="10"/>
  <c r="DK144" i="10"/>
  <c r="DJ144" i="10"/>
  <c r="DI144" i="10"/>
  <c r="DH144" i="10"/>
  <c r="DG144" i="10"/>
  <c r="DF144" i="10"/>
  <c r="DE144" i="10"/>
  <c r="CI144" i="10"/>
  <c r="CH144" i="10"/>
  <c r="CG144" i="10"/>
  <c r="CF144" i="10"/>
  <c r="CE144" i="10"/>
  <c r="CD144" i="10"/>
  <c r="CC144" i="10"/>
  <c r="CB144" i="10"/>
  <c r="CA144" i="10"/>
  <c r="Q144" i="10" s="1"/>
  <c r="EB140" i="10"/>
  <c r="EA140" i="10"/>
  <c r="DZ140" i="10"/>
  <c r="DY140" i="10"/>
  <c r="DX140" i="10"/>
  <c r="DW140" i="10"/>
  <c r="DV140" i="10"/>
  <c r="DU140" i="10"/>
  <c r="DT140" i="10"/>
  <c r="DS140" i="10"/>
  <c r="DR140" i="10"/>
  <c r="DQ140" i="10"/>
  <c r="DP140" i="10"/>
  <c r="DO140" i="10"/>
  <c r="DN140" i="10"/>
  <c r="DM140" i="10"/>
  <c r="DL140" i="10"/>
  <c r="DK140" i="10"/>
  <c r="DJ140" i="10"/>
  <c r="CX140" i="10"/>
  <c r="CW140" i="10"/>
  <c r="CV140" i="10"/>
  <c r="CU140" i="10"/>
  <c r="CT140" i="10"/>
  <c r="CS140" i="10"/>
  <c r="CR140" i="10"/>
  <c r="CQ140" i="10"/>
  <c r="CP140" i="10"/>
  <c r="CO140" i="10"/>
  <c r="CN140" i="10"/>
  <c r="CM140" i="10"/>
  <c r="CL140" i="10"/>
  <c r="CK140" i="10"/>
  <c r="CJ140" i="10"/>
  <c r="CI140" i="10"/>
  <c r="CH140" i="10"/>
  <c r="CG140" i="10"/>
  <c r="CF140" i="10"/>
  <c r="C140" i="10"/>
  <c r="B140" i="10"/>
  <c r="CC140" i="10" s="1"/>
  <c r="EB139" i="10"/>
  <c r="EA139" i="10"/>
  <c r="DZ139" i="10"/>
  <c r="DY139" i="10"/>
  <c r="DX139" i="10"/>
  <c r="DW139" i="10"/>
  <c r="DV139" i="10"/>
  <c r="DU139" i="10"/>
  <c r="DT139" i="10"/>
  <c r="DS139" i="10"/>
  <c r="DR139" i="10"/>
  <c r="DQ139" i="10"/>
  <c r="DP139" i="10"/>
  <c r="DO139" i="10"/>
  <c r="DN139" i="10"/>
  <c r="DM139" i="10"/>
  <c r="DL139" i="10"/>
  <c r="DK139" i="10"/>
  <c r="DJ139" i="10"/>
  <c r="DI139" i="10"/>
  <c r="DG139" i="10"/>
  <c r="DF139" i="10"/>
  <c r="CX139" i="10"/>
  <c r="CW139" i="10"/>
  <c r="CV139" i="10"/>
  <c r="CU139" i="10"/>
  <c r="CT139" i="10"/>
  <c r="CS139" i="10"/>
  <c r="CR139" i="10"/>
  <c r="CQ139" i="10"/>
  <c r="CP139" i="10"/>
  <c r="CO139" i="10"/>
  <c r="CN139" i="10"/>
  <c r="CM139" i="10"/>
  <c r="CL139" i="10"/>
  <c r="CK139" i="10"/>
  <c r="CJ139" i="10"/>
  <c r="CI139" i="10"/>
  <c r="CH139" i="10"/>
  <c r="CG139" i="10"/>
  <c r="CF139" i="10"/>
  <c r="CE139" i="10"/>
  <c r="CD139" i="10"/>
  <c r="CB139" i="10"/>
  <c r="C139" i="10"/>
  <c r="B139" i="10"/>
  <c r="DH139" i="10" s="1"/>
  <c r="EB138" i="10"/>
  <c r="EA138" i="10"/>
  <c r="DZ138" i="10"/>
  <c r="DY138" i="10"/>
  <c r="DX138" i="10"/>
  <c r="DW138" i="10"/>
  <c r="DV138" i="10"/>
  <c r="DU138" i="10"/>
  <c r="DT138" i="10"/>
  <c r="DS138" i="10"/>
  <c r="DR138" i="10"/>
  <c r="DQ138" i="10"/>
  <c r="DP138" i="10"/>
  <c r="DO138" i="10"/>
  <c r="DN138" i="10"/>
  <c r="DM138" i="10"/>
  <c r="DL138" i="10"/>
  <c r="DK138" i="10"/>
  <c r="DJ138" i="10"/>
  <c r="DH138" i="10"/>
  <c r="CX138" i="10"/>
  <c r="CW138" i="10"/>
  <c r="CV138" i="10"/>
  <c r="CU138" i="10"/>
  <c r="CT138" i="10"/>
  <c r="CS138" i="10"/>
  <c r="CR138" i="10"/>
  <c r="CQ138" i="10"/>
  <c r="CP138" i="10"/>
  <c r="CO138" i="10"/>
  <c r="CN138" i="10"/>
  <c r="CM138" i="10"/>
  <c r="CL138" i="10"/>
  <c r="CK138" i="10"/>
  <c r="CJ138" i="10"/>
  <c r="CI138" i="10"/>
  <c r="CH138" i="10"/>
  <c r="CG138" i="10"/>
  <c r="CF138" i="10"/>
  <c r="CC138" i="10"/>
  <c r="C138" i="10"/>
  <c r="B138" i="10"/>
  <c r="DX137" i="10"/>
  <c r="DW137" i="10"/>
  <c r="DV137" i="10"/>
  <c r="DU137" i="10"/>
  <c r="DT137" i="10"/>
  <c r="DS137" i="10"/>
  <c r="DR137" i="10"/>
  <c r="DQ137" i="10"/>
  <c r="DP137" i="10"/>
  <c r="DI137" i="10"/>
  <c r="DG137" i="10"/>
  <c r="CT137" i="10"/>
  <c r="CS137" i="10"/>
  <c r="CR137" i="10"/>
  <c r="CQ137" i="10"/>
  <c r="CP137" i="10"/>
  <c r="CO137" i="10"/>
  <c r="CN137" i="10"/>
  <c r="CM137" i="10"/>
  <c r="CL137" i="10"/>
  <c r="CD137" i="10"/>
  <c r="CB137" i="10"/>
  <c r="C137" i="10"/>
  <c r="B137" i="10"/>
  <c r="DF137" i="10" s="1"/>
  <c r="EB136" i="10"/>
  <c r="EA136" i="10"/>
  <c r="DZ136" i="10"/>
  <c r="DY136" i="10"/>
  <c r="DX136" i="10"/>
  <c r="DW136" i="10"/>
  <c r="DV136" i="10"/>
  <c r="DU136" i="10"/>
  <c r="DT136" i="10"/>
  <c r="DS136" i="10"/>
  <c r="DR136" i="10"/>
  <c r="DQ136" i="10"/>
  <c r="DP136" i="10"/>
  <c r="CX136" i="10"/>
  <c r="CW136" i="10"/>
  <c r="CV136" i="10"/>
  <c r="CU136" i="10"/>
  <c r="CT136" i="10"/>
  <c r="CS136" i="10"/>
  <c r="CR136" i="10"/>
  <c r="CQ136" i="10"/>
  <c r="CP136" i="10"/>
  <c r="CO136" i="10"/>
  <c r="CN136" i="10"/>
  <c r="CM136" i="10"/>
  <c r="CL136" i="10"/>
  <c r="C136" i="10"/>
  <c r="B136" i="10"/>
  <c r="DH136" i="10" s="1"/>
  <c r="EB135" i="10"/>
  <c r="EA135" i="10"/>
  <c r="DZ135" i="10"/>
  <c r="DY135" i="10"/>
  <c r="DX135" i="10"/>
  <c r="DW135" i="10"/>
  <c r="DV135" i="10"/>
  <c r="DU135" i="10"/>
  <c r="DT135" i="10"/>
  <c r="DS135" i="10"/>
  <c r="DR135" i="10"/>
  <c r="DQ135" i="10"/>
  <c r="DP135" i="10"/>
  <c r="DO135" i="10"/>
  <c r="DN135" i="10"/>
  <c r="DM135" i="10"/>
  <c r="DL135" i="10"/>
  <c r="DK135" i="10"/>
  <c r="DJ135" i="10"/>
  <c r="DI135" i="10"/>
  <c r="DG135" i="10"/>
  <c r="DF135" i="10"/>
  <c r="CX135" i="10"/>
  <c r="CW135" i="10"/>
  <c r="CV135" i="10"/>
  <c r="CU135" i="10"/>
  <c r="CT135" i="10"/>
  <c r="CS135" i="10"/>
  <c r="CR135" i="10"/>
  <c r="CQ135" i="10"/>
  <c r="CP135" i="10"/>
  <c r="CO135" i="10"/>
  <c r="CN135" i="10"/>
  <c r="CM135" i="10"/>
  <c r="CL135" i="10"/>
  <c r="CK135" i="10"/>
  <c r="CJ135" i="10"/>
  <c r="CI135" i="10"/>
  <c r="CH135" i="10"/>
  <c r="CG135" i="10"/>
  <c r="CF135" i="10"/>
  <c r="CE135" i="10"/>
  <c r="CD135" i="10"/>
  <c r="CB135" i="10"/>
  <c r="C135" i="10"/>
  <c r="B135" i="10"/>
  <c r="DH135" i="10" s="1"/>
  <c r="EB134" i="10"/>
  <c r="EA134" i="10"/>
  <c r="DZ134" i="10"/>
  <c r="DY134" i="10"/>
  <c r="DX134" i="10"/>
  <c r="DW134" i="10"/>
  <c r="DV134" i="10"/>
  <c r="DU134" i="10"/>
  <c r="DT134" i="10"/>
  <c r="DS134" i="10"/>
  <c r="DR134" i="10"/>
  <c r="DQ134" i="10"/>
  <c r="DP134" i="10"/>
  <c r="DO134" i="10"/>
  <c r="DG134" i="10"/>
  <c r="CX134" i="10"/>
  <c r="CW134" i="10"/>
  <c r="CV134" i="10"/>
  <c r="CU134" i="10"/>
  <c r="CT134" i="10"/>
  <c r="CS134" i="10"/>
  <c r="CR134" i="10"/>
  <c r="CQ134" i="10"/>
  <c r="CP134" i="10"/>
  <c r="CO134" i="10"/>
  <c r="CN134" i="10"/>
  <c r="CM134" i="10"/>
  <c r="CL134" i="10"/>
  <c r="CK134" i="10"/>
  <c r="CC134" i="10"/>
  <c r="C134" i="10"/>
  <c r="B134" i="10"/>
  <c r="EB133" i="10"/>
  <c r="EA133" i="10"/>
  <c r="DZ133" i="10"/>
  <c r="DY133" i="10"/>
  <c r="DX133" i="10"/>
  <c r="DW133" i="10"/>
  <c r="DV133" i="10"/>
  <c r="DU133" i="10"/>
  <c r="DT133" i="10"/>
  <c r="DS133" i="10"/>
  <c r="DR133" i="10"/>
  <c r="DQ133" i="10"/>
  <c r="DP133" i="10"/>
  <c r="DI133" i="10"/>
  <c r="DH133" i="10"/>
  <c r="DG133" i="10"/>
  <c r="CX133" i="10"/>
  <c r="CW133" i="10"/>
  <c r="CV133" i="10"/>
  <c r="CU133" i="10"/>
  <c r="CT133" i="10"/>
  <c r="CS133" i="10"/>
  <c r="CR133" i="10"/>
  <c r="CQ133" i="10"/>
  <c r="CP133" i="10"/>
  <c r="CO133" i="10"/>
  <c r="CN133" i="10"/>
  <c r="CM133" i="10"/>
  <c r="CL133" i="10"/>
  <c r="CE133" i="10"/>
  <c r="CD133" i="10"/>
  <c r="CB133" i="10"/>
  <c r="C133" i="10"/>
  <c r="B133" i="10"/>
  <c r="DF133" i="10" s="1"/>
  <c r="DL132" i="10"/>
  <c r="DK132" i="10"/>
  <c r="DJ132" i="10"/>
  <c r="CH132" i="10"/>
  <c r="CG132" i="10"/>
  <c r="CF132" i="10"/>
  <c r="C132" i="10"/>
  <c r="B132" i="10"/>
  <c r="CC132" i="10" s="1"/>
  <c r="EB131" i="10"/>
  <c r="EA131" i="10"/>
  <c r="DZ131" i="10"/>
  <c r="DY131" i="10"/>
  <c r="DX131" i="10"/>
  <c r="DW131" i="10"/>
  <c r="DV131" i="10"/>
  <c r="DU131" i="10"/>
  <c r="DT131" i="10"/>
  <c r="DS131" i="10"/>
  <c r="DR131" i="10"/>
  <c r="DQ131" i="10"/>
  <c r="DP131" i="10"/>
  <c r="DO131" i="10"/>
  <c r="DN131" i="10"/>
  <c r="DM131" i="10"/>
  <c r="DL131" i="10"/>
  <c r="DK131" i="10"/>
  <c r="DJ131" i="10"/>
  <c r="DI131" i="10"/>
  <c r="DG131" i="10"/>
  <c r="CX131" i="10"/>
  <c r="CW131" i="10"/>
  <c r="CV131" i="10"/>
  <c r="CU131" i="10"/>
  <c r="CT131" i="10"/>
  <c r="CS131" i="10"/>
  <c r="CR131" i="10"/>
  <c r="CQ131" i="10"/>
  <c r="CP131" i="10"/>
  <c r="CO131" i="10"/>
  <c r="CN131" i="10"/>
  <c r="CM131" i="10"/>
  <c r="CL131" i="10"/>
  <c r="CK131" i="10"/>
  <c r="CJ131" i="10"/>
  <c r="CI131" i="10"/>
  <c r="CH131" i="10"/>
  <c r="CG131" i="10"/>
  <c r="CF131" i="10"/>
  <c r="CD131" i="10"/>
  <c r="CB131" i="10"/>
  <c r="C131" i="10"/>
  <c r="B131" i="10"/>
  <c r="DH131" i="10" s="1"/>
  <c r="EB130" i="10"/>
  <c r="EA130" i="10"/>
  <c r="DZ130" i="10"/>
  <c r="DY130" i="10"/>
  <c r="DX130" i="10"/>
  <c r="DW130" i="10"/>
  <c r="DV130" i="10"/>
  <c r="DU130" i="10"/>
  <c r="DT130" i="10"/>
  <c r="DS130" i="10"/>
  <c r="DR130" i="10"/>
  <c r="DQ130" i="10"/>
  <c r="DP130" i="10"/>
  <c r="DO130" i="10"/>
  <c r="DG130" i="10"/>
  <c r="CX130" i="10"/>
  <c r="CW130" i="10"/>
  <c r="CV130" i="10"/>
  <c r="CU130" i="10"/>
  <c r="CT130" i="10"/>
  <c r="CS130" i="10"/>
  <c r="CR130" i="10"/>
  <c r="CQ130" i="10"/>
  <c r="CP130" i="10"/>
  <c r="CO130" i="10"/>
  <c r="CN130" i="10"/>
  <c r="CM130" i="10"/>
  <c r="CL130" i="10"/>
  <c r="CK130" i="10"/>
  <c r="CC130" i="10"/>
  <c r="C130" i="10"/>
  <c r="B130" i="10"/>
  <c r="EB129" i="10"/>
  <c r="EA129" i="10"/>
  <c r="DZ129" i="10"/>
  <c r="DY129" i="10"/>
  <c r="DX129" i="10"/>
  <c r="DW129" i="10"/>
  <c r="DV129" i="10"/>
  <c r="DU129" i="10"/>
  <c r="DT129" i="10"/>
  <c r="DS129" i="10"/>
  <c r="DR129" i="10"/>
  <c r="DQ129" i="10"/>
  <c r="DP129" i="10"/>
  <c r="DO129" i="10"/>
  <c r="DH129" i="10"/>
  <c r="DG129" i="10"/>
  <c r="DF129" i="10"/>
  <c r="CX129" i="10"/>
  <c r="CW129" i="10"/>
  <c r="CV129" i="10"/>
  <c r="CU129" i="10"/>
  <c r="CT129" i="10"/>
  <c r="CS129" i="10"/>
  <c r="CR129" i="10"/>
  <c r="CQ129" i="10"/>
  <c r="CP129" i="10"/>
  <c r="CO129" i="10"/>
  <c r="CN129" i="10"/>
  <c r="CM129" i="10"/>
  <c r="CL129" i="10"/>
  <c r="CK129" i="10"/>
  <c r="CE129" i="10"/>
  <c r="CD129" i="10"/>
  <c r="CB129" i="10"/>
  <c r="C129" i="10"/>
  <c r="B129" i="10"/>
  <c r="DI129" i="10" s="1"/>
  <c r="EB128" i="10"/>
  <c r="EA128" i="10"/>
  <c r="DZ128" i="10"/>
  <c r="DY128" i="10"/>
  <c r="DX128" i="10"/>
  <c r="DW128" i="10"/>
  <c r="DV128" i="10"/>
  <c r="DU128" i="10"/>
  <c r="DT128" i="10"/>
  <c r="DS128" i="10"/>
  <c r="DR128" i="10"/>
  <c r="DQ128" i="10"/>
  <c r="DP128" i="10"/>
  <c r="DO128" i="10"/>
  <c r="CX128" i="10"/>
  <c r="CW128" i="10"/>
  <c r="CV128" i="10"/>
  <c r="CU128" i="10"/>
  <c r="CT128" i="10"/>
  <c r="CS128" i="10"/>
  <c r="CR128" i="10"/>
  <c r="CQ128" i="10"/>
  <c r="CP128" i="10"/>
  <c r="CO128" i="10"/>
  <c r="CN128" i="10"/>
  <c r="CM128" i="10"/>
  <c r="CL128" i="10"/>
  <c r="CK128" i="10"/>
  <c r="C128" i="10"/>
  <c r="B128" i="10"/>
  <c r="EB127" i="10"/>
  <c r="EA127" i="10"/>
  <c r="DZ127" i="10"/>
  <c r="DY127" i="10"/>
  <c r="DX127" i="10"/>
  <c r="DW127" i="10"/>
  <c r="DV127" i="10"/>
  <c r="DU127" i="10"/>
  <c r="DT127" i="10"/>
  <c r="DS127" i="10"/>
  <c r="DR127" i="10"/>
  <c r="DQ127" i="10"/>
  <c r="DP127" i="10"/>
  <c r="DO127" i="10"/>
  <c r="DH127" i="10"/>
  <c r="DF127" i="10"/>
  <c r="CX127" i="10"/>
  <c r="CW127" i="10"/>
  <c r="CV127" i="10"/>
  <c r="CU127" i="10"/>
  <c r="CT127" i="10"/>
  <c r="CS127" i="10"/>
  <c r="CR127" i="10"/>
  <c r="CQ127" i="10"/>
  <c r="CP127" i="10"/>
  <c r="CO127" i="10"/>
  <c r="CN127" i="10"/>
  <c r="CM127" i="10"/>
  <c r="CL127" i="10"/>
  <c r="CK127" i="10"/>
  <c r="CD127" i="10"/>
  <c r="CB127" i="10"/>
  <c r="C127" i="10"/>
  <c r="B127" i="10"/>
  <c r="DI127" i="10" s="1"/>
  <c r="EB126" i="10"/>
  <c r="EA126" i="10"/>
  <c r="DZ126" i="10"/>
  <c r="DY126" i="10"/>
  <c r="DX126" i="10"/>
  <c r="DW126" i="10"/>
  <c r="DV126" i="10"/>
  <c r="DU126" i="10"/>
  <c r="DT126" i="10"/>
  <c r="DS126" i="10"/>
  <c r="DR126" i="10"/>
  <c r="DQ126" i="10"/>
  <c r="DP126" i="10"/>
  <c r="DO126" i="10"/>
  <c r="DG126" i="10"/>
  <c r="CX126" i="10"/>
  <c r="CW126" i="10"/>
  <c r="CV126" i="10"/>
  <c r="CU126" i="10"/>
  <c r="CT126" i="10"/>
  <c r="CS126" i="10"/>
  <c r="CR126" i="10"/>
  <c r="CQ126" i="10"/>
  <c r="CP126" i="10"/>
  <c r="CO126" i="10"/>
  <c r="CN126" i="10"/>
  <c r="CM126" i="10"/>
  <c r="CL126" i="10"/>
  <c r="CK126" i="10"/>
  <c r="CC126" i="10"/>
  <c r="C126" i="10"/>
  <c r="B126" i="10"/>
  <c r="EB125" i="10"/>
  <c r="EA125" i="10"/>
  <c r="DZ125" i="10"/>
  <c r="DY125" i="10"/>
  <c r="DX125" i="10"/>
  <c r="DW125" i="10"/>
  <c r="DV125" i="10"/>
  <c r="DU125" i="10"/>
  <c r="DT125" i="10"/>
  <c r="DS125" i="10"/>
  <c r="DR125" i="10"/>
  <c r="DQ125" i="10"/>
  <c r="DP125" i="10"/>
  <c r="DO125" i="10"/>
  <c r="DH125" i="10"/>
  <c r="DG125" i="10"/>
  <c r="DF125" i="10"/>
  <c r="CX125" i="10"/>
  <c r="CW125" i="10"/>
  <c r="CV125" i="10"/>
  <c r="CU125" i="10"/>
  <c r="CT125" i="10"/>
  <c r="CS125" i="10"/>
  <c r="CR125" i="10"/>
  <c r="CQ125" i="10"/>
  <c r="CP125" i="10"/>
  <c r="CO125" i="10"/>
  <c r="CN125" i="10"/>
  <c r="CM125" i="10"/>
  <c r="CL125" i="10"/>
  <c r="CK125" i="10"/>
  <c r="CE125" i="10"/>
  <c r="CD125" i="10"/>
  <c r="CB125" i="10"/>
  <c r="C125" i="10"/>
  <c r="B125" i="10"/>
  <c r="DI125" i="10" s="1"/>
  <c r="EB124" i="10"/>
  <c r="EA124" i="10"/>
  <c r="DZ124" i="10"/>
  <c r="DY124" i="10"/>
  <c r="DX124" i="10"/>
  <c r="DW124" i="10"/>
  <c r="DV124" i="10"/>
  <c r="DU124" i="10"/>
  <c r="DT124" i="10"/>
  <c r="DS124" i="10"/>
  <c r="DR124" i="10"/>
  <c r="DQ124" i="10"/>
  <c r="DP124" i="10"/>
  <c r="DO124" i="10"/>
  <c r="CX124" i="10"/>
  <c r="CW124" i="10"/>
  <c r="CV124" i="10"/>
  <c r="CU124" i="10"/>
  <c r="CT124" i="10"/>
  <c r="CS124" i="10"/>
  <c r="CR124" i="10"/>
  <c r="CQ124" i="10"/>
  <c r="CP124" i="10"/>
  <c r="CO124" i="10"/>
  <c r="CN124" i="10"/>
  <c r="CM124" i="10"/>
  <c r="CL124" i="10"/>
  <c r="CK124" i="10"/>
  <c r="C124" i="10"/>
  <c r="B124" i="10"/>
  <c r="EB123" i="10"/>
  <c r="EA123" i="10"/>
  <c r="DZ123" i="10"/>
  <c r="DY123" i="10"/>
  <c r="DX123" i="10"/>
  <c r="DW123" i="10"/>
  <c r="DV123" i="10"/>
  <c r="DU123" i="10"/>
  <c r="DT123" i="10"/>
  <c r="DS123" i="10"/>
  <c r="DR123" i="10"/>
  <c r="DQ123" i="10"/>
  <c r="DP123" i="10"/>
  <c r="DO123" i="10"/>
  <c r="DH123" i="10"/>
  <c r="DF123" i="10"/>
  <c r="CX123" i="10"/>
  <c r="CW123" i="10"/>
  <c r="CV123" i="10"/>
  <c r="CU123" i="10"/>
  <c r="CT123" i="10"/>
  <c r="CS123" i="10"/>
  <c r="CR123" i="10"/>
  <c r="CQ123" i="10"/>
  <c r="CP123" i="10"/>
  <c r="CO123" i="10"/>
  <c r="CN123" i="10"/>
  <c r="CM123" i="10"/>
  <c r="CL123" i="10"/>
  <c r="CK123" i="10"/>
  <c r="CD123" i="10"/>
  <c r="CB123" i="10"/>
  <c r="C123" i="10"/>
  <c r="B123" i="10"/>
  <c r="DI123" i="10" s="1"/>
  <c r="EB118" i="10"/>
  <c r="EA118" i="10"/>
  <c r="DZ118" i="10"/>
  <c r="DY118" i="10"/>
  <c r="DX118" i="10"/>
  <c r="DW118" i="10"/>
  <c r="DV118" i="10"/>
  <c r="DU118" i="10"/>
  <c r="DT118" i="10"/>
  <c r="DS118" i="10"/>
  <c r="DR118" i="10"/>
  <c r="DQ118" i="10"/>
  <c r="DP118" i="10"/>
  <c r="DO118" i="10"/>
  <c r="DN118" i="10"/>
  <c r="DM118" i="10"/>
  <c r="DL118" i="10"/>
  <c r="DK118" i="10"/>
  <c r="DJ118" i="10"/>
  <c r="DH118" i="10"/>
  <c r="CX118" i="10"/>
  <c r="CW118" i="10"/>
  <c r="CV118" i="10"/>
  <c r="CU118" i="10"/>
  <c r="CT118" i="10"/>
  <c r="CS118" i="10"/>
  <c r="CR118" i="10"/>
  <c r="CQ118" i="10"/>
  <c r="CP118" i="10"/>
  <c r="CO118" i="10"/>
  <c r="CN118" i="10"/>
  <c r="CM118" i="10"/>
  <c r="CL118" i="10"/>
  <c r="CK118" i="10"/>
  <c r="CJ118" i="10"/>
  <c r="CI118" i="10"/>
  <c r="CH118" i="10"/>
  <c r="CG118" i="10"/>
  <c r="CF118" i="10"/>
  <c r="CC118" i="10"/>
  <c r="C118" i="10"/>
  <c r="B118" i="10"/>
  <c r="EB117" i="10"/>
  <c r="EA117" i="10"/>
  <c r="DZ117" i="10"/>
  <c r="DY117" i="10"/>
  <c r="DX117" i="10"/>
  <c r="DW117" i="10"/>
  <c r="DV117" i="10"/>
  <c r="DU117" i="10"/>
  <c r="DT117" i="10"/>
  <c r="DS117" i="10"/>
  <c r="DR117" i="10"/>
  <c r="DQ117" i="10"/>
  <c r="DP117" i="10"/>
  <c r="DO117" i="10"/>
  <c r="DN117" i="10"/>
  <c r="DM117" i="10"/>
  <c r="DL117" i="10"/>
  <c r="DK117" i="10"/>
  <c r="DJ117" i="10"/>
  <c r="DI117" i="10"/>
  <c r="DG117" i="10"/>
  <c r="DF117" i="10"/>
  <c r="CX117" i="10"/>
  <c r="CW117" i="10"/>
  <c r="CV117" i="10"/>
  <c r="CU117" i="10"/>
  <c r="CT117" i="10"/>
  <c r="CS117" i="10"/>
  <c r="CR117" i="10"/>
  <c r="CQ117" i="10"/>
  <c r="CP117" i="10"/>
  <c r="CO117" i="10"/>
  <c r="CN117" i="10"/>
  <c r="CM117" i="10"/>
  <c r="CL117" i="10"/>
  <c r="CK117" i="10"/>
  <c r="CJ117" i="10"/>
  <c r="CI117" i="10"/>
  <c r="CH117" i="10"/>
  <c r="CG117" i="10"/>
  <c r="CF117" i="10"/>
  <c r="CE117" i="10"/>
  <c r="CD117" i="10"/>
  <c r="CB117" i="10"/>
  <c r="C117" i="10"/>
  <c r="B117" i="10"/>
  <c r="DH117" i="10" s="1"/>
  <c r="EB116" i="10"/>
  <c r="EA116" i="10"/>
  <c r="DZ116" i="10"/>
  <c r="DY116" i="10"/>
  <c r="DX116" i="10"/>
  <c r="DW116" i="10"/>
  <c r="DV116" i="10"/>
  <c r="DU116" i="10"/>
  <c r="DT116" i="10"/>
  <c r="DS116" i="10"/>
  <c r="DR116" i="10"/>
  <c r="DQ116" i="10"/>
  <c r="DP116" i="10"/>
  <c r="DO116" i="10"/>
  <c r="DN116" i="10"/>
  <c r="DM116" i="10"/>
  <c r="DL116" i="10"/>
  <c r="DK116" i="10"/>
  <c r="DJ116" i="10"/>
  <c r="CX116" i="10"/>
  <c r="CW116" i="10"/>
  <c r="CV116" i="10"/>
  <c r="CU116" i="10"/>
  <c r="CT116" i="10"/>
  <c r="CS116" i="10"/>
  <c r="CR116" i="10"/>
  <c r="CQ116" i="10"/>
  <c r="CP116" i="10"/>
  <c r="CO116" i="10"/>
  <c r="CN116" i="10"/>
  <c r="CM116" i="10"/>
  <c r="CL116" i="10"/>
  <c r="CK116" i="10"/>
  <c r="CJ116" i="10"/>
  <c r="CI116" i="10"/>
  <c r="CH116" i="10"/>
  <c r="CG116" i="10"/>
  <c r="CF116" i="10"/>
  <c r="C116" i="10"/>
  <c r="B116" i="10"/>
  <c r="CC116" i="10" s="1"/>
  <c r="DX115" i="10"/>
  <c r="DW115" i="10"/>
  <c r="DV115" i="10"/>
  <c r="DU115" i="10"/>
  <c r="DT115" i="10"/>
  <c r="DS115" i="10"/>
  <c r="DR115" i="10"/>
  <c r="DQ115" i="10"/>
  <c r="DP115" i="10"/>
  <c r="DI115" i="10"/>
  <c r="DG115" i="10"/>
  <c r="CT115" i="10"/>
  <c r="CS115" i="10"/>
  <c r="CR115" i="10"/>
  <c r="CQ115" i="10"/>
  <c r="CP115" i="10"/>
  <c r="CO115" i="10"/>
  <c r="CN115" i="10"/>
  <c r="CM115" i="10"/>
  <c r="CL115" i="10"/>
  <c r="CD115" i="10"/>
  <c r="CB115" i="10"/>
  <c r="C115" i="10"/>
  <c r="B115" i="10"/>
  <c r="DF115" i="10" s="1"/>
  <c r="EB114" i="10"/>
  <c r="EA114" i="10"/>
  <c r="DZ114" i="10"/>
  <c r="DY114" i="10"/>
  <c r="DX114" i="10"/>
  <c r="DW114" i="10"/>
  <c r="DV114" i="10"/>
  <c r="DU114" i="10"/>
  <c r="DT114" i="10"/>
  <c r="DS114" i="10"/>
  <c r="DR114" i="10"/>
  <c r="DQ114" i="10"/>
  <c r="DP114" i="10"/>
  <c r="DH114" i="10"/>
  <c r="DF114" i="10"/>
  <c r="CX114" i="10"/>
  <c r="CW114" i="10"/>
  <c r="CV114" i="10"/>
  <c r="CU114" i="10"/>
  <c r="CT114" i="10"/>
  <c r="CS114" i="10"/>
  <c r="CR114" i="10"/>
  <c r="CQ114" i="10"/>
  <c r="CP114" i="10"/>
  <c r="CO114" i="10"/>
  <c r="CN114" i="10"/>
  <c r="CM114" i="10"/>
  <c r="CL114" i="10"/>
  <c r="CC114" i="10"/>
  <c r="C114" i="10"/>
  <c r="B114" i="10"/>
  <c r="EB113" i="10"/>
  <c r="EA113" i="10"/>
  <c r="DZ113" i="10"/>
  <c r="DY113" i="10"/>
  <c r="DX113" i="10"/>
  <c r="DW113" i="10"/>
  <c r="DV113" i="10"/>
  <c r="DU113" i="10"/>
  <c r="DT113" i="10"/>
  <c r="DS113" i="10"/>
  <c r="DR113" i="10"/>
  <c r="DQ113" i="10"/>
  <c r="DP113" i="10"/>
  <c r="DO113" i="10"/>
  <c r="DN113" i="10"/>
  <c r="DM113" i="10"/>
  <c r="DL113" i="10"/>
  <c r="DK113" i="10"/>
  <c r="DJ113" i="10"/>
  <c r="DI113" i="10"/>
  <c r="DG113" i="10"/>
  <c r="DF113" i="10"/>
  <c r="CX113" i="10"/>
  <c r="CW113" i="10"/>
  <c r="CV113" i="10"/>
  <c r="CU113" i="10"/>
  <c r="CT113" i="10"/>
  <c r="CS113" i="10"/>
  <c r="CR113" i="10"/>
  <c r="CQ113" i="10"/>
  <c r="CP113" i="10"/>
  <c r="CO113" i="10"/>
  <c r="CN113" i="10"/>
  <c r="CM113" i="10"/>
  <c r="CL113" i="10"/>
  <c r="CK113" i="10"/>
  <c r="CJ113" i="10"/>
  <c r="CI113" i="10"/>
  <c r="CH113" i="10"/>
  <c r="CG113" i="10"/>
  <c r="CF113" i="10"/>
  <c r="CE113" i="10"/>
  <c r="CD113" i="10"/>
  <c r="CB113" i="10"/>
  <c r="C113" i="10"/>
  <c r="B113" i="10"/>
  <c r="DH113" i="10" s="1"/>
  <c r="EB112" i="10"/>
  <c r="EA112" i="10"/>
  <c r="DZ112" i="10"/>
  <c r="DY112" i="10"/>
  <c r="DX112" i="10"/>
  <c r="DW112" i="10"/>
  <c r="DV112" i="10"/>
  <c r="DU112" i="10"/>
  <c r="DT112" i="10"/>
  <c r="DS112" i="10"/>
  <c r="DR112" i="10"/>
  <c r="DQ112" i="10"/>
  <c r="DP112" i="10"/>
  <c r="DO112" i="10"/>
  <c r="CX112" i="10"/>
  <c r="CW112" i="10"/>
  <c r="CV112" i="10"/>
  <c r="CU112" i="10"/>
  <c r="CT112" i="10"/>
  <c r="CS112" i="10"/>
  <c r="CR112" i="10"/>
  <c r="CQ112" i="10"/>
  <c r="CP112" i="10"/>
  <c r="CO112" i="10"/>
  <c r="CN112" i="10"/>
  <c r="CM112" i="10"/>
  <c r="CL112" i="10"/>
  <c r="CK112" i="10"/>
  <c r="C112" i="10"/>
  <c r="B112" i="10"/>
  <c r="EB111" i="10"/>
  <c r="EA111" i="10"/>
  <c r="DZ111" i="10"/>
  <c r="DY111" i="10"/>
  <c r="DX111" i="10"/>
  <c r="DW111" i="10"/>
  <c r="DV111" i="10"/>
  <c r="DU111" i="10"/>
  <c r="DT111" i="10"/>
  <c r="DS111" i="10"/>
  <c r="DR111" i="10"/>
  <c r="DQ111" i="10"/>
  <c r="DP111" i="10"/>
  <c r="DI111" i="10"/>
  <c r="DH111" i="10"/>
  <c r="DG111" i="10"/>
  <c r="CX111" i="10"/>
  <c r="CW111" i="10"/>
  <c r="CV111" i="10"/>
  <c r="CU111" i="10"/>
  <c r="CT111" i="10"/>
  <c r="CS111" i="10"/>
  <c r="CR111" i="10"/>
  <c r="CQ111" i="10"/>
  <c r="CP111" i="10"/>
  <c r="CO111" i="10"/>
  <c r="CN111" i="10"/>
  <c r="CM111" i="10"/>
  <c r="CL111" i="10"/>
  <c r="CE111" i="10"/>
  <c r="CD111" i="10"/>
  <c r="CB111" i="10"/>
  <c r="C111" i="10"/>
  <c r="B111" i="10"/>
  <c r="DF111" i="10" s="1"/>
  <c r="DL110" i="10"/>
  <c r="DK110" i="10"/>
  <c r="DJ110" i="10"/>
  <c r="DH110" i="10"/>
  <c r="CH110" i="10"/>
  <c r="CG110" i="10"/>
  <c r="CF110" i="10"/>
  <c r="CC110" i="10"/>
  <c r="C110" i="10"/>
  <c r="B110" i="10"/>
  <c r="EB109" i="10"/>
  <c r="EA109" i="10"/>
  <c r="DZ109" i="10"/>
  <c r="DY109" i="10"/>
  <c r="DX109" i="10"/>
  <c r="DW109" i="10"/>
  <c r="DV109" i="10"/>
  <c r="DU109" i="10"/>
  <c r="DT109" i="10"/>
  <c r="DS109" i="10"/>
  <c r="DR109" i="10"/>
  <c r="DQ109" i="10"/>
  <c r="DP109" i="10"/>
  <c r="DO109" i="10"/>
  <c r="DN109" i="10"/>
  <c r="DM109" i="10"/>
  <c r="DL109" i="10"/>
  <c r="DK109" i="10"/>
  <c r="DJ109" i="10"/>
  <c r="DG109" i="10"/>
  <c r="CX109" i="10"/>
  <c r="CW109" i="10"/>
  <c r="CV109" i="10"/>
  <c r="CU109" i="10"/>
  <c r="CT109" i="10"/>
  <c r="CS109" i="10"/>
  <c r="CR109" i="10"/>
  <c r="CQ109" i="10"/>
  <c r="CP109" i="10"/>
  <c r="CO109" i="10"/>
  <c r="CN109" i="10"/>
  <c r="CM109" i="10"/>
  <c r="CL109" i="10"/>
  <c r="CK109" i="10"/>
  <c r="CJ109" i="10"/>
  <c r="CI109" i="10"/>
  <c r="CH109" i="10"/>
  <c r="CG109" i="10"/>
  <c r="CF109" i="10"/>
  <c r="CD109" i="10"/>
  <c r="CB109" i="10"/>
  <c r="C109" i="10"/>
  <c r="B109" i="10"/>
  <c r="EB108" i="10"/>
  <c r="EA108" i="10"/>
  <c r="DZ108" i="10"/>
  <c r="DY108" i="10"/>
  <c r="DX108" i="10"/>
  <c r="DW108" i="10"/>
  <c r="DV108" i="10"/>
  <c r="DU108" i="10"/>
  <c r="DT108" i="10"/>
  <c r="DS108" i="10"/>
  <c r="DR108" i="10"/>
  <c r="DQ108" i="10"/>
  <c r="DP108" i="10"/>
  <c r="DO108" i="10"/>
  <c r="DI108" i="10"/>
  <c r="CX108" i="10"/>
  <c r="CW108" i="10"/>
  <c r="CV108" i="10"/>
  <c r="CU108" i="10"/>
  <c r="CT108" i="10"/>
  <c r="CS108" i="10"/>
  <c r="CR108" i="10"/>
  <c r="CQ108" i="10"/>
  <c r="CP108" i="10"/>
  <c r="CO108" i="10"/>
  <c r="CN108" i="10"/>
  <c r="CM108" i="10"/>
  <c r="CL108" i="10"/>
  <c r="CK108" i="10"/>
  <c r="C108" i="10"/>
  <c r="B108" i="10"/>
  <c r="EB107" i="10"/>
  <c r="EA107" i="10"/>
  <c r="DZ107" i="10"/>
  <c r="DY107" i="10"/>
  <c r="DX107" i="10"/>
  <c r="DW107" i="10"/>
  <c r="DV107" i="10"/>
  <c r="DU107" i="10"/>
  <c r="DT107" i="10"/>
  <c r="DS107" i="10"/>
  <c r="DR107" i="10"/>
  <c r="DQ107" i="10"/>
  <c r="DP107" i="10"/>
  <c r="DO107" i="10"/>
  <c r="DH107" i="10"/>
  <c r="DG107" i="10"/>
  <c r="DF107" i="10"/>
  <c r="CX107" i="10"/>
  <c r="CW107" i="10"/>
  <c r="CV107" i="10"/>
  <c r="CU107" i="10"/>
  <c r="CT107" i="10"/>
  <c r="CS107" i="10"/>
  <c r="CR107" i="10"/>
  <c r="CQ107" i="10"/>
  <c r="CP107" i="10"/>
  <c r="CO107" i="10"/>
  <c r="CN107" i="10"/>
  <c r="CM107" i="10"/>
  <c r="CL107" i="10"/>
  <c r="CK107" i="10"/>
  <c r="CE107" i="10"/>
  <c r="CD107" i="10"/>
  <c r="CB107" i="10"/>
  <c r="C107" i="10"/>
  <c r="B107" i="10"/>
  <c r="DI107" i="10" s="1"/>
  <c r="EB106" i="10"/>
  <c r="EA106" i="10"/>
  <c r="DZ106" i="10"/>
  <c r="DY106" i="10"/>
  <c r="DX106" i="10"/>
  <c r="DW106" i="10"/>
  <c r="DV106" i="10"/>
  <c r="DU106" i="10"/>
  <c r="DT106" i="10"/>
  <c r="DS106" i="10"/>
  <c r="DR106" i="10"/>
  <c r="DQ106" i="10"/>
  <c r="DP106" i="10"/>
  <c r="DO106" i="10"/>
  <c r="DF106" i="10"/>
  <c r="CX106" i="10"/>
  <c r="CW106" i="10"/>
  <c r="CV106" i="10"/>
  <c r="CU106" i="10"/>
  <c r="CT106" i="10"/>
  <c r="CS106" i="10"/>
  <c r="CR106" i="10"/>
  <c r="CQ106" i="10"/>
  <c r="CP106" i="10"/>
  <c r="CO106" i="10"/>
  <c r="CN106" i="10"/>
  <c r="CM106" i="10"/>
  <c r="CL106" i="10"/>
  <c r="CK106" i="10"/>
  <c r="CD106" i="10"/>
  <c r="C106" i="10"/>
  <c r="B106" i="10"/>
  <c r="EB105" i="10"/>
  <c r="EA105" i="10"/>
  <c r="DZ105" i="10"/>
  <c r="DY105" i="10"/>
  <c r="DX105" i="10"/>
  <c r="DW105" i="10"/>
  <c r="DV105" i="10"/>
  <c r="DU105" i="10"/>
  <c r="DT105" i="10"/>
  <c r="DS105" i="10"/>
  <c r="DR105" i="10"/>
  <c r="DQ105" i="10"/>
  <c r="DP105" i="10"/>
  <c r="DO105" i="10"/>
  <c r="DH105" i="10"/>
  <c r="CX105" i="10"/>
  <c r="CW105" i="10"/>
  <c r="CV105" i="10"/>
  <c r="CU105" i="10"/>
  <c r="CT105" i="10"/>
  <c r="CS105" i="10"/>
  <c r="CR105" i="10"/>
  <c r="CQ105" i="10"/>
  <c r="CP105" i="10"/>
  <c r="CO105" i="10"/>
  <c r="CN105" i="10"/>
  <c r="CM105" i="10"/>
  <c r="CL105" i="10"/>
  <c r="CK105" i="10"/>
  <c r="CD105" i="10"/>
  <c r="C105" i="10"/>
  <c r="B105" i="10"/>
  <c r="EB104" i="10"/>
  <c r="EA104" i="10"/>
  <c r="DZ104" i="10"/>
  <c r="DY104" i="10"/>
  <c r="DX104" i="10"/>
  <c r="DW104" i="10"/>
  <c r="DV104" i="10"/>
  <c r="DU104" i="10"/>
  <c r="DT104" i="10"/>
  <c r="DS104" i="10"/>
  <c r="DR104" i="10"/>
  <c r="DQ104" i="10"/>
  <c r="DP104" i="10"/>
  <c r="DO104" i="10"/>
  <c r="DI104" i="10"/>
  <c r="DH104" i="10"/>
  <c r="CX104" i="10"/>
  <c r="CW104" i="10"/>
  <c r="CV104" i="10"/>
  <c r="CU104" i="10"/>
  <c r="CT104" i="10"/>
  <c r="CS104" i="10"/>
  <c r="CR104" i="10"/>
  <c r="CQ104" i="10"/>
  <c r="CP104" i="10"/>
  <c r="CO104" i="10"/>
  <c r="CN104" i="10"/>
  <c r="CM104" i="10"/>
  <c r="CL104" i="10"/>
  <c r="CK104" i="10"/>
  <c r="CE104" i="10"/>
  <c r="CB104" i="10"/>
  <c r="C104" i="10"/>
  <c r="B104" i="10"/>
  <c r="EB103" i="10"/>
  <c r="EA103" i="10"/>
  <c r="DZ103" i="10"/>
  <c r="DY103" i="10"/>
  <c r="DX103" i="10"/>
  <c r="DW103" i="10"/>
  <c r="DV103" i="10"/>
  <c r="DU103" i="10"/>
  <c r="DT103" i="10"/>
  <c r="DS103" i="10"/>
  <c r="DR103" i="10"/>
  <c r="DQ103" i="10"/>
  <c r="DP103" i="10"/>
  <c r="DO103" i="10"/>
  <c r="DH103" i="10"/>
  <c r="DG103" i="10"/>
  <c r="DF103" i="10"/>
  <c r="CX103" i="10"/>
  <c r="CW103" i="10"/>
  <c r="CV103" i="10"/>
  <c r="CU103" i="10"/>
  <c r="CT103" i="10"/>
  <c r="CS103" i="10"/>
  <c r="CR103" i="10"/>
  <c r="CQ103" i="10"/>
  <c r="CP103" i="10"/>
  <c r="CO103" i="10"/>
  <c r="CN103" i="10"/>
  <c r="CM103" i="10"/>
  <c r="CL103" i="10"/>
  <c r="CK103" i="10"/>
  <c r="CE103" i="10"/>
  <c r="CD103" i="10"/>
  <c r="CB103" i="10"/>
  <c r="C103" i="10"/>
  <c r="B103" i="10"/>
  <c r="DI103" i="10" s="1"/>
  <c r="EB102" i="10"/>
  <c r="EA102" i="10"/>
  <c r="DZ102" i="10"/>
  <c r="DY102" i="10"/>
  <c r="DX102" i="10"/>
  <c r="DW102" i="10"/>
  <c r="DV102" i="10"/>
  <c r="DU102" i="10"/>
  <c r="DT102" i="10"/>
  <c r="DS102" i="10"/>
  <c r="DR102" i="10"/>
  <c r="DQ102" i="10"/>
  <c r="DP102" i="10"/>
  <c r="DO102" i="10"/>
  <c r="DG102" i="10"/>
  <c r="CX102" i="10"/>
  <c r="CW102" i="10"/>
  <c r="CV102" i="10"/>
  <c r="CU102" i="10"/>
  <c r="CT102" i="10"/>
  <c r="CS102" i="10"/>
  <c r="CR102" i="10"/>
  <c r="CQ102" i="10"/>
  <c r="CP102" i="10"/>
  <c r="CO102" i="10"/>
  <c r="CN102" i="10"/>
  <c r="CM102" i="10"/>
  <c r="CL102" i="10"/>
  <c r="CK102" i="10"/>
  <c r="CE102" i="10"/>
  <c r="CC102" i="10"/>
  <c r="C102" i="10"/>
  <c r="B102" i="10"/>
  <c r="DI102" i="10" s="1"/>
  <c r="EB101" i="10"/>
  <c r="EA101" i="10"/>
  <c r="DZ101" i="10"/>
  <c r="DY101" i="10"/>
  <c r="DX101" i="10"/>
  <c r="DW101" i="10"/>
  <c r="DV101" i="10"/>
  <c r="DU101" i="10"/>
  <c r="DT101" i="10"/>
  <c r="DS101" i="10"/>
  <c r="DR101" i="10"/>
  <c r="DQ101" i="10"/>
  <c r="DP101" i="10"/>
  <c r="DO101" i="10"/>
  <c r="DI101" i="10"/>
  <c r="DF101" i="10"/>
  <c r="CX101" i="10"/>
  <c r="CW101" i="10"/>
  <c r="CV101" i="10"/>
  <c r="CU101" i="10"/>
  <c r="CT101" i="10"/>
  <c r="CS101" i="10"/>
  <c r="CR101" i="10"/>
  <c r="CQ101" i="10"/>
  <c r="CP101" i="10"/>
  <c r="CO101" i="10"/>
  <c r="CN101" i="10"/>
  <c r="CM101" i="10"/>
  <c r="CL101" i="10"/>
  <c r="CK101" i="10"/>
  <c r="CC101" i="10"/>
  <c r="C101" i="10"/>
  <c r="B101" i="10"/>
  <c r="CB101" i="10" s="1"/>
  <c r="EB96" i="10"/>
  <c r="EA96" i="10"/>
  <c r="DZ96" i="10"/>
  <c r="DY96" i="10"/>
  <c r="DX96" i="10"/>
  <c r="DW96" i="10"/>
  <c r="DV96" i="10"/>
  <c r="DU96" i="10"/>
  <c r="DT96" i="10"/>
  <c r="DS96" i="10"/>
  <c r="DR96" i="10"/>
  <c r="DQ96" i="10"/>
  <c r="DP96" i="10"/>
  <c r="DO96" i="10"/>
  <c r="DN96" i="10"/>
  <c r="DM96" i="10"/>
  <c r="DL96" i="10"/>
  <c r="DK96" i="10"/>
  <c r="DJ96" i="10"/>
  <c r="DH96" i="10"/>
  <c r="CX96" i="10"/>
  <c r="CW96" i="10"/>
  <c r="CV96" i="10"/>
  <c r="CU96" i="10"/>
  <c r="CT96" i="10"/>
  <c r="CS96" i="10"/>
  <c r="CR96" i="10"/>
  <c r="CQ96" i="10"/>
  <c r="CP96" i="10"/>
  <c r="CO96" i="10"/>
  <c r="CN96" i="10"/>
  <c r="CM96" i="10"/>
  <c r="CL96" i="10"/>
  <c r="CK96" i="10"/>
  <c r="CJ96" i="10"/>
  <c r="CI96" i="10"/>
  <c r="CH96" i="10"/>
  <c r="CG96" i="10"/>
  <c r="CF96" i="10"/>
  <c r="CC96" i="10"/>
  <c r="C96" i="10"/>
  <c r="B96" i="10"/>
  <c r="EB95" i="10"/>
  <c r="EA95" i="10"/>
  <c r="DZ95" i="10"/>
  <c r="DY95" i="10"/>
  <c r="DX95" i="10"/>
  <c r="DW95" i="10"/>
  <c r="DV95" i="10"/>
  <c r="DU95" i="10"/>
  <c r="DT95" i="10"/>
  <c r="DS95" i="10"/>
  <c r="DR95" i="10"/>
  <c r="DQ95" i="10"/>
  <c r="DP95" i="10"/>
  <c r="DO95" i="10"/>
  <c r="DN95" i="10"/>
  <c r="DM95" i="10"/>
  <c r="DL95" i="10"/>
  <c r="DK95" i="10"/>
  <c r="DJ95" i="10"/>
  <c r="DI95" i="10"/>
  <c r="DG95" i="10"/>
  <c r="DF95" i="10"/>
  <c r="CX95" i="10"/>
  <c r="CW95" i="10"/>
  <c r="CV95" i="10"/>
  <c r="CU95" i="10"/>
  <c r="CT95" i="10"/>
  <c r="CS95" i="10"/>
  <c r="CR95" i="10"/>
  <c r="CQ95" i="10"/>
  <c r="CP95" i="10"/>
  <c r="CO95" i="10"/>
  <c r="CN95" i="10"/>
  <c r="CM95" i="10"/>
  <c r="CL95" i="10"/>
  <c r="CK95" i="10"/>
  <c r="CJ95" i="10"/>
  <c r="CI95" i="10"/>
  <c r="CH95" i="10"/>
  <c r="CG95" i="10"/>
  <c r="CF95" i="10"/>
  <c r="CE95" i="10"/>
  <c r="CD95" i="10"/>
  <c r="CB95" i="10"/>
  <c r="C95" i="10"/>
  <c r="B95" i="10"/>
  <c r="DH95" i="10" s="1"/>
  <c r="EB94" i="10"/>
  <c r="EA94" i="10"/>
  <c r="DZ94" i="10"/>
  <c r="DY94" i="10"/>
  <c r="DX94" i="10"/>
  <c r="DW94" i="10"/>
  <c r="DV94" i="10"/>
  <c r="DU94" i="10"/>
  <c r="DT94" i="10"/>
  <c r="DS94" i="10"/>
  <c r="DR94" i="10"/>
  <c r="DQ94" i="10"/>
  <c r="DP94" i="10"/>
  <c r="DO94" i="10"/>
  <c r="DN94" i="10"/>
  <c r="DM94" i="10"/>
  <c r="DL94" i="10"/>
  <c r="DK94" i="10"/>
  <c r="DJ94" i="10"/>
  <c r="DF94" i="10"/>
  <c r="CX94" i="10"/>
  <c r="CW94" i="10"/>
  <c r="CV94" i="10"/>
  <c r="CU94" i="10"/>
  <c r="CT94" i="10"/>
  <c r="CS94" i="10"/>
  <c r="CR94" i="10"/>
  <c r="CQ94" i="10"/>
  <c r="CP94" i="10"/>
  <c r="CO94" i="10"/>
  <c r="CN94" i="10"/>
  <c r="CM94" i="10"/>
  <c r="CL94" i="10"/>
  <c r="CK94" i="10"/>
  <c r="CJ94" i="10"/>
  <c r="CI94" i="10"/>
  <c r="CH94" i="10"/>
  <c r="CG94" i="10"/>
  <c r="CF94" i="10"/>
  <c r="CE94" i="10"/>
  <c r="C94" i="10"/>
  <c r="B94" i="10"/>
  <c r="DG94" i="10" s="1"/>
  <c r="DX93" i="10"/>
  <c r="DW93" i="10"/>
  <c r="DV93" i="10"/>
  <c r="DU93" i="10"/>
  <c r="DT93" i="10"/>
  <c r="DS93" i="10"/>
  <c r="DR93" i="10"/>
  <c r="DQ93" i="10"/>
  <c r="DP93" i="10"/>
  <c r="DI93" i="10"/>
  <c r="DG93" i="10"/>
  <c r="CT93" i="10"/>
  <c r="CS93" i="10"/>
  <c r="CR93" i="10"/>
  <c r="CQ93" i="10"/>
  <c r="CP93" i="10"/>
  <c r="CO93" i="10"/>
  <c r="CN93" i="10"/>
  <c r="CM93" i="10"/>
  <c r="CL93" i="10"/>
  <c r="CD93" i="10"/>
  <c r="CB93" i="10"/>
  <c r="C93" i="10"/>
  <c r="B93" i="10"/>
  <c r="DF93" i="10" s="1"/>
  <c r="EB92" i="10"/>
  <c r="EA92" i="10"/>
  <c r="DZ92" i="10"/>
  <c r="DY92" i="10"/>
  <c r="DX92" i="10"/>
  <c r="DW92" i="10"/>
  <c r="DV92" i="10"/>
  <c r="DU92" i="10"/>
  <c r="DT92" i="10"/>
  <c r="DS92" i="10"/>
  <c r="DR92" i="10"/>
  <c r="DQ92" i="10"/>
  <c r="DP92" i="10"/>
  <c r="CX92" i="10"/>
  <c r="CW92" i="10"/>
  <c r="CV92" i="10"/>
  <c r="CU92" i="10"/>
  <c r="CT92" i="10"/>
  <c r="CS92" i="10"/>
  <c r="CR92" i="10"/>
  <c r="CQ92" i="10"/>
  <c r="CP92" i="10"/>
  <c r="CO92" i="10"/>
  <c r="CN92" i="10"/>
  <c r="CM92" i="10"/>
  <c r="CL92" i="10"/>
  <c r="C92" i="10"/>
  <c r="B92" i="10"/>
  <c r="EB91" i="10"/>
  <c r="EA91" i="10"/>
  <c r="DZ91" i="10"/>
  <c r="DY91" i="10"/>
  <c r="DX91" i="10"/>
  <c r="DW91" i="10"/>
  <c r="DV91" i="10"/>
  <c r="DU91" i="10"/>
  <c r="DT91" i="10"/>
  <c r="DS91" i="10"/>
  <c r="DR91" i="10"/>
  <c r="DQ91" i="10"/>
  <c r="DP91" i="10"/>
  <c r="DO91" i="10"/>
  <c r="DN91" i="10"/>
  <c r="DM91" i="10"/>
  <c r="DL91" i="10"/>
  <c r="DK91" i="10"/>
  <c r="DJ91" i="10"/>
  <c r="DI91" i="10"/>
  <c r="DG91" i="10"/>
  <c r="DF91" i="10"/>
  <c r="CX91" i="10"/>
  <c r="CW91" i="10"/>
  <c r="CV91" i="10"/>
  <c r="CU91" i="10"/>
  <c r="CT91" i="10"/>
  <c r="CS91" i="10"/>
  <c r="CR91" i="10"/>
  <c r="CQ91" i="10"/>
  <c r="CP91" i="10"/>
  <c r="CO91" i="10"/>
  <c r="CN91" i="10"/>
  <c r="CM91" i="10"/>
  <c r="CL91" i="10"/>
  <c r="CK91" i="10"/>
  <c r="CJ91" i="10"/>
  <c r="CI91" i="10"/>
  <c r="CH91" i="10"/>
  <c r="CG91" i="10"/>
  <c r="CF91" i="10"/>
  <c r="CE91" i="10"/>
  <c r="CD91" i="10"/>
  <c r="CB91" i="10"/>
  <c r="C91" i="10"/>
  <c r="B91" i="10"/>
  <c r="DH91" i="10" s="1"/>
  <c r="EB90" i="10"/>
  <c r="EA90" i="10"/>
  <c r="DZ90" i="10"/>
  <c r="DY90" i="10"/>
  <c r="DX90" i="10"/>
  <c r="DW90" i="10"/>
  <c r="DV90" i="10"/>
  <c r="DU90" i="10"/>
  <c r="DT90" i="10"/>
  <c r="DS90" i="10"/>
  <c r="DR90" i="10"/>
  <c r="DQ90" i="10"/>
  <c r="DP90" i="10"/>
  <c r="DO90" i="10"/>
  <c r="DI90" i="10"/>
  <c r="CX90" i="10"/>
  <c r="CW90" i="10"/>
  <c r="CV90" i="10"/>
  <c r="CU90" i="10"/>
  <c r="CT90" i="10"/>
  <c r="CS90" i="10"/>
  <c r="CR90" i="10"/>
  <c r="CQ90" i="10"/>
  <c r="CP90" i="10"/>
  <c r="CO90" i="10"/>
  <c r="CN90" i="10"/>
  <c r="CM90" i="10"/>
  <c r="CL90" i="10"/>
  <c r="CK90" i="10"/>
  <c r="CC90" i="10"/>
  <c r="C90" i="10"/>
  <c r="B90" i="10"/>
  <c r="EB89" i="10"/>
  <c r="EA89" i="10"/>
  <c r="DZ89" i="10"/>
  <c r="DY89" i="10"/>
  <c r="DX89" i="10"/>
  <c r="DW89" i="10"/>
  <c r="DV89" i="10"/>
  <c r="DU89" i="10"/>
  <c r="DT89" i="10"/>
  <c r="DS89" i="10"/>
  <c r="DR89" i="10"/>
  <c r="DQ89" i="10"/>
  <c r="DP89" i="10"/>
  <c r="DI89" i="10"/>
  <c r="DH89" i="10"/>
  <c r="DG89" i="10"/>
  <c r="CX89" i="10"/>
  <c r="CW89" i="10"/>
  <c r="CV89" i="10"/>
  <c r="CU89" i="10"/>
  <c r="CT89" i="10"/>
  <c r="CS89" i="10"/>
  <c r="CR89" i="10"/>
  <c r="CQ89" i="10"/>
  <c r="CP89" i="10"/>
  <c r="CO89" i="10"/>
  <c r="CN89" i="10"/>
  <c r="CM89" i="10"/>
  <c r="CL89" i="10"/>
  <c r="CE89" i="10"/>
  <c r="CD89" i="10"/>
  <c r="CB89" i="10"/>
  <c r="C89" i="10"/>
  <c r="B89" i="10"/>
  <c r="DF89" i="10" s="1"/>
  <c r="DL88" i="10"/>
  <c r="DK88" i="10"/>
  <c r="DJ88" i="10"/>
  <c r="DF88" i="10"/>
  <c r="CH88" i="10"/>
  <c r="CG88" i="10"/>
  <c r="CF88" i="10"/>
  <c r="CE88" i="10"/>
  <c r="C88" i="10"/>
  <c r="B88" i="10"/>
  <c r="DG88" i="10" s="1"/>
  <c r="EB87" i="10"/>
  <c r="EA87" i="10"/>
  <c r="DZ87" i="10"/>
  <c r="DY87" i="10"/>
  <c r="DX87" i="10"/>
  <c r="DW87" i="10"/>
  <c r="DV87" i="10"/>
  <c r="DU87" i="10"/>
  <c r="DT87" i="10"/>
  <c r="DS87" i="10"/>
  <c r="DR87" i="10"/>
  <c r="DQ87" i="10"/>
  <c r="DP87" i="10"/>
  <c r="DO87" i="10"/>
  <c r="DN87" i="10"/>
  <c r="DM87" i="10"/>
  <c r="DL87" i="10"/>
  <c r="DK87" i="10"/>
  <c r="DJ87" i="10"/>
  <c r="DI87" i="10"/>
  <c r="DG87" i="10"/>
  <c r="CX87" i="10"/>
  <c r="CW87" i="10"/>
  <c r="CV87" i="10"/>
  <c r="CU87" i="10"/>
  <c r="CT87" i="10"/>
  <c r="CS87" i="10"/>
  <c r="CR87" i="10"/>
  <c r="CQ87" i="10"/>
  <c r="CP87" i="10"/>
  <c r="CO87" i="10"/>
  <c r="CN87" i="10"/>
  <c r="CM87" i="10"/>
  <c r="CL87" i="10"/>
  <c r="CK87" i="10"/>
  <c r="CJ87" i="10"/>
  <c r="CI87" i="10"/>
  <c r="CH87" i="10"/>
  <c r="CG87" i="10"/>
  <c r="CF87" i="10"/>
  <c r="CD87" i="10"/>
  <c r="CB87" i="10"/>
  <c r="C87" i="10"/>
  <c r="B87" i="10"/>
  <c r="DH87" i="10" s="1"/>
  <c r="EB86" i="10"/>
  <c r="EA86" i="10"/>
  <c r="DZ86" i="10"/>
  <c r="DY86" i="10"/>
  <c r="DX86" i="10"/>
  <c r="DW86" i="10"/>
  <c r="DV86" i="10"/>
  <c r="DU86" i="10"/>
  <c r="DT86" i="10"/>
  <c r="DS86" i="10"/>
  <c r="DR86" i="10"/>
  <c r="DQ86" i="10"/>
  <c r="DP86" i="10"/>
  <c r="DO86" i="10"/>
  <c r="DG86" i="10"/>
  <c r="CX86" i="10"/>
  <c r="CW86" i="10"/>
  <c r="CV86" i="10"/>
  <c r="CU86" i="10"/>
  <c r="CT86" i="10"/>
  <c r="CS86" i="10"/>
  <c r="CR86" i="10"/>
  <c r="CQ86" i="10"/>
  <c r="CP86" i="10"/>
  <c r="CO86" i="10"/>
  <c r="CN86" i="10"/>
  <c r="CM86" i="10"/>
  <c r="CL86" i="10"/>
  <c r="CK86" i="10"/>
  <c r="CE86" i="10"/>
  <c r="C86" i="10"/>
  <c r="B86" i="10"/>
  <c r="DH86" i="10" s="1"/>
  <c r="EB85" i="10"/>
  <c r="EA85" i="10"/>
  <c r="DZ85" i="10"/>
  <c r="DY85" i="10"/>
  <c r="DX85" i="10"/>
  <c r="DW85" i="10"/>
  <c r="DV85" i="10"/>
  <c r="DU85" i="10"/>
  <c r="DT85" i="10"/>
  <c r="DS85" i="10"/>
  <c r="DR85" i="10"/>
  <c r="DQ85" i="10"/>
  <c r="DP85" i="10"/>
  <c r="DO85" i="10"/>
  <c r="DH85" i="10"/>
  <c r="DG85" i="10"/>
  <c r="DF85" i="10"/>
  <c r="CX85" i="10"/>
  <c r="CW85" i="10"/>
  <c r="CV85" i="10"/>
  <c r="CU85" i="10"/>
  <c r="CT85" i="10"/>
  <c r="CS85" i="10"/>
  <c r="CR85" i="10"/>
  <c r="CQ85" i="10"/>
  <c r="CP85" i="10"/>
  <c r="CO85" i="10"/>
  <c r="CN85" i="10"/>
  <c r="CM85" i="10"/>
  <c r="CL85" i="10"/>
  <c r="CK85" i="10"/>
  <c r="CE85" i="10"/>
  <c r="CD85" i="10"/>
  <c r="CB85" i="10"/>
  <c r="C85" i="10"/>
  <c r="B85" i="10"/>
  <c r="DI85" i="10" s="1"/>
  <c r="EB84" i="10"/>
  <c r="EA84" i="10"/>
  <c r="DZ84" i="10"/>
  <c r="DY84" i="10"/>
  <c r="DX84" i="10"/>
  <c r="DW84" i="10"/>
  <c r="DV84" i="10"/>
  <c r="DU84" i="10"/>
  <c r="DT84" i="10"/>
  <c r="DS84" i="10"/>
  <c r="DR84" i="10"/>
  <c r="DQ84" i="10"/>
  <c r="DP84" i="10"/>
  <c r="DO84" i="10"/>
  <c r="CX84" i="10"/>
  <c r="CW84" i="10"/>
  <c r="CV84" i="10"/>
  <c r="CU84" i="10"/>
  <c r="CT84" i="10"/>
  <c r="CS84" i="10"/>
  <c r="CR84" i="10"/>
  <c r="CQ84" i="10"/>
  <c r="CP84" i="10"/>
  <c r="CO84" i="10"/>
  <c r="CN84" i="10"/>
  <c r="CM84" i="10"/>
  <c r="CL84" i="10"/>
  <c r="CK84" i="10"/>
  <c r="C84" i="10"/>
  <c r="B84" i="10"/>
  <c r="EB83" i="10"/>
  <c r="EA83" i="10"/>
  <c r="DZ83" i="10"/>
  <c r="DY83" i="10"/>
  <c r="DX83" i="10"/>
  <c r="DW83" i="10"/>
  <c r="DV83" i="10"/>
  <c r="DU83" i="10"/>
  <c r="DT83" i="10"/>
  <c r="DS83" i="10"/>
  <c r="DR83" i="10"/>
  <c r="DQ83" i="10"/>
  <c r="DP83" i="10"/>
  <c r="DO83" i="10"/>
  <c r="DH83" i="10"/>
  <c r="DF83" i="10"/>
  <c r="CX83" i="10"/>
  <c r="CW83" i="10"/>
  <c r="CV83" i="10"/>
  <c r="CU83" i="10"/>
  <c r="CT83" i="10"/>
  <c r="CS83" i="10"/>
  <c r="CR83" i="10"/>
  <c r="CQ83" i="10"/>
  <c r="CP83" i="10"/>
  <c r="CO83" i="10"/>
  <c r="CN83" i="10"/>
  <c r="CM83" i="10"/>
  <c r="CL83" i="10"/>
  <c r="CK83" i="10"/>
  <c r="CD83" i="10"/>
  <c r="CB83" i="10"/>
  <c r="C83" i="10"/>
  <c r="B83" i="10"/>
  <c r="DI83" i="10" s="1"/>
  <c r="EB82" i="10"/>
  <c r="EA82" i="10"/>
  <c r="DZ82" i="10"/>
  <c r="DY82" i="10"/>
  <c r="DX82" i="10"/>
  <c r="DW82" i="10"/>
  <c r="DV82" i="10"/>
  <c r="DU82" i="10"/>
  <c r="DT82" i="10"/>
  <c r="DS82" i="10"/>
  <c r="DR82" i="10"/>
  <c r="DQ82" i="10"/>
  <c r="DP82" i="10"/>
  <c r="DO82" i="10"/>
  <c r="DG82" i="10"/>
  <c r="CX82" i="10"/>
  <c r="CW82" i="10"/>
  <c r="CV82" i="10"/>
  <c r="CU82" i="10"/>
  <c r="CT82" i="10"/>
  <c r="CS82" i="10"/>
  <c r="CR82" i="10"/>
  <c r="CQ82" i="10"/>
  <c r="CP82" i="10"/>
  <c r="CO82" i="10"/>
  <c r="CN82" i="10"/>
  <c r="CM82" i="10"/>
  <c r="CL82" i="10"/>
  <c r="CK82" i="10"/>
  <c r="CE82" i="10"/>
  <c r="C82" i="10"/>
  <c r="B82" i="10"/>
  <c r="DH82" i="10" s="1"/>
  <c r="EB81" i="10"/>
  <c r="EA81" i="10"/>
  <c r="DZ81" i="10"/>
  <c r="DY81" i="10"/>
  <c r="DX81" i="10"/>
  <c r="DW81" i="10"/>
  <c r="DV81" i="10"/>
  <c r="DU81" i="10"/>
  <c r="DT81" i="10"/>
  <c r="DS81" i="10"/>
  <c r="DR81" i="10"/>
  <c r="DQ81" i="10"/>
  <c r="DP81" i="10"/>
  <c r="DO81" i="10"/>
  <c r="DH81" i="10"/>
  <c r="DG81" i="10"/>
  <c r="DF81" i="10"/>
  <c r="CX81" i="10"/>
  <c r="CW81" i="10"/>
  <c r="CV81" i="10"/>
  <c r="CU81" i="10"/>
  <c r="CT81" i="10"/>
  <c r="CS81" i="10"/>
  <c r="CR81" i="10"/>
  <c r="CQ81" i="10"/>
  <c r="CP81" i="10"/>
  <c r="CO81" i="10"/>
  <c r="CN81" i="10"/>
  <c r="CM81" i="10"/>
  <c r="CL81" i="10"/>
  <c r="CK81" i="10"/>
  <c r="CE81" i="10"/>
  <c r="CD81" i="10"/>
  <c r="CB81" i="10"/>
  <c r="C81" i="10"/>
  <c r="B81" i="10"/>
  <c r="DI81" i="10" s="1"/>
  <c r="EB80" i="10"/>
  <c r="EA80" i="10"/>
  <c r="DZ80" i="10"/>
  <c r="DY80" i="10"/>
  <c r="DX80" i="10"/>
  <c r="DW80" i="10"/>
  <c r="DV80" i="10"/>
  <c r="DU80" i="10"/>
  <c r="DT80" i="10"/>
  <c r="DS80" i="10"/>
  <c r="DR80" i="10"/>
  <c r="DQ80" i="10"/>
  <c r="DP80" i="10"/>
  <c r="DO80" i="10"/>
  <c r="CX80" i="10"/>
  <c r="CW80" i="10"/>
  <c r="CV80" i="10"/>
  <c r="CU80" i="10"/>
  <c r="CT80" i="10"/>
  <c r="CS80" i="10"/>
  <c r="CR80" i="10"/>
  <c r="CQ80" i="10"/>
  <c r="CP80" i="10"/>
  <c r="CO80" i="10"/>
  <c r="CN80" i="10"/>
  <c r="CM80" i="10"/>
  <c r="CL80" i="10"/>
  <c r="CK80" i="10"/>
  <c r="C80" i="10"/>
  <c r="B80" i="10"/>
  <c r="EB79" i="10"/>
  <c r="EA79" i="10"/>
  <c r="DZ79" i="10"/>
  <c r="DY79" i="10"/>
  <c r="DX79" i="10"/>
  <c r="DW79" i="10"/>
  <c r="DV79" i="10"/>
  <c r="DU79" i="10"/>
  <c r="DT79" i="10"/>
  <c r="DS79" i="10"/>
  <c r="DR79" i="10"/>
  <c r="DQ79" i="10"/>
  <c r="DP79" i="10"/>
  <c r="DO79" i="10"/>
  <c r="DH79" i="10"/>
  <c r="DF79" i="10"/>
  <c r="CX79" i="10"/>
  <c r="CW79" i="10"/>
  <c r="CV79" i="10"/>
  <c r="CU79" i="10"/>
  <c r="CT79" i="10"/>
  <c r="CS79" i="10"/>
  <c r="CR79" i="10"/>
  <c r="CQ79" i="10"/>
  <c r="CP79" i="10"/>
  <c r="CO79" i="10"/>
  <c r="CN79" i="10"/>
  <c r="CM79" i="10"/>
  <c r="CL79" i="10"/>
  <c r="CK79" i="10"/>
  <c r="CD79" i="10"/>
  <c r="CB79" i="10"/>
  <c r="C79" i="10"/>
  <c r="B79" i="10"/>
  <c r="DI79" i="10" s="1"/>
  <c r="EB74" i="10"/>
  <c r="EA74" i="10"/>
  <c r="DZ74" i="10"/>
  <c r="DY74" i="10"/>
  <c r="DX74" i="10"/>
  <c r="DW74" i="10"/>
  <c r="DV74" i="10"/>
  <c r="DU74" i="10"/>
  <c r="DT74" i="10"/>
  <c r="DS74" i="10"/>
  <c r="DR74" i="10"/>
  <c r="DQ74" i="10"/>
  <c r="DP74" i="10"/>
  <c r="DO74" i="10"/>
  <c r="DN74" i="10"/>
  <c r="DM74" i="10"/>
  <c r="DL74" i="10"/>
  <c r="DK74" i="10"/>
  <c r="DJ74" i="10"/>
  <c r="CX74" i="10"/>
  <c r="CW74" i="10"/>
  <c r="CV74" i="10"/>
  <c r="CU74" i="10"/>
  <c r="CT74" i="10"/>
  <c r="CS74" i="10"/>
  <c r="CR74" i="10"/>
  <c r="CQ74" i="10"/>
  <c r="CP74" i="10"/>
  <c r="CO74" i="10"/>
  <c r="CN74" i="10"/>
  <c r="CM74" i="10"/>
  <c r="CL74" i="10"/>
  <c r="CK74" i="10"/>
  <c r="CJ74" i="10"/>
  <c r="CI74" i="10"/>
  <c r="CH74" i="10"/>
  <c r="CG74" i="10"/>
  <c r="CF74" i="10"/>
  <c r="C74" i="10"/>
  <c r="B74" i="10"/>
  <c r="EB73" i="10"/>
  <c r="EA73" i="10"/>
  <c r="DZ73" i="10"/>
  <c r="DY73" i="10"/>
  <c r="DX73" i="10"/>
  <c r="DW73" i="10"/>
  <c r="DV73" i="10"/>
  <c r="DU73" i="10"/>
  <c r="DT73" i="10"/>
  <c r="DS73" i="10"/>
  <c r="DR73" i="10"/>
  <c r="DQ73" i="10"/>
  <c r="DP73" i="10"/>
  <c r="DO73" i="10"/>
  <c r="DN73" i="10"/>
  <c r="DM73" i="10"/>
  <c r="DL73" i="10"/>
  <c r="DK73" i="10"/>
  <c r="DJ73" i="10"/>
  <c r="DI73" i="10"/>
  <c r="DG73" i="10"/>
  <c r="DF73" i="10"/>
  <c r="CX73" i="10"/>
  <c r="CW73" i="10"/>
  <c r="CV73" i="10"/>
  <c r="CU73" i="10"/>
  <c r="CT73" i="10"/>
  <c r="CS73" i="10"/>
  <c r="CR73" i="10"/>
  <c r="CQ73" i="10"/>
  <c r="CP73" i="10"/>
  <c r="CO73" i="10"/>
  <c r="CN73" i="10"/>
  <c r="CM73" i="10"/>
  <c r="CL73" i="10"/>
  <c r="CK73" i="10"/>
  <c r="CJ73" i="10"/>
  <c r="CI73" i="10"/>
  <c r="CH73" i="10"/>
  <c r="CG73" i="10"/>
  <c r="CF73" i="10"/>
  <c r="CE73" i="10"/>
  <c r="CD73" i="10"/>
  <c r="CB73" i="10"/>
  <c r="C73" i="10"/>
  <c r="B73" i="10"/>
  <c r="DH73" i="10" s="1"/>
  <c r="EB72" i="10"/>
  <c r="EA72" i="10"/>
  <c r="DZ72" i="10"/>
  <c r="DY72" i="10"/>
  <c r="DX72" i="10"/>
  <c r="DW72" i="10"/>
  <c r="DV72" i="10"/>
  <c r="DU72" i="10"/>
  <c r="DT72" i="10"/>
  <c r="DS72" i="10"/>
  <c r="DR72" i="10"/>
  <c r="DQ72" i="10"/>
  <c r="DP72" i="10"/>
  <c r="DO72" i="10"/>
  <c r="DN72" i="10"/>
  <c r="DM72" i="10"/>
  <c r="DL72" i="10"/>
  <c r="DK72" i="10"/>
  <c r="DJ72" i="10"/>
  <c r="DF72" i="10"/>
  <c r="CX72" i="10"/>
  <c r="CW72" i="10"/>
  <c r="CV72" i="10"/>
  <c r="CU72" i="10"/>
  <c r="CT72" i="10"/>
  <c r="CS72" i="10"/>
  <c r="CR72" i="10"/>
  <c r="CQ72" i="10"/>
  <c r="CP72" i="10"/>
  <c r="CO72" i="10"/>
  <c r="CN72" i="10"/>
  <c r="CM72" i="10"/>
  <c r="CL72" i="10"/>
  <c r="CK72" i="10"/>
  <c r="CJ72" i="10"/>
  <c r="CI72" i="10"/>
  <c r="CH72" i="10"/>
  <c r="CG72" i="10"/>
  <c r="CF72" i="10"/>
  <c r="CE72" i="10"/>
  <c r="C72" i="10"/>
  <c r="B72" i="10"/>
  <c r="DG72" i="10" s="1"/>
  <c r="DX71" i="10"/>
  <c r="DW71" i="10"/>
  <c r="DV71" i="10"/>
  <c r="DU71" i="10"/>
  <c r="DT71" i="10"/>
  <c r="DS71" i="10"/>
  <c r="DR71" i="10"/>
  <c r="DQ71" i="10"/>
  <c r="DP71" i="10"/>
  <c r="DI71" i="10"/>
  <c r="DG71" i="10"/>
  <c r="CT71" i="10"/>
  <c r="CS71" i="10"/>
  <c r="CR71" i="10"/>
  <c r="CQ71" i="10"/>
  <c r="CP71" i="10"/>
  <c r="CO71" i="10"/>
  <c r="CN71" i="10"/>
  <c r="CM71" i="10"/>
  <c r="CL71" i="10"/>
  <c r="CD71" i="10"/>
  <c r="CB71" i="10"/>
  <c r="C71" i="10"/>
  <c r="B71" i="10"/>
  <c r="DF71" i="10" s="1"/>
  <c r="EB70" i="10"/>
  <c r="EA70" i="10"/>
  <c r="DZ70" i="10"/>
  <c r="DY70" i="10"/>
  <c r="DX70" i="10"/>
  <c r="DW70" i="10"/>
  <c r="DV70" i="10"/>
  <c r="DU70" i="10"/>
  <c r="DT70" i="10"/>
  <c r="DS70" i="10"/>
  <c r="DR70" i="10"/>
  <c r="DQ70" i="10"/>
  <c r="DP70" i="10"/>
  <c r="CX70" i="10"/>
  <c r="CW70" i="10"/>
  <c r="CV70" i="10"/>
  <c r="CU70" i="10"/>
  <c r="CT70" i="10"/>
  <c r="CS70" i="10"/>
  <c r="CR70" i="10"/>
  <c r="CQ70" i="10"/>
  <c r="CP70" i="10"/>
  <c r="CO70" i="10"/>
  <c r="CN70" i="10"/>
  <c r="CM70" i="10"/>
  <c r="CL70" i="10"/>
  <c r="CC70" i="10"/>
  <c r="C70" i="10"/>
  <c r="B70" i="10"/>
  <c r="EB69" i="10"/>
  <c r="EA69" i="10"/>
  <c r="DZ69" i="10"/>
  <c r="DY69" i="10"/>
  <c r="DX69" i="10"/>
  <c r="DW69" i="10"/>
  <c r="DV69" i="10"/>
  <c r="DU69" i="10"/>
  <c r="DT69" i="10"/>
  <c r="DS69" i="10"/>
  <c r="DR69" i="10"/>
  <c r="DQ69" i="10"/>
  <c r="DP69" i="10"/>
  <c r="DO69" i="10"/>
  <c r="DN69" i="10"/>
  <c r="DM69" i="10"/>
  <c r="DL69" i="10"/>
  <c r="DK69" i="10"/>
  <c r="DJ69" i="10"/>
  <c r="DI69" i="10"/>
  <c r="DG69" i="10"/>
  <c r="DF69" i="10"/>
  <c r="CX69" i="10"/>
  <c r="CW69" i="10"/>
  <c r="CV69" i="10"/>
  <c r="CU69" i="10"/>
  <c r="CT69" i="10"/>
  <c r="CS69" i="10"/>
  <c r="CR69" i="10"/>
  <c r="CQ69" i="10"/>
  <c r="CP69" i="10"/>
  <c r="CO69" i="10"/>
  <c r="CN69" i="10"/>
  <c r="CM69" i="10"/>
  <c r="CL69" i="10"/>
  <c r="CK69" i="10"/>
  <c r="CJ69" i="10"/>
  <c r="CI69" i="10"/>
  <c r="CH69" i="10"/>
  <c r="CG69" i="10"/>
  <c r="CF69" i="10"/>
  <c r="CE69" i="10"/>
  <c r="CD69" i="10"/>
  <c r="CB69" i="10"/>
  <c r="C69" i="10"/>
  <c r="B69" i="10"/>
  <c r="DH69" i="10" s="1"/>
  <c r="EB68" i="10"/>
  <c r="EA68" i="10"/>
  <c r="DZ68" i="10"/>
  <c r="DY68" i="10"/>
  <c r="DX68" i="10"/>
  <c r="DW68" i="10"/>
  <c r="DV68" i="10"/>
  <c r="DU68" i="10"/>
  <c r="DT68" i="10"/>
  <c r="DS68" i="10"/>
  <c r="DR68" i="10"/>
  <c r="DQ68" i="10"/>
  <c r="DP68" i="10"/>
  <c r="DO68" i="10"/>
  <c r="DI68" i="10"/>
  <c r="CX68" i="10"/>
  <c r="CW68" i="10"/>
  <c r="CV68" i="10"/>
  <c r="CU68" i="10"/>
  <c r="CT68" i="10"/>
  <c r="CS68" i="10"/>
  <c r="CR68" i="10"/>
  <c r="CQ68" i="10"/>
  <c r="CP68" i="10"/>
  <c r="CO68" i="10"/>
  <c r="CN68" i="10"/>
  <c r="CM68" i="10"/>
  <c r="CL68" i="10"/>
  <c r="CK68" i="10"/>
  <c r="CC68" i="10"/>
  <c r="C68" i="10"/>
  <c r="B68" i="10"/>
  <c r="EB67" i="10"/>
  <c r="EA67" i="10"/>
  <c r="DZ67" i="10"/>
  <c r="DY67" i="10"/>
  <c r="DX67" i="10"/>
  <c r="DW67" i="10"/>
  <c r="DV67" i="10"/>
  <c r="DU67" i="10"/>
  <c r="DT67" i="10"/>
  <c r="DS67" i="10"/>
  <c r="DR67" i="10"/>
  <c r="DQ67" i="10"/>
  <c r="DP67" i="10"/>
  <c r="DI67" i="10"/>
  <c r="DH67" i="10"/>
  <c r="DG67" i="10"/>
  <c r="CX67" i="10"/>
  <c r="CW67" i="10"/>
  <c r="CV67" i="10"/>
  <c r="CU67" i="10"/>
  <c r="CT67" i="10"/>
  <c r="CS67" i="10"/>
  <c r="CR67" i="10"/>
  <c r="CQ67" i="10"/>
  <c r="CP67" i="10"/>
  <c r="CO67" i="10"/>
  <c r="CN67" i="10"/>
  <c r="CM67" i="10"/>
  <c r="CL67" i="10"/>
  <c r="CE67" i="10"/>
  <c r="CD67" i="10"/>
  <c r="CB67" i="10"/>
  <c r="C67" i="10"/>
  <c r="B67" i="10"/>
  <c r="DF67" i="10" s="1"/>
  <c r="DL66" i="10"/>
  <c r="DK66" i="10"/>
  <c r="DJ66" i="10"/>
  <c r="DH66" i="10"/>
  <c r="CH66" i="10"/>
  <c r="CG66" i="10"/>
  <c r="CF66" i="10"/>
  <c r="C66" i="10"/>
  <c r="B66" i="10"/>
  <c r="CC66" i="10" s="1"/>
  <c r="EB65" i="10"/>
  <c r="EA65" i="10"/>
  <c r="DZ65" i="10"/>
  <c r="DY65" i="10"/>
  <c r="DX65" i="10"/>
  <c r="DW65" i="10"/>
  <c r="DV65" i="10"/>
  <c r="DU65" i="10"/>
  <c r="DT65" i="10"/>
  <c r="DS65" i="10"/>
  <c r="DR65" i="10"/>
  <c r="DQ65" i="10"/>
  <c r="DP65" i="10"/>
  <c r="DO65" i="10"/>
  <c r="DN65" i="10"/>
  <c r="DM65" i="10"/>
  <c r="DL65" i="10"/>
  <c r="DK65" i="10"/>
  <c r="DJ65" i="10"/>
  <c r="DI65" i="10"/>
  <c r="DG65" i="10"/>
  <c r="CX65" i="10"/>
  <c r="CW65" i="10"/>
  <c r="CV65" i="10"/>
  <c r="CU65" i="10"/>
  <c r="CT65" i="10"/>
  <c r="CS65" i="10"/>
  <c r="CR65" i="10"/>
  <c r="CQ65" i="10"/>
  <c r="CP65" i="10"/>
  <c r="CO65" i="10"/>
  <c r="CN65" i="10"/>
  <c r="CM65" i="10"/>
  <c r="CL65" i="10"/>
  <c r="CK65" i="10"/>
  <c r="CJ65" i="10"/>
  <c r="CI65" i="10"/>
  <c r="CH65" i="10"/>
  <c r="CG65" i="10"/>
  <c r="CF65" i="10"/>
  <c r="CD65" i="10"/>
  <c r="CB65" i="10"/>
  <c r="C65" i="10"/>
  <c r="B65" i="10"/>
  <c r="DH65" i="10" s="1"/>
  <c r="EB64" i="10"/>
  <c r="EA64" i="10"/>
  <c r="DZ64" i="10"/>
  <c r="DY64" i="10"/>
  <c r="DX64" i="10"/>
  <c r="DW64" i="10"/>
  <c r="DV64" i="10"/>
  <c r="DU64" i="10"/>
  <c r="DT64" i="10"/>
  <c r="DS64" i="10"/>
  <c r="DR64" i="10"/>
  <c r="DQ64" i="10"/>
  <c r="DP64" i="10"/>
  <c r="DO64" i="10"/>
  <c r="CX64" i="10"/>
  <c r="CW64" i="10"/>
  <c r="CV64" i="10"/>
  <c r="CU64" i="10"/>
  <c r="CT64" i="10"/>
  <c r="CS64" i="10"/>
  <c r="CR64" i="10"/>
  <c r="CQ64" i="10"/>
  <c r="CP64" i="10"/>
  <c r="CO64" i="10"/>
  <c r="CN64" i="10"/>
  <c r="CM64" i="10"/>
  <c r="CL64" i="10"/>
  <c r="CK64" i="10"/>
  <c r="C64" i="10"/>
  <c r="B64" i="10"/>
  <c r="DI64" i="10" s="1"/>
  <c r="EB63" i="10"/>
  <c r="EA63" i="10"/>
  <c r="DZ63" i="10"/>
  <c r="DY63" i="10"/>
  <c r="DX63" i="10"/>
  <c r="DW63" i="10"/>
  <c r="DV63" i="10"/>
  <c r="DU63" i="10"/>
  <c r="DT63" i="10"/>
  <c r="DS63" i="10"/>
  <c r="DR63" i="10"/>
  <c r="DQ63" i="10"/>
  <c r="DP63" i="10"/>
  <c r="DO63" i="10"/>
  <c r="DH63" i="10"/>
  <c r="DG63" i="10"/>
  <c r="DF63" i="10"/>
  <c r="CX63" i="10"/>
  <c r="CW63" i="10"/>
  <c r="CV63" i="10"/>
  <c r="CU63" i="10"/>
  <c r="CT63" i="10"/>
  <c r="CS63" i="10"/>
  <c r="CR63" i="10"/>
  <c r="CQ63" i="10"/>
  <c r="CP63" i="10"/>
  <c r="CO63" i="10"/>
  <c r="CN63" i="10"/>
  <c r="CM63" i="10"/>
  <c r="CL63" i="10"/>
  <c r="CK63" i="10"/>
  <c r="CE63" i="10"/>
  <c r="CD63" i="10"/>
  <c r="CB63" i="10"/>
  <c r="C63" i="10"/>
  <c r="B63" i="10"/>
  <c r="DI63" i="10" s="1"/>
  <c r="EB62" i="10"/>
  <c r="EA62" i="10"/>
  <c r="DZ62" i="10"/>
  <c r="DY62" i="10"/>
  <c r="DX62" i="10"/>
  <c r="DW62" i="10"/>
  <c r="DV62" i="10"/>
  <c r="DU62" i="10"/>
  <c r="DT62" i="10"/>
  <c r="DS62" i="10"/>
  <c r="DR62" i="10"/>
  <c r="DQ62" i="10"/>
  <c r="DP62" i="10"/>
  <c r="DO62" i="10"/>
  <c r="DG62" i="10"/>
  <c r="CX62" i="10"/>
  <c r="CW62" i="10"/>
  <c r="CV62" i="10"/>
  <c r="CU62" i="10"/>
  <c r="CT62" i="10"/>
  <c r="CS62" i="10"/>
  <c r="CR62" i="10"/>
  <c r="CQ62" i="10"/>
  <c r="CP62" i="10"/>
  <c r="CO62" i="10"/>
  <c r="CN62" i="10"/>
  <c r="CM62" i="10"/>
  <c r="CL62" i="10"/>
  <c r="CK62" i="10"/>
  <c r="CC62" i="10"/>
  <c r="C62" i="10"/>
  <c r="B62" i="10"/>
  <c r="DI62" i="10" s="1"/>
  <c r="EB61" i="10"/>
  <c r="EA61" i="10"/>
  <c r="DZ61" i="10"/>
  <c r="DY61" i="10"/>
  <c r="DX61" i="10"/>
  <c r="DW61" i="10"/>
  <c r="DV61" i="10"/>
  <c r="DU61" i="10"/>
  <c r="DT61" i="10"/>
  <c r="DS61" i="10"/>
  <c r="DR61" i="10"/>
  <c r="DQ61" i="10"/>
  <c r="DP61" i="10"/>
  <c r="DO61" i="10"/>
  <c r="DH61" i="10"/>
  <c r="DF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D61" i="10"/>
  <c r="CB61" i="10"/>
  <c r="C61" i="10"/>
  <c r="B61" i="10"/>
  <c r="DI61" i="10" s="1"/>
  <c r="EB60" i="10"/>
  <c r="EA60" i="10"/>
  <c r="DZ60" i="10"/>
  <c r="DY60" i="10"/>
  <c r="DX60" i="10"/>
  <c r="DW60" i="10"/>
  <c r="DV60" i="10"/>
  <c r="DU60" i="10"/>
  <c r="DT60" i="10"/>
  <c r="DS60" i="10"/>
  <c r="DR60" i="10"/>
  <c r="DQ60" i="10"/>
  <c r="DP60" i="10"/>
  <c r="DO60" i="10"/>
  <c r="CX60" i="10"/>
  <c r="CW60" i="10"/>
  <c r="CV60" i="10"/>
  <c r="CU60" i="10"/>
  <c r="CT60" i="10"/>
  <c r="CS60" i="10"/>
  <c r="CR60" i="10"/>
  <c r="CQ60" i="10"/>
  <c r="CP60" i="10"/>
  <c r="CO60" i="10"/>
  <c r="CN60" i="10"/>
  <c r="CM60" i="10"/>
  <c r="CL60" i="10"/>
  <c r="CK60" i="10"/>
  <c r="C60" i="10"/>
  <c r="B60" i="10"/>
  <c r="CE60" i="10" s="1"/>
  <c r="EB59" i="10"/>
  <c r="EA59" i="10"/>
  <c r="DZ59" i="10"/>
  <c r="DY59" i="10"/>
  <c r="DX59" i="10"/>
  <c r="DW59" i="10"/>
  <c r="DV59" i="10"/>
  <c r="DU59" i="10"/>
  <c r="DT59" i="10"/>
  <c r="DS59" i="10"/>
  <c r="DR59" i="10"/>
  <c r="DQ59" i="10"/>
  <c r="DP59" i="10"/>
  <c r="DO59" i="10"/>
  <c r="DH59" i="10"/>
  <c r="DG59" i="10"/>
  <c r="DF59" i="10"/>
  <c r="CX59" i="10"/>
  <c r="CW59" i="10"/>
  <c r="CV59" i="10"/>
  <c r="CU59" i="10"/>
  <c r="CT59" i="10"/>
  <c r="CS59" i="10"/>
  <c r="CR59" i="10"/>
  <c r="CQ59" i="10"/>
  <c r="CP59" i="10"/>
  <c r="CO59" i="10"/>
  <c r="CN59" i="10"/>
  <c r="CM59" i="10"/>
  <c r="CL59" i="10"/>
  <c r="CK59" i="10"/>
  <c r="CE59" i="10"/>
  <c r="CD59" i="10"/>
  <c r="CB59" i="10"/>
  <c r="C59" i="10"/>
  <c r="B59" i="10"/>
  <c r="DI59" i="10" s="1"/>
  <c r="EB58" i="10"/>
  <c r="EA58" i="10"/>
  <c r="DZ58" i="10"/>
  <c r="DY58" i="10"/>
  <c r="DX58" i="10"/>
  <c r="DW58" i="10"/>
  <c r="DV58" i="10"/>
  <c r="DU58" i="10"/>
  <c r="DT58" i="10"/>
  <c r="DS58" i="10"/>
  <c r="DR58" i="10"/>
  <c r="DQ58" i="10"/>
  <c r="DP58" i="10"/>
  <c r="DO58" i="10"/>
  <c r="DG58" i="10"/>
  <c r="CX58" i="10"/>
  <c r="CW58" i="10"/>
  <c r="CV58" i="10"/>
  <c r="CU58" i="10"/>
  <c r="CT58" i="10"/>
  <c r="CS58" i="10"/>
  <c r="CR58" i="10"/>
  <c r="CQ58" i="10"/>
  <c r="CP58" i="10"/>
  <c r="CO58" i="10"/>
  <c r="CN58" i="10"/>
  <c r="CM58" i="10"/>
  <c r="CL58" i="10"/>
  <c r="CK58" i="10"/>
  <c r="CC58" i="10"/>
  <c r="C58" i="10"/>
  <c r="B58" i="10"/>
  <c r="EB57" i="10"/>
  <c r="EA57" i="10"/>
  <c r="DZ57" i="10"/>
  <c r="DY57" i="10"/>
  <c r="DX57" i="10"/>
  <c r="DW57" i="10"/>
  <c r="DV57" i="10"/>
  <c r="DU57" i="10"/>
  <c r="DT57" i="10"/>
  <c r="DS57" i="10"/>
  <c r="DR57" i="10"/>
  <c r="DQ57" i="10"/>
  <c r="DP57" i="10"/>
  <c r="DO57" i="10"/>
  <c r="DH57" i="10"/>
  <c r="DF57" i="10"/>
  <c r="CX57" i="10"/>
  <c r="CW57" i="10"/>
  <c r="CV57" i="10"/>
  <c r="CU57" i="10"/>
  <c r="CT57" i="10"/>
  <c r="CS57" i="10"/>
  <c r="CR57" i="10"/>
  <c r="CQ57" i="10"/>
  <c r="CP57" i="10"/>
  <c r="CO57" i="10"/>
  <c r="CN57" i="10"/>
  <c r="CM57" i="10"/>
  <c r="CL57" i="10"/>
  <c r="CK57" i="10"/>
  <c r="CD57" i="10"/>
  <c r="CB57" i="10"/>
  <c r="C57" i="10"/>
  <c r="B57" i="10"/>
  <c r="DI57" i="10" s="1"/>
  <c r="EB52" i="10"/>
  <c r="EA52" i="10"/>
  <c r="DZ52" i="10"/>
  <c r="DY52" i="10"/>
  <c r="DX52" i="10"/>
  <c r="DW52" i="10"/>
  <c r="DV52" i="10"/>
  <c r="DU52" i="10"/>
  <c r="DT52" i="10"/>
  <c r="DS52" i="10"/>
  <c r="DR52" i="10"/>
  <c r="DQ52" i="10"/>
  <c r="DP52" i="10"/>
  <c r="DO52" i="10"/>
  <c r="DN52" i="10"/>
  <c r="DM52" i="10"/>
  <c r="DL52" i="10"/>
  <c r="DK52" i="10"/>
  <c r="DJ52" i="10"/>
  <c r="DH52" i="10"/>
  <c r="CX52" i="10"/>
  <c r="CW52" i="10"/>
  <c r="CV52" i="10"/>
  <c r="CU52" i="10"/>
  <c r="CT52" i="10"/>
  <c r="CS52" i="10"/>
  <c r="CR52" i="10"/>
  <c r="CQ52" i="10"/>
  <c r="CP52" i="10"/>
  <c r="CO52" i="10"/>
  <c r="CN52" i="10"/>
  <c r="CM52" i="10"/>
  <c r="CL52" i="10"/>
  <c r="CK52" i="10"/>
  <c r="CJ52" i="10"/>
  <c r="CI52" i="10"/>
  <c r="CH52" i="10"/>
  <c r="CG52" i="10"/>
  <c r="CF52" i="10"/>
  <c r="CC52" i="10"/>
  <c r="C52" i="10"/>
  <c r="B52" i="10"/>
  <c r="EB51" i="10"/>
  <c r="EA51" i="10"/>
  <c r="DZ51" i="10"/>
  <c r="DY51" i="10"/>
  <c r="DX51" i="10"/>
  <c r="DW51" i="10"/>
  <c r="DV51" i="10"/>
  <c r="DU51" i="10"/>
  <c r="DT51" i="10"/>
  <c r="DS51" i="10"/>
  <c r="DR51" i="10"/>
  <c r="DQ51" i="10"/>
  <c r="DP51" i="10"/>
  <c r="DO51" i="10"/>
  <c r="DN51" i="10"/>
  <c r="DM51" i="10"/>
  <c r="DL51" i="10"/>
  <c r="DK51" i="10"/>
  <c r="DJ51" i="10"/>
  <c r="DI51" i="10"/>
  <c r="DG51" i="10"/>
  <c r="DF51" i="10"/>
  <c r="CX51" i="10"/>
  <c r="CW51" i="10"/>
  <c r="CV51" i="10"/>
  <c r="CU51" i="10"/>
  <c r="CT51" i="10"/>
  <c r="CS51" i="10"/>
  <c r="CR51" i="10"/>
  <c r="CQ51" i="10"/>
  <c r="CP51" i="10"/>
  <c r="CO51" i="10"/>
  <c r="CN51" i="10"/>
  <c r="CM51" i="10"/>
  <c r="CL51" i="10"/>
  <c r="CK51" i="10"/>
  <c r="CJ51" i="10"/>
  <c r="CI51" i="10"/>
  <c r="CH51" i="10"/>
  <c r="CG51" i="10"/>
  <c r="CF51" i="10"/>
  <c r="CE51" i="10"/>
  <c r="CD51" i="10"/>
  <c r="CB51" i="10"/>
  <c r="C51" i="10"/>
  <c r="B51" i="10"/>
  <c r="DH51" i="10" s="1"/>
  <c r="EB50" i="10"/>
  <c r="EA50" i="10"/>
  <c r="DZ50" i="10"/>
  <c r="DY50" i="10"/>
  <c r="DX50" i="10"/>
  <c r="DW50" i="10"/>
  <c r="DV50" i="10"/>
  <c r="DU50" i="10"/>
  <c r="DT50" i="10"/>
  <c r="DS50" i="10"/>
  <c r="DR50" i="10"/>
  <c r="DQ50" i="10"/>
  <c r="DP50" i="10"/>
  <c r="DO50" i="10"/>
  <c r="DN50" i="10"/>
  <c r="DM50" i="10"/>
  <c r="DL50" i="10"/>
  <c r="DK50" i="10"/>
  <c r="DJ50" i="10"/>
  <c r="DH50" i="10"/>
  <c r="CX50" i="10"/>
  <c r="CW50" i="10"/>
  <c r="CV50" i="10"/>
  <c r="CU50" i="10"/>
  <c r="CT50" i="10"/>
  <c r="CS50" i="10"/>
  <c r="CR50" i="10"/>
  <c r="CQ50" i="10"/>
  <c r="CP50" i="10"/>
  <c r="CO50" i="10"/>
  <c r="CN50" i="10"/>
  <c r="CM50" i="10"/>
  <c r="CL50" i="10"/>
  <c r="CK50" i="10"/>
  <c r="CJ50" i="10"/>
  <c r="CI50" i="10"/>
  <c r="CH50" i="10"/>
  <c r="CG50" i="10"/>
  <c r="CF50" i="10"/>
  <c r="C50" i="10"/>
  <c r="B50" i="10"/>
  <c r="CC50" i="10" s="1"/>
  <c r="DX49" i="10"/>
  <c r="DW49" i="10"/>
  <c r="DV49" i="10"/>
  <c r="DU49" i="10"/>
  <c r="DT49" i="10"/>
  <c r="DS49" i="10"/>
  <c r="DR49" i="10"/>
  <c r="DQ49" i="10"/>
  <c r="DP49" i="10"/>
  <c r="DI49" i="10"/>
  <c r="DG49" i="10"/>
  <c r="CT49" i="10"/>
  <c r="CS49" i="10"/>
  <c r="CR49" i="10"/>
  <c r="CQ49" i="10"/>
  <c r="CP49" i="10"/>
  <c r="CO49" i="10"/>
  <c r="CN49" i="10"/>
  <c r="CM49" i="10"/>
  <c r="CL49" i="10"/>
  <c r="CD49" i="10"/>
  <c r="CB49" i="10"/>
  <c r="C49" i="10"/>
  <c r="B49" i="10"/>
  <c r="DF49" i="10" s="1"/>
  <c r="EB48" i="10"/>
  <c r="EA48" i="10"/>
  <c r="DZ48" i="10"/>
  <c r="DY48" i="10"/>
  <c r="DX48" i="10"/>
  <c r="DW48" i="10"/>
  <c r="DV48" i="10"/>
  <c r="DU48" i="10"/>
  <c r="DT48" i="10"/>
  <c r="DS48" i="10"/>
  <c r="DR48" i="10"/>
  <c r="DQ48" i="10"/>
  <c r="DP48" i="10"/>
  <c r="DH48" i="10"/>
  <c r="DF48" i="10"/>
  <c r="CX48" i="10"/>
  <c r="CW48" i="10"/>
  <c r="CV48" i="10"/>
  <c r="CU48" i="10"/>
  <c r="CT48" i="10"/>
  <c r="CS48" i="10"/>
  <c r="CR48" i="10"/>
  <c r="CQ48" i="10"/>
  <c r="CP48" i="10"/>
  <c r="CO48" i="10"/>
  <c r="CN48" i="10"/>
  <c r="CM48" i="10"/>
  <c r="CL48" i="10"/>
  <c r="CC48" i="10"/>
  <c r="C48" i="10"/>
  <c r="B48" i="10"/>
  <c r="EB47" i="10"/>
  <c r="EA47" i="10"/>
  <c r="DZ47" i="10"/>
  <c r="DY47" i="10"/>
  <c r="DX47" i="10"/>
  <c r="DW47" i="10"/>
  <c r="DV47" i="10"/>
  <c r="DU47" i="10"/>
  <c r="DT47" i="10"/>
  <c r="DS47" i="10"/>
  <c r="DR47" i="10"/>
  <c r="DQ47" i="10"/>
  <c r="DP47" i="10"/>
  <c r="DO47" i="10"/>
  <c r="DN47" i="10"/>
  <c r="DM47" i="10"/>
  <c r="DL47" i="10"/>
  <c r="DK47" i="10"/>
  <c r="DJ47" i="10"/>
  <c r="DI47" i="10"/>
  <c r="DG47" i="10"/>
  <c r="DF47" i="10"/>
  <c r="CX47" i="10"/>
  <c r="CW47" i="10"/>
  <c r="CV47" i="10"/>
  <c r="CU47" i="10"/>
  <c r="CT47" i="10"/>
  <c r="CS47" i="10"/>
  <c r="CR47" i="10"/>
  <c r="CQ47" i="10"/>
  <c r="CP47" i="10"/>
  <c r="CO47" i="10"/>
  <c r="CN47" i="10"/>
  <c r="CM47" i="10"/>
  <c r="CL47" i="10"/>
  <c r="CK47" i="10"/>
  <c r="CJ47" i="10"/>
  <c r="CI47" i="10"/>
  <c r="CH47" i="10"/>
  <c r="CG47" i="10"/>
  <c r="CF47" i="10"/>
  <c r="CE47" i="10"/>
  <c r="CD47" i="10"/>
  <c r="CB47" i="10"/>
  <c r="C47" i="10"/>
  <c r="B47" i="10"/>
  <c r="DH47" i="10" s="1"/>
  <c r="EB46" i="10"/>
  <c r="EA46" i="10"/>
  <c r="DZ46" i="10"/>
  <c r="DY46" i="10"/>
  <c r="DX46" i="10"/>
  <c r="DW46" i="10"/>
  <c r="DV46" i="10"/>
  <c r="DU46" i="10"/>
  <c r="DT46" i="10"/>
  <c r="DS46" i="10"/>
  <c r="DR46" i="10"/>
  <c r="DQ46" i="10"/>
  <c r="DP46" i="10"/>
  <c r="DO46" i="10"/>
  <c r="DG46" i="10"/>
  <c r="CX46" i="10"/>
  <c r="CW46" i="10"/>
  <c r="CV46" i="10"/>
  <c r="CU46" i="10"/>
  <c r="CT46" i="10"/>
  <c r="CS46" i="10"/>
  <c r="CR46" i="10"/>
  <c r="CQ46" i="10"/>
  <c r="CP46" i="10"/>
  <c r="CO46" i="10"/>
  <c r="CN46" i="10"/>
  <c r="CM46" i="10"/>
  <c r="CL46" i="10"/>
  <c r="CK46" i="10"/>
  <c r="CC46" i="10"/>
  <c r="C46" i="10"/>
  <c r="B46" i="10"/>
  <c r="CE46" i="10" s="1"/>
  <c r="EB45" i="10"/>
  <c r="EA45" i="10"/>
  <c r="DZ45" i="10"/>
  <c r="DY45" i="10"/>
  <c r="DX45" i="10"/>
  <c r="DW45" i="10"/>
  <c r="DV45" i="10"/>
  <c r="DU45" i="10"/>
  <c r="DT45" i="10"/>
  <c r="DS45" i="10"/>
  <c r="DR45" i="10"/>
  <c r="DQ45" i="10"/>
  <c r="DP45" i="10"/>
  <c r="DI45" i="10"/>
  <c r="DH45" i="10"/>
  <c r="DG45" i="10"/>
  <c r="CX45" i="10"/>
  <c r="CW45" i="10"/>
  <c r="CV45" i="10"/>
  <c r="CU45" i="10"/>
  <c r="CT45" i="10"/>
  <c r="CS45" i="10"/>
  <c r="CR45" i="10"/>
  <c r="CQ45" i="10"/>
  <c r="CP45" i="10"/>
  <c r="CO45" i="10"/>
  <c r="CN45" i="10"/>
  <c r="CM45" i="10"/>
  <c r="CL45" i="10"/>
  <c r="CE45" i="10"/>
  <c r="CD45" i="10"/>
  <c r="CB45" i="10"/>
  <c r="C45" i="10"/>
  <c r="B45" i="10"/>
  <c r="DF45" i="10" s="1"/>
  <c r="DL44" i="10"/>
  <c r="DK44" i="10"/>
  <c r="DJ44" i="10"/>
  <c r="DH44" i="10"/>
  <c r="CH44" i="10"/>
  <c r="CG44" i="10"/>
  <c r="CF44" i="10"/>
  <c r="CC44" i="10"/>
  <c r="C44" i="10"/>
  <c r="B44" i="10"/>
  <c r="EB43" i="10"/>
  <c r="EA43" i="10"/>
  <c r="DZ43" i="10"/>
  <c r="DY43" i="10"/>
  <c r="DX43" i="10"/>
  <c r="DW43" i="10"/>
  <c r="DV43" i="10"/>
  <c r="DU43" i="10"/>
  <c r="DT43" i="10"/>
  <c r="DS43" i="10"/>
  <c r="DR43" i="10"/>
  <c r="DQ43" i="10"/>
  <c r="DP43" i="10"/>
  <c r="DO43" i="10"/>
  <c r="DN43" i="10"/>
  <c r="DM43" i="10"/>
  <c r="DL43" i="10"/>
  <c r="DK43" i="10"/>
  <c r="DJ43" i="10"/>
  <c r="DI43" i="10"/>
  <c r="DG43" i="10"/>
  <c r="CX43" i="10"/>
  <c r="CW43" i="10"/>
  <c r="CV43" i="10"/>
  <c r="CU43" i="10"/>
  <c r="CT43" i="10"/>
  <c r="CS43" i="10"/>
  <c r="CR43" i="10"/>
  <c r="CQ43" i="10"/>
  <c r="CP43" i="10"/>
  <c r="CO43" i="10"/>
  <c r="CN43" i="10"/>
  <c r="CM43" i="10"/>
  <c r="CL43" i="10"/>
  <c r="CK43" i="10"/>
  <c r="CJ43" i="10"/>
  <c r="CI43" i="10"/>
  <c r="CH43" i="10"/>
  <c r="CG43" i="10"/>
  <c r="CF43" i="10"/>
  <c r="CD43" i="10"/>
  <c r="CB43" i="10"/>
  <c r="C43" i="10"/>
  <c r="B43" i="10"/>
  <c r="DH43" i="10" s="1"/>
  <c r="EB42" i="10"/>
  <c r="EA42" i="10"/>
  <c r="DZ42" i="10"/>
  <c r="DY42" i="10"/>
  <c r="DX42" i="10"/>
  <c r="DW42" i="10"/>
  <c r="DV42" i="10"/>
  <c r="DU42" i="10"/>
  <c r="DT42" i="10"/>
  <c r="DS42" i="10"/>
  <c r="DR42" i="10"/>
  <c r="DQ42" i="10"/>
  <c r="DP42" i="10"/>
  <c r="DO42" i="10"/>
  <c r="CX42" i="10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42" i="10"/>
  <c r="B42" i="10"/>
  <c r="DG42" i="10" s="1"/>
  <c r="EB41" i="10"/>
  <c r="EA41" i="10"/>
  <c r="DZ41" i="10"/>
  <c r="DY41" i="10"/>
  <c r="DX41" i="10"/>
  <c r="DW41" i="10"/>
  <c r="DV41" i="10"/>
  <c r="DU41" i="10"/>
  <c r="DT41" i="10"/>
  <c r="DS41" i="10"/>
  <c r="DR41" i="10"/>
  <c r="DQ41" i="10"/>
  <c r="DP41" i="10"/>
  <c r="DO41" i="10"/>
  <c r="DH41" i="10"/>
  <c r="DG41" i="10"/>
  <c r="DF41" i="10"/>
  <c r="CX41" i="10"/>
  <c r="CW41" i="10"/>
  <c r="CV41" i="10"/>
  <c r="CU41" i="10"/>
  <c r="CT41" i="10"/>
  <c r="CS41" i="10"/>
  <c r="CR41" i="10"/>
  <c r="CQ41" i="10"/>
  <c r="CP41" i="10"/>
  <c r="CO41" i="10"/>
  <c r="CN41" i="10"/>
  <c r="CM41" i="10"/>
  <c r="CL41" i="10"/>
  <c r="CK41" i="10"/>
  <c r="CE41" i="10"/>
  <c r="CD41" i="10"/>
  <c r="CB41" i="10"/>
  <c r="C41" i="10"/>
  <c r="B41" i="10"/>
  <c r="DI41" i="10" s="1"/>
  <c r="EB40" i="10"/>
  <c r="EA40" i="10"/>
  <c r="DZ40" i="10"/>
  <c r="DY40" i="10"/>
  <c r="DX40" i="10"/>
  <c r="DW40" i="10"/>
  <c r="DV40" i="10"/>
  <c r="DU40" i="10"/>
  <c r="DT40" i="10"/>
  <c r="DS40" i="10"/>
  <c r="DR40" i="10"/>
  <c r="DQ40" i="10"/>
  <c r="DP40" i="10"/>
  <c r="DO40" i="10"/>
  <c r="CX40" i="10"/>
  <c r="CW40" i="10"/>
  <c r="CV40" i="10"/>
  <c r="CU40" i="10"/>
  <c r="CT40" i="10"/>
  <c r="CS40" i="10"/>
  <c r="CR40" i="10"/>
  <c r="CQ40" i="10"/>
  <c r="CP40" i="10"/>
  <c r="CO40" i="10"/>
  <c r="CN40" i="10"/>
  <c r="CM40" i="10"/>
  <c r="CL40" i="10"/>
  <c r="CK40" i="10"/>
  <c r="C40" i="10"/>
  <c r="B40" i="10"/>
  <c r="EB39" i="10"/>
  <c r="EA39" i="10"/>
  <c r="DZ39" i="10"/>
  <c r="DY39" i="10"/>
  <c r="DX39" i="10"/>
  <c r="DW39" i="10"/>
  <c r="DV39" i="10"/>
  <c r="DU39" i="10"/>
  <c r="DT39" i="10"/>
  <c r="DS39" i="10"/>
  <c r="DR39" i="10"/>
  <c r="DQ39" i="10"/>
  <c r="DP39" i="10"/>
  <c r="DO39" i="10"/>
  <c r="DH39" i="10"/>
  <c r="DF39" i="10"/>
  <c r="CX39" i="10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D39" i="10"/>
  <c r="CB39" i="10"/>
  <c r="C39" i="10"/>
  <c r="B39" i="10"/>
  <c r="DI39" i="10" s="1"/>
  <c r="EB38" i="10"/>
  <c r="EA38" i="10"/>
  <c r="DZ38" i="10"/>
  <c r="DY38" i="10"/>
  <c r="DX38" i="10"/>
  <c r="DW38" i="10"/>
  <c r="DV38" i="10"/>
  <c r="DU38" i="10"/>
  <c r="DT38" i="10"/>
  <c r="DS38" i="10"/>
  <c r="DR38" i="10"/>
  <c r="DQ38" i="10"/>
  <c r="DP38" i="10"/>
  <c r="DO38" i="10"/>
  <c r="CX38" i="10"/>
  <c r="CW38" i="10"/>
  <c r="CV38" i="10"/>
  <c r="CU38" i="10"/>
  <c r="CT38" i="10"/>
  <c r="CS38" i="10"/>
  <c r="CR38" i="10"/>
  <c r="CQ38" i="10"/>
  <c r="CP38" i="10"/>
  <c r="CO38" i="10"/>
  <c r="CN38" i="10"/>
  <c r="CM38" i="10"/>
  <c r="CL38" i="10"/>
  <c r="CK38" i="10"/>
  <c r="C38" i="10"/>
  <c r="B38" i="10"/>
  <c r="DG38" i="10" s="1"/>
  <c r="EB37" i="10"/>
  <c r="EA37" i="10"/>
  <c r="DZ37" i="10"/>
  <c r="DY37" i="10"/>
  <c r="DX37" i="10"/>
  <c r="DW37" i="10"/>
  <c r="DV37" i="10"/>
  <c r="DU37" i="10"/>
  <c r="DT37" i="10"/>
  <c r="DS37" i="10"/>
  <c r="DR37" i="10"/>
  <c r="DQ37" i="10"/>
  <c r="DP37" i="10"/>
  <c r="DO37" i="10"/>
  <c r="DH37" i="10"/>
  <c r="DG37" i="10"/>
  <c r="DF37" i="10"/>
  <c r="CX37" i="10"/>
  <c r="CW37" i="10"/>
  <c r="CV37" i="10"/>
  <c r="CU37" i="10"/>
  <c r="CT37" i="10"/>
  <c r="CS37" i="10"/>
  <c r="CR37" i="10"/>
  <c r="CQ37" i="10"/>
  <c r="CP37" i="10"/>
  <c r="CO37" i="10"/>
  <c r="CN37" i="10"/>
  <c r="CM37" i="10"/>
  <c r="CL37" i="10"/>
  <c r="CK37" i="10"/>
  <c r="CE37" i="10"/>
  <c r="CD37" i="10"/>
  <c r="CB37" i="10"/>
  <c r="C37" i="10"/>
  <c r="B37" i="10"/>
  <c r="DI37" i="10" s="1"/>
  <c r="EB36" i="10"/>
  <c r="EA36" i="10"/>
  <c r="DZ36" i="10"/>
  <c r="DY36" i="10"/>
  <c r="DX36" i="10"/>
  <c r="DW36" i="10"/>
  <c r="DV36" i="10"/>
  <c r="DU36" i="10"/>
  <c r="DT36" i="10"/>
  <c r="DS36" i="10"/>
  <c r="DR36" i="10"/>
  <c r="DQ36" i="10"/>
  <c r="DP36" i="10"/>
  <c r="DO36" i="10"/>
  <c r="CX36" i="10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36" i="10"/>
  <c r="B36" i="10"/>
  <c r="EB35" i="10"/>
  <c r="EA35" i="10"/>
  <c r="DZ35" i="10"/>
  <c r="DY35" i="10"/>
  <c r="DX35" i="10"/>
  <c r="DW35" i="10"/>
  <c r="DV35" i="10"/>
  <c r="DU35" i="10"/>
  <c r="DT35" i="10"/>
  <c r="DS35" i="10"/>
  <c r="DR35" i="10"/>
  <c r="DQ35" i="10"/>
  <c r="DP35" i="10"/>
  <c r="DO35" i="10"/>
  <c r="DH35" i="10"/>
  <c r="DF35" i="10"/>
  <c r="CX35" i="10"/>
  <c r="CW35" i="10"/>
  <c r="CV35" i="10"/>
  <c r="CU35" i="10"/>
  <c r="CT35" i="10"/>
  <c r="CS35" i="10"/>
  <c r="CR35" i="10"/>
  <c r="CQ35" i="10"/>
  <c r="CP35" i="10"/>
  <c r="CO35" i="10"/>
  <c r="CN35" i="10"/>
  <c r="CM35" i="10"/>
  <c r="CL35" i="10"/>
  <c r="CK35" i="10"/>
  <c r="CD35" i="10"/>
  <c r="CB35" i="10"/>
  <c r="C35" i="10"/>
  <c r="B35" i="10"/>
  <c r="DI35" i="10" s="1"/>
  <c r="EB30" i="10"/>
  <c r="EA30" i="10"/>
  <c r="DZ30" i="10"/>
  <c r="DY30" i="10"/>
  <c r="DX30" i="10"/>
  <c r="DW30" i="10"/>
  <c r="DV30" i="10"/>
  <c r="DU30" i="10"/>
  <c r="DT30" i="10"/>
  <c r="DS30" i="10"/>
  <c r="DR30" i="10"/>
  <c r="DQ30" i="10"/>
  <c r="DP30" i="10"/>
  <c r="DO30" i="10"/>
  <c r="DN30" i="10"/>
  <c r="DM30" i="10"/>
  <c r="DL30" i="10"/>
  <c r="DK30" i="10"/>
  <c r="DJ30" i="10"/>
  <c r="CX30" i="10"/>
  <c r="CW30" i="10"/>
  <c r="CV30" i="10"/>
  <c r="CU30" i="10"/>
  <c r="CT30" i="10"/>
  <c r="CS30" i="10"/>
  <c r="CR30" i="10"/>
  <c r="CQ30" i="10"/>
  <c r="CP30" i="10"/>
  <c r="CO30" i="10"/>
  <c r="CN30" i="10"/>
  <c r="CM30" i="10"/>
  <c r="CL30" i="10"/>
  <c r="CK30" i="10"/>
  <c r="CJ30" i="10"/>
  <c r="CI30" i="10"/>
  <c r="CH30" i="10"/>
  <c r="CG30" i="10"/>
  <c r="CF30" i="10"/>
  <c r="CC30" i="10"/>
  <c r="C30" i="10"/>
  <c r="B30" i="10"/>
  <c r="EB29" i="10"/>
  <c r="EA29" i="10"/>
  <c r="DZ29" i="10"/>
  <c r="DY29" i="10"/>
  <c r="DX29" i="10"/>
  <c r="DW29" i="10"/>
  <c r="DV29" i="10"/>
  <c r="DU29" i="10"/>
  <c r="DT29" i="10"/>
  <c r="DS29" i="10"/>
  <c r="DR29" i="10"/>
  <c r="DQ29" i="10"/>
  <c r="DP29" i="10"/>
  <c r="DO29" i="10"/>
  <c r="DN29" i="10"/>
  <c r="DM29" i="10"/>
  <c r="DL29" i="10"/>
  <c r="DK29" i="10"/>
  <c r="DJ29" i="10"/>
  <c r="DI29" i="10"/>
  <c r="DG29" i="10"/>
  <c r="DF29" i="10"/>
  <c r="CX29" i="10"/>
  <c r="CW29" i="10"/>
  <c r="CV29" i="10"/>
  <c r="CU29" i="10"/>
  <c r="CT29" i="10"/>
  <c r="CS29" i="10"/>
  <c r="CR29" i="10"/>
  <c r="CQ29" i="10"/>
  <c r="CP29" i="10"/>
  <c r="CO29" i="10"/>
  <c r="CN29" i="10"/>
  <c r="CM29" i="10"/>
  <c r="CL29" i="10"/>
  <c r="CK29" i="10"/>
  <c r="CJ29" i="10"/>
  <c r="CI29" i="10"/>
  <c r="CH29" i="10"/>
  <c r="CG29" i="10"/>
  <c r="CF29" i="10"/>
  <c r="CE29" i="10"/>
  <c r="CD29" i="10"/>
  <c r="CB29" i="10"/>
  <c r="C29" i="10"/>
  <c r="B29" i="10"/>
  <c r="DH29" i="10" s="1"/>
  <c r="EB28" i="10"/>
  <c r="EA28" i="10"/>
  <c r="DZ28" i="10"/>
  <c r="DY28" i="10"/>
  <c r="DX28" i="10"/>
  <c r="DW28" i="10"/>
  <c r="DV28" i="10"/>
  <c r="DU28" i="10"/>
  <c r="DT28" i="10"/>
  <c r="DS28" i="10"/>
  <c r="DR28" i="10"/>
  <c r="DQ28" i="10"/>
  <c r="DP28" i="10"/>
  <c r="DO28" i="10"/>
  <c r="DN28" i="10"/>
  <c r="DM28" i="10"/>
  <c r="DL28" i="10"/>
  <c r="DK28" i="10"/>
  <c r="DJ28" i="10"/>
  <c r="DH28" i="10"/>
  <c r="CX28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C28" i="10"/>
  <c r="C28" i="10"/>
  <c r="B28" i="10"/>
  <c r="DX27" i="10"/>
  <c r="DW27" i="10"/>
  <c r="DV27" i="10"/>
  <c r="DU27" i="10"/>
  <c r="DT27" i="10"/>
  <c r="DS27" i="10"/>
  <c r="DR27" i="10"/>
  <c r="DQ27" i="10"/>
  <c r="DP27" i="10"/>
  <c r="DI27" i="10"/>
  <c r="DG27" i="10"/>
  <c r="CT27" i="10"/>
  <c r="CS27" i="10"/>
  <c r="CR27" i="10"/>
  <c r="CQ27" i="10"/>
  <c r="CP27" i="10"/>
  <c r="CO27" i="10"/>
  <c r="CN27" i="10"/>
  <c r="CM27" i="10"/>
  <c r="CL27" i="10"/>
  <c r="CD27" i="10"/>
  <c r="CB27" i="10"/>
  <c r="C27" i="10"/>
  <c r="B27" i="10"/>
  <c r="DF27" i="10" s="1"/>
  <c r="EB26" i="10"/>
  <c r="EA26" i="10"/>
  <c r="DZ26" i="10"/>
  <c r="DY26" i="10"/>
  <c r="DX26" i="10"/>
  <c r="DW26" i="10"/>
  <c r="DV26" i="10"/>
  <c r="DU26" i="10"/>
  <c r="DT26" i="10"/>
  <c r="DS26" i="10"/>
  <c r="DR26" i="10"/>
  <c r="DQ26" i="10"/>
  <c r="DP26" i="10"/>
  <c r="DH26" i="10"/>
  <c r="CX26" i="10"/>
  <c r="CW26" i="10"/>
  <c r="CV26" i="10"/>
  <c r="CU26" i="10"/>
  <c r="CT26" i="10"/>
  <c r="CS26" i="10"/>
  <c r="CR26" i="10"/>
  <c r="CQ26" i="10"/>
  <c r="CP26" i="10"/>
  <c r="CO26" i="10"/>
  <c r="CN26" i="10"/>
  <c r="CM26" i="10"/>
  <c r="CL26" i="10"/>
  <c r="CC26" i="10"/>
  <c r="C26" i="10"/>
  <c r="B26" i="10"/>
  <c r="EB25" i="10"/>
  <c r="EA25" i="10"/>
  <c r="DZ25" i="10"/>
  <c r="DY25" i="10"/>
  <c r="DX25" i="10"/>
  <c r="DW25" i="10"/>
  <c r="DV25" i="10"/>
  <c r="DU25" i="10"/>
  <c r="DT25" i="10"/>
  <c r="DS25" i="10"/>
  <c r="DR25" i="10"/>
  <c r="DQ25" i="10"/>
  <c r="DP25" i="10"/>
  <c r="DO25" i="10"/>
  <c r="DN25" i="10"/>
  <c r="DM25" i="10"/>
  <c r="DL25" i="10"/>
  <c r="DK25" i="10"/>
  <c r="DJ25" i="10"/>
  <c r="DI25" i="10"/>
  <c r="DG25" i="10"/>
  <c r="DF25" i="10"/>
  <c r="CX25" i="10"/>
  <c r="CW25" i="10"/>
  <c r="CV25" i="10"/>
  <c r="CU25" i="10"/>
  <c r="CT25" i="10"/>
  <c r="CS25" i="10"/>
  <c r="CR25" i="10"/>
  <c r="CQ25" i="10"/>
  <c r="CP25" i="10"/>
  <c r="CO25" i="10"/>
  <c r="CN25" i="10"/>
  <c r="CM25" i="10"/>
  <c r="CL25" i="10"/>
  <c r="CK25" i="10"/>
  <c r="CJ25" i="10"/>
  <c r="CI25" i="10"/>
  <c r="CH25" i="10"/>
  <c r="CG25" i="10"/>
  <c r="CF25" i="10"/>
  <c r="CE25" i="10"/>
  <c r="CD25" i="10"/>
  <c r="CB25" i="10"/>
  <c r="C25" i="10"/>
  <c r="B25" i="10"/>
  <c r="DH25" i="10" s="1"/>
  <c r="EB24" i="10"/>
  <c r="EA24" i="10"/>
  <c r="DZ24" i="10"/>
  <c r="DY24" i="10"/>
  <c r="DX24" i="10"/>
  <c r="DW24" i="10"/>
  <c r="DV24" i="10"/>
  <c r="DU24" i="10"/>
  <c r="DT24" i="10"/>
  <c r="DS24" i="10"/>
  <c r="DR24" i="10"/>
  <c r="DQ24" i="10"/>
  <c r="DP24" i="10"/>
  <c r="DO24" i="10"/>
  <c r="CX24" i="10"/>
  <c r="CW24" i="10"/>
  <c r="CV24" i="10"/>
  <c r="CU24" i="10"/>
  <c r="CT24" i="10"/>
  <c r="CS24" i="10"/>
  <c r="CR24" i="10"/>
  <c r="CQ24" i="10"/>
  <c r="CP24" i="10"/>
  <c r="CO24" i="10"/>
  <c r="CN24" i="10"/>
  <c r="CM24" i="10"/>
  <c r="CL24" i="10"/>
  <c r="CK24" i="10"/>
  <c r="C24" i="10"/>
  <c r="B24" i="10"/>
  <c r="EB23" i="10"/>
  <c r="EA23" i="10"/>
  <c r="DZ23" i="10"/>
  <c r="DY23" i="10"/>
  <c r="DX23" i="10"/>
  <c r="DW23" i="10"/>
  <c r="DV23" i="10"/>
  <c r="DU23" i="10"/>
  <c r="DT23" i="10"/>
  <c r="DS23" i="10"/>
  <c r="DR23" i="10"/>
  <c r="DQ23" i="10"/>
  <c r="DP23" i="10"/>
  <c r="DI23" i="10"/>
  <c r="DH23" i="10"/>
  <c r="DG23" i="10"/>
  <c r="CX23" i="10"/>
  <c r="CW23" i="10"/>
  <c r="CV23" i="10"/>
  <c r="CU23" i="10"/>
  <c r="CT23" i="10"/>
  <c r="CS23" i="10"/>
  <c r="CR23" i="10"/>
  <c r="CQ23" i="10"/>
  <c r="CP23" i="10"/>
  <c r="CO23" i="10"/>
  <c r="CN23" i="10"/>
  <c r="CM23" i="10"/>
  <c r="CL23" i="10"/>
  <c r="CE23" i="10"/>
  <c r="CD23" i="10"/>
  <c r="CB23" i="10"/>
  <c r="C23" i="10"/>
  <c r="B23" i="10"/>
  <c r="DF23" i="10" s="1"/>
  <c r="DL22" i="10"/>
  <c r="DK22" i="10"/>
  <c r="DJ22" i="10"/>
  <c r="CH22" i="10"/>
  <c r="CG22" i="10"/>
  <c r="CF22" i="10"/>
  <c r="CC22" i="10"/>
  <c r="C22" i="10"/>
  <c r="B22" i="10"/>
  <c r="EB21" i="10"/>
  <c r="EA21" i="10"/>
  <c r="DZ21" i="10"/>
  <c r="DY21" i="10"/>
  <c r="DX21" i="10"/>
  <c r="DW21" i="10"/>
  <c r="DV21" i="10"/>
  <c r="DU21" i="10"/>
  <c r="DT21" i="10"/>
  <c r="DS21" i="10"/>
  <c r="DR21" i="10"/>
  <c r="DQ21" i="10"/>
  <c r="DP21" i="10"/>
  <c r="DO21" i="10"/>
  <c r="DN21" i="10"/>
  <c r="DM21" i="10"/>
  <c r="DL21" i="10"/>
  <c r="DK21" i="10"/>
  <c r="DJ21" i="10"/>
  <c r="DI21" i="10"/>
  <c r="DG21" i="10"/>
  <c r="CX21" i="10"/>
  <c r="CW21" i="10"/>
  <c r="CV21" i="10"/>
  <c r="CU21" i="10"/>
  <c r="CT21" i="10"/>
  <c r="CS21" i="10"/>
  <c r="CR21" i="10"/>
  <c r="CQ21" i="10"/>
  <c r="CP21" i="10"/>
  <c r="CO21" i="10"/>
  <c r="CN21" i="10"/>
  <c r="CM21" i="10"/>
  <c r="CL21" i="10"/>
  <c r="CK21" i="10"/>
  <c r="CJ21" i="10"/>
  <c r="CI21" i="10"/>
  <c r="CH21" i="10"/>
  <c r="CG21" i="10"/>
  <c r="CF21" i="10"/>
  <c r="CD21" i="10"/>
  <c r="CB21" i="10"/>
  <c r="C21" i="10"/>
  <c r="B21" i="10"/>
  <c r="DH21" i="10" s="1"/>
  <c r="EB20" i="10"/>
  <c r="EA20" i="10"/>
  <c r="DZ20" i="10"/>
  <c r="DY20" i="10"/>
  <c r="DX20" i="10"/>
  <c r="DW20" i="10"/>
  <c r="DV20" i="10"/>
  <c r="DU20" i="10"/>
  <c r="DT20" i="10"/>
  <c r="DS20" i="10"/>
  <c r="DR20" i="10"/>
  <c r="DQ20" i="10"/>
  <c r="DP20" i="10"/>
  <c r="DO20" i="10"/>
  <c r="DG20" i="10"/>
  <c r="CX20" i="10"/>
  <c r="CW20" i="10"/>
  <c r="CV20" i="10"/>
  <c r="CU20" i="10"/>
  <c r="CT20" i="10"/>
  <c r="CS20" i="10"/>
  <c r="CR20" i="10"/>
  <c r="CQ20" i="10"/>
  <c r="CP20" i="10"/>
  <c r="CO20" i="10"/>
  <c r="CN20" i="10"/>
  <c r="CM20" i="10"/>
  <c r="CL20" i="10"/>
  <c r="CK20" i="10"/>
  <c r="CC20" i="10"/>
  <c r="C20" i="10"/>
  <c r="B20" i="10"/>
  <c r="EB19" i="10"/>
  <c r="EA19" i="10"/>
  <c r="DZ19" i="10"/>
  <c r="DY19" i="10"/>
  <c r="DX19" i="10"/>
  <c r="DW19" i="10"/>
  <c r="DV19" i="10"/>
  <c r="DU19" i="10"/>
  <c r="DT19" i="10"/>
  <c r="DS19" i="10"/>
  <c r="DR19" i="10"/>
  <c r="DQ19" i="10"/>
  <c r="DP19" i="10"/>
  <c r="DO19" i="10"/>
  <c r="DH19" i="10"/>
  <c r="DG19" i="10"/>
  <c r="DF19" i="10"/>
  <c r="CX19" i="10"/>
  <c r="CW19" i="10"/>
  <c r="CV19" i="10"/>
  <c r="CU19" i="10"/>
  <c r="CT19" i="10"/>
  <c r="CS19" i="10"/>
  <c r="CR19" i="10"/>
  <c r="CQ19" i="10"/>
  <c r="CP19" i="10"/>
  <c r="CO19" i="10"/>
  <c r="CN19" i="10"/>
  <c r="CM19" i="10"/>
  <c r="CL19" i="10"/>
  <c r="CK19" i="10"/>
  <c r="CE19" i="10"/>
  <c r="CD19" i="10"/>
  <c r="CB19" i="10"/>
  <c r="C19" i="10"/>
  <c r="B19" i="10"/>
  <c r="DI19" i="10" s="1"/>
  <c r="EB18" i="10"/>
  <c r="EA18" i="10"/>
  <c r="DZ18" i="10"/>
  <c r="DY18" i="10"/>
  <c r="DX18" i="10"/>
  <c r="DW18" i="10"/>
  <c r="DV18" i="10"/>
  <c r="DU18" i="10"/>
  <c r="DT18" i="10"/>
  <c r="DS18" i="10"/>
  <c r="DR18" i="10"/>
  <c r="DQ18" i="10"/>
  <c r="DP18" i="10"/>
  <c r="DO18" i="10"/>
  <c r="CX18" i="10"/>
  <c r="CW18" i="10"/>
  <c r="CV18" i="10"/>
  <c r="CU18" i="10"/>
  <c r="CT18" i="10"/>
  <c r="CS18" i="10"/>
  <c r="CR18" i="10"/>
  <c r="CQ18" i="10"/>
  <c r="CP18" i="10"/>
  <c r="CO18" i="10"/>
  <c r="CN18" i="10"/>
  <c r="CM18" i="10"/>
  <c r="CL18" i="10"/>
  <c r="CK18" i="10"/>
  <c r="C18" i="10"/>
  <c r="B18" i="10"/>
  <c r="DG18" i="10" s="1"/>
  <c r="EB17" i="10"/>
  <c r="EA17" i="10"/>
  <c r="DZ17" i="10"/>
  <c r="DY17" i="10"/>
  <c r="DX17" i="10"/>
  <c r="DW17" i="10"/>
  <c r="DV17" i="10"/>
  <c r="DU17" i="10"/>
  <c r="DT17" i="10"/>
  <c r="DS17" i="10"/>
  <c r="DR17" i="10"/>
  <c r="DQ17" i="10"/>
  <c r="DP17" i="10"/>
  <c r="DO17" i="10"/>
  <c r="DH17" i="10"/>
  <c r="DF17" i="10"/>
  <c r="CX17" i="10"/>
  <c r="CW17" i="10"/>
  <c r="CV17" i="10"/>
  <c r="CU17" i="10"/>
  <c r="CT17" i="10"/>
  <c r="CS17" i="10"/>
  <c r="CR17" i="10"/>
  <c r="CQ17" i="10"/>
  <c r="CP17" i="10"/>
  <c r="CO17" i="10"/>
  <c r="CN17" i="10"/>
  <c r="CM17" i="10"/>
  <c r="CL17" i="10"/>
  <c r="CK17" i="10"/>
  <c r="CD17" i="10"/>
  <c r="CB17" i="10"/>
  <c r="C17" i="10"/>
  <c r="B17" i="10"/>
  <c r="DI17" i="10" s="1"/>
  <c r="EB16" i="10"/>
  <c r="EA16" i="10"/>
  <c r="DZ16" i="10"/>
  <c r="DY16" i="10"/>
  <c r="DX16" i="10"/>
  <c r="DW16" i="10"/>
  <c r="DV16" i="10"/>
  <c r="DU16" i="10"/>
  <c r="DT16" i="10"/>
  <c r="DS16" i="10"/>
  <c r="DR16" i="10"/>
  <c r="DQ16" i="10"/>
  <c r="DP16" i="10"/>
  <c r="DO16" i="10"/>
  <c r="DG16" i="10"/>
  <c r="CX16" i="10"/>
  <c r="CW16" i="10"/>
  <c r="CV16" i="10"/>
  <c r="CU16" i="10"/>
  <c r="CT16" i="10"/>
  <c r="CS16" i="10"/>
  <c r="CR16" i="10"/>
  <c r="CQ16" i="10"/>
  <c r="CP16" i="10"/>
  <c r="CO16" i="10"/>
  <c r="CN16" i="10"/>
  <c r="CM16" i="10"/>
  <c r="CL16" i="10"/>
  <c r="CK16" i="10"/>
  <c r="CC16" i="10"/>
  <c r="C16" i="10"/>
  <c r="B16" i="10"/>
  <c r="EB15" i="10"/>
  <c r="EA15" i="10"/>
  <c r="DZ15" i="10"/>
  <c r="DY15" i="10"/>
  <c r="DX15" i="10"/>
  <c r="DW15" i="10"/>
  <c r="DV15" i="10"/>
  <c r="DU15" i="10"/>
  <c r="DT15" i="10"/>
  <c r="DS15" i="10"/>
  <c r="DR15" i="10"/>
  <c r="DQ15" i="10"/>
  <c r="DP15" i="10"/>
  <c r="DO15" i="10"/>
  <c r="DH15" i="10"/>
  <c r="DG15" i="10"/>
  <c r="DF15" i="10"/>
  <c r="CX15" i="10"/>
  <c r="CW15" i="10"/>
  <c r="CV15" i="10"/>
  <c r="CU15" i="10"/>
  <c r="CT15" i="10"/>
  <c r="CS15" i="10"/>
  <c r="CR15" i="10"/>
  <c r="CQ15" i="10"/>
  <c r="CP15" i="10"/>
  <c r="CO15" i="10"/>
  <c r="CN15" i="10"/>
  <c r="CM15" i="10"/>
  <c r="CL15" i="10"/>
  <c r="CK15" i="10"/>
  <c r="CE15" i="10"/>
  <c r="CD15" i="10"/>
  <c r="CB15" i="10"/>
  <c r="C15" i="10"/>
  <c r="B15" i="10"/>
  <c r="DI15" i="10" s="1"/>
  <c r="EB14" i="10"/>
  <c r="EA14" i="10"/>
  <c r="DZ14" i="10"/>
  <c r="DY14" i="10"/>
  <c r="DX14" i="10"/>
  <c r="DW14" i="10"/>
  <c r="DV14" i="10"/>
  <c r="DU14" i="10"/>
  <c r="DT14" i="10"/>
  <c r="DS14" i="10"/>
  <c r="DR14" i="10"/>
  <c r="DQ14" i="10"/>
  <c r="DP14" i="10"/>
  <c r="DO14" i="10"/>
  <c r="CX14" i="10"/>
  <c r="CW14" i="10"/>
  <c r="CV14" i="10"/>
  <c r="CU14" i="10"/>
  <c r="CT14" i="10"/>
  <c r="CS14" i="10"/>
  <c r="CR14" i="10"/>
  <c r="CQ14" i="10"/>
  <c r="CP14" i="10"/>
  <c r="CO14" i="10"/>
  <c r="CN14" i="10"/>
  <c r="CM14" i="10"/>
  <c r="CL14" i="10"/>
  <c r="CK14" i="10"/>
  <c r="C14" i="10"/>
  <c r="B14" i="10"/>
  <c r="DG14" i="10" s="1"/>
  <c r="EB13" i="10"/>
  <c r="EA13" i="10"/>
  <c r="DZ13" i="10"/>
  <c r="DY13" i="10"/>
  <c r="DX13" i="10"/>
  <c r="DW13" i="10"/>
  <c r="DV13" i="10"/>
  <c r="DU13" i="10"/>
  <c r="DT13" i="10"/>
  <c r="DS13" i="10"/>
  <c r="DR13" i="10"/>
  <c r="DQ13" i="10"/>
  <c r="DP13" i="10"/>
  <c r="DO13" i="10"/>
  <c r="DH13" i="10"/>
  <c r="DF13" i="10"/>
  <c r="CX13" i="10"/>
  <c r="CW13" i="10"/>
  <c r="CV13" i="10"/>
  <c r="CU13" i="10"/>
  <c r="CT13" i="10"/>
  <c r="CS13" i="10"/>
  <c r="CR13" i="10"/>
  <c r="CQ13" i="10"/>
  <c r="CP13" i="10"/>
  <c r="CO13" i="10"/>
  <c r="CN13" i="10"/>
  <c r="CM13" i="10"/>
  <c r="CL13" i="10"/>
  <c r="CK13" i="10"/>
  <c r="CD13" i="10"/>
  <c r="CB13" i="10"/>
  <c r="C13" i="10"/>
  <c r="B13" i="10"/>
  <c r="DG13" i="10" s="1"/>
  <c r="A5" i="10"/>
  <c r="A4" i="10"/>
  <c r="A3" i="10"/>
  <c r="A2" i="10"/>
  <c r="DF24" i="10" l="1"/>
  <c r="CD24" i="10"/>
  <c r="DH24" i="10"/>
  <c r="CB24" i="10"/>
  <c r="DG24" i="10"/>
  <c r="CC24" i="10"/>
  <c r="DF36" i="10"/>
  <c r="CD36" i="10"/>
  <c r="DH36" i="10"/>
  <c r="CB36" i="10"/>
  <c r="AX36" i="10" s="1"/>
  <c r="DG36" i="10"/>
  <c r="CC36" i="10"/>
  <c r="DF40" i="10"/>
  <c r="CD40" i="10"/>
  <c r="DH40" i="10"/>
  <c r="CB40" i="10"/>
  <c r="DG40" i="10"/>
  <c r="CC40" i="10"/>
  <c r="CE24" i="10"/>
  <c r="CE36" i="10"/>
  <c r="CE40" i="10"/>
  <c r="AX23" i="10"/>
  <c r="DI24" i="10"/>
  <c r="DI36" i="10"/>
  <c r="DI40" i="10"/>
  <c r="DH60" i="10"/>
  <c r="CB60" i="10"/>
  <c r="DF60" i="10"/>
  <c r="CD60" i="10"/>
  <c r="DG60" i="10"/>
  <c r="CC60" i="10"/>
  <c r="DI60" i="10"/>
  <c r="CE64" i="10"/>
  <c r="DF84" i="10"/>
  <c r="CD84" i="10"/>
  <c r="DH84" i="10"/>
  <c r="CB84" i="10"/>
  <c r="AX84" i="10" s="1"/>
  <c r="DG84" i="10"/>
  <c r="CE84" i="10"/>
  <c r="AX91" i="10"/>
  <c r="DG92" i="10"/>
  <c r="CD92" i="10"/>
  <c r="DI92" i="10"/>
  <c r="CB92" i="10"/>
  <c r="DH92" i="10"/>
  <c r="CE92" i="10"/>
  <c r="DF92" i="10"/>
  <c r="AX107" i="10"/>
  <c r="DG22" i="10"/>
  <c r="CB22" i="10"/>
  <c r="DI22" i="10"/>
  <c r="CD22" i="10"/>
  <c r="DF22" i="10"/>
  <c r="DG26" i="10"/>
  <c r="CD26" i="10"/>
  <c r="DI26" i="10"/>
  <c r="CB26" i="10"/>
  <c r="CE26" i="10"/>
  <c r="AX29" i="10"/>
  <c r="DI30" i="10"/>
  <c r="CD30" i="10"/>
  <c r="DG30" i="10"/>
  <c r="CB30" i="10"/>
  <c r="DF30" i="10"/>
  <c r="DF58" i="10"/>
  <c r="CD58" i="10"/>
  <c r="DH58" i="10"/>
  <c r="CB58" i="10"/>
  <c r="CE58" i="10"/>
  <c r="CE62" i="10"/>
  <c r="AX73" i="10"/>
  <c r="DI74" i="10"/>
  <c r="CD74" i="10"/>
  <c r="DG74" i="10"/>
  <c r="CB74" i="10"/>
  <c r="AX74" i="10" s="1"/>
  <c r="DF74" i="10"/>
  <c r="CE74" i="10"/>
  <c r="DF80" i="10"/>
  <c r="CD80" i="10"/>
  <c r="DH80" i="10"/>
  <c r="CB80" i="10"/>
  <c r="AX80" i="10" s="1"/>
  <c r="DG80" i="10"/>
  <c r="CE80" i="10"/>
  <c r="DI84" i="10"/>
  <c r="CC14" i="10"/>
  <c r="DH16" i="10"/>
  <c r="CB16" i="10"/>
  <c r="DF16" i="10"/>
  <c r="CD16" i="10"/>
  <c r="CE16" i="10"/>
  <c r="DI16" i="10"/>
  <c r="CC18" i="10"/>
  <c r="DH20" i="10"/>
  <c r="CB20" i="10"/>
  <c r="DF20" i="10"/>
  <c r="CD20" i="10"/>
  <c r="CE20" i="10"/>
  <c r="DI20" i="10"/>
  <c r="DH22" i="10"/>
  <c r="DG28" i="10"/>
  <c r="CB28" i="10"/>
  <c r="AX28" i="10" s="1"/>
  <c r="DI28" i="10"/>
  <c r="CD28" i="10"/>
  <c r="CE28" i="10"/>
  <c r="DF28" i="10"/>
  <c r="DH30" i="10"/>
  <c r="CC38" i="10"/>
  <c r="CC42" i="10"/>
  <c r="DG44" i="10"/>
  <c r="CB44" i="10"/>
  <c r="DI44" i="10"/>
  <c r="CD44" i="10"/>
  <c r="CE44" i="10"/>
  <c r="DF44" i="10"/>
  <c r="DG48" i="10"/>
  <c r="CD48" i="10"/>
  <c r="DI48" i="10"/>
  <c r="CB48" i="10"/>
  <c r="CE48" i="10"/>
  <c r="AX51" i="10"/>
  <c r="DI52" i="10"/>
  <c r="CD52" i="10"/>
  <c r="DG52" i="10"/>
  <c r="CB52" i="10"/>
  <c r="AX52" i="10" s="1"/>
  <c r="CE52" i="10"/>
  <c r="DF52" i="10"/>
  <c r="AX59" i="10"/>
  <c r="AX63" i="10"/>
  <c r="DF68" i="10"/>
  <c r="CD68" i="10"/>
  <c r="DH68" i="10"/>
  <c r="CB68" i="10"/>
  <c r="DG68" i="10"/>
  <c r="CE68" i="10"/>
  <c r="AX69" i="10"/>
  <c r="DG70" i="10"/>
  <c r="CD70" i="10"/>
  <c r="DI70" i="10"/>
  <c r="CB70" i="10"/>
  <c r="AX70" i="10" s="1"/>
  <c r="DH70" i="10"/>
  <c r="CE70" i="10"/>
  <c r="DF70" i="10"/>
  <c r="AX71" i="10"/>
  <c r="DI80" i="10"/>
  <c r="CC84" i="10"/>
  <c r="AX85" i="10"/>
  <c r="AX89" i="10"/>
  <c r="DF90" i="10"/>
  <c r="CD90" i="10"/>
  <c r="DH90" i="10"/>
  <c r="CB90" i="10"/>
  <c r="AX90" i="10" s="1"/>
  <c r="DG90" i="10"/>
  <c r="CE90" i="10"/>
  <c r="CC92" i="10"/>
  <c r="AX104" i="10"/>
  <c r="DG105" i="10"/>
  <c r="CE105" i="10"/>
  <c r="DI105" i="10"/>
  <c r="DF105" i="10"/>
  <c r="CC105" i="10"/>
  <c r="CB105" i="10"/>
  <c r="AX105" i="10" s="1"/>
  <c r="DH106" i="10"/>
  <c r="CB106" i="10"/>
  <c r="AX106" i="10" s="1"/>
  <c r="DG106" i="10"/>
  <c r="CE106" i="10"/>
  <c r="CC106" i="10"/>
  <c r="DI106" i="10"/>
  <c r="DH64" i="10"/>
  <c r="CB64" i="10"/>
  <c r="DF64" i="10"/>
  <c r="CD64" i="10"/>
  <c r="CE22" i="10"/>
  <c r="CE30" i="10"/>
  <c r="DF46" i="10"/>
  <c r="CD46" i="10"/>
  <c r="DH46" i="10"/>
  <c r="CB46" i="10"/>
  <c r="AX46" i="10" s="1"/>
  <c r="DI46" i="10"/>
  <c r="DI58" i="10"/>
  <c r="DF62" i="10"/>
  <c r="CD62" i="10"/>
  <c r="DH62" i="10"/>
  <c r="CB62" i="10"/>
  <c r="AX62" i="10" s="1"/>
  <c r="AX13" i="10"/>
  <c r="DF14" i="10"/>
  <c r="CD14" i="10"/>
  <c r="DH14" i="10"/>
  <c r="CB14" i="10"/>
  <c r="CE14" i="10"/>
  <c r="DI14" i="10"/>
  <c r="AX17" i="10"/>
  <c r="DF18" i="10"/>
  <c r="CD18" i="10"/>
  <c r="DH18" i="10"/>
  <c r="CB18" i="10"/>
  <c r="AX18" i="10" s="1"/>
  <c r="CE18" i="10"/>
  <c r="DI18" i="10"/>
  <c r="DF26" i="10"/>
  <c r="DH38" i="10"/>
  <c r="CB38" i="10"/>
  <c r="DF38" i="10"/>
  <c r="CD38" i="10"/>
  <c r="CE38" i="10"/>
  <c r="DI38" i="10"/>
  <c r="DH42" i="10"/>
  <c r="CB42" i="10"/>
  <c r="AX42" i="10" s="1"/>
  <c r="DF42" i="10"/>
  <c r="CD42" i="10"/>
  <c r="CE42" i="10"/>
  <c r="DI42" i="10"/>
  <c r="DG50" i="10"/>
  <c r="CB50" i="10"/>
  <c r="DI50" i="10"/>
  <c r="CD50" i="10"/>
  <c r="CE50" i="10"/>
  <c r="DF50" i="10"/>
  <c r="CC64" i="10"/>
  <c r="DG64" i="10"/>
  <c r="DG66" i="10"/>
  <c r="CB66" i="10"/>
  <c r="DI66" i="10"/>
  <c r="CD66" i="10"/>
  <c r="CE66" i="10"/>
  <c r="DF66" i="10"/>
  <c r="CC74" i="10"/>
  <c r="DH74" i="10"/>
  <c r="CC80" i="10"/>
  <c r="AX95" i="10"/>
  <c r="DI96" i="10"/>
  <c r="CD96" i="10"/>
  <c r="DG96" i="10"/>
  <c r="CB96" i="10"/>
  <c r="AX96" i="10" s="1"/>
  <c r="DF96" i="10"/>
  <c r="CE96" i="10"/>
  <c r="CC72" i="10"/>
  <c r="DH72" i="10"/>
  <c r="CC82" i="10"/>
  <c r="DI82" i="10"/>
  <c r="CC86" i="10"/>
  <c r="DI86" i="10"/>
  <c r="CC88" i="10"/>
  <c r="DH88" i="10"/>
  <c r="CC94" i="10"/>
  <c r="DH94" i="10"/>
  <c r="DF108" i="10"/>
  <c r="CD108" i="10"/>
  <c r="CC108" i="10"/>
  <c r="DG108" i="10"/>
  <c r="DF112" i="10"/>
  <c r="CD112" i="10"/>
  <c r="DH112" i="10"/>
  <c r="CB112" i="10"/>
  <c r="CE112" i="10"/>
  <c r="DI112" i="10"/>
  <c r="DF124" i="10"/>
  <c r="CD124" i="10"/>
  <c r="DH124" i="10"/>
  <c r="CB124" i="10"/>
  <c r="CE124" i="10"/>
  <c r="DI124" i="10"/>
  <c r="AX127" i="10"/>
  <c r="DF128" i="10"/>
  <c r="CD128" i="10"/>
  <c r="DH128" i="10"/>
  <c r="CB128" i="10"/>
  <c r="CE128" i="10"/>
  <c r="DI128" i="10"/>
  <c r="DF136" i="10"/>
  <c r="Q146" i="10"/>
  <c r="DR162" i="10"/>
  <c r="DM162" i="10"/>
  <c r="CA162" i="10"/>
  <c r="AY162" i="10" s="1"/>
  <c r="CN162" i="10"/>
  <c r="CI162" i="10"/>
  <c r="CK162" i="10"/>
  <c r="DQ162" i="10"/>
  <c r="DS163" i="10"/>
  <c r="CQ163" i="10"/>
  <c r="DU163" i="10"/>
  <c r="CO163" i="10"/>
  <c r="CL163" i="10"/>
  <c r="DT163" i="10"/>
  <c r="CO165" i="10"/>
  <c r="CK166" i="10"/>
  <c r="CA166" i="10"/>
  <c r="DR166" i="10"/>
  <c r="DM166" i="10"/>
  <c r="CM166" i="10"/>
  <c r="DS167" i="10"/>
  <c r="DE167" i="10"/>
  <c r="DU167" i="10"/>
  <c r="CP167" i="10"/>
  <c r="CL167" i="10"/>
  <c r="CO167" i="10"/>
  <c r="DT167" i="10"/>
  <c r="CO169" i="10"/>
  <c r="CK170" i="10"/>
  <c r="CA170" i="10"/>
  <c r="DR170" i="10"/>
  <c r="DM170" i="10"/>
  <c r="CM170" i="10"/>
  <c r="DS171" i="10"/>
  <c r="DE171" i="10"/>
  <c r="DU171" i="10"/>
  <c r="CP171" i="10"/>
  <c r="CL171" i="10"/>
  <c r="CO171" i="10"/>
  <c r="DT171" i="10"/>
  <c r="CO173" i="10"/>
  <c r="CK174" i="10"/>
  <c r="CA174" i="10"/>
  <c r="DR174" i="10"/>
  <c r="DM174" i="10"/>
  <c r="CM174" i="10"/>
  <c r="DS175" i="10"/>
  <c r="DE175" i="10"/>
  <c r="DU175" i="10"/>
  <c r="CP175" i="10"/>
  <c r="CL175" i="10"/>
  <c r="CO175" i="10"/>
  <c r="DT175" i="10"/>
  <c r="CO177" i="10"/>
  <c r="DQ178" i="10"/>
  <c r="CK178" i="10"/>
  <c r="CA178" i="10"/>
  <c r="DM178" i="10"/>
  <c r="CM178" i="10"/>
  <c r="DE179" i="10"/>
  <c r="DO188" i="10"/>
  <c r="CK188" i="10"/>
  <c r="CN188" i="10"/>
  <c r="DR188" i="10"/>
  <c r="CI188" i="10"/>
  <c r="DQ188" i="10"/>
  <c r="DM189" i="10"/>
  <c r="CK189" i="10"/>
  <c r="DQ189" i="10"/>
  <c r="CN189" i="10"/>
  <c r="CI189" i="10"/>
  <c r="DS190" i="10"/>
  <c r="CO190" i="10"/>
  <c r="DU190" i="10"/>
  <c r="CQ190" i="10"/>
  <c r="CP190" i="10"/>
  <c r="CL190" i="10"/>
  <c r="CA190" i="10"/>
  <c r="DR197" i="10"/>
  <c r="DM197" i="10"/>
  <c r="CM197" i="10"/>
  <c r="CK197" i="10"/>
  <c r="CN197" i="10"/>
  <c r="DQ197" i="10"/>
  <c r="DE197" i="10"/>
  <c r="CI197" i="10"/>
  <c r="DQ209" i="10"/>
  <c r="CN209" i="10"/>
  <c r="CI209" i="10"/>
  <c r="DR209" i="10"/>
  <c r="CM209" i="10"/>
  <c r="AY209" i="10" s="1"/>
  <c r="DO209" i="10"/>
  <c r="CK209" i="10"/>
  <c r="DM209" i="10"/>
  <c r="CH218" i="10"/>
  <c r="DM218" i="10"/>
  <c r="DE218" i="10"/>
  <c r="CG218" i="10"/>
  <c r="DL218" i="10"/>
  <c r="DF218" i="10"/>
  <c r="CB218" i="10" s="1"/>
  <c r="CI218" i="10"/>
  <c r="DS252" i="10"/>
  <c r="DE252" i="10"/>
  <c r="DU252" i="10"/>
  <c r="CP252" i="10"/>
  <c r="CL252" i="10"/>
  <c r="CQ252" i="10"/>
  <c r="CA252" i="10"/>
  <c r="CO252" i="10"/>
  <c r="DP252" i="10"/>
  <c r="DT252" i="10"/>
  <c r="CK255" i="10"/>
  <c r="CA255" i="10"/>
  <c r="DR255" i="10"/>
  <c r="DM255" i="10"/>
  <c r="CM255" i="10"/>
  <c r="DO255" i="10"/>
  <c r="CI255" i="10"/>
  <c r="DQ255" i="10"/>
  <c r="CN255" i="10"/>
  <c r="DE255" i="10"/>
  <c r="DS256" i="10"/>
  <c r="DE256" i="10"/>
  <c r="DU256" i="10"/>
  <c r="CP256" i="10"/>
  <c r="CL256" i="10"/>
  <c r="CQ256" i="10"/>
  <c r="CA256" i="10"/>
  <c r="CO256" i="10"/>
  <c r="DT256" i="10"/>
  <c r="DP256" i="10"/>
  <c r="CK259" i="10"/>
  <c r="CA259" i="10"/>
  <c r="DR259" i="10"/>
  <c r="DM259" i="10"/>
  <c r="CM259" i="10"/>
  <c r="DO259" i="10"/>
  <c r="CI259" i="10"/>
  <c r="DQ259" i="10"/>
  <c r="CN259" i="10"/>
  <c r="DE259" i="10"/>
  <c r="CB297" i="10"/>
  <c r="DF297" i="10"/>
  <c r="DE297" i="10"/>
  <c r="CA297" i="10"/>
  <c r="CE13" i="10"/>
  <c r="CC15" i="10"/>
  <c r="AX15" i="10" s="1"/>
  <c r="CE17" i="10"/>
  <c r="DG17" i="10"/>
  <c r="CC19" i="10"/>
  <c r="AX19" i="10" s="1"/>
  <c r="CE21" i="10"/>
  <c r="DF21" i="10"/>
  <c r="CC23" i="10"/>
  <c r="CC25" i="10"/>
  <c r="AX25" i="10" s="1"/>
  <c r="CE27" i="10"/>
  <c r="DH27" i="10"/>
  <c r="CC29" i="10"/>
  <c r="CE35" i="10"/>
  <c r="AX35" i="10" s="1"/>
  <c r="DG35" i="10"/>
  <c r="CC37" i="10"/>
  <c r="AX37" i="10" s="1"/>
  <c r="CE39" i="10"/>
  <c r="DG39" i="10"/>
  <c r="CC41" i="10"/>
  <c r="AX41" i="10" s="1"/>
  <c r="CE43" i="10"/>
  <c r="DF43" i="10"/>
  <c r="CC45" i="10"/>
  <c r="AX45" i="10" s="1"/>
  <c r="CC47" i="10"/>
  <c r="AX47" i="10" s="1"/>
  <c r="CE49" i="10"/>
  <c r="DH49" i="10"/>
  <c r="CC51" i="10"/>
  <c r="CE57" i="10"/>
  <c r="AX57" i="10" s="1"/>
  <c r="DG57" i="10"/>
  <c r="CC59" i="10"/>
  <c r="CE61" i="10"/>
  <c r="DG61" i="10"/>
  <c r="CC63" i="10"/>
  <c r="CE65" i="10"/>
  <c r="DF65" i="10"/>
  <c r="CC67" i="10"/>
  <c r="AX67" i="10" s="1"/>
  <c r="CC69" i="10"/>
  <c r="CE71" i="10"/>
  <c r="DH71" i="10"/>
  <c r="CD72" i="10"/>
  <c r="DI72" i="10"/>
  <c r="CC73" i="10"/>
  <c r="CE79" i="10"/>
  <c r="DG79" i="10"/>
  <c r="CC81" i="10"/>
  <c r="AX81" i="10" s="1"/>
  <c r="CD82" i="10"/>
  <c r="DF82" i="10"/>
  <c r="CE83" i="10"/>
  <c r="AX83" i="10" s="1"/>
  <c r="DG83" i="10"/>
  <c r="CC85" i="10"/>
  <c r="CD86" i="10"/>
  <c r="DF86" i="10"/>
  <c r="CE87" i="10"/>
  <c r="DF87" i="10"/>
  <c r="CD88" i="10"/>
  <c r="DI88" i="10"/>
  <c r="CC89" i="10"/>
  <c r="CC91" i="10"/>
  <c r="CE93" i="10"/>
  <c r="AX93" i="10" s="1"/>
  <c r="DH93" i="10"/>
  <c r="CD94" i="10"/>
  <c r="DI94" i="10"/>
  <c r="CC95" i="10"/>
  <c r="DF104" i="10"/>
  <c r="CD104" i="10"/>
  <c r="CC104" i="10"/>
  <c r="DG104" i="10"/>
  <c r="CE108" i="10"/>
  <c r="DH108" i="10"/>
  <c r="DH109" i="10"/>
  <c r="CC109" i="10"/>
  <c r="DF109" i="10"/>
  <c r="CE109" i="10"/>
  <c r="DI109" i="10"/>
  <c r="DG110" i="10"/>
  <c r="CB110" i="10"/>
  <c r="AX110" i="10" s="1"/>
  <c r="DI110" i="10"/>
  <c r="CD110" i="10"/>
  <c r="CE110" i="10"/>
  <c r="DF110" i="10"/>
  <c r="DG114" i="10"/>
  <c r="CD114" i="10"/>
  <c r="DI114" i="10"/>
  <c r="CB114" i="10"/>
  <c r="CE114" i="10"/>
  <c r="AX117" i="10"/>
  <c r="DI118" i="10"/>
  <c r="CD118" i="10"/>
  <c r="DG118" i="10"/>
  <c r="CB118" i="10"/>
  <c r="CE118" i="10"/>
  <c r="DF118" i="10"/>
  <c r="AX133" i="10"/>
  <c r="DF134" i="10"/>
  <c r="CD134" i="10"/>
  <c r="DH134" i="10"/>
  <c r="CB134" i="10"/>
  <c r="AX134" i="10" s="1"/>
  <c r="CE134" i="10"/>
  <c r="DI134" i="10"/>
  <c r="CC136" i="10"/>
  <c r="Q148" i="10"/>
  <c r="DU161" i="10"/>
  <c r="CO161" i="10"/>
  <c r="DS161" i="10"/>
  <c r="CQ161" i="10"/>
  <c r="DE161" i="10"/>
  <c r="CA163" i="10"/>
  <c r="DR164" i="10"/>
  <c r="DM164" i="10"/>
  <c r="CM164" i="10"/>
  <c r="CK164" i="10"/>
  <c r="DO164" i="10"/>
  <c r="CQ165" i="10"/>
  <c r="CI166" i="10"/>
  <c r="DO166" i="10"/>
  <c r="CA167" i="10"/>
  <c r="AY167" i="10" s="1"/>
  <c r="CQ167" i="10"/>
  <c r="DR168" i="10"/>
  <c r="DM168" i="10"/>
  <c r="CM168" i="10"/>
  <c r="CK168" i="10"/>
  <c r="DO168" i="10"/>
  <c r="CQ169" i="10"/>
  <c r="CI170" i="10"/>
  <c r="DO170" i="10"/>
  <c r="CA171" i="10"/>
  <c r="CQ171" i="10"/>
  <c r="DR172" i="10"/>
  <c r="DM172" i="10"/>
  <c r="CM172" i="10"/>
  <c r="CK172" i="10"/>
  <c r="DO172" i="10"/>
  <c r="CQ173" i="10"/>
  <c r="CI174" i="10"/>
  <c r="DO174" i="10"/>
  <c r="CA175" i="10"/>
  <c r="AY175" i="10" s="1"/>
  <c r="CQ175" i="10"/>
  <c r="DR176" i="10"/>
  <c r="DM176" i="10"/>
  <c r="CM176" i="10"/>
  <c r="CK176" i="10"/>
  <c r="DO176" i="10"/>
  <c r="CQ177" i="10"/>
  <c r="CI178" i="10"/>
  <c r="DO178" i="10"/>
  <c r="CN183" i="10"/>
  <c r="CM188" i="10"/>
  <c r="DE188" i="10"/>
  <c r="CM189" i="10"/>
  <c r="DT190" i="10"/>
  <c r="DO197" i="10"/>
  <c r="CM201" i="10"/>
  <c r="DR201" i="10"/>
  <c r="DM201" i="10"/>
  <c r="CK201" i="10"/>
  <c r="DQ201" i="10"/>
  <c r="DE201" i="10"/>
  <c r="CN201" i="10"/>
  <c r="CI201" i="10"/>
  <c r="CM205" i="10"/>
  <c r="DR205" i="10"/>
  <c r="DM205" i="10"/>
  <c r="CK205" i="10"/>
  <c r="CI205" i="10"/>
  <c r="DQ205" i="10"/>
  <c r="DE205" i="10"/>
  <c r="CN205" i="10"/>
  <c r="DG116" i="10"/>
  <c r="CB116" i="10"/>
  <c r="AX116" i="10" s="1"/>
  <c r="DI116" i="10"/>
  <c r="CD116" i="10"/>
  <c r="CE116" i="10"/>
  <c r="DF116" i="10"/>
  <c r="DG132" i="10"/>
  <c r="CB132" i="10"/>
  <c r="DI132" i="10"/>
  <c r="CD132" i="10"/>
  <c r="CE132" i="10"/>
  <c r="DF132" i="10"/>
  <c r="DG136" i="10"/>
  <c r="CD136" i="10"/>
  <c r="DI136" i="10"/>
  <c r="CB136" i="10"/>
  <c r="CE136" i="10"/>
  <c r="AX139" i="10"/>
  <c r="DI140" i="10"/>
  <c r="CD140" i="10"/>
  <c r="DG140" i="10"/>
  <c r="CB140" i="10"/>
  <c r="AX140" i="10" s="1"/>
  <c r="CE140" i="10"/>
  <c r="DF140" i="10"/>
  <c r="DU165" i="10"/>
  <c r="CP165" i="10"/>
  <c r="CL165" i="10"/>
  <c r="DS165" i="10"/>
  <c r="DE165" i="10"/>
  <c r="DU169" i="10"/>
  <c r="CP169" i="10"/>
  <c r="CL169" i="10"/>
  <c r="DS169" i="10"/>
  <c r="DE169" i="10"/>
  <c r="DU173" i="10"/>
  <c r="CP173" i="10"/>
  <c r="CL173" i="10"/>
  <c r="DS173" i="10"/>
  <c r="DE173" i="10"/>
  <c r="DU177" i="10"/>
  <c r="CP177" i="10"/>
  <c r="CL177" i="10"/>
  <c r="DS177" i="10"/>
  <c r="DE177" i="10"/>
  <c r="DT179" i="10"/>
  <c r="DP179" i="10"/>
  <c r="CO179" i="10"/>
  <c r="CA179" i="10"/>
  <c r="AY179" i="10" s="1"/>
  <c r="DS179" i="10"/>
  <c r="CQ179" i="10"/>
  <c r="CL179" i="10"/>
  <c r="DR181" i="10"/>
  <c r="DM181" i="10"/>
  <c r="CM181" i="10"/>
  <c r="DQ181" i="10"/>
  <c r="CN181" i="10"/>
  <c r="DO181" i="10"/>
  <c r="CK181" i="10"/>
  <c r="CA181" i="10"/>
  <c r="CM193" i="10"/>
  <c r="DR193" i="10"/>
  <c r="DM193" i="10"/>
  <c r="CK193" i="10"/>
  <c r="CI193" i="10"/>
  <c r="DQ193" i="10"/>
  <c r="DE193" i="10"/>
  <c r="CN193" i="10"/>
  <c r="DH228" i="10"/>
  <c r="CE228" i="10"/>
  <c r="CA228" i="10"/>
  <c r="DF228" i="10"/>
  <c r="CC228" i="10"/>
  <c r="DI228" i="10"/>
  <c r="CB228" i="10"/>
  <c r="DE228" i="10"/>
  <c r="CD228" i="10"/>
  <c r="DR238" i="10"/>
  <c r="DM238" i="10"/>
  <c r="CA238" i="10"/>
  <c r="CN238" i="10"/>
  <c r="CI238" i="10"/>
  <c r="DO238" i="10"/>
  <c r="DQ238" i="10"/>
  <c r="CK238" i="10"/>
  <c r="A350" i="10"/>
  <c r="CC13" i="10"/>
  <c r="DI13" i="10"/>
  <c r="B350" i="10" s="1"/>
  <c r="CC17" i="10"/>
  <c r="CC21" i="10"/>
  <c r="AX21" i="10" s="1"/>
  <c r="CC27" i="10"/>
  <c r="AX27" i="10" s="1"/>
  <c r="CC35" i="10"/>
  <c r="CC39" i="10"/>
  <c r="AX39" i="10" s="1"/>
  <c r="CC43" i="10"/>
  <c r="AX43" i="10" s="1"/>
  <c r="CC49" i="10"/>
  <c r="AX49" i="10" s="1"/>
  <c r="CC57" i="10"/>
  <c r="CC61" i="10"/>
  <c r="AX61" i="10" s="1"/>
  <c r="CC65" i="10"/>
  <c r="AX65" i="10" s="1"/>
  <c r="CC71" i="10"/>
  <c r="CB72" i="10"/>
  <c r="CC79" i="10"/>
  <c r="AX79" i="10" s="1"/>
  <c r="CB82" i="10"/>
  <c r="AX82" i="10" s="1"/>
  <c r="CC83" i="10"/>
  <c r="CB86" i="10"/>
  <c r="CC87" i="10"/>
  <c r="AX87" i="10" s="1"/>
  <c r="CB88" i="10"/>
  <c r="AX88" i="10" s="1"/>
  <c r="CC93" i="10"/>
  <c r="CB94" i="10"/>
  <c r="DG101" i="10"/>
  <c r="CE101" i="10"/>
  <c r="AX101" i="10" s="1"/>
  <c r="CD101" i="10"/>
  <c r="DH101" i="10"/>
  <c r="DH102" i="10"/>
  <c r="CB102" i="10"/>
  <c r="AX102" i="10" s="1"/>
  <c r="CD102" i="10"/>
  <c r="DF102" i="10"/>
  <c r="CB108" i="10"/>
  <c r="AX109" i="10"/>
  <c r="CC112" i="10"/>
  <c r="DG112" i="10"/>
  <c r="DH116" i="10"/>
  <c r="CC124" i="10"/>
  <c r="DG124" i="10"/>
  <c r="DH126" i="10"/>
  <c r="CB126" i="10"/>
  <c r="AX126" i="10" s="1"/>
  <c r="DF126" i="10"/>
  <c r="CD126" i="10"/>
  <c r="CE126" i="10"/>
  <c r="DI126" i="10"/>
  <c r="CC128" i="10"/>
  <c r="DG128" i="10"/>
  <c r="DH130" i="10"/>
  <c r="CB130" i="10"/>
  <c r="AX130" i="10" s="1"/>
  <c r="DF130" i="10"/>
  <c r="CD130" i="10"/>
  <c r="CE130" i="10"/>
  <c r="DI130" i="10"/>
  <c r="DH132" i="10"/>
  <c r="DG138" i="10"/>
  <c r="CB138" i="10"/>
  <c r="DI138" i="10"/>
  <c r="CD138" i="10"/>
  <c r="CE138" i="10"/>
  <c r="DF138" i="10"/>
  <c r="DH140" i="10"/>
  <c r="DO162" i="10"/>
  <c r="DE163" i="10"/>
  <c r="CA165" i="10"/>
  <c r="DT165" i="10"/>
  <c r="CN166" i="10"/>
  <c r="DQ166" i="10"/>
  <c r="CA169" i="10"/>
  <c r="DT169" i="10"/>
  <c r="CN170" i="10"/>
  <c r="DQ170" i="10"/>
  <c r="CA173" i="10"/>
  <c r="DT173" i="10"/>
  <c r="CN174" i="10"/>
  <c r="DQ174" i="10"/>
  <c r="CA177" i="10"/>
  <c r="DT177" i="10"/>
  <c r="CN178" i="10"/>
  <c r="DR178" i="10"/>
  <c r="CP179" i="10"/>
  <c r="DS180" i="10"/>
  <c r="DE180" i="10"/>
  <c r="CO180" i="10"/>
  <c r="DU180" i="10"/>
  <c r="DP180" i="10"/>
  <c r="CQ180" i="10"/>
  <c r="CL180" i="10"/>
  <c r="CA180" i="10"/>
  <c r="CI181" i="10"/>
  <c r="DE181" i="10"/>
  <c r="DU182" i="10"/>
  <c r="CP182" i="10"/>
  <c r="CL182" i="10"/>
  <c r="AY182" i="10" s="1"/>
  <c r="DT182" i="10"/>
  <c r="DE182" i="10"/>
  <c r="CO182" i="10"/>
  <c r="CQ182" i="10"/>
  <c r="CK183" i="10"/>
  <c r="DO183" i="10"/>
  <c r="CM183" i="10"/>
  <c r="DR183" i="10"/>
  <c r="CI183" i="10"/>
  <c r="DM188" i="10"/>
  <c r="DR189" i="10"/>
  <c r="DE190" i="10"/>
  <c r="DP190" i="10"/>
  <c r="DE219" i="10"/>
  <c r="DH232" i="10"/>
  <c r="CE232" i="10"/>
  <c r="CA232" i="10"/>
  <c r="DF232" i="10"/>
  <c r="CC232" i="10"/>
  <c r="DI232" i="10"/>
  <c r="CB232" i="10"/>
  <c r="DE232" i="10"/>
  <c r="CD232" i="10"/>
  <c r="DS250" i="10"/>
  <c r="DE250" i="10"/>
  <c r="DU250" i="10"/>
  <c r="DP250" i="10"/>
  <c r="CQ250" i="10"/>
  <c r="CL250" i="10"/>
  <c r="CA250" i="10"/>
  <c r="CO250" i="10"/>
  <c r="CP250" i="10"/>
  <c r="DT250" i="10"/>
  <c r="CC103" i="10"/>
  <c r="AX103" i="10" s="1"/>
  <c r="CC107" i="10"/>
  <c r="CC111" i="10"/>
  <c r="AX111" i="10" s="1"/>
  <c r="CC113" i="10"/>
  <c r="AX113" i="10" s="1"/>
  <c r="CE115" i="10"/>
  <c r="DH115" i="10"/>
  <c r="CC117" i="10"/>
  <c r="CE123" i="10"/>
  <c r="DG123" i="10"/>
  <c r="CC125" i="10"/>
  <c r="AX125" i="10" s="1"/>
  <c r="CE127" i="10"/>
  <c r="DG127" i="10"/>
  <c r="CC129" i="10"/>
  <c r="AX129" i="10" s="1"/>
  <c r="CE131" i="10"/>
  <c r="DF131" i="10"/>
  <c r="CC133" i="10"/>
  <c r="CC135" i="10"/>
  <c r="AX135" i="10" s="1"/>
  <c r="CE137" i="10"/>
  <c r="DH137" i="10"/>
  <c r="CC139" i="10"/>
  <c r="CM161" i="10"/>
  <c r="AY161" i="10" s="1"/>
  <c r="DE162" i="10"/>
  <c r="DP162" i="10"/>
  <c r="CK163" i="10"/>
  <c r="DQ163" i="10"/>
  <c r="CA164" i="10"/>
  <c r="CO164" i="10"/>
  <c r="DP164" i="10"/>
  <c r="DT164" i="10"/>
  <c r="CI165" i="10"/>
  <c r="CN165" i="10"/>
  <c r="DO165" i="10"/>
  <c r="CA168" i="10"/>
  <c r="AY168" i="10" s="1"/>
  <c r="CO168" i="10"/>
  <c r="DP168" i="10"/>
  <c r="DT168" i="10"/>
  <c r="CI169" i="10"/>
  <c r="CN169" i="10"/>
  <c r="DO169" i="10"/>
  <c r="CA172" i="10"/>
  <c r="CO172" i="10"/>
  <c r="DP172" i="10"/>
  <c r="DT172" i="10"/>
  <c r="CI173" i="10"/>
  <c r="CN173" i="10"/>
  <c r="DO173" i="10"/>
  <c r="CA176" i="10"/>
  <c r="CO176" i="10"/>
  <c r="DP176" i="10"/>
  <c r="DT176" i="10"/>
  <c r="CI177" i="10"/>
  <c r="CN177" i="10"/>
  <c r="DO177" i="10"/>
  <c r="CQ178" i="10"/>
  <c r="DS178" i="10"/>
  <c r="DM179" i="10"/>
  <c r="DT183" i="10"/>
  <c r="DP183" i="10"/>
  <c r="CO183" i="10"/>
  <c r="CA183" i="10"/>
  <c r="CP183" i="10"/>
  <c r="DS188" i="10"/>
  <c r="CO188" i="10"/>
  <c r="CL188" i="10"/>
  <c r="AY188" i="10" s="1"/>
  <c r="CQ188" i="10"/>
  <c r="DU192" i="10"/>
  <c r="DS192" i="10"/>
  <c r="DE192" i="10"/>
  <c r="CP192" i="10"/>
  <c r="AY192" i="10" s="1"/>
  <c r="CL192" i="10"/>
  <c r="CO192" i="10"/>
  <c r="DR195" i="10"/>
  <c r="DM195" i="10"/>
  <c r="CK195" i="10"/>
  <c r="CA195" i="10"/>
  <c r="CM195" i="10"/>
  <c r="DE195" i="10"/>
  <c r="DQ195" i="10"/>
  <c r="DU198" i="10"/>
  <c r="CP198" i="10"/>
  <c r="CL198" i="10"/>
  <c r="AY198" i="10" s="1"/>
  <c r="DS198" i="10"/>
  <c r="DE198" i="10"/>
  <c r="DS202" i="10"/>
  <c r="DE202" i="10"/>
  <c r="CP202" i="10"/>
  <c r="CL202" i="10"/>
  <c r="DU202" i="10"/>
  <c r="DU204" i="10"/>
  <c r="DS204" i="10"/>
  <c r="DE204" i="10"/>
  <c r="CP204" i="10"/>
  <c r="CL204" i="10"/>
  <c r="AY204" i="10" s="1"/>
  <c r="CO204" i="10"/>
  <c r="DR207" i="10"/>
  <c r="DM207" i="10"/>
  <c r="CK207" i="10"/>
  <c r="CA207" i="10"/>
  <c r="CM207" i="10"/>
  <c r="DE207" i="10"/>
  <c r="DQ207" i="10"/>
  <c r="DE227" i="10"/>
  <c r="CA227" i="10"/>
  <c r="DU241" i="10"/>
  <c r="CP241" i="10"/>
  <c r="CL241" i="10"/>
  <c r="DS241" i="10"/>
  <c r="DE241" i="10"/>
  <c r="DT241" i="10"/>
  <c r="CA241" i="10"/>
  <c r="DP241" i="10"/>
  <c r="CQ241" i="10"/>
  <c r="DU245" i="10"/>
  <c r="CP245" i="10"/>
  <c r="CL245" i="10"/>
  <c r="DS245" i="10"/>
  <c r="DE245" i="10"/>
  <c r="DT245" i="10"/>
  <c r="CA245" i="10"/>
  <c r="DP245" i="10"/>
  <c r="CQ245" i="10"/>
  <c r="DT249" i="10"/>
  <c r="DP249" i="10"/>
  <c r="CO249" i="10"/>
  <c r="CA249" i="10"/>
  <c r="DS249" i="10"/>
  <c r="CQ249" i="10"/>
  <c r="CL249" i="10"/>
  <c r="CP249" i="10"/>
  <c r="DU254" i="10"/>
  <c r="CP254" i="10"/>
  <c r="CL254" i="10"/>
  <c r="DS254" i="10"/>
  <c r="DE254" i="10"/>
  <c r="DP254" i="10"/>
  <c r="CQ254" i="10"/>
  <c r="DT254" i="10"/>
  <c r="CA254" i="10"/>
  <c r="CO254" i="10"/>
  <c r="CB298" i="10"/>
  <c r="DF298" i="10"/>
  <c r="CA298" i="10"/>
  <c r="DE298" i="10"/>
  <c r="CC115" i="10"/>
  <c r="AX115" i="10" s="1"/>
  <c r="CC123" i="10"/>
  <c r="AX123" i="10" s="1"/>
  <c r="CC127" i="10"/>
  <c r="CC131" i="10"/>
  <c r="AX131" i="10" s="1"/>
  <c r="CC137" i="10"/>
  <c r="AX137" i="10" s="1"/>
  <c r="CM163" i="10"/>
  <c r="CN179" i="10"/>
  <c r="DQ179" i="10"/>
  <c r="DO180" i="10"/>
  <c r="CN180" i="10"/>
  <c r="CI180" i="10"/>
  <c r="DR180" i="10"/>
  <c r="DE183" i="10"/>
  <c r="DU183" i="10"/>
  <c r="DP188" i="10"/>
  <c r="DU188" i="10"/>
  <c r="DT189" i="10"/>
  <c r="DP189" i="10"/>
  <c r="DE189" i="10"/>
  <c r="CP189" i="10"/>
  <c r="CL189" i="10"/>
  <c r="CA189" i="10"/>
  <c r="CQ189" i="10"/>
  <c r="DS189" i="10"/>
  <c r="DR191" i="10"/>
  <c r="DM191" i="10"/>
  <c r="CK191" i="10"/>
  <c r="CA191" i="10"/>
  <c r="CM191" i="10"/>
  <c r="DE191" i="10"/>
  <c r="DQ191" i="10"/>
  <c r="DT192" i="10"/>
  <c r="DS194" i="10"/>
  <c r="DE194" i="10"/>
  <c r="CP194" i="10"/>
  <c r="CL194" i="10"/>
  <c r="DU194" i="10"/>
  <c r="DU196" i="10"/>
  <c r="DS196" i="10"/>
  <c r="DE196" i="10"/>
  <c r="CP196" i="10"/>
  <c r="AY196" i="10" s="1"/>
  <c r="CL196" i="10"/>
  <c r="CO196" i="10"/>
  <c r="CO198" i="10"/>
  <c r="CK199" i="10"/>
  <c r="CA199" i="10"/>
  <c r="DR199" i="10"/>
  <c r="DM199" i="10"/>
  <c r="CM199" i="10"/>
  <c r="DU200" i="10"/>
  <c r="DS200" i="10"/>
  <c r="DE200" i="10"/>
  <c r="CP200" i="10"/>
  <c r="CL200" i="10"/>
  <c r="AY200" i="10" s="1"/>
  <c r="CO200" i="10"/>
  <c r="CO202" i="10"/>
  <c r="DR203" i="10"/>
  <c r="DM203" i="10"/>
  <c r="CK203" i="10"/>
  <c r="CA203" i="10"/>
  <c r="CM203" i="10"/>
  <c r="DE203" i="10"/>
  <c r="DQ203" i="10"/>
  <c r="DT204" i="10"/>
  <c r="DS206" i="10"/>
  <c r="DE206" i="10"/>
  <c r="CP206" i="10"/>
  <c r="CL206" i="10"/>
  <c r="DU206" i="10"/>
  <c r="DS208" i="10"/>
  <c r="DU208" i="10"/>
  <c r="DP208" i="10"/>
  <c r="DE208" i="10"/>
  <c r="CP208" i="10"/>
  <c r="CL208" i="10"/>
  <c r="AY208" i="10" s="1"/>
  <c r="CO208" i="10"/>
  <c r="DT208" i="10"/>
  <c r="CM210" i="10"/>
  <c r="DQ210" i="10"/>
  <c r="CK210" i="10"/>
  <c r="CA210" i="10"/>
  <c r="DM210" i="10"/>
  <c r="CN210" i="10"/>
  <c r="AR216" i="10"/>
  <c r="DE221" i="10"/>
  <c r="DE231" i="10"/>
  <c r="CA231" i="10"/>
  <c r="AR231" i="10" s="1"/>
  <c r="DS239" i="10"/>
  <c r="CQ239" i="10"/>
  <c r="DU239" i="10"/>
  <c r="CO239" i="10"/>
  <c r="DE239" i="10"/>
  <c r="CA239" i="10"/>
  <c r="DP239" i="10"/>
  <c r="CK242" i="10"/>
  <c r="CA242" i="10"/>
  <c r="DR242" i="10"/>
  <c r="DM242" i="10"/>
  <c r="CM242" i="10"/>
  <c r="DQ242" i="10"/>
  <c r="CN242" i="10"/>
  <c r="DO242" i="10"/>
  <c r="CI242" i="10"/>
  <c r="DE242" i="10"/>
  <c r="DS243" i="10"/>
  <c r="DE243" i="10"/>
  <c r="DU243" i="10"/>
  <c r="CP243" i="10"/>
  <c r="CL243" i="10"/>
  <c r="CQ243" i="10"/>
  <c r="CA243" i="10"/>
  <c r="DP243" i="10"/>
  <c r="DO246" i="10"/>
  <c r="CN246" i="10"/>
  <c r="CI246" i="10"/>
  <c r="AY246" i="10" s="1"/>
  <c r="DQ246" i="10"/>
  <c r="CM246" i="10"/>
  <c r="DM246" i="10"/>
  <c r="CK246" i="10"/>
  <c r="DR246" i="10"/>
  <c r="DU258" i="10"/>
  <c r="CP258" i="10"/>
  <c r="CL258" i="10"/>
  <c r="DS258" i="10"/>
  <c r="DE258" i="10"/>
  <c r="DP258" i="10"/>
  <c r="CQ258" i="10"/>
  <c r="DT258" i="10"/>
  <c r="CA258" i="10"/>
  <c r="CO258" i="10"/>
  <c r="CM190" i="10"/>
  <c r="CQ191" i="10"/>
  <c r="DP191" i="10"/>
  <c r="CA193" i="10"/>
  <c r="AY193" i="10" s="1"/>
  <c r="CO193" i="10"/>
  <c r="CI194" i="10"/>
  <c r="AY194" i="10" s="1"/>
  <c r="CN194" i="10"/>
  <c r="DQ194" i="10"/>
  <c r="CQ195" i="10"/>
  <c r="DP195" i="10"/>
  <c r="CA197" i="10"/>
  <c r="CO197" i="10"/>
  <c r="DP197" i="10"/>
  <c r="DT197" i="10"/>
  <c r="CI198" i="10"/>
  <c r="CN198" i="10"/>
  <c r="DO198" i="10"/>
  <c r="CA201" i="10"/>
  <c r="CO201" i="10"/>
  <c r="CI202" i="10"/>
  <c r="AY202" i="10" s="1"/>
  <c r="CN202" i="10"/>
  <c r="DQ202" i="10"/>
  <c r="CQ203" i="10"/>
  <c r="DP203" i="10"/>
  <c r="CA205" i="10"/>
  <c r="CO205" i="10"/>
  <c r="CI206" i="10"/>
  <c r="AY206" i="10" s="1"/>
  <c r="CN206" i="10"/>
  <c r="DQ206" i="10"/>
  <c r="CQ207" i="10"/>
  <c r="DP207" i="10"/>
  <c r="DR208" i="10"/>
  <c r="DM208" i="10"/>
  <c r="CP209" i="10"/>
  <c r="DE209" i="10"/>
  <c r="DT209" i="10"/>
  <c r="DF216" i="10"/>
  <c r="CB216" i="10" s="1"/>
  <c r="DN217" i="10"/>
  <c r="DF217" i="10"/>
  <c r="CB217" i="10" s="1"/>
  <c r="CG217" i="10"/>
  <c r="AR217" i="10" s="1"/>
  <c r="CA218" i="10"/>
  <c r="DF220" i="10"/>
  <c r="CB220" i="10" s="1"/>
  <c r="AR220" i="10" s="1"/>
  <c r="DL221" i="10"/>
  <c r="CI221" i="10"/>
  <c r="DN221" i="10"/>
  <c r="DF221" i="10"/>
  <c r="CB221" i="10" s="1"/>
  <c r="AR221" i="10" s="1"/>
  <c r="CG221" i="10"/>
  <c r="CH221" i="10"/>
  <c r="DF226" i="10"/>
  <c r="CC226" i="10"/>
  <c r="AR226" i="10" s="1"/>
  <c r="DH226" i="10"/>
  <c r="CE226" i="10"/>
  <c r="CD226" i="10"/>
  <c r="DF230" i="10"/>
  <c r="CC230" i="10"/>
  <c r="AR230" i="10" s="1"/>
  <c r="DH230" i="10"/>
  <c r="CE230" i="10"/>
  <c r="CD230" i="10"/>
  <c r="DU237" i="10"/>
  <c r="CO237" i="10"/>
  <c r="DS237" i="10"/>
  <c r="CQ237" i="10"/>
  <c r="DE237" i="10"/>
  <c r="DR240" i="10"/>
  <c r="DM240" i="10"/>
  <c r="CM240" i="10"/>
  <c r="CK240" i="10"/>
  <c r="DO240" i="10"/>
  <c r="DR244" i="10"/>
  <c r="DM244" i="10"/>
  <c r="CM244" i="10"/>
  <c r="CK244" i="10"/>
  <c r="DO244" i="10"/>
  <c r="DR251" i="10"/>
  <c r="DM251" i="10"/>
  <c r="CM251" i="10"/>
  <c r="DO251" i="10"/>
  <c r="CK251" i="10"/>
  <c r="CA251" i="10"/>
  <c r="DQ251" i="10"/>
  <c r="CN251" i="10"/>
  <c r="CQ193" i="10"/>
  <c r="DP193" i="10"/>
  <c r="CQ201" i="10"/>
  <c r="DP201" i="10"/>
  <c r="CQ205" i="10"/>
  <c r="DP205" i="10"/>
  <c r="AY247" i="10"/>
  <c r="CA291" i="10"/>
  <c r="DE291" i="10"/>
  <c r="CB291" i="10"/>
  <c r="CQ210" i="10"/>
  <c r="DP210" i="10"/>
  <c r="CI215" i="10"/>
  <c r="AR215" i="10" s="1"/>
  <c r="CI219" i="10"/>
  <c r="AR219" i="10" s="1"/>
  <c r="CD227" i="10"/>
  <c r="DG227" i="10"/>
  <c r="CB229" i="10"/>
  <c r="AR229" i="10" s="1"/>
  <c r="CD231" i="10"/>
  <c r="DG231" i="10"/>
  <c r="CM237" i="10"/>
  <c r="AY237" i="10" s="1"/>
  <c r="DE238" i="10"/>
  <c r="DP238" i="10"/>
  <c r="CK239" i="10"/>
  <c r="DQ239" i="10"/>
  <c r="CA240" i="10"/>
  <c r="CO240" i="10"/>
  <c r="DP240" i="10"/>
  <c r="DT240" i="10"/>
  <c r="CI241" i="10"/>
  <c r="CN241" i="10"/>
  <c r="DO241" i="10"/>
  <c r="CA244" i="10"/>
  <c r="CO244" i="10"/>
  <c r="DP244" i="10"/>
  <c r="DT244" i="10"/>
  <c r="CI245" i="10"/>
  <c r="CN245" i="10"/>
  <c r="DO245" i="10"/>
  <c r="DS246" i="10"/>
  <c r="DE246" i="10"/>
  <c r="CP246" i="10"/>
  <c r="DT246" i="10"/>
  <c r="DU248" i="10"/>
  <c r="CP248" i="10"/>
  <c r="CL248" i="10"/>
  <c r="AY248" i="10" s="1"/>
  <c r="DP248" i="10"/>
  <c r="CN249" i="10"/>
  <c r="DQ249" i="10"/>
  <c r="DO250" i="10"/>
  <c r="CN250" i="10"/>
  <c r="CI250" i="10"/>
  <c r="DR250" i="10"/>
  <c r="CA290" i="10"/>
  <c r="AE290" i="10" s="1"/>
  <c r="DE290" i="10"/>
  <c r="DF290" i="10"/>
  <c r="CB227" i="10"/>
  <c r="CB231" i="10"/>
  <c r="CM239" i="10"/>
  <c r="DR247" i="10"/>
  <c r="DM247" i="10"/>
  <c r="CM247" i="10"/>
  <c r="DE247" i="10"/>
  <c r="DR253" i="10"/>
  <c r="DM253" i="10"/>
  <c r="CM253" i="10"/>
  <c r="CK253" i="10"/>
  <c r="DO253" i="10"/>
  <c r="DR257" i="10"/>
  <c r="DM257" i="10"/>
  <c r="CM257" i="10"/>
  <c r="CK257" i="10"/>
  <c r="DO257" i="10"/>
  <c r="CA253" i="10"/>
  <c r="CO253" i="10"/>
  <c r="DP253" i="10"/>
  <c r="DT253" i="10"/>
  <c r="CI254" i="10"/>
  <c r="CN254" i="10"/>
  <c r="DO254" i="10"/>
  <c r="CA257" i="10"/>
  <c r="CO257" i="10"/>
  <c r="DP257" i="10"/>
  <c r="DT257" i="10"/>
  <c r="CI258" i="10"/>
  <c r="CN258" i="10"/>
  <c r="DO258" i="10"/>
  <c r="CA264" i="10"/>
  <c r="O264" i="10" s="1"/>
  <c r="CA266" i="10"/>
  <c r="O266" i="10" s="1"/>
  <c r="CA271" i="10"/>
  <c r="U271" i="10" s="1"/>
  <c r="CA273" i="10"/>
  <c r="U273" i="10" s="1"/>
  <c r="CA275" i="10"/>
  <c r="U275" i="10" s="1"/>
  <c r="D298" i="9"/>
  <c r="B298" i="9" s="1"/>
  <c r="C298" i="9"/>
  <c r="D297" i="9"/>
  <c r="B297" i="9" s="1"/>
  <c r="C297" i="9"/>
  <c r="D296" i="9"/>
  <c r="C296" i="9"/>
  <c r="B296" i="9" s="1"/>
  <c r="DF291" i="9"/>
  <c r="D291" i="9"/>
  <c r="C291" i="9"/>
  <c r="B291" i="9" s="1"/>
  <c r="CB290" i="9"/>
  <c r="D290" i="9"/>
  <c r="C290" i="9"/>
  <c r="B290" i="9" s="1"/>
  <c r="D285" i="9"/>
  <c r="B285" i="9" s="1"/>
  <c r="C285" i="9"/>
  <c r="D284" i="9"/>
  <c r="C284" i="9"/>
  <c r="B284" i="9" s="1"/>
  <c r="D283" i="9"/>
  <c r="B283" i="9" s="1"/>
  <c r="C283" i="9"/>
  <c r="D282" i="9"/>
  <c r="C282" i="9"/>
  <c r="B282" i="9" s="1"/>
  <c r="D281" i="9"/>
  <c r="B281" i="9" s="1"/>
  <c r="C281" i="9"/>
  <c r="D280" i="9"/>
  <c r="C280" i="9"/>
  <c r="B280" i="9" s="1"/>
  <c r="DF275" i="9"/>
  <c r="CB275" i="9"/>
  <c r="B275" i="9"/>
  <c r="DE275" i="9" s="1"/>
  <c r="DF274" i="9"/>
  <c r="CB274" i="9"/>
  <c r="CA274" i="9"/>
  <c r="U274" i="9"/>
  <c r="B274" i="9"/>
  <c r="DE274" i="9" s="1"/>
  <c r="CB273" i="9"/>
  <c r="B273" i="9"/>
  <c r="DF273" i="9" s="1"/>
  <c r="DF272" i="9"/>
  <c r="CB272" i="9"/>
  <c r="CA272" i="9"/>
  <c r="U272" i="9"/>
  <c r="B272" i="9"/>
  <c r="DE272" i="9" s="1"/>
  <c r="CB271" i="9"/>
  <c r="B271" i="9"/>
  <c r="DF271" i="9" s="1"/>
  <c r="DF267" i="9"/>
  <c r="CB267" i="9"/>
  <c r="CA267" i="9"/>
  <c r="O267" i="9"/>
  <c r="B267" i="9"/>
  <c r="DE267" i="9" s="1"/>
  <c r="CB266" i="9"/>
  <c r="B266" i="9"/>
  <c r="DF266" i="9" s="1"/>
  <c r="DF265" i="9"/>
  <c r="CB265" i="9"/>
  <c r="CA265" i="9"/>
  <c r="O265" i="9"/>
  <c r="B265" i="9"/>
  <c r="DE265" i="9" s="1"/>
  <c r="CB264" i="9"/>
  <c r="B264" i="9"/>
  <c r="DF264" i="9" s="1"/>
  <c r="DF263" i="9"/>
  <c r="CB263" i="9"/>
  <c r="CA263" i="9"/>
  <c r="O263" i="9"/>
  <c r="B263" i="9"/>
  <c r="DE263" i="9" s="1"/>
  <c r="EA259" i="9"/>
  <c r="DZ259" i="9"/>
  <c r="DY259" i="9"/>
  <c r="DX259" i="9"/>
  <c r="DU259" i="9"/>
  <c r="DT259" i="9"/>
  <c r="DS259" i="9"/>
  <c r="DP259" i="9"/>
  <c r="DG259" i="9"/>
  <c r="DF259" i="9"/>
  <c r="CW259" i="9"/>
  <c r="CV259" i="9"/>
  <c r="CU259" i="9"/>
  <c r="CT259" i="9"/>
  <c r="CP259" i="9"/>
  <c r="CO259" i="9"/>
  <c r="CL259" i="9"/>
  <c r="CC259" i="9"/>
  <c r="CB259" i="9"/>
  <c r="D259" i="9"/>
  <c r="CQ259" i="9" s="1"/>
  <c r="C259" i="9"/>
  <c r="EA258" i="9"/>
  <c r="DZ258" i="9"/>
  <c r="DY258" i="9"/>
  <c r="DX258" i="9"/>
  <c r="DQ258" i="9"/>
  <c r="DM258" i="9"/>
  <c r="DG258" i="9"/>
  <c r="DF258" i="9"/>
  <c r="CW258" i="9"/>
  <c r="CV258" i="9"/>
  <c r="CU258" i="9"/>
  <c r="CT258" i="9"/>
  <c r="CP258" i="9"/>
  <c r="CM258" i="9"/>
  <c r="CK258" i="9"/>
  <c r="CC258" i="9"/>
  <c r="CB258" i="9"/>
  <c r="D258" i="9"/>
  <c r="DT258" i="9" s="1"/>
  <c r="C258" i="9"/>
  <c r="EA257" i="9"/>
  <c r="DZ257" i="9"/>
  <c r="DY257" i="9"/>
  <c r="DX257" i="9"/>
  <c r="DR257" i="9"/>
  <c r="DO257" i="9"/>
  <c r="DM257" i="9"/>
  <c r="DG257" i="9"/>
  <c r="DF257" i="9"/>
  <c r="DE257" i="9"/>
  <c r="CW257" i="9"/>
  <c r="CV257" i="9"/>
  <c r="CU257" i="9"/>
  <c r="CT257" i="9"/>
  <c r="CP257" i="9"/>
  <c r="CM257" i="9"/>
  <c r="CI257" i="9"/>
  <c r="CC257" i="9"/>
  <c r="CB257" i="9"/>
  <c r="D257" i="9"/>
  <c r="C257" i="9"/>
  <c r="CK257" i="9" s="1"/>
  <c r="EA256" i="9"/>
  <c r="DZ256" i="9"/>
  <c r="DY256" i="9"/>
  <c r="DX256" i="9"/>
  <c r="DT256" i="9"/>
  <c r="DS256" i="9"/>
  <c r="DR256" i="9"/>
  <c r="DO256" i="9"/>
  <c r="DM256" i="9"/>
  <c r="DG256" i="9"/>
  <c r="DF256" i="9"/>
  <c r="DE256" i="9"/>
  <c r="CW256" i="9"/>
  <c r="CV256" i="9"/>
  <c r="CU256" i="9"/>
  <c r="CT256" i="9"/>
  <c r="CQ256" i="9"/>
  <c r="CO256" i="9"/>
  <c r="CN256" i="9"/>
  <c r="CM256" i="9"/>
  <c r="CK256" i="9"/>
  <c r="CI256" i="9"/>
  <c r="CC256" i="9"/>
  <c r="CB256" i="9"/>
  <c r="CA256" i="9"/>
  <c r="D256" i="9"/>
  <c r="C256" i="9"/>
  <c r="DQ256" i="9" s="1"/>
  <c r="EA255" i="9"/>
  <c r="DZ255" i="9"/>
  <c r="DY255" i="9"/>
  <c r="DX255" i="9"/>
  <c r="DU255" i="9"/>
  <c r="DT255" i="9"/>
  <c r="DS255" i="9"/>
  <c r="DQ255" i="9"/>
  <c r="DP255" i="9"/>
  <c r="DO255" i="9"/>
  <c r="DG255" i="9"/>
  <c r="DF255" i="9"/>
  <c r="CW255" i="9"/>
  <c r="CV255" i="9"/>
  <c r="CU255" i="9"/>
  <c r="CT255" i="9"/>
  <c r="CP255" i="9"/>
  <c r="CO255" i="9"/>
  <c r="CN255" i="9"/>
  <c r="CL255" i="9"/>
  <c r="CK255" i="9"/>
  <c r="CC255" i="9"/>
  <c r="CB255" i="9"/>
  <c r="CA255" i="9"/>
  <c r="D255" i="9"/>
  <c r="CQ255" i="9" s="1"/>
  <c r="C255" i="9"/>
  <c r="CI255" i="9" s="1"/>
  <c r="EA254" i="9"/>
  <c r="DZ254" i="9"/>
  <c r="DY254" i="9"/>
  <c r="DX254" i="9"/>
  <c r="DU254" i="9"/>
  <c r="DR254" i="9"/>
  <c r="DP254" i="9"/>
  <c r="DG254" i="9"/>
  <c r="DF254" i="9"/>
  <c r="CW254" i="9"/>
  <c r="CV254" i="9"/>
  <c r="CU254" i="9"/>
  <c r="CT254" i="9"/>
  <c r="CQ254" i="9"/>
  <c r="CO254" i="9"/>
  <c r="CL254" i="9"/>
  <c r="CC254" i="9"/>
  <c r="CB254" i="9"/>
  <c r="CA254" i="9"/>
  <c r="D254" i="9"/>
  <c r="C254" i="9"/>
  <c r="EA253" i="9"/>
  <c r="DZ253" i="9"/>
  <c r="DY253" i="9"/>
  <c r="DX253" i="9"/>
  <c r="DU253" i="9"/>
  <c r="DS253" i="9"/>
  <c r="DQ253" i="9"/>
  <c r="DG253" i="9"/>
  <c r="DF253" i="9"/>
  <c r="CW253" i="9"/>
  <c r="CV253" i="9"/>
  <c r="CU253" i="9"/>
  <c r="CT253" i="9"/>
  <c r="CQ253" i="9"/>
  <c r="CL253" i="9"/>
  <c r="CC253" i="9"/>
  <c r="CB253" i="9"/>
  <c r="D253" i="9"/>
  <c r="C253" i="9"/>
  <c r="DM253" i="9" s="1"/>
  <c r="EA252" i="9"/>
  <c r="DZ252" i="9"/>
  <c r="DY252" i="9"/>
  <c r="DX252" i="9"/>
  <c r="DS252" i="9"/>
  <c r="DR252" i="9"/>
  <c r="DP252" i="9"/>
  <c r="DO252" i="9"/>
  <c r="DM252" i="9"/>
  <c r="DG252" i="9"/>
  <c r="DF252" i="9"/>
  <c r="CW252" i="9"/>
  <c r="CV252" i="9"/>
  <c r="CU252" i="9"/>
  <c r="CT252" i="9"/>
  <c r="CN252" i="9"/>
  <c r="CM252" i="9"/>
  <c r="CK252" i="9"/>
  <c r="CI252" i="9"/>
  <c r="CC252" i="9"/>
  <c r="CB252" i="9"/>
  <c r="CA252" i="9"/>
  <c r="D252" i="9"/>
  <c r="C252" i="9"/>
  <c r="DQ252" i="9" s="1"/>
  <c r="EA251" i="9"/>
  <c r="DZ251" i="9"/>
  <c r="DY251" i="9"/>
  <c r="DX251" i="9"/>
  <c r="DU251" i="9"/>
  <c r="DT251" i="9"/>
  <c r="DS251" i="9"/>
  <c r="DP251" i="9"/>
  <c r="DG251" i="9"/>
  <c r="DF251" i="9"/>
  <c r="CW251" i="9"/>
  <c r="CV251" i="9"/>
  <c r="CU251" i="9"/>
  <c r="CT251" i="9"/>
  <c r="CP251" i="9"/>
  <c r="CO251" i="9"/>
  <c r="CL251" i="9"/>
  <c r="CC251" i="9"/>
  <c r="CB251" i="9"/>
  <c r="D251" i="9"/>
  <c r="CQ251" i="9" s="1"/>
  <c r="C251" i="9"/>
  <c r="EA250" i="9"/>
  <c r="DZ250" i="9"/>
  <c r="DY250" i="9"/>
  <c r="DX250" i="9"/>
  <c r="DQ250" i="9"/>
  <c r="DM250" i="9"/>
  <c r="DG250" i="9"/>
  <c r="DF250" i="9"/>
  <c r="CW250" i="9"/>
  <c r="CV250" i="9"/>
  <c r="CU250" i="9"/>
  <c r="CT250" i="9"/>
  <c r="CP250" i="9"/>
  <c r="CM250" i="9"/>
  <c r="CK250" i="9"/>
  <c r="CC250" i="9"/>
  <c r="CB250" i="9"/>
  <c r="D250" i="9"/>
  <c r="DT250" i="9" s="1"/>
  <c r="C250" i="9"/>
  <c r="EA249" i="9"/>
  <c r="DZ249" i="9"/>
  <c r="DY249" i="9"/>
  <c r="DX249" i="9"/>
  <c r="DR249" i="9"/>
  <c r="DO249" i="9"/>
  <c r="DG249" i="9"/>
  <c r="DF249" i="9"/>
  <c r="DE249" i="9"/>
  <c r="CW249" i="9"/>
  <c r="CV249" i="9"/>
  <c r="CU249" i="9"/>
  <c r="CT249" i="9"/>
  <c r="CM249" i="9"/>
  <c r="CI249" i="9"/>
  <c r="CC249" i="9"/>
  <c r="CB249" i="9"/>
  <c r="D249" i="9"/>
  <c r="C249" i="9"/>
  <c r="CK249" i="9" s="1"/>
  <c r="EA248" i="9"/>
  <c r="DZ248" i="9"/>
  <c r="DY248" i="9"/>
  <c r="DX248" i="9"/>
  <c r="DT248" i="9"/>
  <c r="DR248" i="9"/>
  <c r="DO248" i="9"/>
  <c r="DM248" i="9"/>
  <c r="DG248" i="9"/>
  <c r="DF248" i="9"/>
  <c r="DE248" i="9"/>
  <c r="CW248" i="9"/>
  <c r="CV248" i="9"/>
  <c r="CU248" i="9"/>
  <c r="CT248" i="9"/>
  <c r="CO248" i="9"/>
  <c r="CN248" i="9"/>
  <c r="CM248" i="9"/>
  <c r="CK248" i="9"/>
  <c r="CI248" i="9"/>
  <c r="CC248" i="9"/>
  <c r="CB248" i="9"/>
  <c r="D248" i="9"/>
  <c r="DS248" i="9" s="1"/>
  <c r="C248" i="9"/>
  <c r="DQ248" i="9" s="1"/>
  <c r="EA247" i="9"/>
  <c r="DZ247" i="9"/>
  <c r="DY247" i="9"/>
  <c r="DX247" i="9"/>
  <c r="DU247" i="9"/>
  <c r="DT247" i="9"/>
  <c r="DS247" i="9"/>
  <c r="DQ247" i="9"/>
  <c r="DP247" i="9"/>
  <c r="DO247" i="9"/>
  <c r="DG247" i="9"/>
  <c r="DF247" i="9"/>
  <c r="CW247" i="9"/>
  <c r="CV247" i="9"/>
  <c r="CU247" i="9"/>
  <c r="CT247" i="9"/>
  <c r="CP247" i="9"/>
  <c r="CO247" i="9"/>
  <c r="CN247" i="9"/>
  <c r="CL247" i="9"/>
  <c r="CK247" i="9"/>
  <c r="CI247" i="9"/>
  <c r="CC247" i="9"/>
  <c r="CB247" i="9"/>
  <c r="CA247" i="9"/>
  <c r="D247" i="9"/>
  <c r="CQ247" i="9" s="1"/>
  <c r="C247" i="9"/>
  <c r="EA246" i="9"/>
  <c r="DZ246" i="9"/>
  <c r="DY246" i="9"/>
  <c r="DX246" i="9"/>
  <c r="DU246" i="9"/>
  <c r="DP246" i="9"/>
  <c r="DG246" i="9"/>
  <c r="DF246" i="9"/>
  <c r="CW246" i="9"/>
  <c r="CV246" i="9"/>
  <c r="CU246" i="9"/>
  <c r="CT246" i="9"/>
  <c r="CQ246" i="9"/>
  <c r="CO246" i="9"/>
  <c r="CL246" i="9"/>
  <c r="CC246" i="9"/>
  <c r="CB246" i="9"/>
  <c r="CA246" i="9"/>
  <c r="D246" i="9"/>
  <c r="C246" i="9"/>
  <c r="EA245" i="9"/>
  <c r="DZ245" i="9"/>
  <c r="DY245" i="9"/>
  <c r="DX245" i="9"/>
  <c r="DR245" i="9"/>
  <c r="DO245" i="9"/>
  <c r="DM245" i="9"/>
  <c r="DG245" i="9"/>
  <c r="DF245" i="9"/>
  <c r="CW245" i="9"/>
  <c r="CV245" i="9"/>
  <c r="CU245" i="9"/>
  <c r="CT245" i="9"/>
  <c r="CQ245" i="9"/>
  <c r="CN245" i="9"/>
  <c r="CM245" i="9"/>
  <c r="CK245" i="9"/>
  <c r="CI245" i="9"/>
  <c r="CC245" i="9"/>
  <c r="CB245" i="9"/>
  <c r="CA245" i="9"/>
  <c r="D245" i="9"/>
  <c r="DP245" i="9" s="1"/>
  <c r="C245" i="9"/>
  <c r="DQ245" i="9" s="1"/>
  <c r="EA244" i="9"/>
  <c r="DZ244" i="9"/>
  <c r="DY244" i="9"/>
  <c r="DX244" i="9"/>
  <c r="DU244" i="9"/>
  <c r="DT244" i="9"/>
  <c r="DS244" i="9"/>
  <c r="DQ244" i="9"/>
  <c r="DP244" i="9"/>
  <c r="DO244" i="9"/>
  <c r="DG244" i="9"/>
  <c r="DF244" i="9"/>
  <c r="CW244" i="9"/>
  <c r="CV244" i="9"/>
  <c r="CU244" i="9"/>
  <c r="CT244" i="9"/>
  <c r="CP244" i="9"/>
  <c r="CO244" i="9"/>
  <c r="CN244" i="9"/>
  <c r="CL244" i="9"/>
  <c r="CI244" i="9"/>
  <c r="CC244" i="9"/>
  <c r="CB244" i="9"/>
  <c r="D244" i="9"/>
  <c r="CQ244" i="9" s="1"/>
  <c r="C244" i="9"/>
  <c r="DE244" i="9" s="1"/>
  <c r="EA243" i="9"/>
  <c r="DZ243" i="9"/>
  <c r="DY243" i="9"/>
  <c r="DX243" i="9"/>
  <c r="DT243" i="9"/>
  <c r="DR243" i="9"/>
  <c r="DP243" i="9"/>
  <c r="DM243" i="9"/>
  <c r="DG243" i="9"/>
  <c r="DF243" i="9"/>
  <c r="CW243" i="9"/>
  <c r="CV243" i="9"/>
  <c r="CU243" i="9"/>
  <c r="CT243" i="9"/>
  <c r="CQ243" i="9"/>
  <c r="CO243" i="9"/>
  <c r="CM243" i="9"/>
  <c r="CK243" i="9"/>
  <c r="CC243" i="9"/>
  <c r="CB243" i="9"/>
  <c r="CA243" i="9"/>
  <c r="D243" i="9"/>
  <c r="C243" i="9"/>
  <c r="DQ243" i="9" s="1"/>
  <c r="EA242" i="9"/>
  <c r="DZ242" i="9"/>
  <c r="DY242" i="9"/>
  <c r="DX242" i="9"/>
  <c r="DU242" i="9"/>
  <c r="DS242" i="9"/>
  <c r="DO242" i="9"/>
  <c r="DG242" i="9"/>
  <c r="DF242" i="9"/>
  <c r="CW242" i="9"/>
  <c r="CV242" i="9"/>
  <c r="CU242" i="9"/>
  <c r="CT242" i="9"/>
  <c r="CP242" i="9"/>
  <c r="CL242" i="9"/>
  <c r="CC242" i="9"/>
  <c r="CB242" i="9"/>
  <c r="D242" i="9"/>
  <c r="CQ242" i="9" s="1"/>
  <c r="C242" i="9"/>
  <c r="EA241" i="9"/>
  <c r="DZ241" i="9"/>
  <c r="DY241" i="9"/>
  <c r="DX241" i="9"/>
  <c r="DR241" i="9"/>
  <c r="DO241" i="9"/>
  <c r="DM241" i="9"/>
  <c r="DG241" i="9"/>
  <c r="DF241" i="9"/>
  <c r="CW241" i="9"/>
  <c r="CV241" i="9"/>
  <c r="CU241" i="9"/>
  <c r="CT241" i="9"/>
  <c r="CQ241" i="9"/>
  <c r="CN241" i="9"/>
  <c r="CM241" i="9"/>
  <c r="CK241" i="9"/>
  <c r="CI241" i="9"/>
  <c r="CC241" i="9"/>
  <c r="CB241" i="9"/>
  <c r="CA241" i="9"/>
  <c r="D241" i="9"/>
  <c r="DP241" i="9" s="1"/>
  <c r="C241" i="9"/>
  <c r="DQ241" i="9" s="1"/>
  <c r="EA240" i="9"/>
  <c r="DZ240" i="9"/>
  <c r="DY240" i="9"/>
  <c r="DX240" i="9"/>
  <c r="DU240" i="9"/>
  <c r="DT240" i="9"/>
  <c r="DS240" i="9"/>
  <c r="DQ240" i="9"/>
  <c r="DP240" i="9"/>
  <c r="DO240" i="9"/>
  <c r="DG240" i="9"/>
  <c r="DF240" i="9"/>
  <c r="CW240" i="9"/>
  <c r="CV240" i="9"/>
  <c r="CU240" i="9"/>
  <c r="CT240" i="9"/>
  <c r="CP240" i="9"/>
  <c r="CO240" i="9"/>
  <c r="CN240" i="9"/>
  <c r="CL240" i="9"/>
  <c r="CI240" i="9"/>
  <c r="CC240" i="9"/>
  <c r="CB240" i="9"/>
  <c r="D240" i="9"/>
  <c r="CQ240" i="9" s="1"/>
  <c r="C240" i="9"/>
  <c r="DE240" i="9" s="1"/>
  <c r="EA239" i="9"/>
  <c r="DZ239" i="9"/>
  <c r="DY239" i="9"/>
  <c r="DX239" i="9"/>
  <c r="DR239" i="9"/>
  <c r="DQ239" i="9"/>
  <c r="DM239" i="9"/>
  <c r="DG239" i="9"/>
  <c r="CW239" i="9"/>
  <c r="CV239" i="9"/>
  <c r="CU239" i="9"/>
  <c r="CT239" i="9"/>
  <c r="CN239" i="9"/>
  <c r="CK239" i="9"/>
  <c r="CI239" i="9"/>
  <c r="CC239" i="9"/>
  <c r="D239" i="9"/>
  <c r="C239" i="9"/>
  <c r="DO239" i="9" s="1"/>
  <c r="EA238" i="9"/>
  <c r="DZ238" i="9"/>
  <c r="DY238" i="9"/>
  <c r="DX238" i="9"/>
  <c r="DU238" i="9"/>
  <c r="DS238" i="9"/>
  <c r="DG238" i="9"/>
  <c r="CW238" i="9"/>
  <c r="CV238" i="9"/>
  <c r="CU238" i="9"/>
  <c r="CT238" i="9"/>
  <c r="CQ238" i="9"/>
  <c r="CO238" i="9"/>
  <c r="CC238" i="9"/>
  <c r="D238" i="9"/>
  <c r="DT238" i="9" s="1"/>
  <c r="C238" i="9"/>
  <c r="EA237" i="9"/>
  <c r="DZ237" i="9"/>
  <c r="DY237" i="9"/>
  <c r="DX237" i="9"/>
  <c r="DR237" i="9"/>
  <c r="DP237" i="9"/>
  <c r="DM237" i="9"/>
  <c r="DG237" i="9"/>
  <c r="DE237" i="9"/>
  <c r="CW237" i="9"/>
  <c r="CV237" i="9"/>
  <c r="CU237" i="9"/>
  <c r="CT237" i="9"/>
  <c r="CP237" i="9"/>
  <c r="CN237" i="9"/>
  <c r="CI237" i="9"/>
  <c r="CC237" i="9"/>
  <c r="CA237" i="9"/>
  <c r="D237" i="9"/>
  <c r="C237" i="9"/>
  <c r="DO237" i="9" s="1"/>
  <c r="CD232" i="9"/>
  <c r="C232" i="9"/>
  <c r="B232" i="9"/>
  <c r="DH231" i="9"/>
  <c r="DG231" i="9"/>
  <c r="DF231" i="9"/>
  <c r="CE231" i="9"/>
  <c r="CD231" i="9"/>
  <c r="CC231" i="9"/>
  <c r="C231" i="9"/>
  <c r="B231" i="9"/>
  <c r="DI231" i="9" s="1"/>
  <c r="DI230" i="9"/>
  <c r="DE230" i="9"/>
  <c r="CB230" i="9"/>
  <c r="C230" i="9"/>
  <c r="B230" i="9"/>
  <c r="DG230" i="9" s="1"/>
  <c r="DH229" i="9"/>
  <c r="DF229" i="9"/>
  <c r="CE229" i="9"/>
  <c r="CC229" i="9"/>
  <c r="CA229" i="9"/>
  <c r="C229" i="9"/>
  <c r="DE229" i="9" s="1"/>
  <c r="B229" i="9"/>
  <c r="DI229" i="9" s="1"/>
  <c r="DG228" i="9"/>
  <c r="C228" i="9"/>
  <c r="B228" i="9"/>
  <c r="DH227" i="9"/>
  <c r="DG227" i="9"/>
  <c r="DF227" i="9"/>
  <c r="CE227" i="9"/>
  <c r="CD227" i="9"/>
  <c r="CC227" i="9"/>
  <c r="C227" i="9"/>
  <c r="B227" i="9"/>
  <c r="DI227" i="9" s="1"/>
  <c r="DI226" i="9"/>
  <c r="DE226" i="9"/>
  <c r="CB226" i="9"/>
  <c r="C226" i="9"/>
  <c r="B226" i="9"/>
  <c r="DG226" i="9" s="1"/>
  <c r="DN221" i="9"/>
  <c r="DM221" i="9"/>
  <c r="DJ221" i="9"/>
  <c r="CF221" i="9" s="1"/>
  <c r="DF221" i="9"/>
  <c r="CB221" i="9" s="1"/>
  <c r="CH221" i="9"/>
  <c r="CG221" i="9"/>
  <c r="C221" i="9"/>
  <c r="CA221" i="9" s="1"/>
  <c r="B221" i="9"/>
  <c r="DL221" i="9" s="1"/>
  <c r="DJ220" i="9"/>
  <c r="CF220" i="9"/>
  <c r="C220" i="9"/>
  <c r="B220" i="9"/>
  <c r="DL219" i="9"/>
  <c r="DJ219" i="9"/>
  <c r="CH219" i="9"/>
  <c r="CF219" i="9"/>
  <c r="C219" i="9"/>
  <c r="CA219" i="9" s="1"/>
  <c r="B219" i="9"/>
  <c r="DM219" i="9" s="1"/>
  <c r="DN218" i="9"/>
  <c r="DJ218" i="9"/>
  <c r="CF218" i="9" s="1"/>
  <c r="CI218" i="9"/>
  <c r="CG218" i="9"/>
  <c r="CA218" i="9"/>
  <c r="C218" i="9"/>
  <c r="DE218" i="9" s="1"/>
  <c r="B218" i="9"/>
  <c r="DM218" i="9" s="1"/>
  <c r="DN217" i="9"/>
  <c r="DM217" i="9"/>
  <c r="DJ217" i="9"/>
  <c r="CF217" i="9" s="1"/>
  <c r="DF217" i="9"/>
  <c r="CB217" i="9" s="1"/>
  <c r="CH217" i="9"/>
  <c r="CG217" i="9"/>
  <c r="C217" i="9"/>
  <c r="CA217" i="9" s="1"/>
  <c r="B217" i="9"/>
  <c r="DL217" i="9" s="1"/>
  <c r="DN216" i="9"/>
  <c r="DJ216" i="9"/>
  <c r="CF216" i="9"/>
  <c r="C216" i="9"/>
  <c r="B216" i="9"/>
  <c r="DL215" i="9"/>
  <c r="DJ215" i="9"/>
  <c r="CH215" i="9"/>
  <c r="CF215" i="9"/>
  <c r="C215" i="9"/>
  <c r="CA215" i="9" s="1"/>
  <c r="B215" i="9"/>
  <c r="DM215" i="9" s="1"/>
  <c r="DY210" i="9"/>
  <c r="DX210" i="9"/>
  <c r="DS210" i="9"/>
  <c r="DG210" i="9"/>
  <c r="DF210" i="9"/>
  <c r="CU210" i="9"/>
  <c r="CT210" i="9"/>
  <c r="CM210" i="9"/>
  <c r="CI210" i="9"/>
  <c r="CC210" i="9"/>
  <c r="CB210" i="9"/>
  <c r="D210" i="9"/>
  <c r="DE210" i="9" s="1"/>
  <c r="C210" i="9"/>
  <c r="DQ210" i="9" s="1"/>
  <c r="DY209" i="9"/>
  <c r="DX209" i="9"/>
  <c r="DU209" i="9"/>
  <c r="DR209" i="9"/>
  <c r="DQ209" i="9"/>
  <c r="DM209" i="9"/>
  <c r="DG209" i="9"/>
  <c r="DF209" i="9"/>
  <c r="CU209" i="9"/>
  <c r="CT209" i="9"/>
  <c r="CN209" i="9"/>
  <c r="CM209" i="9"/>
  <c r="CK209" i="9"/>
  <c r="CI209" i="9"/>
  <c r="CC209" i="9"/>
  <c r="CB209" i="9"/>
  <c r="CA209" i="9"/>
  <c r="D209" i="9"/>
  <c r="DP209" i="9" s="1"/>
  <c r="C209" i="9"/>
  <c r="DO209" i="9" s="1"/>
  <c r="DY208" i="9"/>
  <c r="DX208" i="9"/>
  <c r="DU208" i="9"/>
  <c r="DS208" i="9"/>
  <c r="DG208" i="9"/>
  <c r="DF208" i="9"/>
  <c r="CU208" i="9"/>
  <c r="CT208" i="9"/>
  <c r="CP208" i="9"/>
  <c r="CO208" i="9"/>
  <c r="CL208" i="9"/>
  <c r="CC208" i="9"/>
  <c r="CB208" i="9"/>
  <c r="D208" i="9"/>
  <c r="DT208" i="9" s="1"/>
  <c r="C208" i="9"/>
  <c r="DY207" i="9"/>
  <c r="DX207" i="9"/>
  <c r="DS207" i="9"/>
  <c r="DP207" i="9"/>
  <c r="DG207" i="9"/>
  <c r="DF207" i="9"/>
  <c r="CU207" i="9"/>
  <c r="CT207" i="9"/>
  <c r="CQ207" i="9"/>
  <c r="CO207" i="9"/>
  <c r="CL207" i="9"/>
  <c r="CC207" i="9"/>
  <c r="CB207" i="9"/>
  <c r="CA207" i="9"/>
  <c r="D207" i="9"/>
  <c r="DU207" i="9" s="1"/>
  <c r="C207" i="9"/>
  <c r="DY206" i="9"/>
  <c r="DX206" i="9"/>
  <c r="DT206" i="9"/>
  <c r="DG206" i="9"/>
  <c r="DF206" i="9"/>
  <c r="CU206" i="9"/>
  <c r="CT206" i="9"/>
  <c r="CQ206" i="9"/>
  <c r="CN206" i="9"/>
  <c r="CL206" i="9"/>
  <c r="CC206" i="9"/>
  <c r="CB206" i="9"/>
  <c r="D206" i="9"/>
  <c r="DS206" i="9" s="1"/>
  <c r="C206" i="9"/>
  <c r="DY205" i="9"/>
  <c r="DX205" i="9"/>
  <c r="DU205" i="9"/>
  <c r="DT205" i="9"/>
  <c r="DP205" i="9"/>
  <c r="DG205" i="9"/>
  <c r="DF205" i="9"/>
  <c r="CU205" i="9"/>
  <c r="CT205" i="9"/>
  <c r="CP205" i="9"/>
  <c r="CO205" i="9"/>
  <c r="CN205" i="9"/>
  <c r="CL205" i="9"/>
  <c r="CI205" i="9"/>
  <c r="CC205" i="9"/>
  <c r="CB205" i="9"/>
  <c r="D205" i="9"/>
  <c r="C205" i="9"/>
  <c r="DM205" i="9" s="1"/>
  <c r="DY204" i="9"/>
  <c r="DX204" i="9"/>
  <c r="DT204" i="9"/>
  <c r="DR204" i="9"/>
  <c r="DP204" i="9"/>
  <c r="DM204" i="9"/>
  <c r="DG204" i="9"/>
  <c r="DF204" i="9"/>
  <c r="CU204" i="9"/>
  <c r="CT204" i="9"/>
  <c r="CQ204" i="9"/>
  <c r="CO204" i="9"/>
  <c r="CM204" i="9"/>
  <c r="CK204" i="9"/>
  <c r="CC204" i="9"/>
  <c r="CB204" i="9"/>
  <c r="CA204" i="9"/>
  <c r="D204" i="9"/>
  <c r="C204" i="9"/>
  <c r="DO204" i="9" s="1"/>
  <c r="DY203" i="9"/>
  <c r="DX203" i="9"/>
  <c r="DU203" i="9"/>
  <c r="DS203" i="9"/>
  <c r="DG203" i="9"/>
  <c r="DF203" i="9"/>
  <c r="CU203" i="9"/>
  <c r="CT203" i="9"/>
  <c r="CP203" i="9"/>
  <c r="CL203" i="9"/>
  <c r="CC203" i="9"/>
  <c r="CB203" i="9"/>
  <c r="D203" i="9"/>
  <c r="DT203" i="9" s="1"/>
  <c r="C203" i="9"/>
  <c r="DY202" i="9"/>
  <c r="DX202" i="9"/>
  <c r="DR202" i="9"/>
  <c r="DQ202" i="9"/>
  <c r="DP202" i="9"/>
  <c r="DM202" i="9"/>
  <c r="DG202" i="9"/>
  <c r="DF202" i="9"/>
  <c r="CU202" i="9"/>
  <c r="CT202" i="9"/>
  <c r="CQ202" i="9"/>
  <c r="CN202" i="9"/>
  <c r="CM202" i="9"/>
  <c r="CK202" i="9"/>
  <c r="CI202" i="9"/>
  <c r="CC202" i="9"/>
  <c r="CB202" i="9"/>
  <c r="CA202" i="9"/>
  <c r="D202" i="9"/>
  <c r="DT202" i="9" s="1"/>
  <c r="C202" i="9"/>
  <c r="DO202" i="9" s="1"/>
  <c r="DY201" i="9"/>
  <c r="DX201" i="9"/>
  <c r="DU201" i="9"/>
  <c r="DS201" i="9"/>
  <c r="DO201" i="9"/>
  <c r="DG201" i="9"/>
  <c r="DF201" i="9"/>
  <c r="CU201" i="9"/>
  <c r="CT201" i="9"/>
  <c r="CP201" i="9"/>
  <c r="CO201" i="9"/>
  <c r="CN201" i="9"/>
  <c r="CL201" i="9"/>
  <c r="CI201" i="9"/>
  <c r="CC201" i="9"/>
  <c r="CB201" i="9"/>
  <c r="D201" i="9"/>
  <c r="DT201" i="9" s="1"/>
  <c r="C201" i="9"/>
  <c r="DY200" i="9"/>
  <c r="DX200" i="9"/>
  <c r="DT200" i="9"/>
  <c r="DR200" i="9"/>
  <c r="DP200" i="9"/>
  <c r="DM200" i="9"/>
  <c r="DG200" i="9"/>
  <c r="DF200" i="9"/>
  <c r="CU200" i="9"/>
  <c r="CT200" i="9"/>
  <c r="CQ200" i="9"/>
  <c r="CM200" i="9"/>
  <c r="CK200" i="9"/>
  <c r="CC200" i="9"/>
  <c r="CB200" i="9"/>
  <c r="CA200" i="9"/>
  <c r="D200" i="9"/>
  <c r="CO200" i="9" s="1"/>
  <c r="C200" i="9"/>
  <c r="DO200" i="9" s="1"/>
  <c r="DU199" i="9"/>
  <c r="DS199" i="9"/>
  <c r="DG199" i="9"/>
  <c r="DF199" i="9"/>
  <c r="CP199" i="9"/>
  <c r="CL199" i="9"/>
  <c r="CC199" i="9"/>
  <c r="CB199" i="9"/>
  <c r="D199" i="9"/>
  <c r="CQ199" i="9" s="1"/>
  <c r="C199" i="9"/>
  <c r="DR198" i="9"/>
  <c r="DP198" i="9"/>
  <c r="DO198" i="9"/>
  <c r="DM198" i="9"/>
  <c r="DG198" i="9"/>
  <c r="DF198" i="9"/>
  <c r="CQ198" i="9"/>
  <c r="CN198" i="9"/>
  <c r="CM198" i="9"/>
  <c r="CK198" i="9"/>
  <c r="CI198" i="9"/>
  <c r="CC198" i="9"/>
  <c r="CB198" i="9"/>
  <c r="CA198" i="9"/>
  <c r="D198" i="9"/>
  <c r="C198" i="9"/>
  <c r="DQ198" i="9" s="1"/>
  <c r="DU197" i="9"/>
  <c r="DT197" i="9"/>
  <c r="DS197" i="9"/>
  <c r="DQ197" i="9"/>
  <c r="DP197" i="9"/>
  <c r="DO197" i="9"/>
  <c r="DG197" i="9"/>
  <c r="DF197" i="9"/>
  <c r="DE197" i="9"/>
  <c r="CP197" i="9"/>
  <c r="CO197" i="9"/>
  <c r="CN197" i="9"/>
  <c r="CL197" i="9"/>
  <c r="CI197" i="9"/>
  <c r="CC197" i="9"/>
  <c r="CB197" i="9"/>
  <c r="D197" i="9"/>
  <c r="CQ197" i="9" s="1"/>
  <c r="C197" i="9"/>
  <c r="DY196" i="9"/>
  <c r="DX196" i="9"/>
  <c r="DT196" i="9"/>
  <c r="DR196" i="9"/>
  <c r="DP196" i="9"/>
  <c r="DM196" i="9"/>
  <c r="DG196" i="9"/>
  <c r="DF196" i="9"/>
  <c r="CU196" i="9"/>
  <c r="CT196" i="9"/>
  <c r="CQ196" i="9"/>
  <c r="CM196" i="9"/>
  <c r="CK196" i="9"/>
  <c r="CC196" i="9"/>
  <c r="CB196" i="9"/>
  <c r="CA196" i="9"/>
  <c r="D196" i="9"/>
  <c r="CO196" i="9" s="1"/>
  <c r="C196" i="9"/>
  <c r="DO196" i="9" s="1"/>
  <c r="DY195" i="9"/>
  <c r="DX195" i="9"/>
  <c r="DU195" i="9"/>
  <c r="DS195" i="9"/>
  <c r="DG195" i="9"/>
  <c r="DF195" i="9"/>
  <c r="CU195" i="9"/>
  <c r="CT195" i="9"/>
  <c r="CP195" i="9"/>
  <c r="CL195" i="9"/>
  <c r="CC195" i="9"/>
  <c r="CB195" i="9"/>
  <c r="D195" i="9"/>
  <c r="DT195" i="9" s="1"/>
  <c r="C195" i="9"/>
  <c r="DY194" i="9"/>
  <c r="DX194" i="9"/>
  <c r="DT194" i="9"/>
  <c r="DR194" i="9"/>
  <c r="DQ194" i="9"/>
  <c r="DP194" i="9"/>
  <c r="DM194" i="9"/>
  <c r="DG194" i="9"/>
  <c r="DF194" i="9"/>
  <c r="CU194" i="9"/>
  <c r="CT194" i="9"/>
  <c r="CQ194" i="9"/>
  <c r="CN194" i="9"/>
  <c r="CM194" i="9"/>
  <c r="CK194" i="9"/>
  <c r="CI194" i="9"/>
  <c r="CC194" i="9"/>
  <c r="CB194" i="9"/>
  <c r="CA194" i="9"/>
  <c r="D194" i="9"/>
  <c r="C194" i="9"/>
  <c r="DO194" i="9" s="1"/>
  <c r="DY193" i="9"/>
  <c r="DX193" i="9"/>
  <c r="DU193" i="9"/>
  <c r="DS193" i="9"/>
  <c r="DQ193" i="9"/>
  <c r="DM193" i="9"/>
  <c r="DG193" i="9"/>
  <c r="DF193" i="9"/>
  <c r="CU193" i="9"/>
  <c r="CT193" i="9"/>
  <c r="CP193" i="9"/>
  <c r="CO193" i="9"/>
  <c r="CN193" i="9"/>
  <c r="CL193" i="9"/>
  <c r="CK193" i="9"/>
  <c r="CC193" i="9"/>
  <c r="CB193" i="9"/>
  <c r="CA193" i="9"/>
  <c r="D193" i="9"/>
  <c r="DT193" i="9" s="1"/>
  <c r="C193" i="9"/>
  <c r="CM193" i="9" s="1"/>
  <c r="DY192" i="9"/>
  <c r="DX192" i="9"/>
  <c r="DT192" i="9"/>
  <c r="DR192" i="9"/>
  <c r="DO192" i="9"/>
  <c r="DG192" i="9"/>
  <c r="DF192" i="9"/>
  <c r="CU192" i="9"/>
  <c r="CT192" i="9"/>
  <c r="CP192" i="9"/>
  <c r="CM192" i="9"/>
  <c r="CK192" i="9"/>
  <c r="CC192" i="9"/>
  <c r="CB192" i="9"/>
  <c r="D192" i="9"/>
  <c r="C192" i="9"/>
  <c r="DY191" i="9"/>
  <c r="DX191" i="9"/>
  <c r="DG191" i="9"/>
  <c r="DF191" i="9"/>
  <c r="CU191" i="9"/>
  <c r="CT191" i="9"/>
  <c r="CM191" i="9"/>
  <c r="CI191" i="9"/>
  <c r="CC191" i="9"/>
  <c r="CB191" i="9"/>
  <c r="D191" i="9"/>
  <c r="DP191" i="9" s="1"/>
  <c r="C191" i="9"/>
  <c r="DQ191" i="9" s="1"/>
  <c r="DY190" i="9"/>
  <c r="DX190" i="9"/>
  <c r="DR190" i="9"/>
  <c r="DP190" i="9"/>
  <c r="DM190" i="9"/>
  <c r="DG190" i="9"/>
  <c r="CU190" i="9"/>
  <c r="CT190" i="9"/>
  <c r="CN190" i="9"/>
  <c r="CM190" i="9"/>
  <c r="CL190" i="9"/>
  <c r="CC190" i="9"/>
  <c r="D190" i="9"/>
  <c r="C190" i="9"/>
  <c r="DY189" i="9"/>
  <c r="DX189" i="9"/>
  <c r="DU189" i="9"/>
  <c r="DT189" i="9"/>
  <c r="DS189" i="9"/>
  <c r="DP189" i="9"/>
  <c r="DG189" i="9"/>
  <c r="CU189" i="9"/>
  <c r="CT189" i="9"/>
  <c r="CQ189" i="9"/>
  <c r="CP189" i="9"/>
  <c r="CO189" i="9"/>
  <c r="CL189" i="9"/>
  <c r="CC189" i="9"/>
  <c r="D189" i="9"/>
  <c r="C189" i="9"/>
  <c r="DY188" i="9"/>
  <c r="DX188" i="9"/>
  <c r="DR188" i="9"/>
  <c r="DP188" i="9"/>
  <c r="DO188" i="9"/>
  <c r="DM188" i="9"/>
  <c r="DG188" i="9"/>
  <c r="DE188" i="9"/>
  <c r="CU188" i="9"/>
  <c r="CT188" i="9"/>
  <c r="CO188" i="9"/>
  <c r="CN188" i="9"/>
  <c r="CL188" i="9"/>
  <c r="CK188" i="9"/>
  <c r="CI188" i="9"/>
  <c r="CC188" i="9"/>
  <c r="CA188" i="9"/>
  <c r="D188" i="9"/>
  <c r="C188" i="9"/>
  <c r="DQ188" i="9" s="1"/>
  <c r="EA183" i="9"/>
  <c r="DZ183" i="9"/>
  <c r="DY183" i="9"/>
  <c r="DX183" i="9"/>
  <c r="DU183" i="9"/>
  <c r="DT183" i="9"/>
  <c r="DS183" i="9"/>
  <c r="DP183" i="9"/>
  <c r="DG183" i="9"/>
  <c r="DF183" i="9"/>
  <c r="CW183" i="9"/>
  <c r="CV183" i="9"/>
  <c r="CU183" i="9"/>
  <c r="CT183" i="9"/>
  <c r="CP183" i="9"/>
  <c r="CO183" i="9"/>
  <c r="CL183" i="9"/>
  <c r="CC183" i="9"/>
  <c r="CB183" i="9"/>
  <c r="D183" i="9"/>
  <c r="CQ183" i="9" s="1"/>
  <c r="C183" i="9"/>
  <c r="EA182" i="9"/>
  <c r="DZ182" i="9"/>
  <c r="DY182" i="9"/>
  <c r="DX182" i="9"/>
  <c r="DT182" i="9"/>
  <c r="DQ182" i="9"/>
  <c r="DM182" i="9"/>
  <c r="DG182" i="9"/>
  <c r="DF182" i="9"/>
  <c r="CW182" i="9"/>
  <c r="CV182" i="9"/>
  <c r="CU182" i="9"/>
  <c r="CT182" i="9"/>
  <c r="CP182" i="9"/>
  <c r="CM182" i="9"/>
  <c r="CK182" i="9"/>
  <c r="CC182" i="9"/>
  <c r="CB182" i="9"/>
  <c r="D182" i="9"/>
  <c r="C182" i="9"/>
  <c r="EA181" i="9"/>
  <c r="DZ181" i="9"/>
  <c r="DY181" i="9"/>
  <c r="DX181" i="9"/>
  <c r="DR181" i="9"/>
  <c r="DO181" i="9"/>
  <c r="DG181" i="9"/>
  <c r="DF181" i="9"/>
  <c r="CW181" i="9"/>
  <c r="CV181" i="9"/>
  <c r="CU181" i="9"/>
  <c r="CT181" i="9"/>
  <c r="CM181" i="9"/>
  <c r="CI181" i="9"/>
  <c r="CC181" i="9"/>
  <c r="CB181" i="9"/>
  <c r="D181" i="9"/>
  <c r="C181" i="9"/>
  <c r="CK181" i="9" s="1"/>
  <c r="EA180" i="9"/>
  <c r="DZ180" i="9"/>
  <c r="DY180" i="9"/>
  <c r="DX180" i="9"/>
  <c r="DT180" i="9"/>
  <c r="DR180" i="9"/>
  <c r="DO180" i="9"/>
  <c r="DM180" i="9"/>
  <c r="DG180" i="9"/>
  <c r="DF180" i="9"/>
  <c r="DE180" i="9"/>
  <c r="CW180" i="9"/>
  <c r="CV180" i="9"/>
  <c r="CU180" i="9"/>
  <c r="CT180" i="9"/>
  <c r="CO180" i="9"/>
  <c r="CN180" i="9"/>
  <c r="CM180" i="9"/>
  <c r="CK180" i="9"/>
  <c r="CI180" i="9"/>
  <c r="CC180" i="9"/>
  <c r="CB180" i="9"/>
  <c r="D180" i="9"/>
  <c r="DS180" i="9" s="1"/>
  <c r="C180" i="9"/>
  <c r="DQ180" i="9" s="1"/>
  <c r="EA179" i="9"/>
  <c r="DZ179" i="9"/>
  <c r="DY179" i="9"/>
  <c r="DX179" i="9"/>
  <c r="DQ179" i="9"/>
  <c r="DO179" i="9"/>
  <c r="DG179" i="9"/>
  <c r="DF179" i="9"/>
  <c r="CW179" i="9"/>
  <c r="CV179" i="9"/>
  <c r="CU179" i="9"/>
  <c r="CT179" i="9"/>
  <c r="CQ179" i="9"/>
  <c r="CO179" i="9"/>
  <c r="CM179" i="9"/>
  <c r="CK179" i="9"/>
  <c r="CC179" i="9"/>
  <c r="CB179" i="9"/>
  <c r="CA179" i="9"/>
  <c r="D179" i="9"/>
  <c r="C179" i="9"/>
  <c r="CN179" i="9" s="1"/>
  <c r="EA178" i="9"/>
  <c r="DZ178" i="9"/>
  <c r="DY178" i="9"/>
  <c r="DX178" i="9"/>
  <c r="DU178" i="9"/>
  <c r="DS178" i="9"/>
  <c r="DG178" i="9"/>
  <c r="DF178" i="9"/>
  <c r="CW178" i="9"/>
  <c r="CV178" i="9"/>
  <c r="CU178" i="9"/>
  <c r="CT178" i="9"/>
  <c r="CP178" i="9"/>
  <c r="CL178" i="9"/>
  <c r="CC178" i="9"/>
  <c r="CB178" i="9"/>
  <c r="D178" i="9"/>
  <c r="CQ178" i="9" s="1"/>
  <c r="C178" i="9"/>
  <c r="EA177" i="9"/>
  <c r="DZ177" i="9"/>
  <c r="DY177" i="9"/>
  <c r="DX177" i="9"/>
  <c r="DR177" i="9"/>
  <c r="DO177" i="9"/>
  <c r="DM177" i="9"/>
  <c r="DG177" i="9"/>
  <c r="DF177" i="9"/>
  <c r="CW177" i="9"/>
  <c r="CV177" i="9"/>
  <c r="CU177" i="9"/>
  <c r="CT177" i="9"/>
  <c r="CQ177" i="9"/>
  <c r="CN177" i="9"/>
  <c r="CM177" i="9"/>
  <c r="CK177" i="9"/>
  <c r="CI177" i="9"/>
  <c r="CC177" i="9"/>
  <c r="CB177" i="9"/>
  <c r="CA177" i="9"/>
  <c r="D177" i="9"/>
  <c r="DP177" i="9" s="1"/>
  <c r="C177" i="9"/>
  <c r="DQ177" i="9" s="1"/>
  <c r="EA176" i="9"/>
  <c r="DZ176" i="9"/>
  <c r="DY176" i="9"/>
  <c r="DX176" i="9"/>
  <c r="DU176" i="9"/>
  <c r="DT176" i="9"/>
  <c r="DS176" i="9"/>
  <c r="DQ176" i="9"/>
  <c r="DP176" i="9"/>
  <c r="DO176" i="9"/>
  <c r="DG176" i="9"/>
  <c r="DF176" i="9"/>
  <c r="CW176" i="9"/>
  <c r="CV176" i="9"/>
  <c r="CU176" i="9"/>
  <c r="CT176" i="9"/>
  <c r="CP176" i="9"/>
  <c r="CO176" i="9"/>
  <c r="CN176" i="9"/>
  <c r="CL176" i="9"/>
  <c r="CI176" i="9"/>
  <c r="CC176" i="9"/>
  <c r="CB176" i="9"/>
  <c r="D176" i="9"/>
  <c r="CQ176" i="9" s="1"/>
  <c r="C176" i="9"/>
  <c r="DE176" i="9" s="1"/>
  <c r="EA175" i="9"/>
  <c r="DZ175" i="9"/>
  <c r="DY175" i="9"/>
  <c r="DX175" i="9"/>
  <c r="DT175" i="9"/>
  <c r="DR175" i="9"/>
  <c r="DP175" i="9"/>
  <c r="DM175" i="9"/>
  <c r="DG175" i="9"/>
  <c r="DF175" i="9"/>
  <c r="CW175" i="9"/>
  <c r="CV175" i="9"/>
  <c r="CU175" i="9"/>
  <c r="CT175" i="9"/>
  <c r="CQ175" i="9"/>
  <c r="CO175" i="9"/>
  <c r="CM175" i="9"/>
  <c r="CK175" i="9"/>
  <c r="CC175" i="9"/>
  <c r="CB175" i="9"/>
  <c r="CA175" i="9"/>
  <c r="D175" i="9"/>
  <c r="C175" i="9"/>
  <c r="DQ175" i="9" s="1"/>
  <c r="EA174" i="9"/>
  <c r="DZ174" i="9"/>
  <c r="DY174" i="9"/>
  <c r="DX174" i="9"/>
  <c r="DU174" i="9"/>
  <c r="DS174" i="9"/>
  <c r="DG174" i="9"/>
  <c r="DF174" i="9"/>
  <c r="CW174" i="9"/>
  <c r="CV174" i="9"/>
  <c r="CU174" i="9"/>
  <c r="CT174" i="9"/>
  <c r="CP174" i="9"/>
  <c r="CL174" i="9"/>
  <c r="CC174" i="9"/>
  <c r="CB174" i="9"/>
  <c r="D174" i="9"/>
  <c r="CQ174" i="9" s="1"/>
  <c r="C174" i="9"/>
  <c r="EA173" i="9"/>
  <c r="DZ173" i="9"/>
  <c r="DY173" i="9"/>
  <c r="DX173" i="9"/>
  <c r="DR173" i="9"/>
  <c r="DO173" i="9"/>
  <c r="DM173" i="9"/>
  <c r="DG173" i="9"/>
  <c r="DF173" i="9"/>
  <c r="CW173" i="9"/>
  <c r="CV173" i="9"/>
  <c r="CU173" i="9"/>
  <c r="CT173" i="9"/>
  <c r="CQ173" i="9"/>
  <c r="CN173" i="9"/>
  <c r="CM173" i="9"/>
  <c r="CK173" i="9"/>
  <c r="CI173" i="9"/>
  <c r="CC173" i="9"/>
  <c r="CB173" i="9"/>
  <c r="CA173" i="9"/>
  <c r="D173" i="9"/>
  <c r="DP173" i="9" s="1"/>
  <c r="C173" i="9"/>
  <c r="DQ173" i="9" s="1"/>
  <c r="DU172" i="9"/>
  <c r="DT172" i="9"/>
  <c r="DS172" i="9"/>
  <c r="DQ172" i="9"/>
  <c r="DP172" i="9"/>
  <c r="DO172" i="9"/>
  <c r="DG172" i="9"/>
  <c r="DF172" i="9"/>
  <c r="CP172" i="9"/>
  <c r="CO172" i="9"/>
  <c r="CN172" i="9"/>
  <c r="CL172" i="9"/>
  <c r="CI172" i="9"/>
  <c r="CC172" i="9"/>
  <c r="CB172" i="9"/>
  <c r="D172" i="9"/>
  <c r="CQ172" i="9" s="1"/>
  <c r="C172" i="9"/>
  <c r="DE172" i="9" s="1"/>
  <c r="DT171" i="9"/>
  <c r="DR171" i="9"/>
  <c r="DP171" i="9"/>
  <c r="DM171" i="9"/>
  <c r="DG171" i="9"/>
  <c r="DF171" i="9"/>
  <c r="CQ171" i="9"/>
  <c r="CO171" i="9"/>
  <c r="CM171" i="9"/>
  <c r="CK171" i="9"/>
  <c r="CC171" i="9"/>
  <c r="CB171" i="9"/>
  <c r="CA171" i="9"/>
  <c r="D171" i="9"/>
  <c r="C171" i="9"/>
  <c r="DQ171" i="9" s="1"/>
  <c r="DU170" i="9"/>
  <c r="DS170" i="9"/>
  <c r="DG170" i="9"/>
  <c r="DF170" i="9"/>
  <c r="CP170" i="9"/>
  <c r="CL170" i="9"/>
  <c r="CC170" i="9"/>
  <c r="CB170" i="9"/>
  <c r="D170" i="9"/>
  <c r="CQ170" i="9" s="1"/>
  <c r="C170" i="9"/>
  <c r="EA169" i="9"/>
  <c r="DZ169" i="9"/>
  <c r="DY169" i="9"/>
  <c r="DX169" i="9"/>
  <c r="DR169" i="9"/>
  <c r="DO169" i="9"/>
  <c r="DM169" i="9"/>
  <c r="DG169" i="9"/>
  <c r="DF169" i="9"/>
  <c r="CW169" i="9"/>
  <c r="CV169" i="9"/>
  <c r="CU169" i="9"/>
  <c r="CT169" i="9"/>
  <c r="CQ169" i="9"/>
  <c r="CN169" i="9"/>
  <c r="CM169" i="9"/>
  <c r="CK169" i="9"/>
  <c r="CI169" i="9"/>
  <c r="CC169" i="9"/>
  <c r="CB169" i="9"/>
  <c r="CA169" i="9"/>
  <c r="D169" i="9"/>
  <c r="DP169" i="9" s="1"/>
  <c r="C169" i="9"/>
  <c r="DQ169" i="9" s="1"/>
  <c r="EA168" i="9"/>
  <c r="DZ168" i="9"/>
  <c r="DY168" i="9"/>
  <c r="DX168" i="9"/>
  <c r="DU168" i="9"/>
  <c r="DT168" i="9"/>
  <c r="DS168" i="9"/>
  <c r="DQ168" i="9"/>
  <c r="DP168" i="9"/>
  <c r="DO168" i="9"/>
  <c r="DG168" i="9"/>
  <c r="DF168" i="9"/>
  <c r="CW168" i="9"/>
  <c r="CV168" i="9"/>
  <c r="CU168" i="9"/>
  <c r="CT168" i="9"/>
  <c r="CP168" i="9"/>
  <c r="CO168" i="9"/>
  <c r="CN168" i="9"/>
  <c r="CL168" i="9"/>
  <c r="CI168" i="9"/>
  <c r="CC168" i="9"/>
  <c r="CB168" i="9"/>
  <c r="D168" i="9"/>
  <c r="CQ168" i="9" s="1"/>
  <c r="C168" i="9"/>
  <c r="DE168" i="9" s="1"/>
  <c r="EA167" i="9"/>
  <c r="DZ167" i="9"/>
  <c r="DY167" i="9"/>
  <c r="DX167" i="9"/>
  <c r="DT167" i="9"/>
  <c r="DR167" i="9"/>
  <c r="DP167" i="9"/>
  <c r="DM167" i="9"/>
  <c r="DG167" i="9"/>
  <c r="DF167" i="9"/>
  <c r="CW167" i="9"/>
  <c r="CV167" i="9"/>
  <c r="CU167" i="9"/>
  <c r="CT167" i="9"/>
  <c r="CQ167" i="9"/>
  <c r="CO167" i="9"/>
  <c r="CM167" i="9"/>
  <c r="CK167" i="9"/>
  <c r="CC167" i="9"/>
  <c r="CB167" i="9"/>
  <c r="CA167" i="9"/>
  <c r="D167" i="9"/>
  <c r="C167" i="9"/>
  <c r="DQ167" i="9" s="1"/>
  <c r="EA166" i="9"/>
  <c r="DZ166" i="9"/>
  <c r="DY166" i="9"/>
  <c r="DX166" i="9"/>
  <c r="DU166" i="9"/>
  <c r="DS166" i="9"/>
  <c r="DG166" i="9"/>
  <c r="DF166" i="9"/>
  <c r="CW166" i="9"/>
  <c r="CV166" i="9"/>
  <c r="CU166" i="9"/>
  <c r="CT166" i="9"/>
  <c r="CP166" i="9"/>
  <c r="CL166" i="9"/>
  <c r="CC166" i="9"/>
  <c r="CB166" i="9"/>
  <c r="D166" i="9"/>
  <c r="CQ166" i="9" s="1"/>
  <c r="C166" i="9"/>
  <c r="EA165" i="9"/>
  <c r="DZ165" i="9"/>
  <c r="DY165" i="9"/>
  <c r="DX165" i="9"/>
  <c r="DR165" i="9"/>
  <c r="DO165" i="9"/>
  <c r="DM165" i="9"/>
  <c r="DG165" i="9"/>
  <c r="DF165" i="9"/>
  <c r="CW165" i="9"/>
  <c r="CV165" i="9"/>
  <c r="CU165" i="9"/>
  <c r="CT165" i="9"/>
  <c r="CQ165" i="9"/>
  <c r="CN165" i="9"/>
  <c r="CM165" i="9"/>
  <c r="CK165" i="9"/>
  <c r="CI165" i="9"/>
  <c r="CC165" i="9"/>
  <c r="CB165" i="9"/>
  <c r="CA165" i="9"/>
  <c r="D165" i="9"/>
  <c r="DP165" i="9" s="1"/>
  <c r="C165" i="9"/>
  <c r="DQ165" i="9" s="1"/>
  <c r="EA164" i="9"/>
  <c r="DZ164" i="9"/>
  <c r="DY164" i="9"/>
  <c r="DX164" i="9"/>
  <c r="DU164" i="9"/>
  <c r="DT164" i="9"/>
  <c r="DS164" i="9"/>
  <c r="DQ164" i="9"/>
  <c r="DP164" i="9"/>
  <c r="DO164" i="9"/>
  <c r="DG164" i="9"/>
  <c r="DF164" i="9"/>
  <c r="CW164" i="9"/>
  <c r="CV164" i="9"/>
  <c r="CU164" i="9"/>
  <c r="CT164" i="9"/>
  <c r="CP164" i="9"/>
  <c r="CO164" i="9"/>
  <c r="CN164" i="9"/>
  <c r="CL164" i="9"/>
  <c r="CI164" i="9"/>
  <c r="CC164" i="9"/>
  <c r="CB164" i="9"/>
  <c r="D164" i="9"/>
  <c r="CQ164" i="9" s="1"/>
  <c r="C164" i="9"/>
  <c r="DE164" i="9" s="1"/>
  <c r="EA163" i="9"/>
  <c r="DZ163" i="9"/>
  <c r="DY163" i="9"/>
  <c r="DX163" i="9"/>
  <c r="DR163" i="9"/>
  <c r="DQ163" i="9"/>
  <c r="DM163" i="9"/>
  <c r="DG163" i="9"/>
  <c r="CW163" i="9"/>
  <c r="CV163" i="9"/>
  <c r="CU163" i="9"/>
  <c r="CT163" i="9"/>
  <c r="CN163" i="9"/>
  <c r="CK163" i="9"/>
  <c r="CI163" i="9"/>
  <c r="CC163" i="9"/>
  <c r="D163" i="9"/>
  <c r="C163" i="9"/>
  <c r="DO163" i="9" s="1"/>
  <c r="EA162" i="9"/>
  <c r="DZ162" i="9"/>
  <c r="DY162" i="9"/>
  <c r="DX162" i="9"/>
  <c r="DU162" i="9"/>
  <c r="DS162" i="9"/>
  <c r="DQ162" i="9"/>
  <c r="DG162" i="9"/>
  <c r="CW162" i="9"/>
  <c r="CV162" i="9"/>
  <c r="CU162" i="9"/>
  <c r="CT162" i="9"/>
  <c r="CQ162" i="9"/>
  <c r="CO162" i="9"/>
  <c r="CC162" i="9"/>
  <c r="D162" i="9"/>
  <c r="DT162" i="9" s="1"/>
  <c r="C162" i="9"/>
  <c r="EA161" i="9"/>
  <c r="DZ161" i="9"/>
  <c r="DY161" i="9"/>
  <c r="DX161" i="9"/>
  <c r="DR161" i="9"/>
  <c r="DP161" i="9"/>
  <c r="DM161" i="9"/>
  <c r="DG161" i="9"/>
  <c r="DE161" i="9"/>
  <c r="CW161" i="9"/>
  <c r="CV161" i="9"/>
  <c r="CU161" i="9"/>
  <c r="CT161" i="9"/>
  <c r="CP161" i="9"/>
  <c r="CN161" i="9"/>
  <c r="CI161" i="9"/>
  <c r="CC161" i="9"/>
  <c r="CA161" i="9"/>
  <c r="D161" i="9"/>
  <c r="C161" i="9"/>
  <c r="DO161" i="9" s="1"/>
  <c r="DM156" i="9"/>
  <c r="DL156" i="9"/>
  <c r="DK156" i="9"/>
  <c r="DJ156" i="9"/>
  <c r="DI156" i="9"/>
  <c r="DH156" i="9"/>
  <c r="DG156" i="9"/>
  <c r="DF156" i="9"/>
  <c r="DE156" i="9"/>
  <c r="CI156" i="9"/>
  <c r="CH156" i="9"/>
  <c r="CG156" i="9"/>
  <c r="CF156" i="9"/>
  <c r="CE156" i="9"/>
  <c r="CD156" i="9"/>
  <c r="CC156" i="9"/>
  <c r="CB156" i="9"/>
  <c r="Q156" i="9" s="1"/>
  <c r="CA156" i="9"/>
  <c r="DM155" i="9"/>
  <c r="DL155" i="9"/>
  <c r="DK155" i="9"/>
  <c r="DJ155" i="9"/>
  <c r="DI155" i="9"/>
  <c r="DH155" i="9"/>
  <c r="DG155" i="9"/>
  <c r="DF155" i="9"/>
  <c r="DE155" i="9"/>
  <c r="CI155" i="9"/>
  <c r="CH155" i="9"/>
  <c r="CG155" i="9"/>
  <c r="CF155" i="9"/>
  <c r="CE155" i="9"/>
  <c r="CD155" i="9"/>
  <c r="CC155" i="9"/>
  <c r="CB155" i="9"/>
  <c r="CA155" i="9"/>
  <c r="Q155" i="9" s="1"/>
  <c r="DM154" i="9"/>
  <c r="DL154" i="9"/>
  <c r="DK154" i="9"/>
  <c r="DJ154" i="9"/>
  <c r="DI154" i="9"/>
  <c r="DH154" i="9"/>
  <c r="DG154" i="9"/>
  <c r="DF154" i="9"/>
  <c r="DE154" i="9"/>
  <c r="CI154" i="9"/>
  <c r="CH154" i="9"/>
  <c r="CG154" i="9"/>
  <c r="CF154" i="9"/>
  <c r="CE154" i="9"/>
  <c r="CD154" i="9"/>
  <c r="CC154" i="9"/>
  <c r="CB154" i="9"/>
  <c r="CA154" i="9"/>
  <c r="Q154" i="9"/>
  <c r="DM153" i="9"/>
  <c r="DL153" i="9"/>
  <c r="DK153" i="9"/>
  <c r="DJ153" i="9"/>
  <c r="DI153" i="9"/>
  <c r="DH153" i="9"/>
  <c r="DG153" i="9"/>
  <c r="DF153" i="9"/>
  <c r="DE153" i="9"/>
  <c r="CI153" i="9"/>
  <c r="CH153" i="9"/>
  <c r="CG153" i="9"/>
  <c r="CF153" i="9"/>
  <c r="CE153" i="9"/>
  <c r="CD153" i="9"/>
  <c r="CC153" i="9"/>
  <c r="CB153" i="9"/>
  <c r="CA153" i="9"/>
  <c r="DM152" i="9"/>
  <c r="DL152" i="9"/>
  <c r="DK152" i="9"/>
  <c r="DJ152" i="9"/>
  <c r="DI152" i="9"/>
  <c r="DH152" i="9"/>
  <c r="DG152" i="9"/>
  <c r="DF152" i="9"/>
  <c r="DE152" i="9"/>
  <c r="CI152" i="9"/>
  <c r="CH152" i="9"/>
  <c r="CG152" i="9"/>
  <c r="CF152" i="9"/>
  <c r="CE152" i="9"/>
  <c r="CD152" i="9"/>
  <c r="CC152" i="9"/>
  <c r="CB152" i="9"/>
  <c r="CA152" i="9"/>
  <c r="Q152" i="9"/>
  <c r="DM148" i="9"/>
  <c r="DL148" i="9"/>
  <c r="DK148" i="9"/>
  <c r="DJ148" i="9"/>
  <c r="DI148" i="9"/>
  <c r="DH148" i="9"/>
  <c r="DG148" i="9"/>
  <c r="DF148" i="9"/>
  <c r="DE148" i="9"/>
  <c r="CI148" i="9"/>
  <c r="CH148" i="9"/>
  <c r="CG148" i="9"/>
  <c r="CF148" i="9"/>
  <c r="CE148" i="9"/>
  <c r="CD148" i="9"/>
  <c r="CC148" i="9"/>
  <c r="CB148" i="9"/>
  <c r="CA148" i="9"/>
  <c r="DM147" i="9"/>
  <c r="DL147" i="9"/>
  <c r="DK147" i="9"/>
  <c r="DJ147" i="9"/>
  <c r="DI147" i="9"/>
  <c r="DH147" i="9"/>
  <c r="DG147" i="9"/>
  <c r="DF147" i="9"/>
  <c r="DE147" i="9"/>
  <c r="CI147" i="9"/>
  <c r="CH147" i="9"/>
  <c r="CG147" i="9"/>
  <c r="CF147" i="9"/>
  <c r="CE147" i="9"/>
  <c r="CD147" i="9"/>
  <c r="CC147" i="9"/>
  <c r="CB147" i="9"/>
  <c r="Q147" i="9" s="1"/>
  <c r="CA147" i="9"/>
  <c r="DM146" i="9"/>
  <c r="DL146" i="9"/>
  <c r="DK146" i="9"/>
  <c r="DJ146" i="9"/>
  <c r="DI146" i="9"/>
  <c r="DH146" i="9"/>
  <c r="DG146" i="9"/>
  <c r="DF146" i="9"/>
  <c r="DE146" i="9"/>
  <c r="CI146" i="9"/>
  <c r="CH146" i="9"/>
  <c r="CG146" i="9"/>
  <c r="CF146" i="9"/>
  <c r="CE146" i="9"/>
  <c r="CD146" i="9"/>
  <c r="CC146" i="9"/>
  <c r="CB146" i="9"/>
  <c r="CA146" i="9"/>
  <c r="Q146" i="9" s="1"/>
  <c r="DM145" i="9"/>
  <c r="DL145" i="9"/>
  <c r="DK145" i="9"/>
  <c r="DJ145" i="9"/>
  <c r="DI145" i="9"/>
  <c r="DH145" i="9"/>
  <c r="DG145" i="9"/>
  <c r="DF145" i="9"/>
  <c r="DE145" i="9"/>
  <c r="CI145" i="9"/>
  <c r="CH145" i="9"/>
  <c r="CG145" i="9"/>
  <c r="CF145" i="9"/>
  <c r="CE145" i="9"/>
  <c r="CD145" i="9"/>
  <c r="CC145" i="9"/>
  <c r="CB145" i="9"/>
  <c r="Q145" i="9" s="1"/>
  <c r="CA145" i="9"/>
  <c r="DM144" i="9"/>
  <c r="DL144" i="9"/>
  <c r="DK144" i="9"/>
  <c r="DJ144" i="9"/>
  <c r="DI144" i="9"/>
  <c r="DH144" i="9"/>
  <c r="DG144" i="9"/>
  <c r="DF144" i="9"/>
  <c r="DE144" i="9"/>
  <c r="CI144" i="9"/>
  <c r="CH144" i="9"/>
  <c r="CG144" i="9"/>
  <c r="CF144" i="9"/>
  <c r="CE144" i="9"/>
  <c r="CD144" i="9"/>
  <c r="CC144" i="9"/>
  <c r="CB144" i="9"/>
  <c r="CA144" i="9"/>
  <c r="Q144" i="9" s="1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140" i="9"/>
  <c r="B140" i="9"/>
  <c r="CC140" i="9" s="1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G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D139" i="9"/>
  <c r="CB139" i="9"/>
  <c r="C139" i="9"/>
  <c r="B139" i="9"/>
  <c r="DH139" i="9" s="1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H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C138" i="9"/>
  <c r="C138" i="9"/>
  <c r="B138" i="9"/>
  <c r="DX137" i="9"/>
  <c r="DW137" i="9"/>
  <c r="DV137" i="9"/>
  <c r="DU137" i="9"/>
  <c r="DT137" i="9"/>
  <c r="DS137" i="9"/>
  <c r="DR137" i="9"/>
  <c r="DQ137" i="9"/>
  <c r="DP137" i="9"/>
  <c r="DI137" i="9"/>
  <c r="DH137" i="9"/>
  <c r="DG137" i="9"/>
  <c r="CT137" i="9"/>
  <c r="CS137" i="9"/>
  <c r="CR137" i="9"/>
  <c r="CQ137" i="9"/>
  <c r="CP137" i="9"/>
  <c r="CO137" i="9"/>
  <c r="CN137" i="9"/>
  <c r="CM137" i="9"/>
  <c r="CL137" i="9"/>
  <c r="CE137" i="9"/>
  <c r="CD137" i="9"/>
  <c r="CB137" i="9"/>
  <c r="C137" i="9"/>
  <c r="B137" i="9"/>
  <c r="DF137" i="9" s="1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F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136" i="9"/>
  <c r="B136" i="9"/>
  <c r="DH136" i="9" s="1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G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D135" i="9"/>
  <c r="CB135" i="9"/>
  <c r="C135" i="9"/>
  <c r="B135" i="9"/>
  <c r="DH135" i="9" s="1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G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C134" i="9"/>
  <c r="C134" i="9"/>
  <c r="B134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I133" i="9"/>
  <c r="DG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D133" i="9"/>
  <c r="CB133" i="9"/>
  <c r="C133" i="9"/>
  <c r="B133" i="9"/>
  <c r="DF133" i="9" s="1"/>
  <c r="DL132" i="9"/>
  <c r="DK132" i="9"/>
  <c r="DJ132" i="9"/>
  <c r="CH132" i="9"/>
  <c r="CG132" i="9"/>
  <c r="CF132" i="9"/>
  <c r="C132" i="9"/>
  <c r="B132" i="9"/>
  <c r="CC132" i="9" s="1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G131" i="9"/>
  <c r="DF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B131" i="9"/>
  <c r="C131" i="9"/>
  <c r="B131" i="9"/>
  <c r="DH131" i="9" s="1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G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C130" i="9"/>
  <c r="C130" i="9"/>
  <c r="B130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H129" i="9"/>
  <c r="DF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D129" i="9"/>
  <c r="CB129" i="9"/>
  <c r="C129" i="9"/>
  <c r="B129" i="9"/>
  <c r="DI129" i="9" s="1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128" i="9"/>
  <c r="B128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H127" i="9"/>
  <c r="DG127" i="9"/>
  <c r="DF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E127" i="9"/>
  <c r="CD127" i="9"/>
  <c r="CB127" i="9"/>
  <c r="C127" i="9"/>
  <c r="B127" i="9"/>
  <c r="DI127" i="9" s="1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G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C126" i="9"/>
  <c r="C126" i="9"/>
  <c r="B126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H125" i="9"/>
  <c r="DF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D125" i="9"/>
  <c r="CB125" i="9"/>
  <c r="C125" i="9"/>
  <c r="B125" i="9"/>
  <c r="DI125" i="9" s="1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124" i="9"/>
  <c r="B124" i="9"/>
  <c r="EB123" i="9"/>
  <c r="EA123" i="9"/>
  <c r="DZ123" i="9"/>
  <c r="DY123" i="9"/>
  <c r="DX123" i="9"/>
  <c r="DW123" i="9"/>
  <c r="DV123" i="9"/>
  <c r="DU123" i="9"/>
  <c r="DT123" i="9"/>
  <c r="DS123" i="9"/>
  <c r="DR123" i="9"/>
  <c r="DQ123" i="9"/>
  <c r="DP123" i="9"/>
  <c r="DO123" i="9"/>
  <c r="DH123" i="9"/>
  <c r="DG123" i="9"/>
  <c r="DF123" i="9"/>
  <c r="CX123" i="9"/>
  <c r="CW123" i="9"/>
  <c r="CV123" i="9"/>
  <c r="CU123" i="9"/>
  <c r="CT123" i="9"/>
  <c r="CS123" i="9"/>
  <c r="CR123" i="9"/>
  <c r="CQ123" i="9"/>
  <c r="CP123" i="9"/>
  <c r="CO123" i="9"/>
  <c r="CN123" i="9"/>
  <c r="CM123" i="9"/>
  <c r="CL123" i="9"/>
  <c r="CK123" i="9"/>
  <c r="CE123" i="9"/>
  <c r="CD123" i="9"/>
  <c r="CB123" i="9"/>
  <c r="C123" i="9"/>
  <c r="B123" i="9"/>
  <c r="DI123" i="9" s="1"/>
  <c r="EB118" i="9"/>
  <c r="EA118" i="9"/>
  <c r="DZ118" i="9"/>
  <c r="DY118" i="9"/>
  <c r="DX118" i="9"/>
  <c r="DW118" i="9"/>
  <c r="DV118" i="9"/>
  <c r="DU118" i="9"/>
  <c r="DT118" i="9"/>
  <c r="DS118" i="9"/>
  <c r="DR118" i="9"/>
  <c r="DQ118" i="9"/>
  <c r="DP118" i="9"/>
  <c r="DO118" i="9"/>
  <c r="DN118" i="9"/>
  <c r="DM118" i="9"/>
  <c r="DL118" i="9"/>
  <c r="DK118" i="9"/>
  <c r="DJ118" i="9"/>
  <c r="DH118" i="9"/>
  <c r="CX118" i="9"/>
  <c r="CW118" i="9"/>
  <c r="CV118" i="9"/>
  <c r="CU118" i="9"/>
  <c r="CT118" i="9"/>
  <c r="CS118" i="9"/>
  <c r="CR118" i="9"/>
  <c r="CQ118" i="9"/>
  <c r="CP118" i="9"/>
  <c r="CO118" i="9"/>
  <c r="CN118" i="9"/>
  <c r="CM118" i="9"/>
  <c r="CL118" i="9"/>
  <c r="CK118" i="9"/>
  <c r="CJ118" i="9"/>
  <c r="CI118" i="9"/>
  <c r="CH118" i="9"/>
  <c r="CG118" i="9"/>
  <c r="CF118" i="9"/>
  <c r="CC118" i="9"/>
  <c r="C118" i="9"/>
  <c r="B118" i="9"/>
  <c r="EB117" i="9"/>
  <c r="EA117" i="9"/>
  <c r="DZ117" i="9"/>
  <c r="DY117" i="9"/>
  <c r="DX117" i="9"/>
  <c r="DW117" i="9"/>
  <c r="DV117" i="9"/>
  <c r="DU117" i="9"/>
  <c r="DT117" i="9"/>
  <c r="DS117" i="9"/>
  <c r="DR117" i="9"/>
  <c r="DQ117" i="9"/>
  <c r="DP117" i="9"/>
  <c r="DO117" i="9"/>
  <c r="DN117" i="9"/>
  <c r="DM117" i="9"/>
  <c r="DL117" i="9"/>
  <c r="DK117" i="9"/>
  <c r="DJ117" i="9"/>
  <c r="DI117" i="9"/>
  <c r="DG117" i="9"/>
  <c r="CX117" i="9"/>
  <c r="CW117" i="9"/>
  <c r="CV117" i="9"/>
  <c r="CU117" i="9"/>
  <c r="CT117" i="9"/>
  <c r="CS117" i="9"/>
  <c r="CR117" i="9"/>
  <c r="CQ117" i="9"/>
  <c r="CP117" i="9"/>
  <c r="CO117" i="9"/>
  <c r="CN117" i="9"/>
  <c r="CM117" i="9"/>
  <c r="CL117" i="9"/>
  <c r="CK117" i="9"/>
  <c r="CJ117" i="9"/>
  <c r="CI117" i="9"/>
  <c r="CH117" i="9"/>
  <c r="CG117" i="9"/>
  <c r="CF117" i="9"/>
  <c r="CD117" i="9"/>
  <c r="CB117" i="9"/>
  <c r="C117" i="9"/>
  <c r="B117" i="9"/>
  <c r="DH117" i="9" s="1"/>
  <c r="EB116" i="9"/>
  <c r="EA116" i="9"/>
  <c r="DZ116" i="9"/>
  <c r="DY116" i="9"/>
  <c r="DX116" i="9"/>
  <c r="DW116" i="9"/>
  <c r="DV116" i="9"/>
  <c r="DU116" i="9"/>
  <c r="DT116" i="9"/>
  <c r="DS116" i="9"/>
  <c r="DR116" i="9"/>
  <c r="DQ116" i="9"/>
  <c r="DP116" i="9"/>
  <c r="DO116" i="9"/>
  <c r="DN116" i="9"/>
  <c r="DM116" i="9"/>
  <c r="DL116" i="9"/>
  <c r="DK116" i="9"/>
  <c r="DJ116" i="9"/>
  <c r="CX116" i="9"/>
  <c r="CW116" i="9"/>
  <c r="CV116" i="9"/>
  <c r="CU116" i="9"/>
  <c r="CT116" i="9"/>
  <c r="CS116" i="9"/>
  <c r="CR116" i="9"/>
  <c r="CQ116" i="9"/>
  <c r="CP116" i="9"/>
  <c r="CO116" i="9"/>
  <c r="CN116" i="9"/>
  <c r="CM116" i="9"/>
  <c r="CL116" i="9"/>
  <c r="CK116" i="9"/>
  <c r="CJ116" i="9"/>
  <c r="CI116" i="9"/>
  <c r="CH116" i="9"/>
  <c r="CG116" i="9"/>
  <c r="CF116" i="9"/>
  <c r="C116" i="9"/>
  <c r="B116" i="9"/>
  <c r="CC116" i="9" s="1"/>
  <c r="DX115" i="9"/>
  <c r="DW115" i="9"/>
  <c r="DV115" i="9"/>
  <c r="DU115" i="9"/>
  <c r="DT115" i="9"/>
  <c r="DS115" i="9"/>
  <c r="DR115" i="9"/>
  <c r="DQ115" i="9"/>
  <c r="DP115" i="9"/>
  <c r="DI115" i="9"/>
  <c r="DH115" i="9"/>
  <c r="DG115" i="9"/>
  <c r="CT115" i="9"/>
  <c r="CS115" i="9"/>
  <c r="CR115" i="9"/>
  <c r="CQ115" i="9"/>
  <c r="CP115" i="9"/>
  <c r="CO115" i="9"/>
  <c r="CN115" i="9"/>
  <c r="CM115" i="9"/>
  <c r="CL115" i="9"/>
  <c r="CE115" i="9"/>
  <c r="CD115" i="9"/>
  <c r="CB115" i="9"/>
  <c r="C115" i="9"/>
  <c r="B115" i="9"/>
  <c r="DF115" i="9" s="1"/>
  <c r="EB114" i="9"/>
  <c r="EA114" i="9"/>
  <c r="DZ114" i="9"/>
  <c r="DY114" i="9"/>
  <c r="DX114" i="9"/>
  <c r="DW114" i="9"/>
  <c r="DV114" i="9"/>
  <c r="DU114" i="9"/>
  <c r="DT114" i="9"/>
  <c r="DS114" i="9"/>
  <c r="DR114" i="9"/>
  <c r="DQ114" i="9"/>
  <c r="DP114" i="9"/>
  <c r="DH114" i="9"/>
  <c r="CX114" i="9"/>
  <c r="CW114" i="9"/>
  <c r="CV114" i="9"/>
  <c r="CU114" i="9"/>
  <c r="CT114" i="9"/>
  <c r="CS114" i="9"/>
  <c r="CR114" i="9"/>
  <c r="CQ114" i="9"/>
  <c r="CP114" i="9"/>
  <c r="CO114" i="9"/>
  <c r="CN114" i="9"/>
  <c r="CM114" i="9"/>
  <c r="CL114" i="9"/>
  <c r="CC114" i="9"/>
  <c r="C114" i="9"/>
  <c r="B114" i="9"/>
  <c r="DF114" i="9" s="1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DN113" i="9"/>
  <c r="DM113" i="9"/>
  <c r="DL113" i="9"/>
  <c r="DK113" i="9"/>
  <c r="DJ113" i="9"/>
  <c r="DI113" i="9"/>
  <c r="DG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D113" i="9"/>
  <c r="CB113" i="9"/>
  <c r="C113" i="9"/>
  <c r="B113" i="9"/>
  <c r="DH113" i="9" s="1"/>
  <c r="EB112" i="9"/>
  <c r="EA112" i="9"/>
  <c r="DZ112" i="9"/>
  <c r="DY112" i="9"/>
  <c r="DX112" i="9"/>
  <c r="DW112" i="9"/>
  <c r="DV112" i="9"/>
  <c r="DU112" i="9"/>
  <c r="DT112" i="9"/>
  <c r="DS112" i="9"/>
  <c r="DR112" i="9"/>
  <c r="DQ112" i="9"/>
  <c r="DP112" i="9"/>
  <c r="DO112" i="9"/>
  <c r="CX112" i="9"/>
  <c r="CW112" i="9"/>
  <c r="CV112" i="9"/>
  <c r="CU112" i="9"/>
  <c r="CT112" i="9"/>
  <c r="CS112" i="9"/>
  <c r="CR112" i="9"/>
  <c r="CQ112" i="9"/>
  <c r="CP112" i="9"/>
  <c r="CO112" i="9"/>
  <c r="CN112" i="9"/>
  <c r="CM112" i="9"/>
  <c r="CL112" i="9"/>
  <c r="CK112" i="9"/>
  <c r="C112" i="9"/>
  <c r="B112" i="9"/>
  <c r="EB111" i="9"/>
  <c r="EA111" i="9"/>
  <c r="DZ111" i="9"/>
  <c r="DY111" i="9"/>
  <c r="DX111" i="9"/>
  <c r="DW111" i="9"/>
  <c r="DV111" i="9"/>
  <c r="DU111" i="9"/>
  <c r="DT111" i="9"/>
  <c r="DS111" i="9"/>
  <c r="DR111" i="9"/>
  <c r="DQ111" i="9"/>
  <c r="DP111" i="9"/>
  <c r="DI111" i="9"/>
  <c r="DG111" i="9"/>
  <c r="CX111" i="9"/>
  <c r="CW111" i="9"/>
  <c r="CV111" i="9"/>
  <c r="CU111" i="9"/>
  <c r="CT111" i="9"/>
  <c r="CS111" i="9"/>
  <c r="CR111" i="9"/>
  <c r="CQ111" i="9"/>
  <c r="CP111" i="9"/>
  <c r="CO111" i="9"/>
  <c r="CN111" i="9"/>
  <c r="CM111" i="9"/>
  <c r="CL111" i="9"/>
  <c r="CD111" i="9"/>
  <c r="CB111" i="9"/>
  <c r="C111" i="9"/>
  <c r="B111" i="9"/>
  <c r="DF111" i="9" s="1"/>
  <c r="DL110" i="9"/>
  <c r="DK110" i="9"/>
  <c r="DJ110" i="9"/>
  <c r="DH110" i="9"/>
  <c r="CH110" i="9"/>
  <c r="CG110" i="9"/>
  <c r="CF110" i="9"/>
  <c r="CC110" i="9"/>
  <c r="C110" i="9"/>
  <c r="B110" i="9"/>
  <c r="EB109" i="9"/>
  <c r="EA109" i="9"/>
  <c r="DZ109" i="9"/>
  <c r="DY109" i="9"/>
  <c r="DX109" i="9"/>
  <c r="DW109" i="9"/>
  <c r="DV109" i="9"/>
  <c r="DU109" i="9"/>
  <c r="DT109" i="9"/>
  <c r="DS109" i="9"/>
  <c r="DR109" i="9"/>
  <c r="DQ109" i="9"/>
  <c r="DP109" i="9"/>
  <c r="DO109" i="9"/>
  <c r="DN109" i="9"/>
  <c r="DM109" i="9"/>
  <c r="DL109" i="9"/>
  <c r="DK109" i="9"/>
  <c r="DJ109" i="9"/>
  <c r="DI109" i="9"/>
  <c r="DG109" i="9"/>
  <c r="DF109" i="9"/>
  <c r="CX109" i="9"/>
  <c r="CW109" i="9"/>
  <c r="CV109" i="9"/>
  <c r="CU109" i="9"/>
  <c r="CT109" i="9"/>
  <c r="CS109" i="9"/>
  <c r="CR109" i="9"/>
  <c r="CQ109" i="9"/>
  <c r="CP109" i="9"/>
  <c r="CO109" i="9"/>
  <c r="CN109" i="9"/>
  <c r="CM109" i="9"/>
  <c r="CL109" i="9"/>
  <c r="CK109" i="9"/>
  <c r="CJ109" i="9"/>
  <c r="CI109" i="9"/>
  <c r="CH109" i="9"/>
  <c r="CG109" i="9"/>
  <c r="CF109" i="9"/>
  <c r="CE109" i="9"/>
  <c r="CD109" i="9"/>
  <c r="CB109" i="9"/>
  <c r="C109" i="9"/>
  <c r="B109" i="9"/>
  <c r="DH109" i="9" s="1"/>
  <c r="EB108" i="9"/>
  <c r="EA108" i="9"/>
  <c r="DZ108" i="9"/>
  <c r="DY108" i="9"/>
  <c r="DX108" i="9"/>
  <c r="DW108" i="9"/>
  <c r="DV108" i="9"/>
  <c r="DU108" i="9"/>
  <c r="DT108" i="9"/>
  <c r="DS108" i="9"/>
  <c r="DR108" i="9"/>
  <c r="DQ108" i="9"/>
  <c r="DP108" i="9"/>
  <c r="DO108" i="9"/>
  <c r="CX108" i="9"/>
  <c r="CW108" i="9"/>
  <c r="CV108" i="9"/>
  <c r="CU108" i="9"/>
  <c r="CT108" i="9"/>
  <c r="CS108" i="9"/>
  <c r="CR108" i="9"/>
  <c r="CQ108" i="9"/>
  <c r="CP108" i="9"/>
  <c r="CO108" i="9"/>
  <c r="CN108" i="9"/>
  <c r="CM108" i="9"/>
  <c r="CL108" i="9"/>
  <c r="CK108" i="9"/>
  <c r="C108" i="9"/>
  <c r="B108" i="9"/>
  <c r="DG108" i="9" s="1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DH107" i="9"/>
  <c r="DF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D107" i="9"/>
  <c r="CB107" i="9"/>
  <c r="C107" i="9"/>
  <c r="B107" i="9"/>
  <c r="DI107" i="9" s="1"/>
  <c r="EB106" i="9"/>
  <c r="EA106" i="9"/>
  <c r="DZ106" i="9"/>
  <c r="DY106" i="9"/>
  <c r="DX106" i="9"/>
  <c r="DW106" i="9"/>
  <c r="DV106" i="9"/>
  <c r="DU106" i="9"/>
  <c r="DT106" i="9"/>
  <c r="DS106" i="9"/>
  <c r="DR106" i="9"/>
  <c r="DQ106" i="9"/>
  <c r="DP106" i="9"/>
  <c r="DO106" i="9"/>
  <c r="DG106" i="9"/>
  <c r="CX106" i="9"/>
  <c r="CW106" i="9"/>
  <c r="CV106" i="9"/>
  <c r="CU106" i="9"/>
  <c r="CT106" i="9"/>
  <c r="CS106" i="9"/>
  <c r="CR106" i="9"/>
  <c r="CQ106" i="9"/>
  <c r="CP106" i="9"/>
  <c r="CO106" i="9"/>
  <c r="CN106" i="9"/>
  <c r="CM106" i="9"/>
  <c r="CL106" i="9"/>
  <c r="CK106" i="9"/>
  <c r="CC106" i="9"/>
  <c r="C106" i="9"/>
  <c r="B106" i="9"/>
  <c r="EB105" i="9"/>
  <c r="EA105" i="9"/>
  <c r="DZ105" i="9"/>
  <c r="DY105" i="9"/>
  <c r="DX105" i="9"/>
  <c r="DW105" i="9"/>
  <c r="DV105" i="9"/>
  <c r="DU105" i="9"/>
  <c r="DT105" i="9"/>
  <c r="DS105" i="9"/>
  <c r="DR105" i="9"/>
  <c r="DQ105" i="9"/>
  <c r="DP105" i="9"/>
  <c r="DO105" i="9"/>
  <c r="DH105" i="9"/>
  <c r="DG105" i="9"/>
  <c r="DF105" i="9"/>
  <c r="CX105" i="9"/>
  <c r="CW105" i="9"/>
  <c r="CV105" i="9"/>
  <c r="CU105" i="9"/>
  <c r="CT105" i="9"/>
  <c r="CS105" i="9"/>
  <c r="CR105" i="9"/>
  <c r="CQ105" i="9"/>
  <c r="CP105" i="9"/>
  <c r="CO105" i="9"/>
  <c r="CN105" i="9"/>
  <c r="CM105" i="9"/>
  <c r="CL105" i="9"/>
  <c r="CK105" i="9"/>
  <c r="CE105" i="9"/>
  <c r="CD105" i="9"/>
  <c r="CB105" i="9"/>
  <c r="C105" i="9"/>
  <c r="B105" i="9"/>
  <c r="DI105" i="9" s="1"/>
  <c r="EB104" i="9"/>
  <c r="EA104" i="9"/>
  <c r="DZ104" i="9"/>
  <c r="DY104" i="9"/>
  <c r="DX104" i="9"/>
  <c r="DW104" i="9"/>
  <c r="DV104" i="9"/>
  <c r="DU104" i="9"/>
  <c r="DT104" i="9"/>
  <c r="DS104" i="9"/>
  <c r="DR104" i="9"/>
  <c r="DQ104" i="9"/>
  <c r="DP104" i="9"/>
  <c r="DO104" i="9"/>
  <c r="DI104" i="9"/>
  <c r="CX104" i="9"/>
  <c r="CW104" i="9"/>
  <c r="CV104" i="9"/>
  <c r="CU104" i="9"/>
  <c r="CT104" i="9"/>
  <c r="CS104" i="9"/>
  <c r="CR104" i="9"/>
  <c r="CQ104" i="9"/>
  <c r="CP104" i="9"/>
  <c r="CO104" i="9"/>
  <c r="CN104" i="9"/>
  <c r="CM104" i="9"/>
  <c r="CL104" i="9"/>
  <c r="CK104" i="9"/>
  <c r="CE104" i="9"/>
  <c r="CC104" i="9"/>
  <c r="C104" i="9"/>
  <c r="B104" i="9"/>
  <c r="EB103" i="9"/>
  <c r="EA103" i="9"/>
  <c r="DZ103" i="9"/>
  <c r="DY103" i="9"/>
  <c r="DX103" i="9"/>
  <c r="DW103" i="9"/>
  <c r="DV103" i="9"/>
  <c r="DU103" i="9"/>
  <c r="DT103" i="9"/>
  <c r="DS103" i="9"/>
  <c r="DR103" i="9"/>
  <c r="DQ103" i="9"/>
  <c r="DP103" i="9"/>
  <c r="DO103" i="9"/>
  <c r="DI103" i="9"/>
  <c r="DF103" i="9"/>
  <c r="CX103" i="9"/>
  <c r="CW103" i="9"/>
  <c r="CV103" i="9"/>
  <c r="CU103" i="9"/>
  <c r="CT103" i="9"/>
  <c r="CS103" i="9"/>
  <c r="CR103" i="9"/>
  <c r="CQ103" i="9"/>
  <c r="CP103" i="9"/>
  <c r="CO103" i="9"/>
  <c r="CN103" i="9"/>
  <c r="CM103" i="9"/>
  <c r="CL103" i="9"/>
  <c r="CK103" i="9"/>
  <c r="CC103" i="9"/>
  <c r="CB103" i="9"/>
  <c r="C103" i="9"/>
  <c r="B103" i="9"/>
  <c r="EB102" i="9"/>
  <c r="EA102" i="9"/>
  <c r="DZ102" i="9"/>
  <c r="DY102" i="9"/>
  <c r="DX102" i="9"/>
  <c r="DW102" i="9"/>
  <c r="DV102" i="9"/>
  <c r="DU102" i="9"/>
  <c r="DT102" i="9"/>
  <c r="DS102" i="9"/>
  <c r="DR102" i="9"/>
  <c r="DQ102" i="9"/>
  <c r="DP102" i="9"/>
  <c r="DO102" i="9"/>
  <c r="CX102" i="9"/>
  <c r="CW102" i="9"/>
  <c r="CV102" i="9"/>
  <c r="CU102" i="9"/>
  <c r="CT102" i="9"/>
  <c r="CS102" i="9"/>
  <c r="CR102" i="9"/>
  <c r="CQ102" i="9"/>
  <c r="CP102" i="9"/>
  <c r="CO102" i="9"/>
  <c r="CN102" i="9"/>
  <c r="CM102" i="9"/>
  <c r="CL102" i="9"/>
  <c r="CK102" i="9"/>
  <c r="C102" i="9"/>
  <c r="B102" i="9"/>
  <c r="DH102" i="9" s="1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DH101" i="9"/>
  <c r="DG101" i="9"/>
  <c r="DF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E101" i="9"/>
  <c r="CD101" i="9"/>
  <c r="CB101" i="9"/>
  <c r="C101" i="9"/>
  <c r="B101" i="9"/>
  <c r="DI101" i="9" s="1"/>
  <c r="EB96" i="9"/>
  <c r="EA96" i="9"/>
  <c r="DZ96" i="9"/>
  <c r="DY96" i="9"/>
  <c r="DX96" i="9"/>
  <c r="DW96" i="9"/>
  <c r="DV96" i="9"/>
  <c r="DU96" i="9"/>
  <c r="DT96" i="9"/>
  <c r="DS96" i="9"/>
  <c r="DR96" i="9"/>
  <c r="DQ96" i="9"/>
  <c r="DP96" i="9"/>
  <c r="DO96" i="9"/>
  <c r="DN96" i="9"/>
  <c r="DM96" i="9"/>
  <c r="DL96" i="9"/>
  <c r="DK96" i="9"/>
  <c r="DJ96" i="9"/>
  <c r="CX96" i="9"/>
  <c r="CW96" i="9"/>
  <c r="CV96" i="9"/>
  <c r="CU96" i="9"/>
  <c r="CT96" i="9"/>
  <c r="CS96" i="9"/>
  <c r="CR96" i="9"/>
  <c r="CQ96" i="9"/>
  <c r="CP96" i="9"/>
  <c r="CO96" i="9"/>
  <c r="CN96" i="9"/>
  <c r="CM96" i="9"/>
  <c r="CL96" i="9"/>
  <c r="CK96" i="9"/>
  <c r="CJ96" i="9"/>
  <c r="CI96" i="9"/>
  <c r="CH96" i="9"/>
  <c r="CG96" i="9"/>
  <c r="CF96" i="9"/>
  <c r="C96" i="9"/>
  <c r="B96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DN95" i="9"/>
  <c r="DM95" i="9"/>
  <c r="DL95" i="9"/>
  <c r="DK95" i="9"/>
  <c r="DJ95" i="9"/>
  <c r="DI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H95" i="9"/>
  <c r="CG95" i="9"/>
  <c r="CF95" i="9"/>
  <c r="CB95" i="9"/>
  <c r="C95" i="9"/>
  <c r="B95" i="9"/>
  <c r="CC95" i="9" s="1"/>
  <c r="EB94" i="9"/>
  <c r="EA94" i="9"/>
  <c r="DZ94" i="9"/>
  <c r="DY94" i="9"/>
  <c r="DX94" i="9"/>
  <c r="DW94" i="9"/>
  <c r="DV94" i="9"/>
  <c r="DU94" i="9"/>
  <c r="DT94" i="9"/>
  <c r="DS94" i="9"/>
  <c r="DR94" i="9"/>
  <c r="DQ94" i="9"/>
  <c r="DP94" i="9"/>
  <c r="DO94" i="9"/>
  <c r="DN94" i="9"/>
  <c r="DM94" i="9"/>
  <c r="DL94" i="9"/>
  <c r="DK94" i="9"/>
  <c r="DJ94" i="9"/>
  <c r="DI94" i="9"/>
  <c r="DF94" i="9"/>
  <c r="CX94" i="9"/>
  <c r="CW94" i="9"/>
  <c r="CV94" i="9"/>
  <c r="CU94" i="9"/>
  <c r="CT94" i="9"/>
  <c r="CS94" i="9"/>
  <c r="CR94" i="9"/>
  <c r="CQ94" i="9"/>
  <c r="CP94" i="9"/>
  <c r="CO94" i="9"/>
  <c r="CN94" i="9"/>
  <c r="CM94" i="9"/>
  <c r="CL94" i="9"/>
  <c r="CK94" i="9"/>
  <c r="CJ94" i="9"/>
  <c r="CI94" i="9"/>
  <c r="CH94" i="9"/>
  <c r="CG94" i="9"/>
  <c r="CF94" i="9"/>
  <c r="CE94" i="9"/>
  <c r="CC94" i="9"/>
  <c r="C94" i="9"/>
  <c r="B94" i="9"/>
  <c r="DH94" i="9" s="1"/>
  <c r="DX93" i="9"/>
  <c r="DW93" i="9"/>
  <c r="DV93" i="9"/>
  <c r="DU93" i="9"/>
  <c r="DT93" i="9"/>
  <c r="DS93" i="9"/>
  <c r="DR93" i="9"/>
  <c r="DQ93" i="9"/>
  <c r="DP93" i="9"/>
  <c r="DI93" i="9"/>
  <c r="DH93" i="9"/>
  <c r="DG93" i="9"/>
  <c r="CT93" i="9"/>
  <c r="CS93" i="9"/>
  <c r="CR93" i="9"/>
  <c r="CQ93" i="9"/>
  <c r="CP93" i="9"/>
  <c r="CO93" i="9"/>
  <c r="CN93" i="9"/>
  <c r="CM93" i="9"/>
  <c r="CL93" i="9"/>
  <c r="CE93" i="9"/>
  <c r="CD93" i="9"/>
  <c r="CB93" i="9"/>
  <c r="C93" i="9"/>
  <c r="B93" i="9"/>
  <c r="DF93" i="9" s="1"/>
  <c r="EB92" i="9"/>
  <c r="EA92" i="9"/>
  <c r="DZ92" i="9"/>
  <c r="DY92" i="9"/>
  <c r="DX92" i="9"/>
  <c r="DW92" i="9"/>
  <c r="DV92" i="9"/>
  <c r="DU92" i="9"/>
  <c r="DT92" i="9"/>
  <c r="DS92" i="9"/>
  <c r="DR92" i="9"/>
  <c r="DQ92" i="9"/>
  <c r="DP92" i="9"/>
  <c r="DI92" i="9"/>
  <c r="DF92" i="9"/>
  <c r="CX92" i="9"/>
  <c r="CW92" i="9"/>
  <c r="CV92" i="9"/>
  <c r="CU92" i="9"/>
  <c r="CT92" i="9"/>
  <c r="CS92" i="9"/>
  <c r="CR92" i="9"/>
  <c r="CQ92" i="9"/>
  <c r="CP92" i="9"/>
  <c r="CO92" i="9"/>
  <c r="CN92" i="9"/>
  <c r="CM92" i="9"/>
  <c r="CL92" i="9"/>
  <c r="CE92" i="9"/>
  <c r="CB92" i="9"/>
  <c r="C92" i="9"/>
  <c r="B92" i="9"/>
  <c r="EB91" i="9"/>
  <c r="EA91" i="9"/>
  <c r="DZ91" i="9"/>
  <c r="DY91" i="9"/>
  <c r="DX91" i="9"/>
  <c r="DW91" i="9"/>
  <c r="DV91" i="9"/>
  <c r="DU91" i="9"/>
  <c r="DT91" i="9"/>
  <c r="DS91" i="9"/>
  <c r="DR91" i="9"/>
  <c r="DQ91" i="9"/>
  <c r="DP91" i="9"/>
  <c r="DO91" i="9"/>
  <c r="DN91" i="9"/>
  <c r="DM91" i="9"/>
  <c r="DL91" i="9"/>
  <c r="DK91" i="9"/>
  <c r="DJ91" i="9"/>
  <c r="DH91" i="9"/>
  <c r="CX91" i="9"/>
  <c r="CW91" i="9"/>
  <c r="CV91" i="9"/>
  <c r="CU91" i="9"/>
  <c r="CT91" i="9"/>
  <c r="CS91" i="9"/>
  <c r="CR91" i="9"/>
  <c r="CQ91" i="9"/>
  <c r="CP91" i="9"/>
  <c r="CO91" i="9"/>
  <c r="CN91" i="9"/>
  <c r="CM91" i="9"/>
  <c r="CL91" i="9"/>
  <c r="CK91" i="9"/>
  <c r="CJ91" i="9"/>
  <c r="CI91" i="9"/>
  <c r="CH91" i="9"/>
  <c r="CG91" i="9"/>
  <c r="CF91" i="9"/>
  <c r="CC91" i="9"/>
  <c r="C91" i="9"/>
  <c r="B91" i="9"/>
  <c r="DI91" i="9" s="1"/>
  <c r="EB90" i="9"/>
  <c r="EA90" i="9"/>
  <c r="DZ90" i="9"/>
  <c r="DY90" i="9"/>
  <c r="DX90" i="9"/>
  <c r="DW90" i="9"/>
  <c r="DV90" i="9"/>
  <c r="DU90" i="9"/>
  <c r="DT90" i="9"/>
  <c r="DS90" i="9"/>
  <c r="DR90" i="9"/>
  <c r="DQ90" i="9"/>
  <c r="DP90" i="9"/>
  <c r="DO90" i="9"/>
  <c r="DI90" i="9"/>
  <c r="CX90" i="9"/>
  <c r="CW90" i="9"/>
  <c r="CV90" i="9"/>
  <c r="CU90" i="9"/>
  <c r="CT90" i="9"/>
  <c r="CS90" i="9"/>
  <c r="CR90" i="9"/>
  <c r="CQ90" i="9"/>
  <c r="CP90" i="9"/>
  <c r="CO90" i="9"/>
  <c r="CN90" i="9"/>
  <c r="CM90" i="9"/>
  <c r="CL90" i="9"/>
  <c r="CK90" i="9"/>
  <c r="C90" i="9"/>
  <c r="B90" i="9"/>
  <c r="CB90" i="9" s="1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89" i="9"/>
  <c r="B89" i="9"/>
  <c r="DL88" i="9"/>
  <c r="DK88" i="9"/>
  <c r="DJ88" i="9"/>
  <c r="DI88" i="9"/>
  <c r="DH88" i="9"/>
  <c r="DF88" i="9"/>
  <c r="CH88" i="9"/>
  <c r="CG88" i="9"/>
  <c r="CF88" i="9"/>
  <c r="CE88" i="9"/>
  <c r="CC88" i="9"/>
  <c r="C88" i="9"/>
  <c r="B88" i="9"/>
  <c r="EB87" i="9"/>
  <c r="EA87" i="9"/>
  <c r="DZ87" i="9"/>
  <c r="DY87" i="9"/>
  <c r="DX87" i="9"/>
  <c r="DW87" i="9"/>
  <c r="DV87" i="9"/>
  <c r="DU87" i="9"/>
  <c r="DT87" i="9"/>
  <c r="DS87" i="9"/>
  <c r="DR87" i="9"/>
  <c r="DQ87" i="9"/>
  <c r="DP87" i="9"/>
  <c r="DO87" i="9"/>
  <c r="DN87" i="9"/>
  <c r="DM87" i="9"/>
  <c r="DL87" i="9"/>
  <c r="DK87" i="9"/>
  <c r="DJ87" i="9"/>
  <c r="CX87" i="9"/>
  <c r="CW87" i="9"/>
  <c r="CV87" i="9"/>
  <c r="CU87" i="9"/>
  <c r="CT87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87" i="9"/>
  <c r="B87" i="9"/>
  <c r="DG87" i="9" s="1"/>
  <c r="EB86" i="9"/>
  <c r="EA86" i="9"/>
  <c r="DZ86" i="9"/>
  <c r="DY86" i="9"/>
  <c r="DX86" i="9"/>
  <c r="DW86" i="9"/>
  <c r="DV86" i="9"/>
  <c r="DU86" i="9"/>
  <c r="DT86" i="9"/>
  <c r="DS86" i="9"/>
  <c r="DR86" i="9"/>
  <c r="DQ86" i="9"/>
  <c r="DP86" i="9"/>
  <c r="DO86" i="9"/>
  <c r="DH86" i="9"/>
  <c r="DG86" i="9"/>
  <c r="DF86" i="9"/>
  <c r="CX86" i="9"/>
  <c r="CW86" i="9"/>
  <c r="CV86" i="9"/>
  <c r="CU86" i="9"/>
  <c r="CT86" i="9"/>
  <c r="CS86" i="9"/>
  <c r="CR86" i="9"/>
  <c r="CQ86" i="9"/>
  <c r="CP86" i="9"/>
  <c r="CO86" i="9"/>
  <c r="CN86" i="9"/>
  <c r="CM86" i="9"/>
  <c r="CL86" i="9"/>
  <c r="CK86" i="9"/>
  <c r="CE86" i="9"/>
  <c r="CD86" i="9"/>
  <c r="CB86" i="9"/>
  <c r="C86" i="9"/>
  <c r="B86" i="9"/>
  <c r="DI86" i="9" s="1"/>
  <c r="EB85" i="9"/>
  <c r="EA85" i="9"/>
  <c r="DZ85" i="9"/>
  <c r="DY85" i="9"/>
  <c r="DX85" i="9"/>
  <c r="DW85" i="9"/>
  <c r="DV85" i="9"/>
  <c r="DU85" i="9"/>
  <c r="DT85" i="9"/>
  <c r="DS85" i="9"/>
  <c r="DR85" i="9"/>
  <c r="DQ85" i="9"/>
  <c r="DP85" i="9"/>
  <c r="DO85" i="9"/>
  <c r="DG85" i="9"/>
  <c r="CX85" i="9"/>
  <c r="CW85" i="9"/>
  <c r="CV85" i="9"/>
  <c r="CU85" i="9"/>
  <c r="CT85" i="9"/>
  <c r="CS85" i="9"/>
  <c r="CR85" i="9"/>
  <c r="CQ85" i="9"/>
  <c r="CP85" i="9"/>
  <c r="CO85" i="9"/>
  <c r="CN85" i="9"/>
  <c r="CM85" i="9"/>
  <c r="CL85" i="9"/>
  <c r="CK85" i="9"/>
  <c r="CE85" i="9"/>
  <c r="C85" i="9"/>
  <c r="B85" i="9"/>
  <c r="DF85" i="9" s="1"/>
  <c r="EB84" i="9"/>
  <c r="EA84" i="9"/>
  <c r="DZ84" i="9"/>
  <c r="DY84" i="9"/>
  <c r="DX84" i="9"/>
  <c r="DW84" i="9"/>
  <c r="DV84" i="9"/>
  <c r="DU84" i="9"/>
  <c r="DT84" i="9"/>
  <c r="DS84" i="9"/>
  <c r="DR84" i="9"/>
  <c r="DQ84" i="9"/>
  <c r="DP84" i="9"/>
  <c r="DO84" i="9"/>
  <c r="DH84" i="9"/>
  <c r="DF84" i="9"/>
  <c r="CX84" i="9"/>
  <c r="CW84" i="9"/>
  <c r="CV84" i="9"/>
  <c r="CU84" i="9"/>
  <c r="CT84" i="9"/>
  <c r="CS84" i="9"/>
  <c r="CR84" i="9"/>
  <c r="CQ84" i="9"/>
  <c r="CP84" i="9"/>
  <c r="CO84" i="9"/>
  <c r="CN84" i="9"/>
  <c r="CM84" i="9"/>
  <c r="CL84" i="9"/>
  <c r="CK84" i="9"/>
  <c r="CD84" i="9"/>
  <c r="CB84" i="9"/>
  <c r="C84" i="9"/>
  <c r="B84" i="9"/>
  <c r="DI84" i="9" s="1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C83" i="9"/>
  <c r="B83" i="9"/>
  <c r="DH83" i="9" s="1"/>
  <c r="EB82" i="9"/>
  <c r="EA82" i="9"/>
  <c r="DZ82" i="9"/>
  <c r="DY82" i="9"/>
  <c r="DX82" i="9"/>
  <c r="DW82" i="9"/>
  <c r="DV82" i="9"/>
  <c r="DU82" i="9"/>
  <c r="DT82" i="9"/>
  <c r="DS82" i="9"/>
  <c r="DR82" i="9"/>
  <c r="DQ82" i="9"/>
  <c r="DP82" i="9"/>
  <c r="DO82" i="9"/>
  <c r="DH82" i="9"/>
  <c r="DG82" i="9"/>
  <c r="DF82" i="9"/>
  <c r="CX82" i="9"/>
  <c r="CW82" i="9"/>
  <c r="CV82" i="9"/>
  <c r="CU82" i="9"/>
  <c r="CT82" i="9"/>
  <c r="CS82" i="9"/>
  <c r="CR82" i="9"/>
  <c r="CQ82" i="9"/>
  <c r="CP82" i="9"/>
  <c r="CO82" i="9"/>
  <c r="CN82" i="9"/>
  <c r="CM82" i="9"/>
  <c r="CL82" i="9"/>
  <c r="CK82" i="9"/>
  <c r="CE82" i="9"/>
  <c r="CD82" i="9"/>
  <c r="CB82" i="9"/>
  <c r="C82" i="9"/>
  <c r="B82" i="9"/>
  <c r="DI82" i="9" s="1"/>
  <c r="EB81" i="9"/>
  <c r="EA81" i="9"/>
  <c r="DZ81" i="9"/>
  <c r="DY81" i="9"/>
  <c r="DX81" i="9"/>
  <c r="DW81" i="9"/>
  <c r="DV81" i="9"/>
  <c r="DU81" i="9"/>
  <c r="DT81" i="9"/>
  <c r="DS81" i="9"/>
  <c r="DR81" i="9"/>
  <c r="DQ81" i="9"/>
  <c r="DP81" i="9"/>
  <c r="DO81" i="9"/>
  <c r="DG81" i="9"/>
  <c r="CX81" i="9"/>
  <c r="CW81" i="9"/>
  <c r="CV81" i="9"/>
  <c r="CU81" i="9"/>
  <c r="CT81" i="9"/>
  <c r="CS81" i="9"/>
  <c r="CR81" i="9"/>
  <c r="CQ81" i="9"/>
  <c r="CP81" i="9"/>
  <c r="CO81" i="9"/>
  <c r="CN81" i="9"/>
  <c r="CM81" i="9"/>
  <c r="CL81" i="9"/>
  <c r="CK81" i="9"/>
  <c r="CE81" i="9"/>
  <c r="C81" i="9"/>
  <c r="B81" i="9"/>
  <c r="DF81" i="9" s="1"/>
  <c r="EB80" i="9"/>
  <c r="EA80" i="9"/>
  <c r="DZ80" i="9"/>
  <c r="DY80" i="9"/>
  <c r="DX80" i="9"/>
  <c r="DW80" i="9"/>
  <c r="DV80" i="9"/>
  <c r="DU80" i="9"/>
  <c r="DT80" i="9"/>
  <c r="DS80" i="9"/>
  <c r="DR80" i="9"/>
  <c r="DQ80" i="9"/>
  <c r="DP80" i="9"/>
  <c r="DO80" i="9"/>
  <c r="DH80" i="9"/>
  <c r="DF80" i="9"/>
  <c r="CX80" i="9"/>
  <c r="CW80" i="9"/>
  <c r="CV80" i="9"/>
  <c r="CU80" i="9"/>
  <c r="CT80" i="9"/>
  <c r="CS80" i="9"/>
  <c r="CR80" i="9"/>
  <c r="CQ80" i="9"/>
  <c r="CP80" i="9"/>
  <c r="CO80" i="9"/>
  <c r="CN80" i="9"/>
  <c r="CM80" i="9"/>
  <c r="CL80" i="9"/>
  <c r="CK80" i="9"/>
  <c r="CD80" i="9"/>
  <c r="CB80" i="9"/>
  <c r="C80" i="9"/>
  <c r="B80" i="9"/>
  <c r="DI80" i="9" s="1"/>
  <c r="EB79" i="9"/>
  <c r="EA79" i="9"/>
  <c r="DZ79" i="9"/>
  <c r="DY79" i="9"/>
  <c r="DX79" i="9"/>
  <c r="DW79" i="9"/>
  <c r="DV79" i="9"/>
  <c r="DU79" i="9"/>
  <c r="DT79" i="9"/>
  <c r="DS79" i="9"/>
  <c r="DR79" i="9"/>
  <c r="DQ79" i="9"/>
  <c r="DP79" i="9"/>
  <c r="DO79" i="9"/>
  <c r="CX79" i="9"/>
  <c r="CW79" i="9"/>
  <c r="CV79" i="9"/>
  <c r="CU79" i="9"/>
  <c r="CT79" i="9"/>
  <c r="CS79" i="9"/>
  <c r="CR79" i="9"/>
  <c r="CQ79" i="9"/>
  <c r="CP79" i="9"/>
  <c r="CO79" i="9"/>
  <c r="CN79" i="9"/>
  <c r="CM79" i="9"/>
  <c r="CL79" i="9"/>
  <c r="CK79" i="9"/>
  <c r="C79" i="9"/>
  <c r="B79" i="9"/>
  <c r="DH79" i="9" s="1"/>
  <c r="EB74" i="9"/>
  <c r="EA74" i="9"/>
  <c r="DZ74" i="9"/>
  <c r="DY74" i="9"/>
  <c r="DX74" i="9"/>
  <c r="DW74" i="9"/>
  <c r="DV74" i="9"/>
  <c r="DU74" i="9"/>
  <c r="DT74" i="9"/>
  <c r="DS74" i="9"/>
  <c r="DR74" i="9"/>
  <c r="DQ74" i="9"/>
  <c r="DP74" i="9"/>
  <c r="DO74" i="9"/>
  <c r="DN74" i="9"/>
  <c r="DM74" i="9"/>
  <c r="DL74" i="9"/>
  <c r="DK74" i="9"/>
  <c r="DJ74" i="9"/>
  <c r="DI74" i="9"/>
  <c r="DG74" i="9"/>
  <c r="CX74" i="9"/>
  <c r="CW74" i="9"/>
  <c r="CV74" i="9"/>
  <c r="CU74" i="9"/>
  <c r="CT74" i="9"/>
  <c r="CS74" i="9"/>
  <c r="CR74" i="9"/>
  <c r="CQ74" i="9"/>
  <c r="CP74" i="9"/>
  <c r="CO74" i="9"/>
  <c r="CN74" i="9"/>
  <c r="CM74" i="9"/>
  <c r="CL74" i="9"/>
  <c r="CK74" i="9"/>
  <c r="CJ74" i="9"/>
  <c r="CI74" i="9"/>
  <c r="CH74" i="9"/>
  <c r="CG74" i="9"/>
  <c r="CF74" i="9"/>
  <c r="CD74" i="9"/>
  <c r="CB74" i="9"/>
  <c r="C74" i="9"/>
  <c r="B74" i="9"/>
  <c r="DH74" i="9" s="1"/>
  <c r="EB73" i="9"/>
  <c r="EA73" i="9"/>
  <c r="DZ73" i="9"/>
  <c r="DY73" i="9"/>
  <c r="DX73" i="9"/>
  <c r="DW73" i="9"/>
  <c r="DV73" i="9"/>
  <c r="DU73" i="9"/>
  <c r="DT73" i="9"/>
  <c r="DS73" i="9"/>
  <c r="DR73" i="9"/>
  <c r="DQ73" i="9"/>
  <c r="DP73" i="9"/>
  <c r="DO73" i="9"/>
  <c r="DN73" i="9"/>
  <c r="DM73" i="9"/>
  <c r="DL73" i="9"/>
  <c r="DK73" i="9"/>
  <c r="DJ73" i="9"/>
  <c r="DF73" i="9"/>
  <c r="CX73" i="9"/>
  <c r="CW73" i="9"/>
  <c r="CV73" i="9"/>
  <c r="CU73" i="9"/>
  <c r="CT73" i="9"/>
  <c r="CS73" i="9"/>
  <c r="CR73" i="9"/>
  <c r="CQ73" i="9"/>
  <c r="CP73" i="9"/>
  <c r="CO73" i="9"/>
  <c r="CN73" i="9"/>
  <c r="CM73" i="9"/>
  <c r="CL73" i="9"/>
  <c r="CK73" i="9"/>
  <c r="CJ73" i="9"/>
  <c r="CI73" i="9"/>
  <c r="CH73" i="9"/>
  <c r="CG73" i="9"/>
  <c r="CF73" i="9"/>
  <c r="CE73" i="9"/>
  <c r="C73" i="9"/>
  <c r="B73" i="9"/>
  <c r="DI73" i="9" s="1"/>
  <c r="EB72" i="9"/>
  <c r="EA72" i="9"/>
  <c r="DZ72" i="9"/>
  <c r="DY72" i="9"/>
  <c r="DX72" i="9"/>
  <c r="DW72" i="9"/>
  <c r="DV72" i="9"/>
  <c r="DU72" i="9"/>
  <c r="DT72" i="9"/>
  <c r="DS72" i="9"/>
  <c r="DR72" i="9"/>
  <c r="DQ72" i="9"/>
  <c r="DP72" i="9"/>
  <c r="DO72" i="9"/>
  <c r="DN72" i="9"/>
  <c r="DM72" i="9"/>
  <c r="DL72" i="9"/>
  <c r="DK72" i="9"/>
  <c r="DJ72" i="9"/>
  <c r="DI72" i="9"/>
  <c r="DG72" i="9"/>
  <c r="DF72" i="9"/>
  <c r="CX72" i="9"/>
  <c r="CW72" i="9"/>
  <c r="CV72" i="9"/>
  <c r="CU72" i="9"/>
  <c r="CT72" i="9"/>
  <c r="CS72" i="9"/>
  <c r="CR72" i="9"/>
  <c r="CQ72" i="9"/>
  <c r="CP72" i="9"/>
  <c r="CO72" i="9"/>
  <c r="CN72" i="9"/>
  <c r="CM72" i="9"/>
  <c r="CL72" i="9"/>
  <c r="CK72" i="9"/>
  <c r="CJ72" i="9"/>
  <c r="CI72" i="9"/>
  <c r="CH72" i="9"/>
  <c r="CG72" i="9"/>
  <c r="CF72" i="9"/>
  <c r="CE72" i="9"/>
  <c r="CD72" i="9"/>
  <c r="CB72" i="9"/>
  <c r="C72" i="9"/>
  <c r="B72" i="9"/>
  <c r="DH72" i="9" s="1"/>
  <c r="DX71" i="9"/>
  <c r="DW71" i="9"/>
  <c r="DV71" i="9"/>
  <c r="DU71" i="9"/>
  <c r="DT71" i="9"/>
  <c r="DS71" i="9"/>
  <c r="DR71" i="9"/>
  <c r="DQ71" i="9"/>
  <c r="DP71" i="9"/>
  <c r="CT71" i="9"/>
  <c r="CS71" i="9"/>
  <c r="CR71" i="9"/>
  <c r="CQ71" i="9"/>
  <c r="CP71" i="9"/>
  <c r="CO71" i="9"/>
  <c r="CN71" i="9"/>
  <c r="CM71" i="9"/>
  <c r="CL71" i="9"/>
  <c r="CC71" i="9"/>
  <c r="C71" i="9"/>
  <c r="B71" i="9"/>
  <c r="EB70" i="9"/>
  <c r="EA70" i="9"/>
  <c r="DZ70" i="9"/>
  <c r="DY70" i="9"/>
  <c r="DX70" i="9"/>
  <c r="DW70" i="9"/>
  <c r="DV70" i="9"/>
  <c r="DU70" i="9"/>
  <c r="DT70" i="9"/>
  <c r="DS70" i="9"/>
  <c r="DR70" i="9"/>
  <c r="DQ70" i="9"/>
  <c r="DP70" i="9"/>
  <c r="DI70" i="9"/>
  <c r="DG70" i="9"/>
  <c r="CX70" i="9"/>
  <c r="CW70" i="9"/>
  <c r="CV70" i="9"/>
  <c r="CU70" i="9"/>
  <c r="CT70" i="9"/>
  <c r="CS70" i="9"/>
  <c r="CR70" i="9"/>
  <c r="CQ70" i="9"/>
  <c r="CP70" i="9"/>
  <c r="CO70" i="9"/>
  <c r="CN70" i="9"/>
  <c r="CM70" i="9"/>
  <c r="CL70" i="9"/>
  <c r="CD70" i="9"/>
  <c r="CB70" i="9"/>
  <c r="C70" i="9"/>
  <c r="B70" i="9"/>
  <c r="DF70" i="9" s="1"/>
  <c r="EB69" i="9"/>
  <c r="EA69" i="9"/>
  <c r="DZ69" i="9"/>
  <c r="DY69" i="9"/>
  <c r="DX69" i="9"/>
  <c r="DW69" i="9"/>
  <c r="DV69" i="9"/>
  <c r="DU69" i="9"/>
  <c r="DT69" i="9"/>
  <c r="DS69" i="9"/>
  <c r="DR69" i="9"/>
  <c r="DQ69" i="9"/>
  <c r="DP69" i="9"/>
  <c r="DO69" i="9"/>
  <c r="DN69" i="9"/>
  <c r="DM69" i="9"/>
  <c r="DL69" i="9"/>
  <c r="DK69" i="9"/>
  <c r="DJ69" i="9"/>
  <c r="DF69" i="9"/>
  <c r="CX69" i="9"/>
  <c r="CW69" i="9"/>
  <c r="CV69" i="9"/>
  <c r="CU69" i="9"/>
  <c r="CT69" i="9"/>
  <c r="CS69" i="9"/>
  <c r="CR69" i="9"/>
  <c r="CQ69" i="9"/>
  <c r="CP69" i="9"/>
  <c r="CO69" i="9"/>
  <c r="CN69" i="9"/>
  <c r="CM69" i="9"/>
  <c r="CL69" i="9"/>
  <c r="CK69" i="9"/>
  <c r="CJ69" i="9"/>
  <c r="CI69" i="9"/>
  <c r="CH69" i="9"/>
  <c r="CG69" i="9"/>
  <c r="CF69" i="9"/>
  <c r="CE69" i="9"/>
  <c r="C69" i="9"/>
  <c r="B69" i="9"/>
  <c r="DI69" i="9" s="1"/>
  <c r="EB68" i="9"/>
  <c r="EA68" i="9"/>
  <c r="DZ68" i="9"/>
  <c r="DY68" i="9"/>
  <c r="DX68" i="9"/>
  <c r="DW68" i="9"/>
  <c r="DV68" i="9"/>
  <c r="DU68" i="9"/>
  <c r="DT68" i="9"/>
  <c r="DS68" i="9"/>
  <c r="DR68" i="9"/>
  <c r="DQ68" i="9"/>
  <c r="DP68" i="9"/>
  <c r="DO68" i="9"/>
  <c r="DH68" i="9"/>
  <c r="DF68" i="9"/>
  <c r="CX68" i="9"/>
  <c r="CW68" i="9"/>
  <c r="CV68" i="9"/>
  <c r="CU68" i="9"/>
  <c r="CT68" i="9"/>
  <c r="CS68" i="9"/>
  <c r="CR68" i="9"/>
  <c r="CQ68" i="9"/>
  <c r="CP68" i="9"/>
  <c r="CO68" i="9"/>
  <c r="CN68" i="9"/>
  <c r="CM68" i="9"/>
  <c r="CL68" i="9"/>
  <c r="CK68" i="9"/>
  <c r="CD68" i="9"/>
  <c r="CB68" i="9"/>
  <c r="C68" i="9"/>
  <c r="B68" i="9"/>
  <c r="DI68" i="9" s="1"/>
  <c r="EB67" i="9"/>
  <c r="EA67" i="9"/>
  <c r="DZ67" i="9"/>
  <c r="DY67" i="9"/>
  <c r="DX67" i="9"/>
  <c r="DW67" i="9"/>
  <c r="DV67" i="9"/>
  <c r="DU67" i="9"/>
  <c r="DT67" i="9"/>
  <c r="DS67" i="9"/>
  <c r="DR67" i="9"/>
  <c r="DQ67" i="9"/>
  <c r="DP67" i="9"/>
  <c r="DH67" i="9"/>
  <c r="CX67" i="9"/>
  <c r="CW67" i="9"/>
  <c r="CV67" i="9"/>
  <c r="CU67" i="9"/>
  <c r="CT67" i="9"/>
  <c r="CS67" i="9"/>
  <c r="CR67" i="9"/>
  <c r="CQ67" i="9"/>
  <c r="CP67" i="9"/>
  <c r="CO67" i="9"/>
  <c r="CN67" i="9"/>
  <c r="CM67" i="9"/>
  <c r="CL67" i="9"/>
  <c r="CE67" i="9"/>
  <c r="C67" i="9"/>
  <c r="B67" i="9"/>
  <c r="DG67" i="9" s="1"/>
  <c r="DL66" i="9"/>
  <c r="DK66" i="9"/>
  <c r="DJ66" i="9"/>
  <c r="DI66" i="9"/>
  <c r="DG66" i="9"/>
  <c r="DF66" i="9"/>
  <c r="CH66" i="9"/>
  <c r="CG66" i="9"/>
  <c r="CF66" i="9"/>
  <c r="CE66" i="9"/>
  <c r="CD66" i="9"/>
  <c r="CB66" i="9"/>
  <c r="C66" i="9"/>
  <c r="B66" i="9"/>
  <c r="DH66" i="9" s="1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DN65" i="9"/>
  <c r="DM65" i="9"/>
  <c r="DL65" i="9"/>
  <c r="DK65" i="9"/>
  <c r="DJ65" i="9"/>
  <c r="DH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CI65" i="9"/>
  <c r="CH65" i="9"/>
  <c r="CG65" i="9"/>
  <c r="CF65" i="9"/>
  <c r="CC65" i="9"/>
  <c r="C65" i="9"/>
  <c r="B65" i="9"/>
  <c r="EB64" i="9"/>
  <c r="EA64" i="9"/>
  <c r="DZ64" i="9"/>
  <c r="DY64" i="9"/>
  <c r="DX64" i="9"/>
  <c r="DW64" i="9"/>
  <c r="DV64" i="9"/>
  <c r="DU64" i="9"/>
  <c r="DT64" i="9"/>
  <c r="DS64" i="9"/>
  <c r="DR64" i="9"/>
  <c r="DQ64" i="9"/>
  <c r="DP64" i="9"/>
  <c r="DO64" i="9"/>
  <c r="DH64" i="9"/>
  <c r="DG64" i="9"/>
  <c r="DF64" i="9"/>
  <c r="CX64" i="9"/>
  <c r="CW64" i="9"/>
  <c r="CV64" i="9"/>
  <c r="CU64" i="9"/>
  <c r="CT64" i="9"/>
  <c r="CS64" i="9"/>
  <c r="CR64" i="9"/>
  <c r="CQ64" i="9"/>
  <c r="CP64" i="9"/>
  <c r="CO64" i="9"/>
  <c r="CN64" i="9"/>
  <c r="CM64" i="9"/>
  <c r="CL64" i="9"/>
  <c r="CK64" i="9"/>
  <c r="CE64" i="9"/>
  <c r="CD64" i="9"/>
  <c r="CB64" i="9"/>
  <c r="C64" i="9"/>
  <c r="B64" i="9"/>
  <c r="DI64" i="9" s="1"/>
  <c r="EB63" i="9"/>
  <c r="EA63" i="9"/>
  <c r="DZ63" i="9"/>
  <c r="DY63" i="9"/>
  <c r="DX63" i="9"/>
  <c r="DW63" i="9"/>
  <c r="DV63" i="9"/>
  <c r="DU63" i="9"/>
  <c r="DT63" i="9"/>
  <c r="DS63" i="9"/>
  <c r="DR63" i="9"/>
  <c r="DQ63" i="9"/>
  <c r="DP63" i="9"/>
  <c r="DO63" i="9"/>
  <c r="DG63" i="9"/>
  <c r="CX63" i="9"/>
  <c r="CW63" i="9"/>
  <c r="CV63" i="9"/>
  <c r="CU63" i="9"/>
  <c r="CT63" i="9"/>
  <c r="CS63" i="9"/>
  <c r="CR63" i="9"/>
  <c r="CQ63" i="9"/>
  <c r="CP63" i="9"/>
  <c r="CO63" i="9"/>
  <c r="CN63" i="9"/>
  <c r="CM63" i="9"/>
  <c r="CL63" i="9"/>
  <c r="CK63" i="9"/>
  <c r="CE63" i="9"/>
  <c r="C63" i="9"/>
  <c r="B63" i="9"/>
  <c r="DF63" i="9" s="1"/>
  <c r="EB62" i="9"/>
  <c r="EA62" i="9"/>
  <c r="DZ62" i="9"/>
  <c r="DY62" i="9"/>
  <c r="DX62" i="9"/>
  <c r="DW62" i="9"/>
  <c r="DV62" i="9"/>
  <c r="DU62" i="9"/>
  <c r="DT62" i="9"/>
  <c r="DS62" i="9"/>
  <c r="DR62" i="9"/>
  <c r="DQ62" i="9"/>
  <c r="DP62" i="9"/>
  <c r="DO62" i="9"/>
  <c r="DH62" i="9"/>
  <c r="DF62" i="9"/>
  <c r="CX62" i="9"/>
  <c r="CW62" i="9"/>
  <c r="CV62" i="9"/>
  <c r="CU62" i="9"/>
  <c r="CT62" i="9"/>
  <c r="CS62" i="9"/>
  <c r="CR62" i="9"/>
  <c r="CQ62" i="9"/>
  <c r="CP62" i="9"/>
  <c r="CO62" i="9"/>
  <c r="CN62" i="9"/>
  <c r="CM62" i="9"/>
  <c r="CL62" i="9"/>
  <c r="CK62" i="9"/>
  <c r="CD62" i="9"/>
  <c r="CB62" i="9"/>
  <c r="C62" i="9"/>
  <c r="B62" i="9"/>
  <c r="DI62" i="9" s="1"/>
  <c r="EB61" i="9"/>
  <c r="EA61" i="9"/>
  <c r="DZ61" i="9"/>
  <c r="DY61" i="9"/>
  <c r="DX61" i="9"/>
  <c r="DW61" i="9"/>
  <c r="DV61" i="9"/>
  <c r="DU61" i="9"/>
  <c r="DT61" i="9"/>
  <c r="DS61" i="9"/>
  <c r="DR61" i="9"/>
  <c r="DQ61" i="9"/>
  <c r="DP61" i="9"/>
  <c r="DO61" i="9"/>
  <c r="DI61" i="9"/>
  <c r="CX61" i="9"/>
  <c r="CW61" i="9"/>
  <c r="CV61" i="9"/>
  <c r="CU61" i="9"/>
  <c r="CT61" i="9"/>
  <c r="CS61" i="9"/>
  <c r="CR61" i="9"/>
  <c r="CQ61" i="9"/>
  <c r="CP61" i="9"/>
  <c r="CO61" i="9"/>
  <c r="CN61" i="9"/>
  <c r="CM61" i="9"/>
  <c r="CL61" i="9"/>
  <c r="CK61" i="9"/>
  <c r="CC61" i="9"/>
  <c r="C61" i="9"/>
  <c r="B61" i="9"/>
  <c r="EB60" i="9"/>
  <c r="EA60" i="9"/>
  <c r="DZ60" i="9"/>
  <c r="DY60" i="9"/>
  <c r="DX60" i="9"/>
  <c r="DW60" i="9"/>
  <c r="DV60" i="9"/>
  <c r="DU60" i="9"/>
  <c r="DT60" i="9"/>
  <c r="DS60" i="9"/>
  <c r="DR60" i="9"/>
  <c r="DQ60" i="9"/>
  <c r="DP60" i="9"/>
  <c r="DO60" i="9"/>
  <c r="DH60" i="9"/>
  <c r="DG60" i="9"/>
  <c r="DF60" i="9"/>
  <c r="CX60" i="9"/>
  <c r="CW60" i="9"/>
  <c r="CV60" i="9"/>
  <c r="CU60" i="9"/>
  <c r="CT60" i="9"/>
  <c r="CS60" i="9"/>
  <c r="CR60" i="9"/>
  <c r="CQ60" i="9"/>
  <c r="CP60" i="9"/>
  <c r="CO60" i="9"/>
  <c r="CN60" i="9"/>
  <c r="CM60" i="9"/>
  <c r="CL60" i="9"/>
  <c r="CK60" i="9"/>
  <c r="CE60" i="9"/>
  <c r="CD60" i="9"/>
  <c r="CB60" i="9"/>
  <c r="C60" i="9"/>
  <c r="B60" i="9"/>
  <c r="DI60" i="9" s="1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DG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CE59" i="9"/>
  <c r="C59" i="9"/>
  <c r="B59" i="9"/>
  <c r="DF59" i="9" s="1"/>
  <c r="EB58" i="9"/>
  <c r="EA58" i="9"/>
  <c r="DZ58" i="9"/>
  <c r="DY58" i="9"/>
  <c r="DX58" i="9"/>
  <c r="DW58" i="9"/>
  <c r="DV58" i="9"/>
  <c r="DU58" i="9"/>
  <c r="DT58" i="9"/>
  <c r="DS58" i="9"/>
  <c r="DR58" i="9"/>
  <c r="DQ58" i="9"/>
  <c r="DP58" i="9"/>
  <c r="DO58" i="9"/>
  <c r="DH58" i="9"/>
  <c r="DF58" i="9"/>
  <c r="CX58" i="9"/>
  <c r="CW58" i="9"/>
  <c r="CV58" i="9"/>
  <c r="CU58" i="9"/>
  <c r="CT58" i="9"/>
  <c r="CS58" i="9"/>
  <c r="CR58" i="9"/>
  <c r="CQ58" i="9"/>
  <c r="CP58" i="9"/>
  <c r="CO58" i="9"/>
  <c r="CN58" i="9"/>
  <c r="CM58" i="9"/>
  <c r="CL58" i="9"/>
  <c r="CK58" i="9"/>
  <c r="CD58" i="9"/>
  <c r="CB58" i="9"/>
  <c r="C58" i="9"/>
  <c r="B58" i="9"/>
  <c r="DI58" i="9" s="1"/>
  <c r="EB57" i="9"/>
  <c r="EA57" i="9"/>
  <c r="DZ57" i="9"/>
  <c r="DY57" i="9"/>
  <c r="DX57" i="9"/>
  <c r="DW57" i="9"/>
  <c r="DV57" i="9"/>
  <c r="DU57" i="9"/>
  <c r="DT57" i="9"/>
  <c r="DS57" i="9"/>
  <c r="DR57" i="9"/>
  <c r="DQ57" i="9"/>
  <c r="DP57" i="9"/>
  <c r="DO57" i="9"/>
  <c r="CX57" i="9"/>
  <c r="CW57" i="9"/>
  <c r="CV57" i="9"/>
  <c r="CU57" i="9"/>
  <c r="CT57" i="9"/>
  <c r="CS57" i="9"/>
  <c r="CR57" i="9"/>
  <c r="CQ57" i="9"/>
  <c r="CP57" i="9"/>
  <c r="CO57" i="9"/>
  <c r="CN57" i="9"/>
  <c r="CM57" i="9"/>
  <c r="CL57" i="9"/>
  <c r="CK57" i="9"/>
  <c r="C57" i="9"/>
  <c r="B57" i="9"/>
  <c r="CC57" i="9" s="1"/>
  <c r="EB52" i="9"/>
  <c r="EA52" i="9"/>
  <c r="DZ52" i="9"/>
  <c r="DY52" i="9"/>
  <c r="DX52" i="9"/>
  <c r="DW52" i="9"/>
  <c r="DV52" i="9"/>
  <c r="DU52" i="9"/>
  <c r="DT52" i="9"/>
  <c r="DS52" i="9"/>
  <c r="DR52" i="9"/>
  <c r="DQ52" i="9"/>
  <c r="DP52" i="9"/>
  <c r="DO52" i="9"/>
  <c r="DN52" i="9"/>
  <c r="DM52" i="9"/>
  <c r="DL52" i="9"/>
  <c r="DK52" i="9"/>
  <c r="DJ52" i="9"/>
  <c r="DI52" i="9"/>
  <c r="DG52" i="9"/>
  <c r="CX52" i="9"/>
  <c r="CW52" i="9"/>
  <c r="CV52" i="9"/>
  <c r="CU52" i="9"/>
  <c r="CT52" i="9"/>
  <c r="CS52" i="9"/>
  <c r="CR52" i="9"/>
  <c r="CQ52" i="9"/>
  <c r="CP52" i="9"/>
  <c r="CO52" i="9"/>
  <c r="CN52" i="9"/>
  <c r="CM52" i="9"/>
  <c r="CL52" i="9"/>
  <c r="CK52" i="9"/>
  <c r="CJ52" i="9"/>
  <c r="CI52" i="9"/>
  <c r="CH52" i="9"/>
  <c r="CG52" i="9"/>
  <c r="CF52" i="9"/>
  <c r="CD52" i="9"/>
  <c r="CB52" i="9"/>
  <c r="C52" i="9"/>
  <c r="B52" i="9"/>
  <c r="DH52" i="9" s="1"/>
  <c r="EB51" i="9"/>
  <c r="EA51" i="9"/>
  <c r="DZ51" i="9"/>
  <c r="DY51" i="9"/>
  <c r="DX51" i="9"/>
  <c r="DW51" i="9"/>
  <c r="DV51" i="9"/>
  <c r="DU51" i="9"/>
  <c r="DT51" i="9"/>
  <c r="DS51" i="9"/>
  <c r="DR51" i="9"/>
  <c r="DQ51" i="9"/>
  <c r="DP51" i="9"/>
  <c r="DO51" i="9"/>
  <c r="DN51" i="9"/>
  <c r="DM51" i="9"/>
  <c r="DL51" i="9"/>
  <c r="DK51" i="9"/>
  <c r="DJ51" i="9"/>
  <c r="DF51" i="9"/>
  <c r="CX51" i="9"/>
  <c r="CW51" i="9"/>
  <c r="CV51" i="9"/>
  <c r="CU51" i="9"/>
  <c r="CT51" i="9"/>
  <c r="CS51" i="9"/>
  <c r="CR51" i="9"/>
  <c r="CQ51" i="9"/>
  <c r="CP51" i="9"/>
  <c r="CO51" i="9"/>
  <c r="CN51" i="9"/>
  <c r="CM51" i="9"/>
  <c r="CL51" i="9"/>
  <c r="CK51" i="9"/>
  <c r="CJ51" i="9"/>
  <c r="CI51" i="9"/>
  <c r="CH51" i="9"/>
  <c r="CG51" i="9"/>
  <c r="CF51" i="9"/>
  <c r="CE51" i="9"/>
  <c r="C51" i="9"/>
  <c r="B51" i="9"/>
  <c r="DI51" i="9" s="1"/>
  <c r="EB50" i="9"/>
  <c r="EA50" i="9"/>
  <c r="DZ50" i="9"/>
  <c r="DY50" i="9"/>
  <c r="DX50" i="9"/>
  <c r="DW50" i="9"/>
  <c r="DV50" i="9"/>
  <c r="DU50" i="9"/>
  <c r="DT50" i="9"/>
  <c r="DS50" i="9"/>
  <c r="DR50" i="9"/>
  <c r="DQ50" i="9"/>
  <c r="DP50" i="9"/>
  <c r="DO50" i="9"/>
  <c r="DN50" i="9"/>
  <c r="DM50" i="9"/>
  <c r="DL50" i="9"/>
  <c r="DK50" i="9"/>
  <c r="DJ50" i="9"/>
  <c r="DI50" i="9"/>
  <c r="DG50" i="9"/>
  <c r="DF50" i="9"/>
  <c r="CX50" i="9"/>
  <c r="CW50" i="9"/>
  <c r="CV50" i="9"/>
  <c r="CU50" i="9"/>
  <c r="CT50" i="9"/>
  <c r="CS50" i="9"/>
  <c r="CR50" i="9"/>
  <c r="CQ50" i="9"/>
  <c r="CP50" i="9"/>
  <c r="CO50" i="9"/>
  <c r="CN50" i="9"/>
  <c r="CM50" i="9"/>
  <c r="CL50" i="9"/>
  <c r="CK50" i="9"/>
  <c r="CJ50" i="9"/>
  <c r="CI50" i="9"/>
  <c r="CH50" i="9"/>
  <c r="CG50" i="9"/>
  <c r="CF50" i="9"/>
  <c r="CE50" i="9"/>
  <c r="CD50" i="9"/>
  <c r="CB50" i="9"/>
  <c r="C50" i="9"/>
  <c r="B50" i="9"/>
  <c r="DH50" i="9" s="1"/>
  <c r="DX49" i="9"/>
  <c r="DW49" i="9"/>
  <c r="DV49" i="9"/>
  <c r="DU49" i="9"/>
  <c r="DT49" i="9"/>
  <c r="DS49" i="9"/>
  <c r="DR49" i="9"/>
  <c r="DQ49" i="9"/>
  <c r="DP49" i="9"/>
  <c r="CT49" i="9"/>
  <c r="CS49" i="9"/>
  <c r="CR49" i="9"/>
  <c r="CQ49" i="9"/>
  <c r="CP49" i="9"/>
  <c r="CO49" i="9"/>
  <c r="CN49" i="9"/>
  <c r="CM49" i="9"/>
  <c r="CL49" i="9"/>
  <c r="C49" i="9"/>
  <c r="B49" i="9"/>
  <c r="EB48" i="9"/>
  <c r="EA48" i="9"/>
  <c r="DZ48" i="9"/>
  <c r="DY48" i="9"/>
  <c r="DX48" i="9"/>
  <c r="DW48" i="9"/>
  <c r="DV48" i="9"/>
  <c r="DU48" i="9"/>
  <c r="DT48" i="9"/>
  <c r="DS48" i="9"/>
  <c r="DR48" i="9"/>
  <c r="DQ48" i="9"/>
  <c r="DP48" i="9"/>
  <c r="DI48" i="9"/>
  <c r="DG48" i="9"/>
  <c r="CX48" i="9"/>
  <c r="CW48" i="9"/>
  <c r="CV48" i="9"/>
  <c r="CU48" i="9"/>
  <c r="CT48" i="9"/>
  <c r="CS48" i="9"/>
  <c r="CR48" i="9"/>
  <c r="CQ48" i="9"/>
  <c r="CP48" i="9"/>
  <c r="CO48" i="9"/>
  <c r="CN48" i="9"/>
  <c r="CM48" i="9"/>
  <c r="CL48" i="9"/>
  <c r="CD48" i="9"/>
  <c r="CB48" i="9"/>
  <c r="C48" i="9"/>
  <c r="B48" i="9"/>
  <c r="DF48" i="9" s="1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DN47" i="9"/>
  <c r="DM47" i="9"/>
  <c r="DL47" i="9"/>
  <c r="DK47" i="9"/>
  <c r="DJ47" i="9"/>
  <c r="DF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CJ47" i="9"/>
  <c r="CI47" i="9"/>
  <c r="CH47" i="9"/>
  <c r="CG47" i="9"/>
  <c r="CF47" i="9"/>
  <c r="CE47" i="9"/>
  <c r="C47" i="9"/>
  <c r="B47" i="9"/>
  <c r="DI47" i="9" s="1"/>
  <c r="EB46" i="9"/>
  <c r="EA46" i="9"/>
  <c r="DZ46" i="9"/>
  <c r="DY46" i="9"/>
  <c r="DX46" i="9"/>
  <c r="DW46" i="9"/>
  <c r="DV46" i="9"/>
  <c r="DU46" i="9"/>
  <c r="DT46" i="9"/>
  <c r="DS46" i="9"/>
  <c r="DR46" i="9"/>
  <c r="DQ46" i="9"/>
  <c r="DP46" i="9"/>
  <c r="DO46" i="9"/>
  <c r="DH46" i="9"/>
  <c r="DF46" i="9"/>
  <c r="CX46" i="9"/>
  <c r="CW46" i="9"/>
  <c r="CV46" i="9"/>
  <c r="CU46" i="9"/>
  <c r="CT46" i="9"/>
  <c r="CS46" i="9"/>
  <c r="CR46" i="9"/>
  <c r="CQ46" i="9"/>
  <c r="CP46" i="9"/>
  <c r="CO46" i="9"/>
  <c r="CN46" i="9"/>
  <c r="CM46" i="9"/>
  <c r="CL46" i="9"/>
  <c r="CK46" i="9"/>
  <c r="CD46" i="9"/>
  <c r="CB46" i="9"/>
  <c r="C46" i="9"/>
  <c r="B46" i="9"/>
  <c r="DI46" i="9" s="1"/>
  <c r="EB45" i="9"/>
  <c r="EA45" i="9"/>
  <c r="DZ45" i="9"/>
  <c r="DY45" i="9"/>
  <c r="DX45" i="9"/>
  <c r="DW45" i="9"/>
  <c r="DV45" i="9"/>
  <c r="DU45" i="9"/>
  <c r="DT45" i="9"/>
  <c r="DS45" i="9"/>
  <c r="DR45" i="9"/>
  <c r="DQ45" i="9"/>
  <c r="DP45" i="9"/>
  <c r="DH45" i="9"/>
  <c r="CX45" i="9"/>
  <c r="CW45" i="9"/>
  <c r="CV45" i="9"/>
  <c r="CU45" i="9"/>
  <c r="CT45" i="9"/>
  <c r="CS45" i="9"/>
  <c r="CR45" i="9"/>
  <c r="CQ45" i="9"/>
  <c r="CP45" i="9"/>
  <c r="CO45" i="9"/>
  <c r="CN45" i="9"/>
  <c r="CM45" i="9"/>
  <c r="CL45" i="9"/>
  <c r="CE45" i="9"/>
  <c r="C45" i="9"/>
  <c r="B45" i="9"/>
  <c r="DG45" i="9" s="1"/>
  <c r="DL44" i="9"/>
  <c r="DK44" i="9"/>
  <c r="DJ44" i="9"/>
  <c r="DI44" i="9"/>
  <c r="DG44" i="9"/>
  <c r="DF44" i="9"/>
  <c r="CH44" i="9"/>
  <c r="CG44" i="9"/>
  <c r="CF44" i="9"/>
  <c r="CE44" i="9"/>
  <c r="CD44" i="9"/>
  <c r="CB44" i="9"/>
  <c r="C44" i="9"/>
  <c r="B44" i="9"/>
  <c r="DH44" i="9" s="1"/>
  <c r="EB43" i="9"/>
  <c r="EA43" i="9"/>
  <c r="DZ43" i="9"/>
  <c r="DY43" i="9"/>
  <c r="DX43" i="9"/>
  <c r="DW43" i="9"/>
  <c r="DV43" i="9"/>
  <c r="DU43" i="9"/>
  <c r="DT43" i="9"/>
  <c r="DS43" i="9"/>
  <c r="DR43" i="9"/>
  <c r="DQ43" i="9"/>
  <c r="DP43" i="9"/>
  <c r="DO43" i="9"/>
  <c r="DN43" i="9"/>
  <c r="DM43" i="9"/>
  <c r="DL43" i="9"/>
  <c r="DK43" i="9"/>
  <c r="DJ43" i="9"/>
  <c r="CX43" i="9"/>
  <c r="CW43" i="9"/>
  <c r="CV43" i="9"/>
  <c r="CU43" i="9"/>
  <c r="CT43" i="9"/>
  <c r="CS43" i="9"/>
  <c r="CR43" i="9"/>
  <c r="CQ43" i="9"/>
  <c r="CP43" i="9"/>
  <c r="CO43" i="9"/>
  <c r="CN43" i="9"/>
  <c r="CM43" i="9"/>
  <c r="CL43" i="9"/>
  <c r="CK43" i="9"/>
  <c r="CJ43" i="9"/>
  <c r="CI43" i="9"/>
  <c r="CH43" i="9"/>
  <c r="CG43" i="9"/>
  <c r="CF43" i="9"/>
  <c r="C43" i="9"/>
  <c r="B43" i="9"/>
  <c r="EB42" i="9"/>
  <c r="EA42" i="9"/>
  <c r="DZ42" i="9"/>
  <c r="DY42" i="9"/>
  <c r="DX42" i="9"/>
  <c r="DW42" i="9"/>
  <c r="DV42" i="9"/>
  <c r="DU42" i="9"/>
  <c r="DT42" i="9"/>
  <c r="DS42" i="9"/>
  <c r="DR42" i="9"/>
  <c r="DQ42" i="9"/>
  <c r="DP42" i="9"/>
  <c r="DO42" i="9"/>
  <c r="DH42" i="9"/>
  <c r="DG42" i="9"/>
  <c r="DF42" i="9"/>
  <c r="CX42" i="9"/>
  <c r="CW42" i="9"/>
  <c r="CV42" i="9"/>
  <c r="CU42" i="9"/>
  <c r="CT42" i="9"/>
  <c r="CS42" i="9"/>
  <c r="CR42" i="9"/>
  <c r="CQ42" i="9"/>
  <c r="CP42" i="9"/>
  <c r="CO42" i="9"/>
  <c r="CN42" i="9"/>
  <c r="CM42" i="9"/>
  <c r="CL42" i="9"/>
  <c r="CK42" i="9"/>
  <c r="CE42" i="9"/>
  <c r="CD42" i="9"/>
  <c r="CB42" i="9"/>
  <c r="C42" i="9"/>
  <c r="B42" i="9"/>
  <c r="DI42" i="9" s="1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G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E41" i="9"/>
  <c r="C41" i="9"/>
  <c r="B41" i="9"/>
  <c r="DF41" i="9" s="1"/>
  <c r="EB40" i="9"/>
  <c r="EA40" i="9"/>
  <c r="DZ40" i="9"/>
  <c r="DY40" i="9"/>
  <c r="DX40" i="9"/>
  <c r="DW40" i="9"/>
  <c r="DV40" i="9"/>
  <c r="DU40" i="9"/>
  <c r="DT40" i="9"/>
  <c r="DS40" i="9"/>
  <c r="DR40" i="9"/>
  <c r="DQ40" i="9"/>
  <c r="DP40" i="9"/>
  <c r="DO40" i="9"/>
  <c r="DH40" i="9"/>
  <c r="DF40" i="9"/>
  <c r="CX40" i="9"/>
  <c r="CW40" i="9"/>
  <c r="CV40" i="9"/>
  <c r="CU40" i="9"/>
  <c r="CT40" i="9"/>
  <c r="CS40" i="9"/>
  <c r="CR40" i="9"/>
  <c r="CQ40" i="9"/>
  <c r="CP40" i="9"/>
  <c r="CO40" i="9"/>
  <c r="CN40" i="9"/>
  <c r="CM40" i="9"/>
  <c r="CL40" i="9"/>
  <c r="CK40" i="9"/>
  <c r="CD40" i="9"/>
  <c r="CB40" i="9"/>
  <c r="C40" i="9"/>
  <c r="B40" i="9"/>
  <c r="DI40" i="9" s="1"/>
  <c r="EB39" i="9"/>
  <c r="EA39" i="9"/>
  <c r="DZ39" i="9"/>
  <c r="DY39" i="9"/>
  <c r="DX39" i="9"/>
  <c r="DW39" i="9"/>
  <c r="DV39" i="9"/>
  <c r="DU39" i="9"/>
  <c r="DT39" i="9"/>
  <c r="DS39" i="9"/>
  <c r="DR39" i="9"/>
  <c r="DQ39" i="9"/>
  <c r="DP39" i="9"/>
  <c r="DO39" i="9"/>
  <c r="CX39" i="9"/>
  <c r="CW39" i="9"/>
  <c r="CV39" i="9"/>
  <c r="CU39" i="9"/>
  <c r="CT39" i="9"/>
  <c r="CS39" i="9"/>
  <c r="CR39" i="9"/>
  <c r="CQ39" i="9"/>
  <c r="CP39" i="9"/>
  <c r="CO39" i="9"/>
  <c r="CN39" i="9"/>
  <c r="CM39" i="9"/>
  <c r="CL39" i="9"/>
  <c r="CK39" i="9"/>
  <c r="CC39" i="9"/>
  <c r="C39" i="9"/>
  <c r="B39" i="9"/>
  <c r="EB38" i="9"/>
  <c r="EA38" i="9"/>
  <c r="DZ38" i="9"/>
  <c r="DY38" i="9"/>
  <c r="DX38" i="9"/>
  <c r="DW38" i="9"/>
  <c r="DV38" i="9"/>
  <c r="DU38" i="9"/>
  <c r="DT38" i="9"/>
  <c r="DS38" i="9"/>
  <c r="DR38" i="9"/>
  <c r="DQ38" i="9"/>
  <c r="DP38" i="9"/>
  <c r="DO38" i="9"/>
  <c r="DH38" i="9"/>
  <c r="DG38" i="9"/>
  <c r="DF38" i="9"/>
  <c r="CX38" i="9"/>
  <c r="CW38" i="9"/>
  <c r="CV38" i="9"/>
  <c r="CU38" i="9"/>
  <c r="CT38" i="9"/>
  <c r="CS38" i="9"/>
  <c r="CR38" i="9"/>
  <c r="CQ38" i="9"/>
  <c r="CP38" i="9"/>
  <c r="CO38" i="9"/>
  <c r="CN38" i="9"/>
  <c r="CM38" i="9"/>
  <c r="CL38" i="9"/>
  <c r="CK38" i="9"/>
  <c r="CE38" i="9"/>
  <c r="CD38" i="9"/>
  <c r="CB38" i="9"/>
  <c r="C38" i="9"/>
  <c r="B38" i="9"/>
  <c r="DI38" i="9" s="1"/>
  <c r="EB37" i="9"/>
  <c r="EA37" i="9"/>
  <c r="DZ37" i="9"/>
  <c r="DY37" i="9"/>
  <c r="DX37" i="9"/>
  <c r="DW37" i="9"/>
  <c r="DV37" i="9"/>
  <c r="DU37" i="9"/>
  <c r="DT37" i="9"/>
  <c r="DS37" i="9"/>
  <c r="DR37" i="9"/>
  <c r="DQ37" i="9"/>
  <c r="DP37" i="9"/>
  <c r="DO37" i="9"/>
  <c r="DG37" i="9"/>
  <c r="CX37" i="9"/>
  <c r="CW37" i="9"/>
  <c r="CV37" i="9"/>
  <c r="CU37" i="9"/>
  <c r="CT37" i="9"/>
  <c r="CS37" i="9"/>
  <c r="CR37" i="9"/>
  <c r="CQ37" i="9"/>
  <c r="CP37" i="9"/>
  <c r="CO37" i="9"/>
  <c r="CN37" i="9"/>
  <c r="CM37" i="9"/>
  <c r="CL37" i="9"/>
  <c r="CK37" i="9"/>
  <c r="CE37" i="9"/>
  <c r="C37" i="9"/>
  <c r="B37" i="9"/>
  <c r="DF37" i="9" s="1"/>
  <c r="EB36" i="9"/>
  <c r="EA36" i="9"/>
  <c r="DZ36" i="9"/>
  <c r="DY36" i="9"/>
  <c r="DX36" i="9"/>
  <c r="DW36" i="9"/>
  <c r="DV36" i="9"/>
  <c r="DU36" i="9"/>
  <c r="DT36" i="9"/>
  <c r="DS36" i="9"/>
  <c r="DR36" i="9"/>
  <c r="DQ36" i="9"/>
  <c r="DP36" i="9"/>
  <c r="DO36" i="9"/>
  <c r="DH36" i="9"/>
  <c r="DF36" i="9"/>
  <c r="CX36" i="9"/>
  <c r="CW36" i="9"/>
  <c r="CV36" i="9"/>
  <c r="CU36" i="9"/>
  <c r="CT36" i="9"/>
  <c r="CS36" i="9"/>
  <c r="CR36" i="9"/>
  <c r="CQ36" i="9"/>
  <c r="CP36" i="9"/>
  <c r="CO36" i="9"/>
  <c r="CN36" i="9"/>
  <c r="CM36" i="9"/>
  <c r="CL36" i="9"/>
  <c r="CK36" i="9"/>
  <c r="CD36" i="9"/>
  <c r="CB36" i="9"/>
  <c r="C36" i="9"/>
  <c r="B36" i="9"/>
  <c r="DI36" i="9" s="1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I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CC35" i="9"/>
  <c r="C35" i="9"/>
  <c r="B35" i="9"/>
  <c r="EB30" i="9"/>
  <c r="EA30" i="9"/>
  <c r="DZ30" i="9"/>
  <c r="DY30" i="9"/>
  <c r="DX30" i="9"/>
  <c r="DW30" i="9"/>
  <c r="DV30" i="9"/>
  <c r="DU30" i="9"/>
  <c r="DT30" i="9"/>
  <c r="DS30" i="9"/>
  <c r="DR30" i="9"/>
  <c r="DQ30" i="9"/>
  <c r="DP30" i="9"/>
  <c r="DO30" i="9"/>
  <c r="DN30" i="9"/>
  <c r="DM30" i="9"/>
  <c r="DL30" i="9"/>
  <c r="DK30" i="9"/>
  <c r="DJ30" i="9"/>
  <c r="DI30" i="9"/>
  <c r="DG30" i="9"/>
  <c r="CX30" i="9"/>
  <c r="CW30" i="9"/>
  <c r="CV30" i="9"/>
  <c r="CU30" i="9"/>
  <c r="CT30" i="9"/>
  <c r="CS30" i="9"/>
  <c r="CR30" i="9"/>
  <c r="CQ30" i="9"/>
  <c r="CP30" i="9"/>
  <c r="CO30" i="9"/>
  <c r="CN30" i="9"/>
  <c r="CM30" i="9"/>
  <c r="CL30" i="9"/>
  <c r="CK30" i="9"/>
  <c r="CJ30" i="9"/>
  <c r="CI30" i="9"/>
  <c r="CH30" i="9"/>
  <c r="CG30" i="9"/>
  <c r="CF30" i="9"/>
  <c r="CD30" i="9"/>
  <c r="CB30" i="9"/>
  <c r="C30" i="9"/>
  <c r="B30" i="9"/>
  <c r="DH30" i="9" s="1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DK29" i="9"/>
  <c r="DJ29" i="9"/>
  <c r="DF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29" i="9"/>
  <c r="B29" i="9"/>
  <c r="DI29" i="9" s="1"/>
  <c r="EB28" i="9"/>
  <c r="EA28" i="9"/>
  <c r="DZ28" i="9"/>
  <c r="DY28" i="9"/>
  <c r="DX28" i="9"/>
  <c r="DW28" i="9"/>
  <c r="DV28" i="9"/>
  <c r="DU28" i="9"/>
  <c r="DT28" i="9"/>
  <c r="DS28" i="9"/>
  <c r="DR28" i="9"/>
  <c r="DQ28" i="9"/>
  <c r="DP28" i="9"/>
  <c r="DO28" i="9"/>
  <c r="DN28" i="9"/>
  <c r="DM28" i="9"/>
  <c r="DL28" i="9"/>
  <c r="DK28" i="9"/>
  <c r="DJ28" i="9"/>
  <c r="DI28" i="9"/>
  <c r="DG28" i="9"/>
  <c r="DF28" i="9"/>
  <c r="CX28" i="9"/>
  <c r="CW28" i="9"/>
  <c r="CV28" i="9"/>
  <c r="CU28" i="9"/>
  <c r="CT28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B28" i="9"/>
  <c r="C28" i="9"/>
  <c r="B28" i="9"/>
  <c r="DH28" i="9" s="1"/>
  <c r="DX27" i="9"/>
  <c r="DW27" i="9"/>
  <c r="DV27" i="9"/>
  <c r="DU27" i="9"/>
  <c r="DT27" i="9"/>
  <c r="DS27" i="9"/>
  <c r="DR27" i="9"/>
  <c r="DQ27" i="9"/>
  <c r="DP27" i="9"/>
  <c r="CT27" i="9"/>
  <c r="CS27" i="9"/>
  <c r="CR27" i="9"/>
  <c r="CQ27" i="9"/>
  <c r="CP27" i="9"/>
  <c r="CO27" i="9"/>
  <c r="CN27" i="9"/>
  <c r="CM27" i="9"/>
  <c r="CL27" i="9"/>
  <c r="C27" i="9"/>
  <c r="B27" i="9"/>
  <c r="CC27" i="9" s="1"/>
  <c r="EB26" i="9"/>
  <c r="EA26" i="9"/>
  <c r="DZ26" i="9"/>
  <c r="DY26" i="9"/>
  <c r="DX26" i="9"/>
  <c r="DW26" i="9"/>
  <c r="DV26" i="9"/>
  <c r="DU26" i="9"/>
  <c r="DT26" i="9"/>
  <c r="DS26" i="9"/>
  <c r="DR26" i="9"/>
  <c r="DQ26" i="9"/>
  <c r="DP26" i="9"/>
  <c r="DI26" i="9"/>
  <c r="DG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D26" i="9"/>
  <c r="CB26" i="9"/>
  <c r="C26" i="9"/>
  <c r="B26" i="9"/>
  <c r="DF26" i="9" s="1"/>
  <c r="EB25" i="9"/>
  <c r="EA25" i="9"/>
  <c r="DZ25" i="9"/>
  <c r="DY25" i="9"/>
  <c r="DX25" i="9"/>
  <c r="DW25" i="9"/>
  <c r="DV25" i="9"/>
  <c r="DU25" i="9"/>
  <c r="DT25" i="9"/>
  <c r="DS25" i="9"/>
  <c r="DR25" i="9"/>
  <c r="DQ25" i="9"/>
  <c r="DP25" i="9"/>
  <c r="DO25" i="9"/>
  <c r="DN25" i="9"/>
  <c r="DM25" i="9"/>
  <c r="DL25" i="9"/>
  <c r="DK25" i="9"/>
  <c r="DJ25" i="9"/>
  <c r="DF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25" i="9"/>
  <c r="B25" i="9"/>
  <c r="DI25" i="9" s="1"/>
  <c r="EB24" i="9"/>
  <c r="EA24" i="9"/>
  <c r="DZ24" i="9"/>
  <c r="DY24" i="9"/>
  <c r="DX24" i="9"/>
  <c r="DW24" i="9"/>
  <c r="DV24" i="9"/>
  <c r="DU24" i="9"/>
  <c r="DT24" i="9"/>
  <c r="DS24" i="9"/>
  <c r="DR24" i="9"/>
  <c r="DQ24" i="9"/>
  <c r="DP24" i="9"/>
  <c r="DO24" i="9"/>
  <c r="DH24" i="9"/>
  <c r="DF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D24" i="9"/>
  <c r="CB24" i="9"/>
  <c r="C24" i="9"/>
  <c r="B24" i="9"/>
  <c r="DI24" i="9" s="1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H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E23" i="9"/>
  <c r="C23" i="9"/>
  <c r="B23" i="9"/>
  <c r="DG23" i="9" s="1"/>
  <c r="DL22" i="9"/>
  <c r="DK22" i="9"/>
  <c r="DJ22" i="9"/>
  <c r="DI22" i="9"/>
  <c r="DG22" i="9"/>
  <c r="DF22" i="9"/>
  <c r="CH22" i="9"/>
  <c r="CG22" i="9"/>
  <c r="CF22" i="9"/>
  <c r="CE22" i="9"/>
  <c r="CD22" i="9"/>
  <c r="CB22" i="9"/>
  <c r="C22" i="9"/>
  <c r="B22" i="9"/>
  <c r="DH22" i="9" s="1"/>
  <c r="EB21" i="9"/>
  <c r="EA21" i="9"/>
  <c r="DZ21" i="9"/>
  <c r="DY21" i="9"/>
  <c r="DX21" i="9"/>
  <c r="DW21" i="9"/>
  <c r="DV21" i="9"/>
  <c r="DU21" i="9"/>
  <c r="DT21" i="9"/>
  <c r="DS21" i="9"/>
  <c r="DR21" i="9"/>
  <c r="DQ21" i="9"/>
  <c r="DP21" i="9"/>
  <c r="DO21" i="9"/>
  <c r="DN21" i="9"/>
  <c r="DM21" i="9"/>
  <c r="DL21" i="9"/>
  <c r="DK21" i="9"/>
  <c r="DJ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21" i="9"/>
  <c r="B21" i="9"/>
  <c r="EB20" i="9"/>
  <c r="EA20" i="9"/>
  <c r="DZ20" i="9"/>
  <c r="DY20" i="9"/>
  <c r="DX20" i="9"/>
  <c r="DW20" i="9"/>
  <c r="DV20" i="9"/>
  <c r="DU20" i="9"/>
  <c r="DT20" i="9"/>
  <c r="DS20" i="9"/>
  <c r="DR20" i="9"/>
  <c r="DQ20" i="9"/>
  <c r="DP20" i="9"/>
  <c r="DO20" i="9"/>
  <c r="DH20" i="9"/>
  <c r="DG20" i="9"/>
  <c r="DF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E20" i="9"/>
  <c r="CD20" i="9"/>
  <c r="CB20" i="9"/>
  <c r="C20" i="9"/>
  <c r="B20" i="9"/>
  <c r="DI20" i="9" s="1"/>
  <c r="EB19" i="9"/>
  <c r="EA19" i="9"/>
  <c r="DZ19" i="9"/>
  <c r="DY19" i="9"/>
  <c r="DX19" i="9"/>
  <c r="DW19" i="9"/>
  <c r="DV19" i="9"/>
  <c r="DU19" i="9"/>
  <c r="DT19" i="9"/>
  <c r="DS19" i="9"/>
  <c r="DR19" i="9"/>
  <c r="DQ19" i="9"/>
  <c r="DP19" i="9"/>
  <c r="DO19" i="9"/>
  <c r="DG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E19" i="9"/>
  <c r="C19" i="9"/>
  <c r="B19" i="9"/>
  <c r="DF19" i="9" s="1"/>
  <c r="EB18" i="9"/>
  <c r="EA18" i="9"/>
  <c r="DZ18" i="9"/>
  <c r="DY18" i="9"/>
  <c r="DX18" i="9"/>
  <c r="DW18" i="9"/>
  <c r="DV18" i="9"/>
  <c r="DU18" i="9"/>
  <c r="DT18" i="9"/>
  <c r="DS18" i="9"/>
  <c r="DR18" i="9"/>
  <c r="DQ18" i="9"/>
  <c r="DP18" i="9"/>
  <c r="DO18" i="9"/>
  <c r="DH18" i="9"/>
  <c r="DF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D18" i="9"/>
  <c r="CB18" i="9"/>
  <c r="C18" i="9"/>
  <c r="B18" i="9"/>
  <c r="DI18" i="9" s="1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17" i="9"/>
  <c r="B17" i="9"/>
  <c r="EB16" i="9"/>
  <c r="EA16" i="9"/>
  <c r="DZ16" i="9"/>
  <c r="DY16" i="9"/>
  <c r="DX16" i="9"/>
  <c r="DW16" i="9"/>
  <c r="DV16" i="9"/>
  <c r="DU16" i="9"/>
  <c r="DT16" i="9"/>
  <c r="DS16" i="9"/>
  <c r="DR16" i="9"/>
  <c r="DQ16" i="9"/>
  <c r="DP16" i="9"/>
  <c r="DO16" i="9"/>
  <c r="DH16" i="9"/>
  <c r="DG16" i="9"/>
  <c r="DF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E16" i="9"/>
  <c r="CD16" i="9"/>
  <c r="CB16" i="9"/>
  <c r="C16" i="9"/>
  <c r="B16" i="9"/>
  <c r="DI16" i="9" s="1"/>
  <c r="EB15" i="9"/>
  <c r="EA15" i="9"/>
  <c r="DZ15" i="9"/>
  <c r="DY15" i="9"/>
  <c r="DX15" i="9"/>
  <c r="DW15" i="9"/>
  <c r="DV15" i="9"/>
  <c r="DU15" i="9"/>
  <c r="DT15" i="9"/>
  <c r="DS15" i="9"/>
  <c r="DR15" i="9"/>
  <c r="DQ15" i="9"/>
  <c r="DP15" i="9"/>
  <c r="DO15" i="9"/>
  <c r="DG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E15" i="9"/>
  <c r="C15" i="9"/>
  <c r="B15" i="9"/>
  <c r="DF15" i="9" s="1"/>
  <c r="EB14" i="9"/>
  <c r="EA14" i="9"/>
  <c r="DZ14" i="9"/>
  <c r="DY14" i="9"/>
  <c r="DX14" i="9"/>
  <c r="DW14" i="9"/>
  <c r="DV14" i="9"/>
  <c r="DU14" i="9"/>
  <c r="DT14" i="9"/>
  <c r="DS14" i="9"/>
  <c r="DR14" i="9"/>
  <c r="DQ14" i="9"/>
  <c r="DP14" i="9"/>
  <c r="DO14" i="9"/>
  <c r="DH14" i="9"/>
  <c r="DF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D14" i="9"/>
  <c r="CB14" i="9"/>
  <c r="C14" i="9"/>
  <c r="B14" i="9"/>
  <c r="DI14" i="9" s="1"/>
  <c r="EB13" i="9"/>
  <c r="EA13" i="9"/>
  <c r="DZ13" i="9"/>
  <c r="DY13" i="9"/>
  <c r="DX13" i="9"/>
  <c r="DW13" i="9"/>
  <c r="DV13" i="9"/>
  <c r="DU13" i="9"/>
  <c r="DT13" i="9"/>
  <c r="DS13" i="9"/>
  <c r="DR13" i="9"/>
  <c r="DQ13" i="9"/>
  <c r="DP13" i="9"/>
  <c r="DO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C13" i="9"/>
  <c r="C13" i="9"/>
  <c r="B13" i="9"/>
  <c r="A5" i="9"/>
  <c r="A4" i="9"/>
  <c r="A3" i="9"/>
  <c r="A2" i="9"/>
  <c r="AY210" i="10" l="1"/>
  <c r="AR227" i="10"/>
  <c r="AY250" i="10"/>
  <c r="AX128" i="10"/>
  <c r="AY239" i="10"/>
  <c r="AY203" i="10"/>
  <c r="AY183" i="10"/>
  <c r="AR232" i="10"/>
  <c r="AX108" i="10"/>
  <c r="AX118" i="10"/>
  <c r="AX92" i="10"/>
  <c r="AY253" i="10"/>
  <c r="AY240" i="10"/>
  <c r="AY201" i="10"/>
  <c r="AY242" i="10"/>
  <c r="AM298" i="10"/>
  <c r="AY254" i="10"/>
  <c r="AY245" i="10"/>
  <c r="AY195" i="10"/>
  <c r="AY176" i="10"/>
  <c r="AY180" i="10"/>
  <c r="AY177" i="10"/>
  <c r="AY173" i="10"/>
  <c r="AY169" i="10"/>
  <c r="AY165" i="10"/>
  <c r="AX138" i="10"/>
  <c r="AX94" i="10"/>
  <c r="AX86" i="10"/>
  <c r="AX72" i="10"/>
  <c r="AY238" i="10"/>
  <c r="AY181" i="10"/>
  <c r="AX136" i="10"/>
  <c r="AY171" i="10"/>
  <c r="AM297" i="10"/>
  <c r="AY259" i="10"/>
  <c r="AY255" i="10"/>
  <c r="AY170" i="10"/>
  <c r="AX66" i="10"/>
  <c r="AX50" i="10"/>
  <c r="AX38" i="10"/>
  <c r="AX64" i="10"/>
  <c r="AX48" i="10"/>
  <c r="AX16" i="10"/>
  <c r="AX22" i="10"/>
  <c r="AX40" i="10"/>
  <c r="AX24" i="10"/>
  <c r="AY251" i="10"/>
  <c r="AY197" i="10"/>
  <c r="AY258" i="10"/>
  <c r="AY191" i="10"/>
  <c r="AY172" i="10"/>
  <c r="AY163" i="10"/>
  <c r="AY190" i="10"/>
  <c r="AY174" i="10"/>
  <c r="AX58" i="10"/>
  <c r="AX30" i="10"/>
  <c r="AY257" i="10"/>
  <c r="AY244" i="10"/>
  <c r="AE291" i="10"/>
  <c r="AR218" i="10"/>
  <c r="AY205" i="10"/>
  <c r="AY243" i="10"/>
  <c r="AY199" i="10"/>
  <c r="AY189" i="10"/>
  <c r="AY249" i="10"/>
  <c r="AY241" i="10"/>
  <c r="AY207" i="10"/>
  <c r="AY164" i="10"/>
  <c r="AR228" i="10"/>
  <c r="AX132" i="10"/>
  <c r="AX114" i="10"/>
  <c r="AY256" i="10"/>
  <c r="AY252" i="10"/>
  <c r="AY178" i="10"/>
  <c r="AY166" i="10"/>
  <c r="AX124" i="10"/>
  <c r="AX112" i="10"/>
  <c r="AX14" i="10"/>
  <c r="AX68" i="10"/>
  <c r="AX44" i="10"/>
  <c r="AX20" i="10"/>
  <c r="AX26" i="10"/>
  <c r="AX60" i="10"/>
  <c r="DG21" i="9"/>
  <c r="CB21" i="9"/>
  <c r="DF21" i="9"/>
  <c r="CE21" i="9"/>
  <c r="DI21" i="9"/>
  <c r="CD21" i="9"/>
  <c r="AX28" i="9"/>
  <c r="DH17" i="9"/>
  <c r="CB17" i="9"/>
  <c r="DG17" i="9"/>
  <c r="CE17" i="9"/>
  <c r="DF17" i="9"/>
  <c r="CD17" i="9"/>
  <c r="AX50" i="9"/>
  <c r="CC21" i="9"/>
  <c r="DH21" i="9"/>
  <c r="AX26" i="9"/>
  <c r="DH39" i="9"/>
  <c r="CB39" i="9"/>
  <c r="DG39" i="9"/>
  <c r="CE39" i="9"/>
  <c r="DF39" i="9"/>
  <c r="CD39" i="9"/>
  <c r="DG65" i="9"/>
  <c r="CB65" i="9"/>
  <c r="DF65" i="9"/>
  <c r="CE65" i="9"/>
  <c r="DI65" i="9"/>
  <c r="CD65" i="9"/>
  <c r="DI71" i="9"/>
  <c r="CB71" i="9"/>
  <c r="DH71" i="9"/>
  <c r="CE71" i="9"/>
  <c r="DF71" i="9"/>
  <c r="DG71" i="9"/>
  <c r="CD71" i="9"/>
  <c r="AX14" i="9"/>
  <c r="DI27" i="9"/>
  <c r="CB27" i="9"/>
  <c r="DH27" i="9"/>
  <c r="CE27" i="9"/>
  <c r="DG27" i="9"/>
  <c r="CD27" i="9"/>
  <c r="DF27" i="9"/>
  <c r="AX38" i="9"/>
  <c r="DH57" i="9"/>
  <c r="CB57" i="9"/>
  <c r="DG57" i="9"/>
  <c r="CE57" i="9"/>
  <c r="DF57" i="9"/>
  <c r="CD57" i="9"/>
  <c r="AX90" i="9"/>
  <c r="DG43" i="9"/>
  <c r="CB43" i="9"/>
  <c r="DF43" i="9"/>
  <c r="CE43" i="9"/>
  <c r="DI43" i="9"/>
  <c r="CD43" i="9"/>
  <c r="DI49" i="9"/>
  <c r="CB49" i="9"/>
  <c r="DH49" i="9"/>
  <c r="CE49" i="9"/>
  <c r="DG49" i="9"/>
  <c r="CD49" i="9"/>
  <c r="DF49" i="9"/>
  <c r="DI57" i="9"/>
  <c r="AX86" i="9"/>
  <c r="A350" i="9"/>
  <c r="DH13" i="9"/>
  <c r="CB13" i="9"/>
  <c r="DG13" i="9"/>
  <c r="CE13" i="9"/>
  <c r="DF13" i="9"/>
  <c r="CD13" i="9"/>
  <c r="DI17" i="9"/>
  <c r="DI13" i="9"/>
  <c r="AX16" i="9"/>
  <c r="CC17" i="9"/>
  <c r="DH35" i="9"/>
  <c r="CB35" i="9"/>
  <c r="DG35" i="9"/>
  <c r="CE35" i="9"/>
  <c r="DF35" i="9"/>
  <c r="CD35" i="9"/>
  <c r="DI39" i="9"/>
  <c r="CC43" i="9"/>
  <c r="DH43" i="9"/>
  <c r="AX48" i="9"/>
  <c r="CC49" i="9"/>
  <c r="DH61" i="9"/>
  <c r="CB61" i="9"/>
  <c r="DG61" i="9"/>
  <c r="CE61" i="9"/>
  <c r="DF61" i="9"/>
  <c r="CD61" i="9"/>
  <c r="AX68" i="9"/>
  <c r="AX101" i="9"/>
  <c r="CC79" i="9"/>
  <c r="CC87" i="9"/>
  <c r="DH87" i="9"/>
  <c r="DH89" i="9"/>
  <c r="CE89" i="9"/>
  <c r="DI89" i="9"/>
  <c r="DI96" i="9"/>
  <c r="CD96" i="9"/>
  <c r="CC102" i="9"/>
  <c r="DG102" i="9"/>
  <c r="DH112" i="9"/>
  <c r="CB112" i="9"/>
  <c r="AX112" i="9" s="1"/>
  <c r="DF112" i="9"/>
  <c r="CD112" i="9"/>
  <c r="CE112" i="9"/>
  <c r="DI112" i="9"/>
  <c r="DH124" i="9"/>
  <c r="CB124" i="9"/>
  <c r="DF124" i="9"/>
  <c r="CD124" i="9"/>
  <c r="CE124" i="9"/>
  <c r="DI124" i="9"/>
  <c r="DH128" i="9"/>
  <c r="CB128" i="9"/>
  <c r="AX128" i="9" s="1"/>
  <c r="DF128" i="9"/>
  <c r="CD128" i="9"/>
  <c r="CE128" i="9"/>
  <c r="DI128" i="9"/>
  <c r="DU163" i="9"/>
  <c r="CO163" i="9"/>
  <c r="DS163" i="9"/>
  <c r="CQ163" i="9"/>
  <c r="DE163" i="9"/>
  <c r="AY165" i="9"/>
  <c r="DR166" i="9"/>
  <c r="DM166" i="9"/>
  <c r="CM166" i="9"/>
  <c r="CK166" i="9"/>
  <c r="DO166" i="9"/>
  <c r="DR170" i="9"/>
  <c r="DM170" i="9"/>
  <c r="CM170" i="9"/>
  <c r="CK170" i="9"/>
  <c r="DO170" i="9"/>
  <c r="DR174" i="9"/>
  <c r="DM174" i="9"/>
  <c r="CM174" i="9"/>
  <c r="CK174" i="9"/>
  <c r="DO174" i="9"/>
  <c r="DR178" i="9"/>
  <c r="DM178" i="9"/>
  <c r="CM178" i="9"/>
  <c r="CK178" i="9"/>
  <c r="DO178" i="9"/>
  <c r="DT181" i="9"/>
  <c r="DP181" i="9"/>
  <c r="CO181" i="9"/>
  <c r="CA181" i="9"/>
  <c r="DS181" i="9"/>
  <c r="CQ181" i="9"/>
  <c r="CL181" i="9"/>
  <c r="DR183" i="9"/>
  <c r="DM183" i="9"/>
  <c r="CM183" i="9"/>
  <c r="DQ183" i="9"/>
  <c r="CN183" i="9"/>
  <c r="DO183" i="9"/>
  <c r="CK183" i="9"/>
  <c r="CA183" i="9"/>
  <c r="DR189" i="9"/>
  <c r="DM189" i="9"/>
  <c r="CN189" i="9"/>
  <c r="CI189" i="9"/>
  <c r="DQ189" i="9"/>
  <c r="DE189" i="9"/>
  <c r="CK189" i="9"/>
  <c r="DO189" i="9"/>
  <c r="CM189" i="9"/>
  <c r="CA189" i="9"/>
  <c r="AY189" i="9" s="1"/>
  <c r="CM195" i="9"/>
  <c r="DR195" i="9"/>
  <c r="DM195" i="9"/>
  <c r="CK195" i="9"/>
  <c r="CI195" i="9"/>
  <c r="DQ195" i="9"/>
  <c r="DE195" i="9"/>
  <c r="CN195" i="9"/>
  <c r="DR199" i="9"/>
  <c r="DM199" i="9"/>
  <c r="CM199" i="9"/>
  <c r="CK199" i="9"/>
  <c r="DQ199" i="9"/>
  <c r="DE199" i="9"/>
  <c r="CI199" i="9"/>
  <c r="CN199" i="9"/>
  <c r="CM203" i="9"/>
  <c r="DR203" i="9"/>
  <c r="DM203" i="9"/>
  <c r="CK203" i="9"/>
  <c r="DQ203" i="9"/>
  <c r="DE203" i="9"/>
  <c r="CN203" i="9"/>
  <c r="CI203" i="9"/>
  <c r="CH220" i="9"/>
  <c r="CG220" i="9"/>
  <c r="DM220" i="9"/>
  <c r="DF220" i="9"/>
  <c r="CB220" i="9" s="1"/>
  <c r="DL220" i="9"/>
  <c r="CI220" i="9"/>
  <c r="AR221" i="9"/>
  <c r="CN238" i="9"/>
  <c r="CI238" i="9"/>
  <c r="DR238" i="9"/>
  <c r="DM238" i="9"/>
  <c r="DO238" i="9"/>
  <c r="CM238" i="9"/>
  <c r="CK238" i="9"/>
  <c r="DQ238" i="9"/>
  <c r="DU239" i="9"/>
  <c r="CO239" i="9"/>
  <c r="DS239" i="9"/>
  <c r="CQ239" i="9"/>
  <c r="DP239" i="9"/>
  <c r="CP239" i="9"/>
  <c r="CL239" i="9"/>
  <c r="CA239" i="9"/>
  <c r="DE239" i="9"/>
  <c r="DO246" i="9"/>
  <c r="CN246" i="9"/>
  <c r="CI246" i="9"/>
  <c r="AY246" i="9" s="1"/>
  <c r="DM246" i="9"/>
  <c r="CK246" i="9"/>
  <c r="DQ246" i="9"/>
  <c r="CM246" i="9"/>
  <c r="DR246" i="9"/>
  <c r="CE14" i="9"/>
  <c r="DG14" i="9"/>
  <c r="CB15" i="9"/>
  <c r="AX15" i="9" s="1"/>
  <c r="DH15" i="9"/>
  <c r="CC16" i="9"/>
  <c r="CE18" i="9"/>
  <c r="DG18" i="9"/>
  <c r="CB19" i="9"/>
  <c r="DH19" i="9"/>
  <c r="CC20" i="9"/>
  <c r="AX20" i="9" s="1"/>
  <c r="CC22" i="9"/>
  <c r="AX22" i="9" s="1"/>
  <c r="CB23" i="9"/>
  <c r="DI23" i="9"/>
  <c r="CE24" i="9"/>
  <c r="DG24" i="9"/>
  <c r="CB25" i="9"/>
  <c r="DG25" i="9"/>
  <c r="CE26" i="9"/>
  <c r="DH26" i="9"/>
  <c r="CC28" i="9"/>
  <c r="CB29" i="9"/>
  <c r="DG29" i="9"/>
  <c r="CE30" i="9"/>
  <c r="DF30" i="9"/>
  <c r="CE36" i="9"/>
  <c r="DG36" i="9"/>
  <c r="CB37" i="9"/>
  <c r="DH37" i="9"/>
  <c r="CC38" i="9"/>
  <c r="CE40" i="9"/>
  <c r="DG40" i="9"/>
  <c r="CB41" i="9"/>
  <c r="DH41" i="9"/>
  <c r="CC42" i="9"/>
  <c r="AX42" i="9" s="1"/>
  <c r="CC44" i="9"/>
  <c r="AX44" i="9" s="1"/>
  <c r="CB45" i="9"/>
  <c r="DI45" i="9"/>
  <c r="CE46" i="9"/>
  <c r="AX46" i="9" s="1"/>
  <c r="DG46" i="9"/>
  <c r="CB47" i="9"/>
  <c r="DG47" i="9"/>
  <c r="CE48" i="9"/>
  <c r="DH48" i="9"/>
  <c r="CC50" i="9"/>
  <c r="CB51" i="9"/>
  <c r="DG51" i="9"/>
  <c r="CE52" i="9"/>
  <c r="AX52" i="9" s="1"/>
  <c r="DF52" i="9"/>
  <c r="CE58" i="9"/>
  <c r="DG58" i="9"/>
  <c r="CB59" i="9"/>
  <c r="AX59" i="9" s="1"/>
  <c r="DH59" i="9"/>
  <c r="CC60" i="9"/>
  <c r="AX60" i="9" s="1"/>
  <c r="CE62" i="9"/>
  <c r="DG62" i="9"/>
  <c r="CB63" i="9"/>
  <c r="DH63" i="9"/>
  <c r="CC64" i="9"/>
  <c r="AX64" i="9" s="1"/>
  <c r="CC66" i="9"/>
  <c r="AX66" i="9" s="1"/>
  <c r="CB67" i="9"/>
  <c r="DI67" i="9"/>
  <c r="CE68" i="9"/>
  <c r="DG68" i="9"/>
  <c r="CB69" i="9"/>
  <c r="DG69" i="9"/>
  <c r="CE70" i="9"/>
  <c r="DH70" i="9"/>
  <c r="CC72" i="9"/>
  <c r="AX72" i="9" s="1"/>
  <c r="CB73" i="9"/>
  <c r="DG73" i="9"/>
  <c r="CE74" i="9"/>
  <c r="DF74" i="9"/>
  <c r="CD79" i="9"/>
  <c r="DF79" i="9"/>
  <c r="CE80" i="9"/>
  <c r="DG80" i="9"/>
  <c r="CB81" i="9"/>
  <c r="DH81" i="9"/>
  <c r="CC82" i="9"/>
  <c r="AX82" i="9" s="1"/>
  <c r="CD83" i="9"/>
  <c r="DF83" i="9"/>
  <c r="CE84" i="9"/>
  <c r="DG84" i="9"/>
  <c r="CB85" i="9"/>
  <c r="DH85" i="9"/>
  <c r="CC86" i="9"/>
  <c r="CD87" i="9"/>
  <c r="DI87" i="9"/>
  <c r="DG88" i="9"/>
  <c r="CB88" i="9"/>
  <c r="CD88" i="9"/>
  <c r="CB91" i="9"/>
  <c r="DG92" i="9"/>
  <c r="CD92" i="9"/>
  <c r="CC92" i="9"/>
  <c r="AX92" i="9" s="1"/>
  <c r="DH92" i="9"/>
  <c r="CE96" i="9"/>
  <c r="DF96" i="9"/>
  <c r="CE102" i="9"/>
  <c r="DG103" i="9"/>
  <c r="CE103" i="9"/>
  <c r="CD103" i="9"/>
  <c r="AX103" i="9" s="1"/>
  <c r="DH103" i="9"/>
  <c r="DF104" i="9"/>
  <c r="DH104" i="9"/>
  <c r="CB104" i="9"/>
  <c r="CD104" i="9"/>
  <c r="DG104" i="9"/>
  <c r="DH106" i="9"/>
  <c r="CB106" i="9"/>
  <c r="AX106" i="9" s="1"/>
  <c r="DF106" i="9"/>
  <c r="CD106" i="9"/>
  <c r="CE106" i="9"/>
  <c r="DI106" i="9"/>
  <c r="CC108" i="9"/>
  <c r="AX125" i="9"/>
  <c r="DF126" i="9"/>
  <c r="CD126" i="9"/>
  <c r="DH126" i="9"/>
  <c r="CB126" i="9"/>
  <c r="CE126" i="9"/>
  <c r="DI126" i="9"/>
  <c r="DF130" i="9"/>
  <c r="CD130" i="9"/>
  <c r="DH130" i="9"/>
  <c r="CB130" i="9"/>
  <c r="CE130" i="9"/>
  <c r="DI130" i="9"/>
  <c r="CC136" i="9"/>
  <c r="DI138" i="9"/>
  <c r="CD138" i="9"/>
  <c r="DG138" i="9"/>
  <c r="CB138" i="9"/>
  <c r="CE138" i="9"/>
  <c r="DF138" i="9"/>
  <c r="Q148" i="9"/>
  <c r="DS161" i="9"/>
  <c r="CQ161" i="9"/>
  <c r="DU161" i="9"/>
  <c r="CO161" i="9"/>
  <c r="CL161" i="9"/>
  <c r="DT161" i="9"/>
  <c r="CA163" i="9"/>
  <c r="CL163" i="9"/>
  <c r="CI166" i="9"/>
  <c r="DE166" i="9"/>
  <c r="DQ166" i="9"/>
  <c r="DU167" i="9"/>
  <c r="CP167" i="9"/>
  <c r="CL167" i="9"/>
  <c r="DS167" i="9"/>
  <c r="DE167" i="9"/>
  <c r="CI170" i="9"/>
  <c r="DE170" i="9"/>
  <c r="DQ170" i="9"/>
  <c r="DU171" i="9"/>
  <c r="CP171" i="9"/>
  <c r="CL171" i="9"/>
  <c r="DS171" i="9"/>
  <c r="DE171" i="9"/>
  <c r="CI174" i="9"/>
  <c r="DE174" i="9"/>
  <c r="DQ174" i="9"/>
  <c r="DU175" i="9"/>
  <c r="CP175" i="9"/>
  <c r="CL175" i="9"/>
  <c r="DS175" i="9"/>
  <c r="DE175" i="9"/>
  <c r="CI178" i="9"/>
  <c r="DE178" i="9"/>
  <c r="DQ178" i="9"/>
  <c r="DS179" i="9"/>
  <c r="CP179" i="9"/>
  <c r="CL179" i="9"/>
  <c r="DU179" i="9"/>
  <c r="DP179" i="9"/>
  <c r="DE179" i="9"/>
  <c r="DT179" i="9"/>
  <c r="CP181" i="9"/>
  <c r="DS182" i="9"/>
  <c r="DE182" i="9"/>
  <c r="CO182" i="9"/>
  <c r="DU182" i="9"/>
  <c r="DP182" i="9"/>
  <c r="CQ182" i="9"/>
  <c r="CL182" i="9"/>
  <c r="CA182" i="9"/>
  <c r="CI183" i="9"/>
  <c r="DE183" i="9"/>
  <c r="DU188" i="9"/>
  <c r="CQ188" i="9"/>
  <c r="DT188" i="9"/>
  <c r="CP188" i="9"/>
  <c r="DS188" i="9"/>
  <c r="DO199" i="9"/>
  <c r="DR206" i="9"/>
  <c r="DM206" i="9"/>
  <c r="CK206" i="9"/>
  <c r="CI206" i="9"/>
  <c r="CM206" i="9"/>
  <c r="DQ206" i="9"/>
  <c r="DO206" i="9"/>
  <c r="CM208" i="9"/>
  <c r="DM208" i="9"/>
  <c r="CN208" i="9"/>
  <c r="DQ208" i="9"/>
  <c r="CK208" i="9"/>
  <c r="CA208" i="9"/>
  <c r="AY208" i="9" s="1"/>
  <c r="CI208" i="9"/>
  <c r="DR208" i="9"/>
  <c r="DE208" i="9"/>
  <c r="DO208" i="9"/>
  <c r="DE217" i="9"/>
  <c r="DF228" i="9"/>
  <c r="CC228" i="9"/>
  <c r="DH228" i="9"/>
  <c r="CE228" i="9"/>
  <c r="DI228" i="9"/>
  <c r="CB228" i="9"/>
  <c r="DE228" i="9"/>
  <c r="CD228" i="9"/>
  <c r="DT239" i="9"/>
  <c r="DR251" i="9"/>
  <c r="DM251" i="9"/>
  <c r="CM251" i="9"/>
  <c r="DQ251" i="9"/>
  <c r="CN251" i="9"/>
  <c r="DO251" i="9"/>
  <c r="CK251" i="9"/>
  <c r="CA251" i="9"/>
  <c r="DE251" i="9"/>
  <c r="CI251" i="9"/>
  <c r="AY255" i="9"/>
  <c r="DR259" i="9"/>
  <c r="DM259" i="9"/>
  <c r="CM259" i="9"/>
  <c r="DO259" i="9"/>
  <c r="CK259" i="9"/>
  <c r="CA259" i="9"/>
  <c r="DQ259" i="9"/>
  <c r="CN259" i="9"/>
  <c r="DE259" i="9"/>
  <c r="CI259" i="9"/>
  <c r="CB297" i="9"/>
  <c r="DF297" i="9"/>
  <c r="DE297" i="9"/>
  <c r="CA297" i="9"/>
  <c r="AM297" i="9" s="1"/>
  <c r="DI79" i="9"/>
  <c r="CC83" i="9"/>
  <c r="DI83" i="9"/>
  <c r="CD89" i="9"/>
  <c r="CC96" i="9"/>
  <c r="DF102" i="9"/>
  <c r="CD102" i="9"/>
  <c r="CC15" i="9"/>
  <c r="DI15" i="9"/>
  <c r="CC19" i="9"/>
  <c r="DI19" i="9"/>
  <c r="CC23" i="9"/>
  <c r="DF23" i="9"/>
  <c r="CC25" i="9"/>
  <c r="DH25" i="9"/>
  <c r="CC29" i="9"/>
  <c r="DH29" i="9"/>
  <c r="CC37" i="9"/>
  <c r="DI37" i="9"/>
  <c r="CC41" i="9"/>
  <c r="DI41" i="9"/>
  <c r="CC45" i="9"/>
  <c r="DF45" i="9"/>
  <c r="CC47" i="9"/>
  <c r="DH47" i="9"/>
  <c r="CC51" i="9"/>
  <c r="DH51" i="9"/>
  <c r="CC59" i="9"/>
  <c r="DI59" i="9"/>
  <c r="CC63" i="9"/>
  <c r="DI63" i="9"/>
  <c r="CC67" i="9"/>
  <c r="DF67" i="9"/>
  <c r="CC69" i="9"/>
  <c r="DH69" i="9"/>
  <c r="CC73" i="9"/>
  <c r="DH73" i="9"/>
  <c r="CE79" i="9"/>
  <c r="DG79" i="9"/>
  <c r="CC81" i="9"/>
  <c r="DI81" i="9"/>
  <c r="CE83" i="9"/>
  <c r="DG83" i="9"/>
  <c r="CC85" i="9"/>
  <c r="DI85" i="9"/>
  <c r="CE87" i="9"/>
  <c r="DF87" i="9"/>
  <c r="CB89" i="9"/>
  <c r="DF89" i="9"/>
  <c r="DF90" i="9"/>
  <c r="CD90" i="9"/>
  <c r="CC90" i="9"/>
  <c r="DG90" i="9"/>
  <c r="DF95" i="9"/>
  <c r="CE95" i="9"/>
  <c r="CD95" i="9"/>
  <c r="AX95" i="9" s="1"/>
  <c r="DG95" i="9"/>
  <c r="DG96" i="9"/>
  <c r="DI102" i="9"/>
  <c r="DF108" i="9"/>
  <c r="CD108" i="9"/>
  <c r="DH108" i="9"/>
  <c r="CB108" i="9"/>
  <c r="CE108" i="9"/>
  <c r="DI108" i="9"/>
  <c r="DI116" i="9"/>
  <c r="CD116" i="9"/>
  <c r="DG116" i="9"/>
  <c r="CB116" i="9"/>
  <c r="CE116" i="9"/>
  <c r="DF116" i="9"/>
  <c r="DI132" i="9"/>
  <c r="CD132" i="9"/>
  <c r="DG132" i="9"/>
  <c r="CB132" i="9"/>
  <c r="CE132" i="9"/>
  <c r="DF132" i="9"/>
  <c r="DI136" i="9"/>
  <c r="CB136" i="9"/>
  <c r="AX136" i="9" s="1"/>
  <c r="DG136" i="9"/>
  <c r="CD136" i="9"/>
  <c r="CE136" i="9"/>
  <c r="DG140" i="9"/>
  <c r="CB140" i="9"/>
  <c r="AX140" i="9" s="1"/>
  <c r="DI140" i="9"/>
  <c r="CD140" i="9"/>
  <c r="CE140" i="9"/>
  <c r="DF140" i="9"/>
  <c r="Q153" i="9"/>
  <c r="CN162" i="9"/>
  <c r="CI162" i="9"/>
  <c r="DR162" i="9"/>
  <c r="DM162" i="9"/>
  <c r="CK162" i="9"/>
  <c r="DT163" i="9"/>
  <c r="AY179" i="9"/>
  <c r="DE181" i="9"/>
  <c r="DS190" i="9"/>
  <c r="CO190" i="9"/>
  <c r="DT190" i="9"/>
  <c r="CA190" i="9"/>
  <c r="DE190" i="9"/>
  <c r="CP190" i="9"/>
  <c r="DU190" i="9"/>
  <c r="CO191" i="9"/>
  <c r="CA191" i="9"/>
  <c r="DT191" i="9"/>
  <c r="CQ191" i="9"/>
  <c r="CL191" i="9"/>
  <c r="DE191" i="9"/>
  <c r="DS191" i="9"/>
  <c r="AY202" i="9"/>
  <c r="CO210" i="9"/>
  <c r="CA210" i="9"/>
  <c r="AY210" i="9" s="1"/>
  <c r="DT210" i="9"/>
  <c r="CQ210" i="9"/>
  <c r="CL210" i="9"/>
  <c r="DP210" i="9"/>
  <c r="DU210" i="9"/>
  <c r="CP210" i="9"/>
  <c r="CH216" i="9"/>
  <c r="CG216" i="9"/>
  <c r="DM216" i="9"/>
  <c r="DL216" i="9"/>
  <c r="DF216" i="9"/>
  <c r="CB216" i="9" s="1"/>
  <c r="CI216" i="9"/>
  <c r="AR217" i="9"/>
  <c r="DN220" i="9"/>
  <c r="DE231" i="9"/>
  <c r="CA231" i="9"/>
  <c r="AR231" i="9" s="1"/>
  <c r="CC14" i="9"/>
  <c r="CD15" i="9"/>
  <c r="CC18" i="9"/>
  <c r="AX18" i="9" s="1"/>
  <c r="CD19" i="9"/>
  <c r="CD23" i="9"/>
  <c r="CC24" i="9"/>
  <c r="AX24" i="9" s="1"/>
  <c r="CD25" i="9"/>
  <c r="CC26" i="9"/>
  <c r="CD29" i="9"/>
  <c r="CC30" i="9"/>
  <c r="AX30" i="9" s="1"/>
  <c r="CC36" i="9"/>
  <c r="AX36" i="9" s="1"/>
  <c r="CD37" i="9"/>
  <c r="CC40" i="9"/>
  <c r="AX40" i="9" s="1"/>
  <c r="CD41" i="9"/>
  <c r="CD45" i="9"/>
  <c r="CC46" i="9"/>
  <c r="CD47" i="9"/>
  <c r="CC48" i="9"/>
  <c r="CD51" i="9"/>
  <c r="CC52" i="9"/>
  <c r="CC58" i="9"/>
  <c r="AX58" i="9" s="1"/>
  <c r="CD59" i="9"/>
  <c r="CC62" i="9"/>
  <c r="AX62" i="9" s="1"/>
  <c r="CD63" i="9"/>
  <c r="CD67" i="9"/>
  <c r="CC68" i="9"/>
  <c r="CD69" i="9"/>
  <c r="CC70" i="9"/>
  <c r="AX70" i="9" s="1"/>
  <c r="CD73" i="9"/>
  <c r="CC74" i="9"/>
  <c r="AX74" i="9" s="1"/>
  <c r="CB79" i="9"/>
  <c r="AX79" i="9" s="1"/>
  <c r="CC80" i="9"/>
  <c r="AX80" i="9" s="1"/>
  <c r="CD81" i="9"/>
  <c r="CB83" i="9"/>
  <c r="CC84" i="9"/>
  <c r="AX84" i="9" s="1"/>
  <c r="CD85" i="9"/>
  <c r="CB87" i="9"/>
  <c r="CC89" i="9"/>
  <c r="DG89" i="9"/>
  <c r="CE90" i="9"/>
  <c r="DH90" i="9"/>
  <c r="DF91" i="9"/>
  <c r="CE91" i="9"/>
  <c r="CD91" i="9"/>
  <c r="DG91" i="9"/>
  <c r="DG94" i="9"/>
  <c r="CB94" i="9"/>
  <c r="AX94" i="9" s="1"/>
  <c r="CD94" i="9"/>
  <c r="DH95" i="9"/>
  <c r="CB96" i="9"/>
  <c r="DH96" i="9"/>
  <c r="CB102" i="9"/>
  <c r="AX105" i="9"/>
  <c r="AX109" i="9"/>
  <c r="DI110" i="9"/>
  <c r="CD110" i="9"/>
  <c r="DG110" i="9"/>
  <c r="CB110" i="9"/>
  <c r="AX110" i="9" s="1"/>
  <c r="CE110" i="9"/>
  <c r="DF110" i="9"/>
  <c r="CC112" i="9"/>
  <c r="DG112" i="9"/>
  <c r="DI114" i="9"/>
  <c r="CB114" i="9"/>
  <c r="DG114" i="9"/>
  <c r="CD114" i="9"/>
  <c r="CE114" i="9"/>
  <c r="DH116" i="9"/>
  <c r="DG118" i="9"/>
  <c r="CB118" i="9"/>
  <c r="AX118" i="9" s="1"/>
  <c r="DI118" i="9"/>
  <c r="CD118" i="9"/>
  <c r="CE118" i="9"/>
  <c r="DF118" i="9"/>
  <c r="CC124" i="9"/>
  <c r="DG124" i="9"/>
  <c r="CC128" i="9"/>
  <c r="DG128" i="9"/>
  <c r="DH132" i="9"/>
  <c r="DH134" i="9"/>
  <c r="CB134" i="9"/>
  <c r="AX134" i="9" s="1"/>
  <c r="DF134" i="9"/>
  <c r="CD134" i="9"/>
  <c r="CE134" i="9"/>
  <c r="DI134" i="9"/>
  <c r="DH140" i="9"/>
  <c r="CM162" i="9"/>
  <c r="DO162" i="9"/>
  <c r="CP163" i="9"/>
  <c r="DP163" i="9"/>
  <c r="CK164" i="9"/>
  <c r="CA164" i="9"/>
  <c r="AY164" i="9" s="1"/>
  <c r="DR164" i="9"/>
  <c r="DM164" i="9"/>
  <c r="CM164" i="9"/>
  <c r="DS165" i="9"/>
  <c r="DE165" i="9"/>
  <c r="DU165" i="9"/>
  <c r="CP165" i="9"/>
  <c r="CL165" i="9"/>
  <c r="CO165" i="9"/>
  <c r="DT165" i="9"/>
  <c r="CN166" i="9"/>
  <c r="CK168" i="9"/>
  <c r="CA168" i="9"/>
  <c r="AY168" i="9" s="1"/>
  <c r="DR168" i="9"/>
  <c r="DM168" i="9"/>
  <c r="CM168" i="9"/>
  <c r="DS169" i="9"/>
  <c r="DE169" i="9"/>
  <c r="DU169" i="9"/>
  <c r="CP169" i="9"/>
  <c r="CL169" i="9"/>
  <c r="AY169" i="9" s="1"/>
  <c r="CO169" i="9"/>
  <c r="DT169" i="9"/>
  <c r="CN170" i="9"/>
  <c r="CK172" i="9"/>
  <c r="CA172" i="9"/>
  <c r="AY172" i="9" s="1"/>
  <c r="DR172" i="9"/>
  <c r="DM172" i="9"/>
  <c r="CM172" i="9"/>
  <c r="DS173" i="9"/>
  <c r="DE173" i="9"/>
  <c r="DU173" i="9"/>
  <c r="CP173" i="9"/>
  <c r="CL173" i="9"/>
  <c r="AY173" i="9" s="1"/>
  <c r="CO173" i="9"/>
  <c r="DT173" i="9"/>
  <c r="CN174" i="9"/>
  <c r="CK176" i="9"/>
  <c r="CA176" i="9"/>
  <c r="DR176" i="9"/>
  <c r="DM176" i="9"/>
  <c r="CM176" i="9"/>
  <c r="DS177" i="9"/>
  <c r="DE177" i="9"/>
  <c r="DU177" i="9"/>
  <c r="CP177" i="9"/>
  <c r="CL177" i="9"/>
  <c r="AY177" i="9" s="1"/>
  <c r="CO177" i="9"/>
  <c r="DT177" i="9"/>
  <c r="CN178" i="9"/>
  <c r="DU181" i="9"/>
  <c r="CQ190" i="9"/>
  <c r="CP191" i="9"/>
  <c r="DU191" i="9"/>
  <c r="DU192" i="9"/>
  <c r="DS192" i="9"/>
  <c r="CO192" i="9"/>
  <c r="DP192" i="9"/>
  <c r="CQ192" i="9"/>
  <c r="CL192" i="9"/>
  <c r="CA192" i="9"/>
  <c r="DE192" i="9"/>
  <c r="DO195" i="9"/>
  <c r="DO203" i="9"/>
  <c r="DE221" i="9"/>
  <c r="CB298" i="9"/>
  <c r="DF298" i="9"/>
  <c r="CA298" i="9"/>
  <c r="DE298" i="9"/>
  <c r="CC93" i="9"/>
  <c r="AX93" i="9" s="1"/>
  <c r="CC101" i="9"/>
  <c r="CC105" i="9"/>
  <c r="CE107" i="9"/>
  <c r="DG107" i="9"/>
  <c r="CC109" i="9"/>
  <c r="CE111" i="9"/>
  <c r="DH111" i="9"/>
  <c r="CE113" i="9"/>
  <c r="DF113" i="9"/>
  <c r="CC115" i="9"/>
  <c r="AX115" i="9" s="1"/>
  <c r="CE117" i="9"/>
  <c r="DF117" i="9"/>
  <c r="CC123" i="9"/>
  <c r="AX123" i="9" s="1"/>
  <c r="CE125" i="9"/>
  <c r="DG125" i="9"/>
  <c r="CC127" i="9"/>
  <c r="AX127" i="9" s="1"/>
  <c r="CE129" i="9"/>
  <c r="DG129" i="9"/>
  <c r="CC131" i="9"/>
  <c r="AX131" i="9" s="1"/>
  <c r="CE133" i="9"/>
  <c r="DH133" i="9"/>
  <c r="CE135" i="9"/>
  <c r="DF135" i="9"/>
  <c r="CC137" i="9"/>
  <c r="AX137" i="9" s="1"/>
  <c r="CE139" i="9"/>
  <c r="DF139" i="9"/>
  <c r="CK161" i="9"/>
  <c r="AY161" i="9" s="1"/>
  <c r="DQ161" i="9"/>
  <c r="CA162" i="9"/>
  <c r="CL162" i="9"/>
  <c r="CP162" i="9"/>
  <c r="CM163" i="9"/>
  <c r="CA166" i="9"/>
  <c r="CO166" i="9"/>
  <c r="DP166" i="9"/>
  <c r="DT166" i="9"/>
  <c r="CI167" i="9"/>
  <c r="AY167" i="9" s="1"/>
  <c r="CN167" i="9"/>
  <c r="DO167" i="9"/>
  <c r="CA170" i="9"/>
  <c r="AY170" i="9" s="1"/>
  <c r="CO170" i="9"/>
  <c r="DP170" i="9"/>
  <c r="DT170" i="9"/>
  <c r="CI171" i="9"/>
  <c r="AY171" i="9" s="1"/>
  <c r="CN171" i="9"/>
  <c r="DO171" i="9"/>
  <c r="CA174" i="9"/>
  <c r="CO174" i="9"/>
  <c r="DP174" i="9"/>
  <c r="DT174" i="9"/>
  <c r="CI175" i="9"/>
  <c r="AY175" i="9" s="1"/>
  <c r="CN175" i="9"/>
  <c r="DO175" i="9"/>
  <c r="CA178" i="9"/>
  <c r="CO178" i="9"/>
  <c r="DP178" i="9"/>
  <c r="DT178" i="9"/>
  <c r="CI179" i="9"/>
  <c r="CA180" i="9"/>
  <c r="CQ180" i="9"/>
  <c r="DM181" i="9"/>
  <c r="DO190" i="9"/>
  <c r="CK190" i="9"/>
  <c r="CI190" i="9"/>
  <c r="DQ190" i="9"/>
  <c r="CI193" i="9"/>
  <c r="AY193" i="9" s="1"/>
  <c r="DE193" i="9"/>
  <c r="DO193" i="9"/>
  <c r="DU194" i="9"/>
  <c r="DS194" i="9"/>
  <c r="DE194" i="9"/>
  <c r="CP194" i="9"/>
  <c r="CL194" i="9"/>
  <c r="AY194" i="9" s="1"/>
  <c r="CO194" i="9"/>
  <c r="CK197" i="9"/>
  <c r="CA197" i="9"/>
  <c r="AY197" i="9" s="1"/>
  <c r="DR197" i="9"/>
  <c r="DM197" i="9"/>
  <c r="CM197" i="9"/>
  <c r="DS198" i="9"/>
  <c r="DE198" i="9"/>
  <c r="DU198" i="9"/>
  <c r="CP198" i="9"/>
  <c r="CL198" i="9"/>
  <c r="AY198" i="9" s="1"/>
  <c r="CO198" i="9"/>
  <c r="DT198" i="9"/>
  <c r="DR201" i="9"/>
  <c r="DM201" i="9"/>
  <c r="CK201" i="9"/>
  <c r="CA201" i="9"/>
  <c r="CM201" i="9"/>
  <c r="DE201" i="9"/>
  <c r="DQ201" i="9"/>
  <c r="DS204" i="9"/>
  <c r="DE204" i="9"/>
  <c r="CP204" i="9"/>
  <c r="CL204" i="9"/>
  <c r="DU204" i="9"/>
  <c r="DQ207" i="9"/>
  <c r="CN207" i="9"/>
  <c r="CI207" i="9"/>
  <c r="DO207" i="9"/>
  <c r="CK207" i="9"/>
  <c r="AY207" i="9" s="1"/>
  <c r="DR207" i="9"/>
  <c r="CM207" i="9"/>
  <c r="DM207" i="9"/>
  <c r="AR215" i="9"/>
  <c r="DE215" i="9"/>
  <c r="DE216" i="9"/>
  <c r="AY243" i="9"/>
  <c r="CC107" i="9"/>
  <c r="AX107" i="9" s="1"/>
  <c r="CC111" i="9"/>
  <c r="AX111" i="9" s="1"/>
  <c r="CC113" i="9"/>
  <c r="AX113" i="9" s="1"/>
  <c r="CC117" i="9"/>
  <c r="AX117" i="9" s="1"/>
  <c r="CC125" i="9"/>
  <c r="CC129" i="9"/>
  <c r="AX129" i="9" s="1"/>
  <c r="CC133" i="9"/>
  <c r="AX133" i="9" s="1"/>
  <c r="CC135" i="9"/>
  <c r="AX135" i="9" s="1"/>
  <c r="CC139" i="9"/>
  <c r="AX139" i="9" s="1"/>
  <c r="CM161" i="9"/>
  <c r="DE162" i="9"/>
  <c r="DP162" i="9"/>
  <c r="DR179" i="9"/>
  <c r="DM179" i="9"/>
  <c r="DU180" i="9"/>
  <c r="CP180" i="9"/>
  <c r="CL180" i="9"/>
  <c r="DP180" i="9"/>
  <c r="CN181" i="9"/>
  <c r="DQ181" i="9"/>
  <c r="DO182" i="9"/>
  <c r="CN182" i="9"/>
  <c r="CI182" i="9"/>
  <c r="DR182" i="9"/>
  <c r="DR191" i="9"/>
  <c r="DM191" i="9"/>
  <c r="CK191" i="9"/>
  <c r="CN191" i="9"/>
  <c r="DO191" i="9"/>
  <c r="DQ192" i="9"/>
  <c r="CN192" i="9"/>
  <c r="CI192" i="9"/>
  <c r="DM192" i="9"/>
  <c r="DR193" i="9"/>
  <c r="DS196" i="9"/>
  <c r="DE196" i="9"/>
  <c r="CP196" i="9"/>
  <c r="CL196" i="9"/>
  <c r="DU196" i="9"/>
  <c r="DS200" i="9"/>
  <c r="DE200" i="9"/>
  <c r="CP200" i="9"/>
  <c r="CL200" i="9"/>
  <c r="DU200" i="9"/>
  <c r="DU202" i="9"/>
  <c r="DS202" i="9"/>
  <c r="DE202" i="9"/>
  <c r="CP202" i="9"/>
  <c r="CL202" i="9"/>
  <c r="CO202" i="9"/>
  <c r="DO205" i="9"/>
  <c r="CK205" i="9"/>
  <c r="CA205" i="9"/>
  <c r="DR205" i="9"/>
  <c r="CM205" i="9"/>
  <c r="DQ205" i="9"/>
  <c r="DS209" i="9"/>
  <c r="DE209" i="9"/>
  <c r="CP209" i="9"/>
  <c r="CL209" i="9"/>
  <c r="AY209" i="9" s="1"/>
  <c r="DT209" i="9"/>
  <c r="CO209" i="9"/>
  <c r="CQ209" i="9"/>
  <c r="DE219" i="9"/>
  <c r="DE220" i="9"/>
  <c r="DE227" i="9"/>
  <c r="CA227" i="9"/>
  <c r="DF232" i="9"/>
  <c r="CC232" i="9"/>
  <c r="DH232" i="9"/>
  <c r="CE232" i="9"/>
  <c r="DI232" i="9"/>
  <c r="CB232" i="9"/>
  <c r="DE232" i="9"/>
  <c r="DG232" i="9"/>
  <c r="DR242" i="9"/>
  <c r="DM242" i="9"/>
  <c r="CM242" i="9"/>
  <c r="CK242" i="9"/>
  <c r="CN242" i="9"/>
  <c r="DQ242" i="9"/>
  <c r="DE242" i="9"/>
  <c r="CI242" i="9"/>
  <c r="DT249" i="9"/>
  <c r="DP249" i="9"/>
  <c r="CO249" i="9"/>
  <c r="CA249" i="9"/>
  <c r="DS249" i="9"/>
  <c r="CQ249" i="9"/>
  <c r="CL249" i="9"/>
  <c r="CP249" i="9"/>
  <c r="DU249" i="9"/>
  <c r="CM188" i="9"/>
  <c r="AY188" i="9" s="1"/>
  <c r="CQ193" i="9"/>
  <c r="DP193" i="9"/>
  <c r="CA195" i="9"/>
  <c r="CO195" i="9"/>
  <c r="CI196" i="9"/>
  <c r="AY196" i="9" s="1"/>
  <c r="CN196" i="9"/>
  <c r="DQ196" i="9"/>
  <c r="CA199" i="9"/>
  <c r="AY199" i="9" s="1"/>
  <c r="CO199" i="9"/>
  <c r="DP199" i="9"/>
  <c r="DT199" i="9"/>
  <c r="CI200" i="9"/>
  <c r="AY200" i="9" s="1"/>
  <c r="CN200" i="9"/>
  <c r="DQ200" i="9"/>
  <c r="CQ201" i="9"/>
  <c r="DP201" i="9"/>
  <c r="CA203" i="9"/>
  <c r="CO203" i="9"/>
  <c r="CI204" i="9"/>
  <c r="AY204" i="9" s="1"/>
  <c r="CN204" i="9"/>
  <c r="DQ204" i="9"/>
  <c r="DS205" i="9"/>
  <c r="DE205" i="9"/>
  <c r="CQ205" i="9"/>
  <c r="CI215" i="9"/>
  <c r="CH218" i="9"/>
  <c r="DL218" i="9"/>
  <c r="CI219" i="9"/>
  <c r="CA228" i="9"/>
  <c r="CA232" i="9"/>
  <c r="DS237" i="9"/>
  <c r="CQ237" i="9"/>
  <c r="AY237" i="9" s="1"/>
  <c r="DU237" i="9"/>
  <c r="CO237" i="9"/>
  <c r="CL237" i="9"/>
  <c r="DT237" i="9"/>
  <c r="DU243" i="9"/>
  <c r="CP243" i="9"/>
  <c r="CL243" i="9"/>
  <c r="DS243" i="9"/>
  <c r="DE243" i="9"/>
  <c r="CN253" i="9"/>
  <c r="DO254" i="9"/>
  <c r="CN254" i="9"/>
  <c r="AY254" i="9" s="1"/>
  <c r="CI254" i="9"/>
  <c r="DQ254" i="9"/>
  <c r="CM254" i="9"/>
  <c r="DM254" i="9"/>
  <c r="CK254" i="9"/>
  <c r="DT257" i="9"/>
  <c r="DP257" i="9"/>
  <c r="CO257" i="9"/>
  <c r="CA257" i="9"/>
  <c r="DS257" i="9"/>
  <c r="CQ257" i="9"/>
  <c r="CL257" i="9"/>
  <c r="DU257" i="9"/>
  <c r="CQ195" i="9"/>
  <c r="DP195" i="9"/>
  <c r="CQ203" i="9"/>
  <c r="DP203" i="9"/>
  <c r="CO206" i="9"/>
  <c r="CA206" i="9"/>
  <c r="CP206" i="9"/>
  <c r="DE206" i="9"/>
  <c r="DP206" i="9"/>
  <c r="DU206" i="9"/>
  <c r="CP207" i="9"/>
  <c r="DE207" i="9"/>
  <c r="DT207" i="9"/>
  <c r="DR210" i="9"/>
  <c r="DM210" i="9"/>
  <c r="CK210" i="9"/>
  <c r="CN210" i="9"/>
  <c r="DO210" i="9"/>
  <c r="DN215" i="9"/>
  <c r="DF215" i="9"/>
  <c r="CB215" i="9" s="1"/>
  <c r="CG215" i="9"/>
  <c r="CA216" i="9"/>
  <c r="AR216" i="9" s="1"/>
  <c r="DF218" i="9"/>
  <c r="CB218" i="9" s="1"/>
  <c r="AR218" i="9" s="1"/>
  <c r="DN219" i="9"/>
  <c r="DF219" i="9"/>
  <c r="CB219" i="9" s="1"/>
  <c r="AR219" i="9" s="1"/>
  <c r="CG219" i="9"/>
  <c r="CA220" i="9"/>
  <c r="AR220" i="9" s="1"/>
  <c r="DH226" i="9"/>
  <c r="CE226" i="9"/>
  <c r="CA226" i="9"/>
  <c r="AR226" i="9" s="1"/>
  <c r="DF226" i="9"/>
  <c r="CC226" i="9"/>
  <c r="CD226" i="9"/>
  <c r="DH230" i="9"/>
  <c r="CE230" i="9"/>
  <c r="CA230" i="9"/>
  <c r="DF230" i="9"/>
  <c r="CC230" i="9"/>
  <c r="CD230" i="9"/>
  <c r="CK240" i="9"/>
  <c r="CA240" i="9"/>
  <c r="AY240" i="9" s="1"/>
  <c r="DR240" i="9"/>
  <c r="DM240" i="9"/>
  <c r="CM240" i="9"/>
  <c r="DS241" i="9"/>
  <c r="DE241" i="9"/>
  <c r="DU241" i="9"/>
  <c r="CP241" i="9"/>
  <c r="CL241" i="9"/>
  <c r="CO241" i="9"/>
  <c r="AY241" i="9" s="1"/>
  <c r="DT241" i="9"/>
  <c r="CK244" i="9"/>
  <c r="CA244" i="9"/>
  <c r="AY244" i="9" s="1"/>
  <c r="DR244" i="9"/>
  <c r="DM244" i="9"/>
  <c r="CM244" i="9"/>
  <c r="DS245" i="9"/>
  <c r="DE245" i="9"/>
  <c r="DU245" i="9"/>
  <c r="CP245" i="9"/>
  <c r="CL245" i="9"/>
  <c r="AY245" i="9" s="1"/>
  <c r="CO245" i="9"/>
  <c r="DT245" i="9"/>
  <c r="DS250" i="9"/>
  <c r="DE250" i="9"/>
  <c r="CO250" i="9"/>
  <c r="DU250" i="9"/>
  <c r="DP250" i="9"/>
  <c r="CQ250" i="9"/>
  <c r="CL250" i="9"/>
  <c r="CA250" i="9"/>
  <c r="DU252" i="9"/>
  <c r="CP252" i="9"/>
  <c r="CL252" i="9"/>
  <c r="AY252" i="9" s="1"/>
  <c r="DT252" i="9"/>
  <c r="DE252" i="9"/>
  <c r="CO252" i="9"/>
  <c r="CQ252" i="9"/>
  <c r="CK253" i="9"/>
  <c r="DO253" i="9"/>
  <c r="DE253" i="9"/>
  <c r="CM253" i="9"/>
  <c r="DR253" i="9"/>
  <c r="CI253" i="9"/>
  <c r="DS258" i="9"/>
  <c r="DE258" i="9"/>
  <c r="DU258" i="9"/>
  <c r="DP258" i="9"/>
  <c r="CQ258" i="9"/>
  <c r="CL258" i="9"/>
  <c r="CA258" i="9"/>
  <c r="CO258" i="9"/>
  <c r="CA264" i="9"/>
  <c r="O264" i="9" s="1"/>
  <c r="DE264" i="9"/>
  <c r="CA266" i="9"/>
  <c r="O266" i="9" s="1"/>
  <c r="DE266" i="9"/>
  <c r="CA271" i="9"/>
  <c r="U271" i="9" s="1"/>
  <c r="DE271" i="9"/>
  <c r="CA273" i="9"/>
  <c r="U273" i="9" s="1"/>
  <c r="DE273" i="9"/>
  <c r="CA291" i="9"/>
  <c r="AE291" i="9" s="1"/>
  <c r="DE291" i="9"/>
  <c r="CB291" i="9"/>
  <c r="CQ208" i="9"/>
  <c r="DP208" i="9"/>
  <c r="CI217" i="9"/>
  <c r="CI221" i="9"/>
  <c r="CB227" i="9"/>
  <c r="CD229" i="9"/>
  <c r="AR229" i="9" s="1"/>
  <c r="DG229" i="9"/>
  <c r="CB231" i="9"/>
  <c r="CK237" i="9"/>
  <c r="DQ237" i="9"/>
  <c r="CA238" i="9"/>
  <c r="CL238" i="9"/>
  <c r="CP238" i="9"/>
  <c r="CM239" i="9"/>
  <c r="CA242" i="9"/>
  <c r="CO242" i="9"/>
  <c r="DP242" i="9"/>
  <c r="DT242" i="9"/>
  <c r="CI243" i="9"/>
  <c r="CN243" i="9"/>
  <c r="DO243" i="9"/>
  <c r="DR247" i="9"/>
  <c r="DM247" i="9"/>
  <c r="CM247" i="9"/>
  <c r="AY247" i="9" s="1"/>
  <c r="DE247" i="9"/>
  <c r="CA248" i="9"/>
  <c r="AY248" i="9" s="1"/>
  <c r="CQ248" i="9"/>
  <c r="DM249" i="9"/>
  <c r="DT253" i="9"/>
  <c r="DP253" i="9"/>
  <c r="CO253" i="9"/>
  <c r="CA253" i="9"/>
  <c r="CP253" i="9"/>
  <c r="DS254" i="9"/>
  <c r="DE254" i="9"/>
  <c r="CP254" i="9"/>
  <c r="DT254" i="9"/>
  <c r="DU256" i="9"/>
  <c r="CP256" i="9"/>
  <c r="CL256" i="9"/>
  <c r="AY256" i="9" s="1"/>
  <c r="DP256" i="9"/>
  <c r="CN257" i="9"/>
  <c r="DQ257" i="9"/>
  <c r="DO258" i="9"/>
  <c r="CN258" i="9"/>
  <c r="CI258" i="9"/>
  <c r="DR258" i="9"/>
  <c r="CA290" i="9"/>
  <c r="AE290" i="9" s="1"/>
  <c r="DE290" i="9"/>
  <c r="DF290" i="9"/>
  <c r="CB229" i="9"/>
  <c r="CM237" i="9"/>
  <c r="DE238" i="9"/>
  <c r="DP238" i="9"/>
  <c r="DS246" i="9"/>
  <c r="DE246" i="9"/>
  <c r="CP246" i="9"/>
  <c r="DT246" i="9"/>
  <c r="DU248" i="9"/>
  <c r="CP248" i="9"/>
  <c r="CL248" i="9"/>
  <c r="DP248" i="9"/>
  <c r="CN249" i="9"/>
  <c r="DQ249" i="9"/>
  <c r="DO250" i="9"/>
  <c r="CN250" i="9"/>
  <c r="CI250" i="9"/>
  <c r="DR250" i="9"/>
  <c r="DR255" i="9"/>
  <c r="DM255" i="9"/>
  <c r="CM255" i="9"/>
  <c r="DE255" i="9"/>
  <c r="CA275" i="9"/>
  <c r="U275" i="9" s="1"/>
  <c r="D298" i="8"/>
  <c r="C298" i="8"/>
  <c r="D297" i="8"/>
  <c r="C297" i="8"/>
  <c r="D296" i="8"/>
  <c r="C296" i="8"/>
  <c r="D291" i="8"/>
  <c r="C291" i="8"/>
  <c r="B291" i="8" s="1"/>
  <c r="D290" i="8"/>
  <c r="C290" i="8"/>
  <c r="D285" i="8"/>
  <c r="C285" i="8"/>
  <c r="B285" i="8"/>
  <c r="D284" i="8"/>
  <c r="C284" i="8"/>
  <c r="B284" i="8"/>
  <c r="D283" i="8"/>
  <c r="C283" i="8"/>
  <c r="D282" i="8"/>
  <c r="C282" i="8"/>
  <c r="D281" i="8"/>
  <c r="C281" i="8"/>
  <c r="B281" i="8" s="1"/>
  <c r="D280" i="8"/>
  <c r="C280" i="8"/>
  <c r="B280" i="8"/>
  <c r="DF275" i="8"/>
  <c r="CA275" i="8"/>
  <c r="B275" i="8"/>
  <c r="DE275" i="8" s="1"/>
  <c r="B274" i="8"/>
  <c r="DF273" i="8"/>
  <c r="CA273" i="8"/>
  <c r="B273" i="8"/>
  <c r="DE273" i="8" s="1"/>
  <c r="DE272" i="8"/>
  <c r="CB272" i="8"/>
  <c r="B272" i="8"/>
  <c r="DF271" i="8"/>
  <c r="CA271" i="8"/>
  <c r="B271" i="8"/>
  <c r="DE271" i="8" s="1"/>
  <c r="DE267" i="8"/>
  <c r="CB267" i="8"/>
  <c r="B267" i="8"/>
  <c r="DF266" i="8"/>
  <c r="CA266" i="8"/>
  <c r="B266" i="8"/>
  <c r="DE266" i="8" s="1"/>
  <c r="B265" i="8"/>
  <c r="DF264" i="8"/>
  <c r="CA264" i="8"/>
  <c r="B264" i="8"/>
  <c r="DE264" i="8" s="1"/>
  <c r="B263" i="8"/>
  <c r="EA259" i="8"/>
  <c r="DZ259" i="8"/>
  <c r="DY259" i="8"/>
  <c r="DX259" i="8"/>
  <c r="DU259" i="8"/>
  <c r="DQ259" i="8"/>
  <c r="DP259" i="8"/>
  <c r="DM259" i="8"/>
  <c r="DG259" i="8"/>
  <c r="DF259" i="8"/>
  <c r="CW259" i="8"/>
  <c r="CV259" i="8"/>
  <c r="CU259" i="8"/>
  <c r="CT259" i="8"/>
  <c r="CQ259" i="8"/>
  <c r="CM259" i="8"/>
  <c r="CL259" i="8"/>
  <c r="CK259" i="8"/>
  <c r="CC259" i="8"/>
  <c r="CB259" i="8"/>
  <c r="CA259" i="8"/>
  <c r="D259" i="8"/>
  <c r="CO259" i="8" s="1"/>
  <c r="C259" i="8"/>
  <c r="EA258" i="8"/>
  <c r="DZ258" i="8"/>
  <c r="DY258" i="8"/>
  <c r="DX258" i="8"/>
  <c r="DU258" i="8"/>
  <c r="DS258" i="8"/>
  <c r="DR258" i="8"/>
  <c r="DO258" i="8"/>
  <c r="DM258" i="8"/>
  <c r="DG258" i="8"/>
  <c r="DF258" i="8"/>
  <c r="DE258" i="8"/>
  <c r="CW258" i="8"/>
  <c r="CV258" i="8"/>
  <c r="CU258" i="8"/>
  <c r="CT258" i="8"/>
  <c r="CQ258" i="8"/>
  <c r="CM258" i="8"/>
  <c r="CL258" i="8"/>
  <c r="CI258" i="8"/>
  <c r="CC258" i="8"/>
  <c r="CB258" i="8"/>
  <c r="D258" i="8"/>
  <c r="C258" i="8"/>
  <c r="CK258" i="8" s="1"/>
  <c r="EA257" i="8"/>
  <c r="DZ257" i="8"/>
  <c r="DY257" i="8"/>
  <c r="DX257" i="8"/>
  <c r="DT257" i="8"/>
  <c r="DS257" i="8"/>
  <c r="DR257" i="8"/>
  <c r="DO257" i="8"/>
  <c r="DM257" i="8"/>
  <c r="DG257" i="8"/>
  <c r="DF257" i="8"/>
  <c r="DE257" i="8"/>
  <c r="CW257" i="8"/>
  <c r="CV257" i="8"/>
  <c r="CU257" i="8"/>
  <c r="CT257" i="8"/>
  <c r="CQ257" i="8"/>
  <c r="CO257" i="8"/>
  <c r="CN257" i="8"/>
  <c r="CM257" i="8"/>
  <c r="CK257" i="8"/>
  <c r="CI257" i="8"/>
  <c r="CC257" i="8"/>
  <c r="CB257" i="8"/>
  <c r="CA257" i="8"/>
  <c r="D257" i="8"/>
  <c r="C257" i="8"/>
  <c r="DQ257" i="8" s="1"/>
  <c r="EA256" i="8"/>
  <c r="DZ256" i="8"/>
  <c r="DY256" i="8"/>
  <c r="DX256" i="8"/>
  <c r="DU256" i="8"/>
  <c r="DT256" i="8"/>
  <c r="DS256" i="8"/>
  <c r="DQ256" i="8"/>
  <c r="DP256" i="8"/>
  <c r="DG256" i="8"/>
  <c r="DF256" i="8"/>
  <c r="DE256" i="8"/>
  <c r="CW256" i="8"/>
  <c r="CV256" i="8"/>
  <c r="CU256" i="8"/>
  <c r="CT256" i="8"/>
  <c r="CP256" i="8"/>
  <c r="CO256" i="8"/>
  <c r="CL256" i="8"/>
  <c r="CC256" i="8"/>
  <c r="CB256" i="8"/>
  <c r="D256" i="8"/>
  <c r="CQ256" i="8" s="1"/>
  <c r="C256" i="8"/>
  <c r="EA255" i="8"/>
  <c r="DZ255" i="8"/>
  <c r="DY255" i="8"/>
  <c r="DX255" i="8"/>
  <c r="DU255" i="8"/>
  <c r="DP255" i="8"/>
  <c r="DG255" i="8"/>
  <c r="DF255" i="8"/>
  <c r="CW255" i="8"/>
  <c r="CV255" i="8"/>
  <c r="CU255" i="8"/>
  <c r="CT255" i="8"/>
  <c r="CQ255" i="8"/>
  <c r="CO255" i="8"/>
  <c r="CM255" i="8"/>
  <c r="CL255" i="8"/>
  <c r="CC255" i="8"/>
  <c r="CB255" i="8"/>
  <c r="D255" i="8"/>
  <c r="C255" i="8"/>
  <c r="DQ255" i="8" s="1"/>
  <c r="EA254" i="8"/>
  <c r="DZ254" i="8"/>
  <c r="DY254" i="8"/>
  <c r="DX254" i="8"/>
  <c r="DU254" i="8"/>
  <c r="DS254" i="8"/>
  <c r="DQ254" i="8"/>
  <c r="DG254" i="8"/>
  <c r="DF254" i="8"/>
  <c r="DE254" i="8"/>
  <c r="CW254" i="8"/>
  <c r="CV254" i="8"/>
  <c r="CU254" i="8"/>
  <c r="CT254" i="8"/>
  <c r="CQ254" i="8"/>
  <c r="CL254" i="8"/>
  <c r="CC254" i="8"/>
  <c r="CB254" i="8"/>
  <c r="D254" i="8"/>
  <c r="C254" i="8"/>
  <c r="EA253" i="8"/>
  <c r="DZ253" i="8"/>
  <c r="DY253" i="8"/>
  <c r="DX253" i="8"/>
  <c r="DR253" i="8"/>
  <c r="DO253" i="8"/>
  <c r="DM253" i="8"/>
  <c r="DG253" i="8"/>
  <c r="DF253" i="8"/>
  <c r="CW253" i="8"/>
  <c r="CV253" i="8"/>
  <c r="CU253" i="8"/>
  <c r="CT253" i="8"/>
  <c r="CN253" i="8"/>
  <c r="CM253" i="8"/>
  <c r="CK253" i="8"/>
  <c r="CI253" i="8"/>
  <c r="CC253" i="8"/>
  <c r="CB253" i="8"/>
  <c r="D253" i="8"/>
  <c r="C253" i="8"/>
  <c r="DQ253" i="8" s="1"/>
  <c r="EA252" i="8"/>
  <c r="DZ252" i="8"/>
  <c r="DY252" i="8"/>
  <c r="DX252" i="8"/>
  <c r="DU252" i="8"/>
  <c r="DT252" i="8"/>
  <c r="DS252" i="8"/>
  <c r="DQ252" i="8"/>
  <c r="DP252" i="8"/>
  <c r="DG252" i="8"/>
  <c r="DF252" i="8"/>
  <c r="CW252" i="8"/>
  <c r="CV252" i="8"/>
  <c r="CU252" i="8"/>
  <c r="CT252" i="8"/>
  <c r="CP252" i="8"/>
  <c r="CO252" i="8"/>
  <c r="CN252" i="8"/>
  <c r="CL252" i="8"/>
  <c r="CI252" i="8"/>
  <c r="CC252" i="8"/>
  <c r="CB252" i="8"/>
  <c r="D252" i="8"/>
  <c r="CQ252" i="8" s="1"/>
  <c r="C252" i="8"/>
  <c r="DO252" i="8" s="1"/>
  <c r="EA251" i="8"/>
  <c r="DZ251" i="8"/>
  <c r="DY251" i="8"/>
  <c r="DX251" i="8"/>
  <c r="DR251" i="8"/>
  <c r="DM251" i="8"/>
  <c r="DG251" i="8"/>
  <c r="DF251" i="8"/>
  <c r="CW251" i="8"/>
  <c r="CV251" i="8"/>
  <c r="CU251" i="8"/>
  <c r="CT251" i="8"/>
  <c r="CO251" i="8"/>
  <c r="CC251" i="8"/>
  <c r="CB251" i="8"/>
  <c r="D251" i="8"/>
  <c r="C251" i="8"/>
  <c r="EA250" i="8"/>
  <c r="DZ250" i="8"/>
  <c r="DY250" i="8"/>
  <c r="DX250" i="8"/>
  <c r="DG250" i="8"/>
  <c r="DF250" i="8"/>
  <c r="CW250" i="8"/>
  <c r="CV250" i="8"/>
  <c r="CU250" i="8"/>
  <c r="CT250" i="8"/>
  <c r="CN250" i="8"/>
  <c r="CC250" i="8"/>
  <c r="CB250" i="8"/>
  <c r="D250" i="8"/>
  <c r="C250" i="8"/>
  <c r="EA249" i="8"/>
  <c r="DZ249" i="8"/>
  <c r="DY249" i="8"/>
  <c r="DX249" i="8"/>
  <c r="DR249" i="8"/>
  <c r="DO249" i="8"/>
  <c r="DM249" i="8"/>
  <c r="DG249" i="8"/>
  <c r="DF249" i="8"/>
  <c r="CW249" i="8"/>
  <c r="CV249" i="8"/>
  <c r="CU249" i="8"/>
  <c r="CT249" i="8"/>
  <c r="CO249" i="8"/>
  <c r="CN249" i="8"/>
  <c r="CM249" i="8"/>
  <c r="CK249" i="8"/>
  <c r="CI249" i="8"/>
  <c r="CC249" i="8"/>
  <c r="CB249" i="8"/>
  <c r="D249" i="8"/>
  <c r="C249" i="8"/>
  <c r="DQ249" i="8" s="1"/>
  <c r="EA248" i="8"/>
  <c r="DZ248" i="8"/>
  <c r="DY248" i="8"/>
  <c r="DX248" i="8"/>
  <c r="DU248" i="8"/>
  <c r="DT248" i="8"/>
  <c r="DS248" i="8"/>
  <c r="DQ248" i="8"/>
  <c r="DP248" i="8"/>
  <c r="DO248" i="8"/>
  <c r="DG248" i="8"/>
  <c r="DF248" i="8"/>
  <c r="CW248" i="8"/>
  <c r="CV248" i="8"/>
  <c r="CU248" i="8"/>
  <c r="CT248" i="8"/>
  <c r="CP248" i="8"/>
  <c r="CO248" i="8"/>
  <c r="CN248" i="8"/>
  <c r="CL248" i="8"/>
  <c r="CK248" i="8"/>
  <c r="CI248" i="8"/>
  <c r="CC248" i="8"/>
  <c r="CB248" i="8"/>
  <c r="CA248" i="8"/>
  <c r="D248" i="8"/>
  <c r="CQ248" i="8" s="1"/>
  <c r="C248" i="8"/>
  <c r="EA247" i="8"/>
  <c r="DZ247" i="8"/>
  <c r="DY247" i="8"/>
  <c r="DX247" i="8"/>
  <c r="DP247" i="8"/>
  <c r="DM247" i="8"/>
  <c r="DG247" i="8"/>
  <c r="DF247" i="8"/>
  <c r="CW247" i="8"/>
  <c r="CV247" i="8"/>
  <c r="CU247" i="8"/>
  <c r="CT247" i="8"/>
  <c r="CQ247" i="8"/>
  <c r="CP247" i="8"/>
  <c r="CM247" i="8"/>
  <c r="CC247" i="8"/>
  <c r="CB247" i="8"/>
  <c r="D247" i="8"/>
  <c r="DT247" i="8" s="1"/>
  <c r="C247" i="8"/>
  <c r="EA246" i="8"/>
  <c r="DZ246" i="8"/>
  <c r="DY246" i="8"/>
  <c r="DX246" i="8"/>
  <c r="DS246" i="8"/>
  <c r="DR246" i="8"/>
  <c r="DO246" i="8"/>
  <c r="DM246" i="8"/>
  <c r="DG246" i="8"/>
  <c r="DF246" i="8"/>
  <c r="CW246" i="8"/>
  <c r="CV246" i="8"/>
  <c r="CU246" i="8"/>
  <c r="CT246" i="8"/>
  <c r="CN246" i="8"/>
  <c r="CM246" i="8"/>
  <c r="CI246" i="8"/>
  <c r="CC246" i="8"/>
  <c r="CB246" i="8"/>
  <c r="D246" i="8"/>
  <c r="CQ246" i="8" s="1"/>
  <c r="C246" i="8"/>
  <c r="DQ246" i="8" s="1"/>
  <c r="EA245" i="8"/>
  <c r="DZ245" i="8"/>
  <c r="DY245" i="8"/>
  <c r="DX245" i="8"/>
  <c r="DT245" i="8"/>
  <c r="DS245" i="8"/>
  <c r="DR245" i="8"/>
  <c r="DP245" i="8"/>
  <c r="DO245" i="8"/>
  <c r="DM245" i="8"/>
  <c r="DG245" i="8"/>
  <c r="DF245" i="8"/>
  <c r="DE245" i="8"/>
  <c r="CW245" i="8"/>
  <c r="CV245" i="8"/>
  <c r="CU245" i="8"/>
  <c r="CT245" i="8"/>
  <c r="CO245" i="8"/>
  <c r="CN245" i="8"/>
  <c r="CM245" i="8"/>
  <c r="CK245" i="8"/>
  <c r="CI245" i="8"/>
  <c r="CC245" i="8"/>
  <c r="CB245" i="8"/>
  <c r="CA245" i="8"/>
  <c r="D245" i="8"/>
  <c r="CQ245" i="8" s="1"/>
  <c r="C245" i="8"/>
  <c r="DQ245" i="8" s="1"/>
  <c r="EA244" i="8"/>
  <c r="DZ244" i="8"/>
  <c r="DY244" i="8"/>
  <c r="DX244" i="8"/>
  <c r="DU244" i="8"/>
  <c r="DT244" i="8"/>
  <c r="DS244" i="8"/>
  <c r="DP244" i="8"/>
  <c r="DG244" i="8"/>
  <c r="DF244" i="8"/>
  <c r="CW244" i="8"/>
  <c r="CV244" i="8"/>
  <c r="CU244" i="8"/>
  <c r="CT244" i="8"/>
  <c r="CP244" i="8"/>
  <c r="CO244" i="8"/>
  <c r="CL244" i="8"/>
  <c r="CK244" i="8"/>
  <c r="CC244" i="8"/>
  <c r="CB244" i="8"/>
  <c r="CA244" i="8"/>
  <c r="D244" i="8"/>
  <c r="CQ244" i="8" s="1"/>
  <c r="C244" i="8"/>
  <c r="EA243" i="8"/>
  <c r="DZ243" i="8"/>
  <c r="DY243" i="8"/>
  <c r="DX243" i="8"/>
  <c r="DG243" i="8"/>
  <c r="DF243" i="8"/>
  <c r="CW243" i="8"/>
  <c r="CV243" i="8"/>
  <c r="CU243" i="8"/>
  <c r="CT243" i="8"/>
  <c r="CL243" i="8"/>
  <c r="CC243" i="8"/>
  <c r="CB243" i="8"/>
  <c r="D243" i="8"/>
  <c r="C243" i="8"/>
  <c r="EA242" i="8"/>
  <c r="DZ242" i="8"/>
  <c r="DY242" i="8"/>
  <c r="DX242" i="8"/>
  <c r="DR242" i="8"/>
  <c r="DO242" i="8"/>
  <c r="DM242" i="8"/>
  <c r="DG242" i="8"/>
  <c r="DF242" i="8"/>
  <c r="CW242" i="8"/>
  <c r="CV242" i="8"/>
  <c r="CU242" i="8"/>
  <c r="CT242" i="8"/>
  <c r="CQ242" i="8"/>
  <c r="CN242" i="8"/>
  <c r="CM242" i="8"/>
  <c r="CI242" i="8"/>
  <c r="CC242" i="8"/>
  <c r="CB242" i="8"/>
  <c r="D242" i="8"/>
  <c r="DE242" i="8" s="1"/>
  <c r="C242" i="8"/>
  <c r="DQ242" i="8" s="1"/>
  <c r="EA241" i="8"/>
  <c r="DZ241" i="8"/>
  <c r="DY241" i="8"/>
  <c r="DX241" i="8"/>
  <c r="DT241" i="8"/>
  <c r="DS241" i="8"/>
  <c r="DR241" i="8"/>
  <c r="DP241" i="8"/>
  <c r="DO241" i="8"/>
  <c r="DM241" i="8"/>
  <c r="DG241" i="8"/>
  <c r="DF241" i="8"/>
  <c r="DE241" i="8"/>
  <c r="CW241" i="8"/>
  <c r="CV241" i="8"/>
  <c r="CU241" i="8"/>
  <c r="CT241" i="8"/>
  <c r="CO241" i="8"/>
  <c r="CN241" i="8"/>
  <c r="CM241" i="8"/>
  <c r="CK241" i="8"/>
  <c r="CI241" i="8"/>
  <c r="CC241" i="8"/>
  <c r="CB241" i="8"/>
  <c r="CA241" i="8"/>
  <c r="D241" i="8"/>
  <c r="CQ241" i="8" s="1"/>
  <c r="C241" i="8"/>
  <c r="DQ241" i="8" s="1"/>
  <c r="EA240" i="8"/>
  <c r="DZ240" i="8"/>
  <c r="DY240" i="8"/>
  <c r="DX240" i="8"/>
  <c r="DU240" i="8"/>
  <c r="DT240" i="8"/>
  <c r="DS240" i="8"/>
  <c r="DP240" i="8"/>
  <c r="DG240" i="8"/>
  <c r="DF240" i="8"/>
  <c r="CW240" i="8"/>
  <c r="CV240" i="8"/>
  <c r="CU240" i="8"/>
  <c r="CT240" i="8"/>
  <c r="CP240" i="8"/>
  <c r="CO240" i="8"/>
  <c r="CL240" i="8"/>
  <c r="CC240" i="8"/>
  <c r="CB240" i="8"/>
  <c r="D240" i="8"/>
  <c r="CQ240" i="8" s="1"/>
  <c r="C240" i="8"/>
  <c r="EA239" i="8"/>
  <c r="DZ239" i="8"/>
  <c r="DY239" i="8"/>
  <c r="DX239" i="8"/>
  <c r="DU239" i="8"/>
  <c r="DR239" i="8"/>
  <c r="DQ239" i="8"/>
  <c r="DM239" i="8"/>
  <c r="DG239" i="8"/>
  <c r="CW239" i="8"/>
  <c r="CV239" i="8"/>
  <c r="CU239" i="8"/>
  <c r="CT239" i="8"/>
  <c r="CP239" i="8"/>
  <c r="CO239" i="8"/>
  <c r="CN239" i="8"/>
  <c r="CL239" i="8"/>
  <c r="CK239" i="8"/>
  <c r="CI239" i="8"/>
  <c r="CC239" i="8"/>
  <c r="CA239" i="8"/>
  <c r="D239" i="8"/>
  <c r="DT239" i="8" s="1"/>
  <c r="C239" i="8"/>
  <c r="DO239" i="8" s="1"/>
  <c r="EA238" i="8"/>
  <c r="DZ238" i="8"/>
  <c r="DY238" i="8"/>
  <c r="DX238" i="8"/>
  <c r="DQ238" i="8"/>
  <c r="DP238" i="8"/>
  <c r="DG238" i="8"/>
  <c r="CW238" i="8"/>
  <c r="CV238" i="8"/>
  <c r="CU238" i="8"/>
  <c r="CT238" i="8"/>
  <c r="CO238" i="8"/>
  <c r="CN238" i="8"/>
  <c r="CK238" i="8"/>
  <c r="CI238" i="8"/>
  <c r="CC238" i="8"/>
  <c r="D238" i="8"/>
  <c r="DT238" i="8" s="1"/>
  <c r="C238" i="8"/>
  <c r="DO238" i="8" s="1"/>
  <c r="EA237" i="8"/>
  <c r="DZ237" i="8"/>
  <c r="DY237" i="8"/>
  <c r="DX237" i="8"/>
  <c r="DT237" i="8"/>
  <c r="DS237" i="8"/>
  <c r="DP237" i="8"/>
  <c r="DG237" i="8"/>
  <c r="DE237" i="8"/>
  <c r="CW237" i="8"/>
  <c r="CV237" i="8"/>
  <c r="CU237" i="8"/>
  <c r="CT237" i="8"/>
  <c r="CQ237" i="8"/>
  <c r="CC237" i="8"/>
  <c r="D237" i="8"/>
  <c r="C237" i="8"/>
  <c r="CI237" i="8" s="1"/>
  <c r="DG232" i="8"/>
  <c r="DF232" i="8"/>
  <c r="CD232" i="8"/>
  <c r="CC232" i="8"/>
  <c r="C232" i="8"/>
  <c r="B232" i="8"/>
  <c r="DI232" i="8" s="1"/>
  <c r="DH231" i="8"/>
  <c r="DG231" i="8"/>
  <c r="DF231" i="8"/>
  <c r="CE231" i="8"/>
  <c r="CD231" i="8"/>
  <c r="CC231" i="8"/>
  <c r="CA231" i="8"/>
  <c r="C231" i="8"/>
  <c r="DE231" i="8" s="1"/>
  <c r="B231" i="8"/>
  <c r="DI231" i="8" s="1"/>
  <c r="CE230" i="8"/>
  <c r="C230" i="8"/>
  <c r="B230" i="8"/>
  <c r="DE230" i="8" s="1"/>
  <c r="CC229" i="8"/>
  <c r="C229" i="8"/>
  <c r="B229" i="8"/>
  <c r="DE229" i="8" s="1"/>
  <c r="DG228" i="8"/>
  <c r="DF228" i="8"/>
  <c r="CD228" i="8"/>
  <c r="CC228" i="8"/>
  <c r="C228" i="8"/>
  <c r="B228" i="8"/>
  <c r="DI228" i="8" s="1"/>
  <c r="DH227" i="8"/>
  <c r="DG227" i="8"/>
  <c r="DF227" i="8"/>
  <c r="CE227" i="8"/>
  <c r="CD227" i="8"/>
  <c r="CC227" i="8"/>
  <c r="CA227" i="8"/>
  <c r="C227" i="8"/>
  <c r="DE227" i="8" s="1"/>
  <c r="B227" i="8"/>
  <c r="DI227" i="8" s="1"/>
  <c r="DI226" i="8"/>
  <c r="DE226" i="8"/>
  <c r="CE226" i="8"/>
  <c r="CD226" i="8"/>
  <c r="CA226" i="8"/>
  <c r="C226" i="8"/>
  <c r="B226" i="8"/>
  <c r="DN221" i="8"/>
  <c r="DM221" i="8"/>
  <c r="DJ221" i="8"/>
  <c r="CF221" i="8" s="1"/>
  <c r="DF221" i="8"/>
  <c r="CB221" i="8" s="1"/>
  <c r="DE221" i="8"/>
  <c r="CH221" i="8"/>
  <c r="CG221" i="8"/>
  <c r="CA221" i="8"/>
  <c r="C221" i="8"/>
  <c r="B221" i="8"/>
  <c r="DL221" i="8" s="1"/>
  <c r="DJ220" i="8"/>
  <c r="DF220" i="8"/>
  <c r="CF220" i="8"/>
  <c r="CB220" i="8"/>
  <c r="C220" i="8"/>
  <c r="B220" i="8"/>
  <c r="DM220" i="8" s="1"/>
  <c r="DM219" i="8"/>
  <c r="DL219" i="8"/>
  <c r="DJ219" i="8"/>
  <c r="DE219" i="8"/>
  <c r="CI219" i="8"/>
  <c r="CH219" i="8"/>
  <c r="CF219" i="8"/>
  <c r="CA219" i="8"/>
  <c r="C219" i="8"/>
  <c r="B219" i="8"/>
  <c r="DN218" i="8"/>
  <c r="DL218" i="8"/>
  <c r="DJ218" i="8"/>
  <c r="CF218" i="8" s="1"/>
  <c r="CI218" i="8"/>
  <c r="CH218" i="8"/>
  <c r="CG218" i="8"/>
  <c r="CA218" i="8"/>
  <c r="C218" i="8"/>
  <c r="DE218" i="8" s="1"/>
  <c r="B218" i="8"/>
  <c r="DM218" i="8" s="1"/>
  <c r="DN217" i="8"/>
  <c r="DM217" i="8"/>
  <c r="DJ217" i="8"/>
  <c r="CF217" i="8" s="1"/>
  <c r="DF217" i="8"/>
  <c r="CB217" i="8" s="1"/>
  <c r="DE217" i="8"/>
  <c r="CH217" i="8"/>
  <c r="CG217" i="8"/>
  <c r="CA217" i="8"/>
  <c r="C217" i="8"/>
  <c r="B217" i="8"/>
  <c r="DL217" i="8" s="1"/>
  <c r="DM216" i="8"/>
  <c r="DJ216" i="8"/>
  <c r="DF216" i="8"/>
  <c r="CF216" i="8"/>
  <c r="CB216" i="8"/>
  <c r="C216" i="8"/>
  <c r="B216" i="8"/>
  <c r="DM215" i="8"/>
  <c r="DL215" i="8"/>
  <c r="DJ215" i="8"/>
  <c r="DE215" i="8"/>
  <c r="CI215" i="8"/>
  <c r="CH215" i="8"/>
  <c r="CF215" i="8"/>
  <c r="CA215" i="8"/>
  <c r="C215" i="8"/>
  <c r="B215" i="8"/>
  <c r="DY210" i="8"/>
  <c r="DX210" i="8"/>
  <c r="DS210" i="8"/>
  <c r="DQ210" i="8"/>
  <c r="DG210" i="8"/>
  <c r="DF210" i="8"/>
  <c r="CU210" i="8"/>
  <c r="CT210" i="8"/>
  <c r="CQ210" i="8"/>
  <c r="CM210" i="8"/>
  <c r="CL210" i="8"/>
  <c r="CI210" i="8"/>
  <c r="CC210" i="8"/>
  <c r="CB210" i="8"/>
  <c r="D210" i="8"/>
  <c r="DT210" i="8" s="1"/>
  <c r="C210" i="8"/>
  <c r="DY209" i="8"/>
  <c r="DX209" i="8"/>
  <c r="DR209" i="8"/>
  <c r="DQ209" i="8"/>
  <c r="DM209" i="8"/>
  <c r="DG209" i="8"/>
  <c r="DF209" i="8"/>
  <c r="CU209" i="8"/>
  <c r="CT209" i="8"/>
  <c r="CQ209" i="8"/>
  <c r="CO209" i="8"/>
  <c r="CN209" i="8"/>
  <c r="CM209" i="8"/>
  <c r="CK209" i="8"/>
  <c r="CI209" i="8"/>
  <c r="CC209" i="8"/>
  <c r="CB209" i="8"/>
  <c r="CA209" i="8"/>
  <c r="D209" i="8"/>
  <c r="DT209" i="8" s="1"/>
  <c r="C209" i="8"/>
  <c r="DO209" i="8" s="1"/>
  <c r="DY208" i="8"/>
  <c r="DX208" i="8"/>
  <c r="DU208" i="8"/>
  <c r="DS208" i="8"/>
  <c r="DR208" i="8"/>
  <c r="DQ208" i="8"/>
  <c r="DG208" i="8"/>
  <c r="DF208" i="8"/>
  <c r="CU208" i="8"/>
  <c r="CT208" i="8"/>
  <c r="CP208" i="8"/>
  <c r="CO208" i="8"/>
  <c r="CL208" i="8"/>
  <c r="CK208" i="8"/>
  <c r="CC208" i="8"/>
  <c r="CB208" i="8"/>
  <c r="CA208" i="8"/>
  <c r="D208" i="8"/>
  <c r="DT208" i="8" s="1"/>
  <c r="C208" i="8"/>
  <c r="DY207" i="8"/>
  <c r="DX207" i="8"/>
  <c r="DS207" i="8"/>
  <c r="DP207" i="8"/>
  <c r="DG207" i="8"/>
  <c r="DF207" i="8"/>
  <c r="CU207" i="8"/>
  <c r="CT207" i="8"/>
  <c r="CQ207" i="8"/>
  <c r="CO207" i="8"/>
  <c r="CM207" i="8"/>
  <c r="CL207" i="8"/>
  <c r="CC207" i="8"/>
  <c r="CB207" i="8"/>
  <c r="D207" i="8"/>
  <c r="DU207" i="8" s="1"/>
  <c r="C207" i="8"/>
  <c r="DY206" i="8"/>
  <c r="DX206" i="8"/>
  <c r="DT206" i="8"/>
  <c r="DS206" i="8"/>
  <c r="DP206" i="8"/>
  <c r="DG206" i="8"/>
  <c r="DF206" i="8"/>
  <c r="CU206" i="8"/>
  <c r="CT206" i="8"/>
  <c r="CQ206" i="8"/>
  <c r="CP206" i="8"/>
  <c r="CL206" i="8"/>
  <c r="CC206" i="8"/>
  <c r="CB206" i="8"/>
  <c r="D206" i="8"/>
  <c r="C206" i="8"/>
  <c r="DY205" i="8"/>
  <c r="DX205" i="8"/>
  <c r="DT205" i="8"/>
  <c r="DQ205" i="8"/>
  <c r="DG205" i="8"/>
  <c r="DF205" i="8"/>
  <c r="CU205" i="8"/>
  <c r="CT205" i="8"/>
  <c r="CN205" i="8"/>
  <c r="CM205" i="8"/>
  <c r="CI205" i="8"/>
  <c r="CC205" i="8"/>
  <c r="CB205" i="8"/>
  <c r="D205" i="8"/>
  <c r="DU205" i="8" s="1"/>
  <c r="C205" i="8"/>
  <c r="DO205" i="8" s="1"/>
  <c r="DY204" i="8"/>
  <c r="DX204" i="8"/>
  <c r="DU204" i="8"/>
  <c r="DR204" i="8"/>
  <c r="DQ204" i="8"/>
  <c r="DM204" i="8"/>
  <c r="DG204" i="8"/>
  <c r="DF204" i="8"/>
  <c r="CU204" i="8"/>
  <c r="CT204" i="8"/>
  <c r="CO204" i="8"/>
  <c r="CN204" i="8"/>
  <c r="CM204" i="8"/>
  <c r="CK204" i="8"/>
  <c r="CI204" i="8"/>
  <c r="CC204" i="8"/>
  <c r="CB204" i="8"/>
  <c r="CA204" i="8"/>
  <c r="D204" i="8"/>
  <c r="DT204" i="8" s="1"/>
  <c r="C204" i="8"/>
  <c r="DO204" i="8" s="1"/>
  <c r="DY203" i="8"/>
  <c r="DX203" i="8"/>
  <c r="DU203" i="8"/>
  <c r="DS203" i="8"/>
  <c r="DG203" i="8"/>
  <c r="DF203" i="8"/>
  <c r="CU203" i="8"/>
  <c r="CT203" i="8"/>
  <c r="CP203" i="8"/>
  <c r="CO203" i="8"/>
  <c r="CL203" i="8"/>
  <c r="CC203" i="8"/>
  <c r="CB203" i="8"/>
  <c r="D203" i="8"/>
  <c r="DT203" i="8" s="1"/>
  <c r="C203" i="8"/>
  <c r="DY202" i="8"/>
  <c r="DX202" i="8"/>
  <c r="DT202" i="8"/>
  <c r="DS202" i="8"/>
  <c r="DP202" i="8"/>
  <c r="DG202" i="8"/>
  <c r="DF202" i="8"/>
  <c r="CU202" i="8"/>
  <c r="CT202" i="8"/>
  <c r="CQ202" i="8"/>
  <c r="CP202" i="8"/>
  <c r="CL202" i="8"/>
  <c r="CC202" i="8"/>
  <c r="CB202" i="8"/>
  <c r="D202" i="8"/>
  <c r="C202" i="8"/>
  <c r="DY201" i="8"/>
  <c r="DX201" i="8"/>
  <c r="DT201" i="8"/>
  <c r="DQ201" i="8"/>
  <c r="DG201" i="8"/>
  <c r="DF201" i="8"/>
  <c r="CU201" i="8"/>
  <c r="CT201" i="8"/>
  <c r="CN201" i="8"/>
  <c r="CM201" i="8"/>
  <c r="CI201" i="8"/>
  <c r="CC201" i="8"/>
  <c r="CB201" i="8"/>
  <c r="D201" i="8"/>
  <c r="DU201" i="8" s="1"/>
  <c r="C201" i="8"/>
  <c r="DO201" i="8" s="1"/>
  <c r="DY200" i="8"/>
  <c r="DX200" i="8"/>
  <c r="DU200" i="8"/>
  <c r="DR200" i="8"/>
  <c r="DQ200" i="8"/>
  <c r="DM200" i="8"/>
  <c r="DG200" i="8"/>
  <c r="DF200" i="8"/>
  <c r="CU200" i="8"/>
  <c r="CT200" i="8"/>
  <c r="CO200" i="8"/>
  <c r="CN200" i="8"/>
  <c r="CM200" i="8"/>
  <c r="CK200" i="8"/>
  <c r="CI200" i="8"/>
  <c r="CC200" i="8"/>
  <c r="CB200" i="8"/>
  <c r="CA200" i="8"/>
  <c r="D200" i="8"/>
  <c r="DT200" i="8" s="1"/>
  <c r="C200" i="8"/>
  <c r="DO200" i="8" s="1"/>
  <c r="DU199" i="8"/>
  <c r="DT199" i="8"/>
  <c r="DS199" i="8"/>
  <c r="DQ199" i="8"/>
  <c r="DP199" i="8"/>
  <c r="DG199" i="8"/>
  <c r="DF199" i="8"/>
  <c r="CP199" i="8"/>
  <c r="CO199" i="8"/>
  <c r="CL199" i="8"/>
  <c r="CC199" i="8"/>
  <c r="CB199" i="8"/>
  <c r="D199" i="8"/>
  <c r="CQ199" i="8" s="1"/>
  <c r="C199" i="8"/>
  <c r="DM198" i="8"/>
  <c r="DG198" i="8"/>
  <c r="DF198" i="8"/>
  <c r="CM198" i="8"/>
  <c r="CC198" i="8"/>
  <c r="CB198" i="8"/>
  <c r="D198" i="8"/>
  <c r="C198" i="8"/>
  <c r="DQ198" i="8" s="1"/>
  <c r="DR197" i="8"/>
  <c r="DO197" i="8"/>
  <c r="DM197" i="8"/>
  <c r="DG197" i="8"/>
  <c r="DF197" i="8"/>
  <c r="CN197" i="8"/>
  <c r="CM197" i="8"/>
  <c r="CI197" i="8"/>
  <c r="CC197" i="8"/>
  <c r="CB197" i="8"/>
  <c r="D197" i="8"/>
  <c r="C197" i="8"/>
  <c r="DQ197" i="8" s="1"/>
  <c r="DY196" i="8"/>
  <c r="DX196" i="8"/>
  <c r="DU196" i="8"/>
  <c r="DR196" i="8"/>
  <c r="DQ196" i="8"/>
  <c r="DM196" i="8"/>
  <c r="DG196" i="8"/>
  <c r="DF196" i="8"/>
  <c r="CU196" i="8"/>
  <c r="CT196" i="8"/>
  <c r="CO196" i="8"/>
  <c r="CN196" i="8"/>
  <c r="CM196" i="8"/>
  <c r="CK196" i="8"/>
  <c r="CI196" i="8"/>
  <c r="CC196" i="8"/>
  <c r="CB196" i="8"/>
  <c r="CA196" i="8"/>
  <c r="D196" i="8"/>
  <c r="DT196" i="8" s="1"/>
  <c r="C196" i="8"/>
  <c r="DO196" i="8" s="1"/>
  <c r="DY195" i="8"/>
  <c r="DX195" i="8"/>
  <c r="DU195" i="8"/>
  <c r="DS195" i="8"/>
  <c r="DG195" i="8"/>
  <c r="DF195" i="8"/>
  <c r="CU195" i="8"/>
  <c r="CT195" i="8"/>
  <c r="CP195" i="8"/>
  <c r="CO195" i="8"/>
  <c r="CL195" i="8"/>
  <c r="CC195" i="8"/>
  <c r="CB195" i="8"/>
  <c r="D195" i="8"/>
  <c r="DT195" i="8" s="1"/>
  <c r="C195" i="8"/>
  <c r="DY194" i="8"/>
  <c r="DX194" i="8"/>
  <c r="DS194" i="8"/>
  <c r="DP194" i="8"/>
  <c r="DO194" i="8"/>
  <c r="DG194" i="8"/>
  <c r="DF194" i="8"/>
  <c r="DE194" i="8"/>
  <c r="CU194" i="8"/>
  <c r="CT194" i="8"/>
  <c r="CQ194" i="8"/>
  <c r="CP194" i="8"/>
  <c r="CM194" i="8"/>
  <c r="CC194" i="8"/>
  <c r="CB194" i="8"/>
  <c r="D194" i="8"/>
  <c r="DT194" i="8" s="1"/>
  <c r="C194" i="8"/>
  <c r="DY193" i="8"/>
  <c r="DX193" i="8"/>
  <c r="DQ193" i="8"/>
  <c r="DG193" i="8"/>
  <c r="DF193" i="8"/>
  <c r="CU193" i="8"/>
  <c r="CT193" i="8"/>
  <c r="CN193" i="8"/>
  <c r="CM193" i="8"/>
  <c r="CI193" i="8"/>
  <c r="CC193" i="8"/>
  <c r="CB193" i="8"/>
  <c r="D193" i="8"/>
  <c r="C193" i="8"/>
  <c r="DO193" i="8" s="1"/>
  <c r="DY192" i="8"/>
  <c r="DX192" i="8"/>
  <c r="DU192" i="8"/>
  <c r="DR192" i="8"/>
  <c r="DQ192" i="8"/>
  <c r="DM192" i="8"/>
  <c r="DG192" i="8"/>
  <c r="DF192" i="8"/>
  <c r="CU192" i="8"/>
  <c r="CT192" i="8"/>
  <c r="CO192" i="8"/>
  <c r="CN192" i="8"/>
  <c r="CM192" i="8"/>
  <c r="CK192" i="8"/>
  <c r="CI192" i="8"/>
  <c r="CC192" i="8"/>
  <c r="CB192" i="8"/>
  <c r="CA192" i="8"/>
  <c r="D192" i="8"/>
  <c r="DT192" i="8" s="1"/>
  <c r="C192" i="8"/>
  <c r="DO192" i="8" s="1"/>
  <c r="DY191" i="8"/>
  <c r="DX191" i="8"/>
  <c r="DU191" i="8"/>
  <c r="DS191" i="8"/>
  <c r="DR191" i="8"/>
  <c r="DQ191" i="8"/>
  <c r="DG191" i="8"/>
  <c r="DF191" i="8"/>
  <c r="CU191" i="8"/>
  <c r="CT191" i="8"/>
  <c r="CP191" i="8"/>
  <c r="CO191" i="8"/>
  <c r="CL191" i="8"/>
  <c r="CK191" i="8"/>
  <c r="CC191" i="8"/>
  <c r="CB191" i="8"/>
  <c r="CA191" i="8"/>
  <c r="D191" i="8"/>
  <c r="DT191" i="8" s="1"/>
  <c r="C191" i="8"/>
  <c r="DY190" i="8"/>
  <c r="DX190" i="8"/>
  <c r="DS190" i="8"/>
  <c r="DR190" i="8"/>
  <c r="DO190" i="8"/>
  <c r="DM190" i="8"/>
  <c r="DG190" i="8"/>
  <c r="CU190" i="8"/>
  <c r="CT190" i="8"/>
  <c r="CP190" i="8"/>
  <c r="CN190" i="8"/>
  <c r="CL190" i="8"/>
  <c r="CK190" i="8"/>
  <c r="CI190" i="8"/>
  <c r="CC190" i="8"/>
  <c r="CA190" i="8"/>
  <c r="D190" i="8"/>
  <c r="DT190" i="8" s="1"/>
  <c r="C190" i="8"/>
  <c r="DQ190" i="8" s="1"/>
  <c r="DY189" i="8"/>
  <c r="DX189" i="8"/>
  <c r="DU189" i="8"/>
  <c r="DR189" i="8"/>
  <c r="DQ189" i="8"/>
  <c r="DG189" i="8"/>
  <c r="CU189" i="8"/>
  <c r="CT189" i="8"/>
  <c r="CO189" i="8"/>
  <c r="CI189" i="8"/>
  <c r="CC189" i="8"/>
  <c r="D189" i="8"/>
  <c r="C189" i="8"/>
  <c r="DY188" i="8"/>
  <c r="DX188" i="8"/>
  <c r="DR188" i="8"/>
  <c r="DM188" i="8"/>
  <c r="DG188" i="8"/>
  <c r="CU188" i="8"/>
  <c r="CT188" i="8"/>
  <c r="CM188" i="8"/>
  <c r="CC188" i="8"/>
  <c r="D188" i="8"/>
  <c r="C188" i="8"/>
  <c r="CN188" i="8" s="1"/>
  <c r="EA183" i="8"/>
  <c r="DZ183" i="8"/>
  <c r="DY183" i="8"/>
  <c r="DX183" i="8"/>
  <c r="DR183" i="8"/>
  <c r="DM183" i="8"/>
  <c r="DG183" i="8"/>
  <c r="DF183" i="8"/>
  <c r="CW183" i="8"/>
  <c r="CV183" i="8"/>
  <c r="CU183" i="8"/>
  <c r="CT183" i="8"/>
  <c r="CQ183" i="8"/>
  <c r="CP183" i="8"/>
  <c r="CL183" i="8"/>
  <c r="CI183" i="8"/>
  <c r="CC183" i="8"/>
  <c r="CB183" i="8"/>
  <c r="D183" i="8"/>
  <c r="C183" i="8"/>
  <c r="CK183" i="8" s="1"/>
  <c r="EA182" i="8"/>
  <c r="DZ182" i="8"/>
  <c r="DY182" i="8"/>
  <c r="DX182" i="8"/>
  <c r="DS182" i="8"/>
  <c r="DR182" i="8"/>
  <c r="DO182" i="8"/>
  <c r="DM182" i="8"/>
  <c r="DG182" i="8"/>
  <c r="DF182" i="8"/>
  <c r="CW182" i="8"/>
  <c r="CV182" i="8"/>
  <c r="CU182" i="8"/>
  <c r="CT182" i="8"/>
  <c r="CQ182" i="8"/>
  <c r="CO182" i="8"/>
  <c r="CN182" i="8"/>
  <c r="CM182" i="8"/>
  <c r="CK182" i="8"/>
  <c r="CI182" i="8"/>
  <c r="CC182" i="8"/>
  <c r="CB182" i="8"/>
  <c r="CA182" i="8"/>
  <c r="D182" i="8"/>
  <c r="DT182" i="8" s="1"/>
  <c r="C182" i="8"/>
  <c r="DQ182" i="8" s="1"/>
  <c r="EA181" i="8"/>
  <c r="DZ181" i="8"/>
  <c r="DY181" i="8"/>
  <c r="DX181" i="8"/>
  <c r="DU181" i="8"/>
  <c r="DT181" i="8"/>
  <c r="DS181" i="8"/>
  <c r="DP181" i="8"/>
  <c r="DG181" i="8"/>
  <c r="DF181" i="8"/>
  <c r="DE181" i="8"/>
  <c r="CW181" i="8"/>
  <c r="CV181" i="8"/>
  <c r="CU181" i="8"/>
  <c r="CT181" i="8"/>
  <c r="CP181" i="8"/>
  <c r="CO181" i="8"/>
  <c r="CL181" i="8"/>
  <c r="CK181" i="8"/>
  <c r="CC181" i="8"/>
  <c r="CB181" i="8"/>
  <c r="CA181" i="8"/>
  <c r="D181" i="8"/>
  <c r="CQ181" i="8" s="1"/>
  <c r="C181" i="8"/>
  <c r="EA180" i="8"/>
  <c r="DZ180" i="8"/>
  <c r="DY180" i="8"/>
  <c r="DX180" i="8"/>
  <c r="DU180" i="8"/>
  <c r="DQ180" i="8"/>
  <c r="DP180" i="8"/>
  <c r="DM180" i="8"/>
  <c r="DG180" i="8"/>
  <c r="DF180" i="8"/>
  <c r="CW180" i="8"/>
  <c r="CV180" i="8"/>
  <c r="CU180" i="8"/>
  <c r="CT180" i="8"/>
  <c r="CQ180" i="8"/>
  <c r="CM180" i="8"/>
  <c r="CL180" i="8"/>
  <c r="CK180" i="8"/>
  <c r="CC180" i="8"/>
  <c r="CB180" i="8"/>
  <c r="CA180" i="8"/>
  <c r="D180" i="8"/>
  <c r="CO180" i="8" s="1"/>
  <c r="C180" i="8"/>
  <c r="EA179" i="8"/>
  <c r="DZ179" i="8"/>
  <c r="DY179" i="8"/>
  <c r="DX179" i="8"/>
  <c r="DU179" i="8"/>
  <c r="DS179" i="8"/>
  <c r="DO179" i="8"/>
  <c r="DG179" i="8"/>
  <c r="DF179" i="8"/>
  <c r="DE179" i="8"/>
  <c r="CW179" i="8"/>
  <c r="CV179" i="8"/>
  <c r="CU179" i="8"/>
  <c r="CT179" i="8"/>
  <c r="CQ179" i="8"/>
  <c r="CP179" i="8"/>
  <c r="CM179" i="8"/>
  <c r="CL179" i="8"/>
  <c r="CC179" i="8"/>
  <c r="CB179" i="8"/>
  <c r="CA179" i="8"/>
  <c r="D179" i="8"/>
  <c r="C179" i="8"/>
  <c r="EA178" i="8"/>
  <c r="DZ178" i="8"/>
  <c r="DY178" i="8"/>
  <c r="DX178" i="8"/>
  <c r="DQ178" i="8"/>
  <c r="DG178" i="8"/>
  <c r="DF178" i="8"/>
  <c r="CW178" i="8"/>
  <c r="CV178" i="8"/>
  <c r="CU178" i="8"/>
  <c r="CT178" i="8"/>
  <c r="CQ178" i="8"/>
  <c r="CP178" i="8"/>
  <c r="CL178" i="8"/>
  <c r="CC178" i="8"/>
  <c r="CB178" i="8"/>
  <c r="D178" i="8"/>
  <c r="C178" i="8"/>
  <c r="EA177" i="8"/>
  <c r="DZ177" i="8"/>
  <c r="DY177" i="8"/>
  <c r="DX177" i="8"/>
  <c r="DS177" i="8"/>
  <c r="DR177" i="8"/>
  <c r="DO177" i="8"/>
  <c r="DM177" i="8"/>
  <c r="DG177" i="8"/>
  <c r="DF177" i="8"/>
  <c r="CW177" i="8"/>
  <c r="CV177" i="8"/>
  <c r="CU177" i="8"/>
  <c r="CT177" i="8"/>
  <c r="CQ177" i="8"/>
  <c r="CN177" i="8"/>
  <c r="CM177" i="8"/>
  <c r="CI177" i="8"/>
  <c r="CC177" i="8"/>
  <c r="CB177" i="8"/>
  <c r="D177" i="8"/>
  <c r="C177" i="8"/>
  <c r="DQ177" i="8" s="1"/>
  <c r="EA176" i="8"/>
  <c r="DZ176" i="8"/>
  <c r="DY176" i="8"/>
  <c r="DX176" i="8"/>
  <c r="DT176" i="8"/>
  <c r="DS176" i="8"/>
  <c r="DR176" i="8"/>
  <c r="DP176" i="8"/>
  <c r="DO176" i="8"/>
  <c r="DM176" i="8"/>
  <c r="DG176" i="8"/>
  <c r="DF176" i="8"/>
  <c r="DE176" i="8"/>
  <c r="CW176" i="8"/>
  <c r="CV176" i="8"/>
  <c r="CU176" i="8"/>
  <c r="CT176" i="8"/>
  <c r="CO176" i="8"/>
  <c r="CN176" i="8"/>
  <c r="CM176" i="8"/>
  <c r="CK176" i="8"/>
  <c r="CI176" i="8"/>
  <c r="CC176" i="8"/>
  <c r="CB176" i="8"/>
  <c r="CA176" i="8"/>
  <c r="D176" i="8"/>
  <c r="CQ176" i="8" s="1"/>
  <c r="C176" i="8"/>
  <c r="DQ176" i="8" s="1"/>
  <c r="EA175" i="8"/>
  <c r="DZ175" i="8"/>
  <c r="DY175" i="8"/>
  <c r="DX175" i="8"/>
  <c r="DU175" i="8"/>
  <c r="DT175" i="8"/>
  <c r="DS175" i="8"/>
  <c r="DP175" i="8"/>
  <c r="DG175" i="8"/>
  <c r="DF175" i="8"/>
  <c r="CW175" i="8"/>
  <c r="CV175" i="8"/>
  <c r="CU175" i="8"/>
  <c r="CT175" i="8"/>
  <c r="CP175" i="8"/>
  <c r="CO175" i="8"/>
  <c r="CL175" i="8"/>
  <c r="CC175" i="8"/>
  <c r="CB175" i="8"/>
  <c r="D175" i="8"/>
  <c r="CQ175" i="8" s="1"/>
  <c r="C175" i="8"/>
  <c r="EA174" i="8"/>
  <c r="DZ174" i="8"/>
  <c r="DY174" i="8"/>
  <c r="DX174" i="8"/>
  <c r="DM174" i="8"/>
  <c r="DG174" i="8"/>
  <c r="DF174" i="8"/>
  <c r="CW174" i="8"/>
  <c r="CV174" i="8"/>
  <c r="CU174" i="8"/>
  <c r="CT174" i="8"/>
  <c r="CM174" i="8"/>
  <c r="CC174" i="8"/>
  <c r="CB174" i="8"/>
  <c r="D174" i="8"/>
  <c r="C174" i="8"/>
  <c r="DQ174" i="8" s="1"/>
  <c r="EA173" i="8"/>
  <c r="DZ173" i="8"/>
  <c r="DY173" i="8"/>
  <c r="DX173" i="8"/>
  <c r="DR173" i="8"/>
  <c r="DO173" i="8"/>
  <c r="DM173" i="8"/>
  <c r="DG173" i="8"/>
  <c r="DF173" i="8"/>
  <c r="CW173" i="8"/>
  <c r="CV173" i="8"/>
  <c r="CU173" i="8"/>
  <c r="CT173" i="8"/>
  <c r="CN173" i="8"/>
  <c r="CM173" i="8"/>
  <c r="CI173" i="8"/>
  <c r="CC173" i="8"/>
  <c r="CB173" i="8"/>
  <c r="D173" i="8"/>
  <c r="DS173" i="8" s="1"/>
  <c r="C173" i="8"/>
  <c r="DQ173" i="8" s="1"/>
  <c r="DT172" i="8"/>
  <c r="DS172" i="8"/>
  <c r="DR172" i="8"/>
  <c r="DP172" i="8"/>
  <c r="DO172" i="8"/>
  <c r="DM172" i="8"/>
  <c r="DG172" i="8"/>
  <c r="DF172" i="8"/>
  <c r="DE172" i="8"/>
  <c r="CO172" i="8"/>
  <c r="CN172" i="8"/>
  <c r="CM172" i="8"/>
  <c r="CK172" i="8"/>
  <c r="CI172" i="8"/>
  <c r="CC172" i="8"/>
  <c r="CB172" i="8"/>
  <c r="CA172" i="8"/>
  <c r="D172" i="8"/>
  <c r="CQ172" i="8" s="1"/>
  <c r="C172" i="8"/>
  <c r="DQ172" i="8" s="1"/>
  <c r="DU171" i="8"/>
  <c r="DT171" i="8"/>
  <c r="DS171" i="8"/>
  <c r="DP171" i="8"/>
  <c r="DG171" i="8"/>
  <c r="DF171" i="8"/>
  <c r="CP171" i="8"/>
  <c r="CO171" i="8"/>
  <c r="CL171" i="8"/>
  <c r="CK171" i="8"/>
  <c r="CC171" i="8"/>
  <c r="CB171" i="8"/>
  <c r="CA171" i="8"/>
  <c r="D171" i="8"/>
  <c r="CQ171" i="8" s="1"/>
  <c r="C171" i="8"/>
  <c r="DQ170" i="8"/>
  <c r="DG170" i="8"/>
  <c r="DF170" i="8"/>
  <c r="CQ170" i="8"/>
  <c r="CP170" i="8"/>
  <c r="CL170" i="8"/>
  <c r="CC170" i="8"/>
  <c r="CB170" i="8"/>
  <c r="D170" i="8"/>
  <c r="C170" i="8"/>
  <c r="CM170" i="8" s="1"/>
  <c r="EA169" i="8"/>
  <c r="DZ169" i="8"/>
  <c r="DY169" i="8"/>
  <c r="DX169" i="8"/>
  <c r="DS169" i="8"/>
  <c r="DR169" i="8"/>
  <c r="DO169" i="8"/>
  <c r="DM169" i="8"/>
  <c r="DG169" i="8"/>
  <c r="DF169" i="8"/>
  <c r="CW169" i="8"/>
  <c r="CV169" i="8"/>
  <c r="CU169" i="8"/>
  <c r="CT169" i="8"/>
  <c r="CQ169" i="8"/>
  <c r="CN169" i="8"/>
  <c r="CM169" i="8"/>
  <c r="CI169" i="8"/>
  <c r="CC169" i="8"/>
  <c r="CB169" i="8"/>
  <c r="D169" i="8"/>
  <c r="C169" i="8"/>
  <c r="DQ169" i="8" s="1"/>
  <c r="EA168" i="8"/>
  <c r="DZ168" i="8"/>
  <c r="DY168" i="8"/>
  <c r="DX168" i="8"/>
  <c r="DT168" i="8"/>
  <c r="DS168" i="8"/>
  <c r="DR168" i="8"/>
  <c r="DP168" i="8"/>
  <c r="DO168" i="8"/>
  <c r="DM168" i="8"/>
  <c r="DG168" i="8"/>
  <c r="DF168" i="8"/>
  <c r="DE168" i="8"/>
  <c r="CW168" i="8"/>
  <c r="CV168" i="8"/>
  <c r="CU168" i="8"/>
  <c r="CT168" i="8"/>
  <c r="CO168" i="8"/>
  <c r="CN168" i="8"/>
  <c r="CM168" i="8"/>
  <c r="CK168" i="8"/>
  <c r="CI168" i="8"/>
  <c r="CC168" i="8"/>
  <c r="CB168" i="8"/>
  <c r="CA168" i="8"/>
  <c r="D168" i="8"/>
  <c r="CQ168" i="8" s="1"/>
  <c r="C168" i="8"/>
  <c r="DQ168" i="8" s="1"/>
  <c r="EA167" i="8"/>
  <c r="DZ167" i="8"/>
  <c r="DY167" i="8"/>
  <c r="DX167" i="8"/>
  <c r="DU167" i="8"/>
  <c r="DT167" i="8"/>
  <c r="DS167" i="8"/>
  <c r="DP167" i="8"/>
  <c r="DG167" i="8"/>
  <c r="DF167" i="8"/>
  <c r="CW167" i="8"/>
  <c r="CV167" i="8"/>
  <c r="CU167" i="8"/>
  <c r="CT167" i="8"/>
  <c r="CP167" i="8"/>
  <c r="CO167" i="8"/>
  <c r="CL167" i="8"/>
  <c r="CC167" i="8"/>
  <c r="CB167" i="8"/>
  <c r="D167" i="8"/>
  <c r="CQ167" i="8" s="1"/>
  <c r="C167" i="8"/>
  <c r="CK167" i="8" s="1"/>
  <c r="EA166" i="8"/>
  <c r="DZ166" i="8"/>
  <c r="DY166" i="8"/>
  <c r="DX166" i="8"/>
  <c r="DM166" i="8"/>
  <c r="DG166" i="8"/>
  <c r="DF166" i="8"/>
  <c r="CW166" i="8"/>
  <c r="CV166" i="8"/>
  <c r="CU166" i="8"/>
  <c r="CT166" i="8"/>
  <c r="CM166" i="8"/>
  <c r="CC166" i="8"/>
  <c r="CB166" i="8"/>
  <c r="D166" i="8"/>
  <c r="CQ166" i="8" s="1"/>
  <c r="C166" i="8"/>
  <c r="DQ166" i="8" s="1"/>
  <c r="EA165" i="8"/>
  <c r="DZ165" i="8"/>
  <c r="DY165" i="8"/>
  <c r="DX165" i="8"/>
  <c r="DR165" i="8"/>
  <c r="DO165" i="8"/>
  <c r="DM165" i="8"/>
  <c r="DG165" i="8"/>
  <c r="DF165" i="8"/>
  <c r="CW165" i="8"/>
  <c r="CV165" i="8"/>
  <c r="CU165" i="8"/>
  <c r="CT165" i="8"/>
  <c r="CN165" i="8"/>
  <c r="CM165" i="8"/>
  <c r="CI165" i="8"/>
  <c r="CC165" i="8"/>
  <c r="CB165" i="8"/>
  <c r="D165" i="8"/>
  <c r="C165" i="8"/>
  <c r="DQ165" i="8" s="1"/>
  <c r="EA164" i="8"/>
  <c r="DZ164" i="8"/>
  <c r="DY164" i="8"/>
  <c r="DX164" i="8"/>
  <c r="DT164" i="8"/>
  <c r="DS164" i="8"/>
  <c r="DR164" i="8"/>
  <c r="DP164" i="8"/>
  <c r="DO164" i="8"/>
  <c r="DM164" i="8"/>
  <c r="DG164" i="8"/>
  <c r="DF164" i="8"/>
  <c r="DE164" i="8"/>
  <c r="CW164" i="8"/>
  <c r="CV164" i="8"/>
  <c r="CU164" i="8"/>
  <c r="CT164" i="8"/>
  <c r="CO164" i="8"/>
  <c r="CN164" i="8"/>
  <c r="CM164" i="8"/>
  <c r="CK164" i="8"/>
  <c r="CI164" i="8"/>
  <c r="CC164" i="8"/>
  <c r="CB164" i="8"/>
  <c r="CA164" i="8"/>
  <c r="D164" i="8"/>
  <c r="CQ164" i="8" s="1"/>
  <c r="C164" i="8"/>
  <c r="DQ164" i="8" s="1"/>
  <c r="EA163" i="8"/>
  <c r="DZ163" i="8"/>
  <c r="DY163" i="8"/>
  <c r="DX163" i="8"/>
  <c r="DT163" i="8"/>
  <c r="DQ163" i="8"/>
  <c r="DP163" i="8"/>
  <c r="DG163" i="8"/>
  <c r="DE163" i="8"/>
  <c r="CW163" i="8"/>
  <c r="CV163" i="8"/>
  <c r="CU163" i="8"/>
  <c r="CT163" i="8"/>
  <c r="CO163" i="8"/>
  <c r="CN163" i="8"/>
  <c r="CK163" i="8"/>
  <c r="CI163" i="8"/>
  <c r="CC163" i="8"/>
  <c r="D163" i="8"/>
  <c r="C163" i="8"/>
  <c r="DO163" i="8" s="1"/>
  <c r="EA162" i="8"/>
  <c r="DZ162" i="8"/>
  <c r="DY162" i="8"/>
  <c r="DX162" i="8"/>
  <c r="DT162" i="8"/>
  <c r="DG162" i="8"/>
  <c r="CW162" i="8"/>
  <c r="CV162" i="8"/>
  <c r="CU162" i="8"/>
  <c r="CT162" i="8"/>
  <c r="CC162" i="8"/>
  <c r="D162" i="8"/>
  <c r="DP162" i="8" s="1"/>
  <c r="C162" i="8"/>
  <c r="EA161" i="8"/>
  <c r="DZ161" i="8"/>
  <c r="DY161" i="8"/>
  <c r="DX161" i="8"/>
  <c r="DU161" i="8"/>
  <c r="DS161" i="8"/>
  <c r="DO161" i="8"/>
  <c r="DG161" i="8"/>
  <c r="CW161" i="8"/>
  <c r="CV161" i="8"/>
  <c r="CU161" i="8"/>
  <c r="CT161" i="8"/>
  <c r="CQ161" i="8"/>
  <c r="CP161" i="8"/>
  <c r="CO161" i="8"/>
  <c r="CL161" i="8"/>
  <c r="CC161" i="8"/>
  <c r="D161" i="8"/>
  <c r="DT161" i="8" s="1"/>
  <c r="C161" i="8"/>
  <c r="CM161" i="8" s="1"/>
  <c r="DM156" i="8"/>
  <c r="DL156" i="8"/>
  <c r="DK156" i="8"/>
  <c r="DJ156" i="8"/>
  <c r="DI156" i="8"/>
  <c r="DH156" i="8"/>
  <c r="DG156" i="8"/>
  <c r="DF156" i="8"/>
  <c r="DE156" i="8"/>
  <c r="CI156" i="8"/>
  <c r="CH156" i="8"/>
  <c r="CG156" i="8"/>
  <c r="CF156" i="8"/>
  <c r="CE156" i="8"/>
  <c r="CD156" i="8"/>
  <c r="CC156" i="8"/>
  <c r="CB156" i="8"/>
  <c r="CA156" i="8"/>
  <c r="DM155" i="8"/>
  <c r="DL155" i="8"/>
  <c r="DK155" i="8"/>
  <c r="DJ155" i="8"/>
  <c r="DI155" i="8"/>
  <c r="DH155" i="8"/>
  <c r="DG155" i="8"/>
  <c r="DF155" i="8"/>
  <c r="DE155" i="8"/>
  <c r="CI155" i="8"/>
  <c r="CH155" i="8"/>
  <c r="CG155" i="8"/>
  <c r="CF155" i="8"/>
  <c r="CE155" i="8"/>
  <c r="CD155" i="8"/>
  <c r="CC155" i="8"/>
  <c r="CB155" i="8"/>
  <c r="CA155" i="8"/>
  <c r="Q155" i="8" s="1"/>
  <c r="DM154" i="8"/>
  <c r="DL154" i="8"/>
  <c r="DK154" i="8"/>
  <c r="DJ154" i="8"/>
  <c r="DI154" i="8"/>
  <c r="DH154" i="8"/>
  <c r="DG154" i="8"/>
  <c r="DF154" i="8"/>
  <c r="DE154" i="8"/>
  <c r="CI154" i="8"/>
  <c r="CH154" i="8"/>
  <c r="CG154" i="8"/>
  <c r="CF154" i="8"/>
  <c r="CE154" i="8"/>
  <c r="CD154" i="8"/>
  <c r="CC154" i="8"/>
  <c r="CB154" i="8"/>
  <c r="CA154" i="8"/>
  <c r="Q154" i="8" s="1"/>
  <c r="DM153" i="8"/>
  <c r="DL153" i="8"/>
  <c r="DK153" i="8"/>
  <c r="DJ153" i="8"/>
  <c r="DI153" i="8"/>
  <c r="DH153" i="8"/>
  <c r="DG153" i="8"/>
  <c r="DF153" i="8"/>
  <c r="DE153" i="8"/>
  <c r="CI153" i="8"/>
  <c r="CH153" i="8"/>
  <c r="CG153" i="8"/>
  <c r="CF153" i="8"/>
  <c r="CE153" i="8"/>
  <c r="CD153" i="8"/>
  <c r="CC153" i="8"/>
  <c r="CB153" i="8"/>
  <c r="CA153" i="8"/>
  <c r="Q153" i="8"/>
  <c r="DM152" i="8"/>
  <c r="DL152" i="8"/>
  <c r="DK152" i="8"/>
  <c r="DJ152" i="8"/>
  <c r="DI152" i="8"/>
  <c r="DH152" i="8"/>
  <c r="DG152" i="8"/>
  <c r="DF152" i="8"/>
  <c r="DE152" i="8"/>
  <c r="CI152" i="8"/>
  <c r="CH152" i="8"/>
  <c r="CG152" i="8"/>
  <c r="CF152" i="8"/>
  <c r="CE152" i="8"/>
  <c r="CD152" i="8"/>
  <c r="CC152" i="8"/>
  <c r="CB152" i="8"/>
  <c r="CA152" i="8"/>
  <c r="Q152" i="8" s="1"/>
  <c r="DM148" i="8"/>
  <c r="DL148" i="8"/>
  <c r="DK148" i="8"/>
  <c r="DJ148" i="8"/>
  <c r="DI148" i="8"/>
  <c r="DH148" i="8"/>
  <c r="DG148" i="8"/>
  <c r="DF148" i="8"/>
  <c r="DE148" i="8"/>
  <c r="CI148" i="8"/>
  <c r="CH148" i="8"/>
  <c r="CG148" i="8"/>
  <c r="CF148" i="8"/>
  <c r="CE148" i="8"/>
  <c r="CD148" i="8"/>
  <c r="CC148" i="8"/>
  <c r="CB148" i="8"/>
  <c r="CA148" i="8"/>
  <c r="DM147" i="8"/>
  <c r="DL147" i="8"/>
  <c r="DK147" i="8"/>
  <c r="DJ147" i="8"/>
  <c r="DI147" i="8"/>
  <c r="DH147" i="8"/>
  <c r="DG147" i="8"/>
  <c r="DF147" i="8"/>
  <c r="DE147" i="8"/>
  <c r="CI147" i="8"/>
  <c r="CH147" i="8"/>
  <c r="CG147" i="8"/>
  <c r="CF147" i="8"/>
  <c r="CE147" i="8"/>
  <c r="CD147" i="8"/>
  <c r="CC147" i="8"/>
  <c r="CB147" i="8"/>
  <c r="CA147" i="8"/>
  <c r="Q147" i="8"/>
  <c r="DM146" i="8"/>
  <c r="DL146" i="8"/>
  <c r="DK146" i="8"/>
  <c r="DJ146" i="8"/>
  <c r="DI146" i="8"/>
  <c r="DH146" i="8"/>
  <c r="DG146" i="8"/>
  <c r="DF146" i="8"/>
  <c r="DE146" i="8"/>
  <c r="CI146" i="8"/>
  <c r="CH146" i="8"/>
  <c r="CG146" i="8"/>
  <c r="CF146" i="8"/>
  <c r="CE146" i="8"/>
  <c r="CD146" i="8"/>
  <c r="CC146" i="8"/>
  <c r="Q146" i="8" s="1"/>
  <c r="CB146" i="8"/>
  <c r="CA146" i="8"/>
  <c r="DM145" i="8"/>
  <c r="DL145" i="8"/>
  <c r="DK145" i="8"/>
  <c r="DJ145" i="8"/>
  <c r="DI145" i="8"/>
  <c r="DH145" i="8"/>
  <c r="DG145" i="8"/>
  <c r="DF145" i="8"/>
  <c r="DE145" i="8"/>
  <c r="CI145" i="8"/>
  <c r="CH145" i="8"/>
  <c r="CG145" i="8"/>
  <c r="CF145" i="8"/>
  <c r="CE145" i="8"/>
  <c r="CD145" i="8"/>
  <c r="CC145" i="8"/>
  <c r="CB145" i="8"/>
  <c r="CA145" i="8"/>
  <c r="DM144" i="8"/>
  <c r="DL144" i="8"/>
  <c r="DK144" i="8"/>
  <c r="DJ144" i="8"/>
  <c r="DI144" i="8"/>
  <c r="DH144" i="8"/>
  <c r="DG144" i="8"/>
  <c r="DF144" i="8"/>
  <c r="DE144" i="8"/>
  <c r="CI144" i="8"/>
  <c r="CH144" i="8"/>
  <c r="CG144" i="8"/>
  <c r="CF144" i="8"/>
  <c r="CE144" i="8"/>
  <c r="CD144" i="8"/>
  <c r="CC144" i="8"/>
  <c r="CB144" i="8"/>
  <c r="CA144" i="8"/>
  <c r="Q144" i="8" s="1"/>
  <c r="EB140" i="8"/>
  <c r="EA140" i="8"/>
  <c r="DZ140" i="8"/>
  <c r="DY140" i="8"/>
  <c r="DX140" i="8"/>
  <c r="DW140" i="8"/>
  <c r="DV140" i="8"/>
  <c r="DU140" i="8"/>
  <c r="DT140" i="8"/>
  <c r="DS140" i="8"/>
  <c r="DR140" i="8"/>
  <c r="DQ140" i="8"/>
  <c r="DP140" i="8"/>
  <c r="DO140" i="8"/>
  <c r="DN140" i="8"/>
  <c r="DM140" i="8"/>
  <c r="DL140" i="8"/>
  <c r="DK140" i="8"/>
  <c r="DJ140" i="8"/>
  <c r="DI140" i="8"/>
  <c r="DG140" i="8"/>
  <c r="DF140" i="8"/>
  <c r="CX140" i="8"/>
  <c r="CW140" i="8"/>
  <c r="CV140" i="8"/>
  <c r="CU140" i="8"/>
  <c r="CT140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B140" i="8"/>
  <c r="C140" i="8"/>
  <c r="B140" i="8"/>
  <c r="DH140" i="8" s="1"/>
  <c r="EB139" i="8"/>
  <c r="EA139" i="8"/>
  <c r="DZ139" i="8"/>
  <c r="DY139" i="8"/>
  <c r="DX139" i="8"/>
  <c r="DW139" i="8"/>
  <c r="DV139" i="8"/>
  <c r="DU139" i="8"/>
  <c r="DT139" i="8"/>
  <c r="DS139" i="8"/>
  <c r="DR139" i="8"/>
  <c r="DQ139" i="8"/>
  <c r="DP139" i="8"/>
  <c r="DO139" i="8"/>
  <c r="DN139" i="8"/>
  <c r="DM139" i="8"/>
  <c r="DL139" i="8"/>
  <c r="DK139" i="8"/>
  <c r="DJ139" i="8"/>
  <c r="DG139" i="8"/>
  <c r="CX139" i="8"/>
  <c r="CW139" i="8"/>
  <c r="CV139" i="8"/>
  <c r="CU139" i="8"/>
  <c r="CT139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C139" i="8"/>
  <c r="CB139" i="8"/>
  <c r="C139" i="8"/>
  <c r="B139" i="8"/>
  <c r="EB138" i="8"/>
  <c r="EA138" i="8"/>
  <c r="DZ138" i="8"/>
  <c r="DY138" i="8"/>
  <c r="DX138" i="8"/>
  <c r="DW138" i="8"/>
  <c r="DV138" i="8"/>
  <c r="DU138" i="8"/>
  <c r="DT138" i="8"/>
  <c r="DS138" i="8"/>
  <c r="DR138" i="8"/>
  <c r="DQ138" i="8"/>
  <c r="DP138" i="8"/>
  <c r="DO138" i="8"/>
  <c r="DN138" i="8"/>
  <c r="DM138" i="8"/>
  <c r="DL138" i="8"/>
  <c r="DK138" i="8"/>
  <c r="DJ138" i="8"/>
  <c r="DH138" i="8"/>
  <c r="CX138" i="8"/>
  <c r="CW138" i="8"/>
  <c r="CV138" i="8"/>
  <c r="CU138" i="8"/>
  <c r="CT138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D138" i="8"/>
  <c r="CC138" i="8"/>
  <c r="C138" i="8"/>
  <c r="B138" i="8"/>
  <c r="DX137" i="8"/>
  <c r="DW137" i="8"/>
  <c r="DV137" i="8"/>
  <c r="DU137" i="8"/>
  <c r="DT137" i="8"/>
  <c r="DS137" i="8"/>
  <c r="DR137" i="8"/>
  <c r="DQ137" i="8"/>
  <c r="DP137" i="8"/>
  <c r="DH137" i="8"/>
  <c r="DG137" i="8"/>
  <c r="CT137" i="8"/>
  <c r="CS137" i="8"/>
  <c r="CR137" i="8"/>
  <c r="CQ137" i="8"/>
  <c r="CP137" i="8"/>
  <c r="CO137" i="8"/>
  <c r="CN137" i="8"/>
  <c r="CM137" i="8"/>
  <c r="CL137" i="8"/>
  <c r="CE137" i="8"/>
  <c r="CD137" i="8"/>
  <c r="C137" i="8"/>
  <c r="B137" i="8"/>
  <c r="DF137" i="8" s="1"/>
  <c r="EB136" i="8"/>
  <c r="EA136" i="8"/>
  <c r="DZ136" i="8"/>
  <c r="DY136" i="8"/>
  <c r="DX136" i="8"/>
  <c r="DW136" i="8"/>
  <c r="DV136" i="8"/>
  <c r="DU136" i="8"/>
  <c r="DT136" i="8"/>
  <c r="DS136" i="8"/>
  <c r="DR136" i="8"/>
  <c r="DQ136" i="8"/>
  <c r="DP136" i="8"/>
  <c r="DI136" i="8"/>
  <c r="DH136" i="8"/>
  <c r="DG136" i="8"/>
  <c r="CX136" i="8"/>
  <c r="CW136" i="8"/>
  <c r="CV136" i="8"/>
  <c r="CU136" i="8"/>
  <c r="CT136" i="8"/>
  <c r="CS136" i="8"/>
  <c r="CR136" i="8"/>
  <c r="CQ136" i="8"/>
  <c r="CP136" i="8"/>
  <c r="CO136" i="8"/>
  <c r="CN136" i="8"/>
  <c r="CM136" i="8"/>
  <c r="CL136" i="8"/>
  <c r="CE136" i="8"/>
  <c r="CD136" i="8"/>
  <c r="CB136" i="8"/>
  <c r="C136" i="8"/>
  <c r="B136" i="8"/>
  <c r="DF136" i="8" s="1"/>
  <c r="EB135" i="8"/>
  <c r="EA135" i="8"/>
  <c r="DZ135" i="8"/>
  <c r="DY135" i="8"/>
  <c r="DX135" i="8"/>
  <c r="DW135" i="8"/>
  <c r="DV135" i="8"/>
  <c r="DU135" i="8"/>
  <c r="DT135" i="8"/>
  <c r="DS135" i="8"/>
  <c r="DR135" i="8"/>
  <c r="DQ135" i="8"/>
  <c r="DP135" i="8"/>
  <c r="DO135" i="8"/>
  <c r="DN135" i="8"/>
  <c r="DM135" i="8"/>
  <c r="DL135" i="8"/>
  <c r="DK135" i="8"/>
  <c r="DJ135" i="8"/>
  <c r="DG135" i="8"/>
  <c r="CX135" i="8"/>
  <c r="CW135" i="8"/>
  <c r="CV135" i="8"/>
  <c r="CU135" i="8"/>
  <c r="CT135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C135" i="8"/>
  <c r="CB135" i="8"/>
  <c r="C135" i="8"/>
  <c r="B135" i="8"/>
  <c r="EB134" i="8"/>
  <c r="EA134" i="8"/>
  <c r="DZ134" i="8"/>
  <c r="DY134" i="8"/>
  <c r="DX134" i="8"/>
  <c r="DW134" i="8"/>
  <c r="DV134" i="8"/>
  <c r="DU134" i="8"/>
  <c r="DT134" i="8"/>
  <c r="DS134" i="8"/>
  <c r="DR134" i="8"/>
  <c r="DQ134" i="8"/>
  <c r="DP134" i="8"/>
  <c r="DO134" i="8"/>
  <c r="DH134" i="8"/>
  <c r="DG134" i="8"/>
  <c r="DF134" i="8"/>
  <c r="CX134" i="8"/>
  <c r="CW134" i="8"/>
  <c r="CV134" i="8"/>
  <c r="CU134" i="8"/>
  <c r="CT134" i="8"/>
  <c r="CS134" i="8"/>
  <c r="CR134" i="8"/>
  <c r="CQ134" i="8"/>
  <c r="CP134" i="8"/>
  <c r="CO134" i="8"/>
  <c r="CN134" i="8"/>
  <c r="CM134" i="8"/>
  <c r="CL134" i="8"/>
  <c r="CK134" i="8"/>
  <c r="CE134" i="8"/>
  <c r="CD134" i="8"/>
  <c r="CB134" i="8"/>
  <c r="C134" i="8"/>
  <c r="B134" i="8"/>
  <c r="DI134" i="8" s="1"/>
  <c r="EB133" i="8"/>
  <c r="EA133" i="8"/>
  <c r="DZ133" i="8"/>
  <c r="DY133" i="8"/>
  <c r="DX133" i="8"/>
  <c r="DW133" i="8"/>
  <c r="DV133" i="8"/>
  <c r="DU133" i="8"/>
  <c r="DT133" i="8"/>
  <c r="DS133" i="8"/>
  <c r="DR133" i="8"/>
  <c r="DQ133" i="8"/>
  <c r="DP133" i="8"/>
  <c r="CX133" i="8"/>
  <c r="CW133" i="8"/>
  <c r="CV133" i="8"/>
  <c r="CU133" i="8"/>
  <c r="CT133" i="8"/>
  <c r="CS133" i="8"/>
  <c r="CR133" i="8"/>
  <c r="CQ133" i="8"/>
  <c r="CP133" i="8"/>
  <c r="CO133" i="8"/>
  <c r="CN133" i="8"/>
  <c r="CM133" i="8"/>
  <c r="CL133" i="8"/>
  <c r="CC133" i="8"/>
  <c r="C133" i="8"/>
  <c r="B133" i="8"/>
  <c r="DF133" i="8" s="1"/>
  <c r="DL132" i="8"/>
  <c r="DK132" i="8"/>
  <c r="DJ132" i="8"/>
  <c r="DH132" i="8"/>
  <c r="CH132" i="8"/>
  <c r="CG132" i="8"/>
  <c r="CF132" i="8"/>
  <c r="CD132" i="8"/>
  <c r="C132" i="8"/>
  <c r="B132" i="8"/>
  <c r="EB131" i="8"/>
  <c r="EA131" i="8"/>
  <c r="DZ131" i="8"/>
  <c r="DY131" i="8"/>
  <c r="DX131" i="8"/>
  <c r="DW131" i="8"/>
  <c r="DV131" i="8"/>
  <c r="DU131" i="8"/>
  <c r="DT131" i="8"/>
  <c r="DS131" i="8"/>
  <c r="DR131" i="8"/>
  <c r="DQ131" i="8"/>
  <c r="DP131" i="8"/>
  <c r="DO131" i="8"/>
  <c r="DN131" i="8"/>
  <c r="DM131" i="8"/>
  <c r="DL131" i="8"/>
  <c r="DK131" i="8"/>
  <c r="DJ131" i="8"/>
  <c r="DI131" i="8"/>
  <c r="DF131" i="8"/>
  <c r="CX131" i="8"/>
  <c r="CW131" i="8"/>
  <c r="CV131" i="8"/>
  <c r="CU131" i="8"/>
  <c r="CT131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131" i="8"/>
  <c r="B131" i="8"/>
  <c r="DH131" i="8" s="1"/>
  <c r="EB130" i="8"/>
  <c r="EA130" i="8"/>
  <c r="DZ130" i="8"/>
  <c r="DY130" i="8"/>
  <c r="DX130" i="8"/>
  <c r="DW130" i="8"/>
  <c r="DV130" i="8"/>
  <c r="DU130" i="8"/>
  <c r="DT130" i="8"/>
  <c r="DS130" i="8"/>
  <c r="DR130" i="8"/>
  <c r="DQ130" i="8"/>
  <c r="DP130" i="8"/>
  <c r="DO130" i="8"/>
  <c r="DI130" i="8"/>
  <c r="DF130" i="8"/>
  <c r="CX130" i="8"/>
  <c r="CW130" i="8"/>
  <c r="CV130" i="8"/>
  <c r="CU130" i="8"/>
  <c r="CT130" i="8"/>
  <c r="CS130" i="8"/>
  <c r="CR130" i="8"/>
  <c r="CQ130" i="8"/>
  <c r="CP130" i="8"/>
  <c r="CO130" i="8"/>
  <c r="CN130" i="8"/>
  <c r="CM130" i="8"/>
  <c r="CL130" i="8"/>
  <c r="CK130" i="8"/>
  <c r="CD130" i="8"/>
  <c r="CC130" i="8"/>
  <c r="C130" i="8"/>
  <c r="B130" i="8"/>
  <c r="EB129" i="8"/>
  <c r="EA129" i="8"/>
  <c r="DZ129" i="8"/>
  <c r="DY129" i="8"/>
  <c r="DX129" i="8"/>
  <c r="DW129" i="8"/>
  <c r="DV129" i="8"/>
  <c r="DU129" i="8"/>
  <c r="DT129" i="8"/>
  <c r="DS129" i="8"/>
  <c r="DR129" i="8"/>
  <c r="DQ129" i="8"/>
  <c r="DP129" i="8"/>
  <c r="DO129" i="8"/>
  <c r="CX129" i="8"/>
  <c r="CW129" i="8"/>
  <c r="CV129" i="8"/>
  <c r="CU129" i="8"/>
  <c r="CT129" i="8"/>
  <c r="CS129" i="8"/>
  <c r="CR129" i="8"/>
  <c r="CQ129" i="8"/>
  <c r="CP129" i="8"/>
  <c r="CO129" i="8"/>
  <c r="CN129" i="8"/>
  <c r="CM129" i="8"/>
  <c r="CL129" i="8"/>
  <c r="CK129" i="8"/>
  <c r="C129" i="8"/>
  <c r="B129" i="8"/>
  <c r="EB128" i="8"/>
  <c r="EA128" i="8"/>
  <c r="DZ128" i="8"/>
  <c r="DY128" i="8"/>
  <c r="DX128" i="8"/>
  <c r="DW128" i="8"/>
  <c r="DV128" i="8"/>
  <c r="DU128" i="8"/>
  <c r="DT128" i="8"/>
  <c r="DS128" i="8"/>
  <c r="DR128" i="8"/>
  <c r="DQ128" i="8"/>
  <c r="DP128" i="8"/>
  <c r="DO128" i="8"/>
  <c r="DH128" i="8"/>
  <c r="DG128" i="8"/>
  <c r="DF128" i="8"/>
  <c r="CX128" i="8"/>
  <c r="CW128" i="8"/>
  <c r="CV128" i="8"/>
  <c r="CU128" i="8"/>
  <c r="CT128" i="8"/>
  <c r="CS128" i="8"/>
  <c r="CR128" i="8"/>
  <c r="CQ128" i="8"/>
  <c r="CP128" i="8"/>
  <c r="CO128" i="8"/>
  <c r="CN128" i="8"/>
  <c r="CM128" i="8"/>
  <c r="CL128" i="8"/>
  <c r="CK128" i="8"/>
  <c r="CE128" i="8"/>
  <c r="CD128" i="8"/>
  <c r="CB128" i="8"/>
  <c r="C128" i="8"/>
  <c r="B128" i="8"/>
  <c r="DI128" i="8" s="1"/>
  <c r="EB127" i="8"/>
  <c r="EA127" i="8"/>
  <c r="DZ127" i="8"/>
  <c r="DY127" i="8"/>
  <c r="DX127" i="8"/>
  <c r="DW127" i="8"/>
  <c r="DV127" i="8"/>
  <c r="DU127" i="8"/>
  <c r="DT127" i="8"/>
  <c r="DS127" i="8"/>
  <c r="DR127" i="8"/>
  <c r="DQ127" i="8"/>
  <c r="DP127" i="8"/>
  <c r="DO127" i="8"/>
  <c r="DG127" i="8"/>
  <c r="DF127" i="8"/>
  <c r="CX127" i="8"/>
  <c r="CW127" i="8"/>
  <c r="CV127" i="8"/>
  <c r="CU127" i="8"/>
  <c r="CT127" i="8"/>
  <c r="CS127" i="8"/>
  <c r="CR127" i="8"/>
  <c r="CQ127" i="8"/>
  <c r="CP127" i="8"/>
  <c r="CO127" i="8"/>
  <c r="CN127" i="8"/>
  <c r="CM127" i="8"/>
  <c r="CL127" i="8"/>
  <c r="CK127" i="8"/>
  <c r="CE127" i="8"/>
  <c r="CD127" i="8"/>
  <c r="C127" i="8"/>
  <c r="B127" i="8"/>
  <c r="DI127" i="8" s="1"/>
  <c r="EB126" i="8"/>
  <c r="EA126" i="8"/>
  <c r="DZ126" i="8"/>
  <c r="DY126" i="8"/>
  <c r="DX126" i="8"/>
  <c r="DW126" i="8"/>
  <c r="DV126" i="8"/>
  <c r="DU126" i="8"/>
  <c r="DT126" i="8"/>
  <c r="DS126" i="8"/>
  <c r="DR126" i="8"/>
  <c r="DQ126" i="8"/>
  <c r="DP126" i="8"/>
  <c r="DO126" i="8"/>
  <c r="DI126" i="8"/>
  <c r="DF126" i="8"/>
  <c r="CX126" i="8"/>
  <c r="CW126" i="8"/>
  <c r="CV126" i="8"/>
  <c r="CU126" i="8"/>
  <c r="CT126" i="8"/>
  <c r="CS126" i="8"/>
  <c r="CR126" i="8"/>
  <c r="CQ126" i="8"/>
  <c r="CP126" i="8"/>
  <c r="CO126" i="8"/>
  <c r="CN126" i="8"/>
  <c r="CM126" i="8"/>
  <c r="CL126" i="8"/>
  <c r="CK126" i="8"/>
  <c r="CD126" i="8"/>
  <c r="CC126" i="8"/>
  <c r="C126" i="8"/>
  <c r="B126" i="8"/>
  <c r="EB125" i="8"/>
  <c r="EA125" i="8"/>
  <c r="DZ125" i="8"/>
  <c r="DY125" i="8"/>
  <c r="DX125" i="8"/>
  <c r="DW125" i="8"/>
  <c r="DV125" i="8"/>
  <c r="DU125" i="8"/>
  <c r="DT125" i="8"/>
  <c r="DS125" i="8"/>
  <c r="DR125" i="8"/>
  <c r="DQ125" i="8"/>
  <c r="DP125" i="8"/>
  <c r="DO125" i="8"/>
  <c r="CX125" i="8"/>
  <c r="CW125" i="8"/>
  <c r="CV125" i="8"/>
  <c r="CU125" i="8"/>
  <c r="CT125" i="8"/>
  <c r="CS125" i="8"/>
  <c r="CR125" i="8"/>
  <c r="CQ125" i="8"/>
  <c r="CP125" i="8"/>
  <c r="CO125" i="8"/>
  <c r="CN125" i="8"/>
  <c r="CM125" i="8"/>
  <c r="CL125" i="8"/>
  <c r="CK125" i="8"/>
  <c r="C125" i="8"/>
  <c r="B125" i="8"/>
  <c r="EB124" i="8"/>
  <c r="EA124" i="8"/>
  <c r="DZ124" i="8"/>
  <c r="DY124" i="8"/>
  <c r="DX124" i="8"/>
  <c r="DW124" i="8"/>
  <c r="DV124" i="8"/>
  <c r="DU124" i="8"/>
  <c r="DT124" i="8"/>
  <c r="DS124" i="8"/>
  <c r="DR124" i="8"/>
  <c r="DQ124" i="8"/>
  <c r="DP124" i="8"/>
  <c r="DO124" i="8"/>
  <c r="DH124" i="8"/>
  <c r="DG124" i="8"/>
  <c r="DF124" i="8"/>
  <c r="CX124" i="8"/>
  <c r="CW124" i="8"/>
  <c r="CV124" i="8"/>
  <c r="CU124" i="8"/>
  <c r="CT124" i="8"/>
  <c r="CS124" i="8"/>
  <c r="CR124" i="8"/>
  <c r="CQ124" i="8"/>
  <c r="CP124" i="8"/>
  <c r="CO124" i="8"/>
  <c r="CN124" i="8"/>
  <c r="CM124" i="8"/>
  <c r="CL124" i="8"/>
  <c r="CK124" i="8"/>
  <c r="CE124" i="8"/>
  <c r="CD124" i="8"/>
  <c r="CB124" i="8"/>
  <c r="C124" i="8"/>
  <c r="B124" i="8"/>
  <c r="DI124" i="8" s="1"/>
  <c r="EB123" i="8"/>
  <c r="EA123" i="8"/>
  <c r="DZ123" i="8"/>
  <c r="DY123" i="8"/>
  <c r="DX123" i="8"/>
  <c r="DW123" i="8"/>
  <c r="DV123" i="8"/>
  <c r="DU123" i="8"/>
  <c r="DT123" i="8"/>
  <c r="DS123" i="8"/>
  <c r="DR123" i="8"/>
  <c r="DQ123" i="8"/>
  <c r="DP123" i="8"/>
  <c r="DO123" i="8"/>
  <c r="DG123" i="8"/>
  <c r="DF123" i="8"/>
  <c r="CX123" i="8"/>
  <c r="CW123" i="8"/>
  <c r="CV123" i="8"/>
  <c r="CU123" i="8"/>
  <c r="CT123" i="8"/>
  <c r="CS123" i="8"/>
  <c r="CR123" i="8"/>
  <c r="CQ123" i="8"/>
  <c r="CP123" i="8"/>
  <c r="CO123" i="8"/>
  <c r="CN123" i="8"/>
  <c r="CM123" i="8"/>
  <c r="CL123" i="8"/>
  <c r="CK123" i="8"/>
  <c r="CE123" i="8"/>
  <c r="CD123" i="8"/>
  <c r="C123" i="8"/>
  <c r="B123" i="8"/>
  <c r="DI123" i="8" s="1"/>
  <c r="EB118" i="8"/>
  <c r="EA118" i="8"/>
  <c r="DZ118" i="8"/>
  <c r="DY118" i="8"/>
  <c r="DX118" i="8"/>
  <c r="DW118" i="8"/>
  <c r="DV118" i="8"/>
  <c r="DU118" i="8"/>
  <c r="DT118" i="8"/>
  <c r="DS118" i="8"/>
  <c r="DR118" i="8"/>
  <c r="DQ118" i="8"/>
  <c r="DP118" i="8"/>
  <c r="DO118" i="8"/>
  <c r="DN118" i="8"/>
  <c r="DM118" i="8"/>
  <c r="DL118" i="8"/>
  <c r="DK118" i="8"/>
  <c r="DJ118" i="8"/>
  <c r="DI118" i="8"/>
  <c r="DG118" i="8"/>
  <c r="DF118" i="8"/>
  <c r="CX118" i="8"/>
  <c r="CW118" i="8"/>
  <c r="CV118" i="8"/>
  <c r="CU118" i="8"/>
  <c r="CT118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B118" i="8"/>
  <c r="C118" i="8"/>
  <c r="B118" i="8"/>
  <c r="DH118" i="8" s="1"/>
  <c r="EB117" i="8"/>
  <c r="EA117" i="8"/>
  <c r="DZ117" i="8"/>
  <c r="DY117" i="8"/>
  <c r="DX117" i="8"/>
  <c r="DW117" i="8"/>
  <c r="DV117" i="8"/>
  <c r="DU117" i="8"/>
  <c r="DT117" i="8"/>
  <c r="DS117" i="8"/>
  <c r="DR117" i="8"/>
  <c r="DQ117" i="8"/>
  <c r="DP117" i="8"/>
  <c r="DO117" i="8"/>
  <c r="DN117" i="8"/>
  <c r="DM117" i="8"/>
  <c r="DL117" i="8"/>
  <c r="DK117" i="8"/>
  <c r="DJ117" i="8"/>
  <c r="DG117" i="8"/>
  <c r="CX117" i="8"/>
  <c r="CW117" i="8"/>
  <c r="CV117" i="8"/>
  <c r="CU117" i="8"/>
  <c r="CT117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C117" i="8"/>
  <c r="C117" i="8"/>
  <c r="B117" i="8"/>
  <c r="EB116" i="8"/>
  <c r="EA116" i="8"/>
  <c r="DZ116" i="8"/>
  <c r="DY116" i="8"/>
  <c r="DX116" i="8"/>
  <c r="DW116" i="8"/>
  <c r="DV116" i="8"/>
  <c r="DU116" i="8"/>
  <c r="DT116" i="8"/>
  <c r="DS116" i="8"/>
  <c r="DR116" i="8"/>
  <c r="DQ116" i="8"/>
  <c r="DP116" i="8"/>
  <c r="DO116" i="8"/>
  <c r="DN116" i="8"/>
  <c r="DM116" i="8"/>
  <c r="DL116" i="8"/>
  <c r="DK116" i="8"/>
  <c r="DJ116" i="8"/>
  <c r="DH116" i="8"/>
  <c r="CX116" i="8"/>
  <c r="CW116" i="8"/>
  <c r="CV116" i="8"/>
  <c r="CU116" i="8"/>
  <c r="CT116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D116" i="8"/>
  <c r="C116" i="8"/>
  <c r="B116" i="8"/>
  <c r="DX115" i="8"/>
  <c r="DW115" i="8"/>
  <c r="DV115" i="8"/>
  <c r="DU115" i="8"/>
  <c r="DT115" i="8"/>
  <c r="DS115" i="8"/>
  <c r="DR115" i="8"/>
  <c r="DQ115" i="8"/>
  <c r="DP115" i="8"/>
  <c r="DH115" i="8"/>
  <c r="DG115" i="8"/>
  <c r="CT115" i="8"/>
  <c r="CS115" i="8"/>
  <c r="CR115" i="8"/>
  <c r="CQ115" i="8"/>
  <c r="CP115" i="8"/>
  <c r="CO115" i="8"/>
  <c r="CN115" i="8"/>
  <c r="CM115" i="8"/>
  <c r="CL115" i="8"/>
  <c r="CE115" i="8"/>
  <c r="CD115" i="8"/>
  <c r="C115" i="8"/>
  <c r="B115" i="8"/>
  <c r="DF115" i="8" s="1"/>
  <c r="EB114" i="8"/>
  <c r="EA114" i="8"/>
  <c r="DZ114" i="8"/>
  <c r="DY114" i="8"/>
  <c r="DX114" i="8"/>
  <c r="DW114" i="8"/>
  <c r="DV114" i="8"/>
  <c r="DU114" i="8"/>
  <c r="DT114" i="8"/>
  <c r="DS114" i="8"/>
  <c r="DR114" i="8"/>
  <c r="DQ114" i="8"/>
  <c r="DP114" i="8"/>
  <c r="DI114" i="8"/>
  <c r="DH114" i="8"/>
  <c r="DG114" i="8"/>
  <c r="CX114" i="8"/>
  <c r="CW114" i="8"/>
  <c r="CV114" i="8"/>
  <c r="CU114" i="8"/>
  <c r="CT114" i="8"/>
  <c r="CS114" i="8"/>
  <c r="CR114" i="8"/>
  <c r="CQ114" i="8"/>
  <c r="CP114" i="8"/>
  <c r="CO114" i="8"/>
  <c r="CN114" i="8"/>
  <c r="CM114" i="8"/>
  <c r="CL114" i="8"/>
  <c r="CE114" i="8"/>
  <c r="CD114" i="8"/>
  <c r="CB114" i="8"/>
  <c r="C114" i="8"/>
  <c r="B114" i="8"/>
  <c r="DF114" i="8" s="1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DL113" i="8"/>
  <c r="DK113" i="8"/>
  <c r="DJ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113" i="8"/>
  <c r="B113" i="8"/>
  <c r="EB112" i="8"/>
  <c r="EA112" i="8"/>
  <c r="DZ112" i="8"/>
  <c r="DY112" i="8"/>
  <c r="DX112" i="8"/>
  <c r="DW112" i="8"/>
  <c r="DV112" i="8"/>
  <c r="DU112" i="8"/>
  <c r="DT112" i="8"/>
  <c r="DS112" i="8"/>
  <c r="DR112" i="8"/>
  <c r="DQ112" i="8"/>
  <c r="DP112" i="8"/>
  <c r="DO112" i="8"/>
  <c r="DH112" i="8"/>
  <c r="DG112" i="8"/>
  <c r="DF112" i="8"/>
  <c r="CX112" i="8"/>
  <c r="CW112" i="8"/>
  <c r="CV112" i="8"/>
  <c r="CU112" i="8"/>
  <c r="CT112" i="8"/>
  <c r="CS112" i="8"/>
  <c r="CR112" i="8"/>
  <c r="CQ112" i="8"/>
  <c r="CP112" i="8"/>
  <c r="CO112" i="8"/>
  <c r="CN112" i="8"/>
  <c r="CM112" i="8"/>
  <c r="CL112" i="8"/>
  <c r="CK112" i="8"/>
  <c r="CE112" i="8"/>
  <c r="CD112" i="8"/>
  <c r="CB112" i="8"/>
  <c r="C112" i="8"/>
  <c r="B112" i="8"/>
  <c r="DI112" i="8" s="1"/>
  <c r="EB111" i="8"/>
  <c r="EA111" i="8"/>
  <c r="DZ111" i="8"/>
  <c r="DY111" i="8"/>
  <c r="DX111" i="8"/>
  <c r="DW111" i="8"/>
  <c r="DV111" i="8"/>
  <c r="DU111" i="8"/>
  <c r="DT111" i="8"/>
  <c r="DS111" i="8"/>
  <c r="DR111" i="8"/>
  <c r="DQ111" i="8"/>
  <c r="DP111" i="8"/>
  <c r="CX111" i="8"/>
  <c r="CW111" i="8"/>
  <c r="CV111" i="8"/>
  <c r="CU111" i="8"/>
  <c r="CT111" i="8"/>
  <c r="CS111" i="8"/>
  <c r="CR111" i="8"/>
  <c r="CQ111" i="8"/>
  <c r="CP111" i="8"/>
  <c r="CO111" i="8"/>
  <c r="CN111" i="8"/>
  <c r="CM111" i="8"/>
  <c r="CL111" i="8"/>
  <c r="C111" i="8"/>
  <c r="B111" i="8"/>
  <c r="DL110" i="8"/>
  <c r="DK110" i="8"/>
  <c r="DJ110" i="8"/>
  <c r="DI110" i="8"/>
  <c r="DH110" i="8"/>
  <c r="CH110" i="8"/>
  <c r="CG110" i="8"/>
  <c r="CF110" i="8"/>
  <c r="CC110" i="8"/>
  <c r="CB110" i="8"/>
  <c r="C110" i="8"/>
  <c r="B110" i="8"/>
  <c r="EB109" i="8"/>
  <c r="EA109" i="8"/>
  <c r="DZ109" i="8"/>
  <c r="DY109" i="8"/>
  <c r="DX109" i="8"/>
  <c r="DW109" i="8"/>
  <c r="DV109" i="8"/>
  <c r="DU109" i="8"/>
  <c r="DT109" i="8"/>
  <c r="DS109" i="8"/>
  <c r="DR109" i="8"/>
  <c r="DQ109" i="8"/>
  <c r="DP109" i="8"/>
  <c r="DO109" i="8"/>
  <c r="DN109" i="8"/>
  <c r="DM109" i="8"/>
  <c r="DL109" i="8"/>
  <c r="DK109" i="8"/>
  <c r="DJ109" i="8"/>
  <c r="DH109" i="8"/>
  <c r="DF109" i="8"/>
  <c r="CX109" i="8"/>
  <c r="CW109" i="8"/>
  <c r="CV109" i="8"/>
  <c r="CU109" i="8"/>
  <c r="CT109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109" i="8"/>
  <c r="B109" i="8"/>
  <c r="DI109" i="8" s="1"/>
  <c r="EB108" i="8"/>
  <c r="EA108" i="8"/>
  <c r="DZ108" i="8"/>
  <c r="DY108" i="8"/>
  <c r="DX108" i="8"/>
  <c r="DW108" i="8"/>
  <c r="DV108" i="8"/>
  <c r="DU108" i="8"/>
  <c r="DT108" i="8"/>
  <c r="DS108" i="8"/>
  <c r="DR108" i="8"/>
  <c r="DQ108" i="8"/>
  <c r="DP108" i="8"/>
  <c r="DO108" i="8"/>
  <c r="DI108" i="8"/>
  <c r="CX108" i="8"/>
  <c r="CW108" i="8"/>
  <c r="CV108" i="8"/>
  <c r="CU108" i="8"/>
  <c r="CT108" i="8"/>
  <c r="CS108" i="8"/>
  <c r="CR108" i="8"/>
  <c r="CQ108" i="8"/>
  <c r="CP108" i="8"/>
  <c r="CO108" i="8"/>
  <c r="CN108" i="8"/>
  <c r="CM108" i="8"/>
  <c r="CL108" i="8"/>
  <c r="CK108" i="8"/>
  <c r="CB108" i="8"/>
  <c r="C108" i="8"/>
  <c r="B108" i="8"/>
  <c r="DF108" i="8" s="1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I107" i="8"/>
  <c r="DH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CE107" i="8"/>
  <c r="CB107" i="8"/>
  <c r="C107" i="8"/>
  <c r="B107" i="8"/>
  <c r="EB106" i="8"/>
  <c r="EA106" i="8"/>
  <c r="DZ106" i="8"/>
  <c r="DY106" i="8"/>
  <c r="DX106" i="8"/>
  <c r="DW106" i="8"/>
  <c r="DV106" i="8"/>
  <c r="DU106" i="8"/>
  <c r="DT106" i="8"/>
  <c r="DS106" i="8"/>
  <c r="DR106" i="8"/>
  <c r="DQ106" i="8"/>
  <c r="DP106" i="8"/>
  <c r="DO106" i="8"/>
  <c r="DH106" i="8"/>
  <c r="DG106" i="8"/>
  <c r="DF106" i="8"/>
  <c r="CX106" i="8"/>
  <c r="CW106" i="8"/>
  <c r="CV106" i="8"/>
  <c r="CU106" i="8"/>
  <c r="CT106" i="8"/>
  <c r="CS106" i="8"/>
  <c r="CR106" i="8"/>
  <c r="CQ106" i="8"/>
  <c r="CP106" i="8"/>
  <c r="CO106" i="8"/>
  <c r="CN106" i="8"/>
  <c r="CM106" i="8"/>
  <c r="CL106" i="8"/>
  <c r="CK106" i="8"/>
  <c r="CE106" i="8"/>
  <c r="CD106" i="8"/>
  <c r="CB106" i="8"/>
  <c r="C106" i="8"/>
  <c r="B106" i="8"/>
  <c r="DI106" i="8" s="1"/>
  <c r="EB105" i="8"/>
  <c r="EA105" i="8"/>
  <c r="DZ105" i="8"/>
  <c r="DY105" i="8"/>
  <c r="DX105" i="8"/>
  <c r="DW105" i="8"/>
  <c r="DV105" i="8"/>
  <c r="DU105" i="8"/>
  <c r="DT105" i="8"/>
  <c r="DS105" i="8"/>
  <c r="DR105" i="8"/>
  <c r="DQ105" i="8"/>
  <c r="DP105" i="8"/>
  <c r="DO105" i="8"/>
  <c r="CX105" i="8"/>
  <c r="CW105" i="8"/>
  <c r="CV105" i="8"/>
  <c r="CU105" i="8"/>
  <c r="CT105" i="8"/>
  <c r="CS105" i="8"/>
  <c r="CR105" i="8"/>
  <c r="CQ105" i="8"/>
  <c r="CP105" i="8"/>
  <c r="CO105" i="8"/>
  <c r="CN105" i="8"/>
  <c r="CM105" i="8"/>
  <c r="CL105" i="8"/>
  <c r="CK105" i="8"/>
  <c r="C105" i="8"/>
  <c r="B105" i="8"/>
  <c r="EB104" i="8"/>
  <c r="EA104" i="8"/>
  <c r="DZ104" i="8"/>
  <c r="DY104" i="8"/>
  <c r="DX104" i="8"/>
  <c r="DW104" i="8"/>
  <c r="DV104" i="8"/>
  <c r="DU104" i="8"/>
  <c r="DT104" i="8"/>
  <c r="DS104" i="8"/>
  <c r="DR104" i="8"/>
  <c r="DQ104" i="8"/>
  <c r="DP104" i="8"/>
  <c r="DO104" i="8"/>
  <c r="CX104" i="8"/>
  <c r="CW104" i="8"/>
  <c r="CV104" i="8"/>
  <c r="CU104" i="8"/>
  <c r="CT104" i="8"/>
  <c r="CS104" i="8"/>
  <c r="CR104" i="8"/>
  <c r="CQ104" i="8"/>
  <c r="CP104" i="8"/>
  <c r="CO104" i="8"/>
  <c r="CN104" i="8"/>
  <c r="CM104" i="8"/>
  <c r="CL104" i="8"/>
  <c r="CK104" i="8"/>
  <c r="C104" i="8"/>
  <c r="B104" i="8"/>
  <c r="EB103" i="8"/>
  <c r="EA103" i="8"/>
  <c r="DZ103" i="8"/>
  <c r="DY103" i="8"/>
  <c r="DX103" i="8"/>
  <c r="DW103" i="8"/>
  <c r="DV103" i="8"/>
  <c r="DU103" i="8"/>
  <c r="DT103" i="8"/>
  <c r="DS103" i="8"/>
  <c r="DR103" i="8"/>
  <c r="DQ103" i="8"/>
  <c r="DP103" i="8"/>
  <c r="DO103" i="8"/>
  <c r="DI103" i="8"/>
  <c r="DH103" i="8"/>
  <c r="CX103" i="8"/>
  <c r="CW103" i="8"/>
  <c r="CV103" i="8"/>
  <c r="CU103" i="8"/>
  <c r="CT103" i="8"/>
  <c r="CS103" i="8"/>
  <c r="CR103" i="8"/>
  <c r="CQ103" i="8"/>
  <c r="CP103" i="8"/>
  <c r="CO103" i="8"/>
  <c r="CN103" i="8"/>
  <c r="CM103" i="8"/>
  <c r="CL103" i="8"/>
  <c r="CK103" i="8"/>
  <c r="CE103" i="8"/>
  <c r="C103" i="8"/>
  <c r="B103" i="8"/>
  <c r="CB103" i="8" s="1"/>
  <c r="EB102" i="8"/>
  <c r="EA102" i="8"/>
  <c r="DZ102" i="8"/>
  <c r="DY102" i="8"/>
  <c r="DX102" i="8"/>
  <c r="DW102" i="8"/>
  <c r="DV102" i="8"/>
  <c r="DU102" i="8"/>
  <c r="DT102" i="8"/>
  <c r="DS102" i="8"/>
  <c r="DR102" i="8"/>
  <c r="DQ102" i="8"/>
  <c r="DP102" i="8"/>
  <c r="DO102" i="8"/>
  <c r="DH102" i="8"/>
  <c r="DG102" i="8"/>
  <c r="DF102" i="8"/>
  <c r="CX102" i="8"/>
  <c r="CW102" i="8"/>
  <c r="CV102" i="8"/>
  <c r="CU102" i="8"/>
  <c r="CT102" i="8"/>
  <c r="CS102" i="8"/>
  <c r="CR102" i="8"/>
  <c r="CQ102" i="8"/>
  <c r="CP102" i="8"/>
  <c r="CO102" i="8"/>
  <c r="CN102" i="8"/>
  <c r="CM102" i="8"/>
  <c r="CL102" i="8"/>
  <c r="CK102" i="8"/>
  <c r="CE102" i="8"/>
  <c r="CD102" i="8"/>
  <c r="CB102" i="8"/>
  <c r="C102" i="8"/>
  <c r="B102" i="8"/>
  <c r="DI102" i="8" s="1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CC101" i="8"/>
  <c r="C101" i="8"/>
  <c r="B101" i="8"/>
  <c r="DG101" i="8" s="1"/>
  <c r="EB96" i="8"/>
  <c r="EA96" i="8"/>
  <c r="DZ96" i="8"/>
  <c r="DY96" i="8"/>
  <c r="DX96" i="8"/>
  <c r="DW96" i="8"/>
  <c r="DV96" i="8"/>
  <c r="DU96" i="8"/>
  <c r="DT96" i="8"/>
  <c r="DS96" i="8"/>
  <c r="DR96" i="8"/>
  <c r="DQ96" i="8"/>
  <c r="DP96" i="8"/>
  <c r="DO96" i="8"/>
  <c r="DN96" i="8"/>
  <c r="DM96" i="8"/>
  <c r="DL96" i="8"/>
  <c r="DK96" i="8"/>
  <c r="DJ96" i="8"/>
  <c r="DI96" i="8"/>
  <c r="DG96" i="8"/>
  <c r="DF96" i="8"/>
  <c r="CX96" i="8"/>
  <c r="CW96" i="8"/>
  <c r="CV96" i="8"/>
  <c r="CU96" i="8"/>
  <c r="CT96" i="8"/>
  <c r="CS96" i="8"/>
  <c r="CR96" i="8"/>
  <c r="CQ96" i="8"/>
  <c r="CP96" i="8"/>
  <c r="CO96" i="8"/>
  <c r="CN96" i="8"/>
  <c r="CM96" i="8"/>
  <c r="CL96" i="8"/>
  <c r="CK96" i="8"/>
  <c r="CJ96" i="8"/>
  <c r="CI96" i="8"/>
  <c r="CH96" i="8"/>
  <c r="CG96" i="8"/>
  <c r="CF96" i="8"/>
  <c r="CE96" i="8"/>
  <c r="CD96" i="8"/>
  <c r="CB96" i="8"/>
  <c r="C96" i="8"/>
  <c r="B96" i="8"/>
  <c r="DH96" i="8" s="1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DK95" i="8"/>
  <c r="DJ95" i="8"/>
  <c r="DG95" i="8"/>
  <c r="DF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95" i="8"/>
  <c r="B95" i="8"/>
  <c r="DH95" i="8" s="1"/>
  <c r="EB94" i="8"/>
  <c r="EA94" i="8"/>
  <c r="DZ94" i="8"/>
  <c r="DY94" i="8"/>
  <c r="DX94" i="8"/>
  <c r="DW94" i="8"/>
  <c r="DV94" i="8"/>
  <c r="DU94" i="8"/>
  <c r="DT94" i="8"/>
  <c r="DS94" i="8"/>
  <c r="DR94" i="8"/>
  <c r="DQ94" i="8"/>
  <c r="DP94" i="8"/>
  <c r="DO94" i="8"/>
  <c r="DN94" i="8"/>
  <c r="DM94" i="8"/>
  <c r="DL94" i="8"/>
  <c r="DK94" i="8"/>
  <c r="DJ94" i="8"/>
  <c r="CX94" i="8"/>
  <c r="CW94" i="8"/>
  <c r="CV94" i="8"/>
  <c r="CU94" i="8"/>
  <c r="CT94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C94" i="8"/>
  <c r="C94" i="8"/>
  <c r="B94" i="8"/>
  <c r="DH94" i="8" s="1"/>
  <c r="DX93" i="8"/>
  <c r="DW93" i="8"/>
  <c r="DV93" i="8"/>
  <c r="DU93" i="8"/>
  <c r="DT93" i="8"/>
  <c r="DS93" i="8"/>
  <c r="DR93" i="8"/>
  <c r="DQ93" i="8"/>
  <c r="DP93" i="8"/>
  <c r="DH93" i="8"/>
  <c r="DF93" i="8"/>
  <c r="CT93" i="8"/>
  <c r="CS93" i="8"/>
  <c r="CR93" i="8"/>
  <c r="CQ93" i="8"/>
  <c r="CP93" i="8"/>
  <c r="CO93" i="8"/>
  <c r="CN93" i="8"/>
  <c r="CM93" i="8"/>
  <c r="CL93" i="8"/>
  <c r="CE93" i="8"/>
  <c r="CC93" i="8"/>
  <c r="C93" i="8"/>
  <c r="B93" i="8"/>
  <c r="EB92" i="8"/>
  <c r="EA92" i="8"/>
  <c r="DZ92" i="8"/>
  <c r="DY92" i="8"/>
  <c r="DX92" i="8"/>
  <c r="DW92" i="8"/>
  <c r="DV92" i="8"/>
  <c r="DU92" i="8"/>
  <c r="DT92" i="8"/>
  <c r="DS92" i="8"/>
  <c r="DR92" i="8"/>
  <c r="DQ92" i="8"/>
  <c r="DP92" i="8"/>
  <c r="DI92" i="8"/>
  <c r="CX92" i="8"/>
  <c r="CW92" i="8"/>
  <c r="CV92" i="8"/>
  <c r="CU92" i="8"/>
  <c r="CT92" i="8"/>
  <c r="CS92" i="8"/>
  <c r="CR92" i="8"/>
  <c r="CQ92" i="8"/>
  <c r="CP92" i="8"/>
  <c r="CO92" i="8"/>
  <c r="CN92" i="8"/>
  <c r="CM92" i="8"/>
  <c r="CL92" i="8"/>
  <c r="CB92" i="8"/>
  <c r="C92" i="8"/>
  <c r="B92" i="8"/>
  <c r="DH92" i="8" s="1"/>
  <c r="EB91" i="8"/>
  <c r="EA91" i="8"/>
  <c r="DZ91" i="8"/>
  <c r="DY91" i="8"/>
  <c r="DX91" i="8"/>
  <c r="DW91" i="8"/>
  <c r="DV91" i="8"/>
  <c r="DU91" i="8"/>
  <c r="DT91" i="8"/>
  <c r="DS91" i="8"/>
  <c r="DR91" i="8"/>
  <c r="DQ91" i="8"/>
  <c r="DP91" i="8"/>
  <c r="DO91" i="8"/>
  <c r="DN91" i="8"/>
  <c r="DM91" i="8"/>
  <c r="DL91" i="8"/>
  <c r="DK91" i="8"/>
  <c r="DJ91" i="8"/>
  <c r="DH91" i="8"/>
  <c r="CX91" i="8"/>
  <c r="CW91" i="8"/>
  <c r="CV91" i="8"/>
  <c r="CU91" i="8"/>
  <c r="CT91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C91" i="8"/>
  <c r="C91" i="8"/>
  <c r="B91" i="8"/>
  <c r="EB90" i="8"/>
  <c r="EA90" i="8"/>
  <c r="DZ90" i="8"/>
  <c r="DY90" i="8"/>
  <c r="DX90" i="8"/>
  <c r="DW90" i="8"/>
  <c r="DV90" i="8"/>
  <c r="DU90" i="8"/>
  <c r="DT90" i="8"/>
  <c r="DS90" i="8"/>
  <c r="DR90" i="8"/>
  <c r="DQ90" i="8"/>
  <c r="DP90" i="8"/>
  <c r="DO90" i="8"/>
  <c r="DH90" i="8"/>
  <c r="CX90" i="8"/>
  <c r="CW90" i="8"/>
  <c r="CV90" i="8"/>
  <c r="CU90" i="8"/>
  <c r="CT90" i="8"/>
  <c r="CS90" i="8"/>
  <c r="CR90" i="8"/>
  <c r="CQ90" i="8"/>
  <c r="CP90" i="8"/>
  <c r="CO90" i="8"/>
  <c r="CN90" i="8"/>
  <c r="CM90" i="8"/>
  <c r="CL90" i="8"/>
  <c r="CK90" i="8"/>
  <c r="CB90" i="8"/>
  <c r="C90" i="8"/>
  <c r="B90" i="8"/>
  <c r="DG90" i="8" s="1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89" i="8"/>
  <c r="B89" i="8"/>
  <c r="DL88" i="8"/>
  <c r="DK88" i="8"/>
  <c r="DJ88" i="8"/>
  <c r="DI88" i="8"/>
  <c r="DF88" i="8"/>
  <c r="CH88" i="8"/>
  <c r="CG88" i="8"/>
  <c r="CF88" i="8"/>
  <c r="CE88" i="8"/>
  <c r="CD88" i="8"/>
  <c r="C88" i="8"/>
  <c r="B88" i="8"/>
  <c r="DH88" i="8" s="1"/>
  <c r="EB87" i="8"/>
  <c r="EA87" i="8"/>
  <c r="DZ87" i="8"/>
  <c r="DY87" i="8"/>
  <c r="DX87" i="8"/>
  <c r="DW87" i="8"/>
  <c r="DV87" i="8"/>
  <c r="DU87" i="8"/>
  <c r="DT87" i="8"/>
  <c r="DS87" i="8"/>
  <c r="DR87" i="8"/>
  <c r="DQ87" i="8"/>
  <c r="DP87" i="8"/>
  <c r="DO87" i="8"/>
  <c r="DN87" i="8"/>
  <c r="DM87" i="8"/>
  <c r="DL87" i="8"/>
  <c r="DK87" i="8"/>
  <c r="DJ87" i="8"/>
  <c r="DI87" i="8"/>
  <c r="DG87" i="8"/>
  <c r="DF87" i="8"/>
  <c r="CX87" i="8"/>
  <c r="CW87" i="8"/>
  <c r="CV87" i="8"/>
  <c r="CU87" i="8"/>
  <c r="CT87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B87" i="8"/>
  <c r="C87" i="8"/>
  <c r="B87" i="8"/>
  <c r="DH87" i="8" s="1"/>
  <c r="EB86" i="8"/>
  <c r="EA86" i="8"/>
  <c r="DZ86" i="8"/>
  <c r="DY86" i="8"/>
  <c r="DX86" i="8"/>
  <c r="DW86" i="8"/>
  <c r="DV86" i="8"/>
  <c r="DU86" i="8"/>
  <c r="DT86" i="8"/>
  <c r="DS86" i="8"/>
  <c r="DR86" i="8"/>
  <c r="DQ86" i="8"/>
  <c r="DP86" i="8"/>
  <c r="DO86" i="8"/>
  <c r="DG86" i="8"/>
  <c r="DF86" i="8"/>
  <c r="CX86" i="8"/>
  <c r="CW86" i="8"/>
  <c r="CV86" i="8"/>
  <c r="CU86" i="8"/>
  <c r="CT86" i="8"/>
  <c r="CS86" i="8"/>
  <c r="CR86" i="8"/>
  <c r="CQ86" i="8"/>
  <c r="CP86" i="8"/>
  <c r="CO86" i="8"/>
  <c r="CN86" i="8"/>
  <c r="CM86" i="8"/>
  <c r="CL86" i="8"/>
  <c r="CK86" i="8"/>
  <c r="CE86" i="8"/>
  <c r="CD86" i="8"/>
  <c r="C86" i="8"/>
  <c r="B86" i="8"/>
  <c r="DI86" i="8" s="1"/>
  <c r="EB85" i="8"/>
  <c r="EA85" i="8"/>
  <c r="DZ85" i="8"/>
  <c r="DY85" i="8"/>
  <c r="DX85" i="8"/>
  <c r="DW85" i="8"/>
  <c r="DV85" i="8"/>
  <c r="DU85" i="8"/>
  <c r="DT85" i="8"/>
  <c r="DS85" i="8"/>
  <c r="DR85" i="8"/>
  <c r="DQ85" i="8"/>
  <c r="DP85" i="8"/>
  <c r="DO85" i="8"/>
  <c r="CX85" i="8"/>
  <c r="CW85" i="8"/>
  <c r="CV85" i="8"/>
  <c r="CU85" i="8"/>
  <c r="CT85" i="8"/>
  <c r="CS85" i="8"/>
  <c r="CR85" i="8"/>
  <c r="CQ85" i="8"/>
  <c r="CP85" i="8"/>
  <c r="CO85" i="8"/>
  <c r="CN85" i="8"/>
  <c r="CM85" i="8"/>
  <c r="CL85" i="8"/>
  <c r="CK85" i="8"/>
  <c r="C85" i="8"/>
  <c r="B85" i="8"/>
  <c r="DI85" i="8" s="1"/>
  <c r="EB84" i="8"/>
  <c r="EA84" i="8"/>
  <c r="DZ84" i="8"/>
  <c r="DY84" i="8"/>
  <c r="DX84" i="8"/>
  <c r="DW84" i="8"/>
  <c r="DV84" i="8"/>
  <c r="DU84" i="8"/>
  <c r="DT84" i="8"/>
  <c r="DS84" i="8"/>
  <c r="DR84" i="8"/>
  <c r="DQ84" i="8"/>
  <c r="DP84" i="8"/>
  <c r="DO84" i="8"/>
  <c r="DH84" i="8"/>
  <c r="CX84" i="8"/>
  <c r="CW84" i="8"/>
  <c r="CV84" i="8"/>
  <c r="CU84" i="8"/>
  <c r="CT84" i="8"/>
  <c r="CS84" i="8"/>
  <c r="CR84" i="8"/>
  <c r="CQ84" i="8"/>
  <c r="CP84" i="8"/>
  <c r="CO84" i="8"/>
  <c r="CN84" i="8"/>
  <c r="CM84" i="8"/>
  <c r="CL84" i="8"/>
  <c r="CK84" i="8"/>
  <c r="CB84" i="8"/>
  <c r="C84" i="8"/>
  <c r="B84" i="8"/>
  <c r="DG84" i="8" s="1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H83" i="8"/>
  <c r="DG83" i="8"/>
  <c r="DF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CE83" i="8"/>
  <c r="CD83" i="8"/>
  <c r="CB83" i="8"/>
  <c r="C83" i="8"/>
  <c r="B83" i="8"/>
  <c r="DI83" i="8" s="1"/>
  <c r="EB82" i="8"/>
  <c r="EA82" i="8"/>
  <c r="DZ82" i="8"/>
  <c r="DY82" i="8"/>
  <c r="DX82" i="8"/>
  <c r="DW82" i="8"/>
  <c r="DV82" i="8"/>
  <c r="DU82" i="8"/>
  <c r="DT82" i="8"/>
  <c r="DS82" i="8"/>
  <c r="DR82" i="8"/>
  <c r="DQ82" i="8"/>
  <c r="DP82" i="8"/>
  <c r="DO82" i="8"/>
  <c r="DG82" i="8"/>
  <c r="DF82" i="8"/>
  <c r="CX82" i="8"/>
  <c r="CW82" i="8"/>
  <c r="CV82" i="8"/>
  <c r="CU82" i="8"/>
  <c r="CT82" i="8"/>
  <c r="CS82" i="8"/>
  <c r="CR82" i="8"/>
  <c r="CQ82" i="8"/>
  <c r="CP82" i="8"/>
  <c r="CO82" i="8"/>
  <c r="CN82" i="8"/>
  <c r="CM82" i="8"/>
  <c r="CL82" i="8"/>
  <c r="CK82" i="8"/>
  <c r="CE82" i="8"/>
  <c r="CD82" i="8"/>
  <c r="C82" i="8"/>
  <c r="B82" i="8"/>
  <c r="DI82" i="8" s="1"/>
  <c r="EB81" i="8"/>
  <c r="EA81" i="8"/>
  <c r="DZ81" i="8"/>
  <c r="DY81" i="8"/>
  <c r="DX81" i="8"/>
  <c r="DW81" i="8"/>
  <c r="DV81" i="8"/>
  <c r="DU81" i="8"/>
  <c r="DT81" i="8"/>
  <c r="DS81" i="8"/>
  <c r="DR81" i="8"/>
  <c r="DQ81" i="8"/>
  <c r="DP81" i="8"/>
  <c r="DO81" i="8"/>
  <c r="CX81" i="8"/>
  <c r="CW81" i="8"/>
  <c r="CV81" i="8"/>
  <c r="CU81" i="8"/>
  <c r="CT81" i="8"/>
  <c r="CS81" i="8"/>
  <c r="CR81" i="8"/>
  <c r="CQ81" i="8"/>
  <c r="CP81" i="8"/>
  <c r="CO81" i="8"/>
  <c r="CN81" i="8"/>
  <c r="CM81" i="8"/>
  <c r="CL81" i="8"/>
  <c r="CK81" i="8"/>
  <c r="C81" i="8"/>
  <c r="B81" i="8"/>
  <c r="EB80" i="8"/>
  <c r="EA80" i="8"/>
  <c r="DZ80" i="8"/>
  <c r="DY80" i="8"/>
  <c r="DX80" i="8"/>
  <c r="DW80" i="8"/>
  <c r="DV80" i="8"/>
  <c r="DU80" i="8"/>
  <c r="DT80" i="8"/>
  <c r="DS80" i="8"/>
  <c r="DR80" i="8"/>
  <c r="DQ80" i="8"/>
  <c r="DP80" i="8"/>
  <c r="DO80" i="8"/>
  <c r="DH80" i="8"/>
  <c r="CX80" i="8"/>
  <c r="CW80" i="8"/>
  <c r="CV80" i="8"/>
  <c r="CU80" i="8"/>
  <c r="CT80" i="8"/>
  <c r="CS80" i="8"/>
  <c r="CR80" i="8"/>
  <c r="CQ80" i="8"/>
  <c r="CP80" i="8"/>
  <c r="CO80" i="8"/>
  <c r="CN80" i="8"/>
  <c r="CM80" i="8"/>
  <c r="CL80" i="8"/>
  <c r="CK80" i="8"/>
  <c r="CB80" i="8"/>
  <c r="C80" i="8"/>
  <c r="B80" i="8"/>
  <c r="DG80" i="8" s="1"/>
  <c r="EB79" i="8"/>
  <c r="EA79" i="8"/>
  <c r="DZ79" i="8"/>
  <c r="DY79" i="8"/>
  <c r="DX79" i="8"/>
  <c r="DW79" i="8"/>
  <c r="DV79" i="8"/>
  <c r="DU79" i="8"/>
  <c r="DT79" i="8"/>
  <c r="DS79" i="8"/>
  <c r="DR79" i="8"/>
  <c r="DQ79" i="8"/>
  <c r="DP79" i="8"/>
  <c r="DO79" i="8"/>
  <c r="DH79" i="8"/>
  <c r="DG79" i="8"/>
  <c r="DF79" i="8"/>
  <c r="CX79" i="8"/>
  <c r="CW79" i="8"/>
  <c r="CV79" i="8"/>
  <c r="CU79" i="8"/>
  <c r="CT79" i="8"/>
  <c r="CS79" i="8"/>
  <c r="CR79" i="8"/>
  <c r="CQ79" i="8"/>
  <c r="CP79" i="8"/>
  <c r="CO79" i="8"/>
  <c r="CN79" i="8"/>
  <c r="CM79" i="8"/>
  <c r="CL79" i="8"/>
  <c r="CK79" i="8"/>
  <c r="CE79" i="8"/>
  <c r="CD79" i="8"/>
  <c r="CB79" i="8"/>
  <c r="C79" i="8"/>
  <c r="B79" i="8"/>
  <c r="DI79" i="8" s="1"/>
  <c r="EB74" i="8"/>
  <c r="EA74" i="8"/>
  <c r="DZ74" i="8"/>
  <c r="DY74" i="8"/>
  <c r="DX74" i="8"/>
  <c r="DW74" i="8"/>
  <c r="DV74" i="8"/>
  <c r="DU74" i="8"/>
  <c r="DT74" i="8"/>
  <c r="DS74" i="8"/>
  <c r="DR74" i="8"/>
  <c r="DQ74" i="8"/>
  <c r="DP74" i="8"/>
  <c r="DO74" i="8"/>
  <c r="DN74" i="8"/>
  <c r="DM74" i="8"/>
  <c r="DL74" i="8"/>
  <c r="DK74" i="8"/>
  <c r="DJ74" i="8"/>
  <c r="DG74" i="8"/>
  <c r="CX74" i="8"/>
  <c r="CW74" i="8"/>
  <c r="CV74" i="8"/>
  <c r="CU74" i="8"/>
  <c r="CT74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B74" i="8"/>
  <c r="C74" i="8"/>
  <c r="B74" i="8"/>
  <c r="DF74" i="8" s="1"/>
  <c r="EB73" i="8"/>
  <c r="EA73" i="8"/>
  <c r="DZ73" i="8"/>
  <c r="DY73" i="8"/>
  <c r="DX73" i="8"/>
  <c r="DW73" i="8"/>
  <c r="DV73" i="8"/>
  <c r="DU73" i="8"/>
  <c r="DT73" i="8"/>
  <c r="DS73" i="8"/>
  <c r="DR73" i="8"/>
  <c r="DQ73" i="8"/>
  <c r="DP73" i="8"/>
  <c r="DO73" i="8"/>
  <c r="DN73" i="8"/>
  <c r="DM73" i="8"/>
  <c r="DL73" i="8"/>
  <c r="DK73" i="8"/>
  <c r="DJ73" i="8"/>
  <c r="CX73" i="8"/>
  <c r="CW73" i="8"/>
  <c r="CV73" i="8"/>
  <c r="CU73" i="8"/>
  <c r="CT73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73" i="8"/>
  <c r="B73" i="8"/>
  <c r="CC73" i="8" s="1"/>
  <c r="EB72" i="8"/>
  <c r="EA72" i="8"/>
  <c r="DZ72" i="8"/>
  <c r="DY72" i="8"/>
  <c r="DX72" i="8"/>
  <c r="DW72" i="8"/>
  <c r="DV72" i="8"/>
  <c r="DU72" i="8"/>
  <c r="DT72" i="8"/>
  <c r="DS72" i="8"/>
  <c r="DR72" i="8"/>
  <c r="DQ72" i="8"/>
  <c r="DP72" i="8"/>
  <c r="DO72" i="8"/>
  <c r="DN72" i="8"/>
  <c r="DM72" i="8"/>
  <c r="DL72" i="8"/>
  <c r="DK72" i="8"/>
  <c r="DJ72" i="8"/>
  <c r="DI72" i="8"/>
  <c r="DF72" i="8"/>
  <c r="CX72" i="8"/>
  <c r="CW72" i="8"/>
  <c r="CV72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72" i="8"/>
  <c r="B72" i="8"/>
  <c r="DH72" i="8" s="1"/>
  <c r="DX71" i="8"/>
  <c r="DW71" i="8"/>
  <c r="DV71" i="8"/>
  <c r="DU71" i="8"/>
  <c r="DT71" i="8"/>
  <c r="DS71" i="8"/>
  <c r="DR71" i="8"/>
  <c r="DQ71" i="8"/>
  <c r="DP71" i="8"/>
  <c r="DI71" i="8"/>
  <c r="DH71" i="8"/>
  <c r="DG71" i="8"/>
  <c r="CT71" i="8"/>
  <c r="CS71" i="8"/>
  <c r="CR71" i="8"/>
  <c r="CQ71" i="8"/>
  <c r="CP71" i="8"/>
  <c r="CO71" i="8"/>
  <c r="CN71" i="8"/>
  <c r="CM71" i="8"/>
  <c r="CL71" i="8"/>
  <c r="CE71" i="8"/>
  <c r="CD71" i="8"/>
  <c r="CB71" i="8"/>
  <c r="C71" i="8"/>
  <c r="B71" i="8"/>
  <c r="DF71" i="8" s="1"/>
  <c r="EB70" i="8"/>
  <c r="EA70" i="8"/>
  <c r="DZ70" i="8"/>
  <c r="DY70" i="8"/>
  <c r="DX70" i="8"/>
  <c r="DW70" i="8"/>
  <c r="DV70" i="8"/>
  <c r="DU70" i="8"/>
  <c r="DT70" i="8"/>
  <c r="DS70" i="8"/>
  <c r="DR70" i="8"/>
  <c r="DQ70" i="8"/>
  <c r="DP70" i="8"/>
  <c r="DI70" i="8"/>
  <c r="CX70" i="8"/>
  <c r="CW70" i="8"/>
  <c r="CV70" i="8"/>
  <c r="CU70" i="8"/>
  <c r="CT70" i="8"/>
  <c r="CS70" i="8"/>
  <c r="CR70" i="8"/>
  <c r="CQ70" i="8"/>
  <c r="CP70" i="8"/>
  <c r="CO70" i="8"/>
  <c r="CN70" i="8"/>
  <c r="CM70" i="8"/>
  <c r="CL70" i="8"/>
  <c r="CB70" i="8"/>
  <c r="C70" i="8"/>
  <c r="B70" i="8"/>
  <c r="DH70" i="8" s="1"/>
  <c r="EB69" i="8"/>
  <c r="EA69" i="8"/>
  <c r="DZ69" i="8"/>
  <c r="DY69" i="8"/>
  <c r="DX69" i="8"/>
  <c r="DW69" i="8"/>
  <c r="DV69" i="8"/>
  <c r="DU69" i="8"/>
  <c r="DT69" i="8"/>
  <c r="DS69" i="8"/>
  <c r="DR69" i="8"/>
  <c r="DQ69" i="8"/>
  <c r="DP69" i="8"/>
  <c r="DO69" i="8"/>
  <c r="DN69" i="8"/>
  <c r="DM69" i="8"/>
  <c r="DL69" i="8"/>
  <c r="DK69" i="8"/>
  <c r="DJ69" i="8"/>
  <c r="CX69" i="8"/>
  <c r="CW69" i="8"/>
  <c r="CV69" i="8"/>
  <c r="CU69" i="8"/>
  <c r="CT69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69" i="8"/>
  <c r="B69" i="8"/>
  <c r="DH69" i="8" s="1"/>
  <c r="EB68" i="8"/>
  <c r="EA68" i="8"/>
  <c r="DZ68" i="8"/>
  <c r="DY68" i="8"/>
  <c r="DX68" i="8"/>
  <c r="DW68" i="8"/>
  <c r="DV68" i="8"/>
  <c r="DU68" i="8"/>
  <c r="DT68" i="8"/>
  <c r="DS68" i="8"/>
  <c r="DR68" i="8"/>
  <c r="DQ68" i="8"/>
  <c r="DP68" i="8"/>
  <c r="DO68" i="8"/>
  <c r="DH68" i="8"/>
  <c r="CX68" i="8"/>
  <c r="CW68" i="8"/>
  <c r="CV68" i="8"/>
  <c r="CU68" i="8"/>
  <c r="CT68" i="8"/>
  <c r="CS68" i="8"/>
  <c r="CR68" i="8"/>
  <c r="CQ68" i="8"/>
  <c r="CP68" i="8"/>
  <c r="CO68" i="8"/>
  <c r="CN68" i="8"/>
  <c r="CM68" i="8"/>
  <c r="CL68" i="8"/>
  <c r="CK68" i="8"/>
  <c r="CB68" i="8"/>
  <c r="C68" i="8"/>
  <c r="B68" i="8"/>
  <c r="DG68" i="8" s="1"/>
  <c r="EB67" i="8"/>
  <c r="EA67" i="8"/>
  <c r="DZ67" i="8"/>
  <c r="DY67" i="8"/>
  <c r="DX67" i="8"/>
  <c r="DW67" i="8"/>
  <c r="DV67" i="8"/>
  <c r="DU67" i="8"/>
  <c r="DT67" i="8"/>
  <c r="DS67" i="8"/>
  <c r="DR67" i="8"/>
  <c r="DQ67" i="8"/>
  <c r="DP67" i="8"/>
  <c r="CX67" i="8"/>
  <c r="CW67" i="8"/>
  <c r="CV67" i="8"/>
  <c r="CU67" i="8"/>
  <c r="CT67" i="8"/>
  <c r="CS67" i="8"/>
  <c r="CR67" i="8"/>
  <c r="CQ67" i="8"/>
  <c r="CP67" i="8"/>
  <c r="CO67" i="8"/>
  <c r="CN67" i="8"/>
  <c r="CM67" i="8"/>
  <c r="CL67" i="8"/>
  <c r="CC67" i="8"/>
  <c r="C67" i="8"/>
  <c r="B67" i="8"/>
  <c r="DL66" i="8"/>
  <c r="DK66" i="8"/>
  <c r="DJ66" i="8"/>
  <c r="DI66" i="8"/>
  <c r="DF66" i="8"/>
  <c r="CH66" i="8"/>
  <c r="CG66" i="8"/>
  <c r="CF66" i="8"/>
  <c r="CE66" i="8"/>
  <c r="CD66" i="8"/>
  <c r="C66" i="8"/>
  <c r="B66" i="8"/>
  <c r="DH66" i="8" s="1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DL65" i="8"/>
  <c r="DK65" i="8"/>
  <c r="DJ65" i="8"/>
  <c r="DI65" i="8"/>
  <c r="DG65" i="8"/>
  <c r="DF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B65" i="8"/>
  <c r="C65" i="8"/>
  <c r="B65" i="8"/>
  <c r="DH65" i="8" s="1"/>
  <c r="EB64" i="8"/>
  <c r="EA64" i="8"/>
  <c r="DZ64" i="8"/>
  <c r="DY64" i="8"/>
  <c r="DX64" i="8"/>
  <c r="DW64" i="8"/>
  <c r="DV64" i="8"/>
  <c r="DU64" i="8"/>
  <c r="DT64" i="8"/>
  <c r="DS64" i="8"/>
  <c r="DR64" i="8"/>
  <c r="DQ64" i="8"/>
  <c r="DP64" i="8"/>
  <c r="DO64" i="8"/>
  <c r="DG64" i="8"/>
  <c r="DF64" i="8"/>
  <c r="CX64" i="8"/>
  <c r="CW64" i="8"/>
  <c r="CV64" i="8"/>
  <c r="CU64" i="8"/>
  <c r="CT64" i="8"/>
  <c r="CS64" i="8"/>
  <c r="CR64" i="8"/>
  <c r="CQ64" i="8"/>
  <c r="CP64" i="8"/>
  <c r="CO64" i="8"/>
  <c r="CN64" i="8"/>
  <c r="CM64" i="8"/>
  <c r="CL64" i="8"/>
  <c r="CK64" i="8"/>
  <c r="CE64" i="8"/>
  <c r="CD64" i="8"/>
  <c r="C64" i="8"/>
  <c r="B64" i="8"/>
  <c r="DI64" i="8" s="1"/>
  <c r="EB63" i="8"/>
  <c r="EA63" i="8"/>
  <c r="DZ63" i="8"/>
  <c r="DY63" i="8"/>
  <c r="DX63" i="8"/>
  <c r="DW63" i="8"/>
  <c r="DV63" i="8"/>
  <c r="DU63" i="8"/>
  <c r="DT63" i="8"/>
  <c r="DS63" i="8"/>
  <c r="DR63" i="8"/>
  <c r="DQ63" i="8"/>
  <c r="DP63" i="8"/>
  <c r="DO63" i="8"/>
  <c r="CX63" i="8"/>
  <c r="CW63" i="8"/>
  <c r="CV63" i="8"/>
  <c r="CU63" i="8"/>
  <c r="CT63" i="8"/>
  <c r="CS63" i="8"/>
  <c r="CR63" i="8"/>
  <c r="CQ63" i="8"/>
  <c r="CP63" i="8"/>
  <c r="CO63" i="8"/>
  <c r="CN63" i="8"/>
  <c r="CM63" i="8"/>
  <c r="CL63" i="8"/>
  <c r="CK63" i="8"/>
  <c r="CC63" i="8"/>
  <c r="C63" i="8"/>
  <c r="B63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H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B62" i="8"/>
  <c r="C62" i="8"/>
  <c r="B62" i="8"/>
  <c r="DG62" i="8" s="1"/>
  <c r="EB61" i="8"/>
  <c r="EA61" i="8"/>
  <c r="DZ61" i="8"/>
  <c r="DY61" i="8"/>
  <c r="DX61" i="8"/>
  <c r="DW61" i="8"/>
  <c r="DV61" i="8"/>
  <c r="DU61" i="8"/>
  <c r="DT61" i="8"/>
  <c r="DS61" i="8"/>
  <c r="DR61" i="8"/>
  <c r="DQ61" i="8"/>
  <c r="DP61" i="8"/>
  <c r="DO61" i="8"/>
  <c r="DH61" i="8"/>
  <c r="DG61" i="8"/>
  <c r="DF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E61" i="8"/>
  <c r="CD61" i="8"/>
  <c r="CB61" i="8"/>
  <c r="C61" i="8"/>
  <c r="B61" i="8"/>
  <c r="DI61" i="8" s="1"/>
  <c r="EB60" i="8"/>
  <c r="EA60" i="8"/>
  <c r="DZ60" i="8"/>
  <c r="DY60" i="8"/>
  <c r="DX60" i="8"/>
  <c r="DW60" i="8"/>
  <c r="DV60" i="8"/>
  <c r="DU60" i="8"/>
  <c r="DT60" i="8"/>
  <c r="DS60" i="8"/>
  <c r="DR60" i="8"/>
  <c r="DQ60" i="8"/>
  <c r="DP60" i="8"/>
  <c r="DO60" i="8"/>
  <c r="DG60" i="8"/>
  <c r="DF60" i="8"/>
  <c r="CX60" i="8"/>
  <c r="CW60" i="8"/>
  <c r="CV60" i="8"/>
  <c r="CU60" i="8"/>
  <c r="CT60" i="8"/>
  <c r="CS60" i="8"/>
  <c r="CR60" i="8"/>
  <c r="CQ60" i="8"/>
  <c r="CP60" i="8"/>
  <c r="CO60" i="8"/>
  <c r="CN60" i="8"/>
  <c r="CM60" i="8"/>
  <c r="CL60" i="8"/>
  <c r="CK60" i="8"/>
  <c r="CE60" i="8"/>
  <c r="CD60" i="8"/>
  <c r="C60" i="8"/>
  <c r="B60" i="8"/>
  <c r="DI60" i="8" s="1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I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CC59" i="8"/>
  <c r="C59" i="8"/>
  <c r="B59" i="8"/>
  <c r="EB58" i="8"/>
  <c r="EA58" i="8"/>
  <c r="DZ58" i="8"/>
  <c r="DY58" i="8"/>
  <c r="DX58" i="8"/>
  <c r="DW58" i="8"/>
  <c r="DV58" i="8"/>
  <c r="DU58" i="8"/>
  <c r="DT58" i="8"/>
  <c r="DS58" i="8"/>
  <c r="DR58" i="8"/>
  <c r="DQ58" i="8"/>
  <c r="DP58" i="8"/>
  <c r="DO58" i="8"/>
  <c r="DH58" i="8"/>
  <c r="CX58" i="8"/>
  <c r="CW58" i="8"/>
  <c r="CV58" i="8"/>
  <c r="CU58" i="8"/>
  <c r="CT58" i="8"/>
  <c r="CS58" i="8"/>
  <c r="CR58" i="8"/>
  <c r="CQ58" i="8"/>
  <c r="CP58" i="8"/>
  <c r="CO58" i="8"/>
  <c r="CN58" i="8"/>
  <c r="CM58" i="8"/>
  <c r="CL58" i="8"/>
  <c r="CK58" i="8"/>
  <c r="CB58" i="8"/>
  <c r="C58" i="8"/>
  <c r="B58" i="8"/>
  <c r="DG58" i="8" s="1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H57" i="8"/>
  <c r="DG57" i="8"/>
  <c r="DF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E57" i="8"/>
  <c r="CD57" i="8"/>
  <c r="CB57" i="8"/>
  <c r="C57" i="8"/>
  <c r="B57" i="8"/>
  <c r="DI57" i="8" s="1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G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B52" i="8"/>
  <c r="C52" i="8"/>
  <c r="B52" i="8"/>
  <c r="DF52" i="8" s="1"/>
  <c r="EB51" i="8"/>
  <c r="EA51" i="8"/>
  <c r="DZ51" i="8"/>
  <c r="DY51" i="8"/>
  <c r="DX51" i="8"/>
  <c r="DW51" i="8"/>
  <c r="DV51" i="8"/>
  <c r="DU51" i="8"/>
  <c r="DT51" i="8"/>
  <c r="DS51" i="8"/>
  <c r="DR51" i="8"/>
  <c r="DQ51" i="8"/>
  <c r="DP51" i="8"/>
  <c r="DO51" i="8"/>
  <c r="DN51" i="8"/>
  <c r="DM51" i="8"/>
  <c r="DL51" i="8"/>
  <c r="DK51" i="8"/>
  <c r="DJ51" i="8"/>
  <c r="DH51" i="8"/>
  <c r="CX51" i="8"/>
  <c r="CW51" i="8"/>
  <c r="CV51" i="8"/>
  <c r="CU51" i="8"/>
  <c r="CT51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C51" i="8"/>
  <c r="C51" i="8"/>
  <c r="B51" i="8"/>
  <c r="EB50" i="8"/>
  <c r="EA50" i="8"/>
  <c r="DZ50" i="8"/>
  <c r="DY50" i="8"/>
  <c r="DX50" i="8"/>
  <c r="DW50" i="8"/>
  <c r="DV50" i="8"/>
  <c r="DU50" i="8"/>
  <c r="DT50" i="8"/>
  <c r="DS50" i="8"/>
  <c r="DR50" i="8"/>
  <c r="DQ50" i="8"/>
  <c r="DP50" i="8"/>
  <c r="DO50" i="8"/>
  <c r="DN50" i="8"/>
  <c r="DM50" i="8"/>
  <c r="DL50" i="8"/>
  <c r="DK50" i="8"/>
  <c r="DJ50" i="8"/>
  <c r="DI50" i="8"/>
  <c r="DF50" i="8"/>
  <c r="CX50" i="8"/>
  <c r="CW50" i="8"/>
  <c r="CV50" i="8"/>
  <c r="CU50" i="8"/>
  <c r="CT50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50" i="8"/>
  <c r="B50" i="8"/>
  <c r="DH50" i="8" s="1"/>
  <c r="DX49" i="8"/>
  <c r="DW49" i="8"/>
  <c r="DV49" i="8"/>
  <c r="DU49" i="8"/>
  <c r="DT49" i="8"/>
  <c r="DS49" i="8"/>
  <c r="DR49" i="8"/>
  <c r="DQ49" i="8"/>
  <c r="DP49" i="8"/>
  <c r="DI49" i="8"/>
  <c r="DH49" i="8"/>
  <c r="DG49" i="8"/>
  <c r="CT49" i="8"/>
  <c r="CS49" i="8"/>
  <c r="CR49" i="8"/>
  <c r="CQ49" i="8"/>
  <c r="CP49" i="8"/>
  <c r="CO49" i="8"/>
  <c r="CN49" i="8"/>
  <c r="CM49" i="8"/>
  <c r="CL49" i="8"/>
  <c r="CE49" i="8"/>
  <c r="CD49" i="8"/>
  <c r="CB49" i="8"/>
  <c r="C49" i="8"/>
  <c r="B49" i="8"/>
  <c r="DF49" i="8" s="1"/>
  <c r="EB48" i="8"/>
  <c r="EA48" i="8"/>
  <c r="DZ48" i="8"/>
  <c r="DY48" i="8"/>
  <c r="DX48" i="8"/>
  <c r="DW48" i="8"/>
  <c r="DV48" i="8"/>
  <c r="DU48" i="8"/>
  <c r="DT48" i="8"/>
  <c r="DS48" i="8"/>
  <c r="DR48" i="8"/>
  <c r="DQ48" i="8"/>
  <c r="DP48" i="8"/>
  <c r="DI48" i="8"/>
  <c r="CX48" i="8"/>
  <c r="CW48" i="8"/>
  <c r="CV48" i="8"/>
  <c r="CU48" i="8"/>
  <c r="CT48" i="8"/>
  <c r="CS48" i="8"/>
  <c r="CR48" i="8"/>
  <c r="CQ48" i="8"/>
  <c r="CP48" i="8"/>
  <c r="CO48" i="8"/>
  <c r="CN48" i="8"/>
  <c r="CM48" i="8"/>
  <c r="CL48" i="8"/>
  <c r="CB48" i="8"/>
  <c r="C48" i="8"/>
  <c r="B48" i="8"/>
  <c r="DH48" i="8" s="1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H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C47" i="8"/>
  <c r="C47" i="8"/>
  <c r="B47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H46" i="8"/>
  <c r="CX46" i="8"/>
  <c r="CW46" i="8"/>
  <c r="CV46" i="8"/>
  <c r="CU46" i="8"/>
  <c r="CT46" i="8"/>
  <c r="CS46" i="8"/>
  <c r="CR46" i="8"/>
  <c r="CQ46" i="8"/>
  <c r="CP46" i="8"/>
  <c r="CO46" i="8"/>
  <c r="CN46" i="8"/>
  <c r="CM46" i="8"/>
  <c r="CL46" i="8"/>
  <c r="CK46" i="8"/>
  <c r="CB46" i="8"/>
  <c r="C46" i="8"/>
  <c r="B46" i="8"/>
  <c r="DG46" i="8" s="1"/>
  <c r="EB45" i="8"/>
  <c r="EA45" i="8"/>
  <c r="DZ45" i="8"/>
  <c r="DY45" i="8"/>
  <c r="DX45" i="8"/>
  <c r="DW45" i="8"/>
  <c r="DV45" i="8"/>
  <c r="DU45" i="8"/>
  <c r="DT45" i="8"/>
  <c r="DS45" i="8"/>
  <c r="DR45" i="8"/>
  <c r="DQ45" i="8"/>
  <c r="DP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45" i="8"/>
  <c r="B45" i="8"/>
  <c r="CC45" i="8" s="1"/>
  <c r="DL44" i="8"/>
  <c r="DK44" i="8"/>
  <c r="DJ44" i="8"/>
  <c r="DI44" i="8"/>
  <c r="DF44" i="8"/>
  <c r="CH44" i="8"/>
  <c r="CG44" i="8"/>
  <c r="CF44" i="8"/>
  <c r="CE44" i="8"/>
  <c r="CD44" i="8"/>
  <c r="C44" i="8"/>
  <c r="B44" i="8"/>
  <c r="DH44" i="8" s="1"/>
  <c r="EB43" i="8"/>
  <c r="EA43" i="8"/>
  <c r="DZ43" i="8"/>
  <c r="DY43" i="8"/>
  <c r="DX43" i="8"/>
  <c r="DW43" i="8"/>
  <c r="DV43" i="8"/>
  <c r="DU43" i="8"/>
  <c r="DT43" i="8"/>
  <c r="DS43" i="8"/>
  <c r="DR43" i="8"/>
  <c r="DQ43" i="8"/>
  <c r="DP43" i="8"/>
  <c r="DO43" i="8"/>
  <c r="DN43" i="8"/>
  <c r="DM43" i="8"/>
  <c r="DL43" i="8"/>
  <c r="DK43" i="8"/>
  <c r="DJ43" i="8"/>
  <c r="DI43" i="8"/>
  <c r="DG43" i="8"/>
  <c r="DF43" i="8"/>
  <c r="CX43" i="8"/>
  <c r="CW43" i="8"/>
  <c r="CV43" i="8"/>
  <c r="CU43" i="8"/>
  <c r="CT43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B43" i="8"/>
  <c r="C43" i="8"/>
  <c r="B43" i="8"/>
  <c r="DH43" i="8" s="1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G42" i="8"/>
  <c r="DF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E42" i="8"/>
  <c r="CD42" i="8"/>
  <c r="C42" i="8"/>
  <c r="B42" i="8"/>
  <c r="DI42" i="8" s="1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41" i="8"/>
  <c r="B41" i="8"/>
  <c r="CC41" i="8" s="1"/>
  <c r="EB40" i="8"/>
  <c r="EA40" i="8"/>
  <c r="DZ40" i="8"/>
  <c r="DY40" i="8"/>
  <c r="DX40" i="8"/>
  <c r="DW40" i="8"/>
  <c r="DV40" i="8"/>
  <c r="DU40" i="8"/>
  <c r="DT40" i="8"/>
  <c r="DS40" i="8"/>
  <c r="DR40" i="8"/>
  <c r="DQ40" i="8"/>
  <c r="DP40" i="8"/>
  <c r="DO40" i="8"/>
  <c r="DH40" i="8"/>
  <c r="CX40" i="8"/>
  <c r="CW40" i="8"/>
  <c r="CV40" i="8"/>
  <c r="CU40" i="8"/>
  <c r="CT40" i="8"/>
  <c r="CS40" i="8"/>
  <c r="CR40" i="8"/>
  <c r="CQ40" i="8"/>
  <c r="CP40" i="8"/>
  <c r="CO40" i="8"/>
  <c r="CN40" i="8"/>
  <c r="CM40" i="8"/>
  <c r="CL40" i="8"/>
  <c r="CK40" i="8"/>
  <c r="CB40" i="8"/>
  <c r="C40" i="8"/>
  <c r="B40" i="8"/>
  <c r="DG40" i="8" s="1"/>
  <c r="EB39" i="8"/>
  <c r="EA39" i="8"/>
  <c r="DZ39" i="8"/>
  <c r="DY39" i="8"/>
  <c r="DX39" i="8"/>
  <c r="DW39" i="8"/>
  <c r="DV39" i="8"/>
  <c r="DU39" i="8"/>
  <c r="DT39" i="8"/>
  <c r="DS39" i="8"/>
  <c r="DR39" i="8"/>
  <c r="DQ39" i="8"/>
  <c r="DP39" i="8"/>
  <c r="DO39" i="8"/>
  <c r="DH39" i="8"/>
  <c r="DG39" i="8"/>
  <c r="DF39" i="8"/>
  <c r="CX39" i="8"/>
  <c r="CW39" i="8"/>
  <c r="CV39" i="8"/>
  <c r="CU39" i="8"/>
  <c r="CT39" i="8"/>
  <c r="CS39" i="8"/>
  <c r="CR39" i="8"/>
  <c r="CQ39" i="8"/>
  <c r="CP39" i="8"/>
  <c r="CO39" i="8"/>
  <c r="CN39" i="8"/>
  <c r="CM39" i="8"/>
  <c r="CL39" i="8"/>
  <c r="CK39" i="8"/>
  <c r="CE39" i="8"/>
  <c r="CD39" i="8"/>
  <c r="CB39" i="8"/>
  <c r="C39" i="8"/>
  <c r="B39" i="8"/>
  <c r="DI39" i="8" s="1"/>
  <c r="EB38" i="8"/>
  <c r="EA38" i="8"/>
  <c r="DZ38" i="8"/>
  <c r="DY38" i="8"/>
  <c r="DX38" i="8"/>
  <c r="DW38" i="8"/>
  <c r="DV38" i="8"/>
  <c r="DU38" i="8"/>
  <c r="DT38" i="8"/>
  <c r="DS38" i="8"/>
  <c r="DR38" i="8"/>
  <c r="DQ38" i="8"/>
  <c r="DP38" i="8"/>
  <c r="DO38" i="8"/>
  <c r="DG38" i="8"/>
  <c r="DF38" i="8"/>
  <c r="CX38" i="8"/>
  <c r="CW38" i="8"/>
  <c r="CV38" i="8"/>
  <c r="CU38" i="8"/>
  <c r="CT38" i="8"/>
  <c r="CS38" i="8"/>
  <c r="CR38" i="8"/>
  <c r="CQ38" i="8"/>
  <c r="CP38" i="8"/>
  <c r="CO38" i="8"/>
  <c r="CN38" i="8"/>
  <c r="CM38" i="8"/>
  <c r="CL38" i="8"/>
  <c r="CK38" i="8"/>
  <c r="CE38" i="8"/>
  <c r="CD38" i="8"/>
  <c r="C38" i="8"/>
  <c r="B38" i="8"/>
  <c r="DI38" i="8" s="1"/>
  <c r="EB37" i="8"/>
  <c r="EA37" i="8"/>
  <c r="DZ37" i="8"/>
  <c r="DY37" i="8"/>
  <c r="DX37" i="8"/>
  <c r="DW37" i="8"/>
  <c r="DV37" i="8"/>
  <c r="DU37" i="8"/>
  <c r="DT37" i="8"/>
  <c r="DS37" i="8"/>
  <c r="DR37" i="8"/>
  <c r="DQ37" i="8"/>
  <c r="DP37" i="8"/>
  <c r="DO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37" i="8"/>
  <c r="B37" i="8"/>
  <c r="EB36" i="8"/>
  <c r="EA36" i="8"/>
  <c r="DZ36" i="8"/>
  <c r="DY36" i="8"/>
  <c r="DX36" i="8"/>
  <c r="DW36" i="8"/>
  <c r="DV36" i="8"/>
  <c r="DU36" i="8"/>
  <c r="DT36" i="8"/>
  <c r="DS36" i="8"/>
  <c r="DR36" i="8"/>
  <c r="DQ36" i="8"/>
  <c r="DP36" i="8"/>
  <c r="DO36" i="8"/>
  <c r="DH36" i="8"/>
  <c r="CX36" i="8"/>
  <c r="CW36" i="8"/>
  <c r="CV36" i="8"/>
  <c r="CU36" i="8"/>
  <c r="CT36" i="8"/>
  <c r="CS36" i="8"/>
  <c r="CR36" i="8"/>
  <c r="CQ36" i="8"/>
  <c r="CP36" i="8"/>
  <c r="CO36" i="8"/>
  <c r="CN36" i="8"/>
  <c r="CM36" i="8"/>
  <c r="CL36" i="8"/>
  <c r="CK36" i="8"/>
  <c r="CB36" i="8"/>
  <c r="C36" i="8"/>
  <c r="B36" i="8"/>
  <c r="DG36" i="8" s="1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H35" i="8"/>
  <c r="DG35" i="8"/>
  <c r="DF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E35" i="8"/>
  <c r="CD35" i="8"/>
  <c r="CB35" i="8"/>
  <c r="C35" i="8"/>
  <c r="B35" i="8"/>
  <c r="DI35" i="8" s="1"/>
  <c r="EB30" i="8"/>
  <c r="EA30" i="8"/>
  <c r="DZ30" i="8"/>
  <c r="DY30" i="8"/>
  <c r="DX30" i="8"/>
  <c r="DW30" i="8"/>
  <c r="DV30" i="8"/>
  <c r="DU30" i="8"/>
  <c r="DT30" i="8"/>
  <c r="DS30" i="8"/>
  <c r="DR30" i="8"/>
  <c r="DQ30" i="8"/>
  <c r="DP30" i="8"/>
  <c r="DO30" i="8"/>
  <c r="DN30" i="8"/>
  <c r="DM30" i="8"/>
  <c r="DL30" i="8"/>
  <c r="DK30" i="8"/>
  <c r="DJ30" i="8"/>
  <c r="DG30" i="8"/>
  <c r="CX30" i="8"/>
  <c r="CW30" i="8"/>
  <c r="CV30" i="8"/>
  <c r="CU30" i="8"/>
  <c r="CT30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B30" i="8"/>
  <c r="C30" i="8"/>
  <c r="B30" i="8"/>
  <c r="DF30" i="8" s="1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DN29" i="8"/>
  <c r="DM29" i="8"/>
  <c r="DL29" i="8"/>
  <c r="DK29" i="8"/>
  <c r="DJ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29" i="8"/>
  <c r="B29" i="8"/>
  <c r="DH29" i="8" s="1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F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28" i="8"/>
  <c r="B28" i="8"/>
  <c r="DH28" i="8" s="1"/>
  <c r="DX27" i="8"/>
  <c r="DW27" i="8"/>
  <c r="DV27" i="8"/>
  <c r="DU27" i="8"/>
  <c r="DT27" i="8"/>
  <c r="DS27" i="8"/>
  <c r="DR27" i="8"/>
  <c r="DQ27" i="8"/>
  <c r="DP27" i="8"/>
  <c r="DI27" i="8"/>
  <c r="DH27" i="8"/>
  <c r="DG27" i="8"/>
  <c r="CT27" i="8"/>
  <c r="CS27" i="8"/>
  <c r="CR27" i="8"/>
  <c r="CQ27" i="8"/>
  <c r="CP27" i="8"/>
  <c r="CO27" i="8"/>
  <c r="CN27" i="8"/>
  <c r="CM27" i="8"/>
  <c r="CL27" i="8"/>
  <c r="CE27" i="8"/>
  <c r="CD27" i="8"/>
  <c r="CB27" i="8"/>
  <c r="C27" i="8"/>
  <c r="B27" i="8"/>
  <c r="DF27" i="8" s="1"/>
  <c r="EB26" i="8"/>
  <c r="EA26" i="8"/>
  <c r="DZ26" i="8"/>
  <c r="DY26" i="8"/>
  <c r="DX26" i="8"/>
  <c r="DW26" i="8"/>
  <c r="DV26" i="8"/>
  <c r="DU26" i="8"/>
  <c r="DT26" i="8"/>
  <c r="DS26" i="8"/>
  <c r="DR26" i="8"/>
  <c r="DQ26" i="8"/>
  <c r="DP26" i="8"/>
  <c r="DI26" i="8"/>
  <c r="CX26" i="8"/>
  <c r="CW26" i="8"/>
  <c r="CV26" i="8"/>
  <c r="CU26" i="8"/>
  <c r="CT26" i="8"/>
  <c r="CS26" i="8"/>
  <c r="CR26" i="8"/>
  <c r="CQ26" i="8"/>
  <c r="CP26" i="8"/>
  <c r="CO26" i="8"/>
  <c r="CN26" i="8"/>
  <c r="CM26" i="8"/>
  <c r="CL26" i="8"/>
  <c r="CB26" i="8"/>
  <c r="C26" i="8"/>
  <c r="B26" i="8"/>
  <c r="DH26" i="8" s="1"/>
  <c r="EB25" i="8"/>
  <c r="EA25" i="8"/>
  <c r="DZ25" i="8"/>
  <c r="DY25" i="8"/>
  <c r="DX25" i="8"/>
  <c r="DW25" i="8"/>
  <c r="DV25" i="8"/>
  <c r="DU25" i="8"/>
  <c r="DT25" i="8"/>
  <c r="DS25" i="8"/>
  <c r="DR25" i="8"/>
  <c r="DQ25" i="8"/>
  <c r="DP25" i="8"/>
  <c r="DO25" i="8"/>
  <c r="DN25" i="8"/>
  <c r="DM25" i="8"/>
  <c r="DL25" i="8"/>
  <c r="DK25" i="8"/>
  <c r="DJ25" i="8"/>
  <c r="CX25" i="8"/>
  <c r="CW25" i="8"/>
  <c r="CV25" i="8"/>
  <c r="CU25" i="8"/>
  <c r="CT25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25" i="8"/>
  <c r="B25" i="8"/>
  <c r="EB24" i="8"/>
  <c r="EA24" i="8"/>
  <c r="DZ24" i="8"/>
  <c r="DY24" i="8"/>
  <c r="DX24" i="8"/>
  <c r="DW24" i="8"/>
  <c r="DV24" i="8"/>
  <c r="DU24" i="8"/>
  <c r="DT24" i="8"/>
  <c r="DS24" i="8"/>
  <c r="DR24" i="8"/>
  <c r="DQ24" i="8"/>
  <c r="DP24" i="8"/>
  <c r="DO24" i="8"/>
  <c r="DH24" i="8"/>
  <c r="CX24" i="8"/>
  <c r="CW24" i="8"/>
  <c r="CV24" i="8"/>
  <c r="CU24" i="8"/>
  <c r="CT24" i="8"/>
  <c r="CS24" i="8"/>
  <c r="CR24" i="8"/>
  <c r="CQ24" i="8"/>
  <c r="CP24" i="8"/>
  <c r="CO24" i="8"/>
  <c r="CN24" i="8"/>
  <c r="CM24" i="8"/>
  <c r="CL24" i="8"/>
  <c r="CK24" i="8"/>
  <c r="CB24" i="8"/>
  <c r="C24" i="8"/>
  <c r="B24" i="8"/>
  <c r="DG24" i="8" s="1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C23" i="8"/>
  <c r="C23" i="8"/>
  <c r="B23" i="8"/>
  <c r="DL22" i="8"/>
  <c r="DK22" i="8"/>
  <c r="DJ22" i="8"/>
  <c r="DI22" i="8"/>
  <c r="DF22" i="8"/>
  <c r="CH22" i="8"/>
  <c r="CG22" i="8"/>
  <c r="CF22" i="8"/>
  <c r="CE22" i="8"/>
  <c r="CD22" i="8"/>
  <c r="C22" i="8"/>
  <c r="B22" i="8"/>
  <c r="DH22" i="8" s="1"/>
  <c r="EB21" i="8"/>
  <c r="EA21" i="8"/>
  <c r="DZ21" i="8"/>
  <c r="DY21" i="8"/>
  <c r="DX21" i="8"/>
  <c r="DW21" i="8"/>
  <c r="DV21" i="8"/>
  <c r="DU21" i="8"/>
  <c r="DT21" i="8"/>
  <c r="DS21" i="8"/>
  <c r="DR21" i="8"/>
  <c r="DQ21" i="8"/>
  <c r="DP21" i="8"/>
  <c r="DO21" i="8"/>
  <c r="DN21" i="8"/>
  <c r="DM21" i="8"/>
  <c r="DL21" i="8"/>
  <c r="DK21" i="8"/>
  <c r="DJ21" i="8"/>
  <c r="DI21" i="8"/>
  <c r="DG21" i="8"/>
  <c r="DF21" i="8"/>
  <c r="CX21" i="8"/>
  <c r="CW21" i="8"/>
  <c r="CV21" i="8"/>
  <c r="CU21" i="8"/>
  <c r="CT21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B21" i="8"/>
  <c r="C21" i="8"/>
  <c r="B21" i="8"/>
  <c r="DH21" i="8" s="1"/>
  <c r="EB20" i="8"/>
  <c r="EA20" i="8"/>
  <c r="DZ20" i="8"/>
  <c r="DY20" i="8"/>
  <c r="DX20" i="8"/>
  <c r="DW20" i="8"/>
  <c r="DV20" i="8"/>
  <c r="DU20" i="8"/>
  <c r="DT20" i="8"/>
  <c r="DS20" i="8"/>
  <c r="DR20" i="8"/>
  <c r="DQ20" i="8"/>
  <c r="DP20" i="8"/>
  <c r="DO20" i="8"/>
  <c r="DG20" i="8"/>
  <c r="DF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E20" i="8"/>
  <c r="CD20" i="8"/>
  <c r="C20" i="8"/>
  <c r="B20" i="8"/>
  <c r="DI20" i="8" s="1"/>
  <c r="EB19" i="8"/>
  <c r="EA19" i="8"/>
  <c r="DZ19" i="8"/>
  <c r="DY19" i="8"/>
  <c r="DX19" i="8"/>
  <c r="DW19" i="8"/>
  <c r="DV19" i="8"/>
  <c r="DU19" i="8"/>
  <c r="DT19" i="8"/>
  <c r="DS19" i="8"/>
  <c r="DR19" i="8"/>
  <c r="DQ19" i="8"/>
  <c r="DP19" i="8"/>
  <c r="DO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C19" i="8"/>
  <c r="C19" i="8"/>
  <c r="B19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H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B18" i="8"/>
  <c r="C18" i="8"/>
  <c r="B18" i="8"/>
  <c r="DG18" i="8" s="1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H17" i="8"/>
  <c r="DG17" i="8"/>
  <c r="DF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E17" i="8"/>
  <c r="CD17" i="8"/>
  <c r="CB17" i="8"/>
  <c r="C17" i="8"/>
  <c r="B17" i="8"/>
  <c r="DI17" i="8" s="1"/>
  <c r="EB16" i="8"/>
  <c r="EA16" i="8"/>
  <c r="DZ16" i="8"/>
  <c r="DY16" i="8"/>
  <c r="DX16" i="8"/>
  <c r="DW16" i="8"/>
  <c r="DV16" i="8"/>
  <c r="DU16" i="8"/>
  <c r="DT16" i="8"/>
  <c r="DS16" i="8"/>
  <c r="DR16" i="8"/>
  <c r="DQ16" i="8"/>
  <c r="DP16" i="8"/>
  <c r="DO16" i="8"/>
  <c r="DG16" i="8"/>
  <c r="DF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E16" i="8"/>
  <c r="CD16" i="8"/>
  <c r="C16" i="8"/>
  <c r="B16" i="8"/>
  <c r="DI16" i="8" s="1"/>
  <c r="EB15" i="8"/>
  <c r="EA15" i="8"/>
  <c r="DZ15" i="8"/>
  <c r="DY15" i="8"/>
  <c r="DX15" i="8"/>
  <c r="DW15" i="8"/>
  <c r="DV15" i="8"/>
  <c r="DU15" i="8"/>
  <c r="DT15" i="8"/>
  <c r="DS15" i="8"/>
  <c r="DR15" i="8"/>
  <c r="DQ15" i="8"/>
  <c r="DP15" i="8"/>
  <c r="DO15" i="8"/>
  <c r="DI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C15" i="8"/>
  <c r="C15" i="8"/>
  <c r="B15" i="8"/>
  <c r="EB14" i="8"/>
  <c r="EA14" i="8"/>
  <c r="DZ14" i="8"/>
  <c r="DY14" i="8"/>
  <c r="DX14" i="8"/>
  <c r="DW14" i="8"/>
  <c r="DV14" i="8"/>
  <c r="DU14" i="8"/>
  <c r="DT14" i="8"/>
  <c r="DS14" i="8"/>
  <c r="DR14" i="8"/>
  <c r="DQ14" i="8"/>
  <c r="DP14" i="8"/>
  <c r="DO14" i="8"/>
  <c r="DH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B14" i="8"/>
  <c r="C14" i="8"/>
  <c r="B14" i="8"/>
  <c r="DG14" i="8" s="1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H13" i="8"/>
  <c r="DG13" i="8"/>
  <c r="DF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E13" i="8"/>
  <c r="CD13" i="8"/>
  <c r="CB13" i="8"/>
  <c r="C13" i="8"/>
  <c r="B13" i="8"/>
  <c r="A5" i="8"/>
  <c r="A4" i="8"/>
  <c r="A3" i="8"/>
  <c r="A2" i="8"/>
  <c r="AX37" i="9" l="1"/>
  <c r="AX17" i="9"/>
  <c r="AY206" i="9"/>
  <c r="AY195" i="9"/>
  <c r="AY180" i="9"/>
  <c r="AY191" i="9"/>
  <c r="AY251" i="9"/>
  <c r="AX88" i="9"/>
  <c r="AX35" i="9"/>
  <c r="AX13" i="9"/>
  <c r="AY253" i="9"/>
  <c r="AY258" i="9"/>
  <c r="AR232" i="9"/>
  <c r="AY249" i="9"/>
  <c r="AR227" i="9"/>
  <c r="AY205" i="9"/>
  <c r="AY201" i="9"/>
  <c r="AY178" i="9"/>
  <c r="AM298" i="9"/>
  <c r="AX114" i="9"/>
  <c r="AX87" i="9"/>
  <c r="AY190" i="9"/>
  <c r="AX116" i="9"/>
  <c r="AX108" i="9"/>
  <c r="AX89" i="9"/>
  <c r="AX130" i="9"/>
  <c r="AX81" i="9"/>
  <c r="AX73" i="9"/>
  <c r="AX51" i="9"/>
  <c r="AX29" i="9"/>
  <c r="AY183" i="9"/>
  <c r="AX124" i="9"/>
  <c r="B350" i="9"/>
  <c r="AX43" i="9"/>
  <c r="AX57" i="9"/>
  <c r="AX27" i="9"/>
  <c r="AX71" i="9"/>
  <c r="AX39" i="9"/>
  <c r="AX21" i="9"/>
  <c r="AY239" i="9"/>
  <c r="AY174" i="9"/>
  <c r="AY192" i="9"/>
  <c r="AX96" i="9"/>
  <c r="AX83" i="9"/>
  <c r="AX132" i="9"/>
  <c r="AX138" i="9"/>
  <c r="AX126" i="9"/>
  <c r="AX104" i="9"/>
  <c r="AY181" i="9"/>
  <c r="AX61" i="9"/>
  <c r="AX65" i="9"/>
  <c r="AY242" i="9"/>
  <c r="AY238" i="9"/>
  <c r="AY250" i="9"/>
  <c r="AR230" i="9"/>
  <c r="AY257" i="9"/>
  <c r="AR228" i="9"/>
  <c r="AY203" i="9"/>
  <c r="AY166" i="9"/>
  <c r="AY162" i="9"/>
  <c r="AY176" i="9"/>
  <c r="AX102" i="9"/>
  <c r="AY259" i="9"/>
  <c r="AY182" i="9"/>
  <c r="AY163" i="9"/>
  <c r="AX91" i="9"/>
  <c r="AX85" i="9"/>
  <c r="AX69" i="9"/>
  <c r="AX67" i="9"/>
  <c r="AX63" i="9"/>
  <c r="AX47" i="9"/>
  <c r="AX45" i="9"/>
  <c r="AX41" i="9"/>
  <c r="AX25" i="9"/>
  <c r="AX23" i="9"/>
  <c r="AX19" i="9"/>
  <c r="AX49" i="9"/>
  <c r="DG104" i="8"/>
  <c r="CE104" i="8"/>
  <c r="DF104" i="8"/>
  <c r="CC104" i="8"/>
  <c r="CB104" i="8"/>
  <c r="DI104" i="8"/>
  <c r="DG25" i="8"/>
  <c r="CB25" i="8"/>
  <c r="DF25" i="8"/>
  <c r="CE25" i="8"/>
  <c r="DI25" i="8"/>
  <c r="CD25" i="8"/>
  <c r="AX26" i="8"/>
  <c r="DH37" i="8"/>
  <c r="CB37" i="8"/>
  <c r="DF37" i="8"/>
  <c r="CD37" i="8"/>
  <c r="DG37" i="8"/>
  <c r="CE37" i="8"/>
  <c r="DI41" i="8"/>
  <c r="DF45" i="8"/>
  <c r="DH81" i="8"/>
  <c r="CB81" i="8"/>
  <c r="DF81" i="8"/>
  <c r="DG81" i="8"/>
  <c r="CE81" i="8"/>
  <c r="CD81" i="8"/>
  <c r="DI89" i="8"/>
  <c r="CB89" i="8"/>
  <c r="DG89" i="8"/>
  <c r="DH89" i="8"/>
  <c r="CE89" i="8"/>
  <c r="CD89" i="8"/>
  <c r="DF89" i="8"/>
  <c r="AX90" i="8"/>
  <c r="DH104" i="8"/>
  <c r="AY176" i="8"/>
  <c r="DH19" i="8"/>
  <c r="CB19" i="8"/>
  <c r="DF19" i="8"/>
  <c r="DG19" i="8"/>
  <c r="CE19" i="8"/>
  <c r="CD19" i="8"/>
  <c r="CC29" i="8"/>
  <c r="DG51" i="8"/>
  <c r="CB51" i="8"/>
  <c r="DI51" i="8"/>
  <c r="CD51" i="8"/>
  <c r="DF51" i="8"/>
  <c r="CE51" i="8"/>
  <c r="DH63" i="8"/>
  <c r="CB63" i="8"/>
  <c r="DG63" i="8"/>
  <c r="CE63" i="8"/>
  <c r="DF63" i="8"/>
  <c r="CD63" i="8"/>
  <c r="DH15" i="8"/>
  <c r="CB15" i="8"/>
  <c r="DG15" i="8"/>
  <c r="CE15" i="8"/>
  <c r="DF15" i="8"/>
  <c r="CD15" i="8"/>
  <c r="DI19" i="8"/>
  <c r="DI23" i="8"/>
  <c r="CB23" i="8"/>
  <c r="CD23" i="8"/>
  <c r="DH23" i="8"/>
  <c r="CE23" i="8"/>
  <c r="DG23" i="8"/>
  <c r="DF23" i="8"/>
  <c r="CC25" i="8"/>
  <c r="DH25" i="8"/>
  <c r="CC37" i="8"/>
  <c r="DG47" i="8"/>
  <c r="CB47" i="8"/>
  <c r="CD47" i="8"/>
  <c r="DF47" i="8"/>
  <c r="CE47" i="8"/>
  <c r="DI47" i="8"/>
  <c r="DH59" i="8"/>
  <c r="CB59" i="8"/>
  <c r="DF59" i="8"/>
  <c r="CD59" i="8"/>
  <c r="DG59" i="8"/>
  <c r="CE59" i="8"/>
  <c r="DI63" i="8"/>
  <c r="DI67" i="8"/>
  <c r="CB67" i="8"/>
  <c r="DG67" i="8"/>
  <c r="CD67" i="8"/>
  <c r="DH67" i="8"/>
  <c r="CE67" i="8"/>
  <c r="DF67" i="8"/>
  <c r="CC69" i="8"/>
  <c r="CC81" i="8"/>
  <c r="CC89" i="8"/>
  <c r="DG91" i="8"/>
  <c r="CB91" i="8"/>
  <c r="AX91" i="8" s="1"/>
  <c r="DI91" i="8"/>
  <c r="CD91" i="8"/>
  <c r="DF91" i="8"/>
  <c r="CE91" i="8"/>
  <c r="AX92" i="8"/>
  <c r="AY168" i="8"/>
  <c r="DG29" i="8"/>
  <c r="CB29" i="8"/>
  <c r="CD29" i="8"/>
  <c r="DF29" i="8"/>
  <c r="CE29" i="8"/>
  <c r="DI29" i="8"/>
  <c r="DH41" i="8"/>
  <c r="CB41" i="8"/>
  <c r="CD41" i="8"/>
  <c r="DG41" i="8"/>
  <c r="CE41" i="8"/>
  <c r="DF41" i="8"/>
  <c r="AX62" i="8"/>
  <c r="DG73" i="8"/>
  <c r="CB73" i="8"/>
  <c r="DI73" i="8"/>
  <c r="DF73" i="8"/>
  <c r="CE73" i="8"/>
  <c r="CD73" i="8"/>
  <c r="DH85" i="8"/>
  <c r="CB85" i="8"/>
  <c r="DG85" i="8"/>
  <c r="CE85" i="8"/>
  <c r="DF85" i="8"/>
  <c r="CD85" i="8"/>
  <c r="DI45" i="8"/>
  <c r="CB45" i="8"/>
  <c r="DH45" i="8"/>
  <c r="CE45" i="8"/>
  <c r="DG45" i="8"/>
  <c r="CD45" i="8"/>
  <c r="DG69" i="8"/>
  <c r="CB69" i="8"/>
  <c r="DI69" i="8"/>
  <c r="CD69" i="8"/>
  <c r="DF69" i="8"/>
  <c r="CE69" i="8"/>
  <c r="DI37" i="8"/>
  <c r="DH73" i="8"/>
  <c r="DI81" i="8"/>
  <c r="CC85" i="8"/>
  <c r="CD104" i="8"/>
  <c r="AY164" i="8"/>
  <c r="DH105" i="8"/>
  <c r="CB105" i="8"/>
  <c r="DG111" i="8"/>
  <c r="CD111" i="8"/>
  <c r="DH111" i="8"/>
  <c r="DF113" i="8"/>
  <c r="CE113" i="8"/>
  <c r="DI113" i="8"/>
  <c r="CD113" i="8"/>
  <c r="DG113" i="8"/>
  <c r="DG125" i="8"/>
  <c r="CE125" i="8"/>
  <c r="DF125" i="8"/>
  <c r="CD125" i="8"/>
  <c r="DG129" i="8"/>
  <c r="CE129" i="8"/>
  <c r="DF129" i="8"/>
  <c r="CD129" i="8"/>
  <c r="DR162" i="8"/>
  <c r="DM162" i="8"/>
  <c r="DQ162" i="8"/>
  <c r="CK162" i="8"/>
  <c r="DU165" i="8"/>
  <c r="CP165" i="8"/>
  <c r="CL165" i="8"/>
  <c r="DT165" i="8"/>
  <c r="DP165" i="8"/>
  <c r="CO165" i="8"/>
  <c r="CA165" i="8"/>
  <c r="DU166" i="8"/>
  <c r="DE173" i="8"/>
  <c r="DT174" i="8"/>
  <c r="DP174" i="8"/>
  <c r="CO174" i="8"/>
  <c r="CA174" i="8"/>
  <c r="AY174" i="8" s="1"/>
  <c r="DS174" i="8"/>
  <c r="DE174" i="8"/>
  <c r="DU174" i="8"/>
  <c r="AY181" i="8"/>
  <c r="DS188" i="8"/>
  <c r="CO188" i="8"/>
  <c r="DE188" i="8"/>
  <c r="CP188" i="8"/>
  <c r="DU188" i="8"/>
  <c r="DP188" i="8"/>
  <c r="DS193" i="8"/>
  <c r="DE193" i="8"/>
  <c r="CP193" i="8"/>
  <c r="CL193" i="8"/>
  <c r="CO193" i="8"/>
  <c r="CA193" i="8"/>
  <c r="AY193" i="8" s="1"/>
  <c r="DU193" i="8"/>
  <c r="CQ193" i="8"/>
  <c r="DT193" i="8"/>
  <c r="DQ195" i="8"/>
  <c r="CN195" i="8"/>
  <c r="CI195" i="8"/>
  <c r="CM195" i="8"/>
  <c r="DM195" i="8"/>
  <c r="CA195" i="8"/>
  <c r="CK195" i="8"/>
  <c r="AY204" i="8"/>
  <c r="AY209" i="8"/>
  <c r="CK243" i="8"/>
  <c r="DO243" i="8"/>
  <c r="CN243" i="8"/>
  <c r="CI243" i="8"/>
  <c r="DQ243" i="8"/>
  <c r="DM243" i="8"/>
  <c r="DR243" i="8"/>
  <c r="DU253" i="8"/>
  <c r="CP253" i="8"/>
  <c r="CL253" i="8"/>
  <c r="DS253" i="8"/>
  <c r="CQ253" i="8"/>
  <c r="CA253" i="8"/>
  <c r="CO253" i="8"/>
  <c r="DT253" i="8"/>
  <c r="DE253" i="8"/>
  <c r="DH30" i="8"/>
  <c r="CC36" i="8"/>
  <c r="AX36" i="8" s="1"/>
  <c r="DI40" i="8"/>
  <c r="CC46" i="8"/>
  <c r="AX46" i="8" s="1"/>
  <c r="DI46" i="8"/>
  <c r="CC48" i="8"/>
  <c r="AX48" i="8" s="1"/>
  <c r="DF48" i="8"/>
  <c r="DH52" i="8"/>
  <c r="DI58" i="8"/>
  <c r="CC62" i="8"/>
  <c r="DI62" i="8"/>
  <c r="DI68" i="8"/>
  <c r="CC74" i="8"/>
  <c r="AX74" i="8" s="1"/>
  <c r="DH74" i="8"/>
  <c r="CC80" i="8"/>
  <c r="AX80" i="8" s="1"/>
  <c r="CC84" i="8"/>
  <c r="AX84" i="8" s="1"/>
  <c r="DI90" i="8"/>
  <c r="CC92" i="8"/>
  <c r="CD94" i="8"/>
  <c r="DG94" i="8"/>
  <c r="DF101" i="8"/>
  <c r="CE105" i="8"/>
  <c r="DG105" i="8"/>
  <c r="DG116" i="8"/>
  <c r="CB116" i="8"/>
  <c r="DF116" i="8"/>
  <c r="CE116" i="8"/>
  <c r="DG132" i="8"/>
  <c r="CB132" i="8"/>
  <c r="DF132" i="8"/>
  <c r="CE132" i="8"/>
  <c r="DI132" i="8"/>
  <c r="DR161" i="8"/>
  <c r="CN162" i="8"/>
  <c r="DO162" i="8"/>
  <c r="CP166" i="8"/>
  <c r="DQ167" i="8"/>
  <c r="DR170" i="8"/>
  <c r="DO175" i="8"/>
  <c r="DE175" i="8"/>
  <c r="CN175" i="8"/>
  <c r="CI175" i="8"/>
  <c r="DR175" i="8"/>
  <c r="DM175" i="8"/>
  <c r="CM175" i="8"/>
  <c r="DQ175" i="8"/>
  <c r="CK178" i="8"/>
  <c r="DO178" i="8"/>
  <c r="CN178" i="8"/>
  <c r="CI178" i="8"/>
  <c r="DR178" i="8"/>
  <c r="AY180" i="8"/>
  <c r="CA188" i="8"/>
  <c r="CQ188" i="8"/>
  <c r="DE195" i="8"/>
  <c r="DR195" i="8"/>
  <c r="DR202" i="8"/>
  <c r="DM202" i="8"/>
  <c r="CK202" i="8"/>
  <c r="DQ202" i="8"/>
  <c r="CN202" i="8"/>
  <c r="CI202" i="8"/>
  <c r="DE202" i="8"/>
  <c r="DO202" i="8"/>
  <c r="CM202" i="8"/>
  <c r="DQ203" i="8"/>
  <c r="CN203" i="8"/>
  <c r="CI203" i="8"/>
  <c r="CM203" i="8"/>
  <c r="DO203" i="8"/>
  <c r="DE203" i="8"/>
  <c r="DM203" i="8"/>
  <c r="CA203" i="8"/>
  <c r="CK203" i="8"/>
  <c r="DR203" i="8"/>
  <c r="AY208" i="8"/>
  <c r="DT243" i="8"/>
  <c r="DP243" i="8"/>
  <c r="CO243" i="8"/>
  <c r="CA243" i="8"/>
  <c r="DS243" i="8"/>
  <c r="DE243" i="8"/>
  <c r="CQ243" i="8"/>
  <c r="CP243" i="8"/>
  <c r="CM243" i="8"/>
  <c r="DU243" i="8"/>
  <c r="DS251" i="8"/>
  <c r="DE251" i="8"/>
  <c r="DU251" i="8"/>
  <c r="DP251" i="8"/>
  <c r="CQ251" i="8"/>
  <c r="CL251" i="8"/>
  <c r="CA251" i="8"/>
  <c r="DT251" i="8"/>
  <c r="CP251" i="8"/>
  <c r="CC13" i="8"/>
  <c r="AX13" i="8" s="1"/>
  <c r="DI13" i="8"/>
  <c r="CD14" i="8"/>
  <c r="DF14" i="8"/>
  <c r="CB16" i="8"/>
  <c r="AX16" i="8" s="1"/>
  <c r="DH16" i="8"/>
  <c r="CC17" i="8"/>
  <c r="AX17" i="8" s="1"/>
  <c r="CD18" i="8"/>
  <c r="DF18" i="8"/>
  <c r="CB20" i="8"/>
  <c r="DH20" i="8"/>
  <c r="CC21" i="8"/>
  <c r="AX21" i="8" s="1"/>
  <c r="CB22" i="8"/>
  <c r="AX22" i="8" s="1"/>
  <c r="DG22" i="8"/>
  <c r="CD24" i="8"/>
  <c r="DF24" i="8"/>
  <c r="CD26" i="8"/>
  <c r="DG26" i="8"/>
  <c r="CC27" i="8"/>
  <c r="AX27" i="8" s="1"/>
  <c r="CB28" i="8"/>
  <c r="DG28" i="8"/>
  <c r="CD30" i="8"/>
  <c r="DI30" i="8"/>
  <c r="CC35" i="8"/>
  <c r="AX35" i="8" s="1"/>
  <c r="CD36" i="8"/>
  <c r="DF36" i="8"/>
  <c r="CB38" i="8"/>
  <c r="DH38" i="8"/>
  <c r="CC39" i="8"/>
  <c r="AX39" i="8" s="1"/>
  <c r="CD40" i="8"/>
  <c r="AX40" i="8" s="1"/>
  <c r="DF40" i="8"/>
  <c r="CB42" i="8"/>
  <c r="DH42" i="8"/>
  <c r="CC43" i="8"/>
  <c r="AX43" i="8" s="1"/>
  <c r="CB44" i="8"/>
  <c r="DG44" i="8"/>
  <c r="CD46" i="8"/>
  <c r="DF46" i="8"/>
  <c r="CD48" i="8"/>
  <c r="DG48" i="8"/>
  <c r="CC49" i="8"/>
  <c r="AX49" i="8" s="1"/>
  <c r="CB50" i="8"/>
  <c r="AX50" i="8" s="1"/>
  <c r="DG50" i="8"/>
  <c r="CD52" i="8"/>
  <c r="DI52" i="8"/>
  <c r="CC57" i="8"/>
  <c r="AX57" i="8" s="1"/>
  <c r="CD58" i="8"/>
  <c r="DF58" i="8"/>
  <c r="CB60" i="8"/>
  <c r="DH60" i="8"/>
  <c r="CC61" i="8"/>
  <c r="AX61" i="8" s="1"/>
  <c r="CD62" i="8"/>
  <c r="DF62" i="8"/>
  <c r="CB64" i="8"/>
  <c r="AX64" i="8" s="1"/>
  <c r="DH64" i="8"/>
  <c r="CC65" i="8"/>
  <c r="AX65" i="8" s="1"/>
  <c r="CB66" i="8"/>
  <c r="DG66" i="8"/>
  <c r="CD68" i="8"/>
  <c r="DF68" i="8"/>
  <c r="CD70" i="8"/>
  <c r="DG70" i="8"/>
  <c r="CC71" i="8"/>
  <c r="AX71" i="8" s="1"/>
  <c r="CB72" i="8"/>
  <c r="DG72" i="8"/>
  <c r="CD74" i="8"/>
  <c r="DI74" i="8"/>
  <c r="CC79" i="8"/>
  <c r="AX79" i="8" s="1"/>
  <c r="CD80" i="8"/>
  <c r="DF80" i="8"/>
  <c r="CB82" i="8"/>
  <c r="DH82" i="8"/>
  <c r="CC83" i="8"/>
  <c r="AX83" i="8" s="1"/>
  <c r="CD84" i="8"/>
  <c r="DF84" i="8"/>
  <c r="CB86" i="8"/>
  <c r="DH86" i="8"/>
  <c r="CC87" i="8"/>
  <c r="AX87" i="8" s="1"/>
  <c r="CB88" i="8"/>
  <c r="DG88" i="8"/>
  <c r="CD90" i="8"/>
  <c r="DF90" i="8"/>
  <c r="CD92" i="8"/>
  <c r="DG92" i="8"/>
  <c r="DI93" i="8"/>
  <c r="CB93" i="8"/>
  <c r="AX93" i="8" s="1"/>
  <c r="CD93" i="8"/>
  <c r="DG93" i="8"/>
  <c r="CB95" i="8"/>
  <c r="CE101" i="8"/>
  <c r="DI105" i="8"/>
  <c r="DF107" i="8"/>
  <c r="CD107" i="8"/>
  <c r="CC107" i="8"/>
  <c r="AX107" i="8" s="1"/>
  <c r="DG107" i="8"/>
  <c r="CC108" i="8"/>
  <c r="CC109" i="8"/>
  <c r="DF110" i="8"/>
  <c r="CE110" i="8"/>
  <c r="CD110" i="8"/>
  <c r="DG110" i="8"/>
  <c r="CB125" i="8"/>
  <c r="AX125" i="8" s="1"/>
  <c r="DH125" i="8"/>
  <c r="DH126" i="8"/>
  <c r="CB126" i="8"/>
  <c r="AX126" i="8" s="1"/>
  <c r="DG126" i="8"/>
  <c r="CE126" i="8"/>
  <c r="CB129" i="8"/>
  <c r="DH129" i="8"/>
  <c r="DH130" i="8"/>
  <c r="CB130" i="8"/>
  <c r="DG130" i="8"/>
  <c r="CE130" i="8"/>
  <c r="DF135" i="8"/>
  <c r="CE135" i="8"/>
  <c r="DI135" i="8"/>
  <c r="CD135" i="8"/>
  <c r="AX135" i="8" s="1"/>
  <c r="DH135" i="8"/>
  <c r="DG138" i="8"/>
  <c r="CB138" i="8"/>
  <c r="DF138" i="8"/>
  <c r="CE138" i="8"/>
  <c r="DI138" i="8"/>
  <c r="DF139" i="8"/>
  <c r="CE139" i="8"/>
  <c r="AX139" i="8" s="1"/>
  <c r="DI139" i="8"/>
  <c r="CD139" i="8"/>
  <c r="DH139" i="8"/>
  <c r="CQ162" i="8"/>
  <c r="DS163" i="8"/>
  <c r="CQ163" i="8"/>
  <c r="CP163" i="8"/>
  <c r="CL163" i="8"/>
  <c r="CA163" i="8"/>
  <c r="AY163" i="8" s="1"/>
  <c r="DU163" i="8"/>
  <c r="DS165" i="8"/>
  <c r="DU169" i="8"/>
  <c r="CP169" i="8"/>
  <c r="CL169" i="8"/>
  <c r="DT169" i="8"/>
  <c r="DP169" i="8"/>
  <c r="CO169" i="8"/>
  <c r="CA169" i="8"/>
  <c r="DE169" i="8"/>
  <c r="DT170" i="8"/>
  <c r="DP170" i="8"/>
  <c r="CO170" i="8"/>
  <c r="CA170" i="8"/>
  <c r="DS170" i="8"/>
  <c r="DE170" i="8"/>
  <c r="DU170" i="8"/>
  <c r="CQ174" i="8"/>
  <c r="CK175" i="8"/>
  <c r="DU177" i="8"/>
  <c r="CP177" i="8"/>
  <c r="CL177" i="8"/>
  <c r="DT177" i="8"/>
  <c r="DP177" i="8"/>
  <c r="CO177" i="8"/>
  <c r="CA177" i="8"/>
  <c r="DE177" i="8"/>
  <c r="DT178" i="8"/>
  <c r="DP178" i="8"/>
  <c r="CO178" i="8"/>
  <c r="CA178" i="8"/>
  <c r="DS178" i="8"/>
  <c r="DE178" i="8"/>
  <c r="CM178" i="8"/>
  <c r="DU178" i="8"/>
  <c r="DR181" i="8"/>
  <c r="DM181" i="8"/>
  <c r="CM181" i="8"/>
  <c r="CI181" i="8"/>
  <c r="DQ181" i="8"/>
  <c r="CN181" i="8"/>
  <c r="DO181" i="8"/>
  <c r="DT183" i="8"/>
  <c r="DP183" i="8"/>
  <c r="CO183" i="8"/>
  <c r="CA183" i="8"/>
  <c r="DU183" i="8"/>
  <c r="DE183" i="8"/>
  <c r="DS183" i="8"/>
  <c r="DO189" i="8"/>
  <c r="CM189" i="8"/>
  <c r="DM189" i="8"/>
  <c r="CK189" i="8"/>
  <c r="CN189" i="8"/>
  <c r="DT198" i="8"/>
  <c r="DP198" i="8"/>
  <c r="CO198" i="8"/>
  <c r="CA198" i="8"/>
  <c r="DS198" i="8"/>
  <c r="DE198" i="8"/>
  <c r="CL198" i="8"/>
  <c r="CQ198" i="8"/>
  <c r="CP198" i="8"/>
  <c r="DU198" i="8"/>
  <c r="DR206" i="8"/>
  <c r="DM206" i="8"/>
  <c r="CK206" i="8"/>
  <c r="DQ206" i="8"/>
  <c r="CN206" i="8"/>
  <c r="CI206" i="8"/>
  <c r="DE206" i="8"/>
  <c r="DO206" i="8"/>
  <c r="CM206" i="8"/>
  <c r="DQ207" i="8"/>
  <c r="CN207" i="8"/>
  <c r="CI207" i="8"/>
  <c r="CA207" i="8"/>
  <c r="DO207" i="8"/>
  <c r="CK207" i="8"/>
  <c r="DR207" i="8"/>
  <c r="DM207" i="8"/>
  <c r="DO240" i="8"/>
  <c r="DE240" i="8"/>
  <c r="CN240" i="8"/>
  <c r="CI240" i="8"/>
  <c r="DR240" i="8"/>
  <c r="DM240" i="8"/>
  <c r="CM240" i="8"/>
  <c r="CA240" i="8"/>
  <c r="DQ240" i="8"/>
  <c r="CK240" i="8"/>
  <c r="DT250" i="8"/>
  <c r="DP250" i="8"/>
  <c r="CO250" i="8"/>
  <c r="CA250" i="8"/>
  <c r="DU250" i="8"/>
  <c r="DE250" i="8"/>
  <c r="DS250" i="8"/>
  <c r="CQ250" i="8"/>
  <c r="CL250" i="8"/>
  <c r="CP250" i="8"/>
  <c r="CA263" i="8"/>
  <c r="DF263" i="8"/>
  <c r="DE263" i="8"/>
  <c r="CB263" i="8"/>
  <c r="CA265" i="8"/>
  <c r="DF265" i="8"/>
  <c r="DE265" i="8"/>
  <c r="CB265" i="8"/>
  <c r="CD105" i="8"/>
  <c r="DF105" i="8"/>
  <c r="AX110" i="8"/>
  <c r="CC111" i="8"/>
  <c r="CC113" i="8"/>
  <c r="CM162" i="8"/>
  <c r="DE165" i="8"/>
  <c r="DT166" i="8"/>
  <c r="DP166" i="8"/>
  <c r="CO166" i="8"/>
  <c r="CA166" i="8"/>
  <c r="DS166" i="8"/>
  <c r="DE166" i="8"/>
  <c r="DU173" i="8"/>
  <c r="CP173" i="8"/>
  <c r="CL173" i="8"/>
  <c r="DT173" i="8"/>
  <c r="DP173" i="8"/>
  <c r="CO173" i="8"/>
  <c r="CA173" i="8"/>
  <c r="DO195" i="8"/>
  <c r="DU197" i="8"/>
  <c r="CP197" i="8"/>
  <c r="CL197" i="8"/>
  <c r="DT197" i="8"/>
  <c r="DP197" i="8"/>
  <c r="CO197" i="8"/>
  <c r="CA197" i="8"/>
  <c r="CQ197" i="8"/>
  <c r="DS197" i="8"/>
  <c r="CC14" i="8"/>
  <c r="AX14" i="8" s="1"/>
  <c r="DI14" i="8"/>
  <c r="CC18" i="8"/>
  <c r="DI18" i="8"/>
  <c r="CC24" i="8"/>
  <c r="AX24" i="8" s="1"/>
  <c r="DI24" i="8"/>
  <c r="CC26" i="8"/>
  <c r="DF26" i="8"/>
  <c r="CC30" i="8"/>
  <c r="AX30" i="8" s="1"/>
  <c r="DI36" i="8"/>
  <c r="CC40" i="8"/>
  <c r="CC52" i="8"/>
  <c r="AX52" i="8" s="1"/>
  <c r="CC58" i="8"/>
  <c r="AX58" i="8" s="1"/>
  <c r="CC68" i="8"/>
  <c r="AX68" i="8" s="1"/>
  <c r="CC70" i="8"/>
  <c r="AX70" i="8" s="1"/>
  <c r="DF70" i="8"/>
  <c r="DI80" i="8"/>
  <c r="DI84" i="8"/>
  <c r="CC90" i="8"/>
  <c r="DF92" i="8"/>
  <c r="DF94" i="8"/>
  <c r="CE94" i="8"/>
  <c r="DH101" i="8"/>
  <c r="CB101" i="8"/>
  <c r="CD101" i="8"/>
  <c r="CE111" i="8"/>
  <c r="DI111" i="8"/>
  <c r="DH113" i="8"/>
  <c r="DI116" i="8"/>
  <c r="DF117" i="8"/>
  <c r="CE117" i="8"/>
  <c r="DI117" i="8"/>
  <c r="CD117" i="8"/>
  <c r="DH117" i="8"/>
  <c r="DH133" i="8"/>
  <c r="CE133" i="8"/>
  <c r="DG133" i="8"/>
  <c r="CD133" i="8"/>
  <c r="DQ161" i="8"/>
  <c r="CK161" i="8"/>
  <c r="CN161" i="8"/>
  <c r="CI161" i="8"/>
  <c r="CP162" i="8"/>
  <c r="CL162" i="8"/>
  <c r="CA162" i="8"/>
  <c r="DU162" i="8"/>
  <c r="CO162" i="8"/>
  <c r="DO167" i="8"/>
  <c r="DE167" i="8"/>
  <c r="CN167" i="8"/>
  <c r="CI167" i="8"/>
  <c r="DR167" i="8"/>
  <c r="DM167" i="8"/>
  <c r="CM167" i="8"/>
  <c r="CK170" i="8"/>
  <c r="DO170" i="8"/>
  <c r="CN170" i="8"/>
  <c r="CI170" i="8"/>
  <c r="CP174" i="8"/>
  <c r="CE14" i="8"/>
  <c r="CC16" i="8"/>
  <c r="CE18" i="8"/>
  <c r="AX18" i="8" s="1"/>
  <c r="CC20" i="8"/>
  <c r="CC22" i="8"/>
  <c r="CE24" i="8"/>
  <c r="CE26" i="8"/>
  <c r="CC28" i="8"/>
  <c r="CE30" i="8"/>
  <c r="CE36" i="8"/>
  <c r="CC38" i="8"/>
  <c r="CE40" i="8"/>
  <c r="CC42" i="8"/>
  <c r="CC44" i="8"/>
  <c r="CE46" i="8"/>
  <c r="CE48" i="8"/>
  <c r="CC50" i="8"/>
  <c r="CE52" i="8"/>
  <c r="CE58" i="8"/>
  <c r="CC60" i="8"/>
  <c r="CE62" i="8"/>
  <c r="CC64" i="8"/>
  <c r="CC66" i="8"/>
  <c r="CE68" i="8"/>
  <c r="CE70" i="8"/>
  <c r="CC72" i="8"/>
  <c r="CE74" i="8"/>
  <c r="CE80" i="8"/>
  <c r="CC82" i="8"/>
  <c r="CE84" i="8"/>
  <c r="CC86" i="8"/>
  <c r="CC88" i="8"/>
  <c r="CE90" i="8"/>
  <c r="CE92" i="8"/>
  <c r="CB94" i="8"/>
  <c r="DI94" i="8"/>
  <c r="DI95" i="8"/>
  <c r="CD95" i="8"/>
  <c r="CC95" i="8"/>
  <c r="DI101" i="8"/>
  <c r="DF103" i="8"/>
  <c r="CD103" i="8"/>
  <c r="CC103" i="8"/>
  <c r="AX103" i="8" s="1"/>
  <c r="DG103" i="8"/>
  <c r="CC105" i="8"/>
  <c r="DG108" i="8"/>
  <c r="CE108" i="8"/>
  <c r="CD108" i="8"/>
  <c r="AX108" i="8" s="1"/>
  <c r="DH108" i="8"/>
  <c r="DG109" i="8"/>
  <c r="CB109" i="8"/>
  <c r="CD109" i="8"/>
  <c r="CB111" i="8"/>
  <c r="DF111" i="8"/>
  <c r="CB113" i="8"/>
  <c r="AX113" i="8" s="1"/>
  <c r="CC116" i="8"/>
  <c r="CB117" i="8"/>
  <c r="CC125" i="8"/>
  <c r="DI125" i="8"/>
  <c r="CC129" i="8"/>
  <c r="DI129" i="8"/>
  <c r="CC132" i="8"/>
  <c r="CB133" i="8"/>
  <c r="DI133" i="8"/>
  <c r="Q145" i="8"/>
  <c r="Q148" i="8"/>
  <c r="Q156" i="8"/>
  <c r="CA161" i="8"/>
  <c r="AY161" i="8" s="1"/>
  <c r="DM161" i="8"/>
  <c r="CI162" i="8"/>
  <c r="DE162" i="8"/>
  <c r="DS162" i="8"/>
  <c r="CQ165" i="8"/>
  <c r="CK166" i="8"/>
  <c r="DO166" i="8"/>
  <c r="CN166" i="8"/>
  <c r="CI166" i="8"/>
  <c r="CL166" i="8"/>
  <c r="DR166" i="8"/>
  <c r="CA167" i="8"/>
  <c r="AY167" i="8" s="1"/>
  <c r="DM170" i="8"/>
  <c r="DO171" i="8"/>
  <c r="DE171" i="8"/>
  <c r="CN171" i="8"/>
  <c r="CI171" i="8"/>
  <c r="DR171" i="8"/>
  <c r="DM171" i="8"/>
  <c r="CM171" i="8"/>
  <c r="AY171" i="8" s="1"/>
  <c r="DQ171" i="8"/>
  <c r="CQ173" i="8"/>
  <c r="CK174" i="8"/>
  <c r="DO174" i="8"/>
  <c r="CN174" i="8"/>
  <c r="CI174" i="8"/>
  <c r="CL174" i="8"/>
  <c r="DR174" i="8"/>
  <c r="CA175" i="8"/>
  <c r="DM178" i="8"/>
  <c r="CK179" i="8"/>
  <c r="DR179" i="8"/>
  <c r="CI179" i="8"/>
  <c r="AY179" i="8" s="1"/>
  <c r="DQ179" i="8"/>
  <c r="CN179" i="8"/>
  <c r="DM179" i="8"/>
  <c r="CL188" i="8"/>
  <c r="DT188" i="8"/>
  <c r="CM191" i="8"/>
  <c r="DO191" i="8"/>
  <c r="DE191" i="8"/>
  <c r="CI191" i="8"/>
  <c r="AY191" i="8" s="1"/>
  <c r="DM191" i="8"/>
  <c r="CN191" i="8"/>
  <c r="DP193" i="8"/>
  <c r="DE197" i="8"/>
  <c r="DO199" i="8"/>
  <c r="DE199" i="8"/>
  <c r="CN199" i="8"/>
  <c r="CI199" i="8"/>
  <c r="DR199" i="8"/>
  <c r="DM199" i="8"/>
  <c r="CM199" i="8"/>
  <c r="CA199" i="8"/>
  <c r="CK199" i="8"/>
  <c r="DP253" i="8"/>
  <c r="CC96" i="8"/>
  <c r="AX96" i="8" s="1"/>
  <c r="CC102" i="8"/>
  <c r="AX102" i="8" s="1"/>
  <c r="CC106" i="8"/>
  <c r="AX106" i="8" s="1"/>
  <c r="CC112" i="8"/>
  <c r="AX112" i="8" s="1"/>
  <c r="CC114" i="8"/>
  <c r="AX114" i="8" s="1"/>
  <c r="CB115" i="8"/>
  <c r="DI115" i="8"/>
  <c r="CC118" i="8"/>
  <c r="AX118" i="8" s="1"/>
  <c r="CB123" i="8"/>
  <c r="AX123" i="8" s="1"/>
  <c r="DH123" i="8"/>
  <c r="CC124" i="8"/>
  <c r="AX124" i="8" s="1"/>
  <c r="CB127" i="8"/>
  <c r="DH127" i="8"/>
  <c r="CC128" i="8"/>
  <c r="AX128" i="8" s="1"/>
  <c r="CB131" i="8"/>
  <c r="AX131" i="8" s="1"/>
  <c r="DG131" i="8"/>
  <c r="CC134" i="8"/>
  <c r="AX134" i="8" s="1"/>
  <c r="CC136" i="8"/>
  <c r="AX136" i="8" s="1"/>
  <c r="CB137" i="8"/>
  <c r="DI137" i="8"/>
  <c r="CC140" i="8"/>
  <c r="AX140" i="8" s="1"/>
  <c r="DE161" i="8"/>
  <c r="DP161" i="8"/>
  <c r="DM163" i="8"/>
  <c r="DR163" i="8"/>
  <c r="CL164" i="8"/>
  <c r="CP164" i="8"/>
  <c r="DU164" i="8"/>
  <c r="CK165" i="8"/>
  <c r="CL168" i="8"/>
  <c r="CP168" i="8"/>
  <c r="DU168" i="8"/>
  <c r="CK169" i="8"/>
  <c r="CL172" i="8"/>
  <c r="AY172" i="8" s="1"/>
  <c r="CP172" i="8"/>
  <c r="DU172" i="8"/>
  <c r="CK173" i="8"/>
  <c r="CL176" i="8"/>
  <c r="CP176" i="8"/>
  <c r="DU176" i="8"/>
  <c r="CK177" i="8"/>
  <c r="DT179" i="8"/>
  <c r="DP179" i="8"/>
  <c r="CO179" i="8"/>
  <c r="DO180" i="8"/>
  <c r="CN180" i="8"/>
  <c r="CI180" i="8"/>
  <c r="DR180" i="8"/>
  <c r="DE182" i="8"/>
  <c r="CM183" i="8"/>
  <c r="DO183" i="8"/>
  <c r="DT189" i="8"/>
  <c r="DP189" i="8"/>
  <c r="DE189" i="8"/>
  <c r="CP189" i="8"/>
  <c r="CL189" i="8"/>
  <c r="CA189" i="8"/>
  <c r="AY189" i="8" s="1"/>
  <c r="CQ189" i="8"/>
  <c r="DS189" i="8"/>
  <c r="DR194" i="8"/>
  <c r="DM194" i="8"/>
  <c r="CK194" i="8"/>
  <c r="DQ194" i="8"/>
  <c r="CN194" i="8"/>
  <c r="CI194" i="8"/>
  <c r="CL194" i="8"/>
  <c r="CQ201" i="8"/>
  <c r="CO202" i="8"/>
  <c r="CA202" i="8"/>
  <c r="AY202" i="8" s="1"/>
  <c r="DU202" i="8"/>
  <c r="CQ205" i="8"/>
  <c r="CO206" i="8"/>
  <c r="CA206" i="8"/>
  <c r="AY206" i="8" s="1"/>
  <c r="DU206" i="8"/>
  <c r="CM208" i="8"/>
  <c r="DO208" i="8"/>
  <c r="DE208" i="8"/>
  <c r="CI208" i="8"/>
  <c r="DM208" i="8"/>
  <c r="CN208" i="8"/>
  <c r="CH216" i="8"/>
  <c r="DL216" i="8"/>
  <c r="CI216" i="8"/>
  <c r="CG216" i="8"/>
  <c r="DE216" i="8"/>
  <c r="DN216" i="8"/>
  <c r="DU249" i="8"/>
  <c r="CP249" i="8"/>
  <c r="CL249" i="8"/>
  <c r="DT249" i="8"/>
  <c r="DE249" i="8"/>
  <c r="DS249" i="8"/>
  <c r="CQ249" i="8"/>
  <c r="CA249" i="8"/>
  <c r="DP249" i="8"/>
  <c r="CK254" i="8"/>
  <c r="DM254" i="8"/>
  <c r="DR254" i="8"/>
  <c r="CI254" i="8"/>
  <c r="DO254" i="8"/>
  <c r="CN254" i="8"/>
  <c r="CC115" i="8"/>
  <c r="CC123" i="8"/>
  <c r="CC127" i="8"/>
  <c r="CC131" i="8"/>
  <c r="CC137" i="8"/>
  <c r="CM163" i="8"/>
  <c r="DS180" i="8"/>
  <c r="DE180" i="8"/>
  <c r="CP180" i="8"/>
  <c r="DT180" i="8"/>
  <c r="DU182" i="8"/>
  <c r="CP182" i="8"/>
  <c r="CL182" i="8"/>
  <c r="AY182" i="8" s="1"/>
  <c r="DP182" i="8"/>
  <c r="CN183" i="8"/>
  <c r="DQ183" i="8"/>
  <c r="DO188" i="8"/>
  <c r="CK188" i="8"/>
  <c r="CI188" i="8"/>
  <c r="DQ188" i="8"/>
  <c r="DU190" i="8"/>
  <c r="CQ190" i="8"/>
  <c r="CO190" i="8"/>
  <c r="AY190" i="8" s="1"/>
  <c r="DE190" i="8"/>
  <c r="DP190" i="8"/>
  <c r="CO194" i="8"/>
  <c r="CA194" i="8"/>
  <c r="AY194" i="8" s="1"/>
  <c r="DU194" i="8"/>
  <c r="CK198" i="8"/>
  <c r="DO198" i="8"/>
  <c r="CN198" i="8"/>
  <c r="CI198" i="8"/>
  <c r="DR198" i="8"/>
  <c r="DS201" i="8"/>
  <c r="DE201" i="8"/>
  <c r="CP201" i="8"/>
  <c r="CL201" i="8"/>
  <c r="CO201" i="8"/>
  <c r="CA201" i="8"/>
  <c r="DP201" i="8"/>
  <c r="DS205" i="8"/>
  <c r="DE205" i="8"/>
  <c r="CP205" i="8"/>
  <c r="CL205" i="8"/>
  <c r="CO205" i="8"/>
  <c r="CA205" i="8"/>
  <c r="DP205" i="8"/>
  <c r="CH220" i="8"/>
  <c r="DL220" i="8"/>
  <c r="CI220" i="8"/>
  <c r="CG220" i="8"/>
  <c r="DE220" i="8"/>
  <c r="DN220" i="8"/>
  <c r="DH229" i="8"/>
  <c r="CE229" i="8"/>
  <c r="DG229" i="8"/>
  <c r="CD229" i="8"/>
  <c r="DI229" i="8"/>
  <c r="CB229" i="8"/>
  <c r="DF229" i="8"/>
  <c r="DG230" i="8"/>
  <c r="CD230" i="8"/>
  <c r="DF230" i="8"/>
  <c r="CC230" i="8"/>
  <c r="DI230" i="8"/>
  <c r="CB230" i="8"/>
  <c r="DH230" i="8"/>
  <c r="CA230" i="8"/>
  <c r="DR237" i="8"/>
  <c r="DM237" i="8"/>
  <c r="DQ237" i="8"/>
  <c r="CK237" i="8"/>
  <c r="DO237" i="8"/>
  <c r="CN237" i="8"/>
  <c r="CM237" i="8"/>
  <c r="DU242" i="8"/>
  <c r="CP242" i="8"/>
  <c r="CL242" i="8"/>
  <c r="DT242" i="8"/>
  <c r="DP242" i="8"/>
  <c r="CO242" i="8"/>
  <c r="CA242" i="8"/>
  <c r="DS242" i="8"/>
  <c r="CK250" i="8"/>
  <c r="DO250" i="8"/>
  <c r="CM250" i="8"/>
  <c r="DM250" i="8"/>
  <c r="DR250" i="8"/>
  <c r="CI250" i="8"/>
  <c r="DQ250" i="8"/>
  <c r="CM254" i="8"/>
  <c r="DR256" i="8"/>
  <c r="DM256" i="8"/>
  <c r="CM256" i="8"/>
  <c r="DO256" i="8"/>
  <c r="CK256" i="8"/>
  <c r="CA256" i="8"/>
  <c r="CI256" i="8"/>
  <c r="CN256" i="8"/>
  <c r="CA291" i="8"/>
  <c r="AE291" i="8" s="1"/>
  <c r="DF291" i="8"/>
  <c r="DE291" i="8"/>
  <c r="CB291" i="8"/>
  <c r="CM190" i="8"/>
  <c r="CQ191" i="8"/>
  <c r="DP191" i="8"/>
  <c r="CL192" i="8"/>
  <c r="AY192" i="8" s="1"/>
  <c r="CP192" i="8"/>
  <c r="DE192" i="8"/>
  <c r="DS192" i="8"/>
  <c r="CK193" i="8"/>
  <c r="DM193" i="8"/>
  <c r="DR193" i="8"/>
  <c r="CQ195" i="8"/>
  <c r="DP195" i="8"/>
  <c r="CL196" i="8"/>
  <c r="CP196" i="8"/>
  <c r="AY196" i="8" s="1"/>
  <c r="DE196" i="8"/>
  <c r="DS196" i="8"/>
  <c r="CK197" i="8"/>
  <c r="CL200" i="8"/>
  <c r="AY200" i="8" s="1"/>
  <c r="CP200" i="8"/>
  <c r="DE200" i="8"/>
  <c r="DS200" i="8"/>
  <c r="CK201" i="8"/>
  <c r="DM201" i="8"/>
  <c r="DR201" i="8"/>
  <c r="CQ203" i="8"/>
  <c r="DP203" i="8"/>
  <c r="CL204" i="8"/>
  <c r="CP204" i="8"/>
  <c r="DE204" i="8"/>
  <c r="DS204" i="8"/>
  <c r="CK205" i="8"/>
  <c r="DM205" i="8"/>
  <c r="DR205" i="8"/>
  <c r="CP207" i="8"/>
  <c r="DE207" i="8"/>
  <c r="DT207" i="8"/>
  <c r="DR210" i="8"/>
  <c r="DM210" i="8"/>
  <c r="CK210" i="8"/>
  <c r="CN210" i="8"/>
  <c r="DO210" i="8"/>
  <c r="DN215" i="8"/>
  <c r="DF215" i="8"/>
  <c r="CB215" i="8" s="1"/>
  <c r="AR215" i="8" s="1"/>
  <c r="CG215" i="8"/>
  <c r="CA216" i="8"/>
  <c r="DF218" i="8"/>
  <c r="CB218" i="8" s="1"/>
  <c r="AR218" i="8" s="1"/>
  <c r="DN219" i="8"/>
  <c r="DF219" i="8"/>
  <c r="CB219" i="8" s="1"/>
  <c r="AR219" i="8" s="1"/>
  <c r="CG219" i="8"/>
  <c r="CA220" i="8"/>
  <c r="AR220" i="8" s="1"/>
  <c r="DG226" i="8"/>
  <c r="DF226" i="8"/>
  <c r="CC226" i="8"/>
  <c r="CB226" i="8"/>
  <c r="AR226" i="8" s="1"/>
  <c r="DH226" i="8"/>
  <c r="CA229" i="8"/>
  <c r="CP237" i="8"/>
  <c r="CL237" i="8"/>
  <c r="CA237" i="8"/>
  <c r="DU237" i="8"/>
  <c r="CO237" i="8"/>
  <c r="DE238" i="8"/>
  <c r="DO244" i="8"/>
  <c r="DE244" i="8"/>
  <c r="CN244" i="8"/>
  <c r="CI244" i="8"/>
  <c r="AY244" i="8" s="1"/>
  <c r="DR244" i="8"/>
  <c r="DM244" i="8"/>
  <c r="CM244" i="8"/>
  <c r="DQ244" i="8"/>
  <c r="DO247" i="8"/>
  <c r="DR247" i="8"/>
  <c r="CK247" i="8"/>
  <c r="DQ247" i="8"/>
  <c r="CN247" i="8"/>
  <c r="CI247" i="8"/>
  <c r="CL247" i="8"/>
  <c r="CQ192" i="8"/>
  <c r="DP192" i="8"/>
  <c r="CQ196" i="8"/>
  <c r="DP196" i="8"/>
  <c r="CQ200" i="8"/>
  <c r="DP200" i="8"/>
  <c r="CQ204" i="8"/>
  <c r="DP204" i="8"/>
  <c r="DS209" i="8"/>
  <c r="DE209" i="8"/>
  <c r="CP209" i="8"/>
  <c r="CL209" i="8"/>
  <c r="DP209" i="8"/>
  <c r="DU209" i="8"/>
  <c r="CO210" i="8"/>
  <c r="CA210" i="8"/>
  <c r="CP210" i="8"/>
  <c r="DE210" i="8"/>
  <c r="DP210" i="8"/>
  <c r="DU210" i="8"/>
  <c r="DE228" i="8"/>
  <c r="CA228" i="8"/>
  <c r="DE232" i="8"/>
  <c r="CA232" i="8"/>
  <c r="DS238" i="8"/>
  <c r="CQ238" i="8"/>
  <c r="CP238" i="8"/>
  <c r="CL238" i="8"/>
  <c r="CA238" i="8"/>
  <c r="DU238" i="8"/>
  <c r="DU246" i="8"/>
  <c r="CP246" i="8"/>
  <c r="CL246" i="8"/>
  <c r="DT246" i="8"/>
  <c r="DP246" i="8"/>
  <c r="CO246" i="8"/>
  <c r="CA246" i="8"/>
  <c r="DE246" i="8"/>
  <c r="DS247" i="8"/>
  <c r="DE247" i="8"/>
  <c r="CO247" i="8"/>
  <c r="CA247" i="8"/>
  <c r="DU247" i="8"/>
  <c r="DO251" i="8"/>
  <c r="CN251" i="8"/>
  <c r="CI251" i="8"/>
  <c r="DQ251" i="8"/>
  <c r="CM251" i="8"/>
  <c r="CK251" i="8"/>
  <c r="DO255" i="8"/>
  <c r="CN255" i="8"/>
  <c r="CI255" i="8"/>
  <c r="CA255" i="8"/>
  <c r="AY255" i="8" s="1"/>
  <c r="DM255" i="8"/>
  <c r="CK255" i="8"/>
  <c r="DR255" i="8"/>
  <c r="AY257" i="8"/>
  <c r="U271" i="8"/>
  <c r="CA274" i="8"/>
  <c r="U274" i="8" s="1"/>
  <c r="DF274" i="8"/>
  <c r="DE274" i="8"/>
  <c r="CB274" i="8"/>
  <c r="B283" i="8"/>
  <c r="B290" i="8"/>
  <c r="B296" i="8"/>
  <c r="CQ208" i="8"/>
  <c r="DP208" i="8"/>
  <c r="CI217" i="8"/>
  <c r="AR217" i="8" s="1"/>
  <c r="CI221" i="8"/>
  <c r="AR221" i="8" s="1"/>
  <c r="CB227" i="8"/>
  <c r="AR227" i="8" s="1"/>
  <c r="CE228" i="8"/>
  <c r="DH228" i="8"/>
  <c r="CB231" i="8"/>
  <c r="AR231" i="8" s="1"/>
  <c r="CE232" i="8"/>
  <c r="DH232" i="8"/>
  <c r="DM238" i="8"/>
  <c r="DR238" i="8"/>
  <c r="CM239" i="8"/>
  <c r="AY239" i="8" s="1"/>
  <c r="CQ239" i="8"/>
  <c r="DS239" i="8"/>
  <c r="CL241" i="8"/>
  <c r="AY241" i="8" s="1"/>
  <c r="CP241" i="8"/>
  <c r="DU241" i="8"/>
  <c r="CK242" i="8"/>
  <c r="CL245" i="8"/>
  <c r="AY245" i="8" s="1"/>
  <c r="CP245" i="8"/>
  <c r="DU245" i="8"/>
  <c r="CK246" i="8"/>
  <c r="DR248" i="8"/>
  <c r="DM248" i="8"/>
  <c r="CM248" i="8"/>
  <c r="AY248" i="8" s="1"/>
  <c r="DE248" i="8"/>
  <c r="CA252" i="8"/>
  <c r="CK252" i="8"/>
  <c r="DT254" i="8"/>
  <c r="DP254" i="8"/>
  <c r="CO254" i="8"/>
  <c r="CA254" i="8"/>
  <c r="CP254" i="8"/>
  <c r="DS255" i="8"/>
  <c r="DE255" i="8"/>
  <c r="CP255" i="8"/>
  <c r="DT255" i="8"/>
  <c r="DU257" i="8"/>
  <c r="CP257" i="8"/>
  <c r="CL257" i="8"/>
  <c r="DP257" i="8"/>
  <c r="CN258" i="8"/>
  <c r="DQ258" i="8"/>
  <c r="DO259" i="8"/>
  <c r="CN259" i="8"/>
  <c r="CI259" i="8"/>
  <c r="AY259" i="8" s="1"/>
  <c r="DR259" i="8"/>
  <c r="CA272" i="8"/>
  <c r="U272" i="8" s="1"/>
  <c r="DF272" i="8"/>
  <c r="B282" i="8"/>
  <c r="A350" i="8" s="1"/>
  <c r="B297" i="8"/>
  <c r="CB228" i="8"/>
  <c r="CB232" i="8"/>
  <c r="CM238" i="8"/>
  <c r="DE239" i="8"/>
  <c r="DP239" i="8"/>
  <c r="DR252" i="8"/>
  <c r="DM252" i="8"/>
  <c r="CM252" i="8"/>
  <c r="DE252" i="8"/>
  <c r="DT258" i="8"/>
  <c r="DP258" i="8"/>
  <c r="CO258" i="8"/>
  <c r="CA258" i="8"/>
  <c r="CP258" i="8"/>
  <c r="DS259" i="8"/>
  <c r="DE259" i="8"/>
  <c r="CP259" i="8"/>
  <c r="DT259" i="8"/>
  <c r="CA267" i="8"/>
  <c r="O267" i="8" s="1"/>
  <c r="DF267" i="8"/>
  <c r="B298" i="8"/>
  <c r="CB264" i="8"/>
  <c r="O264" i="8" s="1"/>
  <c r="CB266" i="8"/>
  <c r="O266" i="8" s="1"/>
  <c r="CB271" i="8"/>
  <c r="CB273" i="8"/>
  <c r="U273" i="8" s="1"/>
  <c r="CB275" i="8"/>
  <c r="U275" i="8" s="1"/>
  <c r="D298" i="7"/>
  <c r="C298" i="7"/>
  <c r="DE297" i="7"/>
  <c r="D297" i="7"/>
  <c r="C297" i="7"/>
  <c r="B297" i="7" s="1"/>
  <c r="D296" i="7"/>
  <c r="C296" i="7"/>
  <c r="D291" i="7"/>
  <c r="C291" i="7"/>
  <c r="B291" i="7" s="1"/>
  <c r="D290" i="7"/>
  <c r="C290" i="7"/>
  <c r="D285" i="7"/>
  <c r="C285" i="7"/>
  <c r="B285" i="7"/>
  <c r="D284" i="7"/>
  <c r="C284" i="7"/>
  <c r="B284" i="7"/>
  <c r="D283" i="7"/>
  <c r="C283" i="7"/>
  <c r="D282" i="7"/>
  <c r="C282" i="7"/>
  <c r="B282" i="7" s="1"/>
  <c r="D281" i="7"/>
  <c r="C281" i="7"/>
  <c r="B281" i="7" s="1"/>
  <c r="D280" i="7"/>
  <c r="C280" i="7"/>
  <c r="B280" i="7"/>
  <c r="DF275" i="7"/>
  <c r="CA275" i="7"/>
  <c r="B275" i="7"/>
  <c r="DE275" i="7" s="1"/>
  <c r="B274" i="7"/>
  <c r="DF273" i="7"/>
  <c r="CA273" i="7"/>
  <c r="B273" i="7"/>
  <c r="DE273" i="7" s="1"/>
  <c r="DE272" i="7"/>
  <c r="B272" i="7"/>
  <c r="DF271" i="7"/>
  <c r="CA271" i="7"/>
  <c r="B271" i="7"/>
  <c r="DE271" i="7" s="1"/>
  <c r="DE267" i="7"/>
  <c r="CB267" i="7"/>
  <c r="B267" i="7"/>
  <c r="DF266" i="7"/>
  <c r="CA266" i="7"/>
  <c r="B266" i="7"/>
  <c r="DE266" i="7" s="1"/>
  <c r="CB265" i="7"/>
  <c r="B265" i="7"/>
  <c r="DF264" i="7"/>
  <c r="CA264" i="7"/>
  <c r="B264" i="7"/>
  <c r="DE264" i="7" s="1"/>
  <c r="B263" i="7"/>
  <c r="EA259" i="7"/>
  <c r="DZ259" i="7"/>
  <c r="DY259" i="7"/>
  <c r="DX259" i="7"/>
  <c r="DU259" i="7"/>
  <c r="DM259" i="7"/>
  <c r="DG259" i="7"/>
  <c r="DF259" i="7"/>
  <c r="CW259" i="7"/>
  <c r="CV259" i="7"/>
  <c r="CU259" i="7"/>
  <c r="CT259" i="7"/>
  <c r="CP259" i="7"/>
  <c r="CC259" i="7"/>
  <c r="CB259" i="7"/>
  <c r="D259" i="7"/>
  <c r="C259" i="7"/>
  <c r="EA258" i="7"/>
  <c r="DZ258" i="7"/>
  <c r="DY258" i="7"/>
  <c r="DX258" i="7"/>
  <c r="DR258" i="7"/>
  <c r="DQ258" i="7"/>
  <c r="DG258" i="7"/>
  <c r="DF258" i="7"/>
  <c r="CW258" i="7"/>
  <c r="CV258" i="7"/>
  <c r="CU258" i="7"/>
  <c r="CT258" i="7"/>
  <c r="CN258" i="7"/>
  <c r="CC258" i="7"/>
  <c r="CB258" i="7"/>
  <c r="D258" i="7"/>
  <c r="C258" i="7"/>
  <c r="EA257" i="7"/>
  <c r="DZ257" i="7"/>
  <c r="DY257" i="7"/>
  <c r="DX257" i="7"/>
  <c r="DR257" i="7"/>
  <c r="DO257" i="7"/>
  <c r="DM257" i="7"/>
  <c r="DG257" i="7"/>
  <c r="DF257" i="7"/>
  <c r="CW257" i="7"/>
  <c r="CV257" i="7"/>
  <c r="CU257" i="7"/>
  <c r="CT257" i="7"/>
  <c r="CN257" i="7"/>
  <c r="CM257" i="7"/>
  <c r="CK257" i="7"/>
  <c r="CI257" i="7"/>
  <c r="CC257" i="7"/>
  <c r="CB257" i="7"/>
  <c r="D257" i="7"/>
  <c r="C257" i="7"/>
  <c r="DQ257" i="7" s="1"/>
  <c r="EA256" i="7"/>
  <c r="DZ256" i="7"/>
  <c r="DY256" i="7"/>
  <c r="DX256" i="7"/>
  <c r="DU256" i="7"/>
  <c r="DT256" i="7"/>
  <c r="DS256" i="7"/>
  <c r="DP256" i="7"/>
  <c r="DO256" i="7"/>
  <c r="DG256" i="7"/>
  <c r="DF256" i="7"/>
  <c r="CW256" i="7"/>
  <c r="CV256" i="7"/>
  <c r="CU256" i="7"/>
  <c r="CT256" i="7"/>
  <c r="CP256" i="7"/>
  <c r="CO256" i="7"/>
  <c r="CL256" i="7"/>
  <c r="CK256" i="7"/>
  <c r="CI256" i="7"/>
  <c r="CC256" i="7"/>
  <c r="CB256" i="7"/>
  <c r="CA256" i="7"/>
  <c r="D256" i="7"/>
  <c r="CQ256" i="7" s="1"/>
  <c r="C256" i="7"/>
  <c r="EA255" i="7"/>
  <c r="DZ255" i="7"/>
  <c r="DY255" i="7"/>
  <c r="DX255" i="7"/>
  <c r="DU255" i="7"/>
  <c r="DM255" i="7"/>
  <c r="DG255" i="7"/>
  <c r="DF255" i="7"/>
  <c r="CW255" i="7"/>
  <c r="CV255" i="7"/>
  <c r="CU255" i="7"/>
  <c r="CT255" i="7"/>
  <c r="CP255" i="7"/>
  <c r="CL255" i="7"/>
  <c r="CK255" i="7"/>
  <c r="CC255" i="7"/>
  <c r="CB255" i="7"/>
  <c r="CA255" i="7"/>
  <c r="D255" i="7"/>
  <c r="DP255" i="7" s="1"/>
  <c r="C255" i="7"/>
  <c r="DQ255" i="7" s="1"/>
  <c r="EA254" i="7"/>
  <c r="DZ254" i="7"/>
  <c r="DY254" i="7"/>
  <c r="DX254" i="7"/>
  <c r="DR254" i="7"/>
  <c r="DM254" i="7"/>
  <c r="DG254" i="7"/>
  <c r="DF254" i="7"/>
  <c r="CW254" i="7"/>
  <c r="CV254" i="7"/>
  <c r="CU254" i="7"/>
  <c r="CT254" i="7"/>
  <c r="CI254" i="7"/>
  <c r="CC254" i="7"/>
  <c r="CB254" i="7"/>
  <c r="D254" i="7"/>
  <c r="C254" i="7"/>
  <c r="CK254" i="7" s="1"/>
  <c r="EA253" i="7"/>
  <c r="DZ253" i="7"/>
  <c r="DY253" i="7"/>
  <c r="DX253" i="7"/>
  <c r="DS253" i="7"/>
  <c r="DR253" i="7"/>
  <c r="DO253" i="7"/>
  <c r="DM253" i="7"/>
  <c r="DG253" i="7"/>
  <c r="DF253" i="7"/>
  <c r="CW253" i="7"/>
  <c r="CV253" i="7"/>
  <c r="CU253" i="7"/>
  <c r="CT253" i="7"/>
  <c r="CQ253" i="7"/>
  <c r="CO253" i="7"/>
  <c r="CN253" i="7"/>
  <c r="CM253" i="7"/>
  <c r="CK253" i="7"/>
  <c r="CI253" i="7"/>
  <c r="CC253" i="7"/>
  <c r="CB253" i="7"/>
  <c r="CA253" i="7"/>
  <c r="D253" i="7"/>
  <c r="DT253" i="7" s="1"/>
  <c r="C253" i="7"/>
  <c r="DQ253" i="7" s="1"/>
  <c r="EA252" i="7"/>
  <c r="DZ252" i="7"/>
  <c r="DY252" i="7"/>
  <c r="DX252" i="7"/>
  <c r="DU252" i="7"/>
  <c r="DT252" i="7"/>
  <c r="DS252" i="7"/>
  <c r="DP252" i="7"/>
  <c r="DG252" i="7"/>
  <c r="DF252" i="7"/>
  <c r="CW252" i="7"/>
  <c r="CV252" i="7"/>
  <c r="CU252" i="7"/>
  <c r="CT252" i="7"/>
  <c r="CP252" i="7"/>
  <c r="CO252" i="7"/>
  <c r="CL252" i="7"/>
  <c r="CC252" i="7"/>
  <c r="CB252" i="7"/>
  <c r="D252" i="7"/>
  <c r="CQ252" i="7" s="1"/>
  <c r="C252" i="7"/>
  <c r="EA251" i="7"/>
  <c r="DZ251" i="7"/>
  <c r="DY251" i="7"/>
  <c r="DX251" i="7"/>
  <c r="DU251" i="7"/>
  <c r="DQ251" i="7"/>
  <c r="DP251" i="7"/>
  <c r="DM251" i="7"/>
  <c r="DG251" i="7"/>
  <c r="DF251" i="7"/>
  <c r="CW251" i="7"/>
  <c r="CV251" i="7"/>
  <c r="CU251" i="7"/>
  <c r="CT251" i="7"/>
  <c r="CQ251" i="7"/>
  <c r="CM251" i="7"/>
  <c r="CL251" i="7"/>
  <c r="CK251" i="7"/>
  <c r="CC251" i="7"/>
  <c r="CB251" i="7"/>
  <c r="CA251" i="7"/>
  <c r="D251" i="7"/>
  <c r="CO251" i="7" s="1"/>
  <c r="C251" i="7"/>
  <c r="EA250" i="7"/>
  <c r="DZ250" i="7"/>
  <c r="DY250" i="7"/>
  <c r="DX250" i="7"/>
  <c r="DU250" i="7"/>
  <c r="DS250" i="7"/>
  <c r="DR250" i="7"/>
  <c r="DO250" i="7"/>
  <c r="DM250" i="7"/>
  <c r="DG250" i="7"/>
  <c r="DF250" i="7"/>
  <c r="DE250" i="7"/>
  <c r="CW250" i="7"/>
  <c r="CV250" i="7"/>
  <c r="CU250" i="7"/>
  <c r="CT250" i="7"/>
  <c r="CQ250" i="7"/>
  <c r="CM250" i="7"/>
  <c r="CL250" i="7"/>
  <c r="CI250" i="7"/>
  <c r="CC250" i="7"/>
  <c r="CB250" i="7"/>
  <c r="D250" i="7"/>
  <c r="C250" i="7"/>
  <c r="CK250" i="7" s="1"/>
  <c r="EA249" i="7"/>
  <c r="DZ249" i="7"/>
  <c r="DY249" i="7"/>
  <c r="DX249" i="7"/>
  <c r="DT249" i="7"/>
  <c r="DS249" i="7"/>
  <c r="DR249" i="7"/>
  <c r="DO249" i="7"/>
  <c r="DM249" i="7"/>
  <c r="DG249" i="7"/>
  <c r="DF249" i="7"/>
  <c r="DE249" i="7"/>
  <c r="CW249" i="7"/>
  <c r="CV249" i="7"/>
  <c r="CU249" i="7"/>
  <c r="CT249" i="7"/>
  <c r="CQ249" i="7"/>
  <c r="CO249" i="7"/>
  <c r="CN249" i="7"/>
  <c r="CM249" i="7"/>
  <c r="CK249" i="7"/>
  <c r="CI249" i="7"/>
  <c r="CC249" i="7"/>
  <c r="CB249" i="7"/>
  <c r="CA249" i="7"/>
  <c r="D249" i="7"/>
  <c r="C249" i="7"/>
  <c r="DQ249" i="7" s="1"/>
  <c r="EA248" i="7"/>
  <c r="DZ248" i="7"/>
  <c r="DY248" i="7"/>
  <c r="DX248" i="7"/>
  <c r="DU248" i="7"/>
  <c r="DT248" i="7"/>
  <c r="DS248" i="7"/>
  <c r="DP248" i="7"/>
  <c r="DG248" i="7"/>
  <c r="DF248" i="7"/>
  <c r="CW248" i="7"/>
  <c r="CV248" i="7"/>
  <c r="CU248" i="7"/>
  <c r="CT248" i="7"/>
  <c r="CP248" i="7"/>
  <c r="CO248" i="7"/>
  <c r="CN248" i="7"/>
  <c r="CL248" i="7"/>
  <c r="CC248" i="7"/>
  <c r="CB248" i="7"/>
  <c r="D248" i="7"/>
  <c r="CQ248" i="7" s="1"/>
  <c r="C248" i="7"/>
  <c r="EA247" i="7"/>
  <c r="DZ247" i="7"/>
  <c r="DY247" i="7"/>
  <c r="DX247" i="7"/>
  <c r="DR247" i="7"/>
  <c r="DQ247" i="7"/>
  <c r="DG247" i="7"/>
  <c r="DF247" i="7"/>
  <c r="CW247" i="7"/>
  <c r="CV247" i="7"/>
  <c r="CU247" i="7"/>
  <c r="CT247" i="7"/>
  <c r="CO247" i="7"/>
  <c r="CN247" i="7"/>
  <c r="CM247" i="7"/>
  <c r="CK247" i="7"/>
  <c r="CI247" i="7"/>
  <c r="CC247" i="7"/>
  <c r="CB247" i="7"/>
  <c r="CA247" i="7"/>
  <c r="D247" i="7"/>
  <c r="DT247" i="7" s="1"/>
  <c r="C247" i="7"/>
  <c r="DO247" i="7" s="1"/>
  <c r="EA246" i="7"/>
  <c r="DZ246" i="7"/>
  <c r="DY246" i="7"/>
  <c r="DX246" i="7"/>
  <c r="DU246" i="7"/>
  <c r="DT246" i="7"/>
  <c r="DS246" i="7"/>
  <c r="DP246" i="7"/>
  <c r="DG246" i="7"/>
  <c r="DF246" i="7"/>
  <c r="CW246" i="7"/>
  <c r="CV246" i="7"/>
  <c r="CU246" i="7"/>
  <c r="CT246" i="7"/>
  <c r="CP246" i="7"/>
  <c r="CO246" i="7"/>
  <c r="CL246" i="7"/>
  <c r="CK246" i="7"/>
  <c r="CC246" i="7"/>
  <c r="CB246" i="7"/>
  <c r="CA246" i="7"/>
  <c r="D246" i="7"/>
  <c r="CQ246" i="7" s="1"/>
  <c r="C246" i="7"/>
  <c r="EA245" i="7"/>
  <c r="DZ245" i="7"/>
  <c r="DY245" i="7"/>
  <c r="DX245" i="7"/>
  <c r="DG245" i="7"/>
  <c r="DF245" i="7"/>
  <c r="CW245" i="7"/>
  <c r="CV245" i="7"/>
  <c r="CU245" i="7"/>
  <c r="CT245" i="7"/>
  <c r="CQ245" i="7"/>
  <c r="CP245" i="7"/>
  <c r="CL245" i="7"/>
  <c r="CC245" i="7"/>
  <c r="CB245" i="7"/>
  <c r="D245" i="7"/>
  <c r="C245" i="7"/>
  <c r="EA244" i="7"/>
  <c r="DZ244" i="7"/>
  <c r="DY244" i="7"/>
  <c r="DX244" i="7"/>
  <c r="DS244" i="7"/>
  <c r="DR244" i="7"/>
  <c r="DO244" i="7"/>
  <c r="DM244" i="7"/>
  <c r="DG244" i="7"/>
  <c r="DF244" i="7"/>
  <c r="CW244" i="7"/>
  <c r="CV244" i="7"/>
  <c r="CU244" i="7"/>
  <c r="CT244" i="7"/>
  <c r="CQ244" i="7"/>
  <c r="CN244" i="7"/>
  <c r="CM244" i="7"/>
  <c r="CI244" i="7"/>
  <c r="CC244" i="7"/>
  <c r="CB244" i="7"/>
  <c r="D244" i="7"/>
  <c r="C244" i="7"/>
  <c r="DQ244" i="7" s="1"/>
  <c r="EA243" i="7"/>
  <c r="DZ243" i="7"/>
  <c r="DY243" i="7"/>
  <c r="DX243" i="7"/>
  <c r="DT243" i="7"/>
  <c r="DS243" i="7"/>
  <c r="DR243" i="7"/>
  <c r="DP243" i="7"/>
  <c r="DO243" i="7"/>
  <c r="DM243" i="7"/>
  <c r="DG243" i="7"/>
  <c r="DF243" i="7"/>
  <c r="DE243" i="7"/>
  <c r="CW243" i="7"/>
  <c r="CV243" i="7"/>
  <c r="CU243" i="7"/>
  <c r="CT243" i="7"/>
  <c r="CO243" i="7"/>
  <c r="CN243" i="7"/>
  <c r="CM243" i="7"/>
  <c r="CK243" i="7"/>
  <c r="CI243" i="7"/>
  <c r="CC243" i="7"/>
  <c r="CB243" i="7"/>
  <c r="CA243" i="7"/>
  <c r="D243" i="7"/>
  <c r="CQ243" i="7" s="1"/>
  <c r="C243" i="7"/>
  <c r="DQ243" i="7" s="1"/>
  <c r="EA242" i="7"/>
  <c r="DZ242" i="7"/>
  <c r="DY242" i="7"/>
  <c r="DX242" i="7"/>
  <c r="DU242" i="7"/>
  <c r="DT242" i="7"/>
  <c r="DS242" i="7"/>
  <c r="DP242" i="7"/>
  <c r="DG242" i="7"/>
  <c r="DF242" i="7"/>
  <c r="CW242" i="7"/>
  <c r="CV242" i="7"/>
  <c r="CU242" i="7"/>
  <c r="CT242" i="7"/>
  <c r="CP242" i="7"/>
  <c r="CO242" i="7"/>
  <c r="CL242" i="7"/>
  <c r="CC242" i="7"/>
  <c r="CB242" i="7"/>
  <c r="D242" i="7"/>
  <c r="CQ242" i="7" s="1"/>
  <c r="C242" i="7"/>
  <c r="EA241" i="7"/>
  <c r="DZ241" i="7"/>
  <c r="DY241" i="7"/>
  <c r="DX241" i="7"/>
  <c r="DM241" i="7"/>
  <c r="DG241" i="7"/>
  <c r="DF241" i="7"/>
  <c r="CW241" i="7"/>
  <c r="CV241" i="7"/>
  <c r="CU241" i="7"/>
  <c r="CT241" i="7"/>
  <c r="CM241" i="7"/>
  <c r="CC241" i="7"/>
  <c r="CB241" i="7"/>
  <c r="D241" i="7"/>
  <c r="C241" i="7"/>
  <c r="DQ241" i="7" s="1"/>
  <c r="EA240" i="7"/>
  <c r="DZ240" i="7"/>
  <c r="DY240" i="7"/>
  <c r="DX240" i="7"/>
  <c r="DR240" i="7"/>
  <c r="DO240" i="7"/>
  <c r="DM240" i="7"/>
  <c r="DG240" i="7"/>
  <c r="DF240" i="7"/>
  <c r="DE240" i="7"/>
  <c r="CW240" i="7"/>
  <c r="CV240" i="7"/>
  <c r="CU240" i="7"/>
  <c r="CT240" i="7"/>
  <c r="CN240" i="7"/>
  <c r="CM240" i="7"/>
  <c r="CI240" i="7"/>
  <c r="CC240" i="7"/>
  <c r="CB240" i="7"/>
  <c r="D240" i="7"/>
  <c r="C240" i="7"/>
  <c r="DQ240" i="7" s="1"/>
  <c r="EA239" i="7"/>
  <c r="DZ239" i="7"/>
  <c r="DY239" i="7"/>
  <c r="DX239" i="7"/>
  <c r="DS239" i="7"/>
  <c r="DP239" i="7"/>
  <c r="DO239" i="7"/>
  <c r="DG239" i="7"/>
  <c r="DE239" i="7"/>
  <c r="CW239" i="7"/>
  <c r="CV239" i="7"/>
  <c r="CU239" i="7"/>
  <c r="CT239" i="7"/>
  <c r="CQ239" i="7"/>
  <c r="CN239" i="7"/>
  <c r="CI239" i="7"/>
  <c r="CC239" i="7"/>
  <c r="D239" i="7"/>
  <c r="DT239" i="7" s="1"/>
  <c r="C239" i="7"/>
  <c r="EA238" i="7"/>
  <c r="DZ238" i="7"/>
  <c r="DY238" i="7"/>
  <c r="DX238" i="7"/>
  <c r="DU238" i="7"/>
  <c r="DS238" i="7"/>
  <c r="DM238" i="7"/>
  <c r="DG238" i="7"/>
  <c r="CW238" i="7"/>
  <c r="CV238" i="7"/>
  <c r="CU238" i="7"/>
  <c r="CT238" i="7"/>
  <c r="CQ238" i="7"/>
  <c r="CP238" i="7"/>
  <c r="CO238" i="7"/>
  <c r="CM238" i="7"/>
  <c r="CL238" i="7"/>
  <c r="CC238" i="7"/>
  <c r="CA238" i="7"/>
  <c r="D238" i="7"/>
  <c r="DT238" i="7" s="1"/>
  <c r="C238" i="7"/>
  <c r="DO238" i="7" s="1"/>
  <c r="EA237" i="7"/>
  <c r="DZ237" i="7"/>
  <c r="DY237" i="7"/>
  <c r="DX237" i="7"/>
  <c r="DU237" i="7"/>
  <c r="DR237" i="7"/>
  <c r="DQ237" i="7"/>
  <c r="DM237" i="7"/>
  <c r="DG237" i="7"/>
  <c r="CW237" i="7"/>
  <c r="CV237" i="7"/>
  <c r="CU237" i="7"/>
  <c r="CT237" i="7"/>
  <c r="CP237" i="7"/>
  <c r="CO237" i="7"/>
  <c r="CN237" i="7"/>
  <c r="CL237" i="7"/>
  <c r="CK237" i="7"/>
  <c r="CI237" i="7"/>
  <c r="CC237" i="7"/>
  <c r="CA237" i="7"/>
  <c r="D237" i="7"/>
  <c r="DT237" i="7" s="1"/>
  <c r="C237" i="7"/>
  <c r="DO237" i="7" s="1"/>
  <c r="DH232" i="7"/>
  <c r="DE232" i="7"/>
  <c r="CA232" i="7"/>
  <c r="C232" i="7"/>
  <c r="B232" i="7"/>
  <c r="DI232" i="7" s="1"/>
  <c r="C231" i="7"/>
  <c r="B231" i="7"/>
  <c r="CD230" i="7"/>
  <c r="C230" i="7"/>
  <c r="B230" i="7"/>
  <c r="DF230" i="7" s="1"/>
  <c r="DH229" i="7"/>
  <c r="DG229" i="7"/>
  <c r="DF229" i="7"/>
  <c r="CE229" i="7"/>
  <c r="CD229" i="7"/>
  <c r="CC229" i="7"/>
  <c r="CA229" i="7"/>
  <c r="C229" i="7"/>
  <c r="DE229" i="7" s="1"/>
  <c r="B229" i="7"/>
  <c r="DI229" i="7" s="1"/>
  <c r="DI228" i="7"/>
  <c r="DH228" i="7"/>
  <c r="DE228" i="7"/>
  <c r="CE228" i="7"/>
  <c r="CD228" i="7"/>
  <c r="CA228" i="7"/>
  <c r="C228" i="7"/>
  <c r="B228" i="7"/>
  <c r="DI227" i="7"/>
  <c r="CE227" i="7"/>
  <c r="CC227" i="7"/>
  <c r="C227" i="7"/>
  <c r="B227" i="7"/>
  <c r="DI226" i="7"/>
  <c r="DF226" i="7"/>
  <c r="DE226" i="7"/>
  <c r="CD226" i="7"/>
  <c r="CB226" i="7"/>
  <c r="C226" i="7"/>
  <c r="CA226" i="7" s="1"/>
  <c r="B226" i="7"/>
  <c r="DM221" i="7"/>
  <c r="DL221" i="7"/>
  <c r="DJ221" i="7"/>
  <c r="CI221" i="7"/>
  <c r="CH221" i="7"/>
  <c r="CF221" i="7"/>
  <c r="CA221" i="7"/>
  <c r="C221" i="7"/>
  <c r="DE221" i="7" s="1"/>
  <c r="B221" i="7"/>
  <c r="DL220" i="7"/>
  <c r="DJ220" i="7"/>
  <c r="CF220" i="7" s="1"/>
  <c r="CH220" i="7"/>
  <c r="CG220" i="7"/>
  <c r="C220" i="7"/>
  <c r="DE220" i="7" s="1"/>
  <c r="B220" i="7"/>
  <c r="DM220" i="7" s="1"/>
  <c r="DN219" i="7"/>
  <c r="DM219" i="7"/>
  <c r="DJ219" i="7"/>
  <c r="CF219" i="7" s="1"/>
  <c r="DF219" i="7"/>
  <c r="CB219" i="7" s="1"/>
  <c r="CH219" i="7"/>
  <c r="CG219" i="7"/>
  <c r="C219" i="7"/>
  <c r="B219" i="7"/>
  <c r="DL219" i="7" s="1"/>
  <c r="DM218" i="7"/>
  <c r="DL218" i="7"/>
  <c r="DJ218" i="7"/>
  <c r="DE218" i="7"/>
  <c r="CI218" i="7"/>
  <c r="CG218" i="7"/>
  <c r="CF218" i="7"/>
  <c r="C218" i="7"/>
  <c r="CA218" i="7" s="1"/>
  <c r="B218" i="7"/>
  <c r="CH218" i="7" s="1"/>
  <c r="DL217" i="7"/>
  <c r="DJ217" i="7"/>
  <c r="CF217" i="7" s="1"/>
  <c r="CA217" i="7"/>
  <c r="C217" i="7"/>
  <c r="B217" i="7"/>
  <c r="DN216" i="7"/>
  <c r="DM216" i="7"/>
  <c r="DJ216" i="7"/>
  <c r="CF216" i="7" s="1"/>
  <c r="DF216" i="7"/>
  <c r="CB216" i="7" s="1"/>
  <c r="CH216" i="7"/>
  <c r="CG216" i="7"/>
  <c r="CA216" i="7"/>
  <c r="C216" i="7"/>
  <c r="DE216" i="7" s="1"/>
  <c r="B216" i="7"/>
  <c r="DL216" i="7" s="1"/>
  <c r="DN215" i="7"/>
  <c r="DM215" i="7"/>
  <c r="DJ215" i="7"/>
  <c r="DF215" i="7"/>
  <c r="CB215" i="7" s="1"/>
  <c r="CG215" i="7"/>
  <c r="CF215" i="7"/>
  <c r="C215" i="7"/>
  <c r="CA215" i="7" s="1"/>
  <c r="B215" i="7"/>
  <c r="DL215" i="7" s="1"/>
  <c r="DY210" i="7"/>
  <c r="DX210" i="7"/>
  <c r="DU210" i="7"/>
  <c r="DR210" i="7"/>
  <c r="DQ210" i="7"/>
  <c r="DM210" i="7"/>
  <c r="DG210" i="7"/>
  <c r="DF210" i="7"/>
  <c r="CU210" i="7"/>
  <c r="CT210" i="7"/>
  <c r="CO210" i="7"/>
  <c r="CN210" i="7"/>
  <c r="CM210" i="7"/>
  <c r="CK210" i="7"/>
  <c r="CI210" i="7"/>
  <c r="CC210" i="7"/>
  <c r="CB210" i="7"/>
  <c r="CA210" i="7"/>
  <c r="D210" i="7"/>
  <c r="DT210" i="7" s="1"/>
  <c r="C210" i="7"/>
  <c r="DO210" i="7" s="1"/>
  <c r="DY209" i="7"/>
  <c r="DX209" i="7"/>
  <c r="DU209" i="7"/>
  <c r="DS209" i="7"/>
  <c r="DG209" i="7"/>
  <c r="DF209" i="7"/>
  <c r="CU209" i="7"/>
  <c r="CT209" i="7"/>
  <c r="CP209" i="7"/>
  <c r="CO209" i="7"/>
  <c r="CL209" i="7"/>
  <c r="CC209" i="7"/>
  <c r="CB209" i="7"/>
  <c r="D209" i="7"/>
  <c r="DT209" i="7" s="1"/>
  <c r="C209" i="7"/>
  <c r="DY208" i="7"/>
  <c r="DX208" i="7"/>
  <c r="DT208" i="7"/>
  <c r="DS208" i="7"/>
  <c r="DG208" i="7"/>
  <c r="DF208" i="7"/>
  <c r="CU208" i="7"/>
  <c r="CT208" i="7"/>
  <c r="CQ208" i="7"/>
  <c r="CL208" i="7"/>
  <c r="CC208" i="7"/>
  <c r="CB208" i="7"/>
  <c r="D208" i="7"/>
  <c r="C208" i="7"/>
  <c r="DY207" i="7"/>
  <c r="DX207" i="7"/>
  <c r="DU207" i="7"/>
  <c r="DT207" i="7"/>
  <c r="DQ207" i="7"/>
  <c r="DG207" i="7"/>
  <c r="DF207" i="7"/>
  <c r="CU207" i="7"/>
  <c r="CT207" i="7"/>
  <c r="CQ207" i="7"/>
  <c r="CN207" i="7"/>
  <c r="CM207" i="7"/>
  <c r="CI207" i="7"/>
  <c r="CC207" i="7"/>
  <c r="CB207" i="7"/>
  <c r="D207" i="7"/>
  <c r="C207" i="7"/>
  <c r="DO207" i="7" s="1"/>
  <c r="DY206" i="7"/>
  <c r="DX206" i="7"/>
  <c r="DU206" i="7"/>
  <c r="DR206" i="7"/>
  <c r="DQ206" i="7"/>
  <c r="DM206" i="7"/>
  <c r="DG206" i="7"/>
  <c r="DF206" i="7"/>
  <c r="CU206" i="7"/>
  <c r="CT206" i="7"/>
  <c r="CO206" i="7"/>
  <c r="CN206" i="7"/>
  <c r="CM206" i="7"/>
  <c r="CK206" i="7"/>
  <c r="CI206" i="7"/>
  <c r="CC206" i="7"/>
  <c r="CB206" i="7"/>
  <c r="CA206" i="7"/>
  <c r="D206" i="7"/>
  <c r="DT206" i="7" s="1"/>
  <c r="C206" i="7"/>
  <c r="DO206" i="7" s="1"/>
  <c r="DY205" i="7"/>
  <c r="DX205" i="7"/>
  <c r="DU205" i="7"/>
  <c r="DS205" i="7"/>
  <c r="DG205" i="7"/>
  <c r="DF205" i="7"/>
  <c r="CU205" i="7"/>
  <c r="CT205" i="7"/>
  <c r="CP205" i="7"/>
  <c r="CO205" i="7"/>
  <c r="CL205" i="7"/>
  <c r="CC205" i="7"/>
  <c r="CB205" i="7"/>
  <c r="D205" i="7"/>
  <c r="DT205" i="7" s="1"/>
  <c r="C205" i="7"/>
  <c r="DR205" i="7" s="1"/>
  <c r="DY204" i="7"/>
  <c r="DX204" i="7"/>
  <c r="DT204" i="7"/>
  <c r="DS204" i="7"/>
  <c r="DG204" i="7"/>
  <c r="DF204" i="7"/>
  <c r="CU204" i="7"/>
  <c r="CT204" i="7"/>
  <c r="CQ204" i="7"/>
  <c r="CL204" i="7"/>
  <c r="CC204" i="7"/>
  <c r="CB204" i="7"/>
  <c r="D204" i="7"/>
  <c r="C204" i="7"/>
  <c r="DY203" i="7"/>
  <c r="DX203" i="7"/>
  <c r="DU203" i="7"/>
  <c r="DT203" i="7"/>
  <c r="DQ203" i="7"/>
  <c r="DG203" i="7"/>
  <c r="DF203" i="7"/>
  <c r="CU203" i="7"/>
  <c r="CT203" i="7"/>
  <c r="CQ203" i="7"/>
  <c r="CN203" i="7"/>
  <c r="CM203" i="7"/>
  <c r="CI203" i="7"/>
  <c r="CC203" i="7"/>
  <c r="CB203" i="7"/>
  <c r="D203" i="7"/>
  <c r="C203" i="7"/>
  <c r="DO203" i="7" s="1"/>
  <c r="DY202" i="7"/>
  <c r="DX202" i="7"/>
  <c r="DU202" i="7"/>
  <c r="DR202" i="7"/>
  <c r="DQ202" i="7"/>
  <c r="DM202" i="7"/>
  <c r="DG202" i="7"/>
  <c r="DF202" i="7"/>
  <c r="CU202" i="7"/>
  <c r="CT202" i="7"/>
  <c r="CO202" i="7"/>
  <c r="CN202" i="7"/>
  <c r="CM202" i="7"/>
  <c r="CK202" i="7"/>
  <c r="CI202" i="7"/>
  <c r="CC202" i="7"/>
  <c r="CB202" i="7"/>
  <c r="CA202" i="7"/>
  <c r="D202" i="7"/>
  <c r="DT202" i="7" s="1"/>
  <c r="C202" i="7"/>
  <c r="DO202" i="7" s="1"/>
  <c r="DY201" i="7"/>
  <c r="DX201" i="7"/>
  <c r="DU201" i="7"/>
  <c r="DS201" i="7"/>
  <c r="DG201" i="7"/>
  <c r="DF201" i="7"/>
  <c r="CU201" i="7"/>
  <c r="CT201" i="7"/>
  <c r="CP201" i="7"/>
  <c r="CO201" i="7"/>
  <c r="CL201" i="7"/>
  <c r="CC201" i="7"/>
  <c r="CB201" i="7"/>
  <c r="D201" i="7"/>
  <c r="DT201" i="7" s="1"/>
  <c r="C201" i="7"/>
  <c r="DY200" i="7"/>
  <c r="DX200" i="7"/>
  <c r="DT200" i="7"/>
  <c r="DS200" i="7"/>
  <c r="DG200" i="7"/>
  <c r="DF200" i="7"/>
  <c r="CU200" i="7"/>
  <c r="CT200" i="7"/>
  <c r="CQ200" i="7"/>
  <c r="CL200" i="7"/>
  <c r="CC200" i="7"/>
  <c r="CB200" i="7"/>
  <c r="D200" i="7"/>
  <c r="C200" i="7"/>
  <c r="DS199" i="7"/>
  <c r="DR199" i="7"/>
  <c r="DO199" i="7"/>
  <c r="DM199" i="7"/>
  <c r="DG199" i="7"/>
  <c r="DF199" i="7"/>
  <c r="CQ199" i="7"/>
  <c r="CN199" i="7"/>
  <c r="CM199" i="7"/>
  <c r="CI199" i="7"/>
  <c r="CC199" i="7"/>
  <c r="CB199" i="7"/>
  <c r="D199" i="7"/>
  <c r="C199" i="7"/>
  <c r="DQ199" i="7" s="1"/>
  <c r="DT198" i="7"/>
  <c r="DS198" i="7"/>
  <c r="DR198" i="7"/>
  <c r="DP198" i="7"/>
  <c r="DO198" i="7"/>
  <c r="DM198" i="7"/>
  <c r="DG198" i="7"/>
  <c r="DF198" i="7"/>
  <c r="DE198" i="7"/>
  <c r="CO198" i="7"/>
  <c r="CN198" i="7"/>
  <c r="CM198" i="7"/>
  <c r="CK198" i="7"/>
  <c r="CI198" i="7"/>
  <c r="CC198" i="7"/>
  <c r="CB198" i="7"/>
  <c r="CA198" i="7"/>
  <c r="D198" i="7"/>
  <c r="CQ198" i="7" s="1"/>
  <c r="C198" i="7"/>
  <c r="DQ198" i="7" s="1"/>
  <c r="DU197" i="7"/>
  <c r="DT197" i="7"/>
  <c r="DS197" i="7"/>
  <c r="DQ197" i="7"/>
  <c r="DP197" i="7"/>
  <c r="DG197" i="7"/>
  <c r="DF197" i="7"/>
  <c r="CP197" i="7"/>
  <c r="CO197" i="7"/>
  <c r="CL197" i="7"/>
  <c r="CC197" i="7"/>
  <c r="CB197" i="7"/>
  <c r="D197" i="7"/>
  <c r="CQ197" i="7" s="1"/>
  <c r="C197" i="7"/>
  <c r="DY196" i="7"/>
  <c r="DX196" i="7"/>
  <c r="DS196" i="7"/>
  <c r="DP196" i="7"/>
  <c r="DG196" i="7"/>
  <c r="DF196" i="7"/>
  <c r="DE196" i="7"/>
  <c r="CU196" i="7"/>
  <c r="CT196" i="7"/>
  <c r="CQ196" i="7"/>
  <c r="CP196" i="7"/>
  <c r="CC196" i="7"/>
  <c r="CB196" i="7"/>
  <c r="D196" i="7"/>
  <c r="DT196" i="7" s="1"/>
  <c r="C196" i="7"/>
  <c r="DY195" i="7"/>
  <c r="DX195" i="7"/>
  <c r="DQ195" i="7"/>
  <c r="DG195" i="7"/>
  <c r="DF195" i="7"/>
  <c r="CU195" i="7"/>
  <c r="CT195" i="7"/>
  <c r="CN195" i="7"/>
  <c r="CM195" i="7"/>
  <c r="CI195" i="7"/>
  <c r="CC195" i="7"/>
  <c r="CB195" i="7"/>
  <c r="D195" i="7"/>
  <c r="C195" i="7"/>
  <c r="DO195" i="7" s="1"/>
  <c r="DY194" i="7"/>
  <c r="DX194" i="7"/>
  <c r="DU194" i="7"/>
  <c r="DR194" i="7"/>
  <c r="DQ194" i="7"/>
  <c r="DM194" i="7"/>
  <c r="DG194" i="7"/>
  <c r="DF194" i="7"/>
  <c r="CU194" i="7"/>
  <c r="CT194" i="7"/>
  <c r="CO194" i="7"/>
  <c r="CN194" i="7"/>
  <c r="CM194" i="7"/>
  <c r="CK194" i="7"/>
  <c r="CI194" i="7"/>
  <c r="CC194" i="7"/>
  <c r="CB194" i="7"/>
  <c r="CA194" i="7"/>
  <c r="D194" i="7"/>
  <c r="DT194" i="7" s="1"/>
  <c r="C194" i="7"/>
  <c r="DO194" i="7" s="1"/>
  <c r="DY193" i="7"/>
  <c r="DX193" i="7"/>
  <c r="DU193" i="7"/>
  <c r="DS193" i="7"/>
  <c r="DG193" i="7"/>
  <c r="DF193" i="7"/>
  <c r="CU193" i="7"/>
  <c r="CT193" i="7"/>
  <c r="CP193" i="7"/>
  <c r="CO193" i="7"/>
  <c r="CL193" i="7"/>
  <c r="CC193" i="7"/>
  <c r="CB193" i="7"/>
  <c r="D193" i="7"/>
  <c r="DT193" i="7" s="1"/>
  <c r="C193" i="7"/>
  <c r="DR193" i="7" s="1"/>
  <c r="DY192" i="7"/>
  <c r="DX192" i="7"/>
  <c r="DS192" i="7"/>
  <c r="DP192" i="7"/>
  <c r="DO192" i="7"/>
  <c r="DG192" i="7"/>
  <c r="DF192" i="7"/>
  <c r="DE192" i="7"/>
  <c r="CU192" i="7"/>
  <c r="CT192" i="7"/>
  <c r="CQ192" i="7"/>
  <c r="CP192" i="7"/>
  <c r="CM192" i="7"/>
  <c r="CC192" i="7"/>
  <c r="CB192" i="7"/>
  <c r="D192" i="7"/>
  <c r="DT192" i="7" s="1"/>
  <c r="C192" i="7"/>
  <c r="DY191" i="7"/>
  <c r="DX191" i="7"/>
  <c r="DQ191" i="7"/>
  <c r="DG191" i="7"/>
  <c r="DF191" i="7"/>
  <c r="CU191" i="7"/>
  <c r="CT191" i="7"/>
  <c r="CN191" i="7"/>
  <c r="CM191" i="7"/>
  <c r="CI191" i="7"/>
  <c r="CC191" i="7"/>
  <c r="CB191" i="7"/>
  <c r="D191" i="7"/>
  <c r="C191" i="7"/>
  <c r="DO191" i="7" s="1"/>
  <c r="DY190" i="7"/>
  <c r="DX190" i="7"/>
  <c r="DM190" i="7"/>
  <c r="DG190" i="7"/>
  <c r="CU190" i="7"/>
  <c r="CT190" i="7"/>
  <c r="CN190" i="7"/>
  <c r="CC190" i="7"/>
  <c r="D190" i="7"/>
  <c r="C190" i="7"/>
  <c r="DQ190" i="7" s="1"/>
  <c r="DY189" i="7"/>
  <c r="DX189" i="7"/>
  <c r="DU189" i="7"/>
  <c r="DT189" i="7"/>
  <c r="DS189" i="7"/>
  <c r="DQ189" i="7"/>
  <c r="DP189" i="7"/>
  <c r="DG189" i="7"/>
  <c r="CU189" i="7"/>
  <c r="CT189" i="7"/>
  <c r="CQ189" i="7"/>
  <c r="CP189" i="7"/>
  <c r="CO189" i="7"/>
  <c r="CM189" i="7"/>
  <c r="CL189" i="7"/>
  <c r="CC189" i="7"/>
  <c r="CA189" i="7"/>
  <c r="D189" i="7"/>
  <c r="C189" i="7"/>
  <c r="DE189" i="7" s="1"/>
  <c r="DY188" i="7"/>
  <c r="DX188" i="7"/>
  <c r="DT188" i="7"/>
  <c r="DR188" i="7"/>
  <c r="DO188" i="7"/>
  <c r="DM188" i="7"/>
  <c r="DG188" i="7"/>
  <c r="CU188" i="7"/>
  <c r="CT188" i="7"/>
  <c r="CO188" i="7"/>
  <c r="CN188" i="7"/>
  <c r="CK188" i="7"/>
  <c r="CI188" i="7"/>
  <c r="CC188" i="7"/>
  <c r="D188" i="7"/>
  <c r="C188" i="7"/>
  <c r="DQ188" i="7" s="1"/>
  <c r="EA183" i="7"/>
  <c r="DZ183" i="7"/>
  <c r="DY183" i="7"/>
  <c r="DX183" i="7"/>
  <c r="DU183" i="7"/>
  <c r="DT183" i="7"/>
  <c r="DS183" i="7"/>
  <c r="DQ183" i="7"/>
  <c r="DP183" i="7"/>
  <c r="DG183" i="7"/>
  <c r="DF183" i="7"/>
  <c r="CW183" i="7"/>
  <c r="CV183" i="7"/>
  <c r="CU183" i="7"/>
  <c r="CT183" i="7"/>
  <c r="CP183" i="7"/>
  <c r="CO183" i="7"/>
  <c r="CN183" i="7"/>
  <c r="CL183" i="7"/>
  <c r="CI183" i="7"/>
  <c r="CC183" i="7"/>
  <c r="CB183" i="7"/>
  <c r="D183" i="7"/>
  <c r="CQ183" i="7" s="1"/>
  <c r="C183" i="7"/>
  <c r="DO183" i="7" s="1"/>
  <c r="EA182" i="7"/>
  <c r="DZ182" i="7"/>
  <c r="DY182" i="7"/>
  <c r="DX182" i="7"/>
  <c r="DT182" i="7"/>
  <c r="DG182" i="7"/>
  <c r="DF182" i="7"/>
  <c r="CW182" i="7"/>
  <c r="CV182" i="7"/>
  <c r="CU182" i="7"/>
  <c r="CT182" i="7"/>
  <c r="CP182" i="7"/>
  <c r="CC182" i="7"/>
  <c r="CB182" i="7"/>
  <c r="D182" i="7"/>
  <c r="C182" i="7"/>
  <c r="EA181" i="7"/>
  <c r="DZ181" i="7"/>
  <c r="DY181" i="7"/>
  <c r="DX181" i="7"/>
  <c r="DR181" i="7"/>
  <c r="DQ181" i="7"/>
  <c r="DG181" i="7"/>
  <c r="DF181" i="7"/>
  <c r="CW181" i="7"/>
  <c r="CV181" i="7"/>
  <c r="CU181" i="7"/>
  <c r="CT181" i="7"/>
  <c r="CP181" i="7"/>
  <c r="CN181" i="7"/>
  <c r="CI181" i="7"/>
  <c r="CC181" i="7"/>
  <c r="CB181" i="7"/>
  <c r="D181" i="7"/>
  <c r="C181" i="7"/>
  <c r="CK181" i="7" s="1"/>
  <c r="EA180" i="7"/>
  <c r="DZ180" i="7"/>
  <c r="DY180" i="7"/>
  <c r="DX180" i="7"/>
  <c r="DT180" i="7"/>
  <c r="DS180" i="7"/>
  <c r="DR180" i="7"/>
  <c r="DP180" i="7"/>
  <c r="DO180" i="7"/>
  <c r="DM180" i="7"/>
  <c r="DG180" i="7"/>
  <c r="DF180" i="7"/>
  <c r="DE180" i="7"/>
  <c r="CW180" i="7"/>
  <c r="CV180" i="7"/>
  <c r="CU180" i="7"/>
  <c r="CT180" i="7"/>
  <c r="CO180" i="7"/>
  <c r="CN180" i="7"/>
  <c r="CM180" i="7"/>
  <c r="CK180" i="7"/>
  <c r="CI180" i="7"/>
  <c r="CC180" i="7"/>
  <c r="CB180" i="7"/>
  <c r="CA180" i="7"/>
  <c r="D180" i="7"/>
  <c r="CQ180" i="7" s="1"/>
  <c r="C180" i="7"/>
  <c r="DQ180" i="7" s="1"/>
  <c r="EA179" i="7"/>
  <c r="DZ179" i="7"/>
  <c r="DY179" i="7"/>
  <c r="DX179" i="7"/>
  <c r="DU179" i="7"/>
  <c r="DT179" i="7"/>
  <c r="DS179" i="7"/>
  <c r="DP179" i="7"/>
  <c r="DG179" i="7"/>
  <c r="DF179" i="7"/>
  <c r="CW179" i="7"/>
  <c r="CV179" i="7"/>
  <c r="CU179" i="7"/>
  <c r="CT179" i="7"/>
  <c r="CP179" i="7"/>
  <c r="CO179" i="7"/>
  <c r="CL179" i="7"/>
  <c r="CC179" i="7"/>
  <c r="CB179" i="7"/>
  <c r="D179" i="7"/>
  <c r="CQ179" i="7" s="1"/>
  <c r="C179" i="7"/>
  <c r="EA178" i="7"/>
  <c r="DZ178" i="7"/>
  <c r="DY178" i="7"/>
  <c r="DX178" i="7"/>
  <c r="DM178" i="7"/>
  <c r="DG178" i="7"/>
  <c r="DF178" i="7"/>
  <c r="CW178" i="7"/>
  <c r="CV178" i="7"/>
  <c r="CU178" i="7"/>
  <c r="CT178" i="7"/>
  <c r="CM178" i="7"/>
  <c r="CC178" i="7"/>
  <c r="CB178" i="7"/>
  <c r="D178" i="7"/>
  <c r="CQ178" i="7" s="1"/>
  <c r="C178" i="7"/>
  <c r="DQ178" i="7" s="1"/>
  <c r="EA177" i="7"/>
  <c r="DZ177" i="7"/>
  <c r="DY177" i="7"/>
  <c r="DX177" i="7"/>
  <c r="DR177" i="7"/>
  <c r="DO177" i="7"/>
  <c r="DM177" i="7"/>
  <c r="DG177" i="7"/>
  <c r="DF177" i="7"/>
  <c r="CW177" i="7"/>
  <c r="CV177" i="7"/>
  <c r="CU177" i="7"/>
  <c r="CT177" i="7"/>
  <c r="CN177" i="7"/>
  <c r="CM177" i="7"/>
  <c r="CI177" i="7"/>
  <c r="CC177" i="7"/>
  <c r="CB177" i="7"/>
  <c r="D177" i="7"/>
  <c r="C177" i="7"/>
  <c r="DQ177" i="7" s="1"/>
  <c r="EA176" i="7"/>
  <c r="DZ176" i="7"/>
  <c r="DY176" i="7"/>
  <c r="DX176" i="7"/>
  <c r="DT176" i="7"/>
  <c r="DS176" i="7"/>
  <c r="DR176" i="7"/>
  <c r="DP176" i="7"/>
  <c r="DO176" i="7"/>
  <c r="DM176" i="7"/>
  <c r="DG176" i="7"/>
  <c r="DF176" i="7"/>
  <c r="DE176" i="7"/>
  <c r="CW176" i="7"/>
  <c r="CV176" i="7"/>
  <c r="CU176" i="7"/>
  <c r="CT176" i="7"/>
  <c r="CO176" i="7"/>
  <c r="CN176" i="7"/>
  <c r="CM176" i="7"/>
  <c r="CK176" i="7"/>
  <c r="CI176" i="7"/>
  <c r="CC176" i="7"/>
  <c r="CB176" i="7"/>
  <c r="CA176" i="7"/>
  <c r="D176" i="7"/>
  <c r="CQ176" i="7" s="1"/>
  <c r="C176" i="7"/>
  <c r="DQ176" i="7" s="1"/>
  <c r="EA175" i="7"/>
  <c r="DZ175" i="7"/>
  <c r="DY175" i="7"/>
  <c r="DX175" i="7"/>
  <c r="DU175" i="7"/>
  <c r="DT175" i="7"/>
  <c r="DS175" i="7"/>
  <c r="DP175" i="7"/>
  <c r="DG175" i="7"/>
  <c r="DF175" i="7"/>
  <c r="CW175" i="7"/>
  <c r="CV175" i="7"/>
  <c r="CU175" i="7"/>
  <c r="CT175" i="7"/>
  <c r="CP175" i="7"/>
  <c r="CO175" i="7"/>
  <c r="CL175" i="7"/>
  <c r="CK175" i="7"/>
  <c r="CC175" i="7"/>
  <c r="CB175" i="7"/>
  <c r="CA175" i="7"/>
  <c r="D175" i="7"/>
  <c r="CQ175" i="7" s="1"/>
  <c r="C175" i="7"/>
  <c r="EA174" i="7"/>
  <c r="DZ174" i="7"/>
  <c r="DY174" i="7"/>
  <c r="DX174" i="7"/>
  <c r="DQ174" i="7"/>
  <c r="DG174" i="7"/>
  <c r="DF174" i="7"/>
  <c r="CW174" i="7"/>
  <c r="CV174" i="7"/>
  <c r="CU174" i="7"/>
  <c r="CT174" i="7"/>
  <c r="CQ174" i="7"/>
  <c r="CP174" i="7"/>
  <c r="CL174" i="7"/>
  <c r="CC174" i="7"/>
  <c r="CB174" i="7"/>
  <c r="D174" i="7"/>
  <c r="C174" i="7"/>
  <c r="CM174" i="7" s="1"/>
  <c r="EA173" i="7"/>
  <c r="DZ173" i="7"/>
  <c r="DY173" i="7"/>
  <c r="DX173" i="7"/>
  <c r="DS173" i="7"/>
  <c r="DR173" i="7"/>
  <c r="DO173" i="7"/>
  <c r="DM173" i="7"/>
  <c r="DG173" i="7"/>
  <c r="DF173" i="7"/>
  <c r="CW173" i="7"/>
  <c r="CV173" i="7"/>
  <c r="CU173" i="7"/>
  <c r="CT173" i="7"/>
  <c r="CQ173" i="7"/>
  <c r="CN173" i="7"/>
  <c r="CM173" i="7"/>
  <c r="CI173" i="7"/>
  <c r="CC173" i="7"/>
  <c r="CB173" i="7"/>
  <c r="D173" i="7"/>
  <c r="C173" i="7"/>
  <c r="DQ173" i="7" s="1"/>
  <c r="DT172" i="7"/>
  <c r="DS172" i="7"/>
  <c r="DR172" i="7"/>
  <c r="DP172" i="7"/>
  <c r="DO172" i="7"/>
  <c r="DM172" i="7"/>
  <c r="DG172" i="7"/>
  <c r="DF172" i="7"/>
  <c r="DE172" i="7"/>
  <c r="CO172" i="7"/>
  <c r="CN172" i="7"/>
  <c r="CM172" i="7"/>
  <c r="CK172" i="7"/>
  <c r="CI172" i="7"/>
  <c r="CC172" i="7"/>
  <c r="CB172" i="7"/>
  <c r="CA172" i="7"/>
  <c r="D172" i="7"/>
  <c r="CQ172" i="7" s="1"/>
  <c r="C172" i="7"/>
  <c r="DQ172" i="7" s="1"/>
  <c r="DU171" i="7"/>
  <c r="DT171" i="7"/>
  <c r="DS171" i="7"/>
  <c r="DP171" i="7"/>
  <c r="DG171" i="7"/>
  <c r="DF171" i="7"/>
  <c r="CP171" i="7"/>
  <c r="CO171" i="7"/>
  <c r="CL171" i="7"/>
  <c r="CC171" i="7"/>
  <c r="CB171" i="7"/>
  <c r="D171" i="7"/>
  <c r="CQ171" i="7" s="1"/>
  <c r="C171" i="7"/>
  <c r="CK171" i="7" s="1"/>
  <c r="DM170" i="7"/>
  <c r="DG170" i="7"/>
  <c r="DF170" i="7"/>
  <c r="CM170" i="7"/>
  <c r="CC170" i="7"/>
  <c r="CB170" i="7"/>
  <c r="D170" i="7"/>
  <c r="C170" i="7"/>
  <c r="DQ170" i="7" s="1"/>
  <c r="EA169" i="7"/>
  <c r="DZ169" i="7"/>
  <c r="DY169" i="7"/>
  <c r="DX169" i="7"/>
  <c r="DR169" i="7"/>
  <c r="DO169" i="7"/>
  <c r="DM169" i="7"/>
  <c r="DG169" i="7"/>
  <c r="DF169" i="7"/>
  <c r="CW169" i="7"/>
  <c r="CV169" i="7"/>
  <c r="CU169" i="7"/>
  <c r="CT169" i="7"/>
  <c r="CN169" i="7"/>
  <c r="CM169" i="7"/>
  <c r="CI169" i="7"/>
  <c r="CC169" i="7"/>
  <c r="CB169" i="7"/>
  <c r="D169" i="7"/>
  <c r="C169" i="7"/>
  <c r="DQ169" i="7" s="1"/>
  <c r="EA168" i="7"/>
  <c r="DZ168" i="7"/>
  <c r="DY168" i="7"/>
  <c r="DX168" i="7"/>
  <c r="DT168" i="7"/>
  <c r="DS168" i="7"/>
  <c r="DR168" i="7"/>
  <c r="DP168" i="7"/>
  <c r="DO168" i="7"/>
  <c r="DM168" i="7"/>
  <c r="DG168" i="7"/>
  <c r="DF168" i="7"/>
  <c r="DE168" i="7"/>
  <c r="CW168" i="7"/>
  <c r="CV168" i="7"/>
  <c r="CU168" i="7"/>
  <c r="CT168" i="7"/>
  <c r="CO168" i="7"/>
  <c r="CN168" i="7"/>
  <c r="CM168" i="7"/>
  <c r="CK168" i="7"/>
  <c r="CI168" i="7"/>
  <c r="CC168" i="7"/>
  <c r="CB168" i="7"/>
  <c r="CA168" i="7"/>
  <c r="D168" i="7"/>
  <c r="CQ168" i="7" s="1"/>
  <c r="C168" i="7"/>
  <c r="DQ168" i="7" s="1"/>
  <c r="EA167" i="7"/>
  <c r="DZ167" i="7"/>
  <c r="DY167" i="7"/>
  <c r="DX167" i="7"/>
  <c r="DU167" i="7"/>
  <c r="DT167" i="7"/>
  <c r="DS167" i="7"/>
  <c r="DP167" i="7"/>
  <c r="DG167" i="7"/>
  <c r="DF167" i="7"/>
  <c r="CW167" i="7"/>
  <c r="CV167" i="7"/>
  <c r="CU167" i="7"/>
  <c r="CT167" i="7"/>
  <c r="CP167" i="7"/>
  <c r="CO167" i="7"/>
  <c r="CL167" i="7"/>
  <c r="CK167" i="7"/>
  <c r="CC167" i="7"/>
  <c r="CB167" i="7"/>
  <c r="CA167" i="7"/>
  <c r="D167" i="7"/>
  <c r="CQ167" i="7" s="1"/>
  <c r="C167" i="7"/>
  <c r="EA166" i="7"/>
  <c r="DZ166" i="7"/>
  <c r="DY166" i="7"/>
  <c r="DX166" i="7"/>
  <c r="DQ166" i="7"/>
  <c r="DG166" i="7"/>
  <c r="DF166" i="7"/>
  <c r="CW166" i="7"/>
  <c r="CV166" i="7"/>
  <c r="CU166" i="7"/>
  <c r="CT166" i="7"/>
  <c r="CQ166" i="7"/>
  <c r="CP166" i="7"/>
  <c r="CL166" i="7"/>
  <c r="CC166" i="7"/>
  <c r="CB166" i="7"/>
  <c r="D166" i="7"/>
  <c r="C166" i="7"/>
  <c r="EA165" i="7"/>
  <c r="DZ165" i="7"/>
  <c r="DY165" i="7"/>
  <c r="DX165" i="7"/>
  <c r="DS165" i="7"/>
  <c r="DR165" i="7"/>
  <c r="DO165" i="7"/>
  <c r="DM165" i="7"/>
  <c r="DG165" i="7"/>
  <c r="DF165" i="7"/>
  <c r="CW165" i="7"/>
  <c r="CV165" i="7"/>
  <c r="CU165" i="7"/>
  <c r="CT165" i="7"/>
  <c r="CQ165" i="7"/>
  <c r="CN165" i="7"/>
  <c r="CM165" i="7"/>
  <c r="CI165" i="7"/>
  <c r="CC165" i="7"/>
  <c r="CB165" i="7"/>
  <c r="D165" i="7"/>
  <c r="C165" i="7"/>
  <c r="DQ165" i="7" s="1"/>
  <c r="EA164" i="7"/>
  <c r="DZ164" i="7"/>
  <c r="DY164" i="7"/>
  <c r="DX164" i="7"/>
  <c r="DT164" i="7"/>
  <c r="DS164" i="7"/>
  <c r="DR164" i="7"/>
  <c r="DP164" i="7"/>
  <c r="DO164" i="7"/>
  <c r="DM164" i="7"/>
  <c r="DG164" i="7"/>
  <c r="DF164" i="7"/>
  <c r="DE164" i="7"/>
  <c r="CW164" i="7"/>
  <c r="CV164" i="7"/>
  <c r="CU164" i="7"/>
  <c r="CT164" i="7"/>
  <c r="CO164" i="7"/>
  <c r="CN164" i="7"/>
  <c r="CM164" i="7"/>
  <c r="CK164" i="7"/>
  <c r="CI164" i="7"/>
  <c r="CC164" i="7"/>
  <c r="CB164" i="7"/>
  <c r="CA164" i="7"/>
  <c r="D164" i="7"/>
  <c r="CQ164" i="7" s="1"/>
  <c r="C164" i="7"/>
  <c r="DQ164" i="7" s="1"/>
  <c r="EA163" i="7"/>
  <c r="DZ163" i="7"/>
  <c r="DY163" i="7"/>
  <c r="DX163" i="7"/>
  <c r="DU163" i="7"/>
  <c r="DQ163" i="7"/>
  <c r="DG163" i="7"/>
  <c r="CW163" i="7"/>
  <c r="CV163" i="7"/>
  <c r="CU163" i="7"/>
  <c r="CT163" i="7"/>
  <c r="CN163" i="7"/>
  <c r="CK163" i="7"/>
  <c r="CI163" i="7"/>
  <c r="CC163" i="7"/>
  <c r="D163" i="7"/>
  <c r="C163" i="7"/>
  <c r="DO163" i="7" s="1"/>
  <c r="EA162" i="7"/>
  <c r="DZ162" i="7"/>
  <c r="DY162" i="7"/>
  <c r="DX162" i="7"/>
  <c r="DS162" i="7"/>
  <c r="DP162" i="7"/>
  <c r="DO162" i="7"/>
  <c r="DG162" i="7"/>
  <c r="DE162" i="7"/>
  <c r="CW162" i="7"/>
  <c r="CV162" i="7"/>
  <c r="CU162" i="7"/>
  <c r="CT162" i="7"/>
  <c r="CQ162" i="7"/>
  <c r="CN162" i="7"/>
  <c r="CI162" i="7"/>
  <c r="CC162" i="7"/>
  <c r="D162" i="7"/>
  <c r="DT162" i="7" s="1"/>
  <c r="C162" i="7"/>
  <c r="EA161" i="7"/>
  <c r="DZ161" i="7"/>
  <c r="DY161" i="7"/>
  <c r="DX161" i="7"/>
  <c r="DU161" i="7"/>
  <c r="DS161" i="7"/>
  <c r="DM161" i="7"/>
  <c r="DG161" i="7"/>
  <c r="CW161" i="7"/>
  <c r="CV161" i="7"/>
  <c r="CU161" i="7"/>
  <c r="CT161" i="7"/>
  <c r="CQ161" i="7"/>
  <c r="CP161" i="7"/>
  <c r="CO161" i="7"/>
  <c r="CM161" i="7"/>
  <c r="CL161" i="7"/>
  <c r="CC161" i="7"/>
  <c r="CA161" i="7"/>
  <c r="D161" i="7"/>
  <c r="DT161" i="7" s="1"/>
  <c r="C161" i="7"/>
  <c r="DO161" i="7" s="1"/>
  <c r="DM156" i="7"/>
  <c r="DL156" i="7"/>
  <c r="DK156" i="7"/>
  <c r="DJ156" i="7"/>
  <c r="DI156" i="7"/>
  <c r="DH156" i="7"/>
  <c r="DG156" i="7"/>
  <c r="DF156" i="7"/>
  <c r="DE156" i="7"/>
  <c r="CI156" i="7"/>
  <c r="CH156" i="7"/>
  <c r="CG156" i="7"/>
  <c r="CF156" i="7"/>
  <c r="CE156" i="7"/>
  <c r="CD156" i="7"/>
  <c r="CC156" i="7"/>
  <c r="CB156" i="7"/>
  <c r="CA156" i="7"/>
  <c r="Q156" i="7" s="1"/>
  <c r="DM155" i="7"/>
  <c r="DL155" i="7"/>
  <c r="DK155" i="7"/>
  <c r="DJ155" i="7"/>
  <c r="DI155" i="7"/>
  <c r="DH155" i="7"/>
  <c r="DG155" i="7"/>
  <c r="DF155" i="7"/>
  <c r="DE155" i="7"/>
  <c r="CI155" i="7"/>
  <c r="CH155" i="7"/>
  <c r="CG155" i="7"/>
  <c r="CF155" i="7"/>
  <c r="CE155" i="7"/>
  <c r="CD155" i="7"/>
  <c r="CC155" i="7"/>
  <c r="CB155" i="7"/>
  <c r="CA155" i="7"/>
  <c r="DM154" i="7"/>
  <c r="DL154" i="7"/>
  <c r="DK154" i="7"/>
  <c r="DJ154" i="7"/>
  <c r="DI154" i="7"/>
  <c r="DH154" i="7"/>
  <c r="DG154" i="7"/>
  <c r="DF154" i="7"/>
  <c r="DE154" i="7"/>
  <c r="CI154" i="7"/>
  <c r="CH154" i="7"/>
  <c r="CG154" i="7"/>
  <c r="CF154" i="7"/>
  <c r="CE154" i="7"/>
  <c r="CD154" i="7"/>
  <c r="CC154" i="7"/>
  <c r="CB154" i="7"/>
  <c r="CA154" i="7"/>
  <c r="Q154" i="7"/>
  <c r="DM153" i="7"/>
  <c r="DL153" i="7"/>
  <c r="DK153" i="7"/>
  <c r="DJ153" i="7"/>
  <c r="DI153" i="7"/>
  <c r="DH153" i="7"/>
  <c r="DG153" i="7"/>
  <c r="DF153" i="7"/>
  <c r="DE153" i="7"/>
  <c r="CI153" i="7"/>
  <c r="CH153" i="7"/>
  <c r="CG153" i="7"/>
  <c r="CF153" i="7"/>
  <c r="CE153" i="7"/>
  <c r="CD153" i="7"/>
  <c r="CC153" i="7"/>
  <c r="Q153" i="7" s="1"/>
  <c r="CB153" i="7"/>
  <c r="CA153" i="7"/>
  <c r="DM152" i="7"/>
  <c r="DL152" i="7"/>
  <c r="DK152" i="7"/>
  <c r="DJ152" i="7"/>
  <c r="DI152" i="7"/>
  <c r="DH152" i="7"/>
  <c r="DG152" i="7"/>
  <c r="DF152" i="7"/>
  <c r="DE152" i="7"/>
  <c r="CI152" i="7"/>
  <c r="CH152" i="7"/>
  <c r="CG152" i="7"/>
  <c r="CF152" i="7"/>
  <c r="CE152" i="7"/>
  <c r="CD152" i="7"/>
  <c r="CC152" i="7"/>
  <c r="CB152" i="7"/>
  <c r="CA152" i="7"/>
  <c r="DM148" i="7"/>
  <c r="DL148" i="7"/>
  <c r="DK148" i="7"/>
  <c r="DJ148" i="7"/>
  <c r="DI148" i="7"/>
  <c r="DH148" i="7"/>
  <c r="DG148" i="7"/>
  <c r="DF148" i="7"/>
  <c r="DE148" i="7"/>
  <c r="CI148" i="7"/>
  <c r="CH148" i="7"/>
  <c r="CG148" i="7"/>
  <c r="CF148" i="7"/>
  <c r="CE148" i="7"/>
  <c r="CD148" i="7"/>
  <c r="CC148" i="7"/>
  <c r="CB148" i="7"/>
  <c r="CA148" i="7"/>
  <c r="Q148" i="7" s="1"/>
  <c r="DM147" i="7"/>
  <c r="DL147" i="7"/>
  <c r="DK147" i="7"/>
  <c r="DJ147" i="7"/>
  <c r="DI147" i="7"/>
  <c r="DH147" i="7"/>
  <c r="DG147" i="7"/>
  <c r="DF147" i="7"/>
  <c r="DE147" i="7"/>
  <c r="CI147" i="7"/>
  <c r="CH147" i="7"/>
  <c r="CG147" i="7"/>
  <c r="CF147" i="7"/>
  <c r="CE147" i="7"/>
  <c r="CD147" i="7"/>
  <c r="CC147" i="7"/>
  <c r="CB147" i="7"/>
  <c r="CA147" i="7"/>
  <c r="Q147" i="7" s="1"/>
  <c r="DM146" i="7"/>
  <c r="DL146" i="7"/>
  <c r="DK146" i="7"/>
  <c r="DJ146" i="7"/>
  <c r="DI146" i="7"/>
  <c r="DH146" i="7"/>
  <c r="DG146" i="7"/>
  <c r="DF146" i="7"/>
  <c r="DE146" i="7"/>
  <c r="CI146" i="7"/>
  <c r="CH146" i="7"/>
  <c r="CG146" i="7"/>
  <c r="CF146" i="7"/>
  <c r="CE146" i="7"/>
  <c r="CD146" i="7"/>
  <c r="CC146" i="7"/>
  <c r="CB146" i="7"/>
  <c r="CA146" i="7"/>
  <c r="Q146" i="7"/>
  <c r="DM145" i="7"/>
  <c r="DL145" i="7"/>
  <c r="DK145" i="7"/>
  <c r="DJ145" i="7"/>
  <c r="DI145" i="7"/>
  <c r="DH145" i="7"/>
  <c r="DG145" i="7"/>
  <c r="DF145" i="7"/>
  <c r="DE145" i="7"/>
  <c r="CI145" i="7"/>
  <c r="CH145" i="7"/>
  <c r="CG145" i="7"/>
  <c r="CF145" i="7"/>
  <c r="CE145" i="7"/>
  <c r="CD145" i="7"/>
  <c r="CC145" i="7"/>
  <c r="CB145" i="7"/>
  <c r="CA145" i="7"/>
  <c r="Q145" i="7" s="1"/>
  <c r="DM144" i="7"/>
  <c r="DL144" i="7"/>
  <c r="DK144" i="7"/>
  <c r="DJ144" i="7"/>
  <c r="DI144" i="7"/>
  <c r="DH144" i="7"/>
  <c r="DG144" i="7"/>
  <c r="DF144" i="7"/>
  <c r="DE144" i="7"/>
  <c r="CI144" i="7"/>
  <c r="CH144" i="7"/>
  <c r="CG144" i="7"/>
  <c r="CF144" i="7"/>
  <c r="CE144" i="7"/>
  <c r="CD144" i="7"/>
  <c r="CC144" i="7"/>
  <c r="CB144" i="7"/>
  <c r="CA144" i="7"/>
  <c r="EB140" i="7"/>
  <c r="EA140" i="7"/>
  <c r="DZ140" i="7"/>
  <c r="DY140" i="7"/>
  <c r="DX140" i="7"/>
  <c r="DW140" i="7"/>
  <c r="DV140" i="7"/>
  <c r="DU140" i="7"/>
  <c r="DT140" i="7"/>
  <c r="DS140" i="7"/>
  <c r="DR140" i="7"/>
  <c r="DQ140" i="7"/>
  <c r="DP140" i="7"/>
  <c r="DO140" i="7"/>
  <c r="DN140" i="7"/>
  <c r="DM140" i="7"/>
  <c r="DL140" i="7"/>
  <c r="DK140" i="7"/>
  <c r="DJ140" i="7"/>
  <c r="DI140" i="7"/>
  <c r="DG140" i="7"/>
  <c r="DF140" i="7"/>
  <c r="CX140" i="7"/>
  <c r="CW140" i="7"/>
  <c r="CV140" i="7"/>
  <c r="CU140" i="7"/>
  <c r="CT140" i="7"/>
  <c r="CS140" i="7"/>
  <c r="CR140" i="7"/>
  <c r="CQ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CB140" i="7"/>
  <c r="C140" i="7"/>
  <c r="B140" i="7"/>
  <c r="DH140" i="7" s="1"/>
  <c r="EB139" i="7"/>
  <c r="EA139" i="7"/>
  <c r="DZ139" i="7"/>
  <c r="DY139" i="7"/>
  <c r="DX139" i="7"/>
  <c r="DW139" i="7"/>
  <c r="DV139" i="7"/>
  <c r="DU139" i="7"/>
  <c r="DT139" i="7"/>
  <c r="DS139" i="7"/>
  <c r="DR139" i="7"/>
  <c r="DQ139" i="7"/>
  <c r="DP139" i="7"/>
  <c r="DO139" i="7"/>
  <c r="DN139" i="7"/>
  <c r="DM139" i="7"/>
  <c r="DL139" i="7"/>
  <c r="DK139" i="7"/>
  <c r="DJ139" i="7"/>
  <c r="CX139" i="7"/>
  <c r="CW139" i="7"/>
  <c r="CV139" i="7"/>
  <c r="CU139" i="7"/>
  <c r="CT139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139" i="7"/>
  <c r="B139" i="7"/>
  <c r="DH139" i="7" s="1"/>
  <c r="EB138" i="7"/>
  <c r="EA138" i="7"/>
  <c r="DZ138" i="7"/>
  <c r="DY138" i="7"/>
  <c r="DX138" i="7"/>
  <c r="DW138" i="7"/>
  <c r="DV138" i="7"/>
  <c r="DU138" i="7"/>
  <c r="DT138" i="7"/>
  <c r="DS138" i="7"/>
  <c r="DR138" i="7"/>
  <c r="DQ138" i="7"/>
  <c r="DP138" i="7"/>
  <c r="DO138" i="7"/>
  <c r="DN138" i="7"/>
  <c r="DM138" i="7"/>
  <c r="DL138" i="7"/>
  <c r="DK138" i="7"/>
  <c r="DJ138" i="7"/>
  <c r="DI138" i="7"/>
  <c r="CX138" i="7"/>
  <c r="CW138" i="7"/>
  <c r="CV138" i="7"/>
  <c r="CU138" i="7"/>
  <c r="CT138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138" i="7"/>
  <c r="B138" i="7"/>
  <c r="DX137" i="7"/>
  <c r="DW137" i="7"/>
  <c r="DV137" i="7"/>
  <c r="DU137" i="7"/>
  <c r="DT137" i="7"/>
  <c r="DS137" i="7"/>
  <c r="DR137" i="7"/>
  <c r="DQ137" i="7"/>
  <c r="DP137" i="7"/>
  <c r="DH137" i="7"/>
  <c r="DG137" i="7"/>
  <c r="CT137" i="7"/>
  <c r="CS137" i="7"/>
  <c r="CR137" i="7"/>
  <c r="CQ137" i="7"/>
  <c r="CP137" i="7"/>
  <c r="CO137" i="7"/>
  <c r="CN137" i="7"/>
  <c r="CM137" i="7"/>
  <c r="CL137" i="7"/>
  <c r="CE137" i="7"/>
  <c r="CD137" i="7"/>
  <c r="C137" i="7"/>
  <c r="B137" i="7"/>
  <c r="DF137" i="7" s="1"/>
  <c r="EB136" i="7"/>
  <c r="EA136" i="7"/>
  <c r="DZ136" i="7"/>
  <c r="DY136" i="7"/>
  <c r="DX136" i="7"/>
  <c r="DW136" i="7"/>
  <c r="DV136" i="7"/>
  <c r="DU136" i="7"/>
  <c r="DT136" i="7"/>
  <c r="DS136" i="7"/>
  <c r="DR136" i="7"/>
  <c r="DQ136" i="7"/>
  <c r="DP136" i="7"/>
  <c r="DI136" i="7"/>
  <c r="DH136" i="7"/>
  <c r="DG136" i="7"/>
  <c r="CX136" i="7"/>
  <c r="CW136" i="7"/>
  <c r="CV136" i="7"/>
  <c r="CU136" i="7"/>
  <c r="CT136" i="7"/>
  <c r="CS136" i="7"/>
  <c r="CR136" i="7"/>
  <c r="CQ136" i="7"/>
  <c r="CP136" i="7"/>
  <c r="CO136" i="7"/>
  <c r="CN136" i="7"/>
  <c r="CM136" i="7"/>
  <c r="CL136" i="7"/>
  <c r="CE136" i="7"/>
  <c r="CD136" i="7"/>
  <c r="CB136" i="7"/>
  <c r="C136" i="7"/>
  <c r="B136" i="7"/>
  <c r="DF136" i="7" s="1"/>
  <c r="EB135" i="7"/>
  <c r="EA135" i="7"/>
  <c r="DZ135" i="7"/>
  <c r="DY135" i="7"/>
  <c r="DX135" i="7"/>
  <c r="DW135" i="7"/>
  <c r="DV135" i="7"/>
  <c r="DU135" i="7"/>
  <c r="DT135" i="7"/>
  <c r="DS135" i="7"/>
  <c r="DR135" i="7"/>
  <c r="DQ135" i="7"/>
  <c r="DP135" i="7"/>
  <c r="DO135" i="7"/>
  <c r="DN135" i="7"/>
  <c r="DM135" i="7"/>
  <c r="DL135" i="7"/>
  <c r="DK135" i="7"/>
  <c r="DJ135" i="7"/>
  <c r="CX135" i="7"/>
  <c r="CW135" i="7"/>
  <c r="CV135" i="7"/>
  <c r="CU135" i="7"/>
  <c r="CT135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135" i="7"/>
  <c r="B135" i="7"/>
  <c r="DH135" i="7" s="1"/>
  <c r="EB134" i="7"/>
  <c r="EA134" i="7"/>
  <c r="DZ134" i="7"/>
  <c r="DY134" i="7"/>
  <c r="DX134" i="7"/>
  <c r="DW134" i="7"/>
  <c r="DV134" i="7"/>
  <c r="DU134" i="7"/>
  <c r="DT134" i="7"/>
  <c r="DS134" i="7"/>
  <c r="DR134" i="7"/>
  <c r="DQ134" i="7"/>
  <c r="DP134" i="7"/>
  <c r="DO134" i="7"/>
  <c r="DH134" i="7"/>
  <c r="DG134" i="7"/>
  <c r="DF134" i="7"/>
  <c r="CX134" i="7"/>
  <c r="CW134" i="7"/>
  <c r="CV134" i="7"/>
  <c r="CU134" i="7"/>
  <c r="CT134" i="7"/>
  <c r="CS134" i="7"/>
  <c r="CR134" i="7"/>
  <c r="CQ134" i="7"/>
  <c r="CP134" i="7"/>
  <c r="CO134" i="7"/>
  <c r="CN134" i="7"/>
  <c r="CM134" i="7"/>
  <c r="CL134" i="7"/>
  <c r="CK134" i="7"/>
  <c r="CE134" i="7"/>
  <c r="CD134" i="7"/>
  <c r="CB134" i="7"/>
  <c r="C134" i="7"/>
  <c r="B134" i="7"/>
  <c r="DI134" i="7" s="1"/>
  <c r="EB133" i="7"/>
  <c r="EA133" i="7"/>
  <c r="DZ133" i="7"/>
  <c r="DY133" i="7"/>
  <c r="DX133" i="7"/>
  <c r="DW133" i="7"/>
  <c r="DV133" i="7"/>
  <c r="DU133" i="7"/>
  <c r="DT133" i="7"/>
  <c r="DS133" i="7"/>
  <c r="DR133" i="7"/>
  <c r="DQ133" i="7"/>
  <c r="DP133" i="7"/>
  <c r="DI133" i="7"/>
  <c r="DF133" i="7"/>
  <c r="CX133" i="7"/>
  <c r="CW133" i="7"/>
  <c r="CV133" i="7"/>
  <c r="CU133" i="7"/>
  <c r="CT133" i="7"/>
  <c r="CS133" i="7"/>
  <c r="CR133" i="7"/>
  <c r="CQ133" i="7"/>
  <c r="CP133" i="7"/>
  <c r="CO133" i="7"/>
  <c r="CN133" i="7"/>
  <c r="CM133" i="7"/>
  <c r="CL133" i="7"/>
  <c r="CB133" i="7"/>
  <c r="C133" i="7"/>
  <c r="B133" i="7"/>
  <c r="CC133" i="7" s="1"/>
  <c r="DL132" i="7"/>
  <c r="DK132" i="7"/>
  <c r="DJ132" i="7"/>
  <c r="CH132" i="7"/>
  <c r="CG132" i="7"/>
  <c r="CF132" i="7"/>
  <c r="CC132" i="7"/>
  <c r="C132" i="7"/>
  <c r="B132" i="7"/>
  <c r="DH132" i="7" s="1"/>
  <c r="EB131" i="7"/>
  <c r="EA131" i="7"/>
  <c r="DZ131" i="7"/>
  <c r="DY131" i="7"/>
  <c r="DX131" i="7"/>
  <c r="DW131" i="7"/>
  <c r="DV131" i="7"/>
  <c r="DU131" i="7"/>
  <c r="DT131" i="7"/>
  <c r="DS131" i="7"/>
  <c r="DR131" i="7"/>
  <c r="DQ131" i="7"/>
  <c r="DP131" i="7"/>
  <c r="DO131" i="7"/>
  <c r="DN131" i="7"/>
  <c r="DM131" i="7"/>
  <c r="DL131" i="7"/>
  <c r="DK131" i="7"/>
  <c r="DJ131" i="7"/>
  <c r="DI131" i="7"/>
  <c r="DF131" i="7"/>
  <c r="CX131" i="7"/>
  <c r="CW131" i="7"/>
  <c r="CV131" i="7"/>
  <c r="CU131" i="7"/>
  <c r="CT131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D131" i="7"/>
  <c r="C131" i="7"/>
  <c r="B131" i="7"/>
  <c r="DH131" i="7" s="1"/>
  <c r="EB130" i="7"/>
  <c r="EA130" i="7"/>
  <c r="DZ130" i="7"/>
  <c r="DY130" i="7"/>
  <c r="DX130" i="7"/>
  <c r="DW130" i="7"/>
  <c r="DV130" i="7"/>
  <c r="DU130" i="7"/>
  <c r="DT130" i="7"/>
  <c r="DS130" i="7"/>
  <c r="DR130" i="7"/>
  <c r="DQ130" i="7"/>
  <c r="DP130" i="7"/>
  <c r="DO130" i="7"/>
  <c r="CX130" i="7"/>
  <c r="CW130" i="7"/>
  <c r="CV130" i="7"/>
  <c r="CU130" i="7"/>
  <c r="CT130" i="7"/>
  <c r="CS130" i="7"/>
  <c r="CR130" i="7"/>
  <c r="CQ130" i="7"/>
  <c r="CP130" i="7"/>
  <c r="CO130" i="7"/>
  <c r="CN130" i="7"/>
  <c r="CM130" i="7"/>
  <c r="CL130" i="7"/>
  <c r="CK130" i="7"/>
  <c r="C130" i="7"/>
  <c r="B130" i="7"/>
  <c r="EB129" i="7"/>
  <c r="EA129" i="7"/>
  <c r="DZ129" i="7"/>
  <c r="DY129" i="7"/>
  <c r="DX129" i="7"/>
  <c r="DW129" i="7"/>
  <c r="DV129" i="7"/>
  <c r="DU129" i="7"/>
  <c r="DT129" i="7"/>
  <c r="DS129" i="7"/>
  <c r="DR129" i="7"/>
  <c r="DQ129" i="7"/>
  <c r="DP129" i="7"/>
  <c r="DO129" i="7"/>
  <c r="DI129" i="7"/>
  <c r="DH129" i="7"/>
  <c r="CX129" i="7"/>
  <c r="CW129" i="7"/>
  <c r="CV129" i="7"/>
  <c r="CU129" i="7"/>
  <c r="CT129" i="7"/>
  <c r="CS129" i="7"/>
  <c r="CR129" i="7"/>
  <c r="CQ129" i="7"/>
  <c r="CP129" i="7"/>
  <c r="CO129" i="7"/>
  <c r="CN129" i="7"/>
  <c r="CM129" i="7"/>
  <c r="CL129" i="7"/>
  <c r="CK129" i="7"/>
  <c r="CC129" i="7"/>
  <c r="CB129" i="7"/>
  <c r="C129" i="7"/>
  <c r="B129" i="7"/>
  <c r="EB128" i="7"/>
  <c r="EA128" i="7"/>
  <c r="DZ128" i="7"/>
  <c r="DY128" i="7"/>
  <c r="DX128" i="7"/>
  <c r="DW128" i="7"/>
  <c r="DV128" i="7"/>
  <c r="DU128" i="7"/>
  <c r="DT128" i="7"/>
  <c r="DS128" i="7"/>
  <c r="DR128" i="7"/>
  <c r="DQ128" i="7"/>
  <c r="DP128" i="7"/>
  <c r="DO128" i="7"/>
  <c r="DH128" i="7"/>
  <c r="DG128" i="7"/>
  <c r="DF128" i="7"/>
  <c r="CX128" i="7"/>
  <c r="CW128" i="7"/>
  <c r="CV128" i="7"/>
  <c r="CU128" i="7"/>
  <c r="CT128" i="7"/>
  <c r="CS128" i="7"/>
  <c r="CR128" i="7"/>
  <c r="CQ128" i="7"/>
  <c r="CP128" i="7"/>
  <c r="CO128" i="7"/>
  <c r="CN128" i="7"/>
  <c r="CM128" i="7"/>
  <c r="CL128" i="7"/>
  <c r="CK128" i="7"/>
  <c r="CE128" i="7"/>
  <c r="CD128" i="7"/>
  <c r="CB128" i="7"/>
  <c r="C128" i="7"/>
  <c r="B128" i="7"/>
  <c r="DI128" i="7" s="1"/>
  <c r="EB127" i="7"/>
  <c r="EA127" i="7"/>
  <c r="DZ127" i="7"/>
  <c r="DY127" i="7"/>
  <c r="DX127" i="7"/>
  <c r="DW127" i="7"/>
  <c r="DV127" i="7"/>
  <c r="DU127" i="7"/>
  <c r="DT127" i="7"/>
  <c r="DS127" i="7"/>
  <c r="DR127" i="7"/>
  <c r="DQ127" i="7"/>
  <c r="DP127" i="7"/>
  <c r="DO127" i="7"/>
  <c r="DG127" i="7"/>
  <c r="DF127" i="7"/>
  <c r="CX127" i="7"/>
  <c r="CW127" i="7"/>
  <c r="CV127" i="7"/>
  <c r="CU127" i="7"/>
  <c r="CT127" i="7"/>
  <c r="CS127" i="7"/>
  <c r="CR127" i="7"/>
  <c r="CQ127" i="7"/>
  <c r="CP127" i="7"/>
  <c r="CO127" i="7"/>
  <c r="CN127" i="7"/>
  <c r="CM127" i="7"/>
  <c r="CL127" i="7"/>
  <c r="CK127" i="7"/>
  <c r="CE127" i="7"/>
  <c r="CD127" i="7"/>
  <c r="C127" i="7"/>
  <c r="B127" i="7"/>
  <c r="DI127" i="7" s="1"/>
  <c r="EB126" i="7"/>
  <c r="EA126" i="7"/>
  <c r="DZ126" i="7"/>
  <c r="DY126" i="7"/>
  <c r="DX126" i="7"/>
  <c r="DW126" i="7"/>
  <c r="DV126" i="7"/>
  <c r="DU126" i="7"/>
  <c r="DT126" i="7"/>
  <c r="DS126" i="7"/>
  <c r="DR126" i="7"/>
  <c r="DQ126" i="7"/>
  <c r="DP126" i="7"/>
  <c r="DO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126" i="7"/>
  <c r="B126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I125" i="7"/>
  <c r="DH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C125" i="7"/>
  <c r="CB125" i="7"/>
  <c r="C125" i="7"/>
  <c r="B125" i="7"/>
  <c r="EB124" i="7"/>
  <c r="EA124" i="7"/>
  <c r="DZ124" i="7"/>
  <c r="DY124" i="7"/>
  <c r="DX124" i="7"/>
  <c r="DW124" i="7"/>
  <c r="DV124" i="7"/>
  <c r="DU124" i="7"/>
  <c r="DT124" i="7"/>
  <c r="DS124" i="7"/>
  <c r="DR124" i="7"/>
  <c r="DQ124" i="7"/>
  <c r="DP124" i="7"/>
  <c r="DO124" i="7"/>
  <c r="DH124" i="7"/>
  <c r="DG124" i="7"/>
  <c r="DF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E124" i="7"/>
  <c r="CD124" i="7"/>
  <c r="CB124" i="7"/>
  <c r="C124" i="7"/>
  <c r="B124" i="7"/>
  <c r="DI124" i="7" s="1"/>
  <c r="EB123" i="7"/>
  <c r="EA123" i="7"/>
  <c r="DZ123" i="7"/>
  <c r="DY123" i="7"/>
  <c r="DX123" i="7"/>
  <c r="DW123" i="7"/>
  <c r="DV123" i="7"/>
  <c r="DU123" i="7"/>
  <c r="DT123" i="7"/>
  <c r="DS123" i="7"/>
  <c r="DR123" i="7"/>
  <c r="DQ123" i="7"/>
  <c r="DP123" i="7"/>
  <c r="DO123" i="7"/>
  <c r="DG123" i="7"/>
  <c r="DF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E123" i="7"/>
  <c r="CD123" i="7"/>
  <c r="C123" i="7"/>
  <c r="B123" i="7"/>
  <c r="DI123" i="7" s="1"/>
  <c r="EB118" i="7"/>
  <c r="EA118" i="7"/>
  <c r="DZ118" i="7"/>
  <c r="DY118" i="7"/>
  <c r="DX118" i="7"/>
  <c r="DW118" i="7"/>
  <c r="DV118" i="7"/>
  <c r="DU118" i="7"/>
  <c r="DT118" i="7"/>
  <c r="DS118" i="7"/>
  <c r="DR118" i="7"/>
  <c r="DQ118" i="7"/>
  <c r="DP118" i="7"/>
  <c r="DO118" i="7"/>
  <c r="DN118" i="7"/>
  <c r="DM118" i="7"/>
  <c r="DL118" i="7"/>
  <c r="DK118" i="7"/>
  <c r="DJ118" i="7"/>
  <c r="DI118" i="7"/>
  <c r="DG118" i="7"/>
  <c r="DF118" i="7"/>
  <c r="CX118" i="7"/>
  <c r="CW118" i="7"/>
  <c r="CV118" i="7"/>
  <c r="CU118" i="7"/>
  <c r="CT118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B118" i="7"/>
  <c r="C118" i="7"/>
  <c r="B118" i="7"/>
  <c r="DH118" i="7" s="1"/>
  <c r="EB117" i="7"/>
  <c r="EA117" i="7"/>
  <c r="DZ117" i="7"/>
  <c r="DY117" i="7"/>
  <c r="DX117" i="7"/>
  <c r="DW117" i="7"/>
  <c r="DV117" i="7"/>
  <c r="DU117" i="7"/>
  <c r="DT117" i="7"/>
  <c r="DS117" i="7"/>
  <c r="DR117" i="7"/>
  <c r="DQ117" i="7"/>
  <c r="DP117" i="7"/>
  <c r="DO117" i="7"/>
  <c r="DN117" i="7"/>
  <c r="DM117" i="7"/>
  <c r="DL117" i="7"/>
  <c r="DK117" i="7"/>
  <c r="DJ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B117" i="7"/>
  <c r="C117" i="7"/>
  <c r="B117" i="7"/>
  <c r="EB116" i="7"/>
  <c r="EA116" i="7"/>
  <c r="DZ116" i="7"/>
  <c r="DY116" i="7"/>
  <c r="DX116" i="7"/>
  <c r="DW116" i="7"/>
  <c r="DV116" i="7"/>
  <c r="DU116" i="7"/>
  <c r="DT116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B116" i="7"/>
  <c r="C116" i="7"/>
  <c r="B116" i="7"/>
  <c r="CC116" i="7" s="1"/>
  <c r="DX115" i="7"/>
  <c r="DW115" i="7"/>
  <c r="DV115" i="7"/>
  <c r="DU115" i="7"/>
  <c r="DT115" i="7"/>
  <c r="DS115" i="7"/>
  <c r="DR115" i="7"/>
  <c r="DQ115" i="7"/>
  <c r="DP115" i="7"/>
  <c r="CT115" i="7"/>
  <c r="CS115" i="7"/>
  <c r="CR115" i="7"/>
  <c r="CQ115" i="7"/>
  <c r="CP115" i="7"/>
  <c r="CO115" i="7"/>
  <c r="CN115" i="7"/>
  <c r="CM115" i="7"/>
  <c r="CL115" i="7"/>
  <c r="C115" i="7"/>
  <c r="B115" i="7"/>
  <c r="EB114" i="7"/>
  <c r="EA114" i="7"/>
  <c r="DZ114" i="7"/>
  <c r="DY114" i="7"/>
  <c r="DX114" i="7"/>
  <c r="DW114" i="7"/>
  <c r="DV114" i="7"/>
  <c r="DU114" i="7"/>
  <c r="DT114" i="7"/>
  <c r="DS114" i="7"/>
  <c r="DR114" i="7"/>
  <c r="DQ114" i="7"/>
  <c r="DP114" i="7"/>
  <c r="DI114" i="7"/>
  <c r="DH114" i="7"/>
  <c r="DG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E114" i="7"/>
  <c r="CD114" i="7"/>
  <c r="CB114" i="7"/>
  <c r="C114" i="7"/>
  <c r="B114" i="7"/>
  <c r="DF114" i="7" s="1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H113" i="7"/>
  <c r="DG113" i="7"/>
  <c r="DF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B113" i="7"/>
  <c r="C113" i="7"/>
  <c r="B113" i="7"/>
  <c r="EB112" i="7"/>
  <c r="EA112" i="7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H112" i="7"/>
  <c r="DG112" i="7"/>
  <c r="DF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E112" i="7"/>
  <c r="CD112" i="7"/>
  <c r="CB112" i="7"/>
  <c r="C112" i="7"/>
  <c r="B112" i="7"/>
  <c r="DI112" i="7" s="1"/>
  <c r="EB111" i="7"/>
  <c r="EA111" i="7"/>
  <c r="DZ111" i="7"/>
  <c r="DY111" i="7"/>
  <c r="DX111" i="7"/>
  <c r="DW111" i="7"/>
  <c r="DV111" i="7"/>
  <c r="DU111" i="7"/>
  <c r="DT111" i="7"/>
  <c r="DS111" i="7"/>
  <c r="DR111" i="7"/>
  <c r="DQ111" i="7"/>
  <c r="DP111" i="7"/>
  <c r="DI111" i="7"/>
  <c r="DF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E111" i="7"/>
  <c r="CB111" i="7"/>
  <c r="C111" i="7"/>
  <c r="B111" i="7"/>
  <c r="DL110" i="7"/>
  <c r="DK110" i="7"/>
  <c r="DJ110" i="7"/>
  <c r="DH110" i="7"/>
  <c r="DG110" i="7"/>
  <c r="CH110" i="7"/>
  <c r="CG110" i="7"/>
  <c r="CF110" i="7"/>
  <c r="CD110" i="7"/>
  <c r="C110" i="7"/>
  <c r="B110" i="7"/>
  <c r="DI110" i="7" s="1"/>
  <c r="EB109" i="7"/>
  <c r="EA109" i="7"/>
  <c r="DZ109" i="7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G109" i="7"/>
  <c r="DF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B109" i="7"/>
  <c r="C109" i="7"/>
  <c r="B109" i="7"/>
  <c r="DH109" i="7" s="1"/>
  <c r="EB108" i="7"/>
  <c r="EA108" i="7"/>
  <c r="DZ108" i="7"/>
  <c r="DY108" i="7"/>
  <c r="DX108" i="7"/>
  <c r="DW108" i="7"/>
  <c r="DV108" i="7"/>
  <c r="DU108" i="7"/>
  <c r="DT108" i="7"/>
  <c r="DS108" i="7"/>
  <c r="DR108" i="7"/>
  <c r="DQ108" i="7"/>
  <c r="DP108" i="7"/>
  <c r="DO108" i="7"/>
  <c r="DG108" i="7"/>
  <c r="DF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E108" i="7"/>
  <c r="CD108" i="7"/>
  <c r="C108" i="7"/>
  <c r="B108" i="7"/>
  <c r="DI108" i="7" s="1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107" i="7"/>
  <c r="B107" i="7"/>
  <c r="EB106" i="7"/>
  <c r="EA106" i="7"/>
  <c r="DZ106" i="7"/>
  <c r="DY106" i="7"/>
  <c r="DX106" i="7"/>
  <c r="DW106" i="7"/>
  <c r="DV106" i="7"/>
  <c r="DU106" i="7"/>
  <c r="DT106" i="7"/>
  <c r="DS106" i="7"/>
  <c r="DR106" i="7"/>
  <c r="DQ106" i="7"/>
  <c r="DP106" i="7"/>
  <c r="DO106" i="7"/>
  <c r="DH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B106" i="7"/>
  <c r="C106" i="7"/>
  <c r="B106" i="7"/>
  <c r="DG106" i="7" s="1"/>
  <c r="EB105" i="7"/>
  <c r="EA105" i="7"/>
  <c r="DZ105" i="7"/>
  <c r="DY105" i="7"/>
  <c r="DX105" i="7"/>
  <c r="DW105" i="7"/>
  <c r="DV105" i="7"/>
  <c r="DU105" i="7"/>
  <c r="DT105" i="7"/>
  <c r="DS105" i="7"/>
  <c r="DR105" i="7"/>
  <c r="DQ105" i="7"/>
  <c r="DP105" i="7"/>
  <c r="DO105" i="7"/>
  <c r="DH105" i="7"/>
  <c r="DG105" i="7"/>
  <c r="DF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E105" i="7"/>
  <c r="CD105" i="7"/>
  <c r="CB105" i="7"/>
  <c r="C105" i="7"/>
  <c r="B105" i="7"/>
  <c r="DI105" i="7" s="1"/>
  <c r="EB104" i="7"/>
  <c r="EA104" i="7"/>
  <c r="DZ104" i="7"/>
  <c r="DY104" i="7"/>
  <c r="DX104" i="7"/>
  <c r="DW104" i="7"/>
  <c r="DV104" i="7"/>
  <c r="DU104" i="7"/>
  <c r="DT104" i="7"/>
  <c r="DS104" i="7"/>
  <c r="DR104" i="7"/>
  <c r="DQ104" i="7"/>
  <c r="DP104" i="7"/>
  <c r="DO104" i="7"/>
  <c r="DG104" i="7"/>
  <c r="DF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E104" i="7"/>
  <c r="CD104" i="7"/>
  <c r="C104" i="7"/>
  <c r="B104" i="7"/>
  <c r="DI104" i="7" s="1"/>
  <c r="EB103" i="7"/>
  <c r="EA103" i="7"/>
  <c r="DZ103" i="7"/>
  <c r="DY103" i="7"/>
  <c r="DX103" i="7"/>
  <c r="DW103" i="7"/>
  <c r="DV103" i="7"/>
  <c r="DU103" i="7"/>
  <c r="DT103" i="7"/>
  <c r="DS103" i="7"/>
  <c r="DR103" i="7"/>
  <c r="DQ103" i="7"/>
  <c r="DP103" i="7"/>
  <c r="DO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103" i="7"/>
  <c r="B103" i="7"/>
  <c r="EB102" i="7"/>
  <c r="EA102" i="7"/>
  <c r="DZ102" i="7"/>
  <c r="DY102" i="7"/>
  <c r="DX102" i="7"/>
  <c r="DW102" i="7"/>
  <c r="DV102" i="7"/>
  <c r="DU102" i="7"/>
  <c r="DT102" i="7"/>
  <c r="DS102" i="7"/>
  <c r="DR102" i="7"/>
  <c r="DQ102" i="7"/>
  <c r="DP102" i="7"/>
  <c r="DO102" i="7"/>
  <c r="DH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B102" i="7"/>
  <c r="C102" i="7"/>
  <c r="B102" i="7"/>
  <c r="DG102" i="7" s="1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H101" i="7"/>
  <c r="DG101" i="7"/>
  <c r="DF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E101" i="7"/>
  <c r="CD101" i="7"/>
  <c r="CB101" i="7"/>
  <c r="C101" i="7"/>
  <c r="B101" i="7"/>
  <c r="DI101" i="7" s="1"/>
  <c r="EB96" i="7"/>
  <c r="EA96" i="7"/>
  <c r="DZ96" i="7"/>
  <c r="DY96" i="7"/>
  <c r="DX96" i="7"/>
  <c r="DW96" i="7"/>
  <c r="DV96" i="7"/>
  <c r="DU96" i="7"/>
  <c r="DT96" i="7"/>
  <c r="DS96" i="7"/>
  <c r="DR96" i="7"/>
  <c r="DQ96" i="7"/>
  <c r="DP96" i="7"/>
  <c r="DO96" i="7"/>
  <c r="DN96" i="7"/>
  <c r="DM96" i="7"/>
  <c r="DL96" i="7"/>
  <c r="DK96" i="7"/>
  <c r="DJ96" i="7"/>
  <c r="DG96" i="7"/>
  <c r="CX96" i="7"/>
  <c r="CW96" i="7"/>
  <c r="CV96" i="7"/>
  <c r="CU96" i="7"/>
  <c r="CT96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B96" i="7"/>
  <c r="C96" i="7"/>
  <c r="B96" i="7"/>
  <c r="DF96" i="7" s="1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95" i="7"/>
  <c r="B95" i="7"/>
  <c r="EB94" i="7"/>
  <c r="EA94" i="7"/>
  <c r="DZ94" i="7"/>
  <c r="DY94" i="7"/>
  <c r="DX94" i="7"/>
  <c r="DW94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F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94" i="7"/>
  <c r="B94" i="7"/>
  <c r="DH94" i="7" s="1"/>
  <c r="DX93" i="7"/>
  <c r="DW93" i="7"/>
  <c r="DV93" i="7"/>
  <c r="DU93" i="7"/>
  <c r="DT93" i="7"/>
  <c r="DS93" i="7"/>
  <c r="DR93" i="7"/>
  <c r="DQ93" i="7"/>
  <c r="DP93" i="7"/>
  <c r="DI93" i="7"/>
  <c r="DH93" i="7"/>
  <c r="DG93" i="7"/>
  <c r="CT93" i="7"/>
  <c r="CS93" i="7"/>
  <c r="CR93" i="7"/>
  <c r="CQ93" i="7"/>
  <c r="CP93" i="7"/>
  <c r="CO93" i="7"/>
  <c r="CN93" i="7"/>
  <c r="CM93" i="7"/>
  <c r="CL93" i="7"/>
  <c r="CE93" i="7"/>
  <c r="CD93" i="7"/>
  <c r="CB93" i="7"/>
  <c r="C93" i="7"/>
  <c r="B93" i="7"/>
  <c r="DF93" i="7" s="1"/>
  <c r="EB92" i="7"/>
  <c r="EA92" i="7"/>
  <c r="DZ92" i="7"/>
  <c r="DY92" i="7"/>
  <c r="DX92" i="7"/>
  <c r="DW92" i="7"/>
  <c r="DV92" i="7"/>
  <c r="DU92" i="7"/>
  <c r="DT92" i="7"/>
  <c r="DS92" i="7"/>
  <c r="DR92" i="7"/>
  <c r="DQ92" i="7"/>
  <c r="DP92" i="7"/>
  <c r="DI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B92" i="7"/>
  <c r="C92" i="7"/>
  <c r="B92" i="7"/>
  <c r="DH92" i="7" s="1"/>
  <c r="EB91" i="7"/>
  <c r="EA91" i="7"/>
  <c r="DZ91" i="7"/>
  <c r="DY91" i="7"/>
  <c r="DX91" i="7"/>
  <c r="DW91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91" i="7"/>
  <c r="B91" i="7"/>
  <c r="DH91" i="7" s="1"/>
  <c r="EB90" i="7"/>
  <c r="EA90" i="7"/>
  <c r="DZ90" i="7"/>
  <c r="DY90" i="7"/>
  <c r="DX90" i="7"/>
  <c r="DW90" i="7"/>
  <c r="DV90" i="7"/>
  <c r="DU90" i="7"/>
  <c r="DT90" i="7"/>
  <c r="DS90" i="7"/>
  <c r="DR90" i="7"/>
  <c r="DQ90" i="7"/>
  <c r="DP90" i="7"/>
  <c r="DO90" i="7"/>
  <c r="DH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B90" i="7"/>
  <c r="C90" i="7"/>
  <c r="B90" i="7"/>
  <c r="DG90" i="7" s="1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C89" i="7"/>
  <c r="C89" i="7"/>
  <c r="B89" i="7"/>
  <c r="DL88" i="7"/>
  <c r="DK88" i="7"/>
  <c r="DJ88" i="7"/>
  <c r="DI88" i="7"/>
  <c r="DF88" i="7"/>
  <c r="CH88" i="7"/>
  <c r="CG88" i="7"/>
  <c r="CF88" i="7"/>
  <c r="CE88" i="7"/>
  <c r="CD88" i="7"/>
  <c r="C88" i="7"/>
  <c r="B88" i="7"/>
  <c r="DH88" i="7" s="1"/>
  <c r="EB87" i="7"/>
  <c r="EA87" i="7"/>
  <c r="DZ87" i="7"/>
  <c r="DY87" i="7"/>
  <c r="DX87" i="7"/>
  <c r="DW87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G87" i="7"/>
  <c r="DF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B87" i="7"/>
  <c r="C87" i="7"/>
  <c r="B87" i="7"/>
  <c r="DH87" i="7" s="1"/>
  <c r="EB86" i="7"/>
  <c r="EA86" i="7"/>
  <c r="DZ86" i="7"/>
  <c r="DY86" i="7"/>
  <c r="DX86" i="7"/>
  <c r="DW86" i="7"/>
  <c r="DV86" i="7"/>
  <c r="DU86" i="7"/>
  <c r="DT86" i="7"/>
  <c r="DS86" i="7"/>
  <c r="DR86" i="7"/>
  <c r="DQ86" i="7"/>
  <c r="DP86" i="7"/>
  <c r="DO86" i="7"/>
  <c r="DG86" i="7"/>
  <c r="DF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E86" i="7"/>
  <c r="CD86" i="7"/>
  <c r="C86" i="7"/>
  <c r="B86" i="7"/>
  <c r="DI86" i="7" s="1"/>
  <c r="EB85" i="7"/>
  <c r="EA85" i="7"/>
  <c r="DZ85" i="7"/>
  <c r="DY85" i="7"/>
  <c r="DX85" i="7"/>
  <c r="DW85" i="7"/>
  <c r="DV85" i="7"/>
  <c r="DU85" i="7"/>
  <c r="DT85" i="7"/>
  <c r="DS85" i="7"/>
  <c r="DR85" i="7"/>
  <c r="DQ85" i="7"/>
  <c r="DP85" i="7"/>
  <c r="DO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C85" i="7"/>
  <c r="C85" i="7"/>
  <c r="B85" i="7"/>
  <c r="DI85" i="7" s="1"/>
  <c r="EB84" i="7"/>
  <c r="EA84" i="7"/>
  <c r="DZ84" i="7"/>
  <c r="DY84" i="7"/>
  <c r="DX84" i="7"/>
  <c r="DW84" i="7"/>
  <c r="DV84" i="7"/>
  <c r="DU84" i="7"/>
  <c r="DT84" i="7"/>
  <c r="DS84" i="7"/>
  <c r="DR84" i="7"/>
  <c r="DQ84" i="7"/>
  <c r="DP84" i="7"/>
  <c r="DO84" i="7"/>
  <c r="DH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B84" i="7"/>
  <c r="C84" i="7"/>
  <c r="B84" i="7"/>
  <c r="DG84" i="7" s="1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H83" i="7"/>
  <c r="DG83" i="7"/>
  <c r="DF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E83" i="7"/>
  <c r="CD83" i="7"/>
  <c r="CB83" i="7"/>
  <c r="C83" i="7"/>
  <c r="B83" i="7"/>
  <c r="DI83" i="7" s="1"/>
  <c r="EB82" i="7"/>
  <c r="EA82" i="7"/>
  <c r="DZ82" i="7"/>
  <c r="DY82" i="7"/>
  <c r="DX82" i="7"/>
  <c r="DW82" i="7"/>
  <c r="DV82" i="7"/>
  <c r="DU82" i="7"/>
  <c r="DT82" i="7"/>
  <c r="DS82" i="7"/>
  <c r="DR82" i="7"/>
  <c r="DQ82" i="7"/>
  <c r="DP82" i="7"/>
  <c r="DO82" i="7"/>
  <c r="DG82" i="7"/>
  <c r="DF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E82" i="7"/>
  <c r="CD82" i="7"/>
  <c r="C82" i="7"/>
  <c r="B82" i="7"/>
  <c r="DI82" i="7" s="1"/>
  <c r="EB81" i="7"/>
  <c r="EA81" i="7"/>
  <c r="DZ81" i="7"/>
  <c r="DY81" i="7"/>
  <c r="DX81" i="7"/>
  <c r="DW81" i="7"/>
  <c r="DV81" i="7"/>
  <c r="DU81" i="7"/>
  <c r="DT81" i="7"/>
  <c r="DS81" i="7"/>
  <c r="DR81" i="7"/>
  <c r="DQ81" i="7"/>
  <c r="DP81" i="7"/>
  <c r="DO81" i="7"/>
  <c r="DI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C81" i="7"/>
  <c r="C81" i="7"/>
  <c r="B81" i="7"/>
  <c r="EB80" i="7"/>
  <c r="EA80" i="7"/>
  <c r="DZ80" i="7"/>
  <c r="DY80" i="7"/>
  <c r="DX80" i="7"/>
  <c r="DW80" i="7"/>
  <c r="DV80" i="7"/>
  <c r="DU80" i="7"/>
  <c r="DT80" i="7"/>
  <c r="DS80" i="7"/>
  <c r="DR80" i="7"/>
  <c r="DQ80" i="7"/>
  <c r="DP80" i="7"/>
  <c r="DO80" i="7"/>
  <c r="DH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B80" i="7"/>
  <c r="C80" i="7"/>
  <c r="B80" i="7"/>
  <c r="DG80" i="7" s="1"/>
  <c r="EB79" i="7"/>
  <c r="EA79" i="7"/>
  <c r="DZ79" i="7"/>
  <c r="DY79" i="7"/>
  <c r="DX79" i="7"/>
  <c r="DW79" i="7"/>
  <c r="DV79" i="7"/>
  <c r="DU79" i="7"/>
  <c r="DT79" i="7"/>
  <c r="DS79" i="7"/>
  <c r="DR79" i="7"/>
  <c r="DQ79" i="7"/>
  <c r="DP79" i="7"/>
  <c r="DO79" i="7"/>
  <c r="DH79" i="7"/>
  <c r="DG79" i="7"/>
  <c r="DF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E79" i="7"/>
  <c r="CD79" i="7"/>
  <c r="CB79" i="7"/>
  <c r="C79" i="7"/>
  <c r="B79" i="7"/>
  <c r="DI79" i="7" s="1"/>
  <c r="EB74" i="7"/>
  <c r="EA74" i="7"/>
  <c r="DZ74" i="7"/>
  <c r="DY74" i="7"/>
  <c r="DX74" i="7"/>
  <c r="DW74" i="7"/>
  <c r="DV74" i="7"/>
  <c r="DU74" i="7"/>
  <c r="DT74" i="7"/>
  <c r="DS74" i="7"/>
  <c r="DR74" i="7"/>
  <c r="DQ74" i="7"/>
  <c r="DP74" i="7"/>
  <c r="DO74" i="7"/>
  <c r="DN74" i="7"/>
  <c r="DM74" i="7"/>
  <c r="DL74" i="7"/>
  <c r="DK74" i="7"/>
  <c r="DJ74" i="7"/>
  <c r="DG74" i="7"/>
  <c r="CX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B74" i="7"/>
  <c r="C74" i="7"/>
  <c r="B74" i="7"/>
  <c r="DF74" i="7" s="1"/>
  <c r="EB73" i="7"/>
  <c r="EA73" i="7"/>
  <c r="DZ73" i="7"/>
  <c r="DY73" i="7"/>
  <c r="DX73" i="7"/>
  <c r="DW73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H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C73" i="7"/>
  <c r="C73" i="7"/>
  <c r="B73" i="7"/>
  <c r="EB72" i="7"/>
  <c r="EA72" i="7"/>
  <c r="DZ72" i="7"/>
  <c r="DY72" i="7"/>
  <c r="DX72" i="7"/>
  <c r="DW72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F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72" i="7"/>
  <c r="B72" i="7"/>
  <c r="DH72" i="7" s="1"/>
  <c r="DX71" i="7"/>
  <c r="DW71" i="7"/>
  <c r="DV71" i="7"/>
  <c r="DU71" i="7"/>
  <c r="DT71" i="7"/>
  <c r="DS71" i="7"/>
  <c r="DR71" i="7"/>
  <c r="DQ71" i="7"/>
  <c r="DP71" i="7"/>
  <c r="DI71" i="7"/>
  <c r="DH71" i="7"/>
  <c r="DG71" i="7"/>
  <c r="CT71" i="7"/>
  <c r="CS71" i="7"/>
  <c r="CR71" i="7"/>
  <c r="CQ71" i="7"/>
  <c r="CP71" i="7"/>
  <c r="CO71" i="7"/>
  <c r="CN71" i="7"/>
  <c r="CM71" i="7"/>
  <c r="CL71" i="7"/>
  <c r="CE71" i="7"/>
  <c r="CD71" i="7"/>
  <c r="CB71" i="7"/>
  <c r="C71" i="7"/>
  <c r="B71" i="7"/>
  <c r="DF71" i="7" s="1"/>
  <c r="EB70" i="7"/>
  <c r="EA70" i="7"/>
  <c r="DZ70" i="7"/>
  <c r="DY70" i="7"/>
  <c r="DX70" i="7"/>
  <c r="DW70" i="7"/>
  <c r="DV70" i="7"/>
  <c r="DU70" i="7"/>
  <c r="DT70" i="7"/>
  <c r="DS70" i="7"/>
  <c r="DR70" i="7"/>
  <c r="DQ70" i="7"/>
  <c r="DP70" i="7"/>
  <c r="DI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B70" i="7"/>
  <c r="C70" i="7"/>
  <c r="B70" i="7"/>
  <c r="DH70" i="7" s="1"/>
  <c r="EB69" i="7"/>
  <c r="EA69" i="7"/>
  <c r="DZ69" i="7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H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C69" i="7"/>
  <c r="C69" i="7"/>
  <c r="B69" i="7"/>
  <c r="EB68" i="7"/>
  <c r="EA68" i="7"/>
  <c r="DZ68" i="7"/>
  <c r="DY68" i="7"/>
  <c r="DX68" i="7"/>
  <c r="DW68" i="7"/>
  <c r="DV68" i="7"/>
  <c r="DU68" i="7"/>
  <c r="DT68" i="7"/>
  <c r="DS68" i="7"/>
  <c r="DR68" i="7"/>
  <c r="DQ68" i="7"/>
  <c r="DP68" i="7"/>
  <c r="DO68" i="7"/>
  <c r="DH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B68" i="7"/>
  <c r="C68" i="7"/>
  <c r="B68" i="7"/>
  <c r="DG68" i="7" s="1"/>
  <c r="EB67" i="7"/>
  <c r="EA67" i="7"/>
  <c r="DZ67" i="7"/>
  <c r="DY67" i="7"/>
  <c r="DX67" i="7"/>
  <c r="DW67" i="7"/>
  <c r="DV67" i="7"/>
  <c r="DU67" i="7"/>
  <c r="DT67" i="7"/>
  <c r="DS67" i="7"/>
  <c r="DR67" i="7"/>
  <c r="DQ67" i="7"/>
  <c r="DP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67" i="7"/>
  <c r="B67" i="7"/>
  <c r="DL66" i="7"/>
  <c r="DK66" i="7"/>
  <c r="DJ66" i="7"/>
  <c r="DI66" i="7"/>
  <c r="DF66" i="7"/>
  <c r="CH66" i="7"/>
  <c r="CG66" i="7"/>
  <c r="CF66" i="7"/>
  <c r="CE66" i="7"/>
  <c r="CD66" i="7"/>
  <c r="C66" i="7"/>
  <c r="B66" i="7"/>
  <c r="DH66" i="7" s="1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G65" i="7"/>
  <c r="DF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B65" i="7"/>
  <c r="C65" i="7"/>
  <c r="B65" i="7"/>
  <c r="DH65" i="7" s="1"/>
  <c r="EB64" i="7"/>
  <c r="EA64" i="7"/>
  <c r="DZ64" i="7"/>
  <c r="DY64" i="7"/>
  <c r="DX64" i="7"/>
  <c r="DW64" i="7"/>
  <c r="DV64" i="7"/>
  <c r="DU64" i="7"/>
  <c r="DT64" i="7"/>
  <c r="DS64" i="7"/>
  <c r="DR64" i="7"/>
  <c r="DQ64" i="7"/>
  <c r="DP64" i="7"/>
  <c r="DO64" i="7"/>
  <c r="DG64" i="7"/>
  <c r="DF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E64" i="7"/>
  <c r="CD64" i="7"/>
  <c r="C64" i="7"/>
  <c r="B64" i="7"/>
  <c r="DI64" i="7" s="1"/>
  <c r="EB63" i="7"/>
  <c r="EA63" i="7"/>
  <c r="DZ63" i="7"/>
  <c r="DY63" i="7"/>
  <c r="DX63" i="7"/>
  <c r="DW63" i="7"/>
  <c r="DV63" i="7"/>
  <c r="DU63" i="7"/>
  <c r="DT63" i="7"/>
  <c r="DS63" i="7"/>
  <c r="DR63" i="7"/>
  <c r="DQ63" i="7"/>
  <c r="DP63" i="7"/>
  <c r="DO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63" i="7"/>
  <c r="B63" i="7"/>
  <c r="DI63" i="7" s="1"/>
  <c r="EB62" i="7"/>
  <c r="EA62" i="7"/>
  <c r="DZ62" i="7"/>
  <c r="DY62" i="7"/>
  <c r="DX62" i="7"/>
  <c r="DW62" i="7"/>
  <c r="DV62" i="7"/>
  <c r="DU62" i="7"/>
  <c r="DT62" i="7"/>
  <c r="DS62" i="7"/>
  <c r="DR62" i="7"/>
  <c r="DQ62" i="7"/>
  <c r="DP62" i="7"/>
  <c r="DO62" i="7"/>
  <c r="DH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B62" i="7"/>
  <c r="C62" i="7"/>
  <c r="B62" i="7"/>
  <c r="DG62" i="7" s="1"/>
  <c r="EB61" i="7"/>
  <c r="EA61" i="7"/>
  <c r="DZ61" i="7"/>
  <c r="DY61" i="7"/>
  <c r="DX61" i="7"/>
  <c r="DW61" i="7"/>
  <c r="DV61" i="7"/>
  <c r="DU61" i="7"/>
  <c r="DT61" i="7"/>
  <c r="DS61" i="7"/>
  <c r="DR61" i="7"/>
  <c r="DQ61" i="7"/>
  <c r="DP61" i="7"/>
  <c r="DO61" i="7"/>
  <c r="DH61" i="7"/>
  <c r="DG61" i="7"/>
  <c r="DF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E61" i="7"/>
  <c r="CD61" i="7"/>
  <c r="CB61" i="7"/>
  <c r="C61" i="7"/>
  <c r="B61" i="7"/>
  <c r="DI61" i="7" s="1"/>
  <c r="EB60" i="7"/>
  <c r="EA60" i="7"/>
  <c r="DZ60" i="7"/>
  <c r="DY60" i="7"/>
  <c r="DX60" i="7"/>
  <c r="DW60" i="7"/>
  <c r="DV60" i="7"/>
  <c r="DU60" i="7"/>
  <c r="DT60" i="7"/>
  <c r="DS60" i="7"/>
  <c r="DR60" i="7"/>
  <c r="DQ60" i="7"/>
  <c r="DP60" i="7"/>
  <c r="DO60" i="7"/>
  <c r="DG60" i="7"/>
  <c r="DF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E60" i="7"/>
  <c r="CD60" i="7"/>
  <c r="C60" i="7"/>
  <c r="B60" i="7"/>
  <c r="DI60" i="7" s="1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59" i="7"/>
  <c r="B59" i="7"/>
  <c r="CC59" i="7" s="1"/>
  <c r="EB58" i="7"/>
  <c r="EA58" i="7"/>
  <c r="DZ58" i="7"/>
  <c r="DY58" i="7"/>
  <c r="DX58" i="7"/>
  <c r="DW58" i="7"/>
  <c r="DV58" i="7"/>
  <c r="DU58" i="7"/>
  <c r="DT58" i="7"/>
  <c r="DS58" i="7"/>
  <c r="DR58" i="7"/>
  <c r="DQ58" i="7"/>
  <c r="DP58" i="7"/>
  <c r="DO58" i="7"/>
  <c r="DH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B58" i="7"/>
  <c r="C58" i="7"/>
  <c r="B58" i="7"/>
  <c r="DG58" i="7" s="1"/>
  <c r="EB57" i="7"/>
  <c r="EA57" i="7"/>
  <c r="DZ57" i="7"/>
  <c r="DY57" i="7"/>
  <c r="DX57" i="7"/>
  <c r="DW57" i="7"/>
  <c r="DV57" i="7"/>
  <c r="DU57" i="7"/>
  <c r="DT57" i="7"/>
  <c r="DS57" i="7"/>
  <c r="DR57" i="7"/>
  <c r="DQ57" i="7"/>
  <c r="DP57" i="7"/>
  <c r="DO57" i="7"/>
  <c r="DH57" i="7"/>
  <c r="DG57" i="7"/>
  <c r="DF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E57" i="7"/>
  <c r="CD57" i="7"/>
  <c r="CB57" i="7"/>
  <c r="C57" i="7"/>
  <c r="B57" i="7"/>
  <c r="DI57" i="7" s="1"/>
  <c r="EB52" i="7"/>
  <c r="EA52" i="7"/>
  <c r="DZ52" i="7"/>
  <c r="DY52" i="7"/>
  <c r="DX52" i="7"/>
  <c r="DW52" i="7"/>
  <c r="DV52" i="7"/>
  <c r="DU52" i="7"/>
  <c r="DT52" i="7"/>
  <c r="DS52" i="7"/>
  <c r="DR52" i="7"/>
  <c r="DQ52" i="7"/>
  <c r="DP52" i="7"/>
  <c r="DO52" i="7"/>
  <c r="DN52" i="7"/>
  <c r="DM52" i="7"/>
  <c r="DL52" i="7"/>
  <c r="DK52" i="7"/>
  <c r="DJ52" i="7"/>
  <c r="DG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B52" i="7"/>
  <c r="C52" i="7"/>
  <c r="B52" i="7"/>
  <c r="DF52" i="7" s="1"/>
  <c r="EB51" i="7"/>
  <c r="EA51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51" i="7"/>
  <c r="B51" i="7"/>
  <c r="CC51" i="7" s="1"/>
  <c r="EB50" i="7"/>
  <c r="EA50" i="7"/>
  <c r="DZ50" i="7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F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50" i="7"/>
  <c r="B50" i="7"/>
  <c r="DH50" i="7" s="1"/>
  <c r="DX49" i="7"/>
  <c r="DW49" i="7"/>
  <c r="DV49" i="7"/>
  <c r="DU49" i="7"/>
  <c r="DT49" i="7"/>
  <c r="DS49" i="7"/>
  <c r="DR49" i="7"/>
  <c r="DQ49" i="7"/>
  <c r="DP49" i="7"/>
  <c r="DI49" i="7"/>
  <c r="DH49" i="7"/>
  <c r="DG49" i="7"/>
  <c r="CT49" i="7"/>
  <c r="CS49" i="7"/>
  <c r="CR49" i="7"/>
  <c r="CQ49" i="7"/>
  <c r="CP49" i="7"/>
  <c r="CO49" i="7"/>
  <c r="CN49" i="7"/>
  <c r="CM49" i="7"/>
  <c r="CL49" i="7"/>
  <c r="CE49" i="7"/>
  <c r="CD49" i="7"/>
  <c r="CB49" i="7"/>
  <c r="C49" i="7"/>
  <c r="B49" i="7"/>
  <c r="DF49" i="7" s="1"/>
  <c r="EB48" i="7"/>
  <c r="EA48" i="7"/>
  <c r="DZ48" i="7"/>
  <c r="DY48" i="7"/>
  <c r="DX48" i="7"/>
  <c r="DW48" i="7"/>
  <c r="DV48" i="7"/>
  <c r="DU48" i="7"/>
  <c r="DT48" i="7"/>
  <c r="DS48" i="7"/>
  <c r="DR48" i="7"/>
  <c r="DQ48" i="7"/>
  <c r="DP48" i="7"/>
  <c r="DI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B48" i="7"/>
  <c r="C48" i="7"/>
  <c r="B48" i="7"/>
  <c r="DH48" i="7" s="1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47" i="7"/>
  <c r="B47" i="7"/>
  <c r="EB46" i="7"/>
  <c r="EA46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H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B46" i="7"/>
  <c r="C46" i="7"/>
  <c r="B46" i="7"/>
  <c r="DG46" i="7" s="1"/>
  <c r="EB45" i="7"/>
  <c r="EA45" i="7"/>
  <c r="DZ45" i="7"/>
  <c r="DY45" i="7"/>
  <c r="DX45" i="7"/>
  <c r="DW45" i="7"/>
  <c r="DV45" i="7"/>
  <c r="DU45" i="7"/>
  <c r="DT45" i="7"/>
  <c r="DS45" i="7"/>
  <c r="DR45" i="7"/>
  <c r="DQ45" i="7"/>
  <c r="DP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C45" i="7"/>
  <c r="C45" i="7"/>
  <c r="B45" i="7"/>
  <c r="DL44" i="7"/>
  <c r="DK44" i="7"/>
  <c r="DJ44" i="7"/>
  <c r="DI44" i="7"/>
  <c r="DF44" i="7"/>
  <c r="CH44" i="7"/>
  <c r="CG44" i="7"/>
  <c r="CF44" i="7"/>
  <c r="CE44" i="7"/>
  <c r="CD44" i="7"/>
  <c r="C44" i="7"/>
  <c r="B44" i="7"/>
  <c r="DH44" i="7" s="1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G43" i="7"/>
  <c r="DF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B43" i="7"/>
  <c r="C43" i="7"/>
  <c r="B43" i="7"/>
  <c r="DH43" i="7" s="1"/>
  <c r="EB42" i="7"/>
  <c r="EA42" i="7"/>
  <c r="DZ42" i="7"/>
  <c r="DY42" i="7"/>
  <c r="DX42" i="7"/>
  <c r="DW42" i="7"/>
  <c r="DV42" i="7"/>
  <c r="DU42" i="7"/>
  <c r="DT42" i="7"/>
  <c r="DS42" i="7"/>
  <c r="DR42" i="7"/>
  <c r="DQ42" i="7"/>
  <c r="DP42" i="7"/>
  <c r="DO42" i="7"/>
  <c r="DG42" i="7"/>
  <c r="DF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E42" i="7"/>
  <c r="CD42" i="7"/>
  <c r="C42" i="7"/>
  <c r="B42" i="7"/>
  <c r="DI42" i="7" s="1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C41" i="7"/>
  <c r="C41" i="7"/>
  <c r="B41" i="7"/>
  <c r="DI41" i="7" s="1"/>
  <c r="EB40" i="7"/>
  <c r="EA40" i="7"/>
  <c r="DZ40" i="7"/>
  <c r="DY40" i="7"/>
  <c r="DX40" i="7"/>
  <c r="DW40" i="7"/>
  <c r="DV40" i="7"/>
  <c r="DU40" i="7"/>
  <c r="DT40" i="7"/>
  <c r="DS40" i="7"/>
  <c r="DR40" i="7"/>
  <c r="DQ40" i="7"/>
  <c r="DP40" i="7"/>
  <c r="DO40" i="7"/>
  <c r="DH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B40" i="7"/>
  <c r="C40" i="7"/>
  <c r="B40" i="7"/>
  <c r="DG40" i="7" s="1"/>
  <c r="EB39" i="7"/>
  <c r="EA39" i="7"/>
  <c r="DZ39" i="7"/>
  <c r="DY39" i="7"/>
  <c r="DX39" i="7"/>
  <c r="DW39" i="7"/>
  <c r="DV39" i="7"/>
  <c r="DU39" i="7"/>
  <c r="DT39" i="7"/>
  <c r="DS39" i="7"/>
  <c r="DR39" i="7"/>
  <c r="DQ39" i="7"/>
  <c r="DP39" i="7"/>
  <c r="DO39" i="7"/>
  <c r="DH39" i="7"/>
  <c r="DG39" i="7"/>
  <c r="DF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E39" i="7"/>
  <c r="CD39" i="7"/>
  <c r="CB39" i="7"/>
  <c r="C39" i="7"/>
  <c r="B39" i="7"/>
  <c r="DI39" i="7" s="1"/>
  <c r="EB38" i="7"/>
  <c r="EA38" i="7"/>
  <c r="DZ38" i="7"/>
  <c r="DY38" i="7"/>
  <c r="DX38" i="7"/>
  <c r="DW38" i="7"/>
  <c r="DV38" i="7"/>
  <c r="DU38" i="7"/>
  <c r="DT38" i="7"/>
  <c r="DS38" i="7"/>
  <c r="DR38" i="7"/>
  <c r="DQ38" i="7"/>
  <c r="DP38" i="7"/>
  <c r="DO38" i="7"/>
  <c r="DG38" i="7"/>
  <c r="DF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E38" i="7"/>
  <c r="CD38" i="7"/>
  <c r="C38" i="7"/>
  <c r="B38" i="7"/>
  <c r="DI38" i="7" s="1"/>
  <c r="EB37" i="7"/>
  <c r="EA37" i="7"/>
  <c r="DZ37" i="7"/>
  <c r="DY37" i="7"/>
  <c r="DX37" i="7"/>
  <c r="DW37" i="7"/>
  <c r="DV37" i="7"/>
  <c r="DU37" i="7"/>
  <c r="DT37" i="7"/>
  <c r="DS37" i="7"/>
  <c r="DR37" i="7"/>
  <c r="DQ37" i="7"/>
  <c r="DP37" i="7"/>
  <c r="DO37" i="7"/>
  <c r="DI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C37" i="7"/>
  <c r="C37" i="7"/>
  <c r="B37" i="7"/>
  <c r="EB36" i="7"/>
  <c r="EA36" i="7"/>
  <c r="DZ36" i="7"/>
  <c r="DY36" i="7"/>
  <c r="DX36" i="7"/>
  <c r="DW36" i="7"/>
  <c r="DV36" i="7"/>
  <c r="DU36" i="7"/>
  <c r="DT36" i="7"/>
  <c r="DS36" i="7"/>
  <c r="DR36" i="7"/>
  <c r="DQ36" i="7"/>
  <c r="DP36" i="7"/>
  <c r="DO36" i="7"/>
  <c r="DH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B36" i="7"/>
  <c r="C36" i="7"/>
  <c r="B36" i="7"/>
  <c r="DG36" i="7" s="1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H35" i="7"/>
  <c r="DG35" i="7"/>
  <c r="DF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E35" i="7"/>
  <c r="CD35" i="7"/>
  <c r="CB35" i="7"/>
  <c r="C35" i="7"/>
  <c r="B35" i="7"/>
  <c r="DI35" i="7" s="1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G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B30" i="7"/>
  <c r="C30" i="7"/>
  <c r="B30" i="7"/>
  <c r="DF30" i="7" s="1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H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C29" i="7"/>
  <c r="C29" i="7"/>
  <c r="B29" i="7"/>
  <c r="EB28" i="7"/>
  <c r="EA28" i="7"/>
  <c r="DZ28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F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28" i="7"/>
  <c r="B28" i="7"/>
  <c r="DH28" i="7" s="1"/>
  <c r="DX27" i="7"/>
  <c r="DW27" i="7"/>
  <c r="DV27" i="7"/>
  <c r="DU27" i="7"/>
  <c r="DT27" i="7"/>
  <c r="DS27" i="7"/>
  <c r="DR27" i="7"/>
  <c r="DQ27" i="7"/>
  <c r="DP27" i="7"/>
  <c r="DI27" i="7"/>
  <c r="DH27" i="7"/>
  <c r="DG27" i="7"/>
  <c r="CT27" i="7"/>
  <c r="CS27" i="7"/>
  <c r="CR27" i="7"/>
  <c r="CQ27" i="7"/>
  <c r="CP27" i="7"/>
  <c r="CO27" i="7"/>
  <c r="CN27" i="7"/>
  <c r="CM27" i="7"/>
  <c r="CL27" i="7"/>
  <c r="CE27" i="7"/>
  <c r="CD27" i="7"/>
  <c r="CB27" i="7"/>
  <c r="C27" i="7"/>
  <c r="B27" i="7"/>
  <c r="DF27" i="7" s="1"/>
  <c r="EB26" i="7"/>
  <c r="EA26" i="7"/>
  <c r="DZ26" i="7"/>
  <c r="DY26" i="7"/>
  <c r="DX26" i="7"/>
  <c r="DW26" i="7"/>
  <c r="DV26" i="7"/>
  <c r="DU26" i="7"/>
  <c r="DT26" i="7"/>
  <c r="DS26" i="7"/>
  <c r="DR26" i="7"/>
  <c r="DQ26" i="7"/>
  <c r="DP26" i="7"/>
  <c r="DI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B26" i="7"/>
  <c r="C26" i="7"/>
  <c r="B26" i="7"/>
  <c r="DH26" i="7" s="1"/>
  <c r="EB25" i="7"/>
  <c r="EA25" i="7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H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C25" i="7"/>
  <c r="C25" i="7"/>
  <c r="B25" i="7"/>
  <c r="EB24" i="7"/>
  <c r="EA24" i="7"/>
  <c r="DZ24" i="7"/>
  <c r="DY24" i="7"/>
  <c r="DX24" i="7"/>
  <c r="DW24" i="7"/>
  <c r="DV24" i="7"/>
  <c r="DU24" i="7"/>
  <c r="DT24" i="7"/>
  <c r="DS24" i="7"/>
  <c r="DR24" i="7"/>
  <c r="DQ24" i="7"/>
  <c r="DP24" i="7"/>
  <c r="DO24" i="7"/>
  <c r="DH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B24" i="7"/>
  <c r="C24" i="7"/>
  <c r="B24" i="7"/>
  <c r="DG24" i="7" s="1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23" i="7"/>
  <c r="B23" i="7"/>
  <c r="CC23" i="7" s="1"/>
  <c r="DL22" i="7"/>
  <c r="DK22" i="7"/>
  <c r="DJ22" i="7"/>
  <c r="DI22" i="7"/>
  <c r="DF22" i="7"/>
  <c r="CH22" i="7"/>
  <c r="CG22" i="7"/>
  <c r="CF22" i="7"/>
  <c r="CE22" i="7"/>
  <c r="CD22" i="7"/>
  <c r="C22" i="7"/>
  <c r="B22" i="7"/>
  <c r="DH22" i="7" s="1"/>
  <c r="EB21" i="7"/>
  <c r="EA21" i="7"/>
  <c r="DZ21" i="7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G21" i="7"/>
  <c r="DF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B21" i="7"/>
  <c r="C21" i="7"/>
  <c r="B21" i="7"/>
  <c r="DH21" i="7" s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G20" i="7"/>
  <c r="DF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E20" i="7"/>
  <c r="CD20" i="7"/>
  <c r="C20" i="7"/>
  <c r="B20" i="7"/>
  <c r="DI20" i="7" s="1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19" i="7"/>
  <c r="B19" i="7"/>
  <c r="DI19" i="7" s="1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H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B18" i="7"/>
  <c r="C18" i="7"/>
  <c r="B18" i="7"/>
  <c r="DG18" i="7" s="1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H17" i="7"/>
  <c r="DG17" i="7"/>
  <c r="DF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E17" i="7"/>
  <c r="CD17" i="7"/>
  <c r="CB17" i="7"/>
  <c r="C17" i="7"/>
  <c r="B17" i="7"/>
  <c r="DI17" i="7" s="1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G16" i="7"/>
  <c r="DF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E16" i="7"/>
  <c r="CD16" i="7"/>
  <c r="C16" i="7"/>
  <c r="B16" i="7"/>
  <c r="DI16" i="7" s="1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15" i="7"/>
  <c r="B15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H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B14" i="7"/>
  <c r="C14" i="7"/>
  <c r="B14" i="7"/>
  <c r="DG14" i="7" s="1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H13" i="7"/>
  <c r="DG13" i="7"/>
  <c r="DF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E13" i="7"/>
  <c r="CD13" i="7"/>
  <c r="CB13" i="7"/>
  <c r="C13" i="7"/>
  <c r="B13" i="7"/>
  <c r="A5" i="7"/>
  <c r="A4" i="7"/>
  <c r="A3" i="7"/>
  <c r="A2" i="7"/>
  <c r="CA290" i="8" l="1"/>
  <c r="DF290" i="8"/>
  <c r="DE290" i="8"/>
  <c r="B350" i="8" s="1"/>
  <c r="CB290" i="8"/>
  <c r="AY246" i="8"/>
  <c r="AY242" i="8"/>
  <c r="AX20" i="8"/>
  <c r="AY188" i="8"/>
  <c r="AX69" i="8"/>
  <c r="AX59" i="8"/>
  <c r="AY210" i="8"/>
  <c r="AX133" i="8"/>
  <c r="AX109" i="8"/>
  <c r="AX94" i="8"/>
  <c r="AX95" i="8"/>
  <c r="AX60" i="8"/>
  <c r="AX41" i="8"/>
  <c r="AX67" i="8"/>
  <c r="AX104" i="8"/>
  <c r="CB298" i="8"/>
  <c r="CA298" i="8"/>
  <c r="DF298" i="8"/>
  <c r="DE298" i="8"/>
  <c r="AY258" i="8"/>
  <c r="AY254" i="8"/>
  <c r="AR229" i="8"/>
  <c r="AY249" i="8"/>
  <c r="AX137" i="8"/>
  <c r="AY199" i="8"/>
  <c r="AY250" i="8"/>
  <c r="AY240" i="8"/>
  <c r="AY198" i="8"/>
  <c r="AY183" i="8"/>
  <c r="AY177" i="8"/>
  <c r="AY170" i="8"/>
  <c r="AX138" i="8"/>
  <c r="AX129" i="8"/>
  <c r="AX86" i="8"/>
  <c r="AX72" i="8"/>
  <c r="AX42" i="8"/>
  <c r="AX28" i="8"/>
  <c r="AY243" i="8"/>
  <c r="AX132" i="8"/>
  <c r="AX116" i="8"/>
  <c r="AY253" i="8"/>
  <c r="AY165" i="8"/>
  <c r="AX105" i="8"/>
  <c r="AX73" i="8"/>
  <c r="AX15" i="8"/>
  <c r="AX51" i="8"/>
  <c r="AX19" i="8"/>
  <c r="AX89" i="8"/>
  <c r="AX37" i="8"/>
  <c r="AY238" i="8"/>
  <c r="AY201" i="8"/>
  <c r="AY166" i="8"/>
  <c r="AX85" i="8"/>
  <c r="AX63" i="8"/>
  <c r="AX81" i="8"/>
  <c r="AR232" i="8"/>
  <c r="AR216" i="8"/>
  <c r="AY256" i="8"/>
  <c r="AY205" i="8"/>
  <c r="AX127" i="8"/>
  <c r="AX101" i="8"/>
  <c r="AY178" i="8"/>
  <c r="AX66" i="8"/>
  <c r="AY251" i="8"/>
  <c r="AX25" i="8"/>
  <c r="CB297" i="8"/>
  <c r="CA297" i="8"/>
  <c r="AM297" i="8" s="1"/>
  <c r="DF297" i="8"/>
  <c r="DE297" i="8"/>
  <c r="AY252" i="8"/>
  <c r="AY247" i="8"/>
  <c r="AR228" i="8"/>
  <c r="AY237" i="8"/>
  <c r="AR230" i="8"/>
  <c r="AX115" i="8"/>
  <c r="AY175" i="8"/>
  <c r="AX117" i="8"/>
  <c r="AX111" i="8"/>
  <c r="AY162" i="8"/>
  <c r="AY197" i="8"/>
  <c r="AY173" i="8"/>
  <c r="O265" i="8"/>
  <c r="O263" i="8"/>
  <c r="AY207" i="8"/>
  <c r="AY169" i="8"/>
  <c r="AX130" i="8"/>
  <c r="AX88" i="8"/>
  <c r="AX82" i="8"/>
  <c r="AX44" i="8"/>
  <c r="AX38" i="8"/>
  <c r="AY203" i="8"/>
  <c r="AY195" i="8"/>
  <c r="AX45" i="8"/>
  <c r="AX29" i="8"/>
  <c r="AX47" i="8"/>
  <c r="AX23" i="8"/>
  <c r="DH107" i="7"/>
  <c r="CB107" i="7"/>
  <c r="CD107" i="7"/>
  <c r="DG107" i="7"/>
  <c r="CE107" i="7"/>
  <c r="DF107" i="7"/>
  <c r="DU169" i="7"/>
  <c r="CP169" i="7"/>
  <c r="CL169" i="7"/>
  <c r="DT169" i="7"/>
  <c r="DP169" i="7"/>
  <c r="CO169" i="7"/>
  <c r="CA169" i="7"/>
  <c r="CQ169" i="7"/>
  <c r="DS169" i="7"/>
  <c r="DH15" i="7"/>
  <c r="CB15" i="7"/>
  <c r="DG15" i="7"/>
  <c r="CE15" i="7"/>
  <c r="DF15" i="7"/>
  <c r="CD15" i="7"/>
  <c r="DF23" i="7"/>
  <c r="DG47" i="7"/>
  <c r="CB47" i="7"/>
  <c r="DF47" i="7"/>
  <c r="CE47" i="7"/>
  <c r="DI47" i="7"/>
  <c r="CD47" i="7"/>
  <c r="DI67" i="7"/>
  <c r="CB67" i="7"/>
  <c r="AX67" i="7" s="1"/>
  <c r="DH67" i="7"/>
  <c r="CE67" i="7"/>
  <c r="DG67" i="7"/>
  <c r="CD67" i="7"/>
  <c r="DF67" i="7"/>
  <c r="AX92" i="7"/>
  <c r="DH103" i="7"/>
  <c r="CB103" i="7"/>
  <c r="DG103" i="7"/>
  <c r="CE103" i="7"/>
  <c r="DF103" i="7"/>
  <c r="CD103" i="7"/>
  <c r="DI107" i="7"/>
  <c r="DI115" i="7"/>
  <c r="CB115" i="7"/>
  <c r="DF115" i="7"/>
  <c r="CC115" i="7"/>
  <c r="DH115" i="7"/>
  <c r="CE115" i="7"/>
  <c r="DG115" i="7"/>
  <c r="AX129" i="7"/>
  <c r="DH130" i="7"/>
  <c r="CB130" i="7"/>
  <c r="DG130" i="7"/>
  <c r="CE130" i="7"/>
  <c r="DI130" i="7"/>
  <c r="CD130" i="7"/>
  <c r="DF130" i="7"/>
  <c r="CC130" i="7"/>
  <c r="DG29" i="7"/>
  <c r="CB29" i="7"/>
  <c r="DI29" i="7"/>
  <c r="CD29" i="7"/>
  <c r="DF29" i="7"/>
  <c r="CE29" i="7"/>
  <c r="DI59" i="7"/>
  <c r="AX62" i="7"/>
  <c r="CC15" i="7"/>
  <c r="DG25" i="7"/>
  <c r="CB25" i="7"/>
  <c r="AX25" i="7" s="1"/>
  <c r="CD25" i="7"/>
  <c r="DF25" i="7"/>
  <c r="CE25" i="7"/>
  <c r="DI25" i="7"/>
  <c r="DH37" i="7"/>
  <c r="CB37" i="7"/>
  <c r="AX37" i="7" s="1"/>
  <c r="DF37" i="7"/>
  <c r="CD37" i="7"/>
  <c r="DG37" i="7"/>
  <c r="CE37" i="7"/>
  <c r="DI45" i="7"/>
  <c r="CB45" i="7"/>
  <c r="DG45" i="7"/>
  <c r="CD45" i="7"/>
  <c r="DH45" i="7"/>
  <c r="CE45" i="7"/>
  <c r="DF45" i="7"/>
  <c r="CC47" i="7"/>
  <c r="DH47" i="7"/>
  <c r="CC67" i="7"/>
  <c r="DG69" i="7"/>
  <c r="CB69" i="7"/>
  <c r="DI69" i="7"/>
  <c r="CD69" i="7"/>
  <c r="DF69" i="7"/>
  <c r="CE69" i="7"/>
  <c r="DH81" i="7"/>
  <c r="CB81" i="7"/>
  <c r="DF81" i="7"/>
  <c r="CD81" i="7"/>
  <c r="DG81" i="7"/>
  <c r="CE81" i="7"/>
  <c r="DI89" i="7"/>
  <c r="CB89" i="7"/>
  <c r="DH89" i="7"/>
  <c r="CE89" i="7"/>
  <c r="DG89" i="7"/>
  <c r="CD89" i="7"/>
  <c r="DF89" i="7"/>
  <c r="CC91" i="7"/>
  <c r="CC103" i="7"/>
  <c r="AX112" i="7"/>
  <c r="CD115" i="7"/>
  <c r="DG138" i="7"/>
  <c r="CB138" i="7"/>
  <c r="DF138" i="7"/>
  <c r="CE138" i="7"/>
  <c r="DH138" i="7"/>
  <c r="CD138" i="7"/>
  <c r="CC138" i="7"/>
  <c r="DH19" i="7"/>
  <c r="CB19" i="7"/>
  <c r="DG19" i="7"/>
  <c r="CE19" i="7"/>
  <c r="DF19" i="7"/>
  <c r="CD19" i="7"/>
  <c r="DG51" i="7"/>
  <c r="CB51" i="7"/>
  <c r="AX51" i="7" s="1"/>
  <c r="DF51" i="7"/>
  <c r="CE51" i="7"/>
  <c r="DI51" i="7"/>
  <c r="CD51" i="7"/>
  <c r="DH63" i="7"/>
  <c r="CB63" i="7"/>
  <c r="DF63" i="7"/>
  <c r="CD63" i="7"/>
  <c r="DG63" i="7"/>
  <c r="CE63" i="7"/>
  <c r="AX84" i="7"/>
  <c r="DG95" i="7"/>
  <c r="CB95" i="7"/>
  <c r="DI95" i="7"/>
  <c r="DF95" i="7"/>
  <c r="CE95" i="7"/>
  <c r="CD95" i="7"/>
  <c r="DF135" i="7"/>
  <c r="CE135" i="7"/>
  <c r="DI135" i="7"/>
  <c r="CD135" i="7"/>
  <c r="DG135" i="7"/>
  <c r="CC135" i="7"/>
  <c r="CB135" i="7"/>
  <c r="DF139" i="7"/>
  <c r="CE139" i="7"/>
  <c r="DI139" i="7"/>
  <c r="CD139" i="7"/>
  <c r="DG139" i="7"/>
  <c r="CC139" i="7"/>
  <c r="CB139" i="7"/>
  <c r="AX139" i="7" s="1"/>
  <c r="DI23" i="7"/>
  <c r="CB23" i="7"/>
  <c r="DG23" i="7"/>
  <c r="CD23" i="7"/>
  <c r="DH23" i="7"/>
  <c r="CE23" i="7"/>
  <c r="DH59" i="7"/>
  <c r="CB59" i="7"/>
  <c r="DG59" i="7"/>
  <c r="CE59" i="7"/>
  <c r="DF59" i="7"/>
  <c r="CD59" i="7"/>
  <c r="DG91" i="7"/>
  <c r="CB91" i="7"/>
  <c r="DI91" i="7"/>
  <c r="CD91" i="7"/>
  <c r="DF91" i="7"/>
  <c r="CE91" i="7"/>
  <c r="DI15" i="7"/>
  <c r="CC19" i="7"/>
  <c r="DH41" i="7"/>
  <c r="CB41" i="7"/>
  <c r="DG41" i="7"/>
  <c r="CE41" i="7"/>
  <c r="DF41" i="7"/>
  <c r="CD41" i="7"/>
  <c r="DH51" i="7"/>
  <c r="CC63" i="7"/>
  <c r="DG73" i="7"/>
  <c r="CB73" i="7"/>
  <c r="AX73" i="7" s="1"/>
  <c r="CD73" i="7"/>
  <c r="DF73" i="7"/>
  <c r="CE73" i="7"/>
  <c r="DI73" i="7"/>
  <c r="DH85" i="7"/>
  <c r="CB85" i="7"/>
  <c r="DG85" i="7"/>
  <c r="CE85" i="7"/>
  <c r="DF85" i="7"/>
  <c r="CD85" i="7"/>
  <c r="CC95" i="7"/>
  <c r="DH95" i="7"/>
  <c r="DI103" i="7"/>
  <c r="CC107" i="7"/>
  <c r="DH126" i="7"/>
  <c r="CB126" i="7"/>
  <c r="DG126" i="7"/>
  <c r="CE126" i="7"/>
  <c r="DI126" i="7"/>
  <c r="CD126" i="7"/>
  <c r="DF126" i="7"/>
  <c r="CC126" i="7"/>
  <c r="DS163" i="7"/>
  <c r="CQ163" i="7"/>
  <c r="CP163" i="7"/>
  <c r="CL163" i="7"/>
  <c r="CA163" i="7"/>
  <c r="DT163" i="7"/>
  <c r="DE163" i="7"/>
  <c r="CO163" i="7"/>
  <c r="DP163" i="7"/>
  <c r="DE169" i="7"/>
  <c r="DT170" i="7"/>
  <c r="DP170" i="7"/>
  <c r="CO170" i="7"/>
  <c r="CA170" i="7"/>
  <c r="DS170" i="7"/>
  <c r="DE170" i="7"/>
  <c r="DU170" i="7"/>
  <c r="DU177" i="7"/>
  <c r="CP177" i="7"/>
  <c r="CL177" i="7"/>
  <c r="DT177" i="7"/>
  <c r="DP177" i="7"/>
  <c r="CO177" i="7"/>
  <c r="CA177" i="7"/>
  <c r="DE177" i="7"/>
  <c r="DU178" i="7"/>
  <c r="DT190" i="7"/>
  <c r="DP190" i="7"/>
  <c r="DE190" i="7"/>
  <c r="CP190" i="7"/>
  <c r="CL190" i="7"/>
  <c r="CA190" i="7"/>
  <c r="DS190" i="7"/>
  <c r="CO190" i="7"/>
  <c r="DU190" i="7"/>
  <c r="DS191" i="7"/>
  <c r="DE191" i="7"/>
  <c r="CP191" i="7"/>
  <c r="CL191" i="7"/>
  <c r="CO191" i="7"/>
  <c r="CA191" i="7"/>
  <c r="DU191" i="7"/>
  <c r="CQ191" i="7"/>
  <c r="DT191" i="7"/>
  <c r="CK205" i="7"/>
  <c r="CA230" i="7"/>
  <c r="DE230" i="7"/>
  <c r="DO242" i="7"/>
  <c r="DE242" i="7"/>
  <c r="CN242" i="7"/>
  <c r="CI242" i="7"/>
  <c r="DR242" i="7"/>
  <c r="DM242" i="7"/>
  <c r="CM242" i="7"/>
  <c r="CA242" i="7"/>
  <c r="CK242" i="7"/>
  <c r="DQ242" i="7"/>
  <c r="DI14" i="7"/>
  <c r="CC24" i="7"/>
  <c r="AX24" i="7" s="1"/>
  <c r="DI24" i="7"/>
  <c r="CC30" i="7"/>
  <c r="AX30" i="7" s="1"/>
  <c r="DH30" i="7"/>
  <c r="CC36" i="7"/>
  <c r="AX36" i="7" s="1"/>
  <c r="CC40" i="7"/>
  <c r="AX40" i="7" s="1"/>
  <c r="CC46" i="7"/>
  <c r="CC52" i="7"/>
  <c r="AX52" i="7" s="1"/>
  <c r="DH52" i="7"/>
  <c r="DI58" i="7"/>
  <c r="CC68" i="7"/>
  <c r="AX68" i="7" s="1"/>
  <c r="DI68" i="7"/>
  <c r="CC74" i="7"/>
  <c r="AX74" i="7" s="1"/>
  <c r="DI80" i="7"/>
  <c r="CC84" i="7"/>
  <c r="DI84" i="7"/>
  <c r="CC90" i="7"/>
  <c r="DI90" i="7"/>
  <c r="CC92" i="7"/>
  <c r="DF92" i="7"/>
  <c r="DH96" i="7"/>
  <c r="CC102" i="7"/>
  <c r="AX102" i="7" s="1"/>
  <c r="CC106" i="7"/>
  <c r="DI106" i="7"/>
  <c r="DF117" i="7"/>
  <c r="DI117" i="7"/>
  <c r="CD117" i="7"/>
  <c r="CK166" i="7"/>
  <c r="DO166" i="7"/>
  <c r="CN166" i="7"/>
  <c r="CI166" i="7"/>
  <c r="AY167" i="7"/>
  <c r="CP170" i="7"/>
  <c r="DR174" i="7"/>
  <c r="CP178" i="7"/>
  <c r="DO179" i="7"/>
  <c r="DE179" i="7"/>
  <c r="CN179" i="7"/>
  <c r="CI179" i="7"/>
  <c r="DR179" i="7"/>
  <c r="DM179" i="7"/>
  <c r="CM179" i="7"/>
  <c r="DQ179" i="7"/>
  <c r="DO182" i="7"/>
  <c r="CN182" i="7"/>
  <c r="CI182" i="7"/>
  <c r="DQ182" i="7"/>
  <c r="CM182" i="7"/>
  <c r="CK182" i="7"/>
  <c r="DE193" i="7"/>
  <c r="DR200" i="7"/>
  <c r="DM200" i="7"/>
  <c r="CK200" i="7"/>
  <c r="DQ200" i="7"/>
  <c r="CN200" i="7"/>
  <c r="CI200" i="7"/>
  <c r="DO200" i="7"/>
  <c r="CM200" i="7"/>
  <c r="DQ209" i="7"/>
  <c r="CN209" i="7"/>
  <c r="CI209" i="7"/>
  <c r="CM209" i="7"/>
  <c r="DO209" i="7"/>
  <c r="DE209" i="7"/>
  <c r="DM209" i="7"/>
  <c r="CA209" i="7"/>
  <c r="CK209" i="7"/>
  <c r="DR209" i="7"/>
  <c r="CC13" i="7"/>
  <c r="AX13" i="7" s="1"/>
  <c r="DI13" i="7"/>
  <c r="CD14" i="7"/>
  <c r="DF14" i="7"/>
  <c r="CB16" i="7"/>
  <c r="AX16" i="7" s="1"/>
  <c r="DH16" i="7"/>
  <c r="CC17" i="7"/>
  <c r="AX17" i="7" s="1"/>
  <c r="CD18" i="7"/>
  <c r="DF18" i="7"/>
  <c r="CB20" i="7"/>
  <c r="DH20" i="7"/>
  <c r="CC21" i="7"/>
  <c r="AX21" i="7" s="1"/>
  <c r="CB22" i="7"/>
  <c r="AX22" i="7" s="1"/>
  <c r="DG22" i="7"/>
  <c r="CD24" i="7"/>
  <c r="DF24" i="7"/>
  <c r="CD26" i="7"/>
  <c r="DG26" i="7"/>
  <c r="CC27" i="7"/>
  <c r="AX27" i="7" s="1"/>
  <c r="CB28" i="7"/>
  <c r="DG28" i="7"/>
  <c r="CD30" i="7"/>
  <c r="DI30" i="7"/>
  <c r="CC35" i="7"/>
  <c r="AX35" i="7" s="1"/>
  <c r="CD36" i="7"/>
  <c r="DF36" i="7"/>
  <c r="CB38" i="7"/>
  <c r="DH38" i="7"/>
  <c r="CC39" i="7"/>
  <c r="AX39" i="7" s="1"/>
  <c r="CD40" i="7"/>
  <c r="DF40" i="7"/>
  <c r="CB42" i="7"/>
  <c r="AX42" i="7" s="1"/>
  <c r="DH42" i="7"/>
  <c r="CC43" i="7"/>
  <c r="AX43" i="7" s="1"/>
  <c r="CB44" i="7"/>
  <c r="DG44" i="7"/>
  <c r="CD46" i="7"/>
  <c r="AX46" i="7" s="1"/>
  <c r="DF46" i="7"/>
  <c r="CD48" i="7"/>
  <c r="DG48" i="7"/>
  <c r="CC49" i="7"/>
  <c r="AX49" i="7" s="1"/>
  <c r="CB50" i="7"/>
  <c r="DG50" i="7"/>
  <c r="CD52" i="7"/>
  <c r="DI52" i="7"/>
  <c r="CC57" i="7"/>
  <c r="AX57" i="7" s="1"/>
  <c r="CD58" i="7"/>
  <c r="DF58" i="7"/>
  <c r="CB60" i="7"/>
  <c r="DH60" i="7"/>
  <c r="CC61" i="7"/>
  <c r="AX61" i="7" s="1"/>
  <c r="CD62" i="7"/>
  <c r="DF62" i="7"/>
  <c r="CB64" i="7"/>
  <c r="DH64" i="7"/>
  <c r="CC65" i="7"/>
  <c r="AX65" i="7" s="1"/>
  <c r="CB66" i="7"/>
  <c r="AX66" i="7" s="1"/>
  <c r="DG66" i="7"/>
  <c r="CD68" i="7"/>
  <c r="DF68" i="7"/>
  <c r="CD70" i="7"/>
  <c r="DG70" i="7"/>
  <c r="CC71" i="7"/>
  <c r="AX71" i="7" s="1"/>
  <c r="CB72" i="7"/>
  <c r="AX72" i="7" s="1"/>
  <c r="DG72" i="7"/>
  <c r="CD74" i="7"/>
  <c r="DI74" i="7"/>
  <c r="CC79" i="7"/>
  <c r="AX79" i="7" s="1"/>
  <c r="CD80" i="7"/>
  <c r="DF80" i="7"/>
  <c r="CB82" i="7"/>
  <c r="DH82" i="7"/>
  <c r="CC83" i="7"/>
  <c r="AX83" i="7" s="1"/>
  <c r="CD84" i="7"/>
  <c r="DF84" i="7"/>
  <c r="CB86" i="7"/>
  <c r="DH86" i="7"/>
  <c r="CC87" i="7"/>
  <c r="AX87" i="7" s="1"/>
  <c r="CB88" i="7"/>
  <c r="DG88" i="7"/>
  <c r="CD90" i="7"/>
  <c r="AX90" i="7" s="1"/>
  <c r="DF90" i="7"/>
  <c r="CD92" i="7"/>
  <c r="DG92" i="7"/>
  <c r="CC93" i="7"/>
  <c r="AX93" i="7" s="1"/>
  <c r="CB94" i="7"/>
  <c r="DG94" i="7"/>
  <c r="CD96" i="7"/>
  <c r="DI96" i="7"/>
  <c r="CC101" i="7"/>
  <c r="AX101" i="7" s="1"/>
  <c r="CD102" i="7"/>
  <c r="DF102" i="7"/>
  <c r="CB104" i="7"/>
  <c r="AX104" i="7" s="1"/>
  <c r="DH104" i="7"/>
  <c r="CC105" i="7"/>
  <c r="AX105" i="7" s="1"/>
  <c r="CD106" i="7"/>
  <c r="AX106" i="7" s="1"/>
  <c r="DF106" i="7"/>
  <c r="CB108" i="7"/>
  <c r="DH108" i="7"/>
  <c r="CC109" i="7"/>
  <c r="AX109" i="7" s="1"/>
  <c r="CB110" i="7"/>
  <c r="AX110" i="7" s="1"/>
  <c r="DG111" i="7"/>
  <c r="CD111" i="7"/>
  <c r="CC111" i="7"/>
  <c r="AX111" i="7" s="1"/>
  <c r="DH111" i="7"/>
  <c r="DI113" i="7"/>
  <c r="CD113" i="7"/>
  <c r="CC113" i="7"/>
  <c r="AX113" i="7" s="1"/>
  <c r="CE117" i="7"/>
  <c r="DG117" i="7"/>
  <c r="DG125" i="7"/>
  <c r="CE125" i="7"/>
  <c r="DF125" i="7"/>
  <c r="CD125" i="7"/>
  <c r="AX125" i="7" s="1"/>
  <c r="DG129" i="7"/>
  <c r="CE129" i="7"/>
  <c r="DF129" i="7"/>
  <c r="CD129" i="7"/>
  <c r="CD132" i="7"/>
  <c r="DR162" i="7"/>
  <c r="DM162" i="7"/>
  <c r="DQ162" i="7"/>
  <c r="CK162" i="7"/>
  <c r="CM162" i="7"/>
  <c r="DU165" i="7"/>
  <c r="CP165" i="7"/>
  <c r="CL165" i="7"/>
  <c r="DT165" i="7"/>
  <c r="DP165" i="7"/>
  <c r="CO165" i="7"/>
  <c r="CA165" i="7"/>
  <c r="DE165" i="7"/>
  <c r="DT166" i="7"/>
  <c r="DP166" i="7"/>
  <c r="CO166" i="7"/>
  <c r="CA166" i="7"/>
  <c r="DS166" i="7"/>
  <c r="DE166" i="7"/>
  <c r="CM166" i="7"/>
  <c r="DU166" i="7"/>
  <c r="CQ170" i="7"/>
  <c r="DU173" i="7"/>
  <c r="CP173" i="7"/>
  <c r="CL173" i="7"/>
  <c r="DT173" i="7"/>
  <c r="DP173" i="7"/>
  <c r="CO173" i="7"/>
  <c r="CA173" i="7"/>
  <c r="AY173" i="7" s="1"/>
  <c r="DE173" i="7"/>
  <c r="DT174" i="7"/>
  <c r="DP174" i="7"/>
  <c r="CO174" i="7"/>
  <c r="CA174" i="7"/>
  <c r="DS174" i="7"/>
  <c r="DE174" i="7"/>
  <c r="DU174" i="7"/>
  <c r="DS177" i="7"/>
  <c r="CK179" i="7"/>
  <c r="DT181" i="7"/>
  <c r="DP181" i="7"/>
  <c r="CO181" i="7"/>
  <c r="DU181" i="7"/>
  <c r="DE181" i="7"/>
  <c r="DS181" i="7"/>
  <c r="CQ181" i="7"/>
  <c r="CL181" i="7"/>
  <c r="CA181" i="7"/>
  <c r="DS182" i="7"/>
  <c r="DE182" i="7"/>
  <c r="DU182" i="7"/>
  <c r="DP182" i="7"/>
  <c r="CQ182" i="7"/>
  <c r="CL182" i="7"/>
  <c r="CA182" i="7"/>
  <c r="CO182" i="7"/>
  <c r="DM182" i="7"/>
  <c r="AY189" i="7"/>
  <c r="DO197" i="7"/>
  <c r="DE197" i="7"/>
  <c r="CN197" i="7"/>
  <c r="CI197" i="7"/>
  <c r="DR197" i="7"/>
  <c r="DM197" i="7"/>
  <c r="CM197" i="7"/>
  <c r="CA197" i="7"/>
  <c r="AY197" i="7" s="1"/>
  <c r="CK197" i="7"/>
  <c r="DR204" i="7"/>
  <c r="DM204" i="7"/>
  <c r="CK204" i="7"/>
  <c r="DQ204" i="7"/>
  <c r="CN204" i="7"/>
  <c r="CI204" i="7"/>
  <c r="DO204" i="7"/>
  <c r="CM204" i="7"/>
  <c r="AR216" i="7"/>
  <c r="DE227" i="7"/>
  <c r="CA227" i="7"/>
  <c r="AR227" i="7" s="1"/>
  <c r="CK245" i="7"/>
  <c r="DO245" i="7"/>
  <c r="CN245" i="7"/>
  <c r="CI245" i="7"/>
  <c r="DM245" i="7"/>
  <c r="CM245" i="7"/>
  <c r="DR245" i="7"/>
  <c r="AY246" i="7"/>
  <c r="DR252" i="7"/>
  <c r="DM252" i="7"/>
  <c r="CM252" i="7"/>
  <c r="CI252" i="7"/>
  <c r="DQ252" i="7"/>
  <c r="CN252" i="7"/>
  <c r="CA252" i="7"/>
  <c r="AY252" i="7" s="1"/>
  <c r="DE252" i="7"/>
  <c r="CK252" i="7"/>
  <c r="DO252" i="7"/>
  <c r="CA263" i="7"/>
  <c r="O263" i="7" s="1"/>
  <c r="DF263" i="7"/>
  <c r="DE263" i="7"/>
  <c r="CB263" i="7"/>
  <c r="DT178" i="7"/>
  <c r="DP178" i="7"/>
  <c r="CO178" i="7"/>
  <c r="CA178" i="7"/>
  <c r="DS178" i="7"/>
  <c r="DE178" i="7"/>
  <c r="DQ193" i="7"/>
  <c r="CN193" i="7"/>
  <c r="CI193" i="7"/>
  <c r="CM193" i="7"/>
  <c r="DM193" i="7"/>
  <c r="CA193" i="7"/>
  <c r="CK193" i="7"/>
  <c r="DO193" i="7"/>
  <c r="DS195" i="7"/>
  <c r="DE195" i="7"/>
  <c r="CP195" i="7"/>
  <c r="CL195" i="7"/>
  <c r="CO195" i="7"/>
  <c r="CA195" i="7"/>
  <c r="DU195" i="7"/>
  <c r="CQ195" i="7"/>
  <c r="DT195" i="7"/>
  <c r="DQ205" i="7"/>
  <c r="CN205" i="7"/>
  <c r="CI205" i="7"/>
  <c r="CM205" i="7"/>
  <c r="DO205" i="7"/>
  <c r="DE205" i="7"/>
  <c r="DM205" i="7"/>
  <c r="CA205" i="7"/>
  <c r="AR228" i="7"/>
  <c r="CA231" i="7"/>
  <c r="DE231" i="7"/>
  <c r="CC14" i="7"/>
  <c r="AX14" i="7" s="1"/>
  <c r="CC18" i="7"/>
  <c r="AX18" i="7" s="1"/>
  <c r="DI18" i="7"/>
  <c r="CC26" i="7"/>
  <c r="AX26" i="7" s="1"/>
  <c r="DF26" i="7"/>
  <c r="DI36" i="7"/>
  <c r="DI40" i="7"/>
  <c r="DI46" i="7"/>
  <c r="CC48" i="7"/>
  <c r="AX48" i="7" s="1"/>
  <c r="DF48" i="7"/>
  <c r="CC58" i="7"/>
  <c r="AX58" i="7" s="1"/>
  <c r="CC62" i="7"/>
  <c r="DI62" i="7"/>
  <c r="CC70" i="7"/>
  <c r="AX70" i="7" s="1"/>
  <c r="DF70" i="7"/>
  <c r="DH74" i="7"/>
  <c r="CC80" i="7"/>
  <c r="AX80" i="7" s="1"/>
  <c r="CC96" i="7"/>
  <c r="AX96" i="7" s="1"/>
  <c r="DI102" i="7"/>
  <c r="CC117" i="7"/>
  <c r="AX117" i="7" s="1"/>
  <c r="DR166" i="7"/>
  <c r="DO171" i="7"/>
  <c r="DE171" i="7"/>
  <c r="CN171" i="7"/>
  <c r="CI171" i="7"/>
  <c r="DR171" i="7"/>
  <c r="DM171" i="7"/>
  <c r="CM171" i="7"/>
  <c r="DQ171" i="7"/>
  <c r="CK174" i="7"/>
  <c r="DO174" i="7"/>
  <c r="CN174" i="7"/>
  <c r="CI174" i="7"/>
  <c r="CE14" i="7"/>
  <c r="CC16" i="7"/>
  <c r="CE18" i="7"/>
  <c r="CC20" i="7"/>
  <c r="CC22" i="7"/>
  <c r="CE24" i="7"/>
  <c r="CE26" i="7"/>
  <c r="CC28" i="7"/>
  <c r="CE30" i="7"/>
  <c r="CE36" i="7"/>
  <c r="CC38" i="7"/>
  <c r="CE40" i="7"/>
  <c r="CC42" i="7"/>
  <c r="CC44" i="7"/>
  <c r="CE46" i="7"/>
  <c r="CE48" i="7"/>
  <c r="CC50" i="7"/>
  <c r="CE52" i="7"/>
  <c r="CE58" i="7"/>
  <c r="CC60" i="7"/>
  <c r="CE62" i="7"/>
  <c r="CC64" i="7"/>
  <c r="CC66" i="7"/>
  <c r="CE68" i="7"/>
  <c r="CE70" i="7"/>
  <c r="CC72" i="7"/>
  <c r="CE74" i="7"/>
  <c r="CE80" i="7"/>
  <c r="CC82" i="7"/>
  <c r="CE84" i="7"/>
  <c r="CC86" i="7"/>
  <c r="CC88" i="7"/>
  <c r="CE90" i="7"/>
  <c r="CE92" i="7"/>
  <c r="CC94" i="7"/>
  <c r="CE96" i="7"/>
  <c r="CE102" i="7"/>
  <c r="CC104" i="7"/>
  <c r="CE106" i="7"/>
  <c r="CC108" i="7"/>
  <c r="DF110" i="7"/>
  <c r="CE110" i="7"/>
  <c r="CC110" i="7"/>
  <c r="DF116" i="7"/>
  <c r="CE116" i="7"/>
  <c r="CD116" i="7"/>
  <c r="AX116" i="7" s="1"/>
  <c r="DG116" i="7"/>
  <c r="DH117" i="7"/>
  <c r="DG132" i="7"/>
  <c r="CB132" i="7"/>
  <c r="DF132" i="7"/>
  <c r="CE132" i="7"/>
  <c r="DI132" i="7"/>
  <c r="DH133" i="7"/>
  <c r="CE133" i="7"/>
  <c r="DG133" i="7"/>
  <c r="CD133" i="7"/>
  <c r="AX133" i="7" s="1"/>
  <c r="Q144" i="7"/>
  <c r="Q152" i="7"/>
  <c r="Q155" i="7"/>
  <c r="DQ161" i="7"/>
  <c r="CK161" i="7"/>
  <c r="CN161" i="7"/>
  <c r="CI161" i="7"/>
  <c r="AY161" i="7" s="1"/>
  <c r="DR161" i="7"/>
  <c r="CP162" i="7"/>
  <c r="CL162" i="7"/>
  <c r="CA162" i="7"/>
  <c r="AY162" i="7" s="1"/>
  <c r="DU162" i="7"/>
  <c r="CO162" i="7"/>
  <c r="DM166" i="7"/>
  <c r="DO167" i="7"/>
  <c r="DE167" i="7"/>
  <c r="CN167" i="7"/>
  <c r="CI167" i="7"/>
  <c r="DR167" i="7"/>
  <c r="DM167" i="7"/>
  <c r="CM167" i="7"/>
  <c r="DQ167" i="7"/>
  <c r="CK170" i="7"/>
  <c r="DO170" i="7"/>
  <c r="CN170" i="7"/>
  <c r="CI170" i="7"/>
  <c r="CL170" i="7"/>
  <c r="DR170" i="7"/>
  <c r="CA171" i="7"/>
  <c r="DM174" i="7"/>
  <c r="DO175" i="7"/>
  <c r="DE175" i="7"/>
  <c r="CN175" i="7"/>
  <c r="CI175" i="7"/>
  <c r="AY175" i="7" s="1"/>
  <c r="DR175" i="7"/>
  <c r="DM175" i="7"/>
  <c r="CM175" i="7"/>
  <c r="DQ175" i="7"/>
  <c r="CQ177" i="7"/>
  <c r="CK178" i="7"/>
  <c r="DO178" i="7"/>
  <c r="CN178" i="7"/>
  <c r="CI178" i="7"/>
  <c r="CL178" i="7"/>
  <c r="DR178" i="7"/>
  <c r="CA179" i="7"/>
  <c r="DR182" i="7"/>
  <c r="DU188" i="7"/>
  <c r="CQ188" i="7"/>
  <c r="DS188" i="7"/>
  <c r="CL188" i="7"/>
  <c r="CA188" i="7"/>
  <c r="CP188" i="7"/>
  <c r="DE188" i="7"/>
  <c r="DP188" i="7"/>
  <c r="CQ190" i="7"/>
  <c r="DP191" i="7"/>
  <c r="DP195" i="7"/>
  <c r="DQ201" i="7"/>
  <c r="CN201" i="7"/>
  <c r="CI201" i="7"/>
  <c r="CM201" i="7"/>
  <c r="DO201" i="7"/>
  <c r="DE201" i="7"/>
  <c r="DM201" i="7"/>
  <c r="CA201" i="7"/>
  <c r="CK201" i="7"/>
  <c r="DR201" i="7"/>
  <c r="DR208" i="7"/>
  <c r="DM208" i="7"/>
  <c r="CK208" i="7"/>
  <c r="DQ208" i="7"/>
  <c r="CN208" i="7"/>
  <c r="CI208" i="7"/>
  <c r="DO208" i="7"/>
  <c r="CM208" i="7"/>
  <c r="DH231" i="7"/>
  <c r="CE231" i="7"/>
  <c r="DG231" i="7"/>
  <c r="CD231" i="7"/>
  <c r="CC231" i="7"/>
  <c r="DI231" i="7"/>
  <c r="CB231" i="7"/>
  <c r="DF231" i="7"/>
  <c r="DT241" i="7"/>
  <c r="DP241" i="7"/>
  <c r="CO241" i="7"/>
  <c r="CA241" i="7"/>
  <c r="DS241" i="7"/>
  <c r="DE241" i="7"/>
  <c r="CL241" i="7"/>
  <c r="CQ241" i="7"/>
  <c r="CP241" i="7"/>
  <c r="DU241" i="7"/>
  <c r="DQ245" i="7"/>
  <c r="CC112" i="7"/>
  <c r="CC114" i="7"/>
  <c r="AX114" i="7" s="1"/>
  <c r="CC118" i="7"/>
  <c r="AX118" i="7" s="1"/>
  <c r="CB123" i="7"/>
  <c r="DH123" i="7"/>
  <c r="CC124" i="7"/>
  <c r="AX124" i="7" s="1"/>
  <c r="CB127" i="7"/>
  <c r="DH127" i="7"/>
  <c r="CC128" i="7"/>
  <c r="AX128" i="7" s="1"/>
  <c r="CB131" i="7"/>
  <c r="AX131" i="7" s="1"/>
  <c r="DG131" i="7"/>
  <c r="CC134" i="7"/>
  <c r="AX134" i="7" s="1"/>
  <c r="CC136" i="7"/>
  <c r="AX136" i="7" s="1"/>
  <c r="CB137" i="7"/>
  <c r="AX137" i="7" s="1"/>
  <c r="DI137" i="7"/>
  <c r="CC140" i="7"/>
  <c r="AX140" i="7" s="1"/>
  <c r="DE161" i="7"/>
  <c r="DP161" i="7"/>
  <c r="DM163" i="7"/>
  <c r="DR163" i="7"/>
  <c r="CL164" i="7"/>
  <c r="AY164" i="7" s="1"/>
  <c r="CP164" i="7"/>
  <c r="DU164" i="7"/>
  <c r="CK165" i="7"/>
  <c r="CL168" i="7"/>
  <c r="CP168" i="7"/>
  <c r="DU168" i="7"/>
  <c r="CK169" i="7"/>
  <c r="CL172" i="7"/>
  <c r="AY172" i="7" s="1"/>
  <c r="CP172" i="7"/>
  <c r="DU172" i="7"/>
  <c r="CK173" i="7"/>
  <c r="CL176" i="7"/>
  <c r="CP176" i="7"/>
  <c r="DU176" i="7"/>
  <c r="CK177" i="7"/>
  <c r="CL180" i="7"/>
  <c r="AY180" i="7" s="1"/>
  <c r="CP180" i="7"/>
  <c r="DU180" i="7"/>
  <c r="DM181" i="7"/>
  <c r="CA183" i="7"/>
  <c r="CK183" i="7"/>
  <c r="CI190" i="7"/>
  <c r="DR192" i="7"/>
  <c r="DM192" i="7"/>
  <c r="CK192" i="7"/>
  <c r="DQ192" i="7"/>
  <c r="CN192" i="7"/>
  <c r="CI192" i="7"/>
  <c r="CL192" i="7"/>
  <c r="DR196" i="7"/>
  <c r="DM196" i="7"/>
  <c r="CK196" i="7"/>
  <c r="DQ196" i="7"/>
  <c r="CN196" i="7"/>
  <c r="CI196" i="7"/>
  <c r="CL196" i="7"/>
  <c r="DU199" i="7"/>
  <c r="CP199" i="7"/>
  <c r="CL199" i="7"/>
  <c r="DT199" i="7"/>
  <c r="DP199" i="7"/>
  <c r="CO199" i="7"/>
  <c r="CA199" i="7"/>
  <c r="DE199" i="7"/>
  <c r="CO200" i="7"/>
  <c r="CA200" i="7"/>
  <c r="DU200" i="7"/>
  <c r="CO204" i="7"/>
  <c r="CA204" i="7"/>
  <c r="AY204" i="7" s="1"/>
  <c r="DU204" i="7"/>
  <c r="CO208" i="7"/>
  <c r="CA208" i="7"/>
  <c r="DU208" i="7"/>
  <c r="DN217" i="7"/>
  <c r="DF217" i="7"/>
  <c r="CB217" i="7" s="1"/>
  <c r="AR217" i="7" s="1"/>
  <c r="CG217" i="7"/>
  <c r="CH217" i="7"/>
  <c r="DM217" i="7"/>
  <c r="DU240" i="7"/>
  <c r="CP240" i="7"/>
  <c r="CL240" i="7"/>
  <c r="DT240" i="7"/>
  <c r="DP240" i="7"/>
  <c r="CO240" i="7"/>
  <c r="CA240" i="7"/>
  <c r="CQ240" i="7"/>
  <c r="DS240" i="7"/>
  <c r="DT254" i="7"/>
  <c r="DP254" i="7"/>
  <c r="CO254" i="7"/>
  <c r="CA254" i="7"/>
  <c r="DU254" i="7"/>
  <c r="DE254" i="7"/>
  <c r="CP254" i="7"/>
  <c r="CL254" i="7"/>
  <c r="CQ254" i="7"/>
  <c r="DU257" i="7"/>
  <c r="CP257" i="7"/>
  <c r="CL257" i="7"/>
  <c r="DT257" i="7"/>
  <c r="DE257" i="7"/>
  <c r="DS257" i="7"/>
  <c r="CQ257" i="7"/>
  <c r="CA257" i="7"/>
  <c r="CO257" i="7"/>
  <c r="DT258" i="7"/>
  <c r="DP258" i="7"/>
  <c r="CO258" i="7"/>
  <c r="CA258" i="7"/>
  <c r="DU258" i="7"/>
  <c r="DE258" i="7"/>
  <c r="DS258" i="7"/>
  <c r="CQ258" i="7"/>
  <c r="CL258" i="7"/>
  <c r="CP258" i="7"/>
  <c r="CC123" i="7"/>
  <c r="CC127" i="7"/>
  <c r="CC131" i="7"/>
  <c r="CC137" i="7"/>
  <c r="CM163" i="7"/>
  <c r="CM181" i="7"/>
  <c r="DO181" i="7"/>
  <c r="DR183" i="7"/>
  <c r="DM183" i="7"/>
  <c r="CM183" i="7"/>
  <c r="DE183" i="7"/>
  <c r="DO189" i="7"/>
  <c r="CK189" i="7"/>
  <c r="DR189" i="7"/>
  <c r="DM189" i="7"/>
  <c r="CN189" i="7"/>
  <c r="CI189" i="7"/>
  <c r="DO190" i="7"/>
  <c r="CK190" i="7"/>
  <c r="CM190" i="7"/>
  <c r="DR190" i="7"/>
  <c r="CO192" i="7"/>
  <c r="CA192" i="7"/>
  <c r="DU192" i="7"/>
  <c r="CO196" i="7"/>
  <c r="CA196" i="7"/>
  <c r="AY196" i="7" s="1"/>
  <c r="DU196" i="7"/>
  <c r="CM196" i="7"/>
  <c r="DO196" i="7"/>
  <c r="CP200" i="7"/>
  <c r="DE200" i="7"/>
  <c r="DP200" i="7"/>
  <c r="DS203" i="7"/>
  <c r="DE203" i="7"/>
  <c r="CP203" i="7"/>
  <c r="CL203" i="7"/>
  <c r="CO203" i="7"/>
  <c r="CA203" i="7"/>
  <c r="AY203" i="7" s="1"/>
  <c r="DP203" i="7"/>
  <c r="CP204" i="7"/>
  <c r="DE204" i="7"/>
  <c r="DP204" i="7"/>
  <c r="DS207" i="7"/>
  <c r="DE207" i="7"/>
  <c r="CP207" i="7"/>
  <c r="CL207" i="7"/>
  <c r="CO207" i="7"/>
  <c r="CA207" i="7"/>
  <c r="DP207" i="7"/>
  <c r="CP208" i="7"/>
  <c r="DE208" i="7"/>
  <c r="DP208" i="7"/>
  <c r="DE215" i="7"/>
  <c r="DE217" i="7"/>
  <c r="CI217" i="7"/>
  <c r="DE219" i="7"/>
  <c r="CA219" i="7"/>
  <c r="DG227" i="7"/>
  <c r="CD227" i="7"/>
  <c r="DF227" i="7"/>
  <c r="CB227" i="7"/>
  <c r="DH227" i="7"/>
  <c r="DS254" i="7"/>
  <c r="DP257" i="7"/>
  <c r="CA291" i="7"/>
  <c r="AE291" i="7" s="1"/>
  <c r="DF291" i="7"/>
  <c r="DE291" i="7"/>
  <c r="CB291" i="7"/>
  <c r="CM188" i="7"/>
  <c r="CK191" i="7"/>
  <c r="DM191" i="7"/>
  <c r="DR191" i="7"/>
  <c r="CQ193" i="7"/>
  <c r="DP193" i="7"/>
  <c r="CL194" i="7"/>
  <c r="AY194" i="7" s="1"/>
  <c r="CP194" i="7"/>
  <c r="DE194" i="7"/>
  <c r="DS194" i="7"/>
  <c r="CK195" i="7"/>
  <c r="DM195" i="7"/>
  <c r="DR195" i="7"/>
  <c r="CL198" i="7"/>
  <c r="AY198" i="7" s="1"/>
  <c r="CP198" i="7"/>
  <c r="DU198" i="7"/>
  <c r="CK199" i="7"/>
  <c r="CQ201" i="7"/>
  <c r="DP201" i="7"/>
  <c r="CL202" i="7"/>
  <c r="AY202" i="7" s="1"/>
  <c r="CP202" i="7"/>
  <c r="DE202" i="7"/>
  <c r="DS202" i="7"/>
  <c r="CK203" i="7"/>
  <c r="DM203" i="7"/>
  <c r="DR203" i="7"/>
  <c r="CQ205" i="7"/>
  <c r="DP205" i="7"/>
  <c r="CL206" i="7"/>
  <c r="AY206" i="7" s="1"/>
  <c r="CP206" i="7"/>
  <c r="DE206" i="7"/>
  <c r="DS206" i="7"/>
  <c r="CK207" i="7"/>
  <c r="DM207" i="7"/>
  <c r="DR207" i="7"/>
  <c r="CQ209" i="7"/>
  <c r="DP209" i="7"/>
  <c r="CL210" i="7"/>
  <c r="CP210" i="7"/>
  <c r="DE210" i="7"/>
  <c r="DS210" i="7"/>
  <c r="CH215" i="7"/>
  <c r="CI216" i="7"/>
  <c r="DF218" i="7"/>
  <c r="CB218" i="7" s="1"/>
  <c r="AR218" i="7" s="1"/>
  <c r="DN218" i="7"/>
  <c r="CA220" i="7"/>
  <c r="CI220" i="7"/>
  <c r="DN220" i="7"/>
  <c r="DH226" i="7"/>
  <c r="CE226" i="7"/>
  <c r="CC226" i="7"/>
  <c r="AR226" i="7" s="1"/>
  <c r="DG226" i="7"/>
  <c r="DF228" i="7"/>
  <c r="CC228" i="7"/>
  <c r="CB228" i="7"/>
  <c r="DG228" i="7"/>
  <c r="CB230" i="7"/>
  <c r="CB232" i="7"/>
  <c r="AR232" i="7" s="1"/>
  <c r="DR239" i="7"/>
  <c r="DM239" i="7"/>
  <c r="DQ239" i="7"/>
  <c r="CK239" i="7"/>
  <c r="CM239" i="7"/>
  <c r="DU244" i="7"/>
  <c r="CP244" i="7"/>
  <c r="CL244" i="7"/>
  <c r="DT244" i="7"/>
  <c r="DP244" i="7"/>
  <c r="CO244" i="7"/>
  <c r="CA244" i="7"/>
  <c r="DE244" i="7"/>
  <c r="DT245" i="7"/>
  <c r="DP245" i="7"/>
  <c r="CO245" i="7"/>
  <c r="CA245" i="7"/>
  <c r="DS245" i="7"/>
  <c r="DE245" i="7"/>
  <c r="DU245" i="7"/>
  <c r="DR248" i="7"/>
  <c r="DM248" i="7"/>
  <c r="CM248" i="7"/>
  <c r="DO248" i="7"/>
  <c r="CK248" i="7"/>
  <c r="CA248" i="7"/>
  <c r="CI248" i="7"/>
  <c r="DE248" i="7"/>
  <c r="DQ248" i="7"/>
  <c r="CQ255" i="7"/>
  <c r="DO259" i="7"/>
  <c r="CN259" i="7"/>
  <c r="CI259" i="7"/>
  <c r="DR259" i="7"/>
  <c r="CM259" i="7"/>
  <c r="DQ259" i="7"/>
  <c r="CK259" i="7"/>
  <c r="CA265" i="7"/>
  <c r="O265" i="7" s="1"/>
  <c r="DF265" i="7"/>
  <c r="DE265" i="7"/>
  <c r="CQ194" i="7"/>
  <c r="DP194" i="7"/>
  <c r="CQ202" i="7"/>
  <c r="DP202" i="7"/>
  <c r="CQ206" i="7"/>
  <c r="DP206" i="7"/>
  <c r="CQ210" i="7"/>
  <c r="AY210" i="7" s="1"/>
  <c r="DP210" i="7"/>
  <c r="CI215" i="7"/>
  <c r="DF220" i="7"/>
  <c r="CB220" i="7" s="1"/>
  <c r="DN221" i="7"/>
  <c r="DF221" i="7"/>
  <c r="CB221" i="7" s="1"/>
  <c r="AR221" i="7" s="1"/>
  <c r="CG221" i="7"/>
  <c r="DI230" i="7"/>
  <c r="DH230" i="7"/>
  <c r="CE230" i="7"/>
  <c r="CC230" i="7"/>
  <c r="DG230" i="7"/>
  <c r="DG232" i="7"/>
  <c r="CD232" i="7"/>
  <c r="DF232" i="7"/>
  <c r="CC232" i="7"/>
  <c r="CE232" i="7"/>
  <c r="DQ238" i="7"/>
  <c r="CK238" i="7"/>
  <c r="CN238" i="7"/>
  <c r="CI238" i="7"/>
  <c r="AY238" i="7" s="1"/>
  <c r="DR238" i="7"/>
  <c r="CP239" i="7"/>
  <c r="CL239" i="7"/>
  <c r="CA239" i="7"/>
  <c r="AY239" i="7" s="1"/>
  <c r="DU239" i="7"/>
  <c r="CO239" i="7"/>
  <c r="CK241" i="7"/>
  <c r="DO241" i="7"/>
  <c r="CN241" i="7"/>
  <c r="CI241" i="7"/>
  <c r="DR241" i="7"/>
  <c r="DO246" i="7"/>
  <c r="DE246" i="7"/>
  <c r="CN246" i="7"/>
  <c r="CI246" i="7"/>
  <c r="DR246" i="7"/>
  <c r="DM246" i="7"/>
  <c r="CM246" i="7"/>
  <c r="DQ246" i="7"/>
  <c r="DS255" i="7"/>
  <c r="DE255" i="7"/>
  <c r="CO255" i="7"/>
  <c r="DT255" i="7"/>
  <c r="CK258" i="7"/>
  <c r="DO258" i="7"/>
  <c r="CM258" i="7"/>
  <c r="DM258" i="7"/>
  <c r="CI258" i="7"/>
  <c r="DT259" i="7"/>
  <c r="DP259" i="7"/>
  <c r="DS259" i="7"/>
  <c r="DE259" i="7"/>
  <c r="CQ259" i="7"/>
  <c r="CL259" i="7"/>
  <c r="CA259" i="7"/>
  <c r="CO259" i="7"/>
  <c r="CA274" i="7"/>
  <c r="DF274" i="7"/>
  <c r="DE274" i="7"/>
  <c r="CB274" i="7"/>
  <c r="B283" i="7"/>
  <c r="B290" i="7"/>
  <c r="B296" i="7"/>
  <c r="A350" i="7" s="1"/>
  <c r="CI219" i="7"/>
  <c r="CB229" i="7"/>
  <c r="AR229" i="7" s="1"/>
  <c r="CM237" i="7"/>
  <c r="CQ237" i="7"/>
  <c r="DS237" i="7"/>
  <c r="DE238" i="7"/>
  <c r="DP238" i="7"/>
  <c r="CK240" i="7"/>
  <c r="CL243" i="7"/>
  <c r="AY243" i="7" s="1"/>
  <c r="CP243" i="7"/>
  <c r="DU243" i="7"/>
  <c r="CK244" i="7"/>
  <c r="CL247" i="7"/>
  <c r="AY247" i="7" s="1"/>
  <c r="CP247" i="7"/>
  <c r="DM247" i="7"/>
  <c r="DU249" i="7"/>
  <c r="CP249" i="7"/>
  <c r="CL249" i="7"/>
  <c r="AY249" i="7" s="1"/>
  <c r="DP249" i="7"/>
  <c r="CN250" i="7"/>
  <c r="DQ250" i="7"/>
  <c r="DO251" i="7"/>
  <c r="CN251" i="7"/>
  <c r="CI251" i="7"/>
  <c r="AY251" i="7" s="1"/>
  <c r="DR251" i="7"/>
  <c r="DE253" i="7"/>
  <c r="CM254" i="7"/>
  <c r="DO254" i="7"/>
  <c r="CM255" i="7"/>
  <c r="DR256" i="7"/>
  <c r="DM256" i="7"/>
  <c r="CM256" i="7"/>
  <c r="AY256" i="7" s="1"/>
  <c r="DE256" i="7"/>
  <c r="CA272" i="7"/>
  <c r="DF272" i="7"/>
  <c r="CB297" i="7"/>
  <c r="CA297" i="7"/>
  <c r="AM297" i="7" s="1"/>
  <c r="DF297" i="7"/>
  <c r="DE237" i="7"/>
  <c r="DP237" i="7"/>
  <c r="DS247" i="7"/>
  <c r="DE247" i="7"/>
  <c r="CQ247" i="7"/>
  <c r="DP247" i="7"/>
  <c r="DU247" i="7"/>
  <c r="DT250" i="7"/>
  <c r="DP250" i="7"/>
  <c r="CO250" i="7"/>
  <c r="CA250" i="7"/>
  <c r="AY250" i="7" s="1"/>
  <c r="CP250" i="7"/>
  <c r="DS251" i="7"/>
  <c r="DE251" i="7"/>
  <c r="CP251" i="7"/>
  <c r="DT251" i="7"/>
  <c r="DU253" i="7"/>
  <c r="CP253" i="7"/>
  <c r="CL253" i="7"/>
  <c r="AY253" i="7" s="1"/>
  <c r="DP253" i="7"/>
  <c r="CN254" i="7"/>
  <c r="DQ254" i="7"/>
  <c r="DO255" i="7"/>
  <c r="CN255" i="7"/>
  <c r="CI255" i="7"/>
  <c r="AY255" i="7" s="1"/>
  <c r="DR255" i="7"/>
  <c r="CN256" i="7"/>
  <c r="DQ256" i="7"/>
  <c r="CA267" i="7"/>
  <c r="O267" i="7" s="1"/>
  <c r="DF267" i="7"/>
  <c r="CB272" i="7"/>
  <c r="B298" i="7"/>
  <c r="CB264" i="7"/>
  <c r="O264" i="7" s="1"/>
  <c r="CB266" i="7"/>
  <c r="O266" i="7" s="1"/>
  <c r="CB271" i="7"/>
  <c r="U271" i="7" s="1"/>
  <c r="CB273" i="7"/>
  <c r="U273" i="7" s="1"/>
  <c r="CB275" i="7"/>
  <c r="U275" i="7" s="1"/>
  <c r="D298" i="6"/>
  <c r="B298" i="6" s="1"/>
  <c r="C298" i="6"/>
  <c r="D297" i="6"/>
  <c r="C297" i="6"/>
  <c r="B297" i="6"/>
  <c r="D296" i="6"/>
  <c r="C296" i="6"/>
  <c r="B296" i="6" s="1"/>
  <c r="CB291" i="6"/>
  <c r="D291" i="6"/>
  <c r="C291" i="6"/>
  <c r="B291" i="6" s="1"/>
  <c r="D290" i="6"/>
  <c r="C290" i="6"/>
  <c r="B290" i="6" s="1"/>
  <c r="D285" i="6"/>
  <c r="B285" i="6" s="1"/>
  <c r="C285" i="6"/>
  <c r="D284" i="6"/>
  <c r="C284" i="6"/>
  <c r="B284" i="6" s="1"/>
  <c r="D283" i="6"/>
  <c r="C283" i="6"/>
  <c r="B283" i="6"/>
  <c r="D282" i="6"/>
  <c r="C282" i="6"/>
  <c r="B282" i="6" s="1"/>
  <c r="D281" i="6"/>
  <c r="C281" i="6"/>
  <c r="B281" i="6"/>
  <c r="D280" i="6"/>
  <c r="C280" i="6"/>
  <c r="B280" i="6" s="1"/>
  <c r="DF275" i="6"/>
  <c r="CB275" i="6"/>
  <c r="U275" i="6" s="1"/>
  <c r="CA275" i="6"/>
  <c r="B275" i="6"/>
  <c r="DE275" i="6" s="1"/>
  <c r="DF274" i="6"/>
  <c r="CB274" i="6"/>
  <c r="B274" i="6"/>
  <c r="CA274" i="6" s="1"/>
  <c r="U274" i="6" s="1"/>
  <c r="DF273" i="6"/>
  <c r="CB273" i="6"/>
  <c r="CA273" i="6"/>
  <c r="U273" i="6"/>
  <c r="B273" i="6"/>
  <c r="DE273" i="6" s="1"/>
  <c r="DF272" i="6"/>
  <c r="CB272" i="6"/>
  <c r="B272" i="6"/>
  <c r="CA272" i="6" s="1"/>
  <c r="U272" i="6" s="1"/>
  <c r="DF271" i="6"/>
  <c r="CB271" i="6"/>
  <c r="CA271" i="6"/>
  <c r="U271" i="6"/>
  <c r="B271" i="6"/>
  <c r="DE271" i="6" s="1"/>
  <c r="DF267" i="6"/>
  <c r="CB267" i="6"/>
  <c r="O267" i="6" s="1"/>
  <c r="B267" i="6"/>
  <c r="CA267" i="6" s="1"/>
  <c r="DF266" i="6"/>
  <c r="CB266" i="6"/>
  <c r="O266" i="6" s="1"/>
  <c r="CA266" i="6"/>
  <c r="B266" i="6"/>
  <c r="DE266" i="6" s="1"/>
  <c r="DF265" i="6"/>
  <c r="CB265" i="6"/>
  <c r="O265" i="6" s="1"/>
  <c r="B265" i="6"/>
  <c r="CA265" i="6" s="1"/>
  <c r="DF264" i="6"/>
  <c r="CB264" i="6"/>
  <c r="O264" i="6" s="1"/>
  <c r="CA264" i="6"/>
  <c r="B264" i="6"/>
  <c r="DE264" i="6" s="1"/>
  <c r="DF263" i="6"/>
  <c r="CB263" i="6"/>
  <c r="B263" i="6"/>
  <c r="CA263" i="6" s="1"/>
  <c r="O263" i="6" s="1"/>
  <c r="EA259" i="6"/>
  <c r="DZ259" i="6"/>
  <c r="DY259" i="6"/>
  <c r="DX259" i="6"/>
  <c r="DU259" i="6"/>
  <c r="DS259" i="6"/>
  <c r="DO259" i="6"/>
  <c r="DG259" i="6"/>
  <c r="DF259" i="6"/>
  <c r="CW259" i="6"/>
  <c r="CV259" i="6"/>
  <c r="CU259" i="6"/>
  <c r="CT259" i="6"/>
  <c r="CP259" i="6"/>
  <c r="CN259" i="6"/>
  <c r="CL259" i="6"/>
  <c r="CC259" i="6"/>
  <c r="CB259" i="6"/>
  <c r="D259" i="6"/>
  <c r="DT259" i="6" s="1"/>
  <c r="C259" i="6"/>
  <c r="EA258" i="6"/>
  <c r="DZ258" i="6"/>
  <c r="DY258" i="6"/>
  <c r="DX258" i="6"/>
  <c r="DR258" i="6"/>
  <c r="DO258" i="6"/>
  <c r="DM258" i="6"/>
  <c r="DG258" i="6"/>
  <c r="DF258" i="6"/>
  <c r="CW258" i="6"/>
  <c r="CV258" i="6"/>
  <c r="CU258" i="6"/>
  <c r="CT258" i="6"/>
  <c r="CN258" i="6"/>
  <c r="CM258" i="6"/>
  <c r="CK258" i="6"/>
  <c r="CI258" i="6"/>
  <c r="CC258" i="6"/>
  <c r="CB258" i="6"/>
  <c r="D258" i="6"/>
  <c r="C258" i="6"/>
  <c r="DQ258" i="6" s="1"/>
  <c r="EA257" i="6"/>
  <c r="DZ257" i="6"/>
  <c r="DY257" i="6"/>
  <c r="DX257" i="6"/>
  <c r="DU257" i="6"/>
  <c r="DT257" i="6"/>
  <c r="DS257" i="6"/>
  <c r="DP257" i="6"/>
  <c r="DG257" i="6"/>
  <c r="DF257" i="6"/>
  <c r="CW257" i="6"/>
  <c r="CV257" i="6"/>
  <c r="CU257" i="6"/>
  <c r="CT257" i="6"/>
  <c r="CP257" i="6"/>
  <c r="CO257" i="6"/>
  <c r="CL257" i="6"/>
  <c r="CC257" i="6"/>
  <c r="CB257" i="6"/>
  <c r="D257" i="6"/>
  <c r="CQ257" i="6" s="1"/>
  <c r="C257" i="6"/>
  <c r="EA256" i="6"/>
  <c r="DZ256" i="6"/>
  <c r="DY256" i="6"/>
  <c r="DX256" i="6"/>
  <c r="DT256" i="6"/>
  <c r="DR256" i="6"/>
  <c r="DP256" i="6"/>
  <c r="DM256" i="6"/>
  <c r="DG256" i="6"/>
  <c r="DF256" i="6"/>
  <c r="CW256" i="6"/>
  <c r="CV256" i="6"/>
  <c r="CU256" i="6"/>
  <c r="CT256" i="6"/>
  <c r="CQ256" i="6"/>
  <c r="CO256" i="6"/>
  <c r="CM256" i="6"/>
  <c r="CK256" i="6"/>
  <c r="CC256" i="6"/>
  <c r="CB256" i="6"/>
  <c r="CA256" i="6"/>
  <c r="D256" i="6"/>
  <c r="C256" i="6"/>
  <c r="DO256" i="6" s="1"/>
  <c r="EA255" i="6"/>
  <c r="DZ255" i="6"/>
  <c r="DY255" i="6"/>
  <c r="DX255" i="6"/>
  <c r="DU255" i="6"/>
  <c r="DS255" i="6"/>
  <c r="DG255" i="6"/>
  <c r="DF255" i="6"/>
  <c r="CW255" i="6"/>
  <c r="CV255" i="6"/>
  <c r="CU255" i="6"/>
  <c r="CT255" i="6"/>
  <c r="CP255" i="6"/>
  <c r="CL255" i="6"/>
  <c r="CC255" i="6"/>
  <c r="CB255" i="6"/>
  <c r="D255" i="6"/>
  <c r="C255" i="6"/>
  <c r="EA254" i="6"/>
  <c r="DZ254" i="6"/>
  <c r="DY254" i="6"/>
  <c r="DX254" i="6"/>
  <c r="DT254" i="6"/>
  <c r="DR254" i="6"/>
  <c r="DO254" i="6"/>
  <c r="DM254" i="6"/>
  <c r="DG254" i="6"/>
  <c r="DF254" i="6"/>
  <c r="DE254" i="6"/>
  <c r="CW254" i="6"/>
  <c r="CV254" i="6"/>
  <c r="CU254" i="6"/>
  <c r="CT254" i="6"/>
  <c r="CN254" i="6"/>
  <c r="CM254" i="6"/>
  <c r="CK254" i="6"/>
  <c r="CI254" i="6"/>
  <c r="CC254" i="6"/>
  <c r="CB254" i="6"/>
  <c r="D254" i="6"/>
  <c r="C254" i="6"/>
  <c r="DQ254" i="6" s="1"/>
  <c r="EA253" i="6"/>
  <c r="DZ253" i="6"/>
  <c r="DY253" i="6"/>
  <c r="DX253" i="6"/>
  <c r="DU253" i="6"/>
  <c r="DT253" i="6"/>
  <c r="DS253" i="6"/>
  <c r="DQ253" i="6"/>
  <c r="DP253" i="6"/>
  <c r="DG253" i="6"/>
  <c r="DF253" i="6"/>
  <c r="CW253" i="6"/>
  <c r="CV253" i="6"/>
  <c r="CU253" i="6"/>
  <c r="CT253" i="6"/>
  <c r="CP253" i="6"/>
  <c r="CO253" i="6"/>
  <c r="CN253" i="6"/>
  <c r="CL253" i="6"/>
  <c r="CI253" i="6"/>
  <c r="CC253" i="6"/>
  <c r="CB253" i="6"/>
  <c r="D253" i="6"/>
  <c r="CQ253" i="6" s="1"/>
  <c r="C253" i="6"/>
  <c r="DO253" i="6" s="1"/>
  <c r="EA252" i="6"/>
  <c r="DZ252" i="6"/>
  <c r="DY252" i="6"/>
  <c r="DX252" i="6"/>
  <c r="DG252" i="6"/>
  <c r="DF252" i="6"/>
  <c r="CW252" i="6"/>
  <c r="CV252" i="6"/>
  <c r="CU252" i="6"/>
  <c r="CT252" i="6"/>
  <c r="CC252" i="6"/>
  <c r="CB252" i="6"/>
  <c r="D252" i="6"/>
  <c r="C252" i="6"/>
  <c r="DM252" i="6" s="1"/>
  <c r="EA251" i="6"/>
  <c r="DZ251" i="6"/>
  <c r="DY251" i="6"/>
  <c r="DX251" i="6"/>
  <c r="DG251" i="6"/>
  <c r="DF251" i="6"/>
  <c r="CW251" i="6"/>
  <c r="CV251" i="6"/>
  <c r="CU251" i="6"/>
  <c r="CT251" i="6"/>
  <c r="CC251" i="6"/>
  <c r="CB251" i="6"/>
  <c r="D251" i="6"/>
  <c r="CP251" i="6" s="1"/>
  <c r="C251" i="6"/>
  <c r="EA250" i="6"/>
  <c r="DZ250" i="6"/>
  <c r="DY250" i="6"/>
  <c r="DX250" i="6"/>
  <c r="DR250" i="6"/>
  <c r="DO250" i="6"/>
  <c r="DM250" i="6"/>
  <c r="DG250" i="6"/>
  <c r="DF250" i="6"/>
  <c r="CW250" i="6"/>
  <c r="CV250" i="6"/>
  <c r="CU250" i="6"/>
  <c r="CT250" i="6"/>
  <c r="CN250" i="6"/>
  <c r="CM250" i="6"/>
  <c r="CK250" i="6"/>
  <c r="CI250" i="6"/>
  <c r="CC250" i="6"/>
  <c r="CB250" i="6"/>
  <c r="D250" i="6"/>
  <c r="DP250" i="6" s="1"/>
  <c r="C250" i="6"/>
  <c r="DQ250" i="6" s="1"/>
  <c r="EA249" i="6"/>
  <c r="DZ249" i="6"/>
  <c r="DY249" i="6"/>
  <c r="DX249" i="6"/>
  <c r="DU249" i="6"/>
  <c r="DT249" i="6"/>
  <c r="DS249" i="6"/>
  <c r="DQ249" i="6"/>
  <c r="DP249" i="6"/>
  <c r="DO249" i="6"/>
  <c r="DG249" i="6"/>
  <c r="DF249" i="6"/>
  <c r="CW249" i="6"/>
  <c r="CV249" i="6"/>
  <c r="CU249" i="6"/>
  <c r="CT249" i="6"/>
  <c r="CP249" i="6"/>
  <c r="CO249" i="6"/>
  <c r="CN249" i="6"/>
  <c r="CL249" i="6"/>
  <c r="CK249" i="6"/>
  <c r="CI249" i="6"/>
  <c r="CC249" i="6"/>
  <c r="CB249" i="6"/>
  <c r="CA249" i="6"/>
  <c r="D249" i="6"/>
  <c r="CQ249" i="6" s="1"/>
  <c r="C249" i="6"/>
  <c r="EA248" i="6"/>
  <c r="DZ248" i="6"/>
  <c r="DY248" i="6"/>
  <c r="DX248" i="6"/>
  <c r="DU248" i="6"/>
  <c r="DM248" i="6"/>
  <c r="DG248" i="6"/>
  <c r="DF248" i="6"/>
  <c r="CW248" i="6"/>
  <c r="CV248" i="6"/>
  <c r="CU248" i="6"/>
  <c r="CT248" i="6"/>
  <c r="CQ248" i="6"/>
  <c r="CP248" i="6"/>
  <c r="CL248" i="6"/>
  <c r="CK248" i="6"/>
  <c r="CC248" i="6"/>
  <c r="CB248" i="6"/>
  <c r="CA248" i="6"/>
  <c r="D248" i="6"/>
  <c r="C248" i="6"/>
  <c r="DQ248" i="6" s="1"/>
  <c r="EA247" i="6"/>
  <c r="DZ247" i="6"/>
  <c r="DY247" i="6"/>
  <c r="DX247" i="6"/>
  <c r="DR247" i="6"/>
  <c r="DM247" i="6"/>
  <c r="DG247" i="6"/>
  <c r="DF247" i="6"/>
  <c r="CW247" i="6"/>
  <c r="CV247" i="6"/>
  <c r="CU247" i="6"/>
  <c r="CT247" i="6"/>
  <c r="CI247" i="6"/>
  <c r="CC247" i="6"/>
  <c r="CB247" i="6"/>
  <c r="D247" i="6"/>
  <c r="C247" i="6"/>
  <c r="CK247" i="6" s="1"/>
  <c r="EA246" i="6"/>
  <c r="DZ246" i="6"/>
  <c r="DY246" i="6"/>
  <c r="DX246" i="6"/>
  <c r="DS246" i="6"/>
  <c r="DR246" i="6"/>
  <c r="DM246" i="6"/>
  <c r="DG246" i="6"/>
  <c r="DF246" i="6"/>
  <c r="CW246" i="6"/>
  <c r="CV246" i="6"/>
  <c r="CU246" i="6"/>
  <c r="CT246" i="6"/>
  <c r="CQ246" i="6"/>
  <c r="CO246" i="6"/>
  <c r="CN246" i="6"/>
  <c r="CK246" i="6"/>
  <c r="CI246" i="6"/>
  <c r="CC246" i="6"/>
  <c r="CB246" i="6"/>
  <c r="CA246" i="6"/>
  <c r="D246" i="6"/>
  <c r="DT246" i="6" s="1"/>
  <c r="C246" i="6"/>
  <c r="DQ246" i="6" s="1"/>
  <c r="EA245" i="6"/>
  <c r="DZ245" i="6"/>
  <c r="DY245" i="6"/>
  <c r="DX245" i="6"/>
  <c r="DU245" i="6"/>
  <c r="DT245" i="6"/>
  <c r="DS245" i="6"/>
  <c r="DQ245" i="6"/>
  <c r="DP245" i="6"/>
  <c r="DG245" i="6"/>
  <c r="DF245" i="6"/>
  <c r="CW245" i="6"/>
  <c r="CV245" i="6"/>
  <c r="CU245" i="6"/>
  <c r="CT245" i="6"/>
  <c r="CP245" i="6"/>
  <c r="CO245" i="6"/>
  <c r="CL245" i="6"/>
  <c r="CC245" i="6"/>
  <c r="CB245" i="6"/>
  <c r="D245" i="6"/>
  <c r="CQ245" i="6" s="1"/>
  <c r="C245" i="6"/>
  <c r="EA244" i="6"/>
  <c r="DZ244" i="6"/>
  <c r="DY244" i="6"/>
  <c r="DX244" i="6"/>
  <c r="DQ244" i="6"/>
  <c r="DM244" i="6"/>
  <c r="DG244" i="6"/>
  <c r="DF244" i="6"/>
  <c r="CW244" i="6"/>
  <c r="CV244" i="6"/>
  <c r="CU244" i="6"/>
  <c r="CT244" i="6"/>
  <c r="CQ244" i="6"/>
  <c r="CP244" i="6"/>
  <c r="CM244" i="6"/>
  <c r="CC244" i="6"/>
  <c r="CB244" i="6"/>
  <c r="D244" i="6"/>
  <c r="C244" i="6"/>
  <c r="EA243" i="6"/>
  <c r="DZ243" i="6"/>
  <c r="DY243" i="6"/>
  <c r="DX243" i="6"/>
  <c r="DS243" i="6"/>
  <c r="DR243" i="6"/>
  <c r="DO243" i="6"/>
  <c r="DM243" i="6"/>
  <c r="DG243" i="6"/>
  <c r="DF243" i="6"/>
  <c r="CW243" i="6"/>
  <c r="CV243" i="6"/>
  <c r="CU243" i="6"/>
  <c r="CT243" i="6"/>
  <c r="CN243" i="6"/>
  <c r="CM243" i="6"/>
  <c r="CI243" i="6"/>
  <c r="CC243" i="6"/>
  <c r="CB243" i="6"/>
  <c r="D243" i="6"/>
  <c r="C243" i="6"/>
  <c r="DQ243" i="6" s="1"/>
  <c r="EA242" i="6"/>
  <c r="DZ242" i="6"/>
  <c r="DY242" i="6"/>
  <c r="DX242" i="6"/>
  <c r="DT242" i="6"/>
  <c r="DS242" i="6"/>
  <c r="DR242" i="6"/>
  <c r="DP242" i="6"/>
  <c r="DO242" i="6"/>
  <c r="DM242" i="6"/>
  <c r="DG242" i="6"/>
  <c r="DF242" i="6"/>
  <c r="DE242" i="6"/>
  <c r="CW242" i="6"/>
  <c r="CV242" i="6"/>
  <c r="CU242" i="6"/>
  <c r="CT242" i="6"/>
  <c r="CO242" i="6"/>
  <c r="CN242" i="6"/>
  <c r="CM242" i="6"/>
  <c r="CK242" i="6"/>
  <c r="CI242" i="6"/>
  <c r="CC242" i="6"/>
  <c r="CB242" i="6"/>
  <c r="CA242" i="6"/>
  <c r="D242" i="6"/>
  <c r="CQ242" i="6" s="1"/>
  <c r="C242" i="6"/>
  <c r="DQ242" i="6" s="1"/>
  <c r="EA241" i="6"/>
  <c r="DZ241" i="6"/>
  <c r="DY241" i="6"/>
  <c r="DX241" i="6"/>
  <c r="DU241" i="6"/>
  <c r="DT241" i="6"/>
  <c r="DS241" i="6"/>
  <c r="DP241" i="6"/>
  <c r="DG241" i="6"/>
  <c r="DF241" i="6"/>
  <c r="DE241" i="6"/>
  <c r="CW241" i="6"/>
  <c r="CV241" i="6"/>
  <c r="CU241" i="6"/>
  <c r="CT241" i="6"/>
  <c r="CP241" i="6"/>
  <c r="CO241" i="6"/>
  <c r="CL241" i="6"/>
  <c r="CK241" i="6"/>
  <c r="CC241" i="6"/>
  <c r="CB241" i="6"/>
  <c r="D241" i="6"/>
  <c r="CQ241" i="6" s="1"/>
  <c r="C241" i="6"/>
  <c r="CA241" i="6" s="1"/>
  <c r="EA240" i="6"/>
  <c r="DZ240" i="6"/>
  <c r="DY240" i="6"/>
  <c r="DX240" i="6"/>
  <c r="DU240" i="6"/>
  <c r="DQ240" i="6"/>
  <c r="DP240" i="6"/>
  <c r="DG240" i="6"/>
  <c r="DF240" i="6"/>
  <c r="CW240" i="6"/>
  <c r="CV240" i="6"/>
  <c r="CU240" i="6"/>
  <c r="CT240" i="6"/>
  <c r="CQ240" i="6"/>
  <c r="CO240" i="6"/>
  <c r="CM240" i="6"/>
  <c r="CL240" i="6"/>
  <c r="CC240" i="6"/>
  <c r="CB240" i="6"/>
  <c r="CA240" i="6"/>
  <c r="D240" i="6"/>
  <c r="C240" i="6"/>
  <c r="DM240" i="6" s="1"/>
  <c r="EA239" i="6"/>
  <c r="DZ239" i="6"/>
  <c r="DY239" i="6"/>
  <c r="DX239" i="6"/>
  <c r="DU239" i="6"/>
  <c r="DS239" i="6"/>
  <c r="DG239" i="6"/>
  <c r="CW239" i="6"/>
  <c r="CV239" i="6"/>
  <c r="CU239" i="6"/>
  <c r="CT239" i="6"/>
  <c r="CQ239" i="6"/>
  <c r="CP239" i="6"/>
  <c r="CO239" i="6"/>
  <c r="CL239" i="6"/>
  <c r="CC239" i="6"/>
  <c r="D239" i="6"/>
  <c r="DT239" i="6" s="1"/>
  <c r="C239" i="6"/>
  <c r="EA238" i="6"/>
  <c r="DZ238" i="6"/>
  <c r="DY238" i="6"/>
  <c r="DX238" i="6"/>
  <c r="DQ238" i="6"/>
  <c r="DG238" i="6"/>
  <c r="DE238" i="6"/>
  <c r="CW238" i="6"/>
  <c r="CV238" i="6"/>
  <c r="CU238" i="6"/>
  <c r="CT238" i="6"/>
  <c r="CL238" i="6"/>
  <c r="CC238" i="6"/>
  <c r="CA238" i="6"/>
  <c r="D238" i="6"/>
  <c r="DU238" i="6" s="1"/>
  <c r="C238" i="6"/>
  <c r="EA237" i="6"/>
  <c r="DZ237" i="6"/>
  <c r="DY237" i="6"/>
  <c r="DX237" i="6"/>
  <c r="DU237" i="6"/>
  <c r="DS237" i="6"/>
  <c r="DR237" i="6"/>
  <c r="DQ237" i="6"/>
  <c r="DM237" i="6"/>
  <c r="DG237" i="6"/>
  <c r="CW237" i="6"/>
  <c r="CV237" i="6"/>
  <c r="CU237" i="6"/>
  <c r="CT237" i="6"/>
  <c r="CQ237" i="6"/>
  <c r="CP237" i="6"/>
  <c r="CO237" i="6"/>
  <c r="CL237" i="6"/>
  <c r="CK237" i="6"/>
  <c r="CC237" i="6"/>
  <c r="CA237" i="6"/>
  <c r="D237" i="6"/>
  <c r="DT237" i="6" s="1"/>
  <c r="C237" i="6"/>
  <c r="DO237" i="6" s="1"/>
  <c r="CA232" i="6"/>
  <c r="C232" i="6"/>
  <c r="B232" i="6"/>
  <c r="CE232" i="6" s="1"/>
  <c r="DF231" i="6"/>
  <c r="CC231" i="6"/>
  <c r="C231" i="6"/>
  <c r="B231" i="6"/>
  <c r="DI231" i="6" s="1"/>
  <c r="DH230" i="6"/>
  <c r="DG230" i="6"/>
  <c r="DF230" i="6"/>
  <c r="CE230" i="6"/>
  <c r="CD230" i="6"/>
  <c r="CC230" i="6"/>
  <c r="C230" i="6"/>
  <c r="B230" i="6"/>
  <c r="DI230" i="6" s="1"/>
  <c r="DH229" i="6"/>
  <c r="DG229" i="6"/>
  <c r="CE229" i="6"/>
  <c r="CD229" i="6"/>
  <c r="CA229" i="6"/>
  <c r="C229" i="6"/>
  <c r="B229" i="6"/>
  <c r="DI229" i="6" s="1"/>
  <c r="DH228" i="6"/>
  <c r="CC228" i="6"/>
  <c r="CA228" i="6"/>
  <c r="C228" i="6"/>
  <c r="B228" i="6"/>
  <c r="DG227" i="6"/>
  <c r="CC227" i="6"/>
  <c r="C227" i="6"/>
  <c r="B227" i="6"/>
  <c r="DH226" i="6"/>
  <c r="DG226" i="6"/>
  <c r="DF226" i="6"/>
  <c r="CE226" i="6"/>
  <c r="CD226" i="6"/>
  <c r="CC226" i="6"/>
  <c r="CA226" i="6"/>
  <c r="C226" i="6"/>
  <c r="DE226" i="6" s="1"/>
  <c r="B226" i="6"/>
  <c r="DI226" i="6" s="1"/>
  <c r="DM221" i="6"/>
  <c r="DJ221" i="6"/>
  <c r="DE221" i="6"/>
  <c r="CG221" i="6"/>
  <c r="CF221" i="6"/>
  <c r="C221" i="6"/>
  <c r="CA221" i="6" s="1"/>
  <c r="B221" i="6"/>
  <c r="CH221" i="6" s="1"/>
  <c r="DJ220" i="6"/>
  <c r="CI220" i="6"/>
  <c r="CF220" i="6"/>
  <c r="C220" i="6"/>
  <c r="B220" i="6"/>
  <c r="DJ219" i="6"/>
  <c r="CF219" i="6" s="1"/>
  <c r="C219" i="6"/>
  <c r="B219" i="6"/>
  <c r="CH219" i="6" s="1"/>
  <c r="DN218" i="6"/>
  <c r="DM218" i="6"/>
  <c r="DJ218" i="6"/>
  <c r="DF218" i="6"/>
  <c r="CB218" i="6" s="1"/>
  <c r="DE218" i="6"/>
  <c r="CH218" i="6"/>
  <c r="CG218" i="6"/>
  <c r="CF218" i="6"/>
  <c r="CA218" i="6"/>
  <c r="C218" i="6"/>
  <c r="B218" i="6"/>
  <c r="DL218" i="6" s="1"/>
  <c r="DM217" i="6"/>
  <c r="DJ217" i="6"/>
  <c r="CG217" i="6"/>
  <c r="CF217" i="6"/>
  <c r="C217" i="6"/>
  <c r="CA217" i="6" s="1"/>
  <c r="B217" i="6"/>
  <c r="CH217" i="6" s="1"/>
  <c r="DJ216" i="6"/>
  <c r="CF216" i="6"/>
  <c r="C216" i="6"/>
  <c r="B216" i="6"/>
  <c r="DL215" i="6"/>
  <c r="DJ215" i="6"/>
  <c r="CF215" i="6" s="1"/>
  <c r="DF215" i="6"/>
  <c r="CB215" i="6"/>
  <c r="C215" i="6"/>
  <c r="B215" i="6"/>
  <c r="DY210" i="6"/>
  <c r="DX210" i="6"/>
  <c r="DS210" i="6"/>
  <c r="DP210" i="6"/>
  <c r="DG210" i="6"/>
  <c r="DF210" i="6"/>
  <c r="CU210" i="6"/>
  <c r="CT210" i="6"/>
  <c r="CQ210" i="6"/>
  <c r="CO210" i="6"/>
  <c r="CL210" i="6"/>
  <c r="CC210" i="6"/>
  <c r="CB210" i="6"/>
  <c r="D210" i="6"/>
  <c r="DU210" i="6" s="1"/>
  <c r="C210" i="6"/>
  <c r="DY209" i="6"/>
  <c r="DX209" i="6"/>
  <c r="DT209" i="6"/>
  <c r="DQ209" i="6"/>
  <c r="DG209" i="6"/>
  <c r="DF209" i="6"/>
  <c r="CU209" i="6"/>
  <c r="CT209" i="6"/>
  <c r="CQ209" i="6"/>
  <c r="CL209" i="6"/>
  <c r="CC209" i="6"/>
  <c r="CB209" i="6"/>
  <c r="D209" i="6"/>
  <c r="CO209" i="6" s="1"/>
  <c r="C209" i="6"/>
  <c r="CN209" i="6" s="1"/>
  <c r="DY208" i="6"/>
  <c r="DX208" i="6"/>
  <c r="DR208" i="6"/>
  <c r="DQ208" i="6"/>
  <c r="DP208" i="6"/>
  <c r="DM208" i="6"/>
  <c r="DG208" i="6"/>
  <c r="DF208" i="6"/>
  <c r="CU208" i="6"/>
  <c r="CT208" i="6"/>
  <c r="CQ208" i="6"/>
  <c r="CN208" i="6"/>
  <c r="CM208" i="6"/>
  <c r="CK208" i="6"/>
  <c r="CI208" i="6"/>
  <c r="CC208" i="6"/>
  <c r="CB208" i="6"/>
  <c r="CA208" i="6"/>
  <c r="D208" i="6"/>
  <c r="C208" i="6"/>
  <c r="DO208" i="6" s="1"/>
  <c r="DY207" i="6"/>
  <c r="DX207" i="6"/>
  <c r="DU207" i="6"/>
  <c r="DS207" i="6"/>
  <c r="DO207" i="6"/>
  <c r="DG207" i="6"/>
  <c r="DF207" i="6"/>
  <c r="CU207" i="6"/>
  <c r="CT207" i="6"/>
  <c r="CP207" i="6"/>
  <c r="CO207" i="6"/>
  <c r="CN207" i="6"/>
  <c r="CL207" i="6"/>
  <c r="CI207" i="6"/>
  <c r="CC207" i="6"/>
  <c r="CB207" i="6"/>
  <c r="D207" i="6"/>
  <c r="DT207" i="6" s="1"/>
  <c r="C207" i="6"/>
  <c r="DY206" i="6"/>
  <c r="DX206" i="6"/>
  <c r="DT206" i="6"/>
  <c r="DP206" i="6"/>
  <c r="DG206" i="6"/>
  <c r="DF206" i="6"/>
  <c r="CU206" i="6"/>
  <c r="CT206" i="6"/>
  <c r="CQ206" i="6"/>
  <c r="CC206" i="6"/>
  <c r="CB206" i="6"/>
  <c r="D206" i="6"/>
  <c r="C206" i="6"/>
  <c r="DY205" i="6"/>
  <c r="DX205" i="6"/>
  <c r="DT205" i="6"/>
  <c r="DO205" i="6"/>
  <c r="DG205" i="6"/>
  <c r="DF205" i="6"/>
  <c r="CU205" i="6"/>
  <c r="CT205" i="6"/>
  <c r="CQ205" i="6"/>
  <c r="CN205" i="6"/>
  <c r="CL205" i="6"/>
  <c r="CC205" i="6"/>
  <c r="CB205" i="6"/>
  <c r="D205" i="6"/>
  <c r="C205" i="6"/>
  <c r="DY204" i="6"/>
  <c r="DX204" i="6"/>
  <c r="DT204" i="6"/>
  <c r="DR204" i="6"/>
  <c r="DQ204" i="6"/>
  <c r="DM204" i="6"/>
  <c r="DG204" i="6"/>
  <c r="DF204" i="6"/>
  <c r="CU204" i="6"/>
  <c r="CT204" i="6"/>
  <c r="CO204" i="6"/>
  <c r="CN204" i="6"/>
  <c r="CM204" i="6"/>
  <c r="CK204" i="6"/>
  <c r="CI204" i="6"/>
  <c r="CC204" i="6"/>
  <c r="CB204" i="6"/>
  <c r="D204" i="6"/>
  <c r="C204" i="6"/>
  <c r="DO204" i="6" s="1"/>
  <c r="DY203" i="6"/>
  <c r="DX203" i="6"/>
  <c r="DU203" i="6"/>
  <c r="DS203" i="6"/>
  <c r="DQ203" i="6"/>
  <c r="DM203" i="6"/>
  <c r="DG203" i="6"/>
  <c r="DF203" i="6"/>
  <c r="CU203" i="6"/>
  <c r="CT203" i="6"/>
  <c r="CP203" i="6"/>
  <c r="CO203" i="6"/>
  <c r="CN203" i="6"/>
  <c r="CL203" i="6"/>
  <c r="CK203" i="6"/>
  <c r="CI203" i="6"/>
  <c r="CC203" i="6"/>
  <c r="CB203" i="6"/>
  <c r="CA203" i="6"/>
  <c r="D203" i="6"/>
  <c r="DT203" i="6" s="1"/>
  <c r="C203" i="6"/>
  <c r="CM203" i="6" s="1"/>
  <c r="DY202" i="6"/>
  <c r="DX202" i="6"/>
  <c r="DR202" i="6"/>
  <c r="DO202" i="6"/>
  <c r="DG202" i="6"/>
  <c r="DF202" i="6"/>
  <c r="CU202" i="6"/>
  <c r="CT202" i="6"/>
  <c r="CQ202" i="6"/>
  <c r="CM202" i="6"/>
  <c r="CK202" i="6"/>
  <c r="CC202" i="6"/>
  <c r="CB202" i="6"/>
  <c r="D202" i="6"/>
  <c r="C202" i="6"/>
  <c r="DY201" i="6"/>
  <c r="DX201" i="6"/>
  <c r="DQ201" i="6"/>
  <c r="DG201" i="6"/>
  <c r="DF201" i="6"/>
  <c r="CU201" i="6"/>
  <c r="CT201" i="6"/>
  <c r="CQ201" i="6"/>
  <c r="CM201" i="6"/>
  <c r="CI201" i="6"/>
  <c r="CC201" i="6"/>
  <c r="CB201" i="6"/>
  <c r="D201" i="6"/>
  <c r="DP201" i="6" s="1"/>
  <c r="C201" i="6"/>
  <c r="DY200" i="6"/>
  <c r="DX200" i="6"/>
  <c r="DU200" i="6"/>
  <c r="DR200" i="6"/>
  <c r="DQ200" i="6"/>
  <c r="DP200" i="6"/>
  <c r="DM200" i="6"/>
  <c r="DG200" i="6"/>
  <c r="DF200" i="6"/>
  <c r="CU200" i="6"/>
  <c r="CT200" i="6"/>
  <c r="CN200" i="6"/>
  <c r="CM200" i="6"/>
  <c r="CK200" i="6"/>
  <c r="CI200" i="6"/>
  <c r="CC200" i="6"/>
  <c r="CB200" i="6"/>
  <c r="D200" i="6"/>
  <c r="C200" i="6"/>
  <c r="DO200" i="6" s="1"/>
  <c r="DT199" i="6"/>
  <c r="DS199" i="6"/>
  <c r="DG199" i="6"/>
  <c r="DF199" i="6"/>
  <c r="CP199" i="6"/>
  <c r="CO199" i="6"/>
  <c r="CL199" i="6"/>
  <c r="CC199" i="6"/>
  <c r="CB199" i="6"/>
  <c r="D199" i="6"/>
  <c r="CQ199" i="6" s="1"/>
  <c r="C199" i="6"/>
  <c r="CA199" i="6" s="1"/>
  <c r="DM198" i="6"/>
  <c r="DG198" i="6"/>
  <c r="DF198" i="6"/>
  <c r="CQ198" i="6"/>
  <c r="CP198" i="6"/>
  <c r="CL198" i="6"/>
  <c r="CC198" i="6"/>
  <c r="CB198" i="6"/>
  <c r="D198" i="6"/>
  <c r="C198" i="6"/>
  <c r="DR198" i="6" s="1"/>
  <c r="DR197" i="6"/>
  <c r="DO197" i="6"/>
  <c r="DM197" i="6"/>
  <c r="DG197" i="6"/>
  <c r="DF197" i="6"/>
  <c r="CN197" i="6"/>
  <c r="CM197" i="6"/>
  <c r="CK197" i="6"/>
  <c r="CI197" i="6"/>
  <c r="CC197" i="6"/>
  <c r="CB197" i="6"/>
  <c r="D197" i="6"/>
  <c r="CQ197" i="6" s="1"/>
  <c r="C197" i="6"/>
  <c r="DQ197" i="6" s="1"/>
  <c r="DY196" i="6"/>
  <c r="DX196" i="6"/>
  <c r="DU196" i="6"/>
  <c r="DS196" i="6"/>
  <c r="DR196" i="6"/>
  <c r="DQ196" i="6"/>
  <c r="DM196" i="6"/>
  <c r="DG196" i="6"/>
  <c r="DF196" i="6"/>
  <c r="CU196" i="6"/>
  <c r="CT196" i="6"/>
  <c r="CP196" i="6"/>
  <c r="CO196" i="6"/>
  <c r="CN196" i="6"/>
  <c r="CL196" i="6"/>
  <c r="CK196" i="6"/>
  <c r="CI196" i="6"/>
  <c r="CC196" i="6"/>
  <c r="CB196" i="6"/>
  <c r="CA196" i="6"/>
  <c r="D196" i="6"/>
  <c r="DT196" i="6" s="1"/>
  <c r="C196" i="6"/>
  <c r="CM196" i="6" s="1"/>
  <c r="DY195" i="6"/>
  <c r="DX195" i="6"/>
  <c r="DS195" i="6"/>
  <c r="DR195" i="6"/>
  <c r="DG195" i="6"/>
  <c r="DF195" i="6"/>
  <c r="CU195" i="6"/>
  <c r="CT195" i="6"/>
  <c r="CP195" i="6"/>
  <c r="CO195" i="6"/>
  <c r="CL195" i="6"/>
  <c r="CC195" i="6"/>
  <c r="CB195" i="6"/>
  <c r="CA195" i="6"/>
  <c r="D195" i="6"/>
  <c r="DU195" i="6" s="1"/>
  <c r="C195" i="6"/>
  <c r="DY194" i="6"/>
  <c r="DX194" i="6"/>
  <c r="DS194" i="6"/>
  <c r="DO194" i="6"/>
  <c r="DG194" i="6"/>
  <c r="DF194" i="6"/>
  <c r="CU194" i="6"/>
  <c r="CT194" i="6"/>
  <c r="CM194" i="6"/>
  <c r="CC194" i="6"/>
  <c r="CB194" i="6"/>
  <c r="D194" i="6"/>
  <c r="C194" i="6"/>
  <c r="DY193" i="6"/>
  <c r="DX193" i="6"/>
  <c r="DR193" i="6"/>
  <c r="DQ193" i="6"/>
  <c r="DM193" i="6"/>
  <c r="DG193" i="6"/>
  <c r="DF193" i="6"/>
  <c r="CU193" i="6"/>
  <c r="CT193" i="6"/>
  <c r="CN193" i="6"/>
  <c r="CM193" i="6"/>
  <c r="CK193" i="6"/>
  <c r="CI193" i="6"/>
  <c r="CC193" i="6"/>
  <c r="CB193" i="6"/>
  <c r="D193" i="6"/>
  <c r="C193" i="6"/>
  <c r="DO193" i="6" s="1"/>
  <c r="DY192" i="6"/>
  <c r="DX192" i="6"/>
  <c r="DU192" i="6"/>
  <c r="DS192" i="6"/>
  <c r="DR192" i="6"/>
  <c r="DQ192" i="6"/>
  <c r="DM192" i="6"/>
  <c r="DG192" i="6"/>
  <c r="DF192" i="6"/>
  <c r="CU192" i="6"/>
  <c r="CT192" i="6"/>
  <c r="CP192" i="6"/>
  <c r="CO192" i="6"/>
  <c r="CN192" i="6"/>
  <c r="CL192" i="6"/>
  <c r="CK192" i="6"/>
  <c r="CI192" i="6"/>
  <c r="CC192" i="6"/>
  <c r="CB192" i="6"/>
  <c r="CA192" i="6"/>
  <c r="D192" i="6"/>
  <c r="DT192" i="6" s="1"/>
  <c r="C192" i="6"/>
  <c r="CM192" i="6" s="1"/>
  <c r="DY191" i="6"/>
  <c r="DX191" i="6"/>
  <c r="DS191" i="6"/>
  <c r="DR191" i="6"/>
  <c r="DG191" i="6"/>
  <c r="DF191" i="6"/>
  <c r="CU191" i="6"/>
  <c r="CT191" i="6"/>
  <c r="CP191" i="6"/>
  <c r="CO191" i="6"/>
  <c r="CL191" i="6"/>
  <c r="CC191" i="6"/>
  <c r="CB191" i="6"/>
  <c r="D191" i="6"/>
  <c r="DU191" i="6" s="1"/>
  <c r="C191" i="6"/>
  <c r="CA191" i="6" s="1"/>
  <c r="DY190" i="6"/>
  <c r="DX190" i="6"/>
  <c r="DU190" i="6"/>
  <c r="DT190" i="6"/>
  <c r="DS190" i="6"/>
  <c r="DP190" i="6"/>
  <c r="DO190" i="6"/>
  <c r="DG190" i="6"/>
  <c r="DE190" i="6"/>
  <c r="CU190" i="6"/>
  <c r="CT190" i="6"/>
  <c r="CQ190" i="6"/>
  <c r="CP190" i="6"/>
  <c r="CO190" i="6"/>
  <c r="CL190" i="6"/>
  <c r="CK190" i="6"/>
  <c r="CC190" i="6"/>
  <c r="CA190" i="6"/>
  <c r="D190" i="6"/>
  <c r="C190" i="6"/>
  <c r="DR190" i="6" s="1"/>
  <c r="DY189" i="6"/>
  <c r="DX189" i="6"/>
  <c r="DS189" i="6"/>
  <c r="DR189" i="6"/>
  <c r="DO189" i="6"/>
  <c r="DM189" i="6"/>
  <c r="DG189" i="6"/>
  <c r="CU189" i="6"/>
  <c r="CT189" i="6"/>
  <c r="CN189" i="6"/>
  <c r="CK189" i="6"/>
  <c r="CI189" i="6"/>
  <c r="CC189" i="6"/>
  <c r="D189" i="6"/>
  <c r="CO189" i="6" s="1"/>
  <c r="C189" i="6"/>
  <c r="DQ189" i="6" s="1"/>
  <c r="DY188" i="6"/>
  <c r="DX188" i="6"/>
  <c r="DR188" i="6"/>
  <c r="DM188" i="6"/>
  <c r="DG188" i="6"/>
  <c r="CU188" i="6"/>
  <c r="CT188" i="6"/>
  <c r="CN188" i="6"/>
  <c r="CK188" i="6"/>
  <c r="CC188" i="6"/>
  <c r="D188" i="6"/>
  <c r="C188" i="6"/>
  <c r="DO188" i="6" s="1"/>
  <c r="EA183" i="6"/>
  <c r="DZ183" i="6"/>
  <c r="DY183" i="6"/>
  <c r="DX183" i="6"/>
  <c r="DT183" i="6"/>
  <c r="DR183" i="6"/>
  <c r="DO183" i="6"/>
  <c r="DM183" i="6"/>
  <c r="DG183" i="6"/>
  <c r="DF183" i="6"/>
  <c r="DE183" i="6"/>
  <c r="CW183" i="6"/>
  <c r="CV183" i="6"/>
  <c r="CU183" i="6"/>
  <c r="CT183" i="6"/>
  <c r="CO183" i="6"/>
  <c r="CN183" i="6"/>
  <c r="CM183" i="6"/>
  <c r="CK183" i="6"/>
  <c r="CI183" i="6"/>
  <c r="CC183" i="6"/>
  <c r="CB183" i="6"/>
  <c r="D183" i="6"/>
  <c r="DS183" i="6" s="1"/>
  <c r="C183" i="6"/>
  <c r="DQ183" i="6" s="1"/>
  <c r="EA182" i="6"/>
  <c r="DZ182" i="6"/>
  <c r="DY182" i="6"/>
  <c r="DX182" i="6"/>
  <c r="DU182" i="6"/>
  <c r="DT182" i="6"/>
  <c r="DS182" i="6"/>
  <c r="DQ182" i="6"/>
  <c r="DP182" i="6"/>
  <c r="DO182" i="6"/>
  <c r="DG182" i="6"/>
  <c r="DF182" i="6"/>
  <c r="CW182" i="6"/>
  <c r="CV182" i="6"/>
  <c r="CU182" i="6"/>
  <c r="CT182" i="6"/>
  <c r="CP182" i="6"/>
  <c r="CO182" i="6"/>
  <c r="CN182" i="6"/>
  <c r="CL182" i="6"/>
  <c r="CK182" i="6"/>
  <c r="CI182" i="6"/>
  <c r="CC182" i="6"/>
  <c r="CB182" i="6"/>
  <c r="CA182" i="6"/>
  <c r="D182" i="6"/>
  <c r="CQ182" i="6" s="1"/>
  <c r="C182" i="6"/>
  <c r="EA181" i="6"/>
  <c r="DZ181" i="6"/>
  <c r="DY181" i="6"/>
  <c r="DX181" i="6"/>
  <c r="DU181" i="6"/>
  <c r="DR181" i="6"/>
  <c r="DP181" i="6"/>
  <c r="DG181" i="6"/>
  <c r="DF181" i="6"/>
  <c r="CW181" i="6"/>
  <c r="CV181" i="6"/>
  <c r="CU181" i="6"/>
  <c r="CT181" i="6"/>
  <c r="CQ181" i="6"/>
  <c r="CO181" i="6"/>
  <c r="CL181" i="6"/>
  <c r="CC181" i="6"/>
  <c r="CB181" i="6"/>
  <c r="CA181" i="6"/>
  <c r="D181" i="6"/>
  <c r="C181" i="6"/>
  <c r="EA180" i="6"/>
  <c r="DZ180" i="6"/>
  <c r="DY180" i="6"/>
  <c r="DX180" i="6"/>
  <c r="DS180" i="6"/>
  <c r="DM180" i="6"/>
  <c r="DG180" i="6"/>
  <c r="DF180" i="6"/>
  <c r="CW180" i="6"/>
  <c r="CV180" i="6"/>
  <c r="CU180" i="6"/>
  <c r="CT180" i="6"/>
  <c r="CQ180" i="6"/>
  <c r="CN180" i="6"/>
  <c r="CL180" i="6"/>
  <c r="CC180" i="6"/>
  <c r="CB180" i="6"/>
  <c r="D180" i="6"/>
  <c r="DU180" i="6" s="1"/>
  <c r="C180" i="6"/>
  <c r="EA179" i="6"/>
  <c r="DZ179" i="6"/>
  <c r="DY179" i="6"/>
  <c r="DX179" i="6"/>
  <c r="DR179" i="6"/>
  <c r="DO179" i="6"/>
  <c r="DM179" i="6"/>
  <c r="DG179" i="6"/>
  <c r="DF179" i="6"/>
  <c r="CW179" i="6"/>
  <c r="CV179" i="6"/>
  <c r="CU179" i="6"/>
  <c r="CT179" i="6"/>
  <c r="CN179" i="6"/>
  <c r="CM179" i="6"/>
  <c r="CK179" i="6"/>
  <c r="CI179" i="6"/>
  <c r="CC179" i="6"/>
  <c r="CB179" i="6"/>
  <c r="D179" i="6"/>
  <c r="C179" i="6"/>
  <c r="DQ179" i="6" s="1"/>
  <c r="EA178" i="6"/>
  <c r="DZ178" i="6"/>
  <c r="DY178" i="6"/>
  <c r="DX178" i="6"/>
  <c r="DU178" i="6"/>
  <c r="DT178" i="6"/>
  <c r="DS178" i="6"/>
  <c r="DP178" i="6"/>
  <c r="DG178" i="6"/>
  <c r="DF178" i="6"/>
  <c r="DE178" i="6"/>
  <c r="CW178" i="6"/>
  <c r="CV178" i="6"/>
  <c r="CU178" i="6"/>
  <c r="CT178" i="6"/>
  <c r="CP178" i="6"/>
  <c r="CO178" i="6"/>
  <c r="CL178" i="6"/>
  <c r="CI178" i="6"/>
  <c r="CC178" i="6"/>
  <c r="CB178" i="6"/>
  <c r="D178" i="6"/>
  <c r="CQ178" i="6" s="1"/>
  <c r="C178" i="6"/>
  <c r="EA177" i="6"/>
  <c r="DZ177" i="6"/>
  <c r="DY177" i="6"/>
  <c r="DX177" i="6"/>
  <c r="DT177" i="6"/>
  <c r="DQ177" i="6"/>
  <c r="DM177" i="6"/>
  <c r="DG177" i="6"/>
  <c r="DF177" i="6"/>
  <c r="CW177" i="6"/>
  <c r="CV177" i="6"/>
  <c r="CU177" i="6"/>
  <c r="CT177" i="6"/>
  <c r="CM177" i="6"/>
  <c r="CK177" i="6"/>
  <c r="CC177" i="6"/>
  <c r="CB177" i="6"/>
  <c r="D177" i="6"/>
  <c r="C177" i="6"/>
  <c r="EA176" i="6"/>
  <c r="DZ176" i="6"/>
  <c r="DY176" i="6"/>
  <c r="DX176" i="6"/>
  <c r="DR176" i="6"/>
  <c r="DO176" i="6"/>
  <c r="DM176" i="6"/>
  <c r="DG176" i="6"/>
  <c r="DF176" i="6"/>
  <c r="CW176" i="6"/>
  <c r="CV176" i="6"/>
  <c r="CU176" i="6"/>
  <c r="CT176" i="6"/>
  <c r="CM176" i="6"/>
  <c r="CI176" i="6"/>
  <c r="CC176" i="6"/>
  <c r="CB176" i="6"/>
  <c r="D176" i="6"/>
  <c r="DE176" i="6" s="1"/>
  <c r="C176" i="6"/>
  <c r="CK176" i="6" s="1"/>
  <c r="EA175" i="6"/>
  <c r="DZ175" i="6"/>
  <c r="DY175" i="6"/>
  <c r="DX175" i="6"/>
  <c r="DT175" i="6"/>
  <c r="DS175" i="6"/>
  <c r="DR175" i="6"/>
  <c r="DO175" i="6"/>
  <c r="DM175" i="6"/>
  <c r="DG175" i="6"/>
  <c r="DF175" i="6"/>
  <c r="DE175" i="6"/>
  <c r="CW175" i="6"/>
  <c r="CV175" i="6"/>
  <c r="CU175" i="6"/>
  <c r="CT175" i="6"/>
  <c r="CQ175" i="6"/>
  <c r="CO175" i="6"/>
  <c r="CN175" i="6"/>
  <c r="CM175" i="6"/>
  <c r="CK175" i="6"/>
  <c r="CI175" i="6"/>
  <c r="CC175" i="6"/>
  <c r="CB175" i="6"/>
  <c r="CA175" i="6"/>
  <c r="D175" i="6"/>
  <c r="C175" i="6"/>
  <c r="DQ175" i="6" s="1"/>
  <c r="EA174" i="6"/>
  <c r="DZ174" i="6"/>
  <c r="DY174" i="6"/>
  <c r="DX174" i="6"/>
  <c r="DU174" i="6"/>
  <c r="DT174" i="6"/>
  <c r="DS174" i="6"/>
  <c r="DQ174" i="6"/>
  <c r="DP174" i="6"/>
  <c r="DO174" i="6"/>
  <c r="DG174" i="6"/>
  <c r="DF174" i="6"/>
  <c r="CW174" i="6"/>
  <c r="CV174" i="6"/>
  <c r="CU174" i="6"/>
  <c r="CT174" i="6"/>
  <c r="CP174" i="6"/>
  <c r="CO174" i="6"/>
  <c r="CN174" i="6"/>
  <c r="CL174" i="6"/>
  <c r="CK174" i="6"/>
  <c r="CC174" i="6"/>
  <c r="CB174" i="6"/>
  <c r="CA174" i="6"/>
  <c r="D174" i="6"/>
  <c r="CQ174" i="6" s="1"/>
  <c r="C174" i="6"/>
  <c r="CI174" i="6" s="1"/>
  <c r="EA173" i="6"/>
  <c r="DZ173" i="6"/>
  <c r="DY173" i="6"/>
  <c r="DX173" i="6"/>
  <c r="DU173" i="6"/>
  <c r="DP173" i="6"/>
  <c r="DG173" i="6"/>
  <c r="DF173" i="6"/>
  <c r="CW173" i="6"/>
  <c r="CV173" i="6"/>
  <c r="CU173" i="6"/>
  <c r="CT173" i="6"/>
  <c r="CQ173" i="6"/>
  <c r="CO173" i="6"/>
  <c r="CL173" i="6"/>
  <c r="CC173" i="6"/>
  <c r="CB173" i="6"/>
  <c r="D173" i="6"/>
  <c r="C173" i="6"/>
  <c r="DR173" i="6" s="1"/>
  <c r="DU172" i="6"/>
  <c r="DS172" i="6"/>
  <c r="DM172" i="6"/>
  <c r="DG172" i="6"/>
  <c r="DF172" i="6"/>
  <c r="CQ172" i="6"/>
  <c r="CN172" i="6"/>
  <c r="CL172" i="6"/>
  <c r="CC172" i="6"/>
  <c r="CB172" i="6"/>
  <c r="D172" i="6"/>
  <c r="C172" i="6"/>
  <c r="DR171" i="6"/>
  <c r="DO171" i="6"/>
  <c r="DM171" i="6"/>
  <c r="DG171" i="6"/>
  <c r="DF171" i="6"/>
  <c r="CN171" i="6"/>
  <c r="CM171" i="6"/>
  <c r="CK171" i="6"/>
  <c r="CI171" i="6"/>
  <c r="CC171" i="6"/>
  <c r="CB171" i="6"/>
  <c r="D171" i="6"/>
  <c r="C171" i="6"/>
  <c r="DQ171" i="6" s="1"/>
  <c r="DU170" i="6"/>
  <c r="DT170" i="6"/>
  <c r="DS170" i="6"/>
  <c r="DP170" i="6"/>
  <c r="DG170" i="6"/>
  <c r="DF170" i="6"/>
  <c r="DE170" i="6"/>
  <c r="CP170" i="6"/>
  <c r="CO170" i="6"/>
  <c r="CL170" i="6"/>
  <c r="CI170" i="6"/>
  <c r="CC170" i="6"/>
  <c r="CB170" i="6"/>
  <c r="D170" i="6"/>
  <c r="CQ170" i="6" s="1"/>
  <c r="C170" i="6"/>
  <c r="EA169" i="6"/>
  <c r="DZ169" i="6"/>
  <c r="DY169" i="6"/>
  <c r="DX169" i="6"/>
  <c r="DT169" i="6"/>
  <c r="DQ169" i="6"/>
  <c r="DM169" i="6"/>
  <c r="DG169" i="6"/>
  <c r="DF169" i="6"/>
  <c r="CW169" i="6"/>
  <c r="CV169" i="6"/>
  <c r="CU169" i="6"/>
  <c r="CT169" i="6"/>
  <c r="CM169" i="6"/>
  <c r="CK169" i="6"/>
  <c r="CC169" i="6"/>
  <c r="CB169" i="6"/>
  <c r="D169" i="6"/>
  <c r="C169" i="6"/>
  <c r="EA168" i="6"/>
  <c r="DZ168" i="6"/>
  <c r="DY168" i="6"/>
  <c r="DX168" i="6"/>
  <c r="DU168" i="6"/>
  <c r="DR168" i="6"/>
  <c r="DO168" i="6"/>
  <c r="DG168" i="6"/>
  <c r="DF168" i="6"/>
  <c r="CW168" i="6"/>
  <c r="CV168" i="6"/>
  <c r="CU168" i="6"/>
  <c r="CT168" i="6"/>
  <c r="CP168" i="6"/>
  <c r="CM168" i="6"/>
  <c r="CI168" i="6"/>
  <c r="CC168" i="6"/>
  <c r="CB168" i="6"/>
  <c r="D168" i="6"/>
  <c r="DE168" i="6" s="1"/>
  <c r="C168" i="6"/>
  <c r="CK168" i="6" s="1"/>
  <c r="EA167" i="6"/>
  <c r="DZ167" i="6"/>
  <c r="DY167" i="6"/>
  <c r="DX167" i="6"/>
  <c r="DT167" i="6"/>
  <c r="DR167" i="6"/>
  <c r="DO167" i="6"/>
  <c r="DM167" i="6"/>
  <c r="DG167" i="6"/>
  <c r="DF167" i="6"/>
  <c r="DE167" i="6"/>
  <c r="CW167" i="6"/>
  <c r="CV167" i="6"/>
  <c r="CU167" i="6"/>
  <c r="CT167" i="6"/>
  <c r="CO167" i="6"/>
  <c r="CN167" i="6"/>
  <c r="CM167" i="6"/>
  <c r="CK167" i="6"/>
  <c r="CI167" i="6"/>
  <c r="CC167" i="6"/>
  <c r="CB167" i="6"/>
  <c r="D167" i="6"/>
  <c r="DS167" i="6" s="1"/>
  <c r="C167" i="6"/>
  <c r="DQ167" i="6" s="1"/>
  <c r="EA166" i="6"/>
  <c r="DZ166" i="6"/>
  <c r="DY166" i="6"/>
  <c r="DX166" i="6"/>
  <c r="DT166" i="6"/>
  <c r="DS166" i="6"/>
  <c r="DQ166" i="6"/>
  <c r="DG166" i="6"/>
  <c r="DF166" i="6"/>
  <c r="CW166" i="6"/>
  <c r="CV166" i="6"/>
  <c r="CU166" i="6"/>
  <c r="CT166" i="6"/>
  <c r="CP166" i="6"/>
  <c r="CO166" i="6"/>
  <c r="CN166" i="6"/>
  <c r="CL166" i="6"/>
  <c r="CI166" i="6"/>
  <c r="CC166" i="6"/>
  <c r="CB166" i="6"/>
  <c r="D166" i="6"/>
  <c r="CQ166" i="6" s="1"/>
  <c r="C166" i="6"/>
  <c r="EA165" i="6"/>
  <c r="DZ165" i="6"/>
  <c r="DY165" i="6"/>
  <c r="DX165" i="6"/>
  <c r="DT165" i="6"/>
  <c r="DR165" i="6"/>
  <c r="DP165" i="6"/>
  <c r="DM165" i="6"/>
  <c r="DG165" i="6"/>
  <c r="DF165" i="6"/>
  <c r="CW165" i="6"/>
  <c r="CV165" i="6"/>
  <c r="CU165" i="6"/>
  <c r="CT165" i="6"/>
  <c r="CQ165" i="6"/>
  <c r="CM165" i="6"/>
  <c r="CK165" i="6"/>
  <c r="CC165" i="6"/>
  <c r="CB165" i="6"/>
  <c r="CA165" i="6"/>
  <c r="D165" i="6"/>
  <c r="CO165" i="6" s="1"/>
  <c r="C165" i="6"/>
  <c r="DQ165" i="6" s="1"/>
  <c r="EA164" i="6"/>
  <c r="DZ164" i="6"/>
  <c r="DY164" i="6"/>
  <c r="DX164" i="6"/>
  <c r="DU164" i="6"/>
  <c r="DS164" i="6"/>
  <c r="DG164" i="6"/>
  <c r="DF164" i="6"/>
  <c r="CW164" i="6"/>
  <c r="CV164" i="6"/>
  <c r="CU164" i="6"/>
  <c r="CT164" i="6"/>
  <c r="CP164" i="6"/>
  <c r="CL164" i="6"/>
  <c r="CC164" i="6"/>
  <c r="CB164" i="6"/>
  <c r="D164" i="6"/>
  <c r="CQ164" i="6" s="1"/>
  <c r="C164" i="6"/>
  <c r="CN164" i="6" s="1"/>
  <c r="EA163" i="6"/>
  <c r="DZ163" i="6"/>
  <c r="DY163" i="6"/>
  <c r="DX163" i="6"/>
  <c r="DR163" i="6"/>
  <c r="DP163" i="6"/>
  <c r="DM163" i="6"/>
  <c r="DG163" i="6"/>
  <c r="DE163" i="6"/>
  <c r="CW163" i="6"/>
  <c r="CV163" i="6"/>
  <c r="CU163" i="6"/>
  <c r="CT163" i="6"/>
  <c r="CP163" i="6"/>
  <c r="CN163" i="6"/>
  <c r="CI163" i="6"/>
  <c r="CC163" i="6"/>
  <c r="CA163" i="6"/>
  <c r="D163" i="6"/>
  <c r="C163" i="6"/>
  <c r="DO163" i="6" s="1"/>
  <c r="EA162" i="6"/>
  <c r="DZ162" i="6"/>
  <c r="DY162" i="6"/>
  <c r="DX162" i="6"/>
  <c r="DU162" i="6"/>
  <c r="DS162" i="6"/>
  <c r="DO162" i="6"/>
  <c r="DG162" i="6"/>
  <c r="CW162" i="6"/>
  <c r="CV162" i="6"/>
  <c r="CU162" i="6"/>
  <c r="CT162" i="6"/>
  <c r="CQ162" i="6"/>
  <c r="CP162" i="6"/>
  <c r="CO162" i="6"/>
  <c r="CM162" i="6"/>
  <c r="CL162" i="6"/>
  <c r="CC162" i="6"/>
  <c r="D162" i="6"/>
  <c r="DT162" i="6" s="1"/>
  <c r="C162" i="6"/>
  <c r="EA161" i="6"/>
  <c r="DZ161" i="6"/>
  <c r="DY161" i="6"/>
  <c r="DX161" i="6"/>
  <c r="DR161" i="6"/>
  <c r="DQ161" i="6"/>
  <c r="DM161" i="6"/>
  <c r="DG161" i="6"/>
  <c r="CW161" i="6"/>
  <c r="CV161" i="6"/>
  <c r="CU161" i="6"/>
  <c r="CT161" i="6"/>
  <c r="CN161" i="6"/>
  <c r="CK161" i="6"/>
  <c r="CI161" i="6"/>
  <c r="CC161" i="6"/>
  <c r="D161" i="6"/>
  <c r="DP161" i="6" s="1"/>
  <c r="C161" i="6"/>
  <c r="DO161" i="6" s="1"/>
  <c r="DM156" i="6"/>
  <c r="DL156" i="6"/>
  <c r="DK156" i="6"/>
  <c r="DJ156" i="6"/>
  <c r="DI156" i="6"/>
  <c r="DH156" i="6"/>
  <c r="DG156" i="6"/>
  <c r="DF156" i="6"/>
  <c r="DE156" i="6"/>
  <c r="CI156" i="6"/>
  <c r="CH156" i="6"/>
  <c r="CG156" i="6"/>
  <c r="CF156" i="6"/>
  <c r="CE156" i="6"/>
  <c r="CD156" i="6"/>
  <c r="CC156" i="6"/>
  <c r="CB156" i="6"/>
  <c r="CA156" i="6"/>
  <c r="Q156" i="6"/>
  <c r="DM155" i="6"/>
  <c r="DL155" i="6"/>
  <c r="DK155" i="6"/>
  <c r="DJ155" i="6"/>
  <c r="DI155" i="6"/>
  <c r="DH155" i="6"/>
  <c r="DG155" i="6"/>
  <c r="DF155" i="6"/>
  <c r="DE155" i="6"/>
  <c r="CI155" i="6"/>
  <c r="CH155" i="6"/>
  <c r="CG155" i="6"/>
  <c r="CF155" i="6"/>
  <c r="CE155" i="6"/>
  <c r="CD155" i="6"/>
  <c r="CC155" i="6"/>
  <c r="CB155" i="6"/>
  <c r="CA155" i="6"/>
  <c r="DM154" i="6"/>
  <c r="DL154" i="6"/>
  <c r="DK154" i="6"/>
  <c r="DJ154" i="6"/>
  <c r="DI154" i="6"/>
  <c r="DH154" i="6"/>
  <c r="DG154" i="6"/>
  <c r="DF154" i="6"/>
  <c r="DE154" i="6"/>
  <c r="CI154" i="6"/>
  <c r="CH154" i="6"/>
  <c r="CG154" i="6"/>
  <c r="CF154" i="6"/>
  <c r="CE154" i="6"/>
  <c r="CD154" i="6"/>
  <c r="CC154" i="6"/>
  <c r="CB154" i="6"/>
  <c r="Q154" i="6" s="1"/>
  <c r="CA154" i="6"/>
  <c r="DM153" i="6"/>
  <c r="DL153" i="6"/>
  <c r="DK153" i="6"/>
  <c r="DJ153" i="6"/>
  <c r="DI153" i="6"/>
  <c r="DH153" i="6"/>
  <c r="DG153" i="6"/>
  <c r="DF153" i="6"/>
  <c r="DE153" i="6"/>
  <c r="CI153" i="6"/>
  <c r="CH153" i="6"/>
  <c r="CG153" i="6"/>
  <c r="CF153" i="6"/>
  <c r="CE153" i="6"/>
  <c r="CD153" i="6"/>
  <c r="CC153" i="6"/>
  <c r="CB153" i="6"/>
  <c r="CA153" i="6"/>
  <c r="Q153" i="6" s="1"/>
  <c r="DM152" i="6"/>
  <c r="DL152" i="6"/>
  <c r="DK152" i="6"/>
  <c r="DJ152" i="6"/>
  <c r="DI152" i="6"/>
  <c r="DH152" i="6"/>
  <c r="DG152" i="6"/>
  <c r="DF152" i="6"/>
  <c r="DE152" i="6"/>
  <c r="CI152" i="6"/>
  <c r="CH152" i="6"/>
  <c r="CG152" i="6"/>
  <c r="CF152" i="6"/>
  <c r="CE152" i="6"/>
  <c r="CD152" i="6"/>
  <c r="CC152" i="6"/>
  <c r="CB152" i="6"/>
  <c r="Q152" i="6" s="1"/>
  <c r="CA152" i="6"/>
  <c r="DM148" i="6"/>
  <c r="DL148" i="6"/>
  <c r="DK148" i="6"/>
  <c r="DJ148" i="6"/>
  <c r="DI148" i="6"/>
  <c r="DH148" i="6"/>
  <c r="DG148" i="6"/>
  <c r="DF148" i="6"/>
  <c r="DE148" i="6"/>
  <c r="CI148" i="6"/>
  <c r="CH148" i="6"/>
  <c r="CG148" i="6"/>
  <c r="CF148" i="6"/>
  <c r="CE148" i="6"/>
  <c r="CD148" i="6"/>
  <c r="CC148" i="6"/>
  <c r="CB148" i="6"/>
  <c r="CA148" i="6"/>
  <c r="Q148" i="6" s="1"/>
  <c r="DM147" i="6"/>
  <c r="DL147" i="6"/>
  <c r="DK147" i="6"/>
  <c r="DJ147" i="6"/>
  <c r="DI147" i="6"/>
  <c r="DH147" i="6"/>
  <c r="DG147" i="6"/>
  <c r="DF147" i="6"/>
  <c r="DE147" i="6"/>
  <c r="CI147" i="6"/>
  <c r="CH147" i="6"/>
  <c r="CG147" i="6"/>
  <c r="CF147" i="6"/>
  <c r="CE147" i="6"/>
  <c r="CD147" i="6"/>
  <c r="CC147" i="6"/>
  <c r="CB147" i="6"/>
  <c r="CA147" i="6"/>
  <c r="Q147" i="6"/>
  <c r="DM146" i="6"/>
  <c r="DL146" i="6"/>
  <c r="DK146" i="6"/>
  <c r="DJ146" i="6"/>
  <c r="DI146" i="6"/>
  <c r="DH146" i="6"/>
  <c r="DG146" i="6"/>
  <c r="DF146" i="6"/>
  <c r="DE146" i="6"/>
  <c r="CI146" i="6"/>
  <c r="CH146" i="6"/>
  <c r="CG146" i="6"/>
  <c r="CF146" i="6"/>
  <c r="CE146" i="6"/>
  <c r="CD146" i="6"/>
  <c r="CC146" i="6"/>
  <c r="CB146" i="6"/>
  <c r="CA146" i="6"/>
  <c r="DM145" i="6"/>
  <c r="DL145" i="6"/>
  <c r="DK145" i="6"/>
  <c r="DJ145" i="6"/>
  <c r="DI145" i="6"/>
  <c r="DH145" i="6"/>
  <c r="DG145" i="6"/>
  <c r="DF145" i="6"/>
  <c r="DE145" i="6"/>
  <c r="CI145" i="6"/>
  <c r="CH145" i="6"/>
  <c r="CG145" i="6"/>
  <c r="CF145" i="6"/>
  <c r="CE145" i="6"/>
  <c r="CD145" i="6"/>
  <c r="CC145" i="6"/>
  <c r="CB145" i="6"/>
  <c r="CA145" i="6"/>
  <c r="Q145" i="6"/>
  <c r="DM144" i="6"/>
  <c r="DL144" i="6"/>
  <c r="DK144" i="6"/>
  <c r="DJ144" i="6"/>
  <c r="DI144" i="6"/>
  <c r="DH144" i="6"/>
  <c r="DG144" i="6"/>
  <c r="DF144" i="6"/>
  <c r="DE144" i="6"/>
  <c r="CI144" i="6"/>
  <c r="CH144" i="6"/>
  <c r="CG144" i="6"/>
  <c r="CF144" i="6"/>
  <c r="CE144" i="6"/>
  <c r="CD144" i="6"/>
  <c r="CC144" i="6"/>
  <c r="CB144" i="6"/>
  <c r="CA144" i="6"/>
  <c r="EB140" i="6"/>
  <c r="EA140" i="6"/>
  <c r="DZ140" i="6"/>
  <c r="DY140" i="6"/>
  <c r="DX140" i="6"/>
  <c r="DW140" i="6"/>
  <c r="DV140" i="6"/>
  <c r="DU140" i="6"/>
  <c r="DT140" i="6"/>
  <c r="DS140" i="6"/>
  <c r="DR140" i="6"/>
  <c r="DQ140" i="6"/>
  <c r="DP140" i="6"/>
  <c r="DO140" i="6"/>
  <c r="DN140" i="6"/>
  <c r="DM140" i="6"/>
  <c r="DL140" i="6"/>
  <c r="DK140" i="6"/>
  <c r="DJ140" i="6"/>
  <c r="DH140" i="6"/>
  <c r="CX140" i="6"/>
  <c r="CW140" i="6"/>
  <c r="CV140" i="6"/>
  <c r="CU140" i="6"/>
  <c r="CT140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C140" i="6"/>
  <c r="C140" i="6"/>
  <c r="B140" i="6"/>
  <c r="EB139" i="6"/>
  <c r="EA139" i="6"/>
  <c r="DZ139" i="6"/>
  <c r="DY139" i="6"/>
  <c r="DX139" i="6"/>
  <c r="DW139" i="6"/>
  <c r="DV139" i="6"/>
  <c r="DU139" i="6"/>
  <c r="DT139" i="6"/>
  <c r="DS139" i="6"/>
  <c r="DR139" i="6"/>
  <c r="DQ139" i="6"/>
  <c r="DP139" i="6"/>
  <c r="DO139" i="6"/>
  <c r="DN139" i="6"/>
  <c r="DM139" i="6"/>
  <c r="DL139" i="6"/>
  <c r="DK139" i="6"/>
  <c r="DJ139" i="6"/>
  <c r="DI139" i="6"/>
  <c r="DG139" i="6"/>
  <c r="DF139" i="6"/>
  <c r="CX139" i="6"/>
  <c r="CW139" i="6"/>
  <c r="CV139" i="6"/>
  <c r="CU139" i="6"/>
  <c r="CT139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B139" i="6"/>
  <c r="C139" i="6"/>
  <c r="B139" i="6"/>
  <c r="DH139" i="6" s="1"/>
  <c r="EB138" i="6"/>
  <c r="EA138" i="6"/>
  <c r="DZ138" i="6"/>
  <c r="DY138" i="6"/>
  <c r="DX138" i="6"/>
  <c r="DW138" i="6"/>
  <c r="DV138" i="6"/>
  <c r="DU138" i="6"/>
  <c r="DT138" i="6"/>
  <c r="DS138" i="6"/>
  <c r="DR138" i="6"/>
  <c r="DQ138" i="6"/>
  <c r="DP138" i="6"/>
  <c r="DO138" i="6"/>
  <c r="DN138" i="6"/>
  <c r="DM138" i="6"/>
  <c r="DL138" i="6"/>
  <c r="DK138" i="6"/>
  <c r="DJ138" i="6"/>
  <c r="CX138" i="6"/>
  <c r="CW138" i="6"/>
  <c r="CV138" i="6"/>
  <c r="CU138" i="6"/>
  <c r="CT138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138" i="6"/>
  <c r="B138" i="6"/>
  <c r="DX137" i="6"/>
  <c r="DW137" i="6"/>
  <c r="DV137" i="6"/>
  <c r="DU137" i="6"/>
  <c r="DT137" i="6"/>
  <c r="DS137" i="6"/>
  <c r="DR137" i="6"/>
  <c r="DQ137" i="6"/>
  <c r="DP137" i="6"/>
  <c r="DI137" i="6"/>
  <c r="DG137" i="6"/>
  <c r="CT137" i="6"/>
  <c r="CS137" i="6"/>
  <c r="CR137" i="6"/>
  <c r="CQ137" i="6"/>
  <c r="CP137" i="6"/>
  <c r="CO137" i="6"/>
  <c r="CN137" i="6"/>
  <c r="CM137" i="6"/>
  <c r="CL137" i="6"/>
  <c r="CD137" i="6"/>
  <c r="CB137" i="6"/>
  <c r="C137" i="6"/>
  <c r="B137" i="6"/>
  <c r="DF137" i="6" s="1"/>
  <c r="EB136" i="6"/>
  <c r="EA136" i="6"/>
  <c r="DZ136" i="6"/>
  <c r="DY136" i="6"/>
  <c r="DX136" i="6"/>
  <c r="DW136" i="6"/>
  <c r="DV136" i="6"/>
  <c r="DU136" i="6"/>
  <c r="DT136" i="6"/>
  <c r="DS136" i="6"/>
  <c r="DR136" i="6"/>
  <c r="DQ136" i="6"/>
  <c r="DP136" i="6"/>
  <c r="DH136" i="6"/>
  <c r="CX136" i="6"/>
  <c r="CW136" i="6"/>
  <c r="CV136" i="6"/>
  <c r="CU136" i="6"/>
  <c r="CT136" i="6"/>
  <c r="CS136" i="6"/>
  <c r="CR136" i="6"/>
  <c r="CQ136" i="6"/>
  <c r="CP136" i="6"/>
  <c r="CO136" i="6"/>
  <c r="CN136" i="6"/>
  <c r="CM136" i="6"/>
  <c r="CL136" i="6"/>
  <c r="CC136" i="6"/>
  <c r="C136" i="6"/>
  <c r="B136" i="6"/>
  <c r="DF136" i="6" s="1"/>
  <c r="EB135" i="6"/>
  <c r="EA135" i="6"/>
  <c r="DZ135" i="6"/>
  <c r="DY135" i="6"/>
  <c r="DX135" i="6"/>
  <c r="DW135" i="6"/>
  <c r="DV135" i="6"/>
  <c r="DU135" i="6"/>
  <c r="DT135" i="6"/>
  <c r="DS135" i="6"/>
  <c r="DR135" i="6"/>
  <c r="DQ135" i="6"/>
  <c r="DP135" i="6"/>
  <c r="DO135" i="6"/>
  <c r="DN135" i="6"/>
  <c r="DM135" i="6"/>
  <c r="DL135" i="6"/>
  <c r="DK135" i="6"/>
  <c r="DJ135" i="6"/>
  <c r="DI135" i="6"/>
  <c r="DG135" i="6"/>
  <c r="DF135" i="6"/>
  <c r="CX135" i="6"/>
  <c r="CW135" i="6"/>
  <c r="CV135" i="6"/>
  <c r="CU135" i="6"/>
  <c r="CT135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B135" i="6"/>
  <c r="C135" i="6"/>
  <c r="B135" i="6"/>
  <c r="DH135" i="6" s="1"/>
  <c r="EB134" i="6"/>
  <c r="EA134" i="6"/>
  <c r="DZ134" i="6"/>
  <c r="DY134" i="6"/>
  <c r="DX134" i="6"/>
  <c r="DW134" i="6"/>
  <c r="DV134" i="6"/>
  <c r="DU134" i="6"/>
  <c r="DT134" i="6"/>
  <c r="DS134" i="6"/>
  <c r="DR134" i="6"/>
  <c r="DQ134" i="6"/>
  <c r="DP134" i="6"/>
  <c r="DO134" i="6"/>
  <c r="CX134" i="6"/>
  <c r="CW134" i="6"/>
  <c r="CV134" i="6"/>
  <c r="CU134" i="6"/>
  <c r="CT134" i="6"/>
  <c r="CS134" i="6"/>
  <c r="CR134" i="6"/>
  <c r="CQ134" i="6"/>
  <c r="CP134" i="6"/>
  <c r="CO134" i="6"/>
  <c r="CN134" i="6"/>
  <c r="CM134" i="6"/>
  <c r="CL134" i="6"/>
  <c r="CK134" i="6"/>
  <c r="C134" i="6"/>
  <c r="B134" i="6"/>
  <c r="DG134" i="6" s="1"/>
  <c r="EB133" i="6"/>
  <c r="EA133" i="6"/>
  <c r="DZ133" i="6"/>
  <c r="DY133" i="6"/>
  <c r="DX133" i="6"/>
  <c r="DW133" i="6"/>
  <c r="DV133" i="6"/>
  <c r="DU133" i="6"/>
  <c r="DT133" i="6"/>
  <c r="DS133" i="6"/>
  <c r="DR133" i="6"/>
  <c r="DQ133" i="6"/>
  <c r="DP133" i="6"/>
  <c r="DI133" i="6"/>
  <c r="DH133" i="6"/>
  <c r="DG133" i="6"/>
  <c r="CX133" i="6"/>
  <c r="CW133" i="6"/>
  <c r="CV133" i="6"/>
  <c r="CU133" i="6"/>
  <c r="CT133" i="6"/>
  <c r="CS133" i="6"/>
  <c r="CR133" i="6"/>
  <c r="CQ133" i="6"/>
  <c r="CP133" i="6"/>
  <c r="CO133" i="6"/>
  <c r="CN133" i="6"/>
  <c r="CM133" i="6"/>
  <c r="CL133" i="6"/>
  <c r="CE133" i="6"/>
  <c r="CD133" i="6"/>
  <c r="CB133" i="6"/>
  <c r="C133" i="6"/>
  <c r="B133" i="6"/>
  <c r="DF133" i="6" s="1"/>
  <c r="DL132" i="6"/>
  <c r="DK132" i="6"/>
  <c r="DJ132" i="6"/>
  <c r="DH132" i="6"/>
  <c r="CH132" i="6"/>
  <c r="CG132" i="6"/>
  <c r="CF132" i="6"/>
  <c r="CC132" i="6"/>
  <c r="C132" i="6"/>
  <c r="B132" i="6"/>
  <c r="EB131" i="6"/>
  <c r="EA131" i="6"/>
  <c r="DZ131" i="6"/>
  <c r="DY131" i="6"/>
  <c r="DX131" i="6"/>
  <c r="DW131" i="6"/>
  <c r="DV131" i="6"/>
  <c r="DU131" i="6"/>
  <c r="DT131" i="6"/>
  <c r="DS131" i="6"/>
  <c r="DR131" i="6"/>
  <c r="DQ131" i="6"/>
  <c r="DP131" i="6"/>
  <c r="DO131" i="6"/>
  <c r="DN131" i="6"/>
  <c r="DM131" i="6"/>
  <c r="DL131" i="6"/>
  <c r="DK131" i="6"/>
  <c r="DJ131" i="6"/>
  <c r="DI131" i="6"/>
  <c r="DG131" i="6"/>
  <c r="CX131" i="6"/>
  <c r="CW131" i="6"/>
  <c r="CV131" i="6"/>
  <c r="CU131" i="6"/>
  <c r="CT131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D131" i="6"/>
  <c r="CB131" i="6"/>
  <c r="C131" i="6"/>
  <c r="B131" i="6"/>
  <c r="DH131" i="6" s="1"/>
  <c r="EB130" i="6"/>
  <c r="EA130" i="6"/>
  <c r="DZ130" i="6"/>
  <c r="DY130" i="6"/>
  <c r="DX130" i="6"/>
  <c r="DW130" i="6"/>
  <c r="DV130" i="6"/>
  <c r="DU130" i="6"/>
  <c r="DT130" i="6"/>
  <c r="DS130" i="6"/>
  <c r="DR130" i="6"/>
  <c r="DQ130" i="6"/>
  <c r="DP130" i="6"/>
  <c r="DO130" i="6"/>
  <c r="CX130" i="6"/>
  <c r="CW130" i="6"/>
  <c r="CV130" i="6"/>
  <c r="CU130" i="6"/>
  <c r="CT130" i="6"/>
  <c r="CS130" i="6"/>
  <c r="CR130" i="6"/>
  <c r="CQ130" i="6"/>
  <c r="CP130" i="6"/>
  <c r="CO130" i="6"/>
  <c r="CN130" i="6"/>
  <c r="CM130" i="6"/>
  <c r="CL130" i="6"/>
  <c r="CK130" i="6"/>
  <c r="C130" i="6"/>
  <c r="B130" i="6"/>
  <c r="EB129" i="6"/>
  <c r="EA129" i="6"/>
  <c r="DZ129" i="6"/>
  <c r="DY129" i="6"/>
  <c r="DX129" i="6"/>
  <c r="DW129" i="6"/>
  <c r="DV129" i="6"/>
  <c r="DU129" i="6"/>
  <c r="DT129" i="6"/>
  <c r="DS129" i="6"/>
  <c r="DR129" i="6"/>
  <c r="DQ129" i="6"/>
  <c r="DP129" i="6"/>
  <c r="DO129" i="6"/>
  <c r="DH129" i="6"/>
  <c r="DG129" i="6"/>
  <c r="DF129" i="6"/>
  <c r="CX129" i="6"/>
  <c r="CW129" i="6"/>
  <c r="CV129" i="6"/>
  <c r="CU129" i="6"/>
  <c r="CT129" i="6"/>
  <c r="CS129" i="6"/>
  <c r="CR129" i="6"/>
  <c r="CQ129" i="6"/>
  <c r="CP129" i="6"/>
  <c r="CO129" i="6"/>
  <c r="CN129" i="6"/>
  <c r="CM129" i="6"/>
  <c r="CL129" i="6"/>
  <c r="CK129" i="6"/>
  <c r="CE129" i="6"/>
  <c r="CD129" i="6"/>
  <c r="CB129" i="6"/>
  <c r="C129" i="6"/>
  <c r="B129" i="6"/>
  <c r="DI129" i="6" s="1"/>
  <c r="EB128" i="6"/>
  <c r="EA128" i="6"/>
  <c r="DZ128" i="6"/>
  <c r="DY128" i="6"/>
  <c r="DX128" i="6"/>
  <c r="DW128" i="6"/>
  <c r="DV128" i="6"/>
  <c r="DU128" i="6"/>
  <c r="DT128" i="6"/>
  <c r="DS128" i="6"/>
  <c r="DR128" i="6"/>
  <c r="DQ128" i="6"/>
  <c r="DP128" i="6"/>
  <c r="DO128" i="6"/>
  <c r="DG128" i="6"/>
  <c r="CX128" i="6"/>
  <c r="CW128" i="6"/>
  <c r="CV128" i="6"/>
  <c r="CU128" i="6"/>
  <c r="CT128" i="6"/>
  <c r="CS128" i="6"/>
  <c r="CR128" i="6"/>
  <c r="CQ128" i="6"/>
  <c r="CP128" i="6"/>
  <c r="CO128" i="6"/>
  <c r="CN128" i="6"/>
  <c r="CM128" i="6"/>
  <c r="CL128" i="6"/>
  <c r="CK128" i="6"/>
  <c r="CC128" i="6"/>
  <c r="C128" i="6"/>
  <c r="B128" i="6"/>
  <c r="EB127" i="6"/>
  <c r="EA127" i="6"/>
  <c r="DZ127" i="6"/>
  <c r="DY127" i="6"/>
  <c r="DX127" i="6"/>
  <c r="DW127" i="6"/>
  <c r="DV127" i="6"/>
  <c r="DU127" i="6"/>
  <c r="DT127" i="6"/>
  <c r="DS127" i="6"/>
  <c r="DR127" i="6"/>
  <c r="DQ127" i="6"/>
  <c r="DP127" i="6"/>
  <c r="DO127" i="6"/>
  <c r="DH127" i="6"/>
  <c r="DF127" i="6"/>
  <c r="CX127" i="6"/>
  <c r="CW127" i="6"/>
  <c r="CV127" i="6"/>
  <c r="CU127" i="6"/>
  <c r="CT127" i="6"/>
  <c r="CS127" i="6"/>
  <c r="CR127" i="6"/>
  <c r="CQ127" i="6"/>
  <c r="CP127" i="6"/>
  <c r="CO127" i="6"/>
  <c r="CN127" i="6"/>
  <c r="CM127" i="6"/>
  <c r="CL127" i="6"/>
  <c r="CK127" i="6"/>
  <c r="CD127" i="6"/>
  <c r="CB127" i="6"/>
  <c r="C127" i="6"/>
  <c r="B127" i="6"/>
  <c r="DI127" i="6" s="1"/>
  <c r="EB126" i="6"/>
  <c r="EA126" i="6"/>
  <c r="DZ126" i="6"/>
  <c r="DY126" i="6"/>
  <c r="DX126" i="6"/>
  <c r="DW126" i="6"/>
  <c r="DV126" i="6"/>
  <c r="DU126" i="6"/>
  <c r="DT126" i="6"/>
  <c r="DS126" i="6"/>
  <c r="DR126" i="6"/>
  <c r="DQ126" i="6"/>
  <c r="DP126" i="6"/>
  <c r="DO126" i="6"/>
  <c r="CX126" i="6"/>
  <c r="CW126" i="6"/>
  <c r="CV126" i="6"/>
  <c r="CU126" i="6"/>
  <c r="CT126" i="6"/>
  <c r="CS126" i="6"/>
  <c r="CR126" i="6"/>
  <c r="CQ126" i="6"/>
  <c r="CP126" i="6"/>
  <c r="CO126" i="6"/>
  <c r="CN126" i="6"/>
  <c r="CM126" i="6"/>
  <c r="CL126" i="6"/>
  <c r="CK126" i="6"/>
  <c r="C126" i="6"/>
  <c r="B126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H125" i="6"/>
  <c r="DG125" i="6"/>
  <c r="DF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E125" i="6"/>
  <c r="CD125" i="6"/>
  <c r="CB125" i="6"/>
  <c r="C125" i="6"/>
  <c r="B125" i="6"/>
  <c r="DI125" i="6" s="1"/>
  <c r="EB124" i="6"/>
  <c r="EA124" i="6"/>
  <c r="DZ124" i="6"/>
  <c r="DY124" i="6"/>
  <c r="DX124" i="6"/>
  <c r="DW124" i="6"/>
  <c r="DV124" i="6"/>
  <c r="DU124" i="6"/>
  <c r="DT124" i="6"/>
  <c r="DS124" i="6"/>
  <c r="DR124" i="6"/>
  <c r="DQ124" i="6"/>
  <c r="DP124" i="6"/>
  <c r="DO124" i="6"/>
  <c r="DG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/>
  <c r="CL124" i="6"/>
  <c r="CK124" i="6"/>
  <c r="CC124" i="6"/>
  <c r="C124" i="6"/>
  <c r="B124" i="6"/>
  <c r="EB123" i="6"/>
  <c r="EA123" i="6"/>
  <c r="DZ123" i="6"/>
  <c r="DY123" i="6"/>
  <c r="DX123" i="6"/>
  <c r="DW123" i="6"/>
  <c r="DV123" i="6"/>
  <c r="DU123" i="6"/>
  <c r="DT123" i="6"/>
  <c r="DS123" i="6"/>
  <c r="DR123" i="6"/>
  <c r="DQ123" i="6"/>
  <c r="DP123" i="6"/>
  <c r="DO123" i="6"/>
  <c r="CX123" i="6"/>
  <c r="CW123" i="6"/>
  <c r="CV123" i="6"/>
  <c r="CU123" i="6"/>
  <c r="CT123" i="6"/>
  <c r="CS123" i="6"/>
  <c r="CR123" i="6"/>
  <c r="CQ123" i="6"/>
  <c r="CP123" i="6"/>
  <c r="CO123" i="6"/>
  <c r="CN123" i="6"/>
  <c r="CM123" i="6"/>
  <c r="CL123" i="6"/>
  <c r="CK123" i="6"/>
  <c r="C123" i="6"/>
  <c r="B123" i="6"/>
  <c r="DF123" i="6" s="1"/>
  <c r="EB118" i="6"/>
  <c r="EA118" i="6"/>
  <c r="DZ118" i="6"/>
  <c r="DY118" i="6"/>
  <c r="DX118" i="6"/>
  <c r="DW118" i="6"/>
  <c r="DV118" i="6"/>
  <c r="DU118" i="6"/>
  <c r="DT118" i="6"/>
  <c r="DS118" i="6"/>
  <c r="DR118" i="6"/>
  <c r="DQ118" i="6"/>
  <c r="DP118" i="6"/>
  <c r="DO118" i="6"/>
  <c r="DN118" i="6"/>
  <c r="DM118" i="6"/>
  <c r="DL118" i="6"/>
  <c r="DK118" i="6"/>
  <c r="DJ118" i="6"/>
  <c r="DI118" i="6"/>
  <c r="DF118" i="6"/>
  <c r="CX118" i="6"/>
  <c r="CW118" i="6"/>
  <c r="CV118" i="6"/>
  <c r="CU118" i="6"/>
  <c r="CT118" i="6"/>
  <c r="CS118" i="6"/>
  <c r="CR118" i="6"/>
  <c r="CQ118" i="6"/>
  <c r="CP118" i="6"/>
  <c r="CO118" i="6"/>
  <c r="CN118" i="6"/>
  <c r="CM118" i="6"/>
  <c r="CL118" i="6"/>
  <c r="CK118" i="6"/>
  <c r="CJ118" i="6"/>
  <c r="CI118" i="6"/>
  <c r="CH118" i="6"/>
  <c r="CG118" i="6"/>
  <c r="CF118" i="6"/>
  <c r="CE118" i="6"/>
  <c r="CC118" i="6"/>
  <c r="C118" i="6"/>
  <c r="B118" i="6"/>
  <c r="DH118" i="6" s="1"/>
  <c r="EB117" i="6"/>
  <c r="EA117" i="6"/>
  <c r="DZ117" i="6"/>
  <c r="DY117" i="6"/>
  <c r="DX117" i="6"/>
  <c r="DW117" i="6"/>
  <c r="DV117" i="6"/>
  <c r="DU117" i="6"/>
  <c r="DT117" i="6"/>
  <c r="DS117" i="6"/>
  <c r="DR117" i="6"/>
  <c r="DQ117" i="6"/>
  <c r="DP117" i="6"/>
  <c r="DO117" i="6"/>
  <c r="DN117" i="6"/>
  <c r="DM117" i="6"/>
  <c r="DL117" i="6"/>
  <c r="DK117" i="6"/>
  <c r="DJ117" i="6"/>
  <c r="DI117" i="6"/>
  <c r="DG117" i="6"/>
  <c r="DF117" i="6"/>
  <c r="CX117" i="6"/>
  <c r="CW117" i="6"/>
  <c r="CV117" i="6"/>
  <c r="CU117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D117" i="6"/>
  <c r="CB117" i="6"/>
  <c r="C117" i="6"/>
  <c r="B117" i="6"/>
  <c r="DH117" i="6" s="1"/>
  <c r="EB116" i="6"/>
  <c r="EA116" i="6"/>
  <c r="DZ116" i="6"/>
  <c r="DY116" i="6"/>
  <c r="DX116" i="6"/>
  <c r="DW116" i="6"/>
  <c r="DV116" i="6"/>
  <c r="DU116" i="6"/>
  <c r="DT116" i="6"/>
  <c r="DS116" i="6"/>
  <c r="DR116" i="6"/>
  <c r="DQ116" i="6"/>
  <c r="DP116" i="6"/>
  <c r="DO116" i="6"/>
  <c r="DN116" i="6"/>
  <c r="DM116" i="6"/>
  <c r="DL116" i="6"/>
  <c r="DK116" i="6"/>
  <c r="DJ116" i="6"/>
  <c r="DH116" i="6"/>
  <c r="DG116" i="6"/>
  <c r="DF116" i="6"/>
  <c r="CX116" i="6"/>
  <c r="CW116" i="6"/>
  <c r="CV116" i="6"/>
  <c r="CU116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B116" i="6"/>
  <c r="C116" i="6"/>
  <c r="B116" i="6"/>
  <c r="DX115" i="6"/>
  <c r="DW115" i="6"/>
  <c r="DV115" i="6"/>
  <c r="DU115" i="6"/>
  <c r="DT115" i="6"/>
  <c r="DS115" i="6"/>
  <c r="DR115" i="6"/>
  <c r="DQ115" i="6"/>
  <c r="DP115" i="6"/>
  <c r="DG115" i="6"/>
  <c r="CT115" i="6"/>
  <c r="CS115" i="6"/>
  <c r="CR115" i="6"/>
  <c r="CQ115" i="6"/>
  <c r="CP115" i="6"/>
  <c r="CO115" i="6"/>
  <c r="CN115" i="6"/>
  <c r="CM115" i="6"/>
  <c r="CL115" i="6"/>
  <c r="CC115" i="6"/>
  <c r="C115" i="6"/>
  <c r="B115" i="6"/>
  <c r="DF115" i="6" s="1"/>
  <c r="EB114" i="6"/>
  <c r="EA114" i="6"/>
  <c r="DZ114" i="6"/>
  <c r="DY114" i="6"/>
  <c r="DX114" i="6"/>
  <c r="DW114" i="6"/>
  <c r="DV114" i="6"/>
  <c r="DU114" i="6"/>
  <c r="DT114" i="6"/>
  <c r="DS114" i="6"/>
  <c r="DR114" i="6"/>
  <c r="DQ114" i="6"/>
  <c r="DP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114" i="6"/>
  <c r="B114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G113" i="6"/>
  <c r="DF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B113" i="6"/>
  <c r="C113" i="6"/>
  <c r="B113" i="6"/>
  <c r="DH113" i="6" s="1"/>
  <c r="EB112" i="6"/>
  <c r="EA112" i="6"/>
  <c r="DZ112" i="6"/>
  <c r="DY112" i="6"/>
  <c r="DX112" i="6"/>
  <c r="DW112" i="6"/>
  <c r="DV112" i="6"/>
  <c r="DU112" i="6"/>
  <c r="DT112" i="6"/>
  <c r="DS112" i="6"/>
  <c r="DR112" i="6"/>
  <c r="DQ112" i="6"/>
  <c r="DP112" i="6"/>
  <c r="DO112" i="6"/>
  <c r="DI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112" i="6"/>
  <c r="B112" i="6"/>
  <c r="EB111" i="6"/>
  <c r="EA111" i="6"/>
  <c r="DZ111" i="6"/>
  <c r="DY111" i="6"/>
  <c r="DX111" i="6"/>
  <c r="DW111" i="6"/>
  <c r="DV111" i="6"/>
  <c r="DU111" i="6"/>
  <c r="DT111" i="6"/>
  <c r="DS111" i="6"/>
  <c r="DR111" i="6"/>
  <c r="DQ111" i="6"/>
  <c r="DP111" i="6"/>
  <c r="DI111" i="6"/>
  <c r="DH111" i="6"/>
  <c r="DG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E111" i="6"/>
  <c r="CD111" i="6"/>
  <c r="CB111" i="6"/>
  <c r="C111" i="6"/>
  <c r="B111" i="6"/>
  <c r="DF111" i="6" s="1"/>
  <c r="DL110" i="6"/>
  <c r="DK110" i="6"/>
  <c r="DJ110" i="6"/>
  <c r="CH110" i="6"/>
  <c r="CG110" i="6"/>
  <c r="CF110" i="6"/>
  <c r="C110" i="6"/>
  <c r="B110" i="6"/>
  <c r="DH110" i="6" s="1"/>
  <c r="EB109" i="6"/>
  <c r="EA109" i="6"/>
  <c r="DZ109" i="6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B109" i="6"/>
  <c r="C109" i="6"/>
  <c r="B109" i="6"/>
  <c r="EB108" i="6"/>
  <c r="EA108" i="6"/>
  <c r="DZ108" i="6"/>
  <c r="DY108" i="6"/>
  <c r="DX108" i="6"/>
  <c r="DW108" i="6"/>
  <c r="DV108" i="6"/>
  <c r="DU108" i="6"/>
  <c r="DT108" i="6"/>
  <c r="DS108" i="6"/>
  <c r="DR108" i="6"/>
  <c r="DQ108" i="6"/>
  <c r="DP108" i="6"/>
  <c r="DO108" i="6"/>
  <c r="DH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E108" i="6"/>
  <c r="CB108" i="6"/>
  <c r="C108" i="6"/>
  <c r="B108" i="6"/>
  <c r="DI108" i="6" s="1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107" i="6"/>
  <c r="B107" i="6"/>
  <c r="CB107" i="6" s="1"/>
  <c r="EB106" i="6"/>
  <c r="EA106" i="6"/>
  <c r="DZ106" i="6"/>
  <c r="DY106" i="6"/>
  <c r="DX106" i="6"/>
  <c r="DW106" i="6"/>
  <c r="DV106" i="6"/>
  <c r="DU106" i="6"/>
  <c r="DT106" i="6"/>
  <c r="DS106" i="6"/>
  <c r="DR106" i="6"/>
  <c r="DQ106" i="6"/>
  <c r="DP106" i="6"/>
  <c r="DO106" i="6"/>
  <c r="DH106" i="6"/>
  <c r="DF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D106" i="6"/>
  <c r="CB106" i="6"/>
  <c r="C106" i="6"/>
  <c r="B106" i="6"/>
  <c r="DI106" i="6" s="1"/>
  <c r="EB105" i="6"/>
  <c r="EA105" i="6"/>
  <c r="DZ105" i="6"/>
  <c r="DY105" i="6"/>
  <c r="DX105" i="6"/>
  <c r="DW105" i="6"/>
  <c r="DV105" i="6"/>
  <c r="DU105" i="6"/>
  <c r="DT105" i="6"/>
  <c r="DS105" i="6"/>
  <c r="DR105" i="6"/>
  <c r="DQ105" i="6"/>
  <c r="DP105" i="6"/>
  <c r="DO105" i="6"/>
  <c r="DG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E105" i="6"/>
  <c r="C105" i="6"/>
  <c r="B105" i="6"/>
  <c r="DH105" i="6" s="1"/>
  <c r="EB104" i="6"/>
  <c r="EA104" i="6"/>
  <c r="DZ104" i="6"/>
  <c r="DY104" i="6"/>
  <c r="DX104" i="6"/>
  <c r="DW104" i="6"/>
  <c r="DV104" i="6"/>
  <c r="DU104" i="6"/>
  <c r="DT104" i="6"/>
  <c r="DS104" i="6"/>
  <c r="DR104" i="6"/>
  <c r="DQ104" i="6"/>
  <c r="DP104" i="6"/>
  <c r="DO104" i="6"/>
  <c r="DH104" i="6"/>
  <c r="DG104" i="6"/>
  <c r="DF104" i="6"/>
  <c r="CX104" i="6"/>
  <c r="CW104" i="6"/>
  <c r="CV104" i="6"/>
  <c r="CU104" i="6"/>
  <c r="CT104" i="6"/>
  <c r="CS104" i="6"/>
  <c r="CR104" i="6"/>
  <c r="CQ104" i="6"/>
  <c r="CP104" i="6"/>
  <c r="CO104" i="6"/>
  <c r="CN104" i="6"/>
  <c r="CM104" i="6"/>
  <c r="CL104" i="6"/>
  <c r="CK104" i="6"/>
  <c r="CE104" i="6"/>
  <c r="CD104" i="6"/>
  <c r="CB104" i="6"/>
  <c r="C104" i="6"/>
  <c r="B104" i="6"/>
  <c r="DI104" i="6" s="1"/>
  <c r="EB103" i="6"/>
  <c r="EA103" i="6"/>
  <c r="DZ103" i="6"/>
  <c r="DY103" i="6"/>
  <c r="DX103" i="6"/>
  <c r="DW103" i="6"/>
  <c r="DV103" i="6"/>
  <c r="DU103" i="6"/>
  <c r="DT103" i="6"/>
  <c r="DS103" i="6"/>
  <c r="DR103" i="6"/>
  <c r="DQ103" i="6"/>
  <c r="DP103" i="6"/>
  <c r="DO103" i="6"/>
  <c r="CX103" i="6"/>
  <c r="CW103" i="6"/>
  <c r="CV103" i="6"/>
  <c r="CU103" i="6"/>
  <c r="CT103" i="6"/>
  <c r="CS103" i="6"/>
  <c r="CR103" i="6"/>
  <c r="CQ103" i="6"/>
  <c r="CP103" i="6"/>
  <c r="CO103" i="6"/>
  <c r="CN103" i="6"/>
  <c r="CM103" i="6"/>
  <c r="CL103" i="6"/>
  <c r="CK103" i="6"/>
  <c r="C103" i="6"/>
  <c r="B103" i="6"/>
  <c r="DF103" i="6" s="1"/>
  <c r="EB102" i="6"/>
  <c r="EA102" i="6"/>
  <c r="DZ102" i="6"/>
  <c r="DY102" i="6"/>
  <c r="DX102" i="6"/>
  <c r="DW102" i="6"/>
  <c r="DV102" i="6"/>
  <c r="DU102" i="6"/>
  <c r="DT102" i="6"/>
  <c r="DS102" i="6"/>
  <c r="DR102" i="6"/>
  <c r="DQ102" i="6"/>
  <c r="DP102" i="6"/>
  <c r="DO102" i="6"/>
  <c r="DH102" i="6"/>
  <c r="DF102" i="6"/>
  <c r="CX102" i="6"/>
  <c r="CW102" i="6"/>
  <c r="CV102" i="6"/>
  <c r="CU102" i="6"/>
  <c r="CT102" i="6"/>
  <c r="CS102" i="6"/>
  <c r="CR102" i="6"/>
  <c r="CQ102" i="6"/>
  <c r="CP102" i="6"/>
  <c r="CO102" i="6"/>
  <c r="CN102" i="6"/>
  <c r="CM102" i="6"/>
  <c r="CL102" i="6"/>
  <c r="CK102" i="6"/>
  <c r="CD102" i="6"/>
  <c r="CB102" i="6"/>
  <c r="C102" i="6"/>
  <c r="B102" i="6"/>
  <c r="DI102" i="6" s="1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G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E101" i="6"/>
  <c r="C101" i="6"/>
  <c r="B101" i="6"/>
  <c r="DH101" i="6" s="1"/>
  <c r="EB96" i="6"/>
  <c r="EA96" i="6"/>
  <c r="DZ96" i="6"/>
  <c r="DY96" i="6"/>
  <c r="DX96" i="6"/>
  <c r="DW96" i="6"/>
  <c r="DV96" i="6"/>
  <c r="DU96" i="6"/>
  <c r="DT96" i="6"/>
  <c r="DS96" i="6"/>
  <c r="DR96" i="6"/>
  <c r="DQ96" i="6"/>
  <c r="DP96" i="6"/>
  <c r="DO96" i="6"/>
  <c r="DN96" i="6"/>
  <c r="DM96" i="6"/>
  <c r="DL96" i="6"/>
  <c r="DK96" i="6"/>
  <c r="DJ96" i="6"/>
  <c r="DI96" i="6"/>
  <c r="DG96" i="6"/>
  <c r="CX96" i="6"/>
  <c r="CW96" i="6"/>
  <c r="CV96" i="6"/>
  <c r="CU96" i="6"/>
  <c r="CT96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D96" i="6"/>
  <c r="CB96" i="6"/>
  <c r="C96" i="6"/>
  <c r="B96" i="6"/>
  <c r="DH96" i="6" s="1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95" i="6"/>
  <c r="B95" i="6"/>
  <c r="DI95" i="6" s="1"/>
  <c r="EB94" i="6"/>
  <c r="EA94" i="6"/>
  <c r="DZ94" i="6"/>
  <c r="DY94" i="6"/>
  <c r="DX94" i="6"/>
  <c r="DW94" i="6"/>
  <c r="DV94" i="6"/>
  <c r="DU94" i="6"/>
  <c r="DT94" i="6"/>
  <c r="DS94" i="6"/>
  <c r="DR94" i="6"/>
  <c r="DQ94" i="6"/>
  <c r="DP94" i="6"/>
  <c r="DO94" i="6"/>
  <c r="DN94" i="6"/>
  <c r="DM94" i="6"/>
  <c r="DL94" i="6"/>
  <c r="DK94" i="6"/>
  <c r="DJ94" i="6"/>
  <c r="DI94" i="6"/>
  <c r="DG94" i="6"/>
  <c r="DF94" i="6"/>
  <c r="CX94" i="6"/>
  <c r="CW94" i="6"/>
  <c r="CV94" i="6"/>
  <c r="CU94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B94" i="6"/>
  <c r="C94" i="6"/>
  <c r="B94" i="6"/>
  <c r="DH94" i="6" s="1"/>
  <c r="DX93" i="6"/>
  <c r="DW93" i="6"/>
  <c r="DV93" i="6"/>
  <c r="DU93" i="6"/>
  <c r="DT93" i="6"/>
  <c r="DS93" i="6"/>
  <c r="DR93" i="6"/>
  <c r="DQ93" i="6"/>
  <c r="DP93" i="6"/>
  <c r="DH93" i="6"/>
  <c r="CT93" i="6"/>
  <c r="CS93" i="6"/>
  <c r="CR93" i="6"/>
  <c r="CQ93" i="6"/>
  <c r="CP93" i="6"/>
  <c r="CO93" i="6"/>
  <c r="CN93" i="6"/>
  <c r="CM93" i="6"/>
  <c r="CL93" i="6"/>
  <c r="CE93" i="6"/>
  <c r="C93" i="6"/>
  <c r="B93" i="6"/>
  <c r="DI93" i="6" s="1"/>
  <c r="EB92" i="6"/>
  <c r="EA92" i="6"/>
  <c r="DZ92" i="6"/>
  <c r="DY92" i="6"/>
  <c r="DX92" i="6"/>
  <c r="DW92" i="6"/>
  <c r="DV92" i="6"/>
  <c r="DU92" i="6"/>
  <c r="DT92" i="6"/>
  <c r="DS92" i="6"/>
  <c r="DR92" i="6"/>
  <c r="DQ92" i="6"/>
  <c r="DP92" i="6"/>
  <c r="DI92" i="6"/>
  <c r="DG92" i="6"/>
  <c r="CX92" i="6"/>
  <c r="CW92" i="6"/>
  <c r="CV92" i="6"/>
  <c r="CU92" i="6"/>
  <c r="CT92" i="6"/>
  <c r="CS92" i="6"/>
  <c r="CR92" i="6"/>
  <c r="CQ92" i="6"/>
  <c r="CP92" i="6"/>
  <c r="CO92" i="6"/>
  <c r="CN92" i="6"/>
  <c r="CM92" i="6"/>
  <c r="CL92" i="6"/>
  <c r="CD92" i="6"/>
  <c r="CB92" i="6"/>
  <c r="C92" i="6"/>
  <c r="B92" i="6"/>
  <c r="DF92" i="6" s="1"/>
  <c r="EB91" i="6"/>
  <c r="EA91" i="6"/>
  <c r="DZ91" i="6"/>
  <c r="DY91" i="6"/>
  <c r="DX91" i="6"/>
  <c r="DW91" i="6"/>
  <c r="DV91" i="6"/>
  <c r="DU91" i="6"/>
  <c r="DT91" i="6"/>
  <c r="DS91" i="6"/>
  <c r="DR91" i="6"/>
  <c r="DQ91" i="6"/>
  <c r="DP91" i="6"/>
  <c r="DO91" i="6"/>
  <c r="DN91" i="6"/>
  <c r="DM91" i="6"/>
  <c r="DL91" i="6"/>
  <c r="DK91" i="6"/>
  <c r="DJ91" i="6"/>
  <c r="CX91" i="6"/>
  <c r="CW91" i="6"/>
  <c r="CV91" i="6"/>
  <c r="CU91" i="6"/>
  <c r="CT91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91" i="6"/>
  <c r="B91" i="6"/>
  <c r="DI91" i="6" s="1"/>
  <c r="EB90" i="6"/>
  <c r="EA90" i="6"/>
  <c r="DZ90" i="6"/>
  <c r="DY90" i="6"/>
  <c r="DX90" i="6"/>
  <c r="DW90" i="6"/>
  <c r="DV90" i="6"/>
  <c r="DU90" i="6"/>
  <c r="DT90" i="6"/>
  <c r="DS90" i="6"/>
  <c r="DR90" i="6"/>
  <c r="DQ90" i="6"/>
  <c r="DP90" i="6"/>
  <c r="DO90" i="6"/>
  <c r="DH90" i="6"/>
  <c r="DF90" i="6"/>
  <c r="CX90" i="6"/>
  <c r="CW90" i="6"/>
  <c r="CV90" i="6"/>
  <c r="CU90" i="6"/>
  <c r="CT90" i="6"/>
  <c r="CS90" i="6"/>
  <c r="CR90" i="6"/>
  <c r="CQ90" i="6"/>
  <c r="CP90" i="6"/>
  <c r="CO90" i="6"/>
  <c r="CN90" i="6"/>
  <c r="CM90" i="6"/>
  <c r="CL90" i="6"/>
  <c r="CK90" i="6"/>
  <c r="CD90" i="6"/>
  <c r="CB90" i="6"/>
  <c r="C90" i="6"/>
  <c r="B90" i="6"/>
  <c r="DI90" i="6" s="1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89" i="6"/>
  <c r="B89" i="6"/>
  <c r="DG89" i="6" s="1"/>
  <c r="DL88" i="6"/>
  <c r="DK88" i="6"/>
  <c r="DJ88" i="6"/>
  <c r="DI88" i="6"/>
  <c r="DG88" i="6"/>
  <c r="DF88" i="6"/>
  <c r="CH88" i="6"/>
  <c r="CG88" i="6"/>
  <c r="CF88" i="6"/>
  <c r="CE88" i="6"/>
  <c r="CD88" i="6"/>
  <c r="CB88" i="6"/>
  <c r="C88" i="6"/>
  <c r="B88" i="6"/>
  <c r="DH88" i="6" s="1"/>
  <c r="EB87" i="6"/>
  <c r="EA87" i="6"/>
  <c r="DZ87" i="6"/>
  <c r="DY87" i="6"/>
  <c r="DX87" i="6"/>
  <c r="DW87" i="6"/>
  <c r="DV87" i="6"/>
  <c r="DU87" i="6"/>
  <c r="DT87" i="6"/>
  <c r="DS87" i="6"/>
  <c r="DR87" i="6"/>
  <c r="DQ87" i="6"/>
  <c r="DP87" i="6"/>
  <c r="DO87" i="6"/>
  <c r="DN87" i="6"/>
  <c r="DM87" i="6"/>
  <c r="DL87" i="6"/>
  <c r="DK87" i="6"/>
  <c r="DJ87" i="6"/>
  <c r="DF87" i="6"/>
  <c r="CX87" i="6"/>
  <c r="CW87" i="6"/>
  <c r="CV87" i="6"/>
  <c r="CU87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87" i="6"/>
  <c r="B87" i="6"/>
  <c r="DG87" i="6" s="1"/>
  <c r="EB86" i="6"/>
  <c r="EA86" i="6"/>
  <c r="DZ86" i="6"/>
  <c r="DY86" i="6"/>
  <c r="DX86" i="6"/>
  <c r="DW86" i="6"/>
  <c r="DV86" i="6"/>
  <c r="DU86" i="6"/>
  <c r="DT86" i="6"/>
  <c r="DS86" i="6"/>
  <c r="DR86" i="6"/>
  <c r="DQ86" i="6"/>
  <c r="DP86" i="6"/>
  <c r="DO86" i="6"/>
  <c r="DH86" i="6"/>
  <c r="DG86" i="6"/>
  <c r="DF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E86" i="6"/>
  <c r="CD86" i="6"/>
  <c r="CB86" i="6"/>
  <c r="C86" i="6"/>
  <c r="B86" i="6"/>
  <c r="DI86" i="6" s="1"/>
  <c r="EB85" i="6"/>
  <c r="EA85" i="6"/>
  <c r="DZ85" i="6"/>
  <c r="DY85" i="6"/>
  <c r="DX85" i="6"/>
  <c r="DW85" i="6"/>
  <c r="DV85" i="6"/>
  <c r="DU85" i="6"/>
  <c r="DT85" i="6"/>
  <c r="DS85" i="6"/>
  <c r="DR85" i="6"/>
  <c r="DQ85" i="6"/>
  <c r="DP85" i="6"/>
  <c r="DO85" i="6"/>
  <c r="CX85" i="6"/>
  <c r="CW85" i="6"/>
  <c r="CV85" i="6"/>
  <c r="CU85" i="6"/>
  <c r="CT85" i="6"/>
  <c r="CS85" i="6"/>
  <c r="CR85" i="6"/>
  <c r="CQ85" i="6"/>
  <c r="CP85" i="6"/>
  <c r="CO85" i="6"/>
  <c r="CN85" i="6"/>
  <c r="CM85" i="6"/>
  <c r="CL85" i="6"/>
  <c r="CK85" i="6"/>
  <c r="CC85" i="6"/>
  <c r="C85" i="6"/>
  <c r="B85" i="6"/>
  <c r="EB84" i="6"/>
  <c r="EA84" i="6"/>
  <c r="DZ84" i="6"/>
  <c r="DY84" i="6"/>
  <c r="DX84" i="6"/>
  <c r="DW84" i="6"/>
  <c r="DV84" i="6"/>
  <c r="DU84" i="6"/>
  <c r="DT84" i="6"/>
  <c r="DS84" i="6"/>
  <c r="DR84" i="6"/>
  <c r="DQ84" i="6"/>
  <c r="DP84" i="6"/>
  <c r="DO84" i="6"/>
  <c r="DH84" i="6"/>
  <c r="DF84" i="6"/>
  <c r="CX84" i="6"/>
  <c r="CW84" i="6"/>
  <c r="CV84" i="6"/>
  <c r="CU84" i="6"/>
  <c r="CT84" i="6"/>
  <c r="CS84" i="6"/>
  <c r="CR84" i="6"/>
  <c r="CQ84" i="6"/>
  <c r="CP84" i="6"/>
  <c r="CO84" i="6"/>
  <c r="CN84" i="6"/>
  <c r="CM84" i="6"/>
  <c r="CL84" i="6"/>
  <c r="CK84" i="6"/>
  <c r="CD84" i="6"/>
  <c r="CB84" i="6"/>
  <c r="C84" i="6"/>
  <c r="B84" i="6"/>
  <c r="DI84" i="6" s="1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G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E83" i="6"/>
  <c r="C83" i="6"/>
  <c r="B83" i="6"/>
  <c r="DH83" i="6" s="1"/>
  <c r="EB82" i="6"/>
  <c r="EA82" i="6"/>
  <c r="DZ82" i="6"/>
  <c r="DY82" i="6"/>
  <c r="DX82" i="6"/>
  <c r="DW82" i="6"/>
  <c r="DV82" i="6"/>
  <c r="DU82" i="6"/>
  <c r="DT82" i="6"/>
  <c r="DS82" i="6"/>
  <c r="DR82" i="6"/>
  <c r="DQ82" i="6"/>
  <c r="DP82" i="6"/>
  <c r="DO82" i="6"/>
  <c r="DH82" i="6"/>
  <c r="DG82" i="6"/>
  <c r="DF82" i="6"/>
  <c r="CX82" i="6"/>
  <c r="CW82" i="6"/>
  <c r="CV82" i="6"/>
  <c r="CU82" i="6"/>
  <c r="CT82" i="6"/>
  <c r="CS82" i="6"/>
  <c r="CR82" i="6"/>
  <c r="CQ82" i="6"/>
  <c r="CP82" i="6"/>
  <c r="CO82" i="6"/>
  <c r="CN82" i="6"/>
  <c r="CM82" i="6"/>
  <c r="CL82" i="6"/>
  <c r="CK82" i="6"/>
  <c r="CE82" i="6"/>
  <c r="CD82" i="6"/>
  <c r="CB82" i="6"/>
  <c r="C82" i="6"/>
  <c r="B82" i="6"/>
  <c r="DI82" i="6" s="1"/>
  <c r="EB81" i="6"/>
  <c r="EA81" i="6"/>
  <c r="DZ81" i="6"/>
  <c r="DY81" i="6"/>
  <c r="DX81" i="6"/>
  <c r="DW81" i="6"/>
  <c r="DV81" i="6"/>
  <c r="DU81" i="6"/>
  <c r="DT81" i="6"/>
  <c r="DS81" i="6"/>
  <c r="DR81" i="6"/>
  <c r="DQ81" i="6"/>
  <c r="DP81" i="6"/>
  <c r="DO81" i="6"/>
  <c r="CX81" i="6"/>
  <c r="CW81" i="6"/>
  <c r="CV81" i="6"/>
  <c r="CU81" i="6"/>
  <c r="CT81" i="6"/>
  <c r="CS81" i="6"/>
  <c r="CR81" i="6"/>
  <c r="CQ81" i="6"/>
  <c r="CP81" i="6"/>
  <c r="CO81" i="6"/>
  <c r="CN81" i="6"/>
  <c r="CM81" i="6"/>
  <c r="CL81" i="6"/>
  <c r="CK81" i="6"/>
  <c r="C81" i="6"/>
  <c r="B81" i="6"/>
  <c r="EB80" i="6"/>
  <c r="EA80" i="6"/>
  <c r="DZ80" i="6"/>
  <c r="DY80" i="6"/>
  <c r="DX80" i="6"/>
  <c r="DW80" i="6"/>
  <c r="DV80" i="6"/>
  <c r="DU80" i="6"/>
  <c r="DT80" i="6"/>
  <c r="DS80" i="6"/>
  <c r="DR80" i="6"/>
  <c r="DQ80" i="6"/>
  <c r="DP80" i="6"/>
  <c r="DO80" i="6"/>
  <c r="DH80" i="6"/>
  <c r="DF80" i="6"/>
  <c r="CX80" i="6"/>
  <c r="CW80" i="6"/>
  <c r="CV80" i="6"/>
  <c r="CU80" i="6"/>
  <c r="CT80" i="6"/>
  <c r="CS80" i="6"/>
  <c r="CR80" i="6"/>
  <c r="CQ80" i="6"/>
  <c r="CP80" i="6"/>
  <c r="CO80" i="6"/>
  <c r="CN80" i="6"/>
  <c r="CM80" i="6"/>
  <c r="CL80" i="6"/>
  <c r="CK80" i="6"/>
  <c r="CD80" i="6"/>
  <c r="CB80" i="6"/>
  <c r="C80" i="6"/>
  <c r="B80" i="6"/>
  <c r="DI80" i="6" s="1"/>
  <c r="EB79" i="6"/>
  <c r="EA79" i="6"/>
  <c r="DZ79" i="6"/>
  <c r="DY79" i="6"/>
  <c r="DX79" i="6"/>
  <c r="DW79" i="6"/>
  <c r="DV79" i="6"/>
  <c r="DU79" i="6"/>
  <c r="DT79" i="6"/>
  <c r="DS79" i="6"/>
  <c r="DR79" i="6"/>
  <c r="DQ79" i="6"/>
  <c r="DP79" i="6"/>
  <c r="DO79" i="6"/>
  <c r="DG79" i="6"/>
  <c r="CX79" i="6"/>
  <c r="CW79" i="6"/>
  <c r="CV79" i="6"/>
  <c r="CU79" i="6"/>
  <c r="CT79" i="6"/>
  <c r="CS79" i="6"/>
  <c r="CR79" i="6"/>
  <c r="CQ79" i="6"/>
  <c r="CP79" i="6"/>
  <c r="CO79" i="6"/>
  <c r="CN79" i="6"/>
  <c r="CM79" i="6"/>
  <c r="CL79" i="6"/>
  <c r="CK79" i="6"/>
  <c r="CE79" i="6"/>
  <c r="C79" i="6"/>
  <c r="B79" i="6"/>
  <c r="DH79" i="6" s="1"/>
  <c r="EB74" i="6"/>
  <c r="EA74" i="6"/>
  <c r="DZ74" i="6"/>
  <c r="DY74" i="6"/>
  <c r="DX74" i="6"/>
  <c r="DW74" i="6"/>
  <c r="DV74" i="6"/>
  <c r="DU74" i="6"/>
  <c r="DT74" i="6"/>
  <c r="DS74" i="6"/>
  <c r="DR74" i="6"/>
  <c r="DQ74" i="6"/>
  <c r="DP74" i="6"/>
  <c r="DO74" i="6"/>
  <c r="DN74" i="6"/>
  <c r="DM74" i="6"/>
  <c r="DL74" i="6"/>
  <c r="DK74" i="6"/>
  <c r="DJ74" i="6"/>
  <c r="DI74" i="6"/>
  <c r="DG74" i="6"/>
  <c r="CX74" i="6"/>
  <c r="CW74" i="6"/>
  <c r="CV74" i="6"/>
  <c r="CU74" i="6"/>
  <c r="CT74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D74" i="6"/>
  <c r="CB74" i="6"/>
  <c r="C74" i="6"/>
  <c r="B74" i="6"/>
  <c r="DH74" i="6" s="1"/>
  <c r="EB73" i="6"/>
  <c r="EA73" i="6"/>
  <c r="DZ73" i="6"/>
  <c r="DY73" i="6"/>
  <c r="DX73" i="6"/>
  <c r="DW73" i="6"/>
  <c r="DV73" i="6"/>
  <c r="DU73" i="6"/>
  <c r="DT73" i="6"/>
  <c r="DS73" i="6"/>
  <c r="DR73" i="6"/>
  <c r="DQ73" i="6"/>
  <c r="DP73" i="6"/>
  <c r="DO73" i="6"/>
  <c r="DN73" i="6"/>
  <c r="DM73" i="6"/>
  <c r="DL73" i="6"/>
  <c r="DK73" i="6"/>
  <c r="DJ73" i="6"/>
  <c r="DH73" i="6"/>
  <c r="CX73" i="6"/>
  <c r="CW73" i="6"/>
  <c r="CV73" i="6"/>
  <c r="CU73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C73" i="6"/>
  <c r="C73" i="6"/>
  <c r="B73" i="6"/>
  <c r="EB72" i="6"/>
  <c r="EA72" i="6"/>
  <c r="DZ72" i="6"/>
  <c r="DY72" i="6"/>
  <c r="DX72" i="6"/>
  <c r="DW72" i="6"/>
  <c r="DV72" i="6"/>
  <c r="DU72" i="6"/>
  <c r="DT72" i="6"/>
  <c r="DS72" i="6"/>
  <c r="DR72" i="6"/>
  <c r="DQ72" i="6"/>
  <c r="DP72" i="6"/>
  <c r="DO72" i="6"/>
  <c r="DN72" i="6"/>
  <c r="DM72" i="6"/>
  <c r="DL72" i="6"/>
  <c r="DK72" i="6"/>
  <c r="DJ72" i="6"/>
  <c r="DI72" i="6"/>
  <c r="DG72" i="6"/>
  <c r="DF72" i="6"/>
  <c r="CX72" i="6"/>
  <c r="CW72" i="6"/>
  <c r="CV72" i="6"/>
  <c r="CU72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B72" i="6"/>
  <c r="C72" i="6"/>
  <c r="B72" i="6"/>
  <c r="DH72" i="6" s="1"/>
  <c r="DX71" i="6"/>
  <c r="DW71" i="6"/>
  <c r="DV71" i="6"/>
  <c r="DU71" i="6"/>
  <c r="DT71" i="6"/>
  <c r="DS71" i="6"/>
  <c r="DR71" i="6"/>
  <c r="DQ71" i="6"/>
  <c r="DP71" i="6"/>
  <c r="DH71" i="6"/>
  <c r="CT71" i="6"/>
  <c r="CS71" i="6"/>
  <c r="CR71" i="6"/>
  <c r="CQ71" i="6"/>
  <c r="CP71" i="6"/>
  <c r="CO71" i="6"/>
  <c r="CN71" i="6"/>
  <c r="CM71" i="6"/>
  <c r="CL71" i="6"/>
  <c r="CE71" i="6"/>
  <c r="C71" i="6"/>
  <c r="B71" i="6"/>
  <c r="DI71" i="6" s="1"/>
  <c r="EB70" i="6"/>
  <c r="EA70" i="6"/>
  <c r="DZ70" i="6"/>
  <c r="DY70" i="6"/>
  <c r="DX70" i="6"/>
  <c r="DW70" i="6"/>
  <c r="DV70" i="6"/>
  <c r="DU70" i="6"/>
  <c r="DT70" i="6"/>
  <c r="DS70" i="6"/>
  <c r="DR70" i="6"/>
  <c r="DQ70" i="6"/>
  <c r="DP70" i="6"/>
  <c r="DI70" i="6"/>
  <c r="DG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D70" i="6"/>
  <c r="CB70" i="6"/>
  <c r="C70" i="6"/>
  <c r="B70" i="6"/>
  <c r="DF70" i="6" s="1"/>
  <c r="EB69" i="6"/>
  <c r="EA69" i="6"/>
  <c r="DZ69" i="6"/>
  <c r="DY69" i="6"/>
  <c r="DX69" i="6"/>
  <c r="DW69" i="6"/>
  <c r="DV69" i="6"/>
  <c r="DU69" i="6"/>
  <c r="DT69" i="6"/>
  <c r="DS69" i="6"/>
  <c r="DR69" i="6"/>
  <c r="DQ69" i="6"/>
  <c r="DP69" i="6"/>
  <c r="DO69" i="6"/>
  <c r="DN69" i="6"/>
  <c r="DM69" i="6"/>
  <c r="DL69" i="6"/>
  <c r="DK69" i="6"/>
  <c r="DJ69" i="6"/>
  <c r="CX69" i="6"/>
  <c r="CW69" i="6"/>
  <c r="CV69" i="6"/>
  <c r="CU69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69" i="6"/>
  <c r="B69" i="6"/>
  <c r="EB68" i="6"/>
  <c r="EA68" i="6"/>
  <c r="DZ68" i="6"/>
  <c r="DY68" i="6"/>
  <c r="DX68" i="6"/>
  <c r="DW68" i="6"/>
  <c r="DV68" i="6"/>
  <c r="DU68" i="6"/>
  <c r="DT68" i="6"/>
  <c r="DS68" i="6"/>
  <c r="DR68" i="6"/>
  <c r="DQ68" i="6"/>
  <c r="DP68" i="6"/>
  <c r="DO68" i="6"/>
  <c r="DH68" i="6"/>
  <c r="DF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D68" i="6"/>
  <c r="CB68" i="6"/>
  <c r="C68" i="6"/>
  <c r="B68" i="6"/>
  <c r="DI68" i="6" s="1"/>
  <c r="EB67" i="6"/>
  <c r="EA67" i="6"/>
  <c r="DZ67" i="6"/>
  <c r="DY67" i="6"/>
  <c r="DX67" i="6"/>
  <c r="DW67" i="6"/>
  <c r="DV67" i="6"/>
  <c r="DU67" i="6"/>
  <c r="DT67" i="6"/>
  <c r="DS67" i="6"/>
  <c r="DR67" i="6"/>
  <c r="DQ67" i="6"/>
  <c r="DP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67" i="6"/>
  <c r="B67" i="6"/>
  <c r="DL66" i="6"/>
  <c r="DK66" i="6"/>
  <c r="DJ66" i="6"/>
  <c r="DI66" i="6"/>
  <c r="DG66" i="6"/>
  <c r="DF66" i="6"/>
  <c r="CH66" i="6"/>
  <c r="CG66" i="6"/>
  <c r="CF66" i="6"/>
  <c r="CE66" i="6"/>
  <c r="CD66" i="6"/>
  <c r="CB66" i="6"/>
  <c r="C66" i="6"/>
  <c r="B66" i="6"/>
  <c r="DH66" i="6" s="1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DK65" i="6"/>
  <c r="DJ65" i="6"/>
  <c r="DF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65" i="6"/>
  <c r="B65" i="6"/>
  <c r="DG65" i="6" s="1"/>
  <c r="EB64" i="6"/>
  <c r="EA64" i="6"/>
  <c r="DZ64" i="6"/>
  <c r="DY64" i="6"/>
  <c r="DX64" i="6"/>
  <c r="DW64" i="6"/>
  <c r="DV64" i="6"/>
  <c r="DU64" i="6"/>
  <c r="DT64" i="6"/>
  <c r="DS64" i="6"/>
  <c r="DR64" i="6"/>
  <c r="DQ64" i="6"/>
  <c r="DP64" i="6"/>
  <c r="DO64" i="6"/>
  <c r="DH64" i="6"/>
  <c r="DG64" i="6"/>
  <c r="DF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E64" i="6"/>
  <c r="CD64" i="6"/>
  <c r="CB64" i="6"/>
  <c r="C64" i="6"/>
  <c r="B64" i="6"/>
  <c r="DI64" i="6" s="1"/>
  <c r="EB63" i="6"/>
  <c r="EA63" i="6"/>
  <c r="DZ63" i="6"/>
  <c r="DY63" i="6"/>
  <c r="DX63" i="6"/>
  <c r="DW63" i="6"/>
  <c r="DV63" i="6"/>
  <c r="DU63" i="6"/>
  <c r="DT63" i="6"/>
  <c r="DS63" i="6"/>
  <c r="DR63" i="6"/>
  <c r="DQ63" i="6"/>
  <c r="DP63" i="6"/>
  <c r="DO63" i="6"/>
  <c r="DI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C63" i="6"/>
  <c r="C63" i="6"/>
  <c r="B63" i="6"/>
  <c r="EB62" i="6"/>
  <c r="EA62" i="6"/>
  <c r="DZ62" i="6"/>
  <c r="DY62" i="6"/>
  <c r="DX62" i="6"/>
  <c r="DW62" i="6"/>
  <c r="DV62" i="6"/>
  <c r="DU62" i="6"/>
  <c r="DT62" i="6"/>
  <c r="DS62" i="6"/>
  <c r="DR62" i="6"/>
  <c r="DQ62" i="6"/>
  <c r="DP62" i="6"/>
  <c r="DO62" i="6"/>
  <c r="DH62" i="6"/>
  <c r="DF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D62" i="6"/>
  <c r="CB62" i="6"/>
  <c r="C62" i="6"/>
  <c r="B62" i="6"/>
  <c r="DI62" i="6" s="1"/>
  <c r="EB61" i="6"/>
  <c r="EA61" i="6"/>
  <c r="DZ61" i="6"/>
  <c r="DY61" i="6"/>
  <c r="DX61" i="6"/>
  <c r="DW61" i="6"/>
  <c r="DV61" i="6"/>
  <c r="DU61" i="6"/>
  <c r="DT61" i="6"/>
  <c r="DS61" i="6"/>
  <c r="DR61" i="6"/>
  <c r="DQ61" i="6"/>
  <c r="DP61" i="6"/>
  <c r="DO61" i="6"/>
  <c r="DG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E61" i="6"/>
  <c r="C61" i="6"/>
  <c r="B61" i="6"/>
  <c r="DH61" i="6" s="1"/>
  <c r="EB60" i="6"/>
  <c r="EA60" i="6"/>
  <c r="DZ60" i="6"/>
  <c r="DY60" i="6"/>
  <c r="DX60" i="6"/>
  <c r="DW60" i="6"/>
  <c r="DV60" i="6"/>
  <c r="DU60" i="6"/>
  <c r="DT60" i="6"/>
  <c r="DS60" i="6"/>
  <c r="DR60" i="6"/>
  <c r="DQ60" i="6"/>
  <c r="DP60" i="6"/>
  <c r="DO60" i="6"/>
  <c r="DH60" i="6"/>
  <c r="DG60" i="6"/>
  <c r="DF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E60" i="6"/>
  <c r="CD60" i="6"/>
  <c r="CB60" i="6"/>
  <c r="C60" i="6"/>
  <c r="B60" i="6"/>
  <c r="DI60" i="6" s="1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59" i="6"/>
  <c r="B59" i="6"/>
  <c r="EB58" i="6"/>
  <c r="EA58" i="6"/>
  <c r="DZ58" i="6"/>
  <c r="DY58" i="6"/>
  <c r="DX58" i="6"/>
  <c r="DW58" i="6"/>
  <c r="DV58" i="6"/>
  <c r="DU58" i="6"/>
  <c r="DT58" i="6"/>
  <c r="DS58" i="6"/>
  <c r="DR58" i="6"/>
  <c r="DQ58" i="6"/>
  <c r="DP58" i="6"/>
  <c r="DO58" i="6"/>
  <c r="DH58" i="6"/>
  <c r="DF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D58" i="6"/>
  <c r="CB58" i="6"/>
  <c r="C58" i="6"/>
  <c r="B58" i="6"/>
  <c r="DI58" i="6" s="1"/>
  <c r="EB57" i="6"/>
  <c r="EA57" i="6"/>
  <c r="DZ57" i="6"/>
  <c r="DY57" i="6"/>
  <c r="DX57" i="6"/>
  <c r="DW57" i="6"/>
  <c r="DV57" i="6"/>
  <c r="DU57" i="6"/>
  <c r="DT57" i="6"/>
  <c r="DS57" i="6"/>
  <c r="DR57" i="6"/>
  <c r="DQ57" i="6"/>
  <c r="DP57" i="6"/>
  <c r="DO57" i="6"/>
  <c r="DG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E57" i="6"/>
  <c r="C57" i="6"/>
  <c r="B57" i="6"/>
  <c r="DH57" i="6" s="1"/>
  <c r="EB52" i="6"/>
  <c r="EA52" i="6"/>
  <c r="DZ52" i="6"/>
  <c r="DY52" i="6"/>
  <c r="DX52" i="6"/>
  <c r="DW52" i="6"/>
  <c r="DV52" i="6"/>
  <c r="DU52" i="6"/>
  <c r="DT52" i="6"/>
  <c r="DS52" i="6"/>
  <c r="DR52" i="6"/>
  <c r="DQ52" i="6"/>
  <c r="DP52" i="6"/>
  <c r="DO52" i="6"/>
  <c r="DN52" i="6"/>
  <c r="DM52" i="6"/>
  <c r="DL52" i="6"/>
  <c r="DK52" i="6"/>
  <c r="DJ52" i="6"/>
  <c r="DI52" i="6"/>
  <c r="DG52" i="6"/>
  <c r="CX52" i="6"/>
  <c r="CW52" i="6"/>
  <c r="CV52" i="6"/>
  <c r="CU52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D52" i="6"/>
  <c r="CB52" i="6"/>
  <c r="C52" i="6"/>
  <c r="B52" i="6"/>
  <c r="DH52" i="6" s="1"/>
  <c r="EB51" i="6"/>
  <c r="EA51" i="6"/>
  <c r="DZ51" i="6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H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C51" i="6"/>
  <c r="C51" i="6"/>
  <c r="B51" i="6"/>
  <c r="EB50" i="6"/>
  <c r="EA50" i="6"/>
  <c r="DZ50" i="6"/>
  <c r="DY50" i="6"/>
  <c r="DX50" i="6"/>
  <c r="DW50" i="6"/>
  <c r="DV50" i="6"/>
  <c r="DU50" i="6"/>
  <c r="DT50" i="6"/>
  <c r="DS50" i="6"/>
  <c r="DR50" i="6"/>
  <c r="DQ50" i="6"/>
  <c r="DP50" i="6"/>
  <c r="DO50" i="6"/>
  <c r="DN50" i="6"/>
  <c r="DM50" i="6"/>
  <c r="DL50" i="6"/>
  <c r="DK50" i="6"/>
  <c r="DJ50" i="6"/>
  <c r="DI50" i="6"/>
  <c r="DG50" i="6"/>
  <c r="DF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B50" i="6"/>
  <c r="C50" i="6"/>
  <c r="B50" i="6"/>
  <c r="DH50" i="6" s="1"/>
  <c r="DX49" i="6"/>
  <c r="DW49" i="6"/>
  <c r="DV49" i="6"/>
  <c r="DU49" i="6"/>
  <c r="DT49" i="6"/>
  <c r="DS49" i="6"/>
  <c r="DR49" i="6"/>
  <c r="DQ49" i="6"/>
  <c r="DP49" i="6"/>
  <c r="DH49" i="6"/>
  <c r="CT49" i="6"/>
  <c r="CS49" i="6"/>
  <c r="CR49" i="6"/>
  <c r="CQ49" i="6"/>
  <c r="CP49" i="6"/>
  <c r="CO49" i="6"/>
  <c r="CN49" i="6"/>
  <c r="CM49" i="6"/>
  <c r="CL49" i="6"/>
  <c r="CE49" i="6"/>
  <c r="C49" i="6"/>
  <c r="B49" i="6"/>
  <c r="DI49" i="6" s="1"/>
  <c r="EB48" i="6"/>
  <c r="EA48" i="6"/>
  <c r="DZ48" i="6"/>
  <c r="DY48" i="6"/>
  <c r="DX48" i="6"/>
  <c r="DW48" i="6"/>
  <c r="DV48" i="6"/>
  <c r="DU48" i="6"/>
  <c r="DT48" i="6"/>
  <c r="DS48" i="6"/>
  <c r="DR48" i="6"/>
  <c r="DQ48" i="6"/>
  <c r="DP48" i="6"/>
  <c r="DI48" i="6"/>
  <c r="DG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D48" i="6"/>
  <c r="CB48" i="6"/>
  <c r="C48" i="6"/>
  <c r="B48" i="6"/>
  <c r="DF48" i="6" s="1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47" i="6"/>
  <c r="B47" i="6"/>
  <c r="DH47" i="6" s="1"/>
  <c r="EB46" i="6"/>
  <c r="EA46" i="6"/>
  <c r="DZ46" i="6"/>
  <c r="DY46" i="6"/>
  <c r="DX46" i="6"/>
  <c r="DW46" i="6"/>
  <c r="DV46" i="6"/>
  <c r="DU46" i="6"/>
  <c r="DT46" i="6"/>
  <c r="DS46" i="6"/>
  <c r="DR46" i="6"/>
  <c r="DQ46" i="6"/>
  <c r="DP46" i="6"/>
  <c r="DO46" i="6"/>
  <c r="DH46" i="6"/>
  <c r="DF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D46" i="6"/>
  <c r="CB46" i="6"/>
  <c r="C46" i="6"/>
  <c r="B46" i="6"/>
  <c r="DI46" i="6" s="1"/>
  <c r="EB45" i="6"/>
  <c r="EA45" i="6"/>
  <c r="DZ45" i="6"/>
  <c r="DY45" i="6"/>
  <c r="DX45" i="6"/>
  <c r="DW45" i="6"/>
  <c r="DV45" i="6"/>
  <c r="DU45" i="6"/>
  <c r="DT45" i="6"/>
  <c r="DS45" i="6"/>
  <c r="DR45" i="6"/>
  <c r="DQ45" i="6"/>
  <c r="DP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45" i="6"/>
  <c r="B45" i="6"/>
  <c r="DF45" i="6" s="1"/>
  <c r="DL44" i="6"/>
  <c r="DK44" i="6"/>
  <c r="DJ44" i="6"/>
  <c r="DI44" i="6"/>
  <c r="DG44" i="6"/>
  <c r="DF44" i="6"/>
  <c r="CH44" i="6"/>
  <c r="CG44" i="6"/>
  <c r="CF44" i="6"/>
  <c r="CE44" i="6"/>
  <c r="CD44" i="6"/>
  <c r="CB44" i="6"/>
  <c r="C44" i="6"/>
  <c r="B44" i="6"/>
  <c r="DH44" i="6" s="1"/>
  <c r="EB43" i="6"/>
  <c r="EA43" i="6"/>
  <c r="DZ43" i="6"/>
  <c r="DY43" i="6"/>
  <c r="DX43" i="6"/>
  <c r="DW43" i="6"/>
  <c r="DV43" i="6"/>
  <c r="DU43" i="6"/>
  <c r="DT43" i="6"/>
  <c r="DS43" i="6"/>
  <c r="DR43" i="6"/>
  <c r="DQ43" i="6"/>
  <c r="DP43" i="6"/>
  <c r="DO43" i="6"/>
  <c r="DN43" i="6"/>
  <c r="DM43" i="6"/>
  <c r="DL43" i="6"/>
  <c r="DK43" i="6"/>
  <c r="DJ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C43" i="6"/>
  <c r="C43" i="6"/>
  <c r="B43" i="6"/>
  <c r="EB42" i="6"/>
  <c r="EA42" i="6"/>
  <c r="DZ42" i="6"/>
  <c r="DY42" i="6"/>
  <c r="DX42" i="6"/>
  <c r="DW42" i="6"/>
  <c r="DV42" i="6"/>
  <c r="DU42" i="6"/>
  <c r="DT42" i="6"/>
  <c r="DS42" i="6"/>
  <c r="DR42" i="6"/>
  <c r="DQ42" i="6"/>
  <c r="DP42" i="6"/>
  <c r="DO42" i="6"/>
  <c r="DH42" i="6"/>
  <c r="DG42" i="6"/>
  <c r="DF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E42" i="6"/>
  <c r="CD42" i="6"/>
  <c r="CB42" i="6"/>
  <c r="C42" i="6"/>
  <c r="B42" i="6"/>
  <c r="DI42" i="6" s="1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G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C41" i="6"/>
  <c r="C41" i="6"/>
  <c r="B41" i="6"/>
  <c r="EB40" i="6"/>
  <c r="EA40" i="6"/>
  <c r="DZ40" i="6"/>
  <c r="DY40" i="6"/>
  <c r="DX40" i="6"/>
  <c r="DW40" i="6"/>
  <c r="DV40" i="6"/>
  <c r="DU40" i="6"/>
  <c r="DT40" i="6"/>
  <c r="DS40" i="6"/>
  <c r="DR40" i="6"/>
  <c r="DQ40" i="6"/>
  <c r="DP40" i="6"/>
  <c r="DO40" i="6"/>
  <c r="DH40" i="6"/>
  <c r="DF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D40" i="6"/>
  <c r="CB40" i="6"/>
  <c r="C40" i="6"/>
  <c r="B40" i="6"/>
  <c r="DI40" i="6" s="1"/>
  <c r="EB39" i="6"/>
  <c r="EA39" i="6"/>
  <c r="DZ39" i="6"/>
  <c r="DY39" i="6"/>
  <c r="DX39" i="6"/>
  <c r="DW39" i="6"/>
  <c r="DV39" i="6"/>
  <c r="DU39" i="6"/>
  <c r="DT39" i="6"/>
  <c r="DS39" i="6"/>
  <c r="DR39" i="6"/>
  <c r="DQ39" i="6"/>
  <c r="DP39" i="6"/>
  <c r="DO39" i="6"/>
  <c r="DG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C39" i="6"/>
  <c r="C39" i="6"/>
  <c r="B39" i="6"/>
  <c r="EB38" i="6"/>
  <c r="EA38" i="6"/>
  <c r="DZ38" i="6"/>
  <c r="DY38" i="6"/>
  <c r="DX38" i="6"/>
  <c r="DW38" i="6"/>
  <c r="DV38" i="6"/>
  <c r="DU38" i="6"/>
  <c r="DT38" i="6"/>
  <c r="DS38" i="6"/>
  <c r="DR38" i="6"/>
  <c r="DQ38" i="6"/>
  <c r="DP38" i="6"/>
  <c r="DO38" i="6"/>
  <c r="DH38" i="6"/>
  <c r="DG38" i="6"/>
  <c r="DF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E38" i="6"/>
  <c r="CD38" i="6"/>
  <c r="CB38" i="6"/>
  <c r="C38" i="6"/>
  <c r="B38" i="6"/>
  <c r="DI38" i="6" s="1"/>
  <c r="EB37" i="6"/>
  <c r="EA37" i="6"/>
  <c r="DZ37" i="6"/>
  <c r="DY37" i="6"/>
  <c r="DX37" i="6"/>
  <c r="DW37" i="6"/>
  <c r="DV37" i="6"/>
  <c r="DU37" i="6"/>
  <c r="DT37" i="6"/>
  <c r="DS37" i="6"/>
  <c r="DR37" i="6"/>
  <c r="DQ37" i="6"/>
  <c r="DP37" i="6"/>
  <c r="DO37" i="6"/>
  <c r="DG37" i="6"/>
  <c r="CX37" i="6"/>
  <c r="CW37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C37" i="6"/>
  <c r="C37" i="6"/>
  <c r="B37" i="6"/>
  <c r="EB36" i="6"/>
  <c r="EA36" i="6"/>
  <c r="DZ36" i="6"/>
  <c r="DY36" i="6"/>
  <c r="DX36" i="6"/>
  <c r="DW36" i="6"/>
  <c r="DV36" i="6"/>
  <c r="DU36" i="6"/>
  <c r="DT36" i="6"/>
  <c r="DS36" i="6"/>
  <c r="DR36" i="6"/>
  <c r="DQ36" i="6"/>
  <c r="DP36" i="6"/>
  <c r="DO36" i="6"/>
  <c r="DH36" i="6"/>
  <c r="DF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D36" i="6"/>
  <c r="CB36" i="6"/>
  <c r="C36" i="6"/>
  <c r="B36" i="6"/>
  <c r="DI36" i="6" s="1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G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C35" i="6"/>
  <c r="C35" i="6"/>
  <c r="B35" i="6"/>
  <c r="EB30" i="6"/>
  <c r="EA30" i="6"/>
  <c r="DZ30" i="6"/>
  <c r="DY30" i="6"/>
  <c r="DX30" i="6"/>
  <c r="DW30" i="6"/>
  <c r="DV30" i="6"/>
  <c r="DU30" i="6"/>
  <c r="DT30" i="6"/>
  <c r="DS30" i="6"/>
  <c r="DR30" i="6"/>
  <c r="DQ30" i="6"/>
  <c r="DP30" i="6"/>
  <c r="DO30" i="6"/>
  <c r="DN30" i="6"/>
  <c r="DM30" i="6"/>
  <c r="DL30" i="6"/>
  <c r="DK30" i="6"/>
  <c r="DJ30" i="6"/>
  <c r="DI30" i="6"/>
  <c r="DG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D30" i="6"/>
  <c r="CB30" i="6"/>
  <c r="C30" i="6"/>
  <c r="B30" i="6"/>
  <c r="DH30" i="6" s="1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29" i="6"/>
  <c r="B29" i="6"/>
  <c r="EB28" i="6"/>
  <c r="EA28" i="6"/>
  <c r="DZ28" i="6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G28" i="6"/>
  <c r="DF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B28" i="6"/>
  <c r="C28" i="6"/>
  <c r="B28" i="6"/>
  <c r="DH28" i="6" s="1"/>
  <c r="DX27" i="6"/>
  <c r="DW27" i="6"/>
  <c r="DV27" i="6"/>
  <c r="DU27" i="6"/>
  <c r="DT27" i="6"/>
  <c r="DS27" i="6"/>
  <c r="DR27" i="6"/>
  <c r="DQ27" i="6"/>
  <c r="DP27" i="6"/>
  <c r="DH27" i="6"/>
  <c r="CT27" i="6"/>
  <c r="CS27" i="6"/>
  <c r="CR27" i="6"/>
  <c r="CQ27" i="6"/>
  <c r="CP27" i="6"/>
  <c r="CO27" i="6"/>
  <c r="CN27" i="6"/>
  <c r="CM27" i="6"/>
  <c r="CL27" i="6"/>
  <c r="CC27" i="6"/>
  <c r="C27" i="6"/>
  <c r="B27" i="6"/>
  <c r="EB26" i="6"/>
  <c r="EA26" i="6"/>
  <c r="DZ26" i="6"/>
  <c r="DY26" i="6"/>
  <c r="DX26" i="6"/>
  <c r="DW26" i="6"/>
  <c r="DV26" i="6"/>
  <c r="DU26" i="6"/>
  <c r="DT26" i="6"/>
  <c r="DS26" i="6"/>
  <c r="DR26" i="6"/>
  <c r="DQ26" i="6"/>
  <c r="DP26" i="6"/>
  <c r="DI26" i="6"/>
  <c r="DG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D26" i="6"/>
  <c r="CB26" i="6"/>
  <c r="C26" i="6"/>
  <c r="B26" i="6"/>
  <c r="DF26" i="6" s="1"/>
  <c r="EB25" i="6"/>
  <c r="EA25" i="6"/>
  <c r="DZ25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25" i="6"/>
  <c r="B25" i="6"/>
  <c r="EB24" i="6"/>
  <c r="EA24" i="6"/>
  <c r="DZ24" i="6"/>
  <c r="DY24" i="6"/>
  <c r="DX24" i="6"/>
  <c r="DW24" i="6"/>
  <c r="DV24" i="6"/>
  <c r="DU24" i="6"/>
  <c r="DT24" i="6"/>
  <c r="DS24" i="6"/>
  <c r="DR24" i="6"/>
  <c r="DQ24" i="6"/>
  <c r="DP24" i="6"/>
  <c r="DO24" i="6"/>
  <c r="DH24" i="6"/>
  <c r="DF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D24" i="6"/>
  <c r="CB24" i="6"/>
  <c r="C24" i="6"/>
  <c r="B24" i="6"/>
  <c r="DI24" i="6" s="1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H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C23" i="6"/>
  <c r="C23" i="6"/>
  <c r="B23" i="6"/>
  <c r="DL22" i="6"/>
  <c r="DK22" i="6"/>
  <c r="DJ22" i="6"/>
  <c r="DI22" i="6"/>
  <c r="DG22" i="6"/>
  <c r="DF22" i="6"/>
  <c r="CH22" i="6"/>
  <c r="CG22" i="6"/>
  <c r="CF22" i="6"/>
  <c r="CE22" i="6"/>
  <c r="CD22" i="6"/>
  <c r="CB22" i="6"/>
  <c r="C22" i="6"/>
  <c r="B22" i="6"/>
  <c r="DH22" i="6" s="1"/>
  <c r="EB21" i="6"/>
  <c r="EA21" i="6"/>
  <c r="DZ21" i="6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DK21" i="6"/>
  <c r="DJ21" i="6"/>
  <c r="DH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C21" i="6"/>
  <c r="C21" i="6"/>
  <c r="B21" i="6"/>
  <c r="EB20" i="6"/>
  <c r="EA20" i="6"/>
  <c r="DZ20" i="6"/>
  <c r="DY20" i="6"/>
  <c r="DX20" i="6"/>
  <c r="DW20" i="6"/>
  <c r="DV20" i="6"/>
  <c r="DU20" i="6"/>
  <c r="DT20" i="6"/>
  <c r="DS20" i="6"/>
  <c r="DR20" i="6"/>
  <c r="DQ20" i="6"/>
  <c r="DP20" i="6"/>
  <c r="DO20" i="6"/>
  <c r="DH20" i="6"/>
  <c r="DG20" i="6"/>
  <c r="DF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E20" i="6"/>
  <c r="CD20" i="6"/>
  <c r="CB20" i="6"/>
  <c r="C20" i="6"/>
  <c r="B20" i="6"/>
  <c r="DI20" i="6" s="1"/>
  <c r="EB19" i="6"/>
  <c r="EA19" i="6"/>
  <c r="DZ19" i="6"/>
  <c r="DY19" i="6"/>
  <c r="DX19" i="6"/>
  <c r="DW19" i="6"/>
  <c r="DV19" i="6"/>
  <c r="DU19" i="6"/>
  <c r="DT19" i="6"/>
  <c r="DS19" i="6"/>
  <c r="DR19" i="6"/>
  <c r="DQ19" i="6"/>
  <c r="DP19" i="6"/>
  <c r="DO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19" i="6"/>
  <c r="B19" i="6"/>
  <c r="DG19" i="6" s="1"/>
  <c r="EB18" i="6"/>
  <c r="EA18" i="6"/>
  <c r="DZ18" i="6"/>
  <c r="DY18" i="6"/>
  <c r="DX18" i="6"/>
  <c r="DW18" i="6"/>
  <c r="DV18" i="6"/>
  <c r="DU18" i="6"/>
  <c r="DT18" i="6"/>
  <c r="DS18" i="6"/>
  <c r="DR18" i="6"/>
  <c r="DQ18" i="6"/>
  <c r="DP18" i="6"/>
  <c r="DO18" i="6"/>
  <c r="DH18" i="6"/>
  <c r="DF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D18" i="6"/>
  <c r="CB18" i="6"/>
  <c r="C18" i="6"/>
  <c r="B18" i="6"/>
  <c r="DI18" i="6" s="1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G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C17" i="6"/>
  <c r="C17" i="6"/>
  <c r="B17" i="6"/>
  <c r="EB16" i="6"/>
  <c r="EA16" i="6"/>
  <c r="DZ16" i="6"/>
  <c r="DY16" i="6"/>
  <c r="DX16" i="6"/>
  <c r="DW16" i="6"/>
  <c r="DV16" i="6"/>
  <c r="DU16" i="6"/>
  <c r="DT16" i="6"/>
  <c r="DS16" i="6"/>
  <c r="DR16" i="6"/>
  <c r="DQ16" i="6"/>
  <c r="DP16" i="6"/>
  <c r="DO16" i="6"/>
  <c r="DH16" i="6"/>
  <c r="DG16" i="6"/>
  <c r="DF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E16" i="6"/>
  <c r="CD16" i="6"/>
  <c r="CB16" i="6"/>
  <c r="C16" i="6"/>
  <c r="B16" i="6"/>
  <c r="DI16" i="6" s="1"/>
  <c r="EB15" i="6"/>
  <c r="EA15" i="6"/>
  <c r="DZ15" i="6"/>
  <c r="DY15" i="6"/>
  <c r="DX15" i="6"/>
  <c r="DW15" i="6"/>
  <c r="DV15" i="6"/>
  <c r="DU15" i="6"/>
  <c r="DT15" i="6"/>
  <c r="DS15" i="6"/>
  <c r="DR15" i="6"/>
  <c r="DQ15" i="6"/>
  <c r="DP15" i="6"/>
  <c r="DO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15" i="6"/>
  <c r="B15" i="6"/>
  <c r="DG15" i="6" s="1"/>
  <c r="EB14" i="6"/>
  <c r="EA14" i="6"/>
  <c r="DZ14" i="6"/>
  <c r="DY14" i="6"/>
  <c r="DX14" i="6"/>
  <c r="DW14" i="6"/>
  <c r="DV14" i="6"/>
  <c r="DU14" i="6"/>
  <c r="DT14" i="6"/>
  <c r="DS14" i="6"/>
  <c r="DR14" i="6"/>
  <c r="DQ14" i="6"/>
  <c r="DP14" i="6"/>
  <c r="DO14" i="6"/>
  <c r="DH14" i="6"/>
  <c r="DF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D14" i="6"/>
  <c r="CB14" i="6"/>
  <c r="C14" i="6"/>
  <c r="B14" i="6"/>
  <c r="DI14" i="6" s="1"/>
  <c r="EB13" i="6"/>
  <c r="EA13" i="6"/>
  <c r="DZ13" i="6"/>
  <c r="DY13" i="6"/>
  <c r="DX13" i="6"/>
  <c r="DW13" i="6"/>
  <c r="DV13" i="6"/>
  <c r="DU13" i="6"/>
  <c r="DT13" i="6"/>
  <c r="DS13" i="6"/>
  <c r="DR13" i="6"/>
  <c r="DQ13" i="6"/>
  <c r="DP13" i="6"/>
  <c r="DO13" i="6"/>
  <c r="DG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C13" i="6"/>
  <c r="C13" i="6"/>
  <c r="B13" i="6"/>
  <c r="A5" i="6"/>
  <c r="A4" i="6"/>
  <c r="A3" i="6"/>
  <c r="A2" i="6"/>
  <c r="AM298" i="8" l="1"/>
  <c r="AE290" i="8"/>
  <c r="AY174" i="7"/>
  <c r="AX60" i="7"/>
  <c r="AX126" i="7"/>
  <c r="AX41" i="7"/>
  <c r="AX138" i="7"/>
  <c r="AX81" i="7"/>
  <c r="AR219" i="7"/>
  <c r="AY258" i="7"/>
  <c r="AY176" i="7"/>
  <c r="AY168" i="7"/>
  <c r="AY179" i="7"/>
  <c r="AY195" i="7"/>
  <c r="AX86" i="7"/>
  <c r="AY163" i="7"/>
  <c r="AX85" i="7"/>
  <c r="CB298" i="7"/>
  <c r="CA298" i="7"/>
  <c r="AM298" i="7" s="1"/>
  <c r="DF298" i="7"/>
  <c r="DE298" i="7"/>
  <c r="U272" i="7"/>
  <c r="U274" i="7"/>
  <c r="AY244" i="7"/>
  <c r="AR220" i="7"/>
  <c r="AR215" i="7"/>
  <c r="AY192" i="7"/>
  <c r="AY240" i="7"/>
  <c r="AY200" i="7"/>
  <c r="AX127" i="7"/>
  <c r="AY188" i="7"/>
  <c r="AY182" i="7"/>
  <c r="AX108" i="7"/>
  <c r="AX94" i="7"/>
  <c r="AX64" i="7"/>
  <c r="AX50" i="7"/>
  <c r="AX20" i="7"/>
  <c r="AX59" i="7"/>
  <c r="AX135" i="7"/>
  <c r="AX95" i="7"/>
  <c r="AX19" i="7"/>
  <c r="AX69" i="7"/>
  <c r="AX45" i="7"/>
  <c r="AX29" i="7"/>
  <c r="AX115" i="7"/>
  <c r="AX103" i="7"/>
  <c r="AX47" i="7"/>
  <c r="AX15" i="7"/>
  <c r="AY169" i="7"/>
  <c r="AX107" i="7"/>
  <c r="AR231" i="7"/>
  <c r="AY170" i="7"/>
  <c r="AX91" i="7"/>
  <c r="AY259" i="7"/>
  <c r="AY248" i="7"/>
  <c r="AY254" i="7"/>
  <c r="AY208" i="7"/>
  <c r="AY183" i="7"/>
  <c r="AY201" i="7"/>
  <c r="AY193" i="7"/>
  <c r="AY178" i="7"/>
  <c r="AY166" i="7"/>
  <c r="AX28" i="7"/>
  <c r="AY209" i="7"/>
  <c r="AY242" i="7"/>
  <c r="AY191" i="7"/>
  <c r="AY237" i="7"/>
  <c r="CA290" i="7"/>
  <c r="AE290" i="7" s="1"/>
  <c r="DF290" i="7"/>
  <c r="DE290" i="7"/>
  <c r="B350" i="7" s="1"/>
  <c r="CB290" i="7"/>
  <c r="AY245" i="7"/>
  <c r="AY207" i="7"/>
  <c r="AY257" i="7"/>
  <c r="AY199" i="7"/>
  <c r="AX123" i="7"/>
  <c r="AY241" i="7"/>
  <c r="AY171" i="7"/>
  <c r="AX132" i="7"/>
  <c r="AY205" i="7"/>
  <c r="AY181" i="7"/>
  <c r="AY165" i="7"/>
  <c r="AX88" i="7"/>
  <c r="AX82" i="7"/>
  <c r="AX44" i="7"/>
  <c r="AX38" i="7"/>
  <c r="AR230" i="7"/>
  <c r="AY190" i="7"/>
  <c r="AY177" i="7"/>
  <c r="AX23" i="7"/>
  <c r="AX63" i="7"/>
  <c r="AX89" i="7"/>
  <c r="AX130" i="7"/>
  <c r="AX24" i="6"/>
  <c r="DI25" i="6"/>
  <c r="CD25" i="6"/>
  <c r="DG25" i="6"/>
  <c r="CB25" i="6"/>
  <c r="AX25" i="6" s="1"/>
  <c r="DI29" i="6"/>
  <c r="CD29" i="6"/>
  <c r="DG29" i="6"/>
  <c r="CB29" i="6"/>
  <c r="DF29" i="6"/>
  <c r="CE45" i="6"/>
  <c r="DF59" i="6"/>
  <c r="CD59" i="6"/>
  <c r="DH59" i="6"/>
  <c r="CB59" i="6"/>
  <c r="DG59" i="6"/>
  <c r="CE59" i="6"/>
  <c r="DG67" i="6"/>
  <c r="CD67" i="6"/>
  <c r="DI67" i="6"/>
  <c r="CB67" i="6"/>
  <c r="DH67" i="6"/>
  <c r="CE67" i="6"/>
  <c r="DF67" i="6"/>
  <c r="DI69" i="6"/>
  <c r="CD69" i="6"/>
  <c r="DG69" i="6"/>
  <c r="CB69" i="6"/>
  <c r="DF69" i="6"/>
  <c r="CE69" i="6"/>
  <c r="DF81" i="6"/>
  <c r="CD81" i="6"/>
  <c r="DH81" i="6"/>
  <c r="CB81" i="6"/>
  <c r="DG81" i="6"/>
  <c r="CE81" i="6"/>
  <c r="AX94" i="6"/>
  <c r="DG43" i="6"/>
  <c r="CB43" i="6"/>
  <c r="DI43" i="6"/>
  <c r="CD43" i="6"/>
  <c r="CE43" i="6"/>
  <c r="DF43" i="6"/>
  <c r="DI59" i="6"/>
  <c r="AX64" i="6"/>
  <c r="DI81" i="6"/>
  <c r="A350" i="6"/>
  <c r="DH13" i="6"/>
  <c r="CB13" i="6"/>
  <c r="AX13" i="6" s="1"/>
  <c r="DF13" i="6"/>
  <c r="CD13" i="6"/>
  <c r="CE13" i="6"/>
  <c r="DI13" i="6"/>
  <c r="CC15" i="6"/>
  <c r="DH17" i="6"/>
  <c r="CB17" i="6"/>
  <c r="AX17" i="6" s="1"/>
  <c r="DF17" i="6"/>
  <c r="CD17" i="6"/>
  <c r="CE17" i="6"/>
  <c r="DI17" i="6"/>
  <c r="CC19" i="6"/>
  <c r="DG21" i="6"/>
  <c r="CB21" i="6"/>
  <c r="DI21" i="6"/>
  <c r="CD21" i="6"/>
  <c r="CE21" i="6"/>
  <c r="DF21" i="6"/>
  <c r="AX36" i="6"/>
  <c r="DF37" i="6"/>
  <c r="CD37" i="6"/>
  <c r="DH37" i="6"/>
  <c r="CB37" i="6"/>
  <c r="CE37" i="6"/>
  <c r="DI37" i="6"/>
  <c r="DF41" i="6"/>
  <c r="CD41" i="6"/>
  <c r="DH41" i="6"/>
  <c r="CB41" i="6"/>
  <c r="CE41" i="6"/>
  <c r="DI41" i="6"/>
  <c r="DH43" i="6"/>
  <c r="CC47" i="6"/>
  <c r="CC59" i="6"/>
  <c r="AX60" i="6"/>
  <c r="CC67" i="6"/>
  <c r="CC69" i="6"/>
  <c r="DH69" i="6"/>
  <c r="CC81" i="6"/>
  <c r="AX96" i="6"/>
  <c r="AY196" i="6"/>
  <c r="CE25" i="6"/>
  <c r="DF25" i="6"/>
  <c r="AX28" i="6"/>
  <c r="CE29" i="6"/>
  <c r="DG45" i="6"/>
  <c r="CD45" i="6"/>
  <c r="DI45" i="6"/>
  <c r="CB45" i="6"/>
  <c r="AX45" i="6" s="1"/>
  <c r="DG23" i="6"/>
  <c r="CD23" i="6"/>
  <c r="DI23" i="6"/>
  <c r="CB23" i="6"/>
  <c r="CE23" i="6"/>
  <c r="DH25" i="6"/>
  <c r="DI27" i="6"/>
  <c r="CB27" i="6"/>
  <c r="DG27" i="6"/>
  <c r="CD27" i="6"/>
  <c r="CE27" i="6"/>
  <c r="DH29" i="6"/>
  <c r="DH35" i="6"/>
  <c r="CB35" i="6"/>
  <c r="AX35" i="6" s="1"/>
  <c r="DF35" i="6"/>
  <c r="CD35" i="6"/>
  <c r="CE35" i="6"/>
  <c r="DI35" i="6"/>
  <c r="DH39" i="6"/>
  <c r="CB39" i="6"/>
  <c r="DF39" i="6"/>
  <c r="CD39" i="6"/>
  <c r="CE39" i="6"/>
  <c r="DI39" i="6"/>
  <c r="DF15" i="6"/>
  <c r="CD15" i="6"/>
  <c r="DH15" i="6"/>
  <c r="CB15" i="6"/>
  <c r="CE15" i="6"/>
  <c r="DI15" i="6"/>
  <c r="DF19" i="6"/>
  <c r="CD19" i="6"/>
  <c r="DH19" i="6"/>
  <c r="CB19" i="6"/>
  <c r="CE19" i="6"/>
  <c r="DI19" i="6"/>
  <c r="DF23" i="6"/>
  <c r="CC25" i="6"/>
  <c r="DF27" i="6"/>
  <c r="CC29" i="6"/>
  <c r="AX42" i="6"/>
  <c r="CC45" i="6"/>
  <c r="DH45" i="6"/>
  <c r="DI47" i="6"/>
  <c r="CD47" i="6"/>
  <c r="DG47" i="6"/>
  <c r="CB47" i="6"/>
  <c r="AX47" i="6" s="1"/>
  <c r="DF47" i="6"/>
  <c r="CE47" i="6"/>
  <c r="DI51" i="6"/>
  <c r="CD51" i="6"/>
  <c r="DG51" i="6"/>
  <c r="CB51" i="6"/>
  <c r="DF51" i="6"/>
  <c r="CE51" i="6"/>
  <c r="DF63" i="6"/>
  <c r="CD63" i="6"/>
  <c r="DH63" i="6"/>
  <c r="CB63" i="6"/>
  <c r="DG63" i="6"/>
  <c r="CE63" i="6"/>
  <c r="DI73" i="6"/>
  <c r="CD73" i="6"/>
  <c r="DG73" i="6"/>
  <c r="CB73" i="6"/>
  <c r="DF73" i="6"/>
  <c r="CE73" i="6"/>
  <c r="AX74" i="6"/>
  <c r="DF85" i="6"/>
  <c r="CD85" i="6"/>
  <c r="DI85" i="6"/>
  <c r="DH85" i="6"/>
  <c r="CB85" i="6"/>
  <c r="DG85" i="6"/>
  <c r="CE85" i="6"/>
  <c r="CC49" i="6"/>
  <c r="DF49" i="6"/>
  <c r="CC57" i="6"/>
  <c r="DI57" i="6"/>
  <c r="CC61" i="6"/>
  <c r="DI61" i="6"/>
  <c r="CC65" i="6"/>
  <c r="DH65" i="6"/>
  <c r="CC71" i="6"/>
  <c r="DF71" i="6"/>
  <c r="CC79" i="6"/>
  <c r="DI79" i="6"/>
  <c r="CC83" i="6"/>
  <c r="DI83" i="6"/>
  <c r="CC87" i="6"/>
  <c r="DH87" i="6"/>
  <c r="CE89" i="6"/>
  <c r="DH89" i="6"/>
  <c r="CE91" i="6"/>
  <c r="DF91" i="6"/>
  <c r="CC93" i="6"/>
  <c r="DF93" i="6"/>
  <c r="CE95" i="6"/>
  <c r="DF95" i="6"/>
  <c r="CC101" i="6"/>
  <c r="DI101" i="6"/>
  <c r="CE103" i="6"/>
  <c r="DG103" i="6"/>
  <c r="CC105" i="6"/>
  <c r="DI105" i="6"/>
  <c r="DH107" i="6"/>
  <c r="DF109" i="6"/>
  <c r="CE109" i="6"/>
  <c r="CD109" i="6"/>
  <c r="DG109" i="6"/>
  <c r="DG110" i="6"/>
  <c r="DH112" i="6"/>
  <c r="CB112" i="6"/>
  <c r="CD112" i="6"/>
  <c r="DF112" i="6"/>
  <c r="DI114" i="6"/>
  <c r="CB114" i="6"/>
  <c r="AX114" i="6" s="1"/>
  <c r="CD114" i="6"/>
  <c r="DG114" i="6"/>
  <c r="CB123" i="6"/>
  <c r="DH126" i="6"/>
  <c r="CB126" i="6"/>
  <c r="DF126" i="6"/>
  <c r="CD126" i="6"/>
  <c r="CE126" i="6"/>
  <c r="DI126" i="6"/>
  <c r="DH130" i="6"/>
  <c r="CB130" i="6"/>
  <c r="AX130" i="6" s="1"/>
  <c r="DF130" i="6"/>
  <c r="CD130" i="6"/>
  <c r="CE130" i="6"/>
  <c r="DI130" i="6"/>
  <c r="DG138" i="6"/>
  <c r="CB138" i="6"/>
  <c r="DI138" i="6"/>
  <c r="CD138" i="6"/>
  <c r="CE138" i="6"/>
  <c r="DF138" i="6"/>
  <c r="Q144" i="6"/>
  <c r="Q155" i="6"/>
  <c r="DT161" i="6"/>
  <c r="DS169" i="6"/>
  <c r="DE169" i="6"/>
  <c r="CO169" i="6"/>
  <c r="DU169" i="6"/>
  <c r="DP169" i="6"/>
  <c r="CQ169" i="6"/>
  <c r="CL169" i="6"/>
  <c r="CA169" i="6"/>
  <c r="DU171" i="6"/>
  <c r="CP171" i="6"/>
  <c r="CL171" i="6"/>
  <c r="DT171" i="6"/>
  <c r="DE171" i="6"/>
  <c r="CO171" i="6"/>
  <c r="CQ171" i="6"/>
  <c r="CK172" i="6"/>
  <c r="DO172" i="6"/>
  <c r="DE172" i="6"/>
  <c r="CM172" i="6"/>
  <c r="DR172" i="6"/>
  <c r="CI172" i="6"/>
  <c r="CA173" i="6"/>
  <c r="DS177" i="6"/>
  <c r="DE177" i="6"/>
  <c r="DU177" i="6"/>
  <c r="DP177" i="6"/>
  <c r="CQ177" i="6"/>
  <c r="CL177" i="6"/>
  <c r="CA177" i="6"/>
  <c r="CO177" i="6"/>
  <c r="DU179" i="6"/>
  <c r="CP179" i="6"/>
  <c r="CL179" i="6"/>
  <c r="CO179" i="6"/>
  <c r="DT179" i="6"/>
  <c r="DE179" i="6"/>
  <c r="CQ179" i="6"/>
  <c r="CK180" i="6"/>
  <c r="DR180" i="6"/>
  <c r="CI180" i="6"/>
  <c r="DO180" i="6"/>
  <c r="CM180" i="6"/>
  <c r="DS193" i="6"/>
  <c r="DE193" i="6"/>
  <c r="CP193" i="6"/>
  <c r="CL193" i="6"/>
  <c r="CO193" i="6"/>
  <c r="CA193" i="6"/>
  <c r="DT193" i="6"/>
  <c r="DU193" i="6"/>
  <c r="CO194" i="6"/>
  <c r="CA194" i="6"/>
  <c r="DU194" i="6"/>
  <c r="DP194" i="6"/>
  <c r="DE194" i="6"/>
  <c r="CP194" i="6"/>
  <c r="DT194" i="6"/>
  <c r="CL194" i="6"/>
  <c r="CQ194" i="6"/>
  <c r="CE14" i="6"/>
  <c r="DG14" i="6"/>
  <c r="CC16" i="6"/>
  <c r="AX16" i="6" s="1"/>
  <c r="CE18" i="6"/>
  <c r="DG18" i="6"/>
  <c r="CC20" i="6"/>
  <c r="AX20" i="6" s="1"/>
  <c r="CC22" i="6"/>
  <c r="AX22" i="6" s="1"/>
  <c r="CE24" i="6"/>
  <c r="DG24" i="6"/>
  <c r="CE26" i="6"/>
  <c r="DH26" i="6"/>
  <c r="CC28" i="6"/>
  <c r="CE30" i="6"/>
  <c r="DF30" i="6"/>
  <c r="CE36" i="6"/>
  <c r="DG36" i="6"/>
  <c r="CC38" i="6"/>
  <c r="AX38" i="6" s="1"/>
  <c r="CE40" i="6"/>
  <c r="DG40" i="6"/>
  <c r="CC42" i="6"/>
  <c r="CC44" i="6"/>
  <c r="AX44" i="6" s="1"/>
  <c r="CE46" i="6"/>
  <c r="DG46" i="6"/>
  <c r="CE48" i="6"/>
  <c r="DH48" i="6"/>
  <c r="CD49" i="6"/>
  <c r="DG49" i="6"/>
  <c r="CC50" i="6"/>
  <c r="AX50" i="6" s="1"/>
  <c r="CE52" i="6"/>
  <c r="DF52" i="6"/>
  <c r="CD57" i="6"/>
  <c r="DF57" i="6"/>
  <c r="CE58" i="6"/>
  <c r="DG58" i="6"/>
  <c r="CC60" i="6"/>
  <c r="CD61" i="6"/>
  <c r="DF61" i="6"/>
  <c r="CE62" i="6"/>
  <c r="DG62" i="6"/>
  <c r="CC64" i="6"/>
  <c r="CD65" i="6"/>
  <c r="DI65" i="6"/>
  <c r="CC66" i="6"/>
  <c r="AX66" i="6" s="1"/>
  <c r="CE68" i="6"/>
  <c r="DG68" i="6"/>
  <c r="CE70" i="6"/>
  <c r="DH70" i="6"/>
  <c r="CD71" i="6"/>
  <c r="DG71" i="6"/>
  <c r="CC72" i="6"/>
  <c r="AX72" i="6" s="1"/>
  <c r="CE74" i="6"/>
  <c r="DF74" i="6"/>
  <c r="CD79" i="6"/>
  <c r="DF79" i="6"/>
  <c r="CE80" i="6"/>
  <c r="DG80" i="6"/>
  <c r="CC82" i="6"/>
  <c r="AX82" i="6" s="1"/>
  <c r="CD83" i="6"/>
  <c r="DF83" i="6"/>
  <c r="CE84" i="6"/>
  <c r="DG84" i="6"/>
  <c r="CC86" i="6"/>
  <c r="AX86" i="6" s="1"/>
  <c r="CD87" i="6"/>
  <c r="DI87" i="6"/>
  <c r="CC88" i="6"/>
  <c r="AX88" i="6" s="1"/>
  <c r="CB89" i="6"/>
  <c r="AX89" i="6" s="1"/>
  <c r="DI89" i="6"/>
  <c r="CE90" i="6"/>
  <c r="DG90" i="6"/>
  <c r="CB91" i="6"/>
  <c r="AX91" i="6" s="1"/>
  <c r="DG91" i="6"/>
  <c r="CE92" i="6"/>
  <c r="DH92" i="6"/>
  <c r="CD93" i="6"/>
  <c r="DG93" i="6"/>
  <c r="CC94" i="6"/>
  <c r="CB95" i="6"/>
  <c r="DG95" i="6"/>
  <c r="CE96" i="6"/>
  <c r="DF96" i="6"/>
  <c r="CD101" i="6"/>
  <c r="DF101" i="6"/>
  <c r="CE102" i="6"/>
  <c r="DG102" i="6"/>
  <c r="CB103" i="6"/>
  <c r="AX103" i="6" s="1"/>
  <c r="DH103" i="6"/>
  <c r="CC104" i="6"/>
  <c r="AX104" i="6" s="1"/>
  <c r="CD105" i="6"/>
  <c r="DF105" i="6"/>
  <c r="CE106" i="6"/>
  <c r="DG106" i="6"/>
  <c r="DH109" i="6"/>
  <c r="CB110" i="6"/>
  <c r="CE112" i="6"/>
  <c r="DG112" i="6"/>
  <c r="CE114" i="6"/>
  <c r="DH114" i="6"/>
  <c r="CB115" i="6"/>
  <c r="AX115" i="6" s="1"/>
  <c r="DI116" i="6"/>
  <c r="CD116" i="6"/>
  <c r="CC116" i="6"/>
  <c r="AX116" i="6" s="1"/>
  <c r="CC123" i="6"/>
  <c r="DF124" i="6"/>
  <c r="CD124" i="6"/>
  <c r="DH124" i="6"/>
  <c r="CB124" i="6"/>
  <c r="AX124" i="6" s="1"/>
  <c r="CE124" i="6"/>
  <c r="DI124" i="6"/>
  <c r="AX127" i="6"/>
  <c r="DF128" i="6"/>
  <c r="CD128" i="6"/>
  <c r="DH128" i="6"/>
  <c r="CB128" i="6"/>
  <c r="CE128" i="6"/>
  <c r="DI128" i="6"/>
  <c r="CC134" i="6"/>
  <c r="DH138" i="6"/>
  <c r="Q146" i="6"/>
  <c r="CP161" i="6"/>
  <c r="DR162" i="6"/>
  <c r="DM162" i="6"/>
  <c r="CA162" i="6"/>
  <c r="CN162" i="6"/>
  <c r="CI162" i="6"/>
  <c r="CK162" i="6"/>
  <c r="DQ162" i="6"/>
  <c r="DS163" i="6"/>
  <c r="CQ163" i="6"/>
  <c r="DU163" i="6"/>
  <c r="CO163" i="6"/>
  <c r="CL163" i="6"/>
  <c r="DT163" i="6"/>
  <c r="DR166" i="6"/>
  <c r="DM166" i="6"/>
  <c r="CK166" i="6"/>
  <c r="CA166" i="6"/>
  <c r="CM166" i="6"/>
  <c r="DO166" i="6"/>
  <c r="CP169" i="6"/>
  <c r="CA171" i="6"/>
  <c r="DP171" i="6"/>
  <c r="CP177" i="6"/>
  <c r="CA179" i="6"/>
  <c r="AY179" i="6" s="1"/>
  <c r="DP179" i="6"/>
  <c r="DO181" i="6"/>
  <c r="CN181" i="6"/>
  <c r="CI181" i="6"/>
  <c r="AY181" i="6" s="1"/>
  <c r="DM181" i="6"/>
  <c r="CK181" i="6"/>
  <c r="DQ181" i="6"/>
  <c r="CM181" i="6"/>
  <c r="DP193" i="6"/>
  <c r="DQ195" i="6"/>
  <c r="CN195" i="6"/>
  <c r="CI195" i="6"/>
  <c r="AY195" i="6" s="1"/>
  <c r="CM195" i="6"/>
  <c r="DO195" i="6"/>
  <c r="DE195" i="6"/>
  <c r="CK195" i="6"/>
  <c r="DM195" i="6"/>
  <c r="DO206" i="6"/>
  <c r="DQ206" i="6"/>
  <c r="CN206" i="6"/>
  <c r="CI206" i="6"/>
  <c r="DR206" i="6"/>
  <c r="CM206" i="6"/>
  <c r="CA206" i="6"/>
  <c r="DM206" i="6"/>
  <c r="CK206" i="6"/>
  <c r="CC89" i="6"/>
  <c r="DF89" i="6"/>
  <c r="CC91" i="6"/>
  <c r="DH91" i="6"/>
  <c r="CC95" i="6"/>
  <c r="DH95" i="6"/>
  <c r="CC103" i="6"/>
  <c r="DI103" i="6"/>
  <c r="DI107" i="6"/>
  <c r="CC107" i="6"/>
  <c r="AX107" i="6" s="1"/>
  <c r="CD107" i="6"/>
  <c r="DF107" i="6"/>
  <c r="DI110" i="6"/>
  <c r="CD110" i="6"/>
  <c r="CC110" i="6"/>
  <c r="DI123" i="6"/>
  <c r="DG123" i="6"/>
  <c r="CE123" i="6"/>
  <c r="CD123" i="6"/>
  <c r="DH123" i="6"/>
  <c r="AX125" i="6"/>
  <c r="DF134" i="6"/>
  <c r="CD134" i="6"/>
  <c r="DH134" i="6"/>
  <c r="CB134" i="6"/>
  <c r="CE134" i="6"/>
  <c r="DI134" i="6"/>
  <c r="DU161" i="6"/>
  <c r="CO161" i="6"/>
  <c r="DS161" i="6"/>
  <c r="CQ161" i="6"/>
  <c r="DE161" i="6"/>
  <c r="DR164" i="6"/>
  <c r="DM164" i="6"/>
  <c r="CM164" i="6"/>
  <c r="CK164" i="6"/>
  <c r="DO164" i="6"/>
  <c r="DO173" i="6"/>
  <c r="CN173" i="6"/>
  <c r="CI173" i="6"/>
  <c r="DQ173" i="6"/>
  <c r="CM173" i="6"/>
  <c r="DM173" i="6"/>
  <c r="CK173" i="6"/>
  <c r="DT176" i="6"/>
  <c r="DP176" i="6"/>
  <c r="CO176" i="6"/>
  <c r="CA176" i="6"/>
  <c r="DS176" i="6"/>
  <c r="CQ176" i="6"/>
  <c r="CL176" i="6"/>
  <c r="DU176" i="6"/>
  <c r="DU197" i="6"/>
  <c r="CP197" i="6"/>
  <c r="CL197" i="6"/>
  <c r="DT197" i="6"/>
  <c r="DP197" i="6"/>
  <c r="CO197" i="6"/>
  <c r="CA197" i="6"/>
  <c r="DS197" i="6"/>
  <c r="DE197" i="6"/>
  <c r="DR199" i="6"/>
  <c r="DM199" i="6"/>
  <c r="DQ199" i="6"/>
  <c r="CN199" i="6"/>
  <c r="CI199" i="6"/>
  <c r="AY199" i="6" s="1"/>
  <c r="CM199" i="6"/>
  <c r="CK199" i="6"/>
  <c r="DO199" i="6"/>
  <c r="DQ210" i="6"/>
  <c r="CN210" i="6"/>
  <c r="CI210" i="6"/>
  <c r="DR210" i="6"/>
  <c r="CM210" i="6"/>
  <c r="DO210" i="6"/>
  <c r="CK210" i="6"/>
  <c r="CA210" i="6"/>
  <c r="AY210" i="6" s="1"/>
  <c r="DM210" i="6"/>
  <c r="CC14" i="6"/>
  <c r="AX14" i="6" s="1"/>
  <c r="CC18" i="6"/>
  <c r="AX18" i="6" s="1"/>
  <c r="CC24" i="6"/>
  <c r="CC26" i="6"/>
  <c r="AX26" i="6" s="1"/>
  <c r="CC30" i="6"/>
  <c r="AX30" i="6" s="1"/>
  <c r="CC36" i="6"/>
  <c r="CC40" i="6"/>
  <c r="AX40" i="6" s="1"/>
  <c r="CC46" i="6"/>
  <c r="AX46" i="6" s="1"/>
  <c r="CC48" i="6"/>
  <c r="AX48" i="6" s="1"/>
  <c r="CB49" i="6"/>
  <c r="CC52" i="6"/>
  <c r="AX52" i="6" s="1"/>
  <c r="CB57" i="6"/>
  <c r="AX57" i="6" s="1"/>
  <c r="CC58" i="6"/>
  <c r="AX58" i="6" s="1"/>
  <c r="CB61" i="6"/>
  <c r="CC62" i="6"/>
  <c r="AX62" i="6" s="1"/>
  <c r="CB65" i="6"/>
  <c r="AX65" i="6" s="1"/>
  <c r="CC68" i="6"/>
  <c r="AX68" i="6" s="1"/>
  <c r="CC70" i="6"/>
  <c r="AX70" i="6" s="1"/>
  <c r="CB71" i="6"/>
  <c r="CC74" i="6"/>
  <c r="CB79" i="6"/>
  <c r="AX79" i="6" s="1"/>
  <c r="CC80" i="6"/>
  <c r="AX80" i="6" s="1"/>
  <c r="CB83" i="6"/>
  <c r="CC84" i="6"/>
  <c r="AX84" i="6" s="1"/>
  <c r="CB87" i="6"/>
  <c r="AX87" i="6" s="1"/>
  <c r="CD89" i="6"/>
  <c r="CC90" i="6"/>
  <c r="AX90" i="6" s="1"/>
  <c r="CD91" i="6"/>
  <c r="CC92" i="6"/>
  <c r="AX92" i="6" s="1"/>
  <c r="CB93" i="6"/>
  <c r="CD95" i="6"/>
  <c r="CC96" i="6"/>
  <c r="CB101" i="6"/>
  <c r="AX101" i="6" s="1"/>
  <c r="CC102" i="6"/>
  <c r="AX102" i="6" s="1"/>
  <c r="CD103" i="6"/>
  <c r="CB105" i="6"/>
  <c r="AX105" i="6" s="1"/>
  <c r="CC106" i="6"/>
  <c r="AX106" i="6" s="1"/>
  <c r="CE107" i="6"/>
  <c r="DG107" i="6"/>
  <c r="DF108" i="6"/>
  <c r="CD108" i="6"/>
  <c r="CC108" i="6"/>
  <c r="AX108" i="6" s="1"/>
  <c r="DG108" i="6"/>
  <c r="CC109" i="6"/>
  <c r="AX109" i="6" s="1"/>
  <c r="CE110" i="6"/>
  <c r="DF110" i="6"/>
  <c r="CC112" i="6"/>
  <c r="CC114" i="6"/>
  <c r="DF114" i="6"/>
  <c r="DH115" i="6"/>
  <c r="CE115" i="6"/>
  <c r="CD115" i="6"/>
  <c r="DI115" i="6"/>
  <c r="DG118" i="6"/>
  <c r="CB118" i="6"/>
  <c r="CD118" i="6"/>
  <c r="CC126" i="6"/>
  <c r="DG126" i="6"/>
  <c r="CC130" i="6"/>
  <c r="DG130" i="6"/>
  <c r="DG132" i="6"/>
  <c r="CB132" i="6"/>
  <c r="DI132" i="6"/>
  <c r="CD132" i="6"/>
  <c r="CE132" i="6"/>
  <c r="DF132" i="6"/>
  <c r="DG136" i="6"/>
  <c r="CD136" i="6"/>
  <c r="DI136" i="6"/>
  <c r="CB136" i="6"/>
  <c r="CE136" i="6"/>
  <c r="CC138" i="6"/>
  <c r="DI140" i="6"/>
  <c r="CD140" i="6"/>
  <c r="DG140" i="6"/>
  <c r="CB140" i="6"/>
  <c r="CE140" i="6"/>
  <c r="DF140" i="6"/>
  <c r="CA161" i="6"/>
  <c r="CL161" i="6"/>
  <c r="CI164" i="6"/>
  <c r="DE164" i="6"/>
  <c r="DQ164" i="6"/>
  <c r="DU165" i="6"/>
  <c r="CP165" i="6"/>
  <c r="CL165" i="6"/>
  <c r="DS165" i="6"/>
  <c r="DE165" i="6"/>
  <c r="DT168" i="6"/>
  <c r="DP168" i="6"/>
  <c r="CO168" i="6"/>
  <c r="CA168" i="6"/>
  <c r="DS168" i="6"/>
  <c r="CQ168" i="6"/>
  <c r="CL168" i="6"/>
  <c r="DR170" i="6"/>
  <c r="DM170" i="6"/>
  <c r="CM170" i="6"/>
  <c r="DQ170" i="6"/>
  <c r="CN170" i="6"/>
  <c r="DO170" i="6"/>
  <c r="CK170" i="6"/>
  <c r="CA170" i="6"/>
  <c r="AY170" i="6" s="1"/>
  <c r="DS171" i="6"/>
  <c r="DQ172" i="6"/>
  <c r="CP176" i="6"/>
  <c r="DR178" i="6"/>
  <c r="DM178" i="6"/>
  <c r="CM178" i="6"/>
  <c r="DO178" i="6"/>
  <c r="CK178" i="6"/>
  <c r="CA178" i="6"/>
  <c r="DQ178" i="6"/>
  <c r="CN178" i="6"/>
  <c r="DS179" i="6"/>
  <c r="DQ180" i="6"/>
  <c r="DT188" i="6"/>
  <c r="DP188" i="6"/>
  <c r="DE188" i="6"/>
  <c r="CP188" i="6"/>
  <c r="CL188" i="6"/>
  <c r="CA188" i="6"/>
  <c r="DS188" i="6"/>
  <c r="DU188" i="6"/>
  <c r="CO188" i="6"/>
  <c r="CQ188" i="6"/>
  <c r="DQ191" i="6"/>
  <c r="CN191" i="6"/>
  <c r="CI191" i="6"/>
  <c r="AY191" i="6" s="1"/>
  <c r="CM191" i="6"/>
  <c r="DO191" i="6"/>
  <c r="DE191" i="6"/>
  <c r="CK191" i="6"/>
  <c r="DM191" i="6"/>
  <c r="CQ193" i="6"/>
  <c r="CK198" i="6"/>
  <c r="DO198" i="6"/>
  <c r="CN198" i="6"/>
  <c r="CI198" i="6"/>
  <c r="DQ198" i="6"/>
  <c r="CM198" i="6"/>
  <c r="CO201" i="6"/>
  <c r="CA201" i="6"/>
  <c r="DT201" i="6"/>
  <c r="DS201" i="6"/>
  <c r="CL201" i="6"/>
  <c r="DE201" i="6"/>
  <c r="CP201" i="6"/>
  <c r="DU201" i="6"/>
  <c r="DU202" i="6"/>
  <c r="DS202" i="6"/>
  <c r="CO202" i="6"/>
  <c r="DT202" i="6"/>
  <c r="CL202" i="6"/>
  <c r="CA202" i="6"/>
  <c r="DP202" i="6"/>
  <c r="DE202" i="6"/>
  <c r="CP202" i="6"/>
  <c r="CC111" i="6"/>
  <c r="AX111" i="6" s="1"/>
  <c r="CC113" i="6"/>
  <c r="AX113" i="6" s="1"/>
  <c r="CC117" i="6"/>
  <c r="AX117" i="6" s="1"/>
  <c r="CC125" i="6"/>
  <c r="CE127" i="6"/>
  <c r="DG127" i="6"/>
  <c r="CC129" i="6"/>
  <c r="AX129" i="6" s="1"/>
  <c r="CE131" i="6"/>
  <c r="DF131" i="6"/>
  <c r="CC133" i="6"/>
  <c r="AX133" i="6" s="1"/>
  <c r="CC135" i="6"/>
  <c r="AX135" i="6" s="1"/>
  <c r="CE137" i="6"/>
  <c r="DH137" i="6"/>
  <c r="CC139" i="6"/>
  <c r="AX139" i="6" s="1"/>
  <c r="CM161" i="6"/>
  <c r="DE162" i="6"/>
  <c r="DP162" i="6"/>
  <c r="CK163" i="6"/>
  <c r="AY163" i="6" s="1"/>
  <c r="DQ163" i="6"/>
  <c r="CA164" i="6"/>
  <c r="CO164" i="6"/>
  <c r="DP164" i="6"/>
  <c r="DT164" i="6"/>
  <c r="CI165" i="6"/>
  <c r="AY165" i="6" s="1"/>
  <c r="CN165" i="6"/>
  <c r="DO165" i="6"/>
  <c r="DE166" i="6"/>
  <c r="DP166" i="6"/>
  <c r="DU166" i="6"/>
  <c r="CA167" i="6"/>
  <c r="CQ167" i="6"/>
  <c r="DM168" i="6"/>
  <c r="DT172" i="6"/>
  <c r="DP172" i="6"/>
  <c r="CO172" i="6"/>
  <c r="CA172" i="6"/>
  <c r="CP172" i="6"/>
  <c r="DS173" i="6"/>
  <c r="DE173" i="6"/>
  <c r="CP173" i="6"/>
  <c r="DT173" i="6"/>
  <c r="DU175" i="6"/>
  <c r="CP175" i="6"/>
  <c r="CL175" i="6"/>
  <c r="DP175" i="6"/>
  <c r="CN176" i="6"/>
  <c r="DQ176" i="6"/>
  <c r="DO177" i="6"/>
  <c r="CN177" i="6"/>
  <c r="CI177" i="6"/>
  <c r="DR177" i="6"/>
  <c r="DE180" i="6"/>
  <c r="DR182" i="6"/>
  <c r="DM182" i="6"/>
  <c r="CM182" i="6"/>
  <c r="AY182" i="6" s="1"/>
  <c r="DE182" i="6"/>
  <c r="CA183" i="6"/>
  <c r="CQ183" i="6"/>
  <c r="CM188" i="6"/>
  <c r="DQ188" i="6"/>
  <c r="DR194" i="6"/>
  <c r="DM194" i="6"/>
  <c r="CK194" i="6"/>
  <c r="DQ194" i="6"/>
  <c r="CN194" i="6"/>
  <c r="CI194" i="6"/>
  <c r="DT198" i="6"/>
  <c r="DP198" i="6"/>
  <c r="CO198" i="6"/>
  <c r="CA198" i="6"/>
  <c r="DS198" i="6"/>
  <c r="DE198" i="6"/>
  <c r="DU198" i="6"/>
  <c r="DS200" i="6"/>
  <c r="DE200" i="6"/>
  <c r="CP200" i="6"/>
  <c r="CL200" i="6"/>
  <c r="DT200" i="6"/>
  <c r="CQ200" i="6"/>
  <c r="CA200" i="6"/>
  <c r="CO200" i="6"/>
  <c r="AR221" i="6"/>
  <c r="DU258" i="6"/>
  <c r="CP258" i="6"/>
  <c r="CL258" i="6"/>
  <c r="DS258" i="6"/>
  <c r="DE258" i="6"/>
  <c r="DP258" i="6"/>
  <c r="DT258" i="6"/>
  <c r="CQ258" i="6"/>
  <c r="CA258" i="6"/>
  <c r="AY258" i="6" s="1"/>
  <c r="CO258" i="6"/>
  <c r="CC127" i="6"/>
  <c r="CC131" i="6"/>
  <c r="AX131" i="6" s="1"/>
  <c r="CC137" i="6"/>
  <c r="AX137" i="6" s="1"/>
  <c r="CM163" i="6"/>
  <c r="DU167" i="6"/>
  <c r="CP167" i="6"/>
  <c r="CL167" i="6"/>
  <c r="DP167" i="6"/>
  <c r="CN168" i="6"/>
  <c r="DQ168" i="6"/>
  <c r="DO169" i="6"/>
  <c r="CN169" i="6"/>
  <c r="CI169" i="6"/>
  <c r="DR169" i="6"/>
  <c r="DR174" i="6"/>
  <c r="DM174" i="6"/>
  <c r="CM174" i="6"/>
  <c r="AY174" i="6" s="1"/>
  <c r="DE174" i="6"/>
  <c r="DT180" i="6"/>
  <c r="DP180" i="6"/>
  <c r="CO180" i="6"/>
  <c r="CA180" i="6"/>
  <c r="CP180" i="6"/>
  <c r="DS181" i="6"/>
  <c r="DE181" i="6"/>
  <c r="CP181" i="6"/>
  <c r="DT181" i="6"/>
  <c r="DU183" i="6"/>
  <c r="CP183" i="6"/>
  <c r="CL183" i="6"/>
  <c r="DP183" i="6"/>
  <c r="CI188" i="6"/>
  <c r="DU189" i="6"/>
  <c r="CQ189" i="6"/>
  <c r="DT189" i="6"/>
  <c r="DP189" i="6"/>
  <c r="DE189" i="6"/>
  <c r="CP189" i="6"/>
  <c r="CL189" i="6"/>
  <c r="CA189" i="6"/>
  <c r="DR205" i="6"/>
  <c r="DM205" i="6"/>
  <c r="CK205" i="6"/>
  <c r="CM205" i="6"/>
  <c r="DQ205" i="6"/>
  <c r="CI205" i="6"/>
  <c r="AR218" i="6"/>
  <c r="DM219" i="6"/>
  <c r="DN219" i="6"/>
  <c r="CI219" i="6"/>
  <c r="CA219" i="6"/>
  <c r="AR219" i="6" s="1"/>
  <c r="CG219" i="6"/>
  <c r="DL219" i="6"/>
  <c r="DF219" i="6"/>
  <c r="CB219" i="6" s="1"/>
  <c r="DN220" i="6"/>
  <c r="DF220" i="6"/>
  <c r="CB220" i="6" s="1"/>
  <c r="CG220" i="6"/>
  <c r="DE220" i="6"/>
  <c r="DL220" i="6"/>
  <c r="CH220" i="6"/>
  <c r="DM220" i="6"/>
  <c r="CA220" i="6"/>
  <c r="AR220" i="6" s="1"/>
  <c r="CA290" i="6"/>
  <c r="AE290" i="6" s="1"/>
  <c r="DE290" i="6"/>
  <c r="DF290" i="6"/>
  <c r="CB290" i="6"/>
  <c r="DE203" i="6"/>
  <c r="DO203" i="6"/>
  <c r="DS204" i="6"/>
  <c r="DE204" i="6"/>
  <c r="CP204" i="6"/>
  <c r="CL204" i="6"/>
  <c r="DP204" i="6"/>
  <c r="DU204" i="6"/>
  <c r="CO205" i="6"/>
  <c r="CA205" i="6"/>
  <c r="CP205" i="6"/>
  <c r="DE205" i="6"/>
  <c r="DP205" i="6"/>
  <c r="DU205" i="6"/>
  <c r="DS206" i="6"/>
  <c r="DE206" i="6"/>
  <c r="CP206" i="6"/>
  <c r="CL206" i="6"/>
  <c r="DU206" i="6"/>
  <c r="DU208" i="6"/>
  <c r="DS208" i="6"/>
  <c r="DE208" i="6"/>
  <c r="CP208" i="6"/>
  <c r="CL208" i="6"/>
  <c r="AY208" i="6" s="1"/>
  <c r="CO208" i="6"/>
  <c r="DM215" i="6"/>
  <c r="DN215" i="6"/>
  <c r="CI215" i="6"/>
  <c r="CA215" i="6"/>
  <c r="AR215" i="6" s="1"/>
  <c r="CG215" i="6"/>
  <c r="CH215" i="6"/>
  <c r="DN216" i="6"/>
  <c r="DF216" i="6"/>
  <c r="CB216" i="6" s="1"/>
  <c r="CG216" i="6"/>
  <c r="DE216" i="6"/>
  <c r="DL216" i="6"/>
  <c r="CH216" i="6"/>
  <c r="CI216" i="6"/>
  <c r="DE217" i="6"/>
  <c r="DH227" i="6"/>
  <c r="CE227" i="6"/>
  <c r="DI227" i="6"/>
  <c r="CD227" i="6"/>
  <c r="DF227" i="6"/>
  <c r="CB227" i="6"/>
  <c r="DE227" i="6"/>
  <c r="CK255" i="6"/>
  <c r="DR255" i="6"/>
  <c r="DM255" i="6"/>
  <c r="CM255" i="6"/>
  <c r="DQ255" i="6"/>
  <c r="CI255" i="6"/>
  <c r="DO255" i="6"/>
  <c r="CN255" i="6"/>
  <c r="CM190" i="6"/>
  <c r="DQ190" i="6"/>
  <c r="CQ191" i="6"/>
  <c r="DP191" i="6"/>
  <c r="DT191" i="6"/>
  <c r="DE192" i="6"/>
  <c r="DO192" i="6"/>
  <c r="CQ195" i="6"/>
  <c r="DP195" i="6"/>
  <c r="DT195" i="6"/>
  <c r="DE196" i="6"/>
  <c r="DO196" i="6"/>
  <c r="DE199" i="6"/>
  <c r="DP199" i="6"/>
  <c r="DU199" i="6"/>
  <c r="DR209" i="6"/>
  <c r="DM209" i="6"/>
  <c r="CM209" i="6"/>
  <c r="CK209" i="6"/>
  <c r="DF232" i="6"/>
  <c r="CC232" i="6"/>
  <c r="DG232" i="6"/>
  <c r="CD232" i="6"/>
  <c r="DE232" i="6"/>
  <c r="DI232" i="6"/>
  <c r="CB232" i="6"/>
  <c r="AR232" i="6" s="1"/>
  <c r="DH232" i="6"/>
  <c r="DT247" i="6"/>
  <c r="DP247" i="6"/>
  <c r="CO247" i="6"/>
  <c r="CA247" i="6"/>
  <c r="DU247" i="6"/>
  <c r="DE247" i="6"/>
  <c r="CL247" i="6"/>
  <c r="CP247" i="6"/>
  <c r="DS247" i="6"/>
  <c r="CQ247" i="6"/>
  <c r="DO252" i="6"/>
  <c r="CN252" i="6"/>
  <c r="CI252" i="6"/>
  <c r="DQ252" i="6"/>
  <c r="CM252" i="6"/>
  <c r="DR252" i="6"/>
  <c r="CK252" i="6"/>
  <c r="CM189" i="6"/>
  <c r="CI190" i="6"/>
  <c r="AY190" i="6" s="1"/>
  <c r="CN190" i="6"/>
  <c r="DM190" i="6"/>
  <c r="CQ192" i="6"/>
  <c r="AY192" i="6" s="1"/>
  <c r="DP192" i="6"/>
  <c r="CQ196" i="6"/>
  <c r="DP196" i="6"/>
  <c r="DR201" i="6"/>
  <c r="DM201" i="6"/>
  <c r="CK201" i="6"/>
  <c r="CN201" i="6"/>
  <c r="DO201" i="6"/>
  <c r="DQ202" i="6"/>
  <c r="CN202" i="6"/>
  <c r="CI202" i="6"/>
  <c r="DM202" i="6"/>
  <c r="DR203" i="6"/>
  <c r="CA204" i="6"/>
  <c r="CQ204" i="6"/>
  <c r="DS205" i="6"/>
  <c r="CO206" i="6"/>
  <c r="DR207" i="6"/>
  <c r="DM207" i="6"/>
  <c r="CK207" i="6"/>
  <c r="CA207" i="6"/>
  <c r="CM207" i="6"/>
  <c r="DE207" i="6"/>
  <c r="DQ207" i="6"/>
  <c r="DT208" i="6"/>
  <c r="CI209" i="6"/>
  <c r="DO209" i="6"/>
  <c r="CA216" i="6"/>
  <c r="DM216" i="6"/>
  <c r="DG228" i="6"/>
  <c r="CD228" i="6"/>
  <c r="DF228" i="6"/>
  <c r="CB228" i="6"/>
  <c r="AR228" i="6" s="1"/>
  <c r="DI228" i="6"/>
  <c r="CE228" i="6"/>
  <c r="DE228" i="6"/>
  <c r="CA231" i="6"/>
  <c r="DE231" i="6"/>
  <c r="DO238" i="6"/>
  <c r="CM238" i="6"/>
  <c r="DM238" i="6"/>
  <c r="CI238" i="6"/>
  <c r="CK238" i="6"/>
  <c r="DR238" i="6"/>
  <c r="CN238" i="6"/>
  <c r="AY238" i="6" s="1"/>
  <c r="CN239" i="6"/>
  <c r="CI239" i="6"/>
  <c r="DQ239" i="6"/>
  <c r="DR239" i="6"/>
  <c r="CM239" i="6"/>
  <c r="CA239" i="6"/>
  <c r="CK239" i="6"/>
  <c r="DM239" i="6"/>
  <c r="DO239" i="6"/>
  <c r="CQ203" i="6"/>
  <c r="AY203" i="6" s="1"/>
  <c r="DP203" i="6"/>
  <c r="CQ207" i="6"/>
  <c r="DP207" i="6"/>
  <c r="CA209" i="6"/>
  <c r="CP209" i="6"/>
  <c r="DE209" i="6"/>
  <c r="DP209" i="6"/>
  <c r="DU209" i="6"/>
  <c r="CP210" i="6"/>
  <c r="DE210" i="6"/>
  <c r="DT210" i="6"/>
  <c r="DE215" i="6"/>
  <c r="CI217" i="6"/>
  <c r="DL217" i="6"/>
  <c r="DE219" i="6"/>
  <c r="CI221" i="6"/>
  <c r="DL221" i="6"/>
  <c r="CB231" i="6"/>
  <c r="DO245" i="6"/>
  <c r="DE245" i="6"/>
  <c r="CN245" i="6"/>
  <c r="CI245" i="6"/>
  <c r="DR245" i="6"/>
  <c r="DM245" i="6"/>
  <c r="CM245" i="6"/>
  <c r="CA245" i="6"/>
  <c r="CK245" i="6"/>
  <c r="CK259" i="6"/>
  <c r="DR259" i="6"/>
  <c r="DM259" i="6"/>
  <c r="CM259" i="6"/>
  <c r="DQ259" i="6"/>
  <c r="DE259" i="6"/>
  <c r="CI259" i="6"/>
  <c r="DS209" i="6"/>
  <c r="DF217" i="6"/>
  <c r="CB217" i="6" s="1"/>
  <c r="AR217" i="6" s="1"/>
  <c r="DN217" i="6"/>
  <c r="DF221" i="6"/>
  <c r="CB221" i="6" s="1"/>
  <c r="DN221" i="6"/>
  <c r="CA227" i="6"/>
  <c r="AR227" i="6" s="1"/>
  <c r="CA230" i="6"/>
  <c r="AR230" i="6" s="1"/>
  <c r="DE230" i="6"/>
  <c r="DG231" i="6"/>
  <c r="CD231" i="6"/>
  <c r="DH231" i="6"/>
  <c r="CE231" i="6"/>
  <c r="DR241" i="6"/>
  <c r="DM241" i="6"/>
  <c r="CM241" i="6"/>
  <c r="DQ241" i="6"/>
  <c r="CN241" i="6"/>
  <c r="CI241" i="6"/>
  <c r="AY241" i="6" s="1"/>
  <c r="DO241" i="6"/>
  <c r="CK251" i="6"/>
  <c r="DO251" i="6"/>
  <c r="CM251" i="6"/>
  <c r="DM251" i="6"/>
  <c r="DQ251" i="6"/>
  <c r="CN251" i="6"/>
  <c r="DR251" i="6"/>
  <c r="CI251" i="6"/>
  <c r="DS252" i="6"/>
  <c r="DE252" i="6"/>
  <c r="DU252" i="6"/>
  <c r="DP252" i="6"/>
  <c r="CQ252" i="6"/>
  <c r="CL252" i="6"/>
  <c r="CA252" i="6"/>
  <c r="AY252" i="6" s="1"/>
  <c r="CP252" i="6"/>
  <c r="DT252" i="6"/>
  <c r="CO252" i="6"/>
  <c r="DR257" i="6"/>
  <c r="DM257" i="6"/>
  <c r="CM257" i="6"/>
  <c r="CK257" i="6"/>
  <c r="CA257" i="6"/>
  <c r="AY257" i="6" s="1"/>
  <c r="DQ257" i="6"/>
  <c r="CN257" i="6"/>
  <c r="DE257" i="6"/>
  <c r="DO257" i="6"/>
  <c r="CI257" i="6"/>
  <c r="CB298" i="6"/>
  <c r="DF298" i="6"/>
  <c r="DE298" i="6"/>
  <c r="CA298" i="6"/>
  <c r="AM298" i="6" s="1"/>
  <c r="CI218" i="6"/>
  <c r="CB226" i="6"/>
  <c r="AR226" i="6" s="1"/>
  <c r="CC229" i="6"/>
  <c r="DF229" i="6"/>
  <c r="CB230" i="6"/>
  <c r="CI237" i="6"/>
  <c r="CN237" i="6"/>
  <c r="DE237" i="6"/>
  <c r="DP237" i="6"/>
  <c r="CP238" i="6"/>
  <c r="DP238" i="6"/>
  <c r="DS240" i="6"/>
  <c r="DE240" i="6"/>
  <c r="CK240" i="6"/>
  <c r="CP240" i="6"/>
  <c r="DT240" i="6"/>
  <c r="DU243" i="6"/>
  <c r="CP243" i="6"/>
  <c r="CL243" i="6"/>
  <c r="DT243" i="6"/>
  <c r="DP243" i="6"/>
  <c r="CO243" i="6"/>
  <c r="CA243" i="6"/>
  <c r="AY243" i="6" s="1"/>
  <c r="DE243" i="6"/>
  <c r="DT244" i="6"/>
  <c r="DP244" i="6"/>
  <c r="CO244" i="6"/>
  <c r="CA244" i="6"/>
  <c r="DS244" i="6"/>
  <c r="DE244" i="6"/>
  <c r="DU244" i="6"/>
  <c r="DS248" i="6"/>
  <c r="DE248" i="6"/>
  <c r="CO248" i="6"/>
  <c r="DT248" i="6"/>
  <c r="CB297" i="6"/>
  <c r="DF297" i="6"/>
  <c r="DE297" i="6"/>
  <c r="CB229" i="6"/>
  <c r="AR229" i="6" s="1"/>
  <c r="DE229" i="6"/>
  <c r="CM237" i="6"/>
  <c r="DS238" i="6"/>
  <c r="CQ238" i="6"/>
  <c r="CO238" i="6"/>
  <c r="DT238" i="6"/>
  <c r="DO240" i="6"/>
  <c r="CN240" i="6"/>
  <c r="CI240" i="6"/>
  <c r="AY240" i="6" s="1"/>
  <c r="DR240" i="6"/>
  <c r="CQ243" i="6"/>
  <c r="CK244" i="6"/>
  <c r="DO244" i="6"/>
  <c r="CN244" i="6"/>
  <c r="CI244" i="6"/>
  <c r="CL244" i="6"/>
  <c r="DR244" i="6"/>
  <c r="DP248" i="6"/>
  <c r="DU250" i="6"/>
  <c r="CP250" i="6"/>
  <c r="CL250" i="6"/>
  <c r="DT250" i="6"/>
  <c r="DE250" i="6"/>
  <c r="DS250" i="6"/>
  <c r="CQ250" i="6"/>
  <c r="CA250" i="6"/>
  <c r="CO250" i="6"/>
  <c r="DT251" i="6"/>
  <c r="DP251" i="6"/>
  <c r="CO251" i="6"/>
  <c r="CA251" i="6"/>
  <c r="DU251" i="6"/>
  <c r="DE251" i="6"/>
  <c r="DS251" i="6"/>
  <c r="CQ251" i="6"/>
  <c r="CL251" i="6"/>
  <c r="DU254" i="6"/>
  <c r="CP254" i="6"/>
  <c r="CL254" i="6"/>
  <c r="DS254" i="6"/>
  <c r="CQ254" i="6"/>
  <c r="CA254" i="6"/>
  <c r="CO254" i="6"/>
  <c r="DP254" i="6"/>
  <c r="CA297" i="6"/>
  <c r="AM297" i="6" s="1"/>
  <c r="DE239" i="6"/>
  <c r="DP239" i="6"/>
  <c r="CL242" i="6"/>
  <c r="AY242" i="6" s="1"/>
  <c r="CP242" i="6"/>
  <c r="DU242" i="6"/>
  <c r="CK243" i="6"/>
  <c r="CM246" i="6"/>
  <c r="DE246" i="6"/>
  <c r="DO246" i="6"/>
  <c r="CM247" i="6"/>
  <c r="DO247" i="6"/>
  <c r="CM248" i="6"/>
  <c r="DR249" i="6"/>
  <c r="DM249" i="6"/>
  <c r="CM249" i="6"/>
  <c r="AY249" i="6" s="1"/>
  <c r="DE249" i="6"/>
  <c r="CA253" i="6"/>
  <c r="CK253" i="6"/>
  <c r="DT255" i="6"/>
  <c r="DP255" i="6"/>
  <c r="CO255" i="6"/>
  <c r="CA255" i="6"/>
  <c r="CQ255" i="6"/>
  <c r="DE255" i="6"/>
  <c r="DS256" i="6"/>
  <c r="DE256" i="6"/>
  <c r="DU256" i="6"/>
  <c r="CP256" i="6"/>
  <c r="CL256" i="6"/>
  <c r="CA291" i="6"/>
  <c r="AE291" i="6" s="1"/>
  <c r="DE291" i="6"/>
  <c r="DF291" i="6"/>
  <c r="DU246" i="6"/>
  <c r="CP246" i="6"/>
  <c r="CL246" i="6"/>
  <c r="AY246" i="6" s="1"/>
  <c r="DP246" i="6"/>
  <c r="CN247" i="6"/>
  <c r="DQ247" i="6"/>
  <c r="DO248" i="6"/>
  <c r="CN248" i="6"/>
  <c r="CI248" i="6"/>
  <c r="AY248" i="6" s="1"/>
  <c r="DR248" i="6"/>
  <c r="DR253" i="6"/>
  <c r="DM253" i="6"/>
  <c r="CM253" i="6"/>
  <c r="DE253" i="6"/>
  <c r="DQ256" i="6"/>
  <c r="CQ259" i="6"/>
  <c r="DE263" i="6"/>
  <c r="DE265" i="6"/>
  <c r="DE267" i="6"/>
  <c r="DE272" i="6"/>
  <c r="DE274" i="6"/>
  <c r="CI256" i="6"/>
  <c r="AY256" i="6" s="1"/>
  <c r="CN256" i="6"/>
  <c r="CA259" i="6"/>
  <c r="CO259" i="6"/>
  <c r="DP259" i="6"/>
  <c r="D298" i="5"/>
  <c r="C298" i="5"/>
  <c r="B298" i="5" s="1"/>
  <c r="D297" i="5"/>
  <c r="C297" i="5"/>
  <c r="D296" i="5"/>
  <c r="C296" i="5"/>
  <c r="B296" i="5"/>
  <c r="D291" i="5"/>
  <c r="C291" i="5"/>
  <c r="B291" i="5" s="1"/>
  <c r="D290" i="5"/>
  <c r="C290" i="5"/>
  <c r="B290" i="5" s="1"/>
  <c r="D285" i="5"/>
  <c r="C285" i="5"/>
  <c r="B285" i="5"/>
  <c r="D284" i="5"/>
  <c r="C284" i="5"/>
  <c r="B284" i="5" s="1"/>
  <c r="D283" i="5"/>
  <c r="C283" i="5"/>
  <c r="D282" i="5"/>
  <c r="C282" i="5"/>
  <c r="B282" i="5"/>
  <c r="D281" i="5"/>
  <c r="C281" i="5"/>
  <c r="B281" i="5"/>
  <c r="D280" i="5"/>
  <c r="C280" i="5"/>
  <c r="B275" i="5"/>
  <c r="DF274" i="5"/>
  <c r="CB274" i="5"/>
  <c r="CA274" i="5"/>
  <c r="U274" i="5" s="1"/>
  <c r="B274" i="5"/>
  <c r="DE274" i="5" s="1"/>
  <c r="DE273" i="5"/>
  <c r="CB273" i="5"/>
  <c r="U273" i="5" s="1"/>
  <c r="B273" i="5"/>
  <c r="CA273" i="5" s="1"/>
  <c r="DF272" i="5"/>
  <c r="CB272" i="5"/>
  <c r="CA272" i="5"/>
  <c r="B272" i="5"/>
  <c r="DE272" i="5" s="1"/>
  <c r="DF271" i="5"/>
  <c r="DE271" i="5"/>
  <c r="B271" i="5"/>
  <c r="DF267" i="5"/>
  <c r="CB267" i="5"/>
  <c r="CA267" i="5"/>
  <c r="O267" i="5"/>
  <c r="B267" i="5"/>
  <c r="DE267" i="5" s="1"/>
  <c r="CB266" i="5"/>
  <c r="O266" i="5" s="1"/>
  <c r="B266" i="5"/>
  <c r="CA266" i="5" s="1"/>
  <c r="DF265" i="5"/>
  <c r="CB265" i="5"/>
  <c r="CA265" i="5"/>
  <c r="B265" i="5"/>
  <c r="DE265" i="5" s="1"/>
  <c r="DF264" i="5"/>
  <c r="DE264" i="5"/>
  <c r="B264" i="5"/>
  <c r="DF263" i="5"/>
  <c r="CB263" i="5"/>
  <c r="CA263" i="5"/>
  <c r="O263" i="5"/>
  <c r="B263" i="5"/>
  <c r="DE263" i="5" s="1"/>
  <c r="EA259" i="5"/>
  <c r="DZ259" i="5"/>
  <c r="DY259" i="5"/>
  <c r="DX259" i="5"/>
  <c r="DU259" i="5"/>
  <c r="DT259" i="5"/>
  <c r="DS259" i="5"/>
  <c r="DQ259" i="5"/>
  <c r="DP259" i="5"/>
  <c r="DG259" i="5"/>
  <c r="DF259" i="5"/>
  <c r="CW259" i="5"/>
  <c r="CV259" i="5"/>
  <c r="CU259" i="5"/>
  <c r="CT259" i="5"/>
  <c r="CP259" i="5"/>
  <c r="CO259" i="5"/>
  <c r="CN259" i="5"/>
  <c r="CL259" i="5"/>
  <c r="CI259" i="5"/>
  <c r="CC259" i="5"/>
  <c r="CB259" i="5"/>
  <c r="D259" i="5"/>
  <c r="CQ259" i="5" s="1"/>
  <c r="C259" i="5"/>
  <c r="DO259" i="5" s="1"/>
  <c r="EA258" i="5"/>
  <c r="DZ258" i="5"/>
  <c r="DY258" i="5"/>
  <c r="DX258" i="5"/>
  <c r="DT258" i="5"/>
  <c r="DG258" i="5"/>
  <c r="DF258" i="5"/>
  <c r="CW258" i="5"/>
  <c r="CV258" i="5"/>
  <c r="CU258" i="5"/>
  <c r="CT258" i="5"/>
  <c r="CP258" i="5"/>
  <c r="CC258" i="5"/>
  <c r="CB258" i="5"/>
  <c r="D258" i="5"/>
  <c r="C258" i="5"/>
  <c r="EA257" i="5"/>
  <c r="DZ257" i="5"/>
  <c r="DY257" i="5"/>
  <c r="DX257" i="5"/>
  <c r="DR257" i="5"/>
  <c r="DQ257" i="5"/>
  <c r="DG257" i="5"/>
  <c r="DF257" i="5"/>
  <c r="CW257" i="5"/>
  <c r="CV257" i="5"/>
  <c r="CU257" i="5"/>
  <c r="CT257" i="5"/>
  <c r="CP257" i="5"/>
  <c r="CN257" i="5"/>
  <c r="CC257" i="5"/>
  <c r="CB257" i="5"/>
  <c r="D257" i="5"/>
  <c r="C257" i="5"/>
  <c r="EA256" i="5"/>
  <c r="DZ256" i="5"/>
  <c r="DY256" i="5"/>
  <c r="DX256" i="5"/>
  <c r="DR256" i="5"/>
  <c r="DP256" i="5"/>
  <c r="DO256" i="5"/>
  <c r="DM256" i="5"/>
  <c r="DG256" i="5"/>
  <c r="DF256" i="5"/>
  <c r="CW256" i="5"/>
  <c r="CV256" i="5"/>
  <c r="CU256" i="5"/>
  <c r="CT256" i="5"/>
  <c r="CN256" i="5"/>
  <c r="CM256" i="5"/>
  <c r="CK256" i="5"/>
  <c r="CI256" i="5"/>
  <c r="CC256" i="5"/>
  <c r="CB256" i="5"/>
  <c r="D256" i="5"/>
  <c r="C256" i="5"/>
  <c r="DQ256" i="5" s="1"/>
  <c r="EA255" i="5"/>
  <c r="DZ255" i="5"/>
  <c r="DY255" i="5"/>
  <c r="DX255" i="5"/>
  <c r="DU255" i="5"/>
  <c r="DT255" i="5"/>
  <c r="DS255" i="5"/>
  <c r="DQ255" i="5"/>
  <c r="DP255" i="5"/>
  <c r="DO255" i="5"/>
  <c r="DG255" i="5"/>
  <c r="DF255" i="5"/>
  <c r="CW255" i="5"/>
  <c r="CV255" i="5"/>
  <c r="CU255" i="5"/>
  <c r="CT255" i="5"/>
  <c r="CP255" i="5"/>
  <c r="CO255" i="5"/>
  <c r="CN255" i="5"/>
  <c r="CL255" i="5"/>
  <c r="CK255" i="5"/>
  <c r="CI255" i="5"/>
  <c r="CC255" i="5"/>
  <c r="CB255" i="5"/>
  <c r="CA255" i="5"/>
  <c r="D255" i="5"/>
  <c r="CQ255" i="5" s="1"/>
  <c r="C255" i="5"/>
  <c r="EA254" i="5"/>
  <c r="DZ254" i="5"/>
  <c r="DY254" i="5"/>
  <c r="DX254" i="5"/>
  <c r="DU254" i="5"/>
  <c r="DT254" i="5"/>
  <c r="DM254" i="5"/>
  <c r="DG254" i="5"/>
  <c r="DF254" i="5"/>
  <c r="CW254" i="5"/>
  <c r="CV254" i="5"/>
  <c r="CU254" i="5"/>
  <c r="CT254" i="5"/>
  <c r="CL254" i="5"/>
  <c r="CK254" i="5"/>
  <c r="CC254" i="5"/>
  <c r="CB254" i="5"/>
  <c r="CA254" i="5"/>
  <c r="D254" i="5"/>
  <c r="C254" i="5"/>
  <c r="DQ254" i="5" s="1"/>
  <c r="EA253" i="5"/>
  <c r="DZ253" i="5"/>
  <c r="DY253" i="5"/>
  <c r="DX253" i="5"/>
  <c r="DR253" i="5"/>
  <c r="DM253" i="5"/>
  <c r="DG253" i="5"/>
  <c r="DF253" i="5"/>
  <c r="CW253" i="5"/>
  <c r="CV253" i="5"/>
  <c r="CU253" i="5"/>
  <c r="CT253" i="5"/>
  <c r="CQ253" i="5"/>
  <c r="CP253" i="5"/>
  <c r="CL253" i="5"/>
  <c r="CI253" i="5"/>
  <c r="CC253" i="5"/>
  <c r="CB253" i="5"/>
  <c r="D253" i="5"/>
  <c r="C253" i="5"/>
  <c r="CK253" i="5" s="1"/>
  <c r="EA252" i="5"/>
  <c r="DZ252" i="5"/>
  <c r="DY252" i="5"/>
  <c r="DX252" i="5"/>
  <c r="DS252" i="5"/>
  <c r="DR252" i="5"/>
  <c r="DO252" i="5"/>
  <c r="DM252" i="5"/>
  <c r="DG252" i="5"/>
  <c r="DF252" i="5"/>
  <c r="CW252" i="5"/>
  <c r="CV252" i="5"/>
  <c r="CU252" i="5"/>
  <c r="CT252" i="5"/>
  <c r="CQ252" i="5"/>
  <c r="CO252" i="5"/>
  <c r="CN252" i="5"/>
  <c r="CM252" i="5"/>
  <c r="CK252" i="5"/>
  <c r="CI252" i="5"/>
  <c r="CC252" i="5"/>
  <c r="CB252" i="5"/>
  <c r="CA252" i="5"/>
  <c r="D252" i="5"/>
  <c r="DT252" i="5" s="1"/>
  <c r="C252" i="5"/>
  <c r="DQ252" i="5" s="1"/>
  <c r="EA251" i="5"/>
  <c r="DZ251" i="5"/>
  <c r="DY251" i="5"/>
  <c r="DX251" i="5"/>
  <c r="DU251" i="5"/>
  <c r="DT251" i="5"/>
  <c r="DS251" i="5"/>
  <c r="DP251" i="5"/>
  <c r="DG251" i="5"/>
  <c r="DF251" i="5"/>
  <c r="DE251" i="5"/>
  <c r="CW251" i="5"/>
  <c r="CV251" i="5"/>
  <c r="CU251" i="5"/>
  <c r="CT251" i="5"/>
  <c r="CP251" i="5"/>
  <c r="CO251" i="5"/>
  <c r="CL251" i="5"/>
  <c r="CK251" i="5"/>
  <c r="CC251" i="5"/>
  <c r="CB251" i="5"/>
  <c r="CA251" i="5"/>
  <c r="D251" i="5"/>
  <c r="CQ251" i="5" s="1"/>
  <c r="C251" i="5"/>
  <c r="EA250" i="5"/>
  <c r="DZ250" i="5"/>
  <c r="DY250" i="5"/>
  <c r="DX250" i="5"/>
  <c r="DU250" i="5"/>
  <c r="DQ250" i="5"/>
  <c r="DP250" i="5"/>
  <c r="DM250" i="5"/>
  <c r="DG250" i="5"/>
  <c r="DF250" i="5"/>
  <c r="CW250" i="5"/>
  <c r="CV250" i="5"/>
  <c r="CU250" i="5"/>
  <c r="CT250" i="5"/>
  <c r="CQ250" i="5"/>
  <c r="CM250" i="5"/>
  <c r="CL250" i="5"/>
  <c r="CK250" i="5"/>
  <c r="CC250" i="5"/>
  <c r="CB250" i="5"/>
  <c r="CA250" i="5"/>
  <c r="D250" i="5"/>
  <c r="CO250" i="5" s="1"/>
  <c r="C250" i="5"/>
  <c r="EA249" i="5"/>
  <c r="DZ249" i="5"/>
  <c r="DY249" i="5"/>
  <c r="DX249" i="5"/>
  <c r="DU249" i="5"/>
  <c r="DS249" i="5"/>
  <c r="DR249" i="5"/>
  <c r="DO249" i="5"/>
  <c r="DM249" i="5"/>
  <c r="DG249" i="5"/>
  <c r="DF249" i="5"/>
  <c r="DE249" i="5"/>
  <c r="CW249" i="5"/>
  <c r="CV249" i="5"/>
  <c r="CU249" i="5"/>
  <c r="CT249" i="5"/>
  <c r="CQ249" i="5"/>
  <c r="CM249" i="5"/>
  <c r="CL249" i="5"/>
  <c r="CI249" i="5"/>
  <c r="CC249" i="5"/>
  <c r="CB249" i="5"/>
  <c r="D249" i="5"/>
  <c r="C249" i="5"/>
  <c r="CK249" i="5" s="1"/>
  <c r="EA248" i="5"/>
  <c r="DZ248" i="5"/>
  <c r="DY248" i="5"/>
  <c r="DX248" i="5"/>
  <c r="DT248" i="5"/>
  <c r="DS248" i="5"/>
  <c r="DR248" i="5"/>
  <c r="DO248" i="5"/>
  <c r="DM248" i="5"/>
  <c r="DG248" i="5"/>
  <c r="DF248" i="5"/>
  <c r="DE248" i="5"/>
  <c r="CW248" i="5"/>
  <c r="CV248" i="5"/>
  <c r="CU248" i="5"/>
  <c r="CT248" i="5"/>
  <c r="CQ248" i="5"/>
  <c r="CO248" i="5"/>
  <c r="CN248" i="5"/>
  <c r="CM248" i="5"/>
  <c r="CK248" i="5"/>
  <c r="CI248" i="5"/>
  <c r="CC248" i="5"/>
  <c r="CB248" i="5"/>
  <c r="CA248" i="5"/>
  <c r="D248" i="5"/>
  <c r="C248" i="5"/>
  <c r="DQ248" i="5" s="1"/>
  <c r="EA247" i="5"/>
  <c r="DZ247" i="5"/>
  <c r="DY247" i="5"/>
  <c r="DX247" i="5"/>
  <c r="DU247" i="5"/>
  <c r="DT247" i="5"/>
  <c r="DS247" i="5"/>
  <c r="DP247" i="5"/>
  <c r="DG247" i="5"/>
  <c r="DF247" i="5"/>
  <c r="CW247" i="5"/>
  <c r="CV247" i="5"/>
  <c r="CU247" i="5"/>
  <c r="CT247" i="5"/>
  <c r="CP247" i="5"/>
  <c r="CO247" i="5"/>
  <c r="CN247" i="5"/>
  <c r="CL247" i="5"/>
  <c r="CC247" i="5"/>
  <c r="CB247" i="5"/>
  <c r="D247" i="5"/>
  <c r="CQ247" i="5" s="1"/>
  <c r="C247" i="5"/>
  <c r="EA246" i="5"/>
  <c r="DZ246" i="5"/>
  <c r="DY246" i="5"/>
  <c r="DX246" i="5"/>
  <c r="DU246" i="5"/>
  <c r="DR246" i="5"/>
  <c r="DQ246" i="5"/>
  <c r="DP246" i="5"/>
  <c r="DG246" i="5"/>
  <c r="DF246" i="5"/>
  <c r="CW246" i="5"/>
  <c r="CV246" i="5"/>
  <c r="CU246" i="5"/>
  <c r="CT246" i="5"/>
  <c r="CQ246" i="5"/>
  <c r="CO246" i="5"/>
  <c r="CL246" i="5"/>
  <c r="CC246" i="5"/>
  <c r="CB246" i="5"/>
  <c r="D246" i="5"/>
  <c r="C246" i="5"/>
  <c r="EA245" i="5"/>
  <c r="DZ245" i="5"/>
  <c r="DY245" i="5"/>
  <c r="DX245" i="5"/>
  <c r="DM245" i="5"/>
  <c r="DG245" i="5"/>
  <c r="DF245" i="5"/>
  <c r="CW245" i="5"/>
  <c r="CV245" i="5"/>
  <c r="CU245" i="5"/>
  <c r="CT245" i="5"/>
  <c r="CM245" i="5"/>
  <c r="CC245" i="5"/>
  <c r="CB245" i="5"/>
  <c r="D245" i="5"/>
  <c r="C245" i="5"/>
  <c r="DQ245" i="5" s="1"/>
  <c r="EA244" i="5"/>
  <c r="DZ244" i="5"/>
  <c r="DY244" i="5"/>
  <c r="DX244" i="5"/>
  <c r="DR244" i="5"/>
  <c r="DO244" i="5"/>
  <c r="DM244" i="5"/>
  <c r="DG244" i="5"/>
  <c r="DF244" i="5"/>
  <c r="CW244" i="5"/>
  <c r="CV244" i="5"/>
  <c r="CU244" i="5"/>
  <c r="CT244" i="5"/>
  <c r="CN244" i="5"/>
  <c r="CM244" i="5"/>
  <c r="CI244" i="5"/>
  <c r="CC244" i="5"/>
  <c r="CB244" i="5"/>
  <c r="D244" i="5"/>
  <c r="DE244" i="5" s="1"/>
  <c r="C244" i="5"/>
  <c r="DQ244" i="5" s="1"/>
  <c r="EA243" i="5"/>
  <c r="DZ243" i="5"/>
  <c r="DY243" i="5"/>
  <c r="DX243" i="5"/>
  <c r="DT243" i="5"/>
  <c r="DS243" i="5"/>
  <c r="DR243" i="5"/>
  <c r="DP243" i="5"/>
  <c r="DO243" i="5"/>
  <c r="DM243" i="5"/>
  <c r="DG243" i="5"/>
  <c r="DF243" i="5"/>
  <c r="DE243" i="5"/>
  <c r="CW243" i="5"/>
  <c r="CV243" i="5"/>
  <c r="CU243" i="5"/>
  <c r="CT243" i="5"/>
  <c r="CO243" i="5"/>
  <c r="CN243" i="5"/>
  <c r="CM243" i="5"/>
  <c r="CK243" i="5"/>
  <c r="CI243" i="5"/>
  <c r="CC243" i="5"/>
  <c r="CB243" i="5"/>
  <c r="CA243" i="5"/>
  <c r="D243" i="5"/>
  <c r="CQ243" i="5" s="1"/>
  <c r="C243" i="5"/>
  <c r="DQ243" i="5" s="1"/>
  <c r="EA242" i="5"/>
  <c r="DZ242" i="5"/>
  <c r="DY242" i="5"/>
  <c r="DX242" i="5"/>
  <c r="DU242" i="5"/>
  <c r="DT242" i="5"/>
  <c r="DS242" i="5"/>
  <c r="DP242" i="5"/>
  <c r="DG242" i="5"/>
  <c r="DF242" i="5"/>
  <c r="CW242" i="5"/>
  <c r="CV242" i="5"/>
  <c r="CU242" i="5"/>
  <c r="CT242" i="5"/>
  <c r="CP242" i="5"/>
  <c r="CO242" i="5"/>
  <c r="CL242" i="5"/>
  <c r="CK242" i="5"/>
  <c r="CC242" i="5"/>
  <c r="CB242" i="5"/>
  <c r="CA242" i="5"/>
  <c r="D242" i="5"/>
  <c r="CQ242" i="5" s="1"/>
  <c r="C242" i="5"/>
  <c r="EA241" i="5"/>
  <c r="DZ241" i="5"/>
  <c r="DY241" i="5"/>
  <c r="DX241" i="5"/>
  <c r="DG241" i="5"/>
  <c r="DF241" i="5"/>
  <c r="CW241" i="5"/>
  <c r="CV241" i="5"/>
  <c r="CU241" i="5"/>
  <c r="CT241" i="5"/>
  <c r="CQ241" i="5"/>
  <c r="CP241" i="5"/>
  <c r="CL241" i="5"/>
  <c r="CC241" i="5"/>
  <c r="CB241" i="5"/>
  <c r="D241" i="5"/>
  <c r="C241" i="5"/>
  <c r="EA240" i="5"/>
  <c r="DZ240" i="5"/>
  <c r="DY240" i="5"/>
  <c r="DX240" i="5"/>
  <c r="DS240" i="5"/>
  <c r="DR240" i="5"/>
  <c r="DO240" i="5"/>
  <c r="DM240" i="5"/>
  <c r="DG240" i="5"/>
  <c r="DF240" i="5"/>
  <c r="CW240" i="5"/>
  <c r="CV240" i="5"/>
  <c r="CU240" i="5"/>
  <c r="CT240" i="5"/>
  <c r="CQ240" i="5"/>
  <c r="CN240" i="5"/>
  <c r="CM240" i="5"/>
  <c r="CI240" i="5"/>
  <c r="CC240" i="5"/>
  <c r="CB240" i="5"/>
  <c r="D240" i="5"/>
  <c r="C240" i="5"/>
  <c r="DQ240" i="5" s="1"/>
  <c r="EA239" i="5"/>
  <c r="DZ239" i="5"/>
  <c r="DY239" i="5"/>
  <c r="DX239" i="5"/>
  <c r="DT239" i="5"/>
  <c r="DO239" i="5"/>
  <c r="DG239" i="5"/>
  <c r="CW239" i="5"/>
  <c r="CV239" i="5"/>
  <c r="CU239" i="5"/>
  <c r="CT239" i="5"/>
  <c r="CM239" i="5"/>
  <c r="CC239" i="5"/>
  <c r="D239" i="5"/>
  <c r="C239" i="5"/>
  <c r="EA238" i="5"/>
  <c r="DZ238" i="5"/>
  <c r="DY238" i="5"/>
  <c r="DX238" i="5"/>
  <c r="DU238" i="5"/>
  <c r="DS238" i="5"/>
  <c r="DR238" i="5"/>
  <c r="DG238" i="5"/>
  <c r="CW238" i="5"/>
  <c r="CV238" i="5"/>
  <c r="CU238" i="5"/>
  <c r="CT238" i="5"/>
  <c r="CQ238" i="5"/>
  <c r="CP238" i="5"/>
  <c r="CO238" i="5"/>
  <c r="CL238" i="5"/>
  <c r="CC238" i="5"/>
  <c r="D238" i="5"/>
  <c r="DT238" i="5" s="1"/>
  <c r="C238" i="5"/>
  <c r="EA237" i="5"/>
  <c r="DZ237" i="5"/>
  <c r="DY237" i="5"/>
  <c r="DX237" i="5"/>
  <c r="DU237" i="5"/>
  <c r="DR237" i="5"/>
  <c r="DQ237" i="5"/>
  <c r="DM237" i="5"/>
  <c r="DG237" i="5"/>
  <c r="CW237" i="5"/>
  <c r="CV237" i="5"/>
  <c r="CU237" i="5"/>
  <c r="CT237" i="5"/>
  <c r="CP237" i="5"/>
  <c r="CO237" i="5"/>
  <c r="CN237" i="5"/>
  <c r="CL237" i="5"/>
  <c r="CK237" i="5"/>
  <c r="CI237" i="5"/>
  <c r="CC237" i="5"/>
  <c r="CA237" i="5"/>
  <c r="D237" i="5"/>
  <c r="DT237" i="5" s="1"/>
  <c r="C237" i="5"/>
  <c r="DO237" i="5" s="1"/>
  <c r="CE232" i="5"/>
  <c r="CB232" i="5"/>
  <c r="C232" i="5"/>
  <c r="B232" i="5"/>
  <c r="DI231" i="5"/>
  <c r="DF231" i="5"/>
  <c r="CC231" i="5"/>
  <c r="CB231" i="5"/>
  <c r="C231" i="5"/>
  <c r="CA231" i="5" s="1"/>
  <c r="B231" i="5"/>
  <c r="DG230" i="5"/>
  <c r="DF230" i="5"/>
  <c r="CD230" i="5"/>
  <c r="CC230" i="5"/>
  <c r="C230" i="5"/>
  <c r="B230" i="5"/>
  <c r="DI230" i="5" s="1"/>
  <c r="DH229" i="5"/>
  <c r="DG229" i="5"/>
  <c r="DF229" i="5"/>
  <c r="CE229" i="5"/>
  <c r="CD229" i="5"/>
  <c r="CC229" i="5"/>
  <c r="CA229" i="5"/>
  <c r="C229" i="5"/>
  <c r="DE229" i="5" s="1"/>
  <c r="B229" i="5"/>
  <c r="DI229" i="5" s="1"/>
  <c r="CB228" i="5"/>
  <c r="C228" i="5"/>
  <c r="B228" i="5"/>
  <c r="CE228" i="5" s="1"/>
  <c r="DI227" i="5"/>
  <c r="DE227" i="5"/>
  <c r="CE227" i="5"/>
  <c r="CA227" i="5"/>
  <c r="C227" i="5"/>
  <c r="B227" i="5"/>
  <c r="DF227" i="5" s="1"/>
  <c r="DG226" i="5"/>
  <c r="CB226" i="5"/>
  <c r="C226" i="5"/>
  <c r="B226" i="5"/>
  <c r="CC226" i="5" s="1"/>
  <c r="DM221" i="5"/>
  <c r="DL221" i="5"/>
  <c r="DJ221" i="5"/>
  <c r="DE221" i="5"/>
  <c r="CI221" i="5"/>
  <c r="CH221" i="5"/>
  <c r="CF221" i="5"/>
  <c r="CA221" i="5"/>
  <c r="C221" i="5"/>
  <c r="B221" i="5"/>
  <c r="DN220" i="5"/>
  <c r="DL220" i="5"/>
  <c r="DJ220" i="5"/>
  <c r="CF220" i="5" s="1"/>
  <c r="CI220" i="5"/>
  <c r="CH220" i="5"/>
  <c r="CG220" i="5"/>
  <c r="CA220" i="5"/>
  <c r="C220" i="5"/>
  <c r="DE220" i="5" s="1"/>
  <c r="B220" i="5"/>
  <c r="DM220" i="5" s="1"/>
  <c r="DN219" i="5"/>
  <c r="DM219" i="5"/>
  <c r="DJ219" i="5"/>
  <c r="CF219" i="5" s="1"/>
  <c r="DF219" i="5"/>
  <c r="CB219" i="5" s="1"/>
  <c r="DE219" i="5"/>
  <c r="CH219" i="5"/>
  <c r="CG219" i="5"/>
  <c r="CA219" i="5"/>
  <c r="C219" i="5"/>
  <c r="B219" i="5"/>
  <c r="DL219" i="5" s="1"/>
  <c r="DM218" i="5"/>
  <c r="DJ218" i="5"/>
  <c r="DF218" i="5"/>
  <c r="CF218" i="5"/>
  <c r="CB218" i="5"/>
  <c r="C218" i="5"/>
  <c r="B218" i="5"/>
  <c r="DM217" i="5"/>
  <c r="DL217" i="5"/>
  <c r="DJ217" i="5"/>
  <c r="DE217" i="5"/>
  <c r="CI217" i="5"/>
  <c r="CH217" i="5"/>
  <c r="CF217" i="5"/>
  <c r="CA217" i="5"/>
  <c r="C217" i="5"/>
  <c r="B217" i="5"/>
  <c r="DN216" i="5"/>
  <c r="DL216" i="5"/>
  <c r="DJ216" i="5"/>
  <c r="CF216" i="5" s="1"/>
  <c r="CI216" i="5"/>
  <c r="CH216" i="5"/>
  <c r="CG216" i="5"/>
  <c r="CA216" i="5"/>
  <c r="C216" i="5"/>
  <c r="DE216" i="5" s="1"/>
  <c r="B216" i="5"/>
  <c r="DM216" i="5" s="1"/>
  <c r="DN215" i="5"/>
  <c r="DM215" i="5"/>
  <c r="DJ215" i="5"/>
  <c r="CF215" i="5" s="1"/>
  <c r="DF215" i="5"/>
  <c r="CB215" i="5" s="1"/>
  <c r="DE215" i="5"/>
  <c r="CH215" i="5"/>
  <c r="CG215" i="5"/>
  <c r="CA215" i="5"/>
  <c r="C215" i="5"/>
  <c r="B215" i="5"/>
  <c r="DL215" i="5" s="1"/>
  <c r="DY210" i="5"/>
  <c r="DX210" i="5"/>
  <c r="DU210" i="5"/>
  <c r="DS210" i="5"/>
  <c r="DR210" i="5"/>
  <c r="DQ210" i="5"/>
  <c r="DG210" i="5"/>
  <c r="DF210" i="5"/>
  <c r="CU210" i="5"/>
  <c r="CT210" i="5"/>
  <c r="CP210" i="5"/>
  <c r="CO210" i="5"/>
  <c r="CL210" i="5"/>
  <c r="CK210" i="5"/>
  <c r="CC210" i="5"/>
  <c r="CB210" i="5"/>
  <c r="CA210" i="5"/>
  <c r="D210" i="5"/>
  <c r="DT210" i="5" s="1"/>
  <c r="C210" i="5"/>
  <c r="DY209" i="5"/>
  <c r="DX209" i="5"/>
  <c r="DS209" i="5"/>
  <c r="DP209" i="5"/>
  <c r="DM209" i="5"/>
  <c r="DG209" i="5"/>
  <c r="DF209" i="5"/>
  <c r="CU209" i="5"/>
  <c r="CT209" i="5"/>
  <c r="CQ209" i="5"/>
  <c r="CO209" i="5"/>
  <c r="CL209" i="5"/>
  <c r="CC209" i="5"/>
  <c r="CB209" i="5"/>
  <c r="D209" i="5"/>
  <c r="DU209" i="5" s="1"/>
  <c r="C209" i="5"/>
  <c r="DY208" i="5"/>
  <c r="DX208" i="5"/>
  <c r="DO208" i="5"/>
  <c r="DG208" i="5"/>
  <c r="DF208" i="5"/>
  <c r="CU208" i="5"/>
  <c r="CT208" i="5"/>
  <c r="CN208" i="5"/>
  <c r="CM208" i="5"/>
  <c r="CI208" i="5"/>
  <c r="CC208" i="5"/>
  <c r="CB208" i="5"/>
  <c r="D208" i="5"/>
  <c r="C208" i="5"/>
  <c r="CK208" i="5" s="1"/>
  <c r="DY207" i="5"/>
  <c r="DX207" i="5"/>
  <c r="DU207" i="5"/>
  <c r="DR207" i="5"/>
  <c r="DQ207" i="5"/>
  <c r="DM207" i="5"/>
  <c r="DG207" i="5"/>
  <c r="DF207" i="5"/>
  <c r="CU207" i="5"/>
  <c r="CT207" i="5"/>
  <c r="CO207" i="5"/>
  <c r="CN207" i="5"/>
  <c r="CM207" i="5"/>
  <c r="CK207" i="5"/>
  <c r="CI207" i="5"/>
  <c r="CC207" i="5"/>
  <c r="CB207" i="5"/>
  <c r="CA207" i="5"/>
  <c r="D207" i="5"/>
  <c r="DT207" i="5" s="1"/>
  <c r="C207" i="5"/>
  <c r="DO207" i="5" s="1"/>
  <c r="DY206" i="5"/>
  <c r="DX206" i="5"/>
  <c r="DU206" i="5"/>
  <c r="DS206" i="5"/>
  <c r="DO206" i="5"/>
  <c r="DM206" i="5"/>
  <c r="DG206" i="5"/>
  <c r="DF206" i="5"/>
  <c r="DE206" i="5"/>
  <c r="CU206" i="5"/>
  <c r="CT206" i="5"/>
  <c r="CP206" i="5"/>
  <c r="CO206" i="5"/>
  <c r="CL206" i="5"/>
  <c r="CK206" i="5"/>
  <c r="CC206" i="5"/>
  <c r="CB206" i="5"/>
  <c r="CA206" i="5"/>
  <c r="D206" i="5"/>
  <c r="DT206" i="5" s="1"/>
  <c r="C206" i="5"/>
  <c r="DY205" i="5"/>
  <c r="DX205" i="5"/>
  <c r="DO205" i="5"/>
  <c r="DG205" i="5"/>
  <c r="DF205" i="5"/>
  <c r="CU205" i="5"/>
  <c r="CT205" i="5"/>
  <c r="CM205" i="5"/>
  <c r="CC205" i="5"/>
  <c r="CB205" i="5"/>
  <c r="D205" i="5"/>
  <c r="C205" i="5"/>
  <c r="DY204" i="5"/>
  <c r="DX204" i="5"/>
  <c r="DU204" i="5"/>
  <c r="DQ204" i="5"/>
  <c r="DG204" i="5"/>
  <c r="DF204" i="5"/>
  <c r="CU204" i="5"/>
  <c r="CT204" i="5"/>
  <c r="CQ204" i="5"/>
  <c r="CN204" i="5"/>
  <c r="CM204" i="5"/>
  <c r="CI204" i="5"/>
  <c r="CC204" i="5"/>
  <c r="CB204" i="5"/>
  <c r="D204" i="5"/>
  <c r="DP204" i="5" s="1"/>
  <c r="C204" i="5"/>
  <c r="DO204" i="5" s="1"/>
  <c r="DY203" i="5"/>
  <c r="DX203" i="5"/>
  <c r="DU203" i="5"/>
  <c r="DR203" i="5"/>
  <c r="DQ203" i="5"/>
  <c r="DM203" i="5"/>
  <c r="DG203" i="5"/>
  <c r="DF203" i="5"/>
  <c r="CU203" i="5"/>
  <c r="CT203" i="5"/>
  <c r="CO203" i="5"/>
  <c r="CN203" i="5"/>
  <c r="CM203" i="5"/>
  <c r="CK203" i="5"/>
  <c r="CI203" i="5"/>
  <c r="CC203" i="5"/>
  <c r="CB203" i="5"/>
  <c r="CA203" i="5"/>
  <c r="D203" i="5"/>
  <c r="DT203" i="5" s="1"/>
  <c r="C203" i="5"/>
  <c r="DO203" i="5" s="1"/>
  <c r="DY202" i="5"/>
  <c r="DX202" i="5"/>
  <c r="DU202" i="5"/>
  <c r="DS202" i="5"/>
  <c r="DO202" i="5"/>
  <c r="DM202" i="5"/>
  <c r="DG202" i="5"/>
  <c r="DF202" i="5"/>
  <c r="DE202" i="5"/>
  <c r="CU202" i="5"/>
  <c r="CT202" i="5"/>
  <c r="CP202" i="5"/>
  <c r="CO202" i="5"/>
  <c r="CL202" i="5"/>
  <c r="CK202" i="5"/>
  <c r="CC202" i="5"/>
  <c r="CB202" i="5"/>
  <c r="CA202" i="5"/>
  <c r="D202" i="5"/>
  <c r="DT202" i="5" s="1"/>
  <c r="C202" i="5"/>
  <c r="DY201" i="5"/>
  <c r="DX201" i="5"/>
  <c r="DO201" i="5"/>
  <c r="DG201" i="5"/>
  <c r="DF201" i="5"/>
  <c r="CU201" i="5"/>
  <c r="CT201" i="5"/>
  <c r="CM201" i="5"/>
  <c r="CC201" i="5"/>
  <c r="CB201" i="5"/>
  <c r="D201" i="5"/>
  <c r="DP201" i="5" s="1"/>
  <c r="C201" i="5"/>
  <c r="DY200" i="5"/>
  <c r="DX200" i="5"/>
  <c r="DG200" i="5"/>
  <c r="DF200" i="5"/>
  <c r="CU200" i="5"/>
  <c r="CT200" i="5"/>
  <c r="CC200" i="5"/>
  <c r="CB200" i="5"/>
  <c r="D200" i="5"/>
  <c r="C200" i="5"/>
  <c r="DR199" i="5"/>
  <c r="DO199" i="5"/>
  <c r="DM199" i="5"/>
  <c r="DG199" i="5"/>
  <c r="DF199" i="5"/>
  <c r="CO199" i="5"/>
  <c r="CN199" i="5"/>
  <c r="CM199" i="5"/>
  <c r="CK199" i="5"/>
  <c r="CI199" i="5"/>
  <c r="CC199" i="5"/>
  <c r="CB199" i="5"/>
  <c r="D199" i="5"/>
  <c r="C199" i="5"/>
  <c r="DQ199" i="5" s="1"/>
  <c r="DO198" i="5"/>
  <c r="DG198" i="5"/>
  <c r="DF198" i="5"/>
  <c r="CM198" i="5"/>
  <c r="CC198" i="5"/>
  <c r="CB198" i="5"/>
  <c r="D198" i="5"/>
  <c r="C198" i="5"/>
  <c r="DR197" i="5"/>
  <c r="DO197" i="5"/>
  <c r="DM197" i="5"/>
  <c r="DG197" i="5"/>
  <c r="DF197" i="5"/>
  <c r="CN197" i="5"/>
  <c r="CM197" i="5"/>
  <c r="CI197" i="5"/>
  <c r="CC197" i="5"/>
  <c r="CB197" i="5"/>
  <c r="D197" i="5"/>
  <c r="DE197" i="5" s="1"/>
  <c r="C197" i="5"/>
  <c r="DQ197" i="5" s="1"/>
  <c r="DY196" i="5"/>
  <c r="DX196" i="5"/>
  <c r="DU196" i="5"/>
  <c r="DR196" i="5"/>
  <c r="DQ196" i="5"/>
  <c r="DM196" i="5"/>
  <c r="DG196" i="5"/>
  <c r="DF196" i="5"/>
  <c r="CU196" i="5"/>
  <c r="CT196" i="5"/>
  <c r="CO196" i="5"/>
  <c r="CN196" i="5"/>
  <c r="CM196" i="5"/>
  <c r="CK196" i="5"/>
  <c r="CI196" i="5"/>
  <c r="CC196" i="5"/>
  <c r="CB196" i="5"/>
  <c r="CA196" i="5"/>
  <c r="D196" i="5"/>
  <c r="DT196" i="5" s="1"/>
  <c r="C196" i="5"/>
  <c r="DO196" i="5" s="1"/>
  <c r="DY195" i="5"/>
  <c r="DX195" i="5"/>
  <c r="DU195" i="5"/>
  <c r="DS195" i="5"/>
  <c r="DR195" i="5"/>
  <c r="DG195" i="5"/>
  <c r="DF195" i="5"/>
  <c r="DE195" i="5"/>
  <c r="CU195" i="5"/>
  <c r="CT195" i="5"/>
  <c r="CP195" i="5"/>
  <c r="CO195" i="5"/>
  <c r="CL195" i="5"/>
  <c r="CC195" i="5"/>
  <c r="CB195" i="5"/>
  <c r="D195" i="5"/>
  <c r="DT195" i="5" s="1"/>
  <c r="C195" i="5"/>
  <c r="DY194" i="5"/>
  <c r="DX194" i="5"/>
  <c r="DS194" i="5"/>
  <c r="DP194" i="5"/>
  <c r="DO194" i="5"/>
  <c r="DG194" i="5"/>
  <c r="DF194" i="5"/>
  <c r="DE194" i="5"/>
  <c r="CU194" i="5"/>
  <c r="CT194" i="5"/>
  <c r="CQ194" i="5"/>
  <c r="CP194" i="5"/>
  <c r="CM194" i="5"/>
  <c r="CC194" i="5"/>
  <c r="CB194" i="5"/>
  <c r="D194" i="5"/>
  <c r="DT194" i="5" s="1"/>
  <c r="C194" i="5"/>
  <c r="DY193" i="5"/>
  <c r="DX193" i="5"/>
  <c r="DQ193" i="5"/>
  <c r="DG193" i="5"/>
  <c r="DF193" i="5"/>
  <c r="CU193" i="5"/>
  <c r="CT193" i="5"/>
  <c r="CN193" i="5"/>
  <c r="CM193" i="5"/>
  <c r="CI193" i="5"/>
  <c r="CC193" i="5"/>
  <c r="CB193" i="5"/>
  <c r="D193" i="5"/>
  <c r="DP193" i="5" s="1"/>
  <c r="C193" i="5"/>
  <c r="DO193" i="5" s="1"/>
  <c r="DY192" i="5"/>
  <c r="DX192" i="5"/>
  <c r="DU192" i="5"/>
  <c r="DR192" i="5"/>
  <c r="DQ192" i="5"/>
  <c r="DM192" i="5"/>
  <c r="DG192" i="5"/>
  <c r="DF192" i="5"/>
  <c r="CU192" i="5"/>
  <c r="CT192" i="5"/>
  <c r="CO192" i="5"/>
  <c r="CN192" i="5"/>
  <c r="CM192" i="5"/>
  <c r="CK192" i="5"/>
  <c r="CI192" i="5"/>
  <c r="CC192" i="5"/>
  <c r="CB192" i="5"/>
  <c r="CA192" i="5"/>
  <c r="D192" i="5"/>
  <c r="DT192" i="5" s="1"/>
  <c r="C192" i="5"/>
  <c r="DO192" i="5" s="1"/>
  <c r="DY191" i="5"/>
  <c r="DX191" i="5"/>
  <c r="DU191" i="5"/>
  <c r="DS191" i="5"/>
  <c r="DR191" i="5"/>
  <c r="DG191" i="5"/>
  <c r="DF191" i="5"/>
  <c r="DE191" i="5"/>
  <c r="CU191" i="5"/>
  <c r="CT191" i="5"/>
  <c r="CP191" i="5"/>
  <c r="CO191" i="5"/>
  <c r="CL191" i="5"/>
  <c r="CC191" i="5"/>
  <c r="CB191" i="5"/>
  <c r="D191" i="5"/>
  <c r="DT191" i="5" s="1"/>
  <c r="C191" i="5"/>
  <c r="DY190" i="5"/>
  <c r="DX190" i="5"/>
  <c r="DT190" i="5"/>
  <c r="DS190" i="5"/>
  <c r="DR190" i="5"/>
  <c r="DP190" i="5"/>
  <c r="DO190" i="5"/>
  <c r="DM190" i="5"/>
  <c r="DG190" i="5"/>
  <c r="DE190" i="5"/>
  <c r="CU190" i="5"/>
  <c r="CT190" i="5"/>
  <c r="CP190" i="5"/>
  <c r="CO190" i="5"/>
  <c r="CN190" i="5"/>
  <c r="CL190" i="5"/>
  <c r="CK190" i="5"/>
  <c r="CI190" i="5"/>
  <c r="CC190" i="5"/>
  <c r="CA190" i="5"/>
  <c r="D190" i="5"/>
  <c r="DU190" i="5" s="1"/>
  <c r="C190" i="5"/>
  <c r="DQ190" i="5" s="1"/>
  <c r="DY189" i="5"/>
  <c r="DX189" i="5"/>
  <c r="DS189" i="5"/>
  <c r="DR189" i="5"/>
  <c r="DO189" i="5"/>
  <c r="DM189" i="5"/>
  <c r="DG189" i="5"/>
  <c r="CU189" i="5"/>
  <c r="CT189" i="5"/>
  <c r="CO189" i="5"/>
  <c r="CN189" i="5"/>
  <c r="CK189" i="5"/>
  <c r="CI189" i="5"/>
  <c r="CC189" i="5"/>
  <c r="D189" i="5"/>
  <c r="C189" i="5"/>
  <c r="DQ189" i="5" s="1"/>
  <c r="DY188" i="5"/>
  <c r="DX188" i="5"/>
  <c r="DR188" i="5"/>
  <c r="DQ188" i="5"/>
  <c r="DG188" i="5"/>
  <c r="CU188" i="5"/>
  <c r="CT188" i="5"/>
  <c r="CQ188" i="5"/>
  <c r="CC188" i="5"/>
  <c r="D188" i="5"/>
  <c r="C188" i="5"/>
  <c r="CI188" i="5" s="1"/>
  <c r="EA183" i="5"/>
  <c r="DZ183" i="5"/>
  <c r="DY183" i="5"/>
  <c r="DX183" i="5"/>
  <c r="DS183" i="5"/>
  <c r="DR183" i="5"/>
  <c r="DO183" i="5"/>
  <c r="DM183" i="5"/>
  <c r="DG183" i="5"/>
  <c r="DF183" i="5"/>
  <c r="CW183" i="5"/>
  <c r="CV183" i="5"/>
  <c r="CU183" i="5"/>
  <c r="CT183" i="5"/>
  <c r="CQ183" i="5"/>
  <c r="CN183" i="5"/>
  <c r="CM183" i="5"/>
  <c r="CI183" i="5"/>
  <c r="CC183" i="5"/>
  <c r="CB183" i="5"/>
  <c r="D183" i="5"/>
  <c r="C183" i="5"/>
  <c r="DQ183" i="5" s="1"/>
  <c r="EA182" i="5"/>
  <c r="DZ182" i="5"/>
  <c r="DY182" i="5"/>
  <c r="DX182" i="5"/>
  <c r="DT182" i="5"/>
  <c r="DS182" i="5"/>
  <c r="DR182" i="5"/>
  <c r="DP182" i="5"/>
  <c r="DO182" i="5"/>
  <c r="DM182" i="5"/>
  <c r="DG182" i="5"/>
  <c r="DF182" i="5"/>
  <c r="DE182" i="5"/>
  <c r="CW182" i="5"/>
  <c r="CV182" i="5"/>
  <c r="CU182" i="5"/>
  <c r="CT182" i="5"/>
  <c r="CO182" i="5"/>
  <c r="CN182" i="5"/>
  <c r="CM182" i="5"/>
  <c r="CK182" i="5"/>
  <c r="CI182" i="5"/>
  <c r="CC182" i="5"/>
  <c r="CB182" i="5"/>
  <c r="CA182" i="5"/>
  <c r="D182" i="5"/>
  <c r="CQ182" i="5" s="1"/>
  <c r="C182" i="5"/>
  <c r="DQ182" i="5" s="1"/>
  <c r="EA181" i="5"/>
  <c r="DZ181" i="5"/>
  <c r="DY181" i="5"/>
  <c r="DX181" i="5"/>
  <c r="DU181" i="5"/>
  <c r="DT181" i="5"/>
  <c r="DS181" i="5"/>
  <c r="DP181" i="5"/>
  <c r="DG181" i="5"/>
  <c r="DF181" i="5"/>
  <c r="CW181" i="5"/>
  <c r="CV181" i="5"/>
  <c r="CU181" i="5"/>
  <c r="CT181" i="5"/>
  <c r="CP181" i="5"/>
  <c r="CO181" i="5"/>
  <c r="CL181" i="5"/>
  <c r="CC181" i="5"/>
  <c r="CB181" i="5"/>
  <c r="D181" i="5"/>
  <c r="CQ181" i="5" s="1"/>
  <c r="C181" i="5"/>
  <c r="DQ181" i="5" s="1"/>
  <c r="EA180" i="5"/>
  <c r="DZ180" i="5"/>
  <c r="DY180" i="5"/>
  <c r="DX180" i="5"/>
  <c r="DM180" i="5"/>
  <c r="DG180" i="5"/>
  <c r="DF180" i="5"/>
  <c r="CW180" i="5"/>
  <c r="CV180" i="5"/>
  <c r="CU180" i="5"/>
  <c r="CT180" i="5"/>
  <c r="CM180" i="5"/>
  <c r="CC180" i="5"/>
  <c r="CB180" i="5"/>
  <c r="D180" i="5"/>
  <c r="C180" i="5"/>
  <c r="DQ180" i="5" s="1"/>
  <c r="EA179" i="5"/>
  <c r="DZ179" i="5"/>
  <c r="DY179" i="5"/>
  <c r="DX179" i="5"/>
  <c r="DR179" i="5"/>
  <c r="DO179" i="5"/>
  <c r="DM179" i="5"/>
  <c r="DG179" i="5"/>
  <c r="DF179" i="5"/>
  <c r="DE179" i="5"/>
  <c r="CW179" i="5"/>
  <c r="CV179" i="5"/>
  <c r="CU179" i="5"/>
  <c r="CT179" i="5"/>
  <c r="CN179" i="5"/>
  <c r="CM179" i="5"/>
  <c r="CI179" i="5"/>
  <c r="CC179" i="5"/>
  <c r="CB179" i="5"/>
  <c r="D179" i="5"/>
  <c r="C179" i="5"/>
  <c r="DQ179" i="5" s="1"/>
  <c r="EA178" i="5"/>
  <c r="DZ178" i="5"/>
  <c r="DY178" i="5"/>
  <c r="DX178" i="5"/>
  <c r="DT178" i="5"/>
  <c r="DS178" i="5"/>
  <c r="DR178" i="5"/>
  <c r="DP178" i="5"/>
  <c r="DO178" i="5"/>
  <c r="DM178" i="5"/>
  <c r="DG178" i="5"/>
  <c r="DF178" i="5"/>
  <c r="DE178" i="5"/>
  <c r="CW178" i="5"/>
  <c r="CV178" i="5"/>
  <c r="CU178" i="5"/>
  <c r="CT178" i="5"/>
  <c r="CO178" i="5"/>
  <c r="CN178" i="5"/>
  <c r="CM178" i="5"/>
  <c r="CK178" i="5"/>
  <c r="CI178" i="5"/>
  <c r="CC178" i="5"/>
  <c r="CB178" i="5"/>
  <c r="CA178" i="5"/>
  <c r="D178" i="5"/>
  <c r="CQ178" i="5" s="1"/>
  <c r="C178" i="5"/>
  <c r="DQ178" i="5" s="1"/>
  <c r="EA177" i="5"/>
  <c r="DZ177" i="5"/>
  <c r="DY177" i="5"/>
  <c r="DX177" i="5"/>
  <c r="DU177" i="5"/>
  <c r="DT177" i="5"/>
  <c r="DS177" i="5"/>
  <c r="DP177" i="5"/>
  <c r="DG177" i="5"/>
  <c r="DF177" i="5"/>
  <c r="CW177" i="5"/>
  <c r="CV177" i="5"/>
  <c r="CU177" i="5"/>
  <c r="CT177" i="5"/>
  <c r="CP177" i="5"/>
  <c r="CO177" i="5"/>
  <c r="CL177" i="5"/>
  <c r="CK177" i="5"/>
  <c r="CC177" i="5"/>
  <c r="CB177" i="5"/>
  <c r="CA177" i="5"/>
  <c r="D177" i="5"/>
  <c r="CQ177" i="5" s="1"/>
  <c r="C177" i="5"/>
  <c r="EA176" i="5"/>
  <c r="DZ176" i="5"/>
  <c r="DY176" i="5"/>
  <c r="DX176" i="5"/>
  <c r="DR176" i="5"/>
  <c r="DQ176" i="5"/>
  <c r="DG176" i="5"/>
  <c r="DF176" i="5"/>
  <c r="CW176" i="5"/>
  <c r="CV176" i="5"/>
  <c r="CU176" i="5"/>
  <c r="CT176" i="5"/>
  <c r="CQ176" i="5"/>
  <c r="CP176" i="5"/>
  <c r="CL176" i="5"/>
  <c r="CC176" i="5"/>
  <c r="CB176" i="5"/>
  <c r="D176" i="5"/>
  <c r="C176" i="5"/>
  <c r="EA175" i="5"/>
  <c r="DZ175" i="5"/>
  <c r="DY175" i="5"/>
  <c r="DX175" i="5"/>
  <c r="DS175" i="5"/>
  <c r="DR175" i="5"/>
  <c r="DO175" i="5"/>
  <c r="DM175" i="5"/>
  <c r="DG175" i="5"/>
  <c r="DF175" i="5"/>
  <c r="CW175" i="5"/>
  <c r="CV175" i="5"/>
  <c r="CU175" i="5"/>
  <c r="CT175" i="5"/>
  <c r="CQ175" i="5"/>
  <c r="CN175" i="5"/>
  <c r="CM175" i="5"/>
  <c r="CI175" i="5"/>
  <c r="CC175" i="5"/>
  <c r="CB175" i="5"/>
  <c r="D175" i="5"/>
  <c r="C175" i="5"/>
  <c r="DQ175" i="5" s="1"/>
  <c r="EA174" i="5"/>
  <c r="DZ174" i="5"/>
  <c r="DY174" i="5"/>
  <c r="DX174" i="5"/>
  <c r="DR174" i="5"/>
  <c r="DO174" i="5"/>
  <c r="DM174" i="5"/>
  <c r="DG174" i="5"/>
  <c r="DF174" i="5"/>
  <c r="DE174" i="5"/>
  <c r="CW174" i="5"/>
  <c r="CV174" i="5"/>
  <c r="CU174" i="5"/>
  <c r="CT174" i="5"/>
  <c r="CN174" i="5"/>
  <c r="CM174" i="5"/>
  <c r="CK174" i="5"/>
  <c r="CI174" i="5"/>
  <c r="CC174" i="5"/>
  <c r="CB174" i="5"/>
  <c r="D174" i="5"/>
  <c r="C174" i="5"/>
  <c r="DQ174" i="5" s="1"/>
  <c r="EA173" i="5"/>
  <c r="DZ173" i="5"/>
  <c r="DY173" i="5"/>
  <c r="DX173" i="5"/>
  <c r="DU173" i="5"/>
  <c r="DT173" i="5"/>
  <c r="DS173" i="5"/>
  <c r="DQ173" i="5"/>
  <c r="DP173" i="5"/>
  <c r="DG173" i="5"/>
  <c r="DF173" i="5"/>
  <c r="CW173" i="5"/>
  <c r="CV173" i="5"/>
  <c r="CU173" i="5"/>
  <c r="CT173" i="5"/>
  <c r="CP173" i="5"/>
  <c r="CO173" i="5"/>
  <c r="CN173" i="5"/>
  <c r="CL173" i="5"/>
  <c r="CI173" i="5"/>
  <c r="CC173" i="5"/>
  <c r="CB173" i="5"/>
  <c r="D173" i="5"/>
  <c r="CQ173" i="5" s="1"/>
  <c r="C173" i="5"/>
  <c r="DO173" i="5" s="1"/>
  <c r="DR172" i="5"/>
  <c r="DM172" i="5"/>
  <c r="DG172" i="5"/>
  <c r="DF172" i="5"/>
  <c r="CC172" i="5"/>
  <c r="CB172" i="5"/>
  <c r="D172" i="5"/>
  <c r="C172" i="5"/>
  <c r="DG171" i="5"/>
  <c r="DF171" i="5"/>
  <c r="CC171" i="5"/>
  <c r="CB171" i="5"/>
  <c r="D171" i="5"/>
  <c r="C171" i="5"/>
  <c r="DR170" i="5"/>
  <c r="DO170" i="5"/>
  <c r="DM170" i="5"/>
  <c r="DG170" i="5"/>
  <c r="DF170" i="5"/>
  <c r="CN170" i="5"/>
  <c r="CM170" i="5"/>
  <c r="CK170" i="5"/>
  <c r="CI170" i="5"/>
  <c r="CC170" i="5"/>
  <c r="CB170" i="5"/>
  <c r="D170" i="5"/>
  <c r="C170" i="5"/>
  <c r="DQ170" i="5" s="1"/>
  <c r="EA169" i="5"/>
  <c r="DZ169" i="5"/>
  <c r="DY169" i="5"/>
  <c r="DX169" i="5"/>
  <c r="DU169" i="5"/>
  <c r="DT169" i="5"/>
  <c r="DS169" i="5"/>
  <c r="DQ169" i="5"/>
  <c r="DP169" i="5"/>
  <c r="DO169" i="5"/>
  <c r="DG169" i="5"/>
  <c r="DF169" i="5"/>
  <c r="CW169" i="5"/>
  <c r="CV169" i="5"/>
  <c r="CU169" i="5"/>
  <c r="CT169" i="5"/>
  <c r="CP169" i="5"/>
  <c r="CO169" i="5"/>
  <c r="CN169" i="5"/>
  <c r="CL169" i="5"/>
  <c r="CK169" i="5"/>
  <c r="CI169" i="5"/>
  <c r="CC169" i="5"/>
  <c r="CB169" i="5"/>
  <c r="CA169" i="5"/>
  <c r="D169" i="5"/>
  <c r="CQ169" i="5" s="1"/>
  <c r="C169" i="5"/>
  <c r="EA168" i="5"/>
  <c r="DZ168" i="5"/>
  <c r="DY168" i="5"/>
  <c r="DX168" i="5"/>
  <c r="DU168" i="5"/>
  <c r="DP168" i="5"/>
  <c r="DM168" i="5"/>
  <c r="DG168" i="5"/>
  <c r="DF168" i="5"/>
  <c r="CW168" i="5"/>
  <c r="CV168" i="5"/>
  <c r="CU168" i="5"/>
  <c r="CT168" i="5"/>
  <c r="CQ168" i="5"/>
  <c r="CP168" i="5"/>
  <c r="CL168" i="5"/>
  <c r="CK168" i="5"/>
  <c r="CC168" i="5"/>
  <c r="CB168" i="5"/>
  <c r="CA168" i="5"/>
  <c r="D168" i="5"/>
  <c r="C168" i="5"/>
  <c r="DQ168" i="5" s="1"/>
  <c r="EA167" i="5"/>
  <c r="DZ167" i="5"/>
  <c r="DY167" i="5"/>
  <c r="DX167" i="5"/>
  <c r="DR167" i="5"/>
  <c r="DM167" i="5"/>
  <c r="DG167" i="5"/>
  <c r="DF167" i="5"/>
  <c r="CW167" i="5"/>
  <c r="CV167" i="5"/>
  <c r="CU167" i="5"/>
  <c r="CT167" i="5"/>
  <c r="CI167" i="5"/>
  <c r="CC167" i="5"/>
  <c r="CB167" i="5"/>
  <c r="D167" i="5"/>
  <c r="CP167" i="5" s="1"/>
  <c r="C167" i="5"/>
  <c r="CK167" i="5" s="1"/>
  <c r="EA166" i="5"/>
  <c r="DZ166" i="5"/>
  <c r="DY166" i="5"/>
  <c r="DX166" i="5"/>
  <c r="DR166" i="5"/>
  <c r="DM166" i="5"/>
  <c r="DG166" i="5"/>
  <c r="DF166" i="5"/>
  <c r="CW166" i="5"/>
  <c r="CV166" i="5"/>
  <c r="CU166" i="5"/>
  <c r="CT166" i="5"/>
  <c r="CQ166" i="5"/>
  <c r="CP166" i="5"/>
  <c r="CM166" i="5"/>
  <c r="CC166" i="5"/>
  <c r="CB166" i="5"/>
  <c r="D166" i="5"/>
  <c r="DS166" i="5" s="1"/>
  <c r="C166" i="5"/>
  <c r="EA165" i="5"/>
  <c r="DZ165" i="5"/>
  <c r="DY165" i="5"/>
  <c r="DX165" i="5"/>
  <c r="DS165" i="5"/>
  <c r="DR165" i="5"/>
  <c r="DO165" i="5"/>
  <c r="DM165" i="5"/>
  <c r="DG165" i="5"/>
  <c r="DF165" i="5"/>
  <c r="CW165" i="5"/>
  <c r="CV165" i="5"/>
  <c r="CU165" i="5"/>
  <c r="CT165" i="5"/>
  <c r="CN165" i="5"/>
  <c r="CM165" i="5"/>
  <c r="CI165" i="5"/>
  <c r="CC165" i="5"/>
  <c r="CB165" i="5"/>
  <c r="D165" i="5"/>
  <c r="CQ165" i="5" s="1"/>
  <c r="C165" i="5"/>
  <c r="DQ165" i="5" s="1"/>
  <c r="EA164" i="5"/>
  <c r="DZ164" i="5"/>
  <c r="DY164" i="5"/>
  <c r="DX164" i="5"/>
  <c r="DT164" i="5"/>
  <c r="DS164" i="5"/>
  <c r="DR164" i="5"/>
  <c r="DP164" i="5"/>
  <c r="DO164" i="5"/>
  <c r="DM164" i="5"/>
  <c r="DG164" i="5"/>
  <c r="DF164" i="5"/>
  <c r="DE164" i="5"/>
  <c r="CW164" i="5"/>
  <c r="CV164" i="5"/>
  <c r="CU164" i="5"/>
  <c r="CT164" i="5"/>
  <c r="CO164" i="5"/>
  <c r="CN164" i="5"/>
  <c r="CM164" i="5"/>
  <c r="CK164" i="5"/>
  <c r="CI164" i="5"/>
  <c r="CC164" i="5"/>
  <c r="CB164" i="5"/>
  <c r="CA164" i="5"/>
  <c r="D164" i="5"/>
  <c r="CQ164" i="5" s="1"/>
  <c r="C164" i="5"/>
  <c r="DQ164" i="5" s="1"/>
  <c r="EA163" i="5"/>
  <c r="DZ163" i="5"/>
  <c r="DY163" i="5"/>
  <c r="DX163" i="5"/>
  <c r="DT163" i="5"/>
  <c r="DQ163" i="5"/>
  <c r="DG163" i="5"/>
  <c r="DE163" i="5"/>
  <c r="CW163" i="5"/>
  <c r="CV163" i="5"/>
  <c r="CU163" i="5"/>
  <c r="CT163" i="5"/>
  <c r="CN163" i="5"/>
  <c r="CK163" i="5"/>
  <c r="CI163" i="5"/>
  <c r="CC163" i="5"/>
  <c r="D163" i="5"/>
  <c r="C163" i="5"/>
  <c r="DO163" i="5" s="1"/>
  <c r="EA162" i="5"/>
  <c r="DZ162" i="5"/>
  <c r="DY162" i="5"/>
  <c r="DX162" i="5"/>
  <c r="DO162" i="5"/>
  <c r="DG162" i="5"/>
  <c r="CW162" i="5"/>
  <c r="CV162" i="5"/>
  <c r="CU162" i="5"/>
  <c r="CT162" i="5"/>
  <c r="CN162" i="5"/>
  <c r="CC162" i="5"/>
  <c r="D162" i="5"/>
  <c r="C162" i="5"/>
  <c r="CI162" i="5" s="1"/>
  <c r="EA161" i="5"/>
  <c r="DZ161" i="5"/>
  <c r="DY161" i="5"/>
  <c r="DX161" i="5"/>
  <c r="DU161" i="5"/>
  <c r="DS161" i="5"/>
  <c r="DG161" i="5"/>
  <c r="CW161" i="5"/>
  <c r="CV161" i="5"/>
  <c r="CU161" i="5"/>
  <c r="CT161" i="5"/>
  <c r="CQ161" i="5"/>
  <c r="CP161" i="5"/>
  <c r="CO161" i="5"/>
  <c r="CL161" i="5"/>
  <c r="CC161" i="5"/>
  <c r="D161" i="5"/>
  <c r="DT161" i="5" s="1"/>
  <c r="C161" i="5"/>
  <c r="DM161" i="5" s="1"/>
  <c r="DM156" i="5"/>
  <c r="DL156" i="5"/>
  <c r="DK156" i="5"/>
  <c r="DJ156" i="5"/>
  <c r="DI156" i="5"/>
  <c r="DH156" i="5"/>
  <c r="DG156" i="5"/>
  <c r="DF156" i="5"/>
  <c r="DE156" i="5"/>
  <c r="CI156" i="5"/>
  <c r="CH156" i="5"/>
  <c r="CG156" i="5"/>
  <c r="CF156" i="5"/>
  <c r="CE156" i="5"/>
  <c r="CD156" i="5"/>
  <c r="CC156" i="5"/>
  <c r="CB156" i="5"/>
  <c r="CA156" i="5"/>
  <c r="DM155" i="5"/>
  <c r="DL155" i="5"/>
  <c r="DK155" i="5"/>
  <c r="DJ155" i="5"/>
  <c r="DI155" i="5"/>
  <c r="DH155" i="5"/>
  <c r="DG155" i="5"/>
  <c r="DF155" i="5"/>
  <c r="DE155" i="5"/>
  <c r="CI155" i="5"/>
  <c r="CH155" i="5"/>
  <c r="CG155" i="5"/>
  <c r="CF155" i="5"/>
  <c r="CE155" i="5"/>
  <c r="CD155" i="5"/>
  <c r="CC155" i="5"/>
  <c r="CB155" i="5"/>
  <c r="CA155" i="5"/>
  <c r="Q155" i="5" s="1"/>
  <c r="DM154" i="5"/>
  <c r="DL154" i="5"/>
  <c r="DK154" i="5"/>
  <c r="DJ154" i="5"/>
  <c r="DI154" i="5"/>
  <c r="DH154" i="5"/>
  <c r="DG154" i="5"/>
  <c r="DF154" i="5"/>
  <c r="DE154" i="5"/>
  <c r="CI154" i="5"/>
  <c r="CH154" i="5"/>
  <c r="CG154" i="5"/>
  <c r="CF154" i="5"/>
  <c r="CE154" i="5"/>
  <c r="CD154" i="5"/>
  <c r="CC154" i="5"/>
  <c r="CB154" i="5"/>
  <c r="CA154" i="5"/>
  <c r="Q154" i="5"/>
  <c r="DM153" i="5"/>
  <c r="DL153" i="5"/>
  <c r="DK153" i="5"/>
  <c r="DJ153" i="5"/>
  <c r="DI153" i="5"/>
  <c r="DH153" i="5"/>
  <c r="DG153" i="5"/>
  <c r="DF153" i="5"/>
  <c r="DE153" i="5"/>
  <c r="CI153" i="5"/>
  <c r="CH153" i="5"/>
  <c r="CG153" i="5"/>
  <c r="CF153" i="5"/>
  <c r="CE153" i="5"/>
  <c r="CD153" i="5"/>
  <c r="CC153" i="5"/>
  <c r="Q153" i="5" s="1"/>
  <c r="CB153" i="5"/>
  <c r="CA153" i="5"/>
  <c r="DM152" i="5"/>
  <c r="DL152" i="5"/>
  <c r="DK152" i="5"/>
  <c r="DJ152" i="5"/>
  <c r="DI152" i="5"/>
  <c r="DH152" i="5"/>
  <c r="DG152" i="5"/>
  <c r="DF152" i="5"/>
  <c r="DE152" i="5"/>
  <c r="CI152" i="5"/>
  <c r="CH152" i="5"/>
  <c r="CG152" i="5"/>
  <c r="CF152" i="5"/>
  <c r="CE152" i="5"/>
  <c r="CD152" i="5"/>
  <c r="CC152" i="5"/>
  <c r="CB152" i="5"/>
  <c r="CA152" i="5"/>
  <c r="Q152" i="5" s="1"/>
  <c r="DM148" i="5"/>
  <c r="DL148" i="5"/>
  <c r="DK148" i="5"/>
  <c r="DJ148" i="5"/>
  <c r="DI148" i="5"/>
  <c r="DH148" i="5"/>
  <c r="DG148" i="5"/>
  <c r="DF148" i="5"/>
  <c r="DE148" i="5"/>
  <c r="CI148" i="5"/>
  <c r="CH148" i="5"/>
  <c r="CG148" i="5"/>
  <c r="CF148" i="5"/>
  <c r="CE148" i="5"/>
  <c r="CD148" i="5"/>
  <c r="CC148" i="5"/>
  <c r="CB148" i="5"/>
  <c r="CA148" i="5"/>
  <c r="DM147" i="5"/>
  <c r="DL147" i="5"/>
  <c r="DK147" i="5"/>
  <c r="DJ147" i="5"/>
  <c r="DI147" i="5"/>
  <c r="DH147" i="5"/>
  <c r="DG147" i="5"/>
  <c r="DF147" i="5"/>
  <c r="DE147" i="5"/>
  <c r="CI147" i="5"/>
  <c r="CH147" i="5"/>
  <c r="CG147" i="5"/>
  <c r="CF147" i="5"/>
  <c r="CE147" i="5"/>
  <c r="CD147" i="5"/>
  <c r="CC147" i="5"/>
  <c r="CB147" i="5"/>
  <c r="CA147" i="5"/>
  <c r="Q147" i="5" s="1"/>
  <c r="DM146" i="5"/>
  <c r="DL146" i="5"/>
  <c r="DK146" i="5"/>
  <c r="DJ146" i="5"/>
  <c r="DI146" i="5"/>
  <c r="DH146" i="5"/>
  <c r="DG146" i="5"/>
  <c r="DF146" i="5"/>
  <c r="DE146" i="5"/>
  <c r="CI146" i="5"/>
  <c r="CH146" i="5"/>
  <c r="CG146" i="5"/>
  <c r="CF146" i="5"/>
  <c r="CE146" i="5"/>
  <c r="CD146" i="5"/>
  <c r="Q146" i="5" s="1"/>
  <c r="CC146" i="5"/>
  <c r="CB146" i="5"/>
  <c r="CA146" i="5"/>
  <c r="DM145" i="5"/>
  <c r="DL145" i="5"/>
  <c r="DK145" i="5"/>
  <c r="DJ145" i="5"/>
  <c r="DI145" i="5"/>
  <c r="DH145" i="5"/>
  <c r="DG145" i="5"/>
  <c r="DF145" i="5"/>
  <c r="DE145" i="5"/>
  <c r="CI145" i="5"/>
  <c r="CH145" i="5"/>
  <c r="CG145" i="5"/>
  <c r="CF145" i="5"/>
  <c r="CE145" i="5"/>
  <c r="CD145" i="5"/>
  <c r="CC145" i="5"/>
  <c r="CB145" i="5"/>
  <c r="CA145" i="5"/>
  <c r="DM144" i="5"/>
  <c r="DL144" i="5"/>
  <c r="DK144" i="5"/>
  <c r="DJ144" i="5"/>
  <c r="DI144" i="5"/>
  <c r="DH144" i="5"/>
  <c r="DG144" i="5"/>
  <c r="DF144" i="5"/>
  <c r="DE144" i="5"/>
  <c r="CI144" i="5"/>
  <c r="CH144" i="5"/>
  <c r="CG144" i="5"/>
  <c r="CF144" i="5"/>
  <c r="CE144" i="5"/>
  <c r="CD144" i="5"/>
  <c r="CC144" i="5"/>
  <c r="CB144" i="5"/>
  <c r="CA144" i="5"/>
  <c r="Q144" i="5" s="1"/>
  <c r="EB140" i="5"/>
  <c r="EA140" i="5"/>
  <c r="DZ140" i="5"/>
  <c r="DY140" i="5"/>
  <c r="DX140" i="5"/>
  <c r="DW140" i="5"/>
  <c r="DV140" i="5"/>
  <c r="DU140" i="5"/>
  <c r="DT140" i="5"/>
  <c r="DS140" i="5"/>
  <c r="DR140" i="5"/>
  <c r="DQ140" i="5"/>
  <c r="DP140" i="5"/>
  <c r="DO140" i="5"/>
  <c r="DN140" i="5"/>
  <c r="DM140" i="5"/>
  <c r="DL140" i="5"/>
  <c r="DK140" i="5"/>
  <c r="DJ140" i="5"/>
  <c r="DI140" i="5"/>
  <c r="DG140" i="5"/>
  <c r="DF140" i="5"/>
  <c r="CX140" i="5"/>
  <c r="CW140" i="5"/>
  <c r="CV140" i="5"/>
  <c r="CU140" i="5"/>
  <c r="CT140" i="5"/>
  <c r="CS140" i="5"/>
  <c r="CR140" i="5"/>
  <c r="CQ140" i="5"/>
  <c r="CP140" i="5"/>
  <c r="CO140" i="5"/>
  <c r="CN140" i="5"/>
  <c r="CM140" i="5"/>
  <c r="CL140" i="5"/>
  <c r="CK140" i="5"/>
  <c r="CJ140" i="5"/>
  <c r="CI140" i="5"/>
  <c r="CH140" i="5"/>
  <c r="CG140" i="5"/>
  <c r="CF140" i="5"/>
  <c r="CE140" i="5"/>
  <c r="CD140" i="5"/>
  <c r="CB140" i="5"/>
  <c r="C140" i="5"/>
  <c r="B140" i="5"/>
  <c r="DH140" i="5" s="1"/>
  <c r="EB139" i="5"/>
  <c r="EA139" i="5"/>
  <c r="DZ139" i="5"/>
  <c r="DY139" i="5"/>
  <c r="DX139" i="5"/>
  <c r="DW139" i="5"/>
  <c r="DV139" i="5"/>
  <c r="DU139" i="5"/>
  <c r="DT139" i="5"/>
  <c r="DS139" i="5"/>
  <c r="DR139" i="5"/>
  <c r="DQ139" i="5"/>
  <c r="DP139" i="5"/>
  <c r="DO139" i="5"/>
  <c r="DN139" i="5"/>
  <c r="DM139" i="5"/>
  <c r="DL139" i="5"/>
  <c r="DK139" i="5"/>
  <c r="DJ139" i="5"/>
  <c r="DG139" i="5"/>
  <c r="CX139" i="5"/>
  <c r="CW139" i="5"/>
  <c r="CV139" i="5"/>
  <c r="CU139" i="5"/>
  <c r="CT139" i="5"/>
  <c r="CS139" i="5"/>
  <c r="CR139" i="5"/>
  <c r="CQ139" i="5"/>
  <c r="CP139" i="5"/>
  <c r="CO139" i="5"/>
  <c r="CN139" i="5"/>
  <c r="CM139" i="5"/>
  <c r="CL139" i="5"/>
  <c r="CK139" i="5"/>
  <c r="CJ139" i="5"/>
  <c r="CI139" i="5"/>
  <c r="CH139" i="5"/>
  <c r="CG139" i="5"/>
  <c r="CF139" i="5"/>
  <c r="CC139" i="5"/>
  <c r="C139" i="5"/>
  <c r="B139" i="5"/>
  <c r="EB138" i="5"/>
  <c r="EA138" i="5"/>
  <c r="DZ138" i="5"/>
  <c r="DY138" i="5"/>
  <c r="DX138" i="5"/>
  <c r="DW138" i="5"/>
  <c r="DV138" i="5"/>
  <c r="DU138" i="5"/>
  <c r="DT138" i="5"/>
  <c r="DS138" i="5"/>
  <c r="DR138" i="5"/>
  <c r="DQ138" i="5"/>
  <c r="DP138" i="5"/>
  <c r="DO138" i="5"/>
  <c r="DN138" i="5"/>
  <c r="DM138" i="5"/>
  <c r="DL138" i="5"/>
  <c r="DK138" i="5"/>
  <c r="DJ138" i="5"/>
  <c r="DH138" i="5"/>
  <c r="CX138" i="5"/>
  <c r="CW138" i="5"/>
  <c r="CV138" i="5"/>
  <c r="CU138" i="5"/>
  <c r="CT138" i="5"/>
  <c r="CS138" i="5"/>
  <c r="CR138" i="5"/>
  <c r="CQ138" i="5"/>
  <c r="CP138" i="5"/>
  <c r="CO138" i="5"/>
  <c r="CN138" i="5"/>
  <c r="CM138" i="5"/>
  <c r="CL138" i="5"/>
  <c r="CK138" i="5"/>
  <c r="CJ138" i="5"/>
  <c r="CI138" i="5"/>
  <c r="CH138" i="5"/>
  <c r="CG138" i="5"/>
  <c r="CF138" i="5"/>
  <c r="CD138" i="5"/>
  <c r="C138" i="5"/>
  <c r="B138" i="5"/>
  <c r="DX137" i="5"/>
  <c r="DW137" i="5"/>
  <c r="DV137" i="5"/>
  <c r="DU137" i="5"/>
  <c r="DT137" i="5"/>
  <c r="DS137" i="5"/>
  <c r="DR137" i="5"/>
  <c r="DQ137" i="5"/>
  <c r="DP137" i="5"/>
  <c r="DH137" i="5"/>
  <c r="DG137" i="5"/>
  <c r="CT137" i="5"/>
  <c r="CS137" i="5"/>
  <c r="CR137" i="5"/>
  <c r="CQ137" i="5"/>
  <c r="CP137" i="5"/>
  <c r="CO137" i="5"/>
  <c r="CN137" i="5"/>
  <c r="CM137" i="5"/>
  <c r="CL137" i="5"/>
  <c r="CE137" i="5"/>
  <c r="CD137" i="5"/>
  <c r="C137" i="5"/>
  <c r="B137" i="5"/>
  <c r="DF137" i="5" s="1"/>
  <c r="EB136" i="5"/>
  <c r="EA136" i="5"/>
  <c r="DZ136" i="5"/>
  <c r="DY136" i="5"/>
  <c r="DX136" i="5"/>
  <c r="DW136" i="5"/>
  <c r="DV136" i="5"/>
  <c r="DU136" i="5"/>
  <c r="DT136" i="5"/>
  <c r="DS136" i="5"/>
  <c r="DR136" i="5"/>
  <c r="DQ136" i="5"/>
  <c r="DP136" i="5"/>
  <c r="DI136" i="5"/>
  <c r="DH136" i="5"/>
  <c r="DG136" i="5"/>
  <c r="CX136" i="5"/>
  <c r="CW136" i="5"/>
  <c r="CV136" i="5"/>
  <c r="CU136" i="5"/>
  <c r="CT136" i="5"/>
  <c r="CS136" i="5"/>
  <c r="CR136" i="5"/>
  <c r="CQ136" i="5"/>
  <c r="CP136" i="5"/>
  <c r="CO136" i="5"/>
  <c r="CN136" i="5"/>
  <c r="CM136" i="5"/>
  <c r="CL136" i="5"/>
  <c r="CE136" i="5"/>
  <c r="CD136" i="5"/>
  <c r="CB136" i="5"/>
  <c r="C136" i="5"/>
  <c r="B136" i="5"/>
  <c r="DF136" i="5" s="1"/>
  <c r="EB135" i="5"/>
  <c r="EA135" i="5"/>
  <c r="DZ135" i="5"/>
  <c r="DY135" i="5"/>
  <c r="DX135" i="5"/>
  <c r="DW135" i="5"/>
  <c r="DV135" i="5"/>
  <c r="DU135" i="5"/>
  <c r="DT135" i="5"/>
  <c r="DS135" i="5"/>
  <c r="DR135" i="5"/>
  <c r="DQ135" i="5"/>
  <c r="DP135" i="5"/>
  <c r="DO135" i="5"/>
  <c r="DN135" i="5"/>
  <c r="DM135" i="5"/>
  <c r="DL135" i="5"/>
  <c r="DK135" i="5"/>
  <c r="DJ135" i="5"/>
  <c r="DG135" i="5"/>
  <c r="CX135" i="5"/>
  <c r="CW135" i="5"/>
  <c r="CV135" i="5"/>
  <c r="CU135" i="5"/>
  <c r="CT135" i="5"/>
  <c r="CS135" i="5"/>
  <c r="CR135" i="5"/>
  <c r="CQ135" i="5"/>
  <c r="CP135" i="5"/>
  <c r="CO135" i="5"/>
  <c r="CN135" i="5"/>
  <c r="CM135" i="5"/>
  <c r="CL135" i="5"/>
  <c r="CK135" i="5"/>
  <c r="CJ135" i="5"/>
  <c r="CI135" i="5"/>
  <c r="CH135" i="5"/>
  <c r="CG135" i="5"/>
  <c r="CF135" i="5"/>
  <c r="CC135" i="5"/>
  <c r="C135" i="5"/>
  <c r="B135" i="5"/>
  <c r="EB134" i="5"/>
  <c r="EA134" i="5"/>
  <c r="DZ134" i="5"/>
  <c r="DY134" i="5"/>
  <c r="DX134" i="5"/>
  <c r="DW134" i="5"/>
  <c r="DV134" i="5"/>
  <c r="DU134" i="5"/>
  <c r="DT134" i="5"/>
  <c r="DS134" i="5"/>
  <c r="DR134" i="5"/>
  <c r="DQ134" i="5"/>
  <c r="DP134" i="5"/>
  <c r="DO134" i="5"/>
  <c r="DH134" i="5"/>
  <c r="DG134" i="5"/>
  <c r="DF134" i="5"/>
  <c r="CX134" i="5"/>
  <c r="CW134" i="5"/>
  <c r="CV134" i="5"/>
  <c r="CU134" i="5"/>
  <c r="CT134" i="5"/>
  <c r="CS134" i="5"/>
  <c r="CR134" i="5"/>
  <c r="CQ134" i="5"/>
  <c r="CP134" i="5"/>
  <c r="CO134" i="5"/>
  <c r="CN134" i="5"/>
  <c r="CM134" i="5"/>
  <c r="CL134" i="5"/>
  <c r="CK134" i="5"/>
  <c r="CE134" i="5"/>
  <c r="CD134" i="5"/>
  <c r="CB134" i="5"/>
  <c r="C134" i="5"/>
  <c r="B134" i="5"/>
  <c r="DI134" i="5" s="1"/>
  <c r="EB133" i="5"/>
  <c r="EA133" i="5"/>
  <c r="DZ133" i="5"/>
  <c r="DY133" i="5"/>
  <c r="DX133" i="5"/>
  <c r="DW133" i="5"/>
  <c r="DV133" i="5"/>
  <c r="DU133" i="5"/>
  <c r="DT133" i="5"/>
  <c r="DS133" i="5"/>
  <c r="DR133" i="5"/>
  <c r="DQ133" i="5"/>
  <c r="DP133" i="5"/>
  <c r="CX133" i="5"/>
  <c r="CW133" i="5"/>
  <c r="CV133" i="5"/>
  <c r="CU133" i="5"/>
  <c r="CT133" i="5"/>
  <c r="CS133" i="5"/>
  <c r="CR133" i="5"/>
  <c r="CQ133" i="5"/>
  <c r="CP133" i="5"/>
  <c r="CO133" i="5"/>
  <c r="CN133" i="5"/>
  <c r="CM133" i="5"/>
  <c r="CL133" i="5"/>
  <c r="C133" i="5"/>
  <c r="B133" i="5"/>
  <c r="DI133" i="5" s="1"/>
  <c r="DL132" i="5"/>
  <c r="DK132" i="5"/>
  <c r="DJ132" i="5"/>
  <c r="CH132" i="5"/>
  <c r="CG132" i="5"/>
  <c r="CF132" i="5"/>
  <c r="C132" i="5"/>
  <c r="B132" i="5"/>
  <c r="EB131" i="5"/>
  <c r="EA131" i="5"/>
  <c r="DZ131" i="5"/>
  <c r="DY131" i="5"/>
  <c r="DX131" i="5"/>
  <c r="DW131" i="5"/>
  <c r="DV131" i="5"/>
  <c r="DU131" i="5"/>
  <c r="DT131" i="5"/>
  <c r="DS131" i="5"/>
  <c r="DR131" i="5"/>
  <c r="DQ131" i="5"/>
  <c r="DP131" i="5"/>
  <c r="DO131" i="5"/>
  <c r="DN131" i="5"/>
  <c r="DM131" i="5"/>
  <c r="DL131" i="5"/>
  <c r="DK131" i="5"/>
  <c r="DJ131" i="5"/>
  <c r="DI131" i="5"/>
  <c r="DF131" i="5"/>
  <c r="CX131" i="5"/>
  <c r="CW131" i="5"/>
  <c r="CV131" i="5"/>
  <c r="CU131" i="5"/>
  <c r="CT131" i="5"/>
  <c r="CS131" i="5"/>
  <c r="CR131" i="5"/>
  <c r="CQ131" i="5"/>
  <c r="CP131" i="5"/>
  <c r="CO131" i="5"/>
  <c r="CN131" i="5"/>
  <c r="CM131" i="5"/>
  <c r="CL131" i="5"/>
  <c r="CK131" i="5"/>
  <c r="CJ131" i="5"/>
  <c r="CI131" i="5"/>
  <c r="CH131" i="5"/>
  <c r="CG131" i="5"/>
  <c r="CF131" i="5"/>
  <c r="CE131" i="5"/>
  <c r="CD131" i="5"/>
  <c r="C131" i="5"/>
  <c r="B131" i="5"/>
  <c r="DH131" i="5" s="1"/>
  <c r="EB130" i="5"/>
  <c r="EA130" i="5"/>
  <c r="DZ130" i="5"/>
  <c r="DY130" i="5"/>
  <c r="DX130" i="5"/>
  <c r="DW130" i="5"/>
  <c r="DV130" i="5"/>
  <c r="DU130" i="5"/>
  <c r="DT130" i="5"/>
  <c r="DS130" i="5"/>
  <c r="DR130" i="5"/>
  <c r="DQ130" i="5"/>
  <c r="DP130" i="5"/>
  <c r="DO130" i="5"/>
  <c r="DI130" i="5"/>
  <c r="CX130" i="5"/>
  <c r="CW130" i="5"/>
  <c r="CV130" i="5"/>
  <c r="CU130" i="5"/>
  <c r="CT130" i="5"/>
  <c r="CS130" i="5"/>
  <c r="CR130" i="5"/>
  <c r="CQ130" i="5"/>
  <c r="CP130" i="5"/>
  <c r="CO130" i="5"/>
  <c r="CN130" i="5"/>
  <c r="CM130" i="5"/>
  <c r="CL130" i="5"/>
  <c r="CK130" i="5"/>
  <c r="CD130" i="5"/>
  <c r="C130" i="5"/>
  <c r="B130" i="5"/>
  <c r="EB129" i="5"/>
  <c r="EA129" i="5"/>
  <c r="DZ129" i="5"/>
  <c r="DY129" i="5"/>
  <c r="DX129" i="5"/>
  <c r="DW129" i="5"/>
  <c r="DV129" i="5"/>
  <c r="DU129" i="5"/>
  <c r="DT129" i="5"/>
  <c r="DS129" i="5"/>
  <c r="DR129" i="5"/>
  <c r="DQ129" i="5"/>
  <c r="DP129" i="5"/>
  <c r="DO129" i="5"/>
  <c r="DH129" i="5"/>
  <c r="CX129" i="5"/>
  <c r="CW129" i="5"/>
  <c r="CV129" i="5"/>
  <c r="CU129" i="5"/>
  <c r="CT129" i="5"/>
  <c r="CS129" i="5"/>
  <c r="CR129" i="5"/>
  <c r="CQ129" i="5"/>
  <c r="CP129" i="5"/>
  <c r="CO129" i="5"/>
  <c r="CN129" i="5"/>
  <c r="CM129" i="5"/>
  <c r="CL129" i="5"/>
  <c r="CK129" i="5"/>
  <c r="CB129" i="5"/>
  <c r="C129" i="5"/>
  <c r="B129" i="5"/>
  <c r="DI129" i="5" s="1"/>
  <c r="EB128" i="5"/>
  <c r="EA128" i="5"/>
  <c r="DZ128" i="5"/>
  <c r="DY128" i="5"/>
  <c r="DX128" i="5"/>
  <c r="DW128" i="5"/>
  <c r="DV128" i="5"/>
  <c r="DU128" i="5"/>
  <c r="DT128" i="5"/>
  <c r="DS128" i="5"/>
  <c r="DR128" i="5"/>
  <c r="DQ128" i="5"/>
  <c r="DP128" i="5"/>
  <c r="DO128" i="5"/>
  <c r="DH128" i="5"/>
  <c r="DG128" i="5"/>
  <c r="DF128" i="5"/>
  <c r="CX128" i="5"/>
  <c r="CW128" i="5"/>
  <c r="CV128" i="5"/>
  <c r="CU128" i="5"/>
  <c r="CT128" i="5"/>
  <c r="CS128" i="5"/>
  <c r="CR128" i="5"/>
  <c r="CQ128" i="5"/>
  <c r="CP128" i="5"/>
  <c r="CO128" i="5"/>
  <c r="CN128" i="5"/>
  <c r="CM128" i="5"/>
  <c r="CL128" i="5"/>
  <c r="CK128" i="5"/>
  <c r="CE128" i="5"/>
  <c r="CD128" i="5"/>
  <c r="CB128" i="5"/>
  <c r="C128" i="5"/>
  <c r="B128" i="5"/>
  <c r="DI128" i="5" s="1"/>
  <c r="EB127" i="5"/>
  <c r="EA127" i="5"/>
  <c r="DZ127" i="5"/>
  <c r="DY127" i="5"/>
  <c r="DX127" i="5"/>
  <c r="DW127" i="5"/>
  <c r="DV127" i="5"/>
  <c r="DU127" i="5"/>
  <c r="DT127" i="5"/>
  <c r="DS127" i="5"/>
  <c r="DR127" i="5"/>
  <c r="DQ127" i="5"/>
  <c r="DP127" i="5"/>
  <c r="DO127" i="5"/>
  <c r="DG127" i="5"/>
  <c r="DF127" i="5"/>
  <c r="CX127" i="5"/>
  <c r="CW127" i="5"/>
  <c r="CV127" i="5"/>
  <c r="CU127" i="5"/>
  <c r="CT127" i="5"/>
  <c r="CS127" i="5"/>
  <c r="CR127" i="5"/>
  <c r="CQ127" i="5"/>
  <c r="CP127" i="5"/>
  <c r="CO127" i="5"/>
  <c r="CN127" i="5"/>
  <c r="CM127" i="5"/>
  <c r="CL127" i="5"/>
  <c r="CK127" i="5"/>
  <c r="CE127" i="5"/>
  <c r="CD127" i="5"/>
  <c r="C127" i="5"/>
  <c r="B127" i="5"/>
  <c r="DI127" i="5" s="1"/>
  <c r="EB126" i="5"/>
  <c r="EA126" i="5"/>
  <c r="DZ126" i="5"/>
  <c r="DY126" i="5"/>
  <c r="DX126" i="5"/>
  <c r="DW126" i="5"/>
  <c r="DV126" i="5"/>
  <c r="DU126" i="5"/>
  <c r="DT126" i="5"/>
  <c r="DS126" i="5"/>
  <c r="DR126" i="5"/>
  <c r="DQ126" i="5"/>
  <c r="DP126" i="5"/>
  <c r="DO126" i="5"/>
  <c r="DI126" i="5"/>
  <c r="CX126" i="5"/>
  <c r="CW126" i="5"/>
  <c r="CV126" i="5"/>
  <c r="CU126" i="5"/>
  <c r="CT126" i="5"/>
  <c r="CS126" i="5"/>
  <c r="CR126" i="5"/>
  <c r="CQ126" i="5"/>
  <c r="CP126" i="5"/>
  <c r="CO126" i="5"/>
  <c r="CN126" i="5"/>
  <c r="CM126" i="5"/>
  <c r="CL126" i="5"/>
  <c r="CK126" i="5"/>
  <c r="CD126" i="5"/>
  <c r="C126" i="5"/>
  <c r="B126" i="5"/>
  <c r="EB125" i="5"/>
  <c r="EA125" i="5"/>
  <c r="DZ125" i="5"/>
  <c r="DY125" i="5"/>
  <c r="DX125" i="5"/>
  <c r="DW125" i="5"/>
  <c r="DV125" i="5"/>
  <c r="DU125" i="5"/>
  <c r="DT125" i="5"/>
  <c r="DS125" i="5"/>
  <c r="DR125" i="5"/>
  <c r="DQ125" i="5"/>
  <c r="DP125" i="5"/>
  <c r="DO125" i="5"/>
  <c r="DH125" i="5"/>
  <c r="CX125" i="5"/>
  <c r="CW125" i="5"/>
  <c r="CV125" i="5"/>
  <c r="CU125" i="5"/>
  <c r="CT125" i="5"/>
  <c r="CS125" i="5"/>
  <c r="CR125" i="5"/>
  <c r="CQ125" i="5"/>
  <c r="CP125" i="5"/>
  <c r="CO125" i="5"/>
  <c r="CN125" i="5"/>
  <c r="CM125" i="5"/>
  <c r="CL125" i="5"/>
  <c r="CK125" i="5"/>
  <c r="CB125" i="5"/>
  <c r="C125" i="5"/>
  <c r="B125" i="5"/>
  <c r="DI125" i="5" s="1"/>
  <c r="EB124" i="5"/>
  <c r="EA124" i="5"/>
  <c r="DZ124" i="5"/>
  <c r="DY124" i="5"/>
  <c r="DX124" i="5"/>
  <c r="DW124" i="5"/>
  <c r="DV124" i="5"/>
  <c r="DU124" i="5"/>
  <c r="DT124" i="5"/>
  <c r="DS124" i="5"/>
  <c r="DR124" i="5"/>
  <c r="DQ124" i="5"/>
  <c r="DP124" i="5"/>
  <c r="DO124" i="5"/>
  <c r="DH124" i="5"/>
  <c r="DG124" i="5"/>
  <c r="DF124" i="5"/>
  <c r="CX124" i="5"/>
  <c r="CW124" i="5"/>
  <c r="CV124" i="5"/>
  <c r="CU124" i="5"/>
  <c r="CT124" i="5"/>
  <c r="CS124" i="5"/>
  <c r="CR124" i="5"/>
  <c r="CQ124" i="5"/>
  <c r="CP124" i="5"/>
  <c r="CO124" i="5"/>
  <c r="CN124" i="5"/>
  <c r="CM124" i="5"/>
  <c r="CL124" i="5"/>
  <c r="CK124" i="5"/>
  <c r="CE124" i="5"/>
  <c r="CD124" i="5"/>
  <c r="CB124" i="5"/>
  <c r="C124" i="5"/>
  <c r="B124" i="5"/>
  <c r="DI124" i="5" s="1"/>
  <c r="EB123" i="5"/>
  <c r="EA123" i="5"/>
  <c r="DZ123" i="5"/>
  <c r="DY123" i="5"/>
  <c r="DX123" i="5"/>
  <c r="DW123" i="5"/>
  <c r="DV123" i="5"/>
  <c r="DU123" i="5"/>
  <c r="DT123" i="5"/>
  <c r="DS123" i="5"/>
  <c r="DR123" i="5"/>
  <c r="DQ123" i="5"/>
  <c r="DP123" i="5"/>
  <c r="DO123" i="5"/>
  <c r="DG123" i="5"/>
  <c r="DF123" i="5"/>
  <c r="CX123" i="5"/>
  <c r="CW123" i="5"/>
  <c r="CV123" i="5"/>
  <c r="CU123" i="5"/>
  <c r="CT123" i="5"/>
  <c r="CS123" i="5"/>
  <c r="CR123" i="5"/>
  <c r="CQ123" i="5"/>
  <c r="CP123" i="5"/>
  <c r="CO123" i="5"/>
  <c r="CN123" i="5"/>
  <c r="CM123" i="5"/>
  <c r="CL123" i="5"/>
  <c r="CK123" i="5"/>
  <c r="CE123" i="5"/>
  <c r="CD123" i="5"/>
  <c r="C123" i="5"/>
  <c r="B123" i="5"/>
  <c r="DI123" i="5" s="1"/>
  <c r="EB118" i="5"/>
  <c r="EA118" i="5"/>
  <c r="DZ118" i="5"/>
  <c r="DY118" i="5"/>
  <c r="DX118" i="5"/>
  <c r="DW118" i="5"/>
  <c r="DV118" i="5"/>
  <c r="DU118" i="5"/>
  <c r="DT118" i="5"/>
  <c r="DS118" i="5"/>
  <c r="DR118" i="5"/>
  <c r="DQ118" i="5"/>
  <c r="DP118" i="5"/>
  <c r="DO118" i="5"/>
  <c r="DN118" i="5"/>
  <c r="DM118" i="5"/>
  <c r="DL118" i="5"/>
  <c r="DK118" i="5"/>
  <c r="DJ118" i="5"/>
  <c r="DI118" i="5"/>
  <c r="DG118" i="5"/>
  <c r="DF118" i="5"/>
  <c r="CX118" i="5"/>
  <c r="CW118" i="5"/>
  <c r="CV118" i="5"/>
  <c r="CU118" i="5"/>
  <c r="CT118" i="5"/>
  <c r="CS118" i="5"/>
  <c r="CR118" i="5"/>
  <c r="CQ118" i="5"/>
  <c r="CP118" i="5"/>
  <c r="CO118" i="5"/>
  <c r="CN118" i="5"/>
  <c r="CM118" i="5"/>
  <c r="CL118" i="5"/>
  <c r="CK118" i="5"/>
  <c r="CJ118" i="5"/>
  <c r="CI118" i="5"/>
  <c r="CH118" i="5"/>
  <c r="CG118" i="5"/>
  <c r="CF118" i="5"/>
  <c r="CE118" i="5"/>
  <c r="CD118" i="5"/>
  <c r="CB118" i="5"/>
  <c r="C118" i="5"/>
  <c r="B118" i="5"/>
  <c r="DH118" i="5" s="1"/>
  <c r="EB117" i="5"/>
  <c r="EA117" i="5"/>
  <c r="DZ117" i="5"/>
  <c r="DY117" i="5"/>
  <c r="DX117" i="5"/>
  <c r="DW117" i="5"/>
  <c r="DV117" i="5"/>
  <c r="DU117" i="5"/>
  <c r="DT117" i="5"/>
  <c r="DS117" i="5"/>
  <c r="DR117" i="5"/>
  <c r="DQ117" i="5"/>
  <c r="DP117" i="5"/>
  <c r="DO117" i="5"/>
  <c r="DN117" i="5"/>
  <c r="DM117" i="5"/>
  <c r="DL117" i="5"/>
  <c r="DK117" i="5"/>
  <c r="DJ117" i="5"/>
  <c r="CX117" i="5"/>
  <c r="CW117" i="5"/>
  <c r="CV117" i="5"/>
  <c r="CU117" i="5"/>
  <c r="CT117" i="5"/>
  <c r="CS117" i="5"/>
  <c r="CR117" i="5"/>
  <c r="CQ117" i="5"/>
  <c r="CP117" i="5"/>
  <c r="CO117" i="5"/>
  <c r="CN117" i="5"/>
  <c r="CM117" i="5"/>
  <c r="CL117" i="5"/>
  <c r="CK117" i="5"/>
  <c r="CJ117" i="5"/>
  <c r="CI117" i="5"/>
  <c r="CH117" i="5"/>
  <c r="CG117" i="5"/>
  <c r="CF117" i="5"/>
  <c r="C117" i="5"/>
  <c r="B117" i="5"/>
  <c r="CB117" i="5" s="1"/>
  <c r="EB116" i="5"/>
  <c r="EA116" i="5"/>
  <c r="DZ116" i="5"/>
  <c r="DY116" i="5"/>
  <c r="DX116" i="5"/>
  <c r="DW116" i="5"/>
  <c r="DV116" i="5"/>
  <c r="DU116" i="5"/>
  <c r="DT116" i="5"/>
  <c r="DS116" i="5"/>
  <c r="DR116" i="5"/>
  <c r="DQ116" i="5"/>
  <c r="DP116" i="5"/>
  <c r="DO116" i="5"/>
  <c r="DN116" i="5"/>
  <c r="DM116" i="5"/>
  <c r="DL116" i="5"/>
  <c r="DK116" i="5"/>
  <c r="DJ116" i="5"/>
  <c r="CX116" i="5"/>
  <c r="CW116" i="5"/>
  <c r="CV116" i="5"/>
  <c r="CU116" i="5"/>
  <c r="CT116" i="5"/>
  <c r="CS116" i="5"/>
  <c r="CR116" i="5"/>
  <c r="CQ116" i="5"/>
  <c r="CP116" i="5"/>
  <c r="CO116" i="5"/>
  <c r="CN116" i="5"/>
  <c r="CM116" i="5"/>
  <c r="CL116" i="5"/>
  <c r="CK116" i="5"/>
  <c r="CJ116" i="5"/>
  <c r="CI116" i="5"/>
  <c r="CH116" i="5"/>
  <c r="CG116" i="5"/>
  <c r="CF116" i="5"/>
  <c r="C116" i="5"/>
  <c r="B116" i="5"/>
  <c r="DX115" i="5"/>
  <c r="DW115" i="5"/>
  <c r="DV115" i="5"/>
  <c r="DU115" i="5"/>
  <c r="DT115" i="5"/>
  <c r="DS115" i="5"/>
  <c r="DR115" i="5"/>
  <c r="DQ115" i="5"/>
  <c r="DP115" i="5"/>
  <c r="DH115" i="5"/>
  <c r="DG115" i="5"/>
  <c r="CT115" i="5"/>
  <c r="CS115" i="5"/>
  <c r="CR115" i="5"/>
  <c r="CQ115" i="5"/>
  <c r="CP115" i="5"/>
  <c r="CO115" i="5"/>
  <c r="CN115" i="5"/>
  <c r="CM115" i="5"/>
  <c r="CL115" i="5"/>
  <c r="CE115" i="5"/>
  <c r="CD115" i="5"/>
  <c r="C115" i="5"/>
  <c r="B115" i="5"/>
  <c r="DF115" i="5" s="1"/>
  <c r="EB114" i="5"/>
  <c r="EA114" i="5"/>
  <c r="DZ114" i="5"/>
  <c r="DY114" i="5"/>
  <c r="DX114" i="5"/>
  <c r="DW114" i="5"/>
  <c r="DV114" i="5"/>
  <c r="DU114" i="5"/>
  <c r="DT114" i="5"/>
  <c r="DS114" i="5"/>
  <c r="DR114" i="5"/>
  <c r="DQ114" i="5"/>
  <c r="DP114" i="5"/>
  <c r="DI114" i="5"/>
  <c r="DH114" i="5"/>
  <c r="DG114" i="5"/>
  <c r="CX114" i="5"/>
  <c r="CW114" i="5"/>
  <c r="CV114" i="5"/>
  <c r="CU114" i="5"/>
  <c r="CT114" i="5"/>
  <c r="CS114" i="5"/>
  <c r="CR114" i="5"/>
  <c r="CQ114" i="5"/>
  <c r="CP114" i="5"/>
  <c r="CO114" i="5"/>
  <c r="CN114" i="5"/>
  <c r="CM114" i="5"/>
  <c r="CL114" i="5"/>
  <c r="CE114" i="5"/>
  <c r="CD114" i="5"/>
  <c r="CB114" i="5"/>
  <c r="C114" i="5"/>
  <c r="B114" i="5"/>
  <c r="DF114" i="5" s="1"/>
  <c r="EB113" i="5"/>
  <c r="EA113" i="5"/>
  <c r="DZ113" i="5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H113" i="5"/>
  <c r="CG113" i="5"/>
  <c r="CF113" i="5"/>
  <c r="C113" i="5"/>
  <c r="B113" i="5"/>
  <c r="CB113" i="5" s="1"/>
  <c r="EB112" i="5"/>
  <c r="EA112" i="5"/>
  <c r="DZ112" i="5"/>
  <c r="DY112" i="5"/>
  <c r="DX112" i="5"/>
  <c r="DW112" i="5"/>
  <c r="DV112" i="5"/>
  <c r="DU112" i="5"/>
  <c r="DT112" i="5"/>
  <c r="DS112" i="5"/>
  <c r="DR112" i="5"/>
  <c r="DQ112" i="5"/>
  <c r="DP112" i="5"/>
  <c r="DO112" i="5"/>
  <c r="DH112" i="5"/>
  <c r="DG112" i="5"/>
  <c r="DF112" i="5"/>
  <c r="CX112" i="5"/>
  <c r="CW112" i="5"/>
  <c r="CV112" i="5"/>
  <c r="CU112" i="5"/>
  <c r="CT112" i="5"/>
  <c r="CS112" i="5"/>
  <c r="CR112" i="5"/>
  <c r="CQ112" i="5"/>
  <c r="CP112" i="5"/>
  <c r="CO112" i="5"/>
  <c r="CN112" i="5"/>
  <c r="CM112" i="5"/>
  <c r="CL112" i="5"/>
  <c r="CK112" i="5"/>
  <c r="CE112" i="5"/>
  <c r="CD112" i="5"/>
  <c r="CB112" i="5"/>
  <c r="C112" i="5"/>
  <c r="B112" i="5"/>
  <c r="DI112" i="5" s="1"/>
  <c r="EB111" i="5"/>
  <c r="EA111" i="5"/>
  <c r="DZ111" i="5"/>
  <c r="DY111" i="5"/>
  <c r="DX111" i="5"/>
  <c r="DW111" i="5"/>
  <c r="DV111" i="5"/>
  <c r="DU111" i="5"/>
  <c r="DT111" i="5"/>
  <c r="DS111" i="5"/>
  <c r="DR111" i="5"/>
  <c r="DQ111" i="5"/>
  <c r="DP111" i="5"/>
  <c r="DI111" i="5"/>
  <c r="DF111" i="5"/>
  <c r="CX111" i="5"/>
  <c r="CW111" i="5"/>
  <c r="CV111" i="5"/>
  <c r="CU111" i="5"/>
  <c r="CT111" i="5"/>
  <c r="CS111" i="5"/>
  <c r="CR111" i="5"/>
  <c r="CQ111" i="5"/>
  <c r="CP111" i="5"/>
  <c r="CO111" i="5"/>
  <c r="CN111" i="5"/>
  <c r="CM111" i="5"/>
  <c r="CL111" i="5"/>
  <c r="CB111" i="5"/>
  <c r="C111" i="5"/>
  <c r="B111" i="5"/>
  <c r="CC111" i="5" s="1"/>
  <c r="DL110" i="5"/>
  <c r="DK110" i="5"/>
  <c r="DJ110" i="5"/>
  <c r="CH110" i="5"/>
  <c r="CG110" i="5"/>
  <c r="CF110" i="5"/>
  <c r="CC110" i="5"/>
  <c r="C110" i="5"/>
  <c r="B110" i="5"/>
  <c r="DH110" i="5" s="1"/>
  <c r="EB109" i="5"/>
  <c r="EA109" i="5"/>
  <c r="DZ109" i="5"/>
  <c r="DY109" i="5"/>
  <c r="DX109" i="5"/>
  <c r="DW109" i="5"/>
  <c r="DV109" i="5"/>
  <c r="DU109" i="5"/>
  <c r="DT109" i="5"/>
  <c r="DS109" i="5"/>
  <c r="DR109" i="5"/>
  <c r="DQ109" i="5"/>
  <c r="DP109" i="5"/>
  <c r="DO109" i="5"/>
  <c r="DN109" i="5"/>
  <c r="DM109" i="5"/>
  <c r="DL109" i="5"/>
  <c r="DK109" i="5"/>
  <c r="DJ109" i="5"/>
  <c r="DI109" i="5"/>
  <c r="DF109" i="5"/>
  <c r="CX109" i="5"/>
  <c r="CW109" i="5"/>
  <c r="CV109" i="5"/>
  <c r="CU109" i="5"/>
  <c r="CT109" i="5"/>
  <c r="CS109" i="5"/>
  <c r="CR109" i="5"/>
  <c r="CQ109" i="5"/>
  <c r="CP109" i="5"/>
  <c r="CO109" i="5"/>
  <c r="CN109" i="5"/>
  <c r="CM109" i="5"/>
  <c r="CL109" i="5"/>
  <c r="CK109" i="5"/>
  <c r="CJ109" i="5"/>
  <c r="CI109" i="5"/>
  <c r="CH109" i="5"/>
  <c r="CG109" i="5"/>
  <c r="CF109" i="5"/>
  <c r="CE109" i="5"/>
  <c r="CD109" i="5"/>
  <c r="C109" i="5"/>
  <c r="B109" i="5"/>
  <c r="DH109" i="5" s="1"/>
  <c r="EB108" i="5"/>
  <c r="EA108" i="5"/>
  <c r="DZ108" i="5"/>
  <c r="DY108" i="5"/>
  <c r="DX108" i="5"/>
  <c r="DW108" i="5"/>
  <c r="DV108" i="5"/>
  <c r="DU108" i="5"/>
  <c r="DT108" i="5"/>
  <c r="DS108" i="5"/>
  <c r="DR108" i="5"/>
  <c r="DQ108" i="5"/>
  <c r="DP108" i="5"/>
  <c r="DO108" i="5"/>
  <c r="CX108" i="5"/>
  <c r="CW108" i="5"/>
  <c r="CV108" i="5"/>
  <c r="CU108" i="5"/>
  <c r="CT108" i="5"/>
  <c r="CS108" i="5"/>
  <c r="CR108" i="5"/>
  <c r="CQ108" i="5"/>
  <c r="CP108" i="5"/>
  <c r="CO108" i="5"/>
  <c r="CN108" i="5"/>
  <c r="CM108" i="5"/>
  <c r="CL108" i="5"/>
  <c r="CK108" i="5"/>
  <c r="C108" i="5"/>
  <c r="B108" i="5"/>
  <c r="DF108" i="5" s="1"/>
  <c r="EB107" i="5"/>
  <c r="EA107" i="5"/>
  <c r="DZ107" i="5"/>
  <c r="DY107" i="5"/>
  <c r="DX107" i="5"/>
  <c r="DW107" i="5"/>
  <c r="DV107" i="5"/>
  <c r="DU107" i="5"/>
  <c r="DT107" i="5"/>
  <c r="DS107" i="5"/>
  <c r="DR107" i="5"/>
  <c r="DQ107" i="5"/>
  <c r="DP107" i="5"/>
  <c r="DO107" i="5"/>
  <c r="DI107" i="5"/>
  <c r="DH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C107" i="5"/>
  <c r="CB107" i="5"/>
  <c r="C107" i="5"/>
  <c r="B107" i="5"/>
  <c r="EB106" i="5"/>
  <c r="EA106" i="5"/>
  <c r="DZ106" i="5"/>
  <c r="DY106" i="5"/>
  <c r="DX106" i="5"/>
  <c r="DW106" i="5"/>
  <c r="DV106" i="5"/>
  <c r="DU106" i="5"/>
  <c r="DT106" i="5"/>
  <c r="DS106" i="5"/>
  <c r="DR106" i="5"/>
  <c r="DQ106" i="5"/>
  <c r="DP106" i="5"/>
  <c r="DO106" i="5"/>
  <c r="DH106" i="5"/>
  <c r="DG106" i="5"/>
  <c r="DF106" i="5"/>
  <c r="CX106" i="5"/>
  <c r="CW106" i="5"/>
  <c r="CV106" i="5"/>
  <c r="CU106" i="5"/>
  <c r="CT106" i="5"/>
  <c r="CS106" i="5"/>
  <c r="CR106" i="5"/>
  <c r="CQ106" i="5"/>
  <c r="CP106" i="5"/>
  <c r="CO106" i="5"/>
  <c r="CN106" i="5"/>
  <c r="CM106" i="5"/>
  <c r="CL106" i="5"/>
  <c r="CK106" i="5"/>
  <c r="CE106" i="5"/>
  <c r="CD106" i="5"/>
  <c r="CB106" i="5"/>
  <c r="C106" i="5"/>
  <c r="B106" i="5"/>
  <c r="DI106" i="5" s="1"/>
  <c r="EB105" i="5"/>
  <c r="EA105" i="5"/>
  <c r="DZ105" i="5"/>
  <c r="DY105" i="5"/>
  <c r="DX105" i="5"/>
  <c r="DW105" i="5"/>
  <c r="DV105" i="5"/>
  <c r="DU105" i="5"/>
  <c r="DT105" i="5"/>
  <c r="DS105" i="5"/>
  <c r="DR105" i="5"/>
  <c r="DQ105" i="5"/>
  <c r="DP105" i="5"/>
  <c r="DO105" i="5"/>
  <c r="DG105" i="5"/>
  <c r="DF105" i="5"/>
  <c r="CX105" i="5"/>
  <c r="CW105" i="5"/>
  <c r="CV105" i="5"/>
  <c r="CU105" i="5"/>
  <c r="CT105" i="5"/>
  <c r="CS105" i="5"/>
  <c r="CR105" i="5"/>
  <c r="CQ105" i="5"/>
  <c r="CP105" i="5"/>
  <c r="CO105" i="5"/>
  <c r="CN105" i="5"/>
  <c r="CM105" i="5"/>
  <c r="CL105" i="5"/>
  <c r="CK105" i="5"/>
  <c r="CE105" i="5"/>
  <c r="CD105" i="5"/>
  <c r="C105" i="5"/>
  <c r="B105" i="5"/>
  <c r="DI105" i="5" s="1"/>
  <c r="EB104" i="5"/>
  <c r="EA104" i="5"/>
  <c r="DZ104" i="5"/>
  <c r="DY104" i="5"/>
  <c r="DX104" i="5"/>
  <c r="DW104" i="5"/>
  <c r="DV104" i="5"/>
  <c r="DU104" i="5"/>
  <c r="DT104" i="5"/>
  <c r="DS104" i="5"/>
  <c r="DR104" i="5"/>
  <c r="DQ104" i="5"/>
  <c r="DP104" i="5"/>
  <c r="DO104" i="5"/>
  <c r="CX104" i="5"/>
  <c r="CW104" i="5"/>
  <c r="CV104" i="5"/>
  <c r="CU104" i="5"/>
  <c r="CT104" i="5"/>
  <c r="CS104" i="5"/>
  <c r="CR104" i="5"/>
  <c r="CQ104" i="5"/>
  <c r="CP104" i="5"/>
  <c r="CO104" i="5"/>
  <c r="CN104" i="5"/>
  <c r="CM104" i="5"/>
  <c r="CL104" i="5"/>
  <c r="CK104" i="5"/>
  <c r="C104" i="5"/>
  <c r="B104" i="5"/>
  <c r="EB103" i="5"/>
  <c r="EA103" i="5"/>
  <c r="DZ103" i="5"/>
  <c r="DY103" i="5"/>
  <c r="DX103" i="5"/>
  <c r="DW103" i="5"/>
  <c r="DV103" i="5"/>
  <c r="DU103" i="5"/>
  <c r="DT103" i="5"/>
  <c r="DS103" i="5"/>
  <c r="DR103" i="5"/>
  <c r="DQ103" i="5"/>
  <c r="DP103" i="5"/>
  <c r="DO103" i="5"/>
  <c r="DI103" i="5"/>
  <c r="DH103" i="5"/>
  <c r="CX103" i="5"/>
  <c r="CW103" i="5"/>
  <c r="CV103" i="5"/>
  <c r="CU103" i="5"/>
  <c r="CT103" i="5"/>
  <c r="CS103" i="5"/>
  <c r="CR103" i="5"/>
  <c r="CQ103" i="5"/>
  <c r="CP103" i="5"/>
  <c r="CO103" i="5"/>
  <c r="CN103" i="5"/>
  <c r="CM103" i="5"/>
  <c r="CL103" i="5"/>
  <c r="CK103" i="5"/>
  <c r="CC103" i="5"/>
  <c r="CB103" i="5"/>
  <c r="C103" i="5"/>
  <c r="B103" i="5"/>
  <c r="EB102" i="5"/>
  <c r="EA102" i="5"/>
  <c r="DZ102" i="5"/>
  <c r="DY102" i="5"/>
  <c r="DX102" i="5"/>
  <c r="DW102" i="5"/>
  <c r="DV102" i="5"/>
  <c r="DU102" i="5"/>
  <c r="DT102" i="5"/>
  <c r="DS102" i="5"/>
  <c r="DR102" i="5"/>
  <c r="DQ102" i="5"/>
  <c r="DP102" i="5"/>
  <c r="DO102" i="5"/>
  <c r="DH102" i="5"/>
  <c r="DG102" i="5"/>
  <c r="DF102" i="5"/>
  <c r="CX102" i="5"/>
  <c r="CW102" i="5"/>
  <c r="CV102" i="5"/>
  <c r="CU102" i="5"/>
  <c r="CT102" i="5"/>
  <c r="CS102" i="5"/>
  <c r="CR102" i="5"/>
  <c r="CQ102" i="5"/>
  <c r="CP102" i="5"/>
  <c r="CO102" i="5"/>
  <c r="CN102" i="5"/>
  <c r="CM102" i="5"/>
  <c r="CL102" i="5"/>
  <c r="CK102" i="5"/>
  <c r="CE102" i="5"/>
  <c r="CD102" i="5"/>
  <c r="CB102" i="5"/>
  <c r="C102" i="5"/>
  <c r="B102" i="5"/>
  <c r="DI102" i="5" s="1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G101" i="5"/>
  <c r="DF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E101" i="5"/>
  <c r="CD101" i="5"/>
  <c r="C101" i="5"/>
  <c r="B101" i="5"/>
  <c r="DI101" i="5" s="1"/>
  <c r="EB96" i="5"/>
  <c r="EA96" i="5"/>
  <c r="DZ96" i="5"/>
  <c r="DY96" i="5"/>
  <c r="DX96" i="5"/>
  <c r="DW96" i="5"/>
  <c r="DV96" i="5"/>
  <c r="DU96" i="5"/>
  <c r="DT96" i="5"/>
  <c r="DS96" i="5"/>
  <c r="DR96" i="5"/>
  <c r="DQ96" i="5"/>
  <c r="DP96" i="5"/>
  <c r="DO96" i="5"/>
  <c r="DN96" i="5"/>
  <c r="DM96" i="5"/>
  <c r="DL96" i="5"/>
  <c r="DK96" i="5"/>
  <c r="DJ96" i="5"/>
  <c r="DI96" i="5"/>
  <c r="DG96" i="5"/>
  <c r="DF96" i="5"/>
  <c r="CX96" i="5"/>
  <c r="CW96" i="5"/>
  <c r="CV96" i="5"/>
  <c r="CU96" i="5"/>
  <c r="CT96" i="5"/>
  <c r="CS96" i="5"/>
  <c r="CR96" i="5"/>
  <c r="CQ96" i="5"/>
  <c r="CP96" i="5"/>
  <c r="CO96" i="5"/>
  <c r="CN96" i="5"/>
  <c r="CM96" i="5"/>
  <c r="CL96" i="5"/>
  <c r="CK96" i="5"/>
  <c r="CJ96" i="5"/>
  <c r="CI96" i="5"/>
  <c r="CH96" i="5"/>
  <c r="CG96" i="5"/>
  <c r="CF96" i="5"/>
  <c r="CE96" i="5"/>
  <c r="CD96" i="5"/>
  <c r="CB96" i="5"/>
  <c r="C96" i="5"/>
  <c r="B96" i="5"/>
  <c r="DH96" i="5" s="1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DK95" i="5"/>
  <c r="DJ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CJ95" i="5"/>
  <c r="CI95" i="5"/>
  <c r="CH95" i="5"/>
  <c r="CG95" i="5"/>
  <c r="CF95" i="5"/>
  <c r="CB95" i="5"/>
  <c r="C95" i="5"/>
  <c r="B95" i="5"/>
  <c r="DG95" i="5" s="1"/>
  <c r="EB94" i="5"/>
  <c r="EA94" i="5"/>
  <c r="DZ94" i="5"/>
  <c r="DY94" i="5"/>
  <c r="DX94" i="5"/>
  <c r="DW94" i="5"/>
  <c r="DV94" i="5"/>
  <c r="DU94" i="5"/>
  <c r="DT94" i="5"/>
  <c r="DS94" i="5"/>
  <c r="DR94" i="5"/>
  <c r="DQ94" i="5"/>
  <c r="DP94" i="5"/>
  <c r="DO94" i="5"/>
  <c r="DN94" i="5"/>
  <c r="DM94" i="5"/>
  <c r="DL94" i="5"/>
  <c r="DK94" i="5"/>
  <c r="DJ94" i="5"/>
  <c r="CX94" i="5"/>
  <c r="CW94" i="5"/>
  <c r="CV94" i="5"/>
  <c r="CU94" i="5"/>
  <c r="CT94" i="5"/>
  <c r="CS94" i="5"/>
  <c r="CR94" i="5"/>
  <c r="CQ94" i="5"/>
  <c r="CP94" i="5"/>
  <c r="CO94" i="5"/>
  <c r="CN94" i="5"/>
  <c r="CM94" i="5"/>
  <c r="CL94" i="5"/>
  <c r="CK94" i="5"/>
  <c r="CJ94" i="5"/>
  <c r="CI94" i="5"/>
  <c r="CH94" i="5"/>
  <c r="CG94" i="5"/>
  <c r="CF94" i="5"/>
  <c r="CC94" i="5"/>
  <c r="C94" i="5"/>
  <c r="B94" i="5"/>
  <c r="DH94" i="5" s="1"/>
  <c r="DX93" i="5"/>
  <c r="DW93" i="5"/>
  <c r="DV93" i="5"/>
  <c r="DU93" i="5"/>
  <c r="DT93" i="5"/>
  <c r="DS93" i="5"/>
  <c r="DR93" i="5"/>
  <c r="DQ93" i="5"/>
  <c r="DP93" i="5"/>
  <c r="DH93" i="5"/>
  <c r="DG93" i="5"/>
  <c r="CT93" i="5"/>
  <c r="CS93" i="5"/>
  <c r="CR93" i="5"/>
  <c r="CQ93" i="5"/>
  <c r="CP93" i="5"/>
  <c r="CO93" i="5"/>
  <c r="CN93" i="5"/>
  <c r="CM93" i="5"/>
  <c r="CL93" i="5"/>
  <c r="CE93" i="5"/>
  <c r="CD93" i="5"/>
  <c r="C93" i="5"/>
  <c r="B93" i="5"/>
  <c r="DF93" i="5" s="1"/>
  <c r="EB92" i="5"/>
  <c r="EA92" i="5"/>
  <c r="DZ92" i="5"/>
  <c r="DY92" i="5"/>
  <c r="DX92" i="5"/>
  <c r="DW92" i="5"/>
  <c r="DV92" i="5"/>
  <c r="DU92" i="5"/>
  <c r="DT92" i="5"/>
  <c r="DS92" i="5"/>
  <c r="DR92" i="5"/>
  <c r="DQ92" i="5"/>
  <c r="DP92" i="5"/>
  <c r="DI92" i="5"/>
  <c r="DH92" i="5"/>
  <c r="DG92" i="5"/>
  <c r="CX92" i="5"/>
  <c r="CW92" i="5"/>
  <c r="CV92" i="5"/>
  <c r="CU92" i="5"/>
  <c r="CT92" i="5"/>
  <c r="CS92" i="5"/>
  <c r="CR92" i="5"/>
  <c r="CQ92" i="5"/>
  <c r="CP92" i="5"/>
  <c r="CO92" i="5"/>
  <c r="CN92" i="5"/>
  <c r="CM92" i="5"/>
  <c r="CL92" i="5"/>
  <c r="CE92" i="5"/>
  <c r="CD92" i="5"/>
  <c r="CB92" i="5"/>
  <c r="C92" i="5"/>
  <c r="B92" i="5"/>
  <c r="DF92" i="5" s="1"/>
  <c r="EB91" i="5"/>
  <c r="EA91" i="5"/>
  <c r="DZ91" i="5"/>
  <c r="DY91" i="5"/>
  <c r="DX91" i="5"/>
  <c r="DW91" i="5"/>
  <c r="DV91" i="5"/>
  <c r="DU91" i="5"/>
  <c r="DT91" i="5"/>
  <c r="DS91" i="5"/>
  <c r="DR91" i="5"/>
  <c r="DQ91" i="5"/>
  <c r="DP91" i="5"/>
  <c r="DO91" i="5"/>
  <c r="DN91" i="5"/>
  <c r="DM91" i="5"/>
  <c r="DL91" i="5"/>
  <c r="DK91" i="5"/>
  <c r="DJ91" i="5"/>
  <c r="CX91" i="5"/>
  <c r="CW91" i="5"/>
  <c r="CV91" i="5"/>
  <c r="CU91" i="5"/>
  <c r="CT91" i="5"/>
  <c r="CS91" i="5"/>
  <c r="CR91" i="5"/>
  <c r="CQ91" i="5"/>
  <c r="CP91" i="5"/>
  <c r="CO91" i="5"/>
  <c r="CN91" i="5"/>
  <c r="CM91" i="5"/>
  <c r="CL91" i="5"/>
  <c r="CK91" i="5"/>
  <c r="CJ91" i="5"/>
  <c r="CI91" i="5"/>
  <c r="CH91" i="5"/>
  <c r="CG91" i="5"/>
  <c r="CF91" i="5"/>
  <c r="CB91" i="5"/>
  <c r="C91" i="5"/>
  <c r="B91" i="5"/>
  <c r="DG91" i="5" s="1"/>
  <c r="EB90" i="5"/>
  <c r="EA90" i="5"/>
  <c r="DZ90" i="5"/>
  <c r="DY90" i="5"/>
  <c r="DX90" i="5"/>
  <c r="DW90" i="5"/>
  <c r="DV90" i="5"/>
  <c r="DU90" i="5"/>
  <c r="DT90" i="5"/>
  <c r="DS90" i="5"/>
  <c r="DR90" i="5"/>
  <c r="DQ90" i="5"/>
  <c r="DP90" i="5"/>
  <c r="DO90" i="5"/>
  <c r="DH90" i="5"/>
  <c r="DG90" i="5"/>
  <c r="DF90" i="5"/>
  <c r="CX90" i="5"/>
  <c r="CW90" i="5"/>
  <c r="CV90" i="5"/>
  <c r="CU90" i="5"/>
  <c r="CT90" i="5"/>
  <c r="CS90" i="5"/>
  <c r="CR90" i="5"/>
  <c r="CQ90" i="5"/>
  <c r="CP90" i="5"/>
  <c r="CO90" i="5"/>
  <c r="CN90" i="5"/>
  <c r="CM90" i="5"/>
  <c r="CL90" i="5"/>
  <c r="CK90" i="5"/>
  <c r="CE90" i="5"/>
  <c r="CD90" i="5"/>
  <c r="CB90" i="5"/>
  <c r="C90" i="5"/>
  <c r="B90" i="5"/>
  <c r="DI90" i="5" s="1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I89" i="5"/>
  <c r="DF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C89" i="5"/>
  <c r="CB89" i="5"/>
  <c r="C89" i="5"/>
  <c r="B89" i="5"/>
  <c r="DL88" i="5"/>
  <c r="DK88" i="5"/>
  <c r="DJ88" i="5"/>
  <c r="DH88" i="5"/>
  <c r="CH88" i="5"/>
  <c r="CG88" i="5"/>
  <c r="CF88" i="5"/>
  <c r="CD88" i="5"/>
  <c r="CC88" i="5"/>
  <c r="C88" i="5"/>
  <c r="B88" i="5"/>
  <c r="EB87" i="5"/>
  <c r="EA87" i="5"/>
  <c r="DZ87" i="5"/>
  <c r="DY87" i="5"/>
  <c r="DX87" i="5"/>
  <c r="DW87" i="5"/>
  <c r="DV87" i="5"/>
  <c r="DU87" i="5"/>
  <c r="DT87" i="5"/>
  <c r="DS87" i="5"/>
  <c r="DR87" i="5"/>
  <c r="DQ87" i="5"/>
  <c r="DP87" i="5"/>
  <c r="DO87" i="5"/>
  <c r="DN87" i="5"/>
  <c r="DM87" i="5"/>
  <c r="DL87" i="5"/>
  <c r="DK87" i="5"/>
  <c r="DJ87" i="5"/>
  <c r="DI87" i="5"/>
  <c r="DF87" i="5"/>
  <c r="CX87" i="5"/>
  <c r="CW87" i="5"/>
  <c r="CV87" i="5"/>
  <c r="CU87" i="5"/>
  <c r="CT87" i="5"/>
  <c r="CS87" i="5"/>
  <c r="CR87" i="5"/>
  <c r="CQ87" i="5"/>
  <c r="CP87" i="5"/>
  <c r="CO87" i="5"/>
  <c r="CN87" i="5"/>
  <c r="CM87" i="5"/>
  <c r="CL87" i="5"/>
  <c r="CK87" i="5"/>
  <c r="CJ87" i="5"/>
  <c r="CI87" i="5"/>
  <c r="CH87" i="5"/>
  <c r="CG87" i="5"/>
  <c r="CF87" i="5"/>
  <c r="CE87" i="5"/>
  <c r="CD87" i="5"/>
  <c r="C87" i="5"/>
  <c r="B87" i="5"/>
  <c r="DH87" i="5" s="1"/>
  <c r="EB86" i="5"/>
  <c r="EA86" i="5"/>
  <c r="DZ86" i="5"/>
  <c r="DY86" i="5"/>
  <c r="DX86" i="5"/>
  <c r="DW86" i="5"/>
  <c r="DV86" i="5"/>
  <c r="DU86" i="5"/>
  <c r="DT86" i="5"/>
  <c r="DS86" i="5"/>
  <c r="DR86" i="5"/>
  <c r="DQ86" i="5"/>
  <c r="DP86" i="5"/>
  <c r="DO86" i="5"/>
  <c r="DF86" i="5"/>
  <c r="CX86" i="5"/>
  <c r="CW86" i="5"/>
  <c r="CV86" i="5"/>
  <c r="CU86" i="5"/>
  <c r="CT86" i="5"/>
  <c r="CS86" i="5"/>
  <c r="CR86" i="5"/>
  <c r="CQ86" i="5"/>
  <c r="CP86" i="5"/>
  <c r="CO86" i="5"/>
  <c r="CN86" i="5"/>
  <c r="CM86" i="5"/>
  <c r="CL86" i="5"/>
  <c r="CK86" i="5"/>
  <c r="CC86" i="5"/>
  <c r="C86" i="5"/>
  <c r="B86" i="5"/>
  <c r="DI86" i="5" s="1"/>
  <c r="EB85" i="5"/>
  <c r="EA85" i="5"/>
  <c r="DZ85" i="5"/>
  <c r="DY85" i="5"/>
  <c r="DX85" i="5"/>
  <c r="DW85" i="5"/>
  <c r="DV85" i="5"/>
  <c r="DU85" i="5"/>
  <c r="DT85" i="5"/>
  <c r="DS85" i="5"/>
  <c r="DR85" i="5"/>
  <c r="DQ85" i="5"/>
  <c r="DP85" i="5"/>
  <c r="DO85" i="5"/>
  <c r="DI85" i="5"/>
  <c r="CX85" i="5"/>
  <c r="CW85" i="5"/>
  <c r="CV85" i="5"/>
  <c r="CU85" i="5"/>
  <c r="CT85" i="5"/>
  <c r="CS85" i="5"/>
  <c r="CR85" i="5"/>
  <c r="CQ85" i="5"/>
  <c r="CP85" i="5"/>
  <c r="CO85" i="5"/>
  <c r="CN85" i="5"/>
  <c r="CM85" i="5"/>
  <c r="CL85" i="5"/>
  <c r="CK85" i="5"/>
  <c r="CC85" i="5"/>
  <c r="C85" i="5"/>
  <c r="B85" i="5"/>
  <c r="EB84" i="5"/>
  <c r="EA84" i="5"/>
  <c r="DZ84" i="5"/>
  <c r="DY84" i="5"/>
  <c r="DX84" i="5"/>
  <c r="DW84" i="5"/>
  <c r="DV84" i="5"/>
  <c r="DU84" i="5"/>
  <c r="DT84" i="5"/>
  <c r="DS84" i="5"/>
  <c r="DR84" i="5"/>
  <c r="DQ84" i="5"/>
  <c r="DP84" i="5"/>
  <c r="DO84" i="5"/>
  <c r="DH84" i="5"/>
  <c r="DG84" i="5"/>
  <c r="DF84" i="5"/>
  <c r="CX84" i="5"/>
  <c r="CW84" i="5"/>
  <c r="CV84" i="5"/>
  <c r="CU84" i="5"/>
  <c r="CT84" i="5"/>
  <c r="CS84" i="5"/>
  <c r="CR84" i="5"/>
  <c r="CQ84" i="5"/>
  <c r="CP84" i="5"/>
  <c r="CO84" i="5"/>
  <c r="CN84" i="5"/>
  <c r="CM84" i="5"/>
  <c r="CL84" i="5"/>
  <c r="CK84" i="5"/>
  <c r="CE84" i="5"/>
  <c r="CD84" i="5"/>
  <c r="CB84" i="5"/>
  <c r="C84" i="5"/>
  <c r="B84" i="5"/>
  <c r="DI84" i="5" s="1"/>
  <c r="EB83" i="5"/>
  <c r="EA83" i="5"/>
  <c r="DZ83" i="5"/>
  <c r="DY83" i="5"/>
  <c r="DX83" i="5"/>
  <c r="DW83" i="5"/>
  <c r="DV83" i="5"/>
  <c r="DU83" i="5"/>
  <c r="DT83" i="5"/>
  <c r="DS83" i="5"/>
  <c r="DR83" i="5"/>
  <c r="DQ83" i="5"/>
  <c r="DP83" i="5"/>
  <c r="DO83" i="5"/>
  <c r="DG83" i="5"/>
  <c r="DF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CE83" i="5"/>
  <c r="CD83" i="5"/>
  <c r="C83" i="5"/>
  <c r="B83" i="5"/>
  <c r="DI83" i="5" s="1"/>
  <c r="EB82" i="5"/>
  <c r="EA82" i="5"/>
  <c r="DZ82" i="5"/>
  <c r="DY82" i="5"/>
  <c r="DX82" i="5"/>
  <c r="DW82" i="5"/>
  <c r="DV82" i="5"/>
  <c r="DU82" i="5"/>
  <c r="DT82" i="5"/>
  <c r="DS82" i="5"/>
  <c r="DR82" i="5"/>
  <c r="DQ82" i="5"/>
  <c r="DP82" i="5"/>
  <c r="DO82" i="5"/>
  <c r="DF82" i="5"/>
  <c r="CX82" i="5"/>
  <c r="CW82" i="5"/>
  <c r="CV82" i="5"/>
  <c r="CU82" i="5"/>
  <c r="CT82" i="5"/>
  <c r="CS82" i="5"/>
  <c r="CR82" i="5"/>
  <c r="CQ82" i="5"/>
  <c r="CP82" i="5"/>
  <c r="CO82" i="5"/>
  <c r="CN82" i="5"/>
  <c r="CM82" i="5"/>
  <c r="CL82" i="5"/>
  <c r="CK82" i="5"/>
  <c r="CC82" i="5"/>
  <c r="C82" i="5"/>
  <c r="B82" i="5"/>
  <c r="DI82" i="5" s="1"/>
  <c r="EB81" i="5"/>
  <c r="EA81" i="5"/>
  <c r="DZ81" i="5"/>
  <c r="DY81" i="5"/>
  <c r="DX81" i="5"/>
  <c r="DW81" i="5"/>
  <c r="DV81" i="5"/>
  <c r="DU81" i="5"/>
  <c r="DT81" i="5"/>
  <c r="DS81" i="5"/>
  <c r="DR81" i="5"/>
  <c r="DQ81" i="5"/>
  <c r="DP81" i="5"/>
  <c r="DO81" i="5"/>
  <c r="DI81" i="5"/>
  <c r="CX81" i="5"/>
  <c r="CW81" i="5"/>
  <c r="CV81" i="5"/>
  <c r="CU81" i="5"/>
  <c r="CT81" i="5"/>
  <c r="CS81" i="5"/>
  <c r="CR81" i="5"/>
  <c r="CQ81" i="5"/>
  <c r="CP81" i="5"/>
  <c r="CO81" i="5"/>
  <c r="CN81" i="5"/>
  <c r="CM81" i="5"/>
  <c r="CL81" i="5"/>
  <c r="CK81" i="5"/>
  <c r="CC81" i="5"/>
  <c r="C81" i="5"/>
  <c r="B81" i="5"/>
  <c r="EB80" i="5"/>
  <c r="EA80" i="5"/>
  <c r="DZ80" i="5"/>
  <c r="DY80" i="5"/>
  <c r="DX80" i="5"/>
  <c r="DW80" i="5"/>
  <c r="DV80" i="5"/>
  <c r="DU80" i="5"/>
  <c r="DT80" i="5"/>
  <c r="DS80" i="5"/>
  <c r="DR80" i="5"/>
  <c r="DQ80" i="5"/>
  <c r="DP80" i="5"/>
  <c r="DO80" i="5"/>
  <c r="DH80" i="5"/>
  <c r="DG80" i="5"/>
  <c r="DF80" i="5"/>
  <c r="CX80" i="5"/>
  <c r="CW80" i="5"/>
  <c r="CV80" i="5"/>
  <c r="CU80" i="5"/>
  <c r="CT80" i="5"/>
  <c r="CS80" i="5"/>
  <c r="CR80" i="5"/>
  <c r="CQ80" i="5"/>
  <c r="CP80" i="5"/>
  <c r="CO80" i="5"/>
  <c r="CN80" i="5"/>
  <c r="CM80" i="5"/>
  <c r="CL80" i="5"/>
  <c r="CK80" i="5"/>
  <c r="CE80" i="5"/>
  <c r="CD80" i="5"/>
  <c r="CB80" i="5"/>
  <c r="C80" i="5"/>
  <c r="B80" i="5"/>
  <c r="DI80" i="5" s="1"/>
  <c r="EB79" i="5"/>
  <c r="EA79" i="5"/>
  <c r="DZ79" i="5"/>
  <c r="DY79" i="5"/>
  <c r="DX79" i="5"/>
  <c r="DW79" i="5"/>
  <c r="DV79" i="5"/>
  <c r="DU79" i="5"/>
  <c r="DT79" i="5"/>
  <c r="DS79" i="5"/>
  <c r="DR79" i="5"/>
  <c r="DQ79" i="5"/>
  <c r="DP79" i="5"/>
  <c r="DO79" i="5"/>
  <c r="DG79" i="5"/>
  <c r="DF79" i="5"/>
  <c r="CX79" i="5"/>
  <c r="CW79" i="5"/>
  <c r="CV79" i="5"/>
  <c r="CU79" i="5"/>
  <c r="CT79" i="5"/>
  <c r="CS79" i="5"/>
  <c r="CR79" i="5"/>
  <c r="CQ79" i="5"/>
  <c r="CP79" i="5"/>
  <c r="CO79" i="5"/>
  <c r="CN79" i="5"/>
  <c r="CM79" i="5"/>
  <c r="CL79" i="5"/>
  <c r="CK79" i="5"/>
  <c r="CE79" i="5"/>
  <c r="CD79" i="5"/>
  <c r="C79" i="5"/>
  <c r="B79" i="5"/>
  <c r="DI79" i="5" s="1"/>
  <c r="EB74" i="5"/>
  <c r="EA74" i="5"/>
  <c r="DZ74" i="5"/>
  <c r="DY74" i="5"/>
  <c r="DX74" i="5"/>
  <c r="DW74" i="5"/>
  <c r="DV74" i="5"/>
  <c r="DU74" i="5"/>
  <c r="DT74" i="5"/>
  <c r="DS74" i="5"/>
  <c r="DR74" i="5"/>
  <c r="DQ74" i="5"/>
  <c r="DP74" i="5"/>
  <c r="DO74" i="5"/>
  <c r="DN74" i="5"/>
  <c r="DM74" i="5"/>
  <c r="DL74" i="5"/>
  <c r="DK74" i="5"/>
  <c r="DJ74" i="5"/>
  <c r="DI74" i="5"/>
  <c r="DG74" i="5"/>
  <c r="DF74" i="5"/>
  <c r="CX74" i="5"/>
  <c r="CW74" i="5"/>
  <c r="CV74" i="5"/>
  <c r="CU74" i="5"/>
  <c r="CT74" i="5"/>
  <c r="CS74" i="5"/>
  <c r="CR74" i="5"/>
  <c r="CQ74" i="5"/>
  <c r="CP74" i="5"/>
  <c r="CO74" i="5"/>
  <c r="CN74" i="5"/>
  <c r="CM74" i="5"/>
  <c r="CL74" i="5"/>
  <c r="CK74" i="5"/>
  <c r="CJ74" i="5"/>
  <c r="CI74" i="5"/>
  <c r="CH74" i="5"/>
  <c r="CG74" i="5"/>
  <c r="CF74" i="5"/>
  <c r="CE74" i="5"/>
  <c r="CD74" i="5"/>
  <c r="CB74" i="5"/>
  <c r="C74" i="5"/>
  <c r="B74" i="5"/>
  <c r="DH74" i="5" s="1"/>
  <c r="EB73" i="5"/>
  <c r="EA73" i="5"/>
  <c r="DZ73" i="5"/>
  <c r="DY73" i="5"/>
  <c r="DX73" i="5"/>
  <c r="DW73" i="5"/>
  <c r="DV73" i="5"/>
  <c r="DU73" i="5"/>
  <c r="DT73" i="5"/>
  <c r="DS73" i="5"/>
  <c r="DR73" i="5"/>
  <c r="DQ73" i="5"/>
  <c r="DP73" i="5"/>
  <c r="DO73" i="5"/>
  <c r="DN73" i="5"/>
  <c r="DM73" i="5"/>
  <c r="DL73" i="5"/>
  <c r="DK73" i="5"/>
  <c r="DJ73" i="5"/>
  <c r="DG73" i="5"/>
  <c r="CX73" i="5"/>
  <c r="CW73" i="5"/>
  <c r="CV73" i="5"/>
  <c r="CU73" i="5"/>
  <c r="CT73" i="5"/>
  <c r="CS73" i="5"/>
  <c r="CR73" i="5"/>
  <c r="CQ73" i="5"/>
  <c r="CP73" i="5"/>
  <c r="CO73" i="5"/>
  <c r="CN73" i="5"/>
  <c r="CM73" i="5"/>
  <c r="CL73" i="5"/>
  <c r="CK73" i="5"/>
  <c r="CJ73" i="5"/>
  <c r="CI73" i="5"/>
  <c r="CH73" i="5"/>
  <c r="CG73" i="5"/>
  <c r="CF73" i="5"/>
  <c r="CC73" i="5"/>
  <c r="CB73" i="5"/>
  <c r="C73" i="5"/>
  <c r="B73" i="5"/>
  <c r="EB72" i="5"/>
  <c r="EA72" i="5"/>
  <c r="DZ72" i="5"/>
  <c r="DY72" i="5"/>
  <c r="DX72" i="5"/>
  <c r="DW72" i="5"/>
  <c r="DV72" i="5"/>
  <c r="DU72" i="5"/>
  <c r="DT72" i="5"/>
  <c r="DS72" i="5"/>
  <c r="DR72" i="5"/>
  <c r="DQ72" i="5"/>
  <c r="DP72" i="5"/>
  <c r="DO72" i="5"/>
  <c r="DN72" i="5"/>
  <c r="DM72" i="5"/>
  <c r="DL72" i="5"/>
  <c r="DK72" i="5"/>
  <c r="DJ72" i="5"/>
  <c r="CX72" i="5"/>
  <c r="CW72" i="5"/>
  <c r="CV72" i="5"/>
  <c r="CU72" i="5"/>
  <c r="CT72" i="5"/>
  <c r="CS72" i="5"/>
  <c r="CR72" i="5"/>
  <c r="CQ72" i="5"/>
  <c r="CP72" i="5"/>
  <c r="CO72" i="5"/>
  <c r="CN72" i="5"/>
  <c r="CM72" i="5"/>
  <c r="CL72" i="5"/>
  <c r="CK72" i="5"/>
  <c r="CJ72" i="5"/>
  <c r="CI72" i="5"/>
  <c r="CH72" i="5"/>
  <c r="CG72" i="5"/>
  <c r="CF72" i="5"/>
  <c r="CC72" i="5"/>
  <c r="C72" i="5"/>
  <c r="B72" i="5"/>
  <c r="DX71" i="5"/>
  <c r="DW71" i="5"/>
  <c r="DV71" i="5"/>
  <c r="DU71" i="5"/>
  <c r="DT71" i="5"/>
  <c r="DS71" i="5"/>
  <c r="DR71" i="5"/>
  <c r="DQ71" i="5"/>
  <c r="DP71" i="5"/>
  <c r="DH71" i="5"/>
  <c r="DF71" i="5"/>
  <c r="CT71" i="5"/>
  <c r="CS71" i="5"/>
  <c r="CR71" i="5"/>
  <c r="CQ71" i="5"/>
  <c r="CP71" i="5"/>
  <c r="CO71" i="5"/>
  <c r="CN71" i="5"/>
  <c r="CM71" i="5"/>
  <c r="CL71" i="5"/>
  <c r="CE71" i="5"/>
  <c r="CC71" i="5"/>
  <c r="C71" i="5"/>
  <c r="B71" i="5"/>
  <c r="EB70" i="5"/>
  <c r="EA70" i="5"/>
  <c r="DZ70" i="5"/>
  <c r="DY70" i="5"/>
  <c r="DX70" i="5"/>
  <c r="DW70" i="5"/>
  <c r="DV70" i="5"/>
  <c r="DU70" i="5"/>
  <c r="DT70" i="5"/>
  <c r="DS70" i="5"/>
  <c r="DR70" i="5"/>
  <c r="DQ70" i="5"/>
  <c r="DP70" i="5"/>
  <c r="DI70" i="5"/>
  <c r="DH70" i="5"/>
  <c r="DG70" i="5"/>
  <c r="CX70" i="5"/>
  <c r="CW70" i="5"/>
  <c r="CV70" i="5"/>
  <c r="CU70" i="5"/>
  <c r="CT70" i="5"/>
  <c r="CS70" i="5"/>
  <c r="CR70" i="5"/>
  <c r="CQ70" i="5"/>
  <c r="CP70" i="5"/>
  <c r="CO70" i="5"/>
  <c r="CN70" i="5"/>
  <c r="CM70" i="5"/>
  <c r="CL70" i="5"/>
  <c r="CE70" i="5"/>
  <c r="CD70" i="5"/>
  <c r="CB70" i="5"/>
  <c r="C70" i="5"/>
  <c r="B70" i="5"/>
  <c r="DF70" i="5" s="1"/>
  <c r="EB69" i="5"/>
  <c r="EA69" i="5"/>
  <c r="DZ69" i="5"/>
  <c r="DY69" i="5"/>
  <c r="DX69" i="5"/>
  <c r="DW69" i="5"/>
  <c r="DV69" i="5"/>
  <c r="DU69" i="5"/>
  <c r="DT69" i="5"/>
  <c r="DS69" i="5"/>
  <c r="DR69" i="5"/>
  <c r="DQ69" i="5"/>
  <c r="DP69" i="5"/>
  <c r="DO69" i="5"/>
  <c r="DN69" i="5"/>
  <c r="DM69" i="5"/>
  <c r="DL69" i="5"/>
  <c r="DK69" i="5"/>
  <c r="DJ69" i="5"/>
  <c r="CX69" i="5"/>
  <c r="CW69" i="5"/>
  <c r="CV69" i="5"/>
  <c r="CU69" i="5"/>
  <c r="CT69" i="5"/>
  <c r="CS69" i="5"/>
  <c r="CR69" i="5"/>
  <c r="CQ69" i="5"/>
  <c r="CP69" i="5"/>
  <c r="CO69" i="5"/>
  <c r="CN69" i="5"/>
  <c r="CM69" i="5"/>
  <c r="CL69" i="5"/>
  <c r="CK69" i="5"/>
  <c r="CJ69" i="5"/>
  <c r="CI69" i="5"/>
  <c r="CH69" i="5"/>
  <c r="CG69" i="5"/>
  <c r="CF69" i="5"/>
  <c r="C69" i="5"/>
  <c r="B69" i="5"/>
  <c r="DG69" i="5" s="1"/>
  <c r="EB68" i="5"/>
  <c r="EA68" i="5"/>
  <c r="DZ68" i="5"/>
  <c r="DY68" i="5"/>
  <c r="DX68" i="5"/>
  <c r="DW68" i="5"/>
  <c r="DV68" i="5"/>
  <c r="DU68" i="5"/>
  <c r="DT68" i="5"/>
  <c r="DS68" i="5"/>
  <c r="DR68" i="5"/>
  <c r="DQ68" i="5"/>
  <c r="DP68" i="5"/>
  <c r="DO68" i="5"/>
  <c r="DH68" i="5"/>
  <c r="DG68" i="5"/>
  <c r="DF68" i="5"/>
  <c r="CX68" i="5"/>
  <c r="CW68" i="5"/>
  <c r="CV68" i="5"/>
  <c r="CU68" i="5"/>
  <c r="CT68" i="5"/>
  <c r="CS68" i="5"/>
  <c r="CR68" i="5"/>
  <c r="CQ68" i="5"/>
  <c r="CP68" i="5"/>
  <c r="CO68" i="5"/>
  <c r="CN68" i="5"/>
  <c r="CM68" i="5"/>
  <c r="CL68" i="5"/>
  <c r="CK68" i="5"/>
  <c r="CE68" i="5"/>
  <c r="CD68" i="5"/>
  <c r="CB68" i="5"/>
  <c r="C68" i="5"/>
  <c r="B68" i="5"/>
  <c r="DI68" i="5" s="1"/>
  <c r="EB67" i="5"/>
  <c r="EA67" i="5"/>
  <c r="DZ67" i="5"/>
  <c r="DY67" i="5"/>
  <c r="DX67" i="5"/>
  <c r="DW67" i="5"/>
  <c r="DV67" i="5"/>
  <c r="DU67" i="5"/>
  <c r="DT67" i="5"/>
  <c r="DS67" i="5"/>
  <c r="DR67" i="5"/>
  <c r="DQ67" i="5"/>
  <c r="DP67" i="5"/>
  <c r="CX67" i="5"/>
  <c r="CW67" i="5"/>
  <c r="CV67" i="5"/>
  <c r="CU67" i="5"/>
  <c r="CT67" i="5"/>
  <c r="CS67" i="5"/>
  <c r="CR67" i="5"/>
  <c r="CQ67" i="5"/>
  <c r="CP67" i="5"/>
  <c r="CO67" i="5"/>
  <c r="CN67" i="5"/>
  <c r="CM67" i="5"/>
  <c r="CL67" i="5"/>
  <c r="C67" i="5"/>
  <c r="B67" i="5"/>
  <c r="DL66" i="5"/>
  <c r="DK66" i="5"/>
  <c r="DJ66" i="5"/>
  <c r="DI66" i="5"/>
  <c r="DH66" i="5"/>
  <c r="CH66" i="5"/>
  <c r="CG66" i="5"/>
  <c r="CF66" i="5"/>
  <c r="CC66" i="5"/>
  <c r="CB66" i="5"/>
  <c r="C66" i="5"/>
  <c r="B66" i="5"/>
  <c r="EB65" i="5"/>
  <c r="EA65" i="5"/>
  <c r="DZ65" i="5"/>
  <c r="DY65" i="5"/>
  <c r="DX65" i="5"/>
  <c r="DW65" i="5"/>
  <c r="DV65" i="5"/>
  <c r="DU65" i="5"/>
  <c r="DT65" i="5"/>
  <c r="DS65" i="5"/>
  <c r="DR65" i="5"/>
  <c r="DQ65" i="5"/>
  <c r="DP65" i="5"/>
  <c r="DO65" i="5"/>
  <c r="DN65" i="5"/>
  <c r="DM65" i="5"/>
  <c r="DL65" i="5"/>
  <c r="DK65" i="5"/>
  <c r="DJ65" i="5"/>
  <c r="DH65" i="5"/>
  <c r="DF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CJ65" i="5"/>
  <c r="CI65" i="5"/>
  <c r="CH65" i="5"/>
  <c r="CG65" i="5"/>
  <c r="CF65" i="5"/>
  <c r="CE65" i="5"/>
  <c r="C65" i="5"/>
  <c r="B65" i="5"/>
  <c r="DI65" i="5" s="1"/>
  <c r="EB64" i="5"/>
  <c r="EA64" i="5"/>
  <c r="DZ64" i="5"/>
  <c r="DY64" i="5"/>
  <c r="DX64" i="5"/>
  <c r="DW64" i="5"/>
  <c r="DV64" i="5"/>
  <c r="DU64" i="5"/>
  <c r="DT64" i="5"/>
  <c r="DS64" i="5"/>
  <c r="DR64" i="5"/>
  <c r="DQ64" i="5"/>
  <c r="DP64" i="5"/>
  <c r="DO64" i="5"/>
  <c r="DI64" i="5"/>
  <c r="CX64" i="5"/>
  <c r="CW64" i="5"/>
  <c r="CV64" i="5"/>
  <c r="CU64" i="5"/>
  <c r="CT64" i="5"/>
  <c r="CS64" i="5"/>
  <c r="CR64" i="5"/>
  <c r="CQ64" i="5"/>
  <c r="CP64" i="5"/>
  <c r="CO64" i="5"/>
  <c r="CN64" i="5"/>
  <c r="CM64" i="5"/>
  <c r="CL64" i="5"/>
  <c r="CK64" i="5"/>
  <c r="CB64" i="5"/>
  <c r="C64" i="5"/>
  <c r="B64" i="5"/>
  <c r="DF64" i="5" s="1"/>
  <c r="EB63" i="5"/>
  <c r="EA63" i="5"/>
  <c r="DZ63" i="5"/>
  <c r="DY63" i="5"/>
  <c r="DX63" i="5"/>
  <c r="DW63" i="5"/>
  <c r="DV63" i="5"/>
  <c r="DU63" i="5"/>
  <c r="DT63" i="5"/>
  <c r="DS63" i="5"/>
  <c r="DR63" i="5"/>
  <c r="DQ63" i="5"/>
  <c r="DP63" i="5"/>
  <c r="DO63" i="5"/>
  <c r="CX63" i="5"/>
  <c r="CW63" i="5"/>
  <c r="CV63" i="5"/>
  <c r="CU63" i="5"/>
  <c r="CT63" i="5"/>
  <c r="CS63" i="5"/>
  <c r="CR63" i="5"/>
  <c r="CQ63" i="5"/>
  <c r="CP63" i="5"/>
  <c r="CO63" i="5"/>
  <c r="CN63" i="5"/>
  <c r="CM63" i="5"/>
  <c r="CL63" i="5"/>
  <c r="CK63" i="5"/>
  <c r="C63" i="5"/>
  <c r="B63" i="5"/>
  <c r="DH63" i="5" s="1"/>
  <c r="EB62" i="5"/>
  <c r="EA62" i="5"/>
  <c r="DZ62" i="5"/>
  <c r="DY62" i="5"/>
  <c r="DX62" i="5"/>
  <c r="DW62" i="5"/>
  <c r="DV62" i="5"/>
  <c r="DU62" i="5"/>
  <c r="DT62" i="5"/>
  <c r="DS62" i="5"/>
  <c r="DR62" i="5"/>
  <c r="DQ62" i="5"/>
  <c r="DP62" i="5"/>
  <c r="DO62" i="5"/>
  <c r="DH62" i="5"/>
  <c r="CX62" i="5"/>
  <c r="CW62" i="5"/>
  <c r="CV62" i="5"/>
  <c r="CU62" i="5"/>
  <c r="CT62" i="5"/>
  <c r="CS62" i="5"/>
  <c r="CR62" i="5"/>
  <c r="CQ62" i="5"/>
  <c r="CP62" i="5"/>
  <c r="CO62" i="5"/>
  <c r="CN62" i="5"/>
  <c r="CM62" i="5"/>
  <c r="CL62" i="5"/>
  <c r="CK62" i="5"/>
  <c r="CB62" i="5"/>
  <c r="C62" i="5"/>
  <c r="B62" i="5"/>
  <c r="DG62" i="5" s="1"/>
  <c r="EB61" i="5"/>
  <c r="EA61" i="5"/>
  <c r="DZ61" i="5"/>
  <c r="DY61" i="5"/>
  <c r="DX61" i="5"/>
  <c r="DW61" i="5"/>
  <c r="DV61" i="5"/>
  <c r="DU61" i="5"/>
  <c r="DT61" i="5"/>
  <c r="DS61" i="5"/>
  <c r="DR61" i="5"/>
  <c r="DQ61" i="5"/>
  <c r="DP61" i="5"/>
  <c r="DO61" i="5"/>
  <c r="DH61" i="5"/>
  <c r="DG61" i="5"/>
  <c r="DF61" i="5"/>
  <c r="CX61" i="5"/>
  <c r="CW61" i="5"/>
  <c r="CV61" i="5"/>
  <c r="CU61" i="5"/>
  <c r="CT61" i="5"/>
  <c r="CS61" i="5"/>
  <c r="CR61" i="5"/>
  <c r="CQ61" i="5"/>
  <c r="CP61" i="5"/>
  <c r="CO61" i="5"/>
  <c r="CN61" i="5"/>
  <c r="CM61" i="5"/>
  <c r="CL61" i="5"/>
  <c r="CK61" i="5"/>
  <c r="CE61" i="5"/>
  <c r="CD61" i="5"/>
  <c r="CB61" i="5"/>
  <c r="C61" i="5"/>
  <c r="B61" i="5"/>
  <c r="DI61" i="5" s="1"/>
  <c r="EB60" i="5"/>
  <c r="EA60" i="5"/>
  <c r="DZ60" i="5"/>
  <c r="DY60" i="5"/>
  <c r="DX60" i="5"/>
  <c r="DW60" i="5"/>
  <c r="DV60" i="5"/>
  <c r="DU60" i="5"/>
  <c r="DT60" i="5"/>
  <c r="DS60" i="5"/>
  <c r="DR60" i="5"/>
  <c r="DQ60" i="5"/>
  <c r="DP60" i="5"/>
  <c r="DO60" i="5"/>
  <c r="DG60" i="5"/>
  <c r="DF60" i="5"/>
  <c r="CX60" i="5"/>
  <c r="CW60" i="5"/>
  <c r="CV60" i="5"/>
  <c r="CU60" i="5"/>
  <c r="CT60" i="5"/>
  <c r="CS60" i="5"/>
  <c r="CR60" i="5"/>
  <c r="CQ60" i="5"/>
  <c r="CP60" i="5"/>
  <c r="CO60" i="5"/>
  <c r="CN60" i="5"/>
  <c r="CM60" i="5"/>
  <c r="CL60" i="5"/>
  <c r="CK60" i="5"/>
  <c r="CE60" i="5"/>
  <c r="CD60" i="5"/>
  <c r="C60" i="5"/>
  <c r="B60" i="5"/>
  <c r="DI60" i="5" s="1"/>
  <c r="EB59" i="5"/>
  <c r="EA59" i="5"/>
  <c r="DZ59" i="5"/>
  <c r="DY59" i="5"/>
  <c r="DX59" i="5"/>
  <c r="DW59" i="5"/>
  <c r="DV59" i="5"/>
  <c r="DU59" i="5"/>
  <c r="DT59" i="5"/>
  <c r="DS59" i="5"/>
  <c r="DR59" i="5"/>
  <c r="DQ59" i="5"/>
  <c r="DP59" i="5"/>
  <c r="DO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59" i="5"/>
  <c r="B59" i="5"/>
  <c r="DH59" i="5" s="1"/>
  <c r="EB58" i="5"/>
  <c r="EA58" i="5"/>
  <c r="DZ58" i="5"/>
  <c r="DY58" i="5"/>
  <c r="DX58" i="5"/>
  <c r="DW58" i="5"/>
  <c r="DV58" i="5"/>
  <c r="DU58" i="5"/>
  <c r="DT58" i="5"/>
  <c r="DS58" i="5"/>
  <c r="DR58" i="5"/>
  <c r="DQ58" i="5"/>
  <c r="DP58" i="5"/>
  <c r="DO58" i="5"/>
  <c r="DH58" i="5"/>
  <c r="CX58" i="5"/>
  <c r="CW58" i="5"/>
  <c r="CV58" i="5"/>
  <c r="CU58" i="5"/>
  <c r="CT58" i="5"/>
  <c r="CS58" i="5"/>
  <c r="CR58" i="5"/>
  <c r="CQ58" i="5"/>
  <c r="CP58" i="5"/>
  <c r="CO58" i="5"/>
  <c r="CN58" i="5"/>
  <c r="CM58" i="5"/>
  <c r="CL58" i="5"/>
  <c r="CK58" i="5"/>
  <c r="CB58" i="5"/>
  <c r="C58" i="5"/>
  <c r="B58" i="5"/>
  <c r="DG58" i="5" s="1"/>
  <c r="EB57" i="5"/>
  <c r="EA57" i="5"/>
  <c r="DZ57" i="5"/>
  <c r="DY57" i="5"/>
  <c r="DX57" i="5"/>
  <c r="DW57" i="5"/>
  <c r="DV57" i="5"/>
  <c r="DU57" i="5"/>
  <c r="DT57" i="5"/>
  <c r="DS57" i="5"/>
  <c r="DR57" i="5"/>
  <c r="DQ57" i="5"/>
  <c r="DP57" i="5"/>
  <c r="DO57" i="5"/>
  <c r="DH57" i="5"/>
  <c r="DG57" i="5"/>
  <c r="DF57" i="5"/>
  <c r="CX57" i="5"/>
  <c r="CW57" i="5"/>
  <c r="CV57" i="5"/>
  <c r="CU57" i="5"/>
  <c r="CT57" i="5"/>
  <c r="CS57" i="5"/>
  <c r="CR57" i="5"/>
  <c r="CQ57" i="5"/>
  <c r="CP57" i="5"/>
  <c r="CO57" i="5"/>
  <c r="CN57" i="5"/>
  <c r="CM57" i="5"/>
  <c r="CL57" i="5"/>
  <c r="CK57" i="5"/>
  <c r="CE57" i="5"/>
  <c r="CD57" i="5"/>
  <c r="CB57" i="5"/>
  <c r="C57" i="5"/>
  <c r="B57" i="5"/>
  <c r="DI57" i="5" s="1"/>
  <c r="EB52" i="5"/>
  <c r="EA52" i="5"/>
  <c r="DZ52" i="5"/>
  <c r="DY52" i="5"/>
  <c r="DX52" i="5"/>
  <c r="DW52" i="5"/>
  <c r="DV52" i="5"/>
  <c r="DU52" i="5"/>
  <c r="DT52" i="5"/>
  <c r="DS52" i="5"/>
  <c r="DR52" i="5"/>
  <c r="DQ52" i="5"/>
  <c r="DP52" i="5"/>
  <c r="DO52" i="5"/>
  <c r="DN52" i="5"/>
  <c r="DM52" i="5"/>
  <c r="DL52" i="5"/>
  <c r="DK52" i="5"/>
  <c r="DJ52" i="5"/>
  <c r="DG52" i="5"/>
  <c r="CX52" i="5"/>
  <c r="CW52" i="5"/>
  <c r="CV52" i="5"/>
  <c r="CU52" i="5"/>
  <c r="CT52" i="5"/>
  <c r="CS52" i="5"/>
  <c r="CR52" i="5"/>
  <c r="CQ52" i="5"/>
  <c r="CP52" i="5"/>
  <c r="CO52" i="5"/>
  <c r="CN52" i="5"/>
  <c r="CM52" i="5"/>
  <c r="CL52" i="5"/>
  <c r="CK52" i="5"/>
  <c r="CJ52" i="5"/>
  <c r="CI52" i="5"/>
  <c r="CH52" i="5"/>
  <c r="CG52" i="5"/>
  <c r="CF52" i="5"/>
  <c r="CB52" i="5"/>
  <c r="C52" i="5"/>
  <c r="B52" i="5"/>
  <c r="DF52" i="5" s="1"/>
  <c r="EB51" i="5"/>
  <c r="EA51" i="5"/>
  <c r="DZ51" i="5"/>
  <c r="DY51" i="5"/>
  <c r="DX51" i="5"/>
  <c r="DW51" i="5"/>
  <c r="DV51" i="5"/>
  <c r="DU51" i="5"/>
  <c r="DT51" i="5"/>
  <c r="DS51" i="5"/>
  <c r="DR51" i="5"/>
  <c r="DQ51" i="5"/>
  <c r="DP51" i="5"/>
  <c r="DO51" i="5"/>
  <c r="DN51" i="5"/>
  <c r="DM51" i="5"/>
  <c r="DL51" i="5"/>
  <c r="DK51" i="5"/>
  <c r="DJ51" i="5"/>
  <c r="CX51" i="5"/>
  <c r="CW51" i="5"/>
  <c r="CV51" i="5"/>
  <c r="CU51" i="5"/>
  <c r="CT51" i="5"/>
  <c r="CS51" i="5"/>
  <c r="CR51" i="5"/>
  <c r="CQ51" i="5"/>
  <c r="CP51" i="5"/>
  <c r="CO51" i="5"/>
  <c r="CN51" i="5"/>
  <c r="CM51" i="5"/>
  <c r="CL51" i="5"/>
  <c r="CK51" i="5"/>
  <c r="CJ51" i="5"/>
  <c r="CI51" i="5"/>
  <c r="CH51" i="5"/>
  <c r="CG51" i="5"/>
  <c r="CF51" i="5"/>
  <c r="C51" i="5"/>
  <c r="B51" i="5"/>
  <c r="DG51" i="5" s="1"/>
  <c r="EB50" i="5"/>
  <c r="EA50" i="5"/>
  <c r="DZ50" i="5"/>
  <c r="DY50" i="5"/>
  <c r="DX50" i="5"/>
  <c r="DW50" i="5"/>
  <c r="DV50" i="5"/>
  <c r="DU50" i="5"/>
  <c r="DT50" i="5"/>
  <c r="DS50" i="5"/>
  <c r="DR50" i="5"/>
  <c r="DQ50" i="5"/>
  <c r="DP50" i="5"/>
  <c r="DO50" i="5"/>
  <c r="DN50" i="5"/>
  <c r="DM50" i="5"/>
  <c r="DL50" i="5"/>
  <c r="DK50" i="5"/>
  <c r="DJ50" i="5"/>
  <c r="DI50" i="5"/>
  <c r="DF50" i="5"/>
  <c r="CX50" i="5"/>
  <c r="CW50" i="5"/>
  <c r="CV50" i="5"/>
  <c r="CU50" i="5"/>
  <c r="CT50" i="5"/>
  <c r="CS50" i="5"/>
  <c r="CR50" i="5"/>
  <c r="CQ50" i="5"/>
  <c r="CP50" i="5"/>
  <c r="CO50" i="5"/>
  <c r="CN50" i="5"/>
  <c r="CM50" i="5"/>
  <c r="CL50" i="5"/>
  <c r="CK50" i="5"/>
  <c r="CJ50" i="5"/>
  <c r="CI50" i="5"/>
  <c r="CH50" i="5"/>
  <c r="CG50" i="5"/>
  <c r="CF50" i="5"/>
  <c r="CE50" i="5"/>
  <c r="CD50" i="5"/>
  <c r="C50" i="5"/>
  <c r="B50" i="5"/>
  <c r="DH50" i="5" s="1"/>
  <c r="DX49" i="5"/>
  <c r="DW49" i="5"/>
  <c r="DV49" i="5"/>
  <c r="DU49" i="5"/>
  <c r="DT49" i="5"/>
  <c r="DS49" i="5"/>
  <c r="DR49" i="5"/>
  <c r="DQ49" i="5"/>
  <c r="DP49" i="5"/>
  <c r="DI49" i="5"/>
  <c r="DH49" i="5"/>
  <c r="DG49" i="5"/>
  <c r="CT49" i="5"/>
  <c r="CS49" i="5"/>
  <c r="CR49" i="5"/>
  <c r="CQ49" i="5"/>
  <c r="CP49" i="5"/>
  <c r="CO49" i="5"/>
  <c r="CN49" i="5"/>
  <c r="CM49" i="5"/>
  <c r="CL49" i="5"/>
  <c r="CE49" i="5"/>
  <c r="CD49" i="5"/>
  <c r="CB49" i="5"/>
  <c r="C49" i="5"/>
  <c r="B49" i="5"/>
  <c r="DF49" i="5" s="1"/>
  <c r="EB48" i="5"/>
  <c r="EA48" i="5"/>
  <c r="DZ48" i="5"/>
  <c r="DY48" i="5"/>
  <c r="DX48" i="5"/>
  <c r="DW48" i="5"/>
  <c r="DV48" i="5"/>
  <c r="DU48" i="5"/>
  <c r="DT48" i="5"/>
  <c r="DS48" i="5"/>
  <c r="DR48" i="5"/>
  <c r="DQ48" i="5"/>
  <c r="DP48" i="5"/>
  <c r="DI48" i="5"/>
  <c r="CX48" i="5"/>
  <c r="CW48" i="5"/>
  <c r="CV48" i="5"/>
  <c r="CU48" i="5"/>
  <c r="CT48" i="5"/>
  <c r="CS48" i="5"/>
  <c r="CR48" i="5"/>
  <c r="CQ48" i="5"/>
  <c r="CP48" i="5"/>
  <c r="CO48" i="5"/>
  <c r="CN48" i="5"/>
  <c r="CM48" i="5"/>
  <c r="CL48" i="5"/>
  <c r="CB48" i="5"/>
  <c r="C48" i="5"/>
  <c r="B48" i="5"/>
  <c r="DH48" i="5" s="1"/>
  <c r="EB47" i="5"/>
  <c r="EA47" i="5"/>
  <c r="DZ47" i="5"/>
  <c r="DY47" i="5"/>
  <c r="DX47" i="5"/>
  <c r="DW47" i="5"/>
  <c r="DV47" i="5"/>
  <c r="DU47" i="5"/>
  <c r="DT47" i="5"/>
  <c r="DS47" i="5"/>
  <c r="DR47" i="5"/>
  <c r="DQ47" i="5"/>
  <c r="DP47" i="5"/>
  <c r="DO47" i="5"/>
  <c r="DN47" i="5"/>
  <c r="DM47" i="5"/>
  <c r="DL47" i="5"/>
  <c r="DK47" i="5"/>
  <c r="DJ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H47" i="5"/>
  <c r="CG47" i="5"/>
  <c r="CF47" i="5"/>
  <c r="C47" i="5"/>
  <c r="B47" i="5"/>
  <c r="DG47" i="5" s="1"/>
  <c r="EB46" i="5"/>
  <c r="EA46" i="5"/>
  <c r="DZ46" i="5"/>
  <c r="DY46" i="5"/>
  <c r="DX46" i="5"/>
  <c r="DW46" i="5"/>
  <c r="DV46" i="5"/>
  <c r="DU46" i="5"/>
  <c r="DT46" i="5"/>
  <c r="DS46" i="5"/>
  <c r="DR46" i="5"/>
  <c r="DQ46" i="5"/>
  <c r="DP46" i="5"/>
  <c r="DO46" i="5"/>
  <c r="DH46" i="5"/>
  <c r="CX46" i="5"/>
  <c r="CW46" i="5"/>
  <c r="CV46" i="5"/>
  <c r="CU46" i="5"/>
  <c r="CT46" i="5"/>
  <c r="CS46" i="5"/>
  <c r="CR46" i="5"/>
  <c r="CQ46" i="5"/>
  <c r="CP46" i="5"/>
  <c r="CO46" i="5"/>
  <c r="CN46" i="5"/>
  <c r="CM46" i="5"/>
  <c r="CL46" i="5"/>
  <c r="CK46" i="5"/>
  <c r="CB46" i="5"/>
  <c r="C46" i="5"/>
  <c r="B46" i="5"/>
  <c r="DG46" i="5" s="1"/>
  <c r="EB45" i="5"/>
  <c r="EA45" i="5"/>
  <c r="DZ45" i="5"/>
  <c r="DY45" i="5"/>
  <c r="DX45" i="5"/>
  <c r="DW45" i="5"/>
  <c r="DV45" i="5"/>
  <c r="DU45" i="5"/>
  <c r="DT45" i="5"/>
  <c r="DS45" i="5"/>
  <c r="DR45" i="5"/>
  <c r="DQ45" i="5"/>
  <c r="DP45" i="5"/>
  <c r="CX45" i="5"/>
  <c r="CW45" i="5"/>
  <c r="CV45" i="5"/>
  <c r="CU45" i="5"/>
  <c r="CT45" i="5"/>
  <c r="CS45" i="5"/>
  <c r="CR45" i="5"/>
  <c r="CQ45" i="5"/>
  <c r="CP45" i="5"/>
  <c r="CO45" i="5"/>
  <c r="CN45" i="5"/>
  <c r="CM45" i="5"/>
  <c r="CL45" i="5"/>
  <c r="C45" i="5"/>
  <c r="B45" i="5"/>
  <c r="DI45" i="5" s="1"/>
  <c r="DL44" i="5"/>
  <c r="DK44" i="5"/>
  <c r="DJ44" i="5"/>
  <c r="DI44" i="5"/>
  <c r="DF44" i="5"/>
  <c r="CH44" i="5"/>
  <c r="CG44" i="5"/>
  <c r="CF44" i="5"/>
  <c r="CE44" i="5"/>
  <c r="CD44" i="5"/>
  <c r="C44" i="5"/>
  <c r="B44" i="5"/>
  <c r="DH44" i="5" s="1"/>
  <c r="EB43" i="5"/>
  <c r="EA43" i="5"/>
  <c r="DZ43" i="5"/>
  <c r="DY43" i="5"/>
  <c r="DX43" i="5"/>
  <c r="DW43" i="5"/>
  <c r="DV43" i="5"/>
  <c r="DU43" i="5"/>
  <c r="DT43" i="5"/>
  <c r="DS43" i="5"/>
  <c r="DR43" i="5"/>
  <c r="DQ43" i="5"/>
  <c r="DP43" i="5"/>
  <c r="DO43" i="5"/>
  <c r="DN43" i="5"/>
  <c r="DM43" i="5"/>
  <c r="DL43" i="5"/>
  <c r="DK43" i="5"/>
  <c r="DJ43" i="5"/>
  <c r="DI43" i="5"/>
  <c r="DG43" i="5"/>
  <c r="DF43" i="5"/>
  <c r="CX43" i="5"/>
  <c r="CW43" i="5"/>
  <c r="CV43" i="5"/>
  <c r="CU43" i="5"/>
  <c r="CT43" i="5"/>
  <c r="CS43" i="5"/>
  <c r="CR43" i="5"/>
  <c r="CQ43" i="5"/>
  <c r="CP43" i="5"/>
  <c r="CO43" i="5"/>
  <c r="CN43" i="5"/>
  <c r="CM43" i="5"/>
  <c r="CL43" i="5"/>
  <c r="CK43" i="5"/>
  <c r="CJ43" i="5"/>
  <c r="CI43" i="5"/>
  <c r="CH43" i="5"/>
  <c r="CG43" i="5"/>
  <c r="CF43" i="5"/>
  <c r="CE43" i="5"/>
  <c r="CD43" i="5"/>
  <c r="CB43" i="5"/>
  <c r="C43" i="5"/>
  <c r="B43" i="5"/>
  <c r="DH43" i="5" s="1"/>
  <c r="EB42" i="5"/>
  <c r="EA42" i="5"/>
  <c r="DZ42" i="5"/>
  <c r="DY42" i="5"/>
  <c r="DX42" i="5"/>
  <c r="DW42" i="5"/>
  <c r="DV42" i="5"/>
  <c r="DU42" i="5"/>
  <c r="DT42" i="5"/>
  <c r="DS42" i="5"/>
  <c r="DR42" i="5"/>
  <c r="DQ42" i="5"/>
  <c r="DP42" i="5"/>
  <c r="DO42" i="5"/>
  <c r="DG42" i="5"/>
  <c r="DF42" i="5"/>
  <c r="CX42" i="5"/>
  <c r="CW42" i="5"/>
  <c r="CV42" i="5"/>
  <c r="CU42" i="5"/>
  <c r="CT42" i="5"/>
  <c r="CS42" i="5"/>
  <c r="CR42" i="5"/>
  <c r="CQ42" i="5"/>
  <c r="CP42" i="5"/>
  <c r="CO42" i="5"/>
  <c r="CN42" i="5"/>
  <c r="CM42" i="5"/>
  <c r="CL42" i="5"/>
  <c r="CK42" i="5"/>
  <c r="CE42" i="5"/>
  <c r="CD42" i="5"/>
  <c r="C42" i="5"/>
  <c r="B42" i="5"/>
  <c r="DI42" i="5" s="1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C41" i="5"/>
  <c r="B41" i="5"/>
  <c r="DH41" i="5" s="1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H40" i="5"/>
  <c r="CX40" i="5"/>
  <c r="CW40" i="5"/>
  <c r="CV40" i="5"/>
  <c r="CU40" i="5"/>
  <c r="CT40" i="5"/>
  <c r="CS40" i="5"/>
  <c r="CR40" i="5"/>
  <c r="CQ40" i="5"/>
  <c r="CP40" i="5"/>
  <c r="CO40" i="5"/>
  <c r="CN40" i="5"/>
  <c r="CM40" i="5"/>
  <c r="CL40" i="5"/>
  <c r="CK40" i="5"/>
  <c r="CB40" i="5"/>
  <c r="C40" i="5"/>
  <c r="B40" i="5"/>
  <c r="DG40" i="5" s="1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H39" i="5"/>
  <c r="DG39" i="5"/>
  <c r="DF39" i="5"/>
  <c r="CX39" i="5"/>
  <c r="CW39" i="5"/>
  <c r="CV39" i="5"/>
  <c r="CU39" i="5"/>
  <c r="CT39" i="5"/>
  <c r="CS39" i="5"/>
  <c r="CR39" i="5"/>
  <c r="CQ39" i="5"/>
  <c r="CP39" i="5"/>
  <c r="CO39" i="5"/>
  <c r="CN39" i="5"/>
  <c r="CM39" i="5"/>
  <c r="CL39" i="5"/>
  <c r="CK39" i="5"/>
  <c r="CE39" i="5"/>
  <c r="CD39" i="5"/>
  <c r="CB39" i="5"/>
  <c r="C39" i="5"/>
  <c r="B39" i="5"/>
  <c r="DI39" i="5" s="1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G38" i="5"/>
  <c r="DF38" i="5"/>
  <c r="CX38" i="5"/>
  <c r="CW38" i="5"/>
  <c r="CV38" i="5"/>
  <c r="CU38" i="5"/>
  <c r="CT38" i="5"/>
  <c r="CS38" i="5"/>
  <c r="CR38" i="5"/>
  <c r="CQ38" i="5"/>
  <c r="CP38" i="5"/>
  <c r="CO38" i="5"/>
  <c r="CN38" i="5"/>
  <c r="CM38" i="5"/>
  <c r="CL38" i="5"/>
  <c r="CK38" i="5"/>
  <c r="CE38" i="5"/>
  <c r="CD38" i="5"/>
  <c r="C38" i="5"/>
  <c r="B38" i="5"/>
  <c r="DI38" i="5" s="1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CX37" i="5"/>
  <c r="CW37" i="5"/>
  <c r="CV37" i="5"/>
  <c r="CU37" i="5"/>
  <c r="CT37" i="5"/>
  <c r="CS37" i="5"/>
  <c r="CR37" i="5"/>
  <c r="CQ37" i="5"/>
  <c r="CP37" i="5"/>
  <c r="CO37" i="5"/>
  <c r="CN37" i="5"/>
  <c r="CM37" i="5"/>
  <c r="CL37" i="5"/>
  <c r="CK37" i="5"/>
  <c r="C37" i="5"/>
  <c r="B37" i="5"/>
  <c r="DH37" i="5" s="1"/>
  <c r="EB36" i="5"/>
  <c r="EA36" i="5"/>
  <c r="DZ36" i="5"/>
  <c r="DY36" i="5"/>
  <c r="DX36" i="5"/>
  <c r="DW36" i="5"/>
  <c r="DV36" i="5"/>
  <c r="DU36" i="5"/>
  <c r="DT36" i="5"/>
  <c r="DS36" i="5"/>
  <c r="DR36" i="5"/>
  <c r="DQ36" i="5"/>
  <c r="DP36" i="5"/>
  <c r="DO36" i="5"/>
  <c r="DH36" i="5"/>
  <c r="CX36" i="5"/>
  <c r="CW36" i="5"/>
  <c r="CV36" i="5"/>
  <c r="CU36" i="5"/>
  <c r="CT36" i="5"/>
  <c r="CS36" i="5"/>
  <c r="CR36" i="5"/>
  <c r="CQ36" i="5"/>
  <c r="CP36" i="5"/>
  <c r="CO36" i="5"/>
  <c r="CN36" i="5"/>
  <c r="CM36" i="5"/>
  <c r="CL36" i="5"/>
  <c r="CK36" i="5"/>
  <c r="CB36" i="5"/>
  <c r="C36" i="5"/>
  <c r="B36" i="5"/>
  <c r="DG36" i="5" s="1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H35" i="5"/>
  <c r="DG35" i="5"/>
  <c r="DF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E35" i="5"/>
  <c r="CD35" i="5"/>
  <c r="CB35" i="5"/>
  <c r="C35" i="5"/>
  <c r="B35" i="5"/>
  <c r="DI35" i="5" s="1"/>
  <c r="EB30" i="5"/>
  <c r="EA30" i="5"/>
  <c r="DZ30" i="5"/>
  <c r="DY30" i="5"/>
  <c r="DX30" i="5"/>
  <c r="DW30" i="5"/>
  <c r="DV30" i="5"/>
  <c r="DU30" i="5"/>
  <c r="DT30" i="5"/>
  <c r="DS30" i="5"/>
  <c r="DR30" i="5"/>
  <c r="DQ30" i="5"/>
  <c r="DP30" i="5"/>
  <c r="DO30" i="5"/>
  <c r="DN30" i="5"/>
  <c r="DM30" i="5"/>
  <c r="DL30" i="5"/>
  <c r="DK30" i="5"/>
  <c r="DJ30" i="5"/>
  <c r="DG30" i="5"/>
  <c r="CX30" i="5"/>
  <c r="CW30" i="5"/>
  <c r="CV30" i="5"/>
  <c r="CU30" i="5"/>
  <c r="CT30" i="5"/>
  <c r="CS30" i="5"/>
  <c r="CR30" i="5"/>
  <c r="CQ30" i="5"/>
  <c r="CP30" i="5"/>
  <c r="CO30" i="5"/>
  <c r="CN30" i="5"/>
  <c r="CM30" i="5"/>
  <c r="CL30" i="5"/>
  <c r="CK30" i="5"/>
  <c r="CJ30" i="5"/>
  <c r="CI30" i="5"/>
  <c r="CH30" i="5"/>
  <c r="CG30" i="5"/>
  <c r="CF30" i="5"/>
  <c r="CB30" i="5"/>
  <c r="C30" i="5"/>
  <c r="B30" i="5"/>
  <c r="DF30" i="5" s="1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DK29" i="5"/>
  <c r="DJ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CJ29" i="5"/>
  <c r="CI29" i="5"/>
  <c r="CH29" i="5"/>
  <c r="CG29" i="5"/>
  <c r="CF29" i="5"/>
  <c r="C29" i="5"/>
  <c r="B29" i="5"/>
  <c r="DG29" i="5" s="1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DK28" i="5"/>
  <c r="DJ28" i="5"/>
  <c r="DI28" i="5"/>
  <c r="DF28" i="5"/>
  <c r="CX28" i="5"/>
  <c r="CW28" i="5"/>
  <c r="CV28" i="5"/>
  <c r="CU28" i="5"/>
  <c r="CT28" i="5"/>
  <c r="CS28" i="5"/>
  <c r="CR28" i="5"/>
  <c r="CQ28" i="5"/>
  <c r="CP28" i="5"/>
  <c r="CO28" i="5"/>
  <c r="CN28" i="5"/>
  <c r="CM28" i="5"/>
  <c r="CL28" i="5"/>
  <c r="CK28" i="5"/>
  <c r="CJ28" i="5"/>
  <c r="CI28" i="5"/>
  <c r="CH28" i="5"/>
  <c r="CG28" i="5"/>
  <c r="CF28" i="5"/>
  <c r="CE28" i="5"/>
  <c r="CD28" i="5"/>
  <c r="C28" i="5"/>
  <c r="B28" i="5"/>
  <c r="DH28" i="5" s="1"/>
  <c r="DX27" i="5"/>
  <c r="DW27" i="5"/>
  <c r="DV27" i="5"/>
  <c r="DU27" i="5"/>
  <c r="DT27" i="5"/>
  <c r="DS27" i="5"/>
  <c r="DR27" i="5"/>
  <c r="DQ27" i="5"/>
  <c r="DP27" i="5"/>
  <c r="DI27" i="5"/>
  <c r="DH27" i="5"/>
  <c r="DG27" i="5"/>
  <c r="CT27" i="5"/>
  <c r="CS27" i="5"/>
  <c r="CR27" i="5"/>
  <c r="CQ27" i="5"/>
  <c r="CP27" i="5"/>
  <c r="CO27" i="5"/>
  <c r="CN27" i="5"/>
  <c r="CM27" i="5"/>
  <c r="CL27" i="5"/>
  <c r="CE27" i="5"/>
  <c r="CD27" i="5"/>
  <c r="CB27" i="5"/>
  <c r="C27" i="5"/>
  <c r="B27" i="5"/>
  <c r="DF27" i="5" s="1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I26" i="5"/>
  <c r="CX26" i="5"/>
  <c r="CW26" i="5"/>
  <c r="CV26" i="5"/>
  <c r="CU26" i="5"/>
  <c r="CT26" i="5"/>
  <c r="CS26" i="5"/>
  <c r="CR26" i="5"/>
  <c r="CQ26" i="5"/>
  <c r="CP26" i="5"/>
  <c r="CO26" i="5"/>
  <c r="CN26" i="5"/>
  <c r="CM26" i="5"/>
  <c r="CL26" i="5"/>
  <c r="CB26" i="5"/>
  <c r="C26" i="5"/>
  <c r="B26" i="5"/>
  <c r="DH26" i="5" s="1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DK25" i="5"/>
  <c r="DJ25" i="5"/>
  <c r="CX25" i="5"/>
  <c r="CW25" i="5"/>
  <c r="CV25" i="5"/>
  <c r="CU25" i="5"/>
  <c r="CT25" i="5"/>
  <c r="CS25" i="5"/>
  <c r="CR25" i="5"/>
  <c r="CQ25" i="5"/>
  <c r="CP25" i="5"/>
  <c r="CO25" i="5"/>
  <c r="CN25" i="5"/>
  <c r="CM25" i="5"/>
  <c r="CL25" i="5"/>
  <c r="CK25" i="5"/>
  <c r="CJ25" i="5"/>
  <c r="CI25" i="5"/>
  <c r="CH25" i="5"/>
  <c r="CG25" i="5"/>
  <c r="CF25" i="5"/>
  <c r="C25" i="5"/>
  <c r="B25" i="5"/>
  <c r="DG25" i="5" s="1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H24" i="5"/>
  <c r="CX24" i="5"/>
  <c r="CW24" i="5"/>
  <c r="CV24" i="5"/>
  <c r="CU24" i="5"/>
  <c r="CT24" i="5"/>
  <c r="CS24" i="5"/>
  <c r="CR24" i="5"/>
  <c r="CQ24" i="5"/>
  <c r="CP24" i="5"/>
  <c r="CO24" i="5"/>
  <c r="CN24" i="5"/>
  <c r="CM24" i="5"/>
  <c r="CL24" i="5"/>
  <c r="CK24" i="5"/>
  <c r="CB24" i="5"/>
  <c r="C24" i="5"/>
  <c r="B24" i="5"/>
  <c r="DG24" i="5" s="1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23" i="5"/>
  <c r="B23" i="5"/>
  <c r="DI23" i="5" s="1"/>
  <c r="DL22" i="5"/>
  <c r="DK22" i="5"/>
  <c r="DJ22" i="5"/>
  <c r="DI22" i="5"/>
  <c r="DF22" i="5"/>
  <c r="CH22" i="5"/>
  <c r="CG22" i="5"/>
  <c r="CF22" i="5"/>
  <c r="CE22" i="5"/>
  <c r="CD22" i="5"/>
  <c r="C22" i="5"/>
  <c r="B22" i="5"/>
  <c r="DH22" i="5" s="1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DK21" i="5"/>
  <c r="DJ21" i="5"/>
  <c r="DI21" i="5"/>
  <c r="DG21" i="5"/>
  <c r="DF21" i="5"/>
  <c r="CX21" i="5"/>
  <c r="CW21" i="5"/>
  <c r="CV21" i="5"/>
  <c r="CU21" i="5"/>
  <c r="CT21" i="5"/>
  <c r="CS21" i="5"/>
  <c r="CR21" i="5"/>
  <c r="CQ21" i="5"/>
  <c r="CP21" i="5"/>
  <c r="CO21" i="5"/>
  <c r="CN21" i="5"/>
  <c r="CM21" i="5"/>
  <c r="CL21" i="5"/>
  <c r="CK21" i="5"/>
  <c r="CJ21" i="5"/>
  <c r="CI21" i="5"/>
  <c r="CH21" i="5"/>
  <c r="CG21" i="5"/>
  <c r="CF21" i="5"/>
  <c r="CE21" i="5"/>
  <c r="CD21" i="5"/>
  <c r="CB21" i="5"/>
  <c r="C21" i="5"/>
  <c r="B21" i="5"/>
  <c r="DH21" i="5" s="1"/>
  <c r="EB20" i="5"/>
  <c r="EA20" i="5"/>
  <c r="DZ20" i="5"/>
  <c r="DY20" i="5"/>
  <c r="DX20" i="5"/>
  <c r="DW20" i="5"/>
  <c r="DV20" i="5"/>
  <c r="DU20" i="5"/>
  <c r="DT20" i="5"/>
  <c r="DS20" i="5"/>
  <c r="DR20" i="5"/>
  <c r="DQ20" i="5"/>
  <c r="DP20" i="5"/>
  <c r="DO20" i="5"/>
  <c r="DG20" i="5"/>
  <c r="DF20" i="5"/>
  <c r="CX20" i="5"/>
  <c r="CW20" i="5"/>
  <c r="CV20" i="5"/>
  <c r="CU20" i="5"/>
  <c r="CT20" i="5"/>
  <c r="CS20" i="5"/>
  <c r="CR20" i="5"/>
  <c r="CQ20" i="5"/>
  <c r="CP20" i="5"/>
  <c r="CO20" i="5"/>
  <c r="CN20" i="5"/>
  <c r="CM20" i="5"/>
  <c r="CL20" i="5"/>
  <c r="CK20" i="5"/>
  <c r="CE20" i="5"/>
  <c r="CD20" i="5"/>
  <c r="C20" i="5"/>
  <c r="B20" i="5"/>
  <c r="DI20" i="5" s="1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CX19" i="5"/>
  <c r="CW19" i="5"/>
  <c r="CV19" i="5"/>
  <c r="CU19" i="5"/>
  <c r="CT19" i="5"/>
  <c r="CS19" i="5"/>
  <c r="CR19" i="5"/>
  <c r="CQ19" i="5"/>
  <c r="CP19" i="5"/>
  <c r="CO19" i="5"/>
  <c r="CN19" i="5"/>
  <c r="CM19" i="5"/>
  <c r="CL19" i="5"/>
  <c r="CK19" i="5"/>
  <c r="C19" i="5"/>
  <c r="B19" i="5"/>
  <c r="DH19" i="5" s="1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H18" i="5"/>
  <c r="CX18" i="5"/>
  <c r="CW18" i="5"/>
  <c r="CV18" i="5"/>
  <c r="CU18" i="5"/>
  <c r="CT18" i="5"/>
  <c r="CS18" i="5"/>
  <c r="CR18" i="5"/>
  <c r="CQ18" i="5"/>
  <c r="CP18" i="5"/>
  <c r="CO18" i="5"/>
  <c r="CN18" i="5"/>
  <c r="CM18" i="5"/>
  <c r="CL18" i="5"/>
  <c r="CK18" i="5"/>
  <c r="CB18" i="5"/>
  <c r="C18" i="5"/>
  <c r="B18" i="5"/>
  <c r="DG18" i="5" s="1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H17" i="5"/>
  <c r="DG17" i="5"/>
  <c r="DF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CE17" i="5"/>
  <c r="CD17" i="5"/>
  <c r="CB17" i="5"/>
  <c r="C17" i="5"/>
  <c r="B17" i="5"/>
  <c r="DI17" i="5" s="1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G16" i="5"/>
  <c r="DF16" i="5"/>
  <c r="CX16" i="5"/>
  <c r="CW16" i="5"/>
  <c r="CV16" i="5"/>
  <c r="CU16" i="5"/>
  <c r="CT16" i="5"/>
  <c r="CS16" i="5"/>
  <c r="CR16" i="5"/>
  <c r="CQ16" i="5"/>
  <c r="CP16" i="5"/>
  <c r="CO16" i="5"/>
  <c r="CN16" i="5"/>
  <c r="CM16" i="5"/>
  <c r="CL16" i="5"/>
  <c r="CK16" i="5"/>
  <c r="CE16" i="5"/>
  <c r="CD16" i="5"/>
  <c r="C16" i="5"/>
  <c r="B16" i="5"/>
  <c r="DI16" i="5" s="1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CX15" i="5"/>
  <c r="CW15" i="5"/>
  <c r="CV15" i="5"/>
  <c r="CU15" i="5"/>
  <c r="CT15" i="5"/>
  <c r="CS15" i="5"/>
  <c r="CR15" i="5"/>
  <c r="CQ15" i="5"/>
  <c r="CP15" i="5"/>
  <c r="CO15" i="5"/>
  <c r="CN15" i="5"/>
  <c r="CM15" i="5"/>
  <c r="CL15" i="5"/>
  <c r="CK15" i="5"/>
  <c r="C15" i="5"/>
  <c r="B15" i="5"/>
  <c r="DH15" i="5" s="1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H14" i="5"/>
  <c r="CX14" i="5"/>
  <c r="CW14" i="5"/>
  <c r="CV14" i="5"/>
  <c r="CU14" i="5"/>
  <c r="CT14" i="5"/>
  <c r="CS14" i="5"/>
  <c r="CR14" i="5"/>
  <c r="CQ14" i="5"/>
  <c r="CP14" i="5"/>
  <c r="CO14" i="5"/>
  <c r="CN14" i="5"/>
  <c r="CM14" i="5"/>
  <c r="CL14" i="5"/>
  <c r="CK14" i="5"/>
  <c r="CB14" i="5"/>
  <c r="C14" i="5"/>
  <c r="B14" i="5"/>
  <c r="DG14" i="5" s="1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H13" i="5"/>
  <c r="DG13" i="5"/>
  <c r="DF13" i="5"/>
  <c r="CX13" i="5"/>
  <c r="CW13" i="5"/>
  <c r="CV13" i="5"/>
  <c r="CU13" i="5"/>
  <c r="CT13" i="5"/>
  <c r="CS13" i="5"/>
  <c r="CR13" i="5"/>
  <c r="CQ13" i="5"/>
  <c r="CP13" i="5"/>
  <c r="CO13" i="5"/>
  <c r="CN13" i="5"/>
  <c r="CM13" i="5"/>
  <c r="CL13" i="5"/>
  <c r="CK13" i="5"/>
  <c r="CE13" i="5"/>
  <c r="CD13" i="5"/>
  <c r="CB13" i="5"/>
  <c r="C13" i="5"/>
  <c r="B13" i="5"/>
  <c r="A5" i="5"/>
  <c r="A4" i="5"/>
  <c r="A3" i="5"/>
  <c r="A2" i="5"/>
  <c r="AY245" i="6" l="1"/>
  <c r="AY207" i="6"/>
  <c r="AY161" i="6"/>
  <c r="AY206" i="6"/>
  <c r="AY255" i="6"/>
  <c r="AY251" i="6"/>
  <c r="AR216" i="6"/>
  <c r="AY180" i="6"/>
  <c r="AY198" i="6"/>
  <c r="AY167" i="6"/>
  <c r="AY176" i="6"/>
  <c r="AY171" i="6"/>
  <c r="AX128" i="6"/>
  <c r="AX95" i="6"/>
  <c r="AY173" i="6"/>
  <c r="AX15" i="6"/>
  <c r="AX37" i="6"/>
  <c r="AX59" i="6"/>
  <c r="AY259" i="6"/>
  <c r="AY253" i="6"/>
  <c r="AY254" i="6"/>
  <c r="AY250" i="6"/>
  <c r="AY209" i="6"/>
  <c r="AY239" i="6"/>
  <c r="AY183" i="6"/>
  <c r="AY202" i="6"/>
  <c r="AY201" i="6"/>
  <c r="AX136" i="6"/>
  <c r="AX118" i="6"/>
  <c r="AX83" i="6"/>
  <c r="AX71" i="6"/>
  <c r="AY197" i="6"/>
  <c r="AX134" i="6"/>
  <c r="AY194" i="6"/>
  <c r="AY193" i="6"/>
  <c r="AY177" i="6"/>
  <c r="AX85" i="6"/>
  <c r="AX63" i="6"/>
  <c r="AX51" i="6"/>
  <c r="AX19" i="6"/>
  <c r="AX39" i="6"/>
  <c r="AX27" i="6"/>
  <c r="AX23" i="6"/>
  <c r="AX41" i="6"/>
  <c r="AX21" i="6"/>
  <c r="AX81" i="6"/>
  <c r="AX69" i="6"/>
  <c r="AX67" i="6"/>
  <c r="AR231" i="6"/>
  <c r="AY188" i="6"/>
  <c r="AX112" i="6"/>
  <c r="AY237" i="6"/>
  <c r="AY166" i="6"/>
  <c r="AX110" i="6"/>
  <c r="AX123" i="6"/>
  <c r="AX29" i="6"/>
  <c r="AY244" i="6"/>
  <c r="AY204" i="6"/>
  <c r="AY247" i="6"/>
  <c r="AY205" i="6"/>
  <c r="AY189" i="6"/>
  <c r="AY200" i="6"/>
  <c r="AY175" i="6"/>
  <c r="AY172" i="6"/>
  <c r="AY164" i="6"/>
  <c r="AY178" i="6"/>
  <c r="AY168" i="6"/>
  <c r="AX140" i="6"/>
  <c r="AX132" i="6"/>
  <c r="AX93" i="6"/>
  <c r="AX61" i="6"/>
  <c r="AX49" i="6"/>
  <c r="AY162" i="6"/>
  <c r="AY169" i="6"/>
  <c r="AX138" i="6"/>
  <c r="AX126" i="6"/>
  <c r="AX73" i="6"/>
  <c r="B350" i="6"/>
  <c r="AX43" i="6"/>
  <c r="AX117" i="5"/>
  <c r="AX24" i="5"/>
  <c r="AX26" i="5"/>
  <c r="AX48" i="5"/>
  <c r="DI15" i="5"/>
  <c r="DI19" i="5"/>
  <c r="DF23" i="5"/>
  <c r="DH25" i="5"/>
  <c r="DI37" i="5"/>
  <c r="CC41" i="5"/>
  <c r="CC63" i="5"/>
  <c r="DG67" i="5"/>
  <c r="CD67" i="5"/>
  <c r="DH67" i="5"/>
  <c r="CC69" i="5"/>
  <c r="AX89" i="5"/>
  <c r="DH104" i="5"/>
  <c r="CB104" i="5"/>
  <c r="AX104" i="5" s="1"/>
  <c r="DG104" i="5"/>
  <c r="CE104" i="5"/>
  <c r="DG116" i="5"/>
  <c r="CB116" i="5"/>
  <c r="DF116" i="5"/>
  <c r="CE116" i="5"/>
  <c r="DI116" i="5"/>
  <c r="DG132" i="5"/>
  <c r="CB132" i="5"/>
  <c r="DF132" i="5"/>
  <c r="CE132" i="5"/>
  <c r="DI132" i="5"/>
  <c r="DR161" i="5"/>
  <c r="CP162" i="5"/>
  <c r="CL162" i="5"/>
  <c r="CA162" i="5"/>
  <c r="DU162" i="5"/>
  <c r="CO162" i="5"/>
  <c r="CK171" i="5"/>
  <c r="DO171" i="5"/>
  <c r="CM171" i="5"/>
  <c r="DM171" i="5"/>
  <c r="DS172" i="5"/>
  <c r="DE172" i="5"/>
  <c r="DU172" i="5"/>
  <c r="DP172" i="5"/>
  <c r="CQ172" i="5"/>
  <c r="CL172" i="5"/>
  <c r="CA172" i="5"/>
  <c r="DS200" i="5"/>
  <c r="DE200" i="5"/>
  <c r="CP200" i="5"/>
  <c r="CL200" i="5"/>
  <c r="CO200" i="5"/>
  <c r="CA200" i="5"/>
  <c r="DT200" i="5"/>
  <c r="DU200" i="5"/>
  <c r="DP200" i="5"/>
  <c r="CQ200" i="5"/>
  <c r="CO205" i="5"/>
  <c r="CA205" i="5"/>
  <c r="DU205" i="5"/>
  <c r="DT205" i="5"/>
  <c r="CL205" i="5"/>
  <c r="DS205" i="5"/>
  <c r="CQ205" i="5"/>
  <c r="DP205" i="5"/>
  <c r="DE205" i="5"/>
  <c r="CP205" i="5"/>
  <c r="DF291" i="5"/>
  <c r="DE291" i="5"/>
  <c r="CA291" i="5"/>
  <c r="CB291" i="5"/>
  <c r="CD15" i="5"/>
  <c r="DF15" i="5"/>
  <c r="CC18" i="5"/>
  <c r="AX18" i="5" s="1"/>
  <c r="DI18" i="5"/>
  <c r="CD23" i="5"/>
  <c r="DG23" i="5"/>
  <c r="CC24" i="5"/>
  <c r="DI24" i="5"/>
  <c r="DF26" i="5"/>
  <c r="CD29" i="5"/>
  <c r="CC30" i="5"/>
  <c r="AX30" i="5" s="1"/>
  <c r="DI36" i="5"/>
  <c r="CD37" i="5"/>
  <c r="DI40" i="5"/>
  <c r="CC46" i="5"/>
  <c r="AX46" i="5" s="1"/>
  <c r="DI46" i="5"/>
  <c r="CD47" i="5"/>
  <c r="DI47" i="5"/>
  <c r="CC48" i="5"/>
  <c r="DF48" i="5"/>
  <c r="CC58" i="5"/>
  <c r="AX58" i="5" s="1"/>
  <c r="CC62" i="5"/>
  <c r="AX62" i="5" s="1"/>
  <c r="DF63" i="5"/>
  <c r="DI67" i="5"/>
  <c r="DF69" i="5"/>
  <c r="DG72" i="5"/>
  <c r="DF72" i="5"/>
  <c r="CE72" i="5"/>
  <c r="DH72" i="5"/>
  <c r="DH126" i="5"/>
  <c r="CB126" i="5"/>
  <c r="DG126" i="5"/>
  <c r="CE126" i="5"/>
  <c r="DH130" i="5"/>
  <c r="CB130" i="5"/>
  <c r="AX130" i="5" s="1"/>
  <c r="DG130" i="5"/>
  <c r="CE130" i="5"/>
  <c r="DF135" i="5"/>
  <c r="CE135" i="5"/>
  <c r="DI135" i="5"/>
  <c r="CD135" i="5"/>
  <c r="DH135" i="5"/>
  <c r="DG138" i="5"/>
  <c r="CB138" i="5"/>
  <c r="DF138" i="5"/>
  <c r="CE138" i="5"/>
  <c r="DI138" i="5"/>
  <c r="DF139" i="5"/>
  <c r="CE139" i="5"/>
  <c r="DI139" i="5"/>
  <c r="CD139" i="5"/>
  <c r="DH139" i="5"/>
  <c r="CM161" i="5"/>
  <c r="CQ162" i="5"/>
  <c r="DP162" i="5"/>
  <c r="DS163" i="5"/>
  <c r="CQ163" i="5"/>
  <c r="CP163" i="5"/>
  <c r="CL163" i="5"/>
  <c r="CA163" i="5"/>
  <c r="DU163" i="5"/>
  <c r="CL167" i="5"/>
  <c r="DU170" i="5"/>
  <c r="CP170" i="5"/>
  <c r="CL170" i="5"/>
  <c r="DT170" i="5"/>
  <c r="DE170" i="5"/>
  <c r="DS170" i="5"/>
  <c r="CQ170" i="5"/>
  <c r="CA170" i="5"/>
  <c r="CO170" i="5"/>
  <c r="DT171" i="5"/>
  <c r="DP171" i="5"/>
  <c r="CO171" i="5"/>
  <c r="CA171" i="5"/>
  <c r="DU171" i="5"/>
  <c r="DE171" i="5"/>
  <c r="DS171" i="5"/>
  <c r="CQ171" i="5"/>
  <c r="CL171" i="5"/>
  <c r="CN171" i="5"/>
  <c r="DQ171" i="5"/>
  <c r="CP172" i="5"/>
  <c r="DU174" i="5"/>
  <c r="CP174" i="5"/>
  <c r="CL174" i="5"/>
  <c r="DS174" i="5"/>
  <c r="CQ174" i="5"/>
  <c r="CA174" i="5"/>
  <c r="CO174" i="5"/>
  <c r="DP174" i="5"/>
  <c r="DU179" i="5"/>
  <c r="CP179" i="5"/>
  <c r="CL179" i="5"/>
  <c r="DT179" i="5"/>
  <c r="DP179" i="5"/>
  <c r="CO179" i="5"/>
  <c r="CA179" i="5"/>
  <c r="CQ179" i="5"/>
  <c r="DS179" i="5"/>
  <c r="CO198" i="5"/>
  <c r="CA198" i="5"/>
  <c r="DU198" i="5"/>
  <c r="DP198" i="5"/>
  <c r="DE198" i="5"/>
  <c r="DT198" i="5"/>
  <c r="CL198" i="5"/>
  <c r="DS198" i="5"/>
  <c r="CQ198" i="5"/>
  <c r="CP198" i="5"/>
  <c r="CC13" i="5"/>
  <c r="AX13" i="5" s="1"/>
  <c r="DI13" i="5"/>
  <c r="CD14" i="5"/>
  <c r="AX14" i="5" s="1"/>
  <c r="DF14" i="5"/>
  <c r="CE15" i="5"/>
  <c r="DG15" i="5"/>
  <c r="CB16" i="5"/>
  <c r="AX16" i="5" s="1"/>
  <c r="DH16" i="5"/>
  <c r="CC17" i="5"/>
  <c r="AX17" i="5" s="1"/>
  <c r="CD18" i="5"/>
  <c r="DF18" i="5"/>
  <c r="CE19" i="5"/>
  <c r="DG19" i="5"/>
  <c r="CB20" i="5"/>
  <c r="AX20" i="5" s="1"/>
  <c r="DH20" i="5"/>
  <c r="CC21" i="5"/>
  <c r="AX21" i="5" s="1"/>
  <c r="CB22" i="5"/>
  <c r="DG22" i="5"/>
  <c r="CE23" i="5"/>
  <c r="DH23" i="5"/>
  <c r="CD24" i="5"/>
  <c r="DF24" i="5"/>
  <c r="CE25" i="5"/>
  <c r="DF25" i="5"/>
  <c r="CD26" i="5"/>
  <c r="DG26" i="5"/>
  <c r="CC27" i="5"/>
  <c r="AX27" i="5" s="1"/>
  <c r="CB28" i="5"/>
  <c r="DG28" i="5"/>
  <c r="CE29" i="5"/>
  <c r="DF29" i="5"/>
  <c r="CD30" i="5"/>
  <c r="DI30" i="5"/>
  <c r="CC35" i="5"/>
  <c r="AX35" i="5" s="1"/>
  <c r="CD36" i="5"/>
  <c r="DF36" i="5"/>
  <c r="CE37" i="5"/>
  <c r="DG37" i="5"/>
  <c r="CB38" i="5"/>
  <c r="AX38" i="5" s="1"/>
  <c r="DH38" i="5"/>
  <c r="CC39" i="5"/>
  <c r="AX39" i="5" s="1"/>
  <c r="CD40" i="5"/>
  <c r="AX40" i="5" s="1"/>
  <c r="DF40" i="5"/>
  <c r="CE41" i="5"/>
  <c r="DG41" i="5"/>
  <c r="CB42" i="5"/>
  <c r="DH42" i="5"/>
  <c r="CC43" i="5"/>
  <c r="AX43" i="5" s="1"/>
  <c r="CB44" i="5"/>
  <c r="DG44" i="5"/>
  <c r="CE45" i="5"/>
  <c r="DH45" i="5"/>
  <c r="CD46" i="5"/>
  <c r="DF46" i="5"/>
  <c r="CE47" i="5"/>
  <c r="DF47" i="5"/>
  <c r="CD48" i="5"/>
  <c r="DG48" i="5"/>
  <c r="CC49" i="5"/>
  <c r="AX49" i="5" s="1"/>
  <c r="CB50" i="5"/>
  <c r="AX50" i="5" s="1"/>
  <c r="DG50" i="5"/>
  <c r="CE51" i="5"/>
  <c r="DF51" i="5"/>
  <c r="CD52" i="5"/>
  <c r="DI52" i="5"/>
  <c r="CC57" i="5"/>
  <c r="AX57" i="5" s="1"/>
  <c r="CD58" i="5"/>
  <c r="DF58" i="5"/>
  <c r="CE59" i="5"/>
  <c r="DG59" i="5"/>
  <c r="CB60" i="5"/>
  <c r="AX60" i="5" s="1"/>
  <c r="DH60" i="5"/>
  <c r="CC61" i="5"/>
  <c r="AX61" i="5" s="1"/>
  <c r="CD62" i="5"/>
  <c r="DF62" i="5"/>
  <c r="CE63" i="5"/>
  <c r="DG63" i="5"/>
  <c r="CC64" i="5"/>
  <c r="AX64" i="5" s="1"/>
  <c r="CC65" i="5"/>
  <c r="DF66" i="5"/>
  <c r="CE66" i="5"/>
  <c r="CD66" i="5"/>
  <c r="AX66" i="5" s="1"/>
  <c r="DG66" i="5"/>
  <c r="DI71" i="5"/>
  <c r="CB71" i="5"/>
  <c r="CD71" i="5"/>
  <c r="DG71" i="5"/>
  <c r="DI72" i="5"/>
  <c r="DF73" i="5"/>
  <c r="CE73" i="5"/>
  <c r="AX73" i="5" s="1"/>
  <c r="DI73" i="5"/>
  <c r="CD73" i="5"/>
  <c r="DH73" i="5"/>
  <c r="CD82" i="5"/>
  <c r="CD86" i="5"/>
  <c r="DG88" i="5"/>
  <c r="CB88" i="5"/>
  <c r="DF88" i="5"/>
  <c r="CE88" i="5"/>
  <c r="DI88" i="5"/>
  <c r="DH89" i="5"/>
  <c r="CE89" i="5"/>
  <c r="DG89" i="5"/>
  <c r="CD89" i="5"/>
  <c r="CC91" i="5"/>
  <c r="CD94" i="5"/>
  <c r="CC95" i="5"/>
  <c r="AX95" i="5" s="1"/>
  <c r="DG103" i="5"/>
  <c r="CE103" i="5"/>
  <c r="DF103" i="5"/>
  <c r="CD103" i="5"/>
  <c r="AX103" i="5" s="1"/>
  <c r="CC104" i="5"/>
  <c r="DF104" i="5"/>
  <c r="DG107" i="5"/>
  <c r="CE107" i="5"/>
  <c r="AX107" i="5" s="1"/>
  <c r="DF107" i="5"/>
  <c r="CD107" i="5"/>
  <c r="CC108" i="5"/>
  <c r="CD110" i="5"/>
  <c r="CC116" i="5"/>
  <c r="CC125" i="5"/>
  <c r="CC129" i="5"/>
  <c r="AX129" i="5" s="1"/>
  <c r="CC132" i="5"/>
  <c r="CB133" i="5"/>
  <c r="Q145" i="5"/>
  <c r="Q148" i="5"/>
  <c r="Q156" i="5"/>
  <c r="CA161" i="5"/>
  <c r="DE162" i="5"/>
  <c r="DS162" i="5"/>
  <c r="DP163" i="5"/>
  <c r="DQ166" i="5"/>
  <c r="CK166" i="5"/>
  <c r="DO166" i="5"/>
  <c r="CN166" i="5"/>
  <c r="CI166" i="5"/>
  <c r="CL166" i="5"/>
  <c r="DS168" i="5"/>
  <c r="DE168" i="5"/>
  <c r="CO168" i="5"/>
  <c r="DT168" i="5"/>
  <c r="DP170" i="5"/>
  <c r="CP171" i="5"/>
  <c r="DR171" i="5"/>
  <c r="DT172" i="5"/>
  <c r="CK176" i="5"/>
  <c r="DO176" i="5"/>
  <c r="CN176" i="5"/>
  <c r="CI176" i="5"/>
  <c r="DM176" i="5"/>
  <c r="CM176" i="5"/>
  <c r="DU199" i="5"/>
  <c r="CP199" i="5"/>
  <c r="CL199" i="5"/>
  <c r="DT199" i="5"/>
  <c r="DE199" i="5"/>
  <c r="DS199" i="5"/>
  <c r="CQ199" i="5"/>
  <c r="CA199" i="5"/>
  <c r="AY199" i="5" s="1"/>
  <c r="DP199" i="5"/>
  <c r="CO208" i="5"/>
  <c r="CQ208" i="5"/>
  <c r="CL208" i="5"/>
  <c r="DU208" i="5"/>
  <c r="DP208" i="5"/>
  <c r="DE208" i="5"/>
  <c r="CP208" i="5"/>
  <c r="CA208" i="5"/>
  <c r="DT208" i="5"/>
  <c r="DS208" i="5"/>
  <c r="CC15" i="5"/>
  <c r="CC19" i="5"/>
  <c r="CC23" i="5"/>
  <c r="CC25" i="5"/>
  <c r="CC29" i="5"/>
  <c r="DH29" i="5"/>
  <c r="CC37" i="5"/>
  <c r="DI41" i="5"/>
  <c r="CC45" i="5"/>
  <c r="DF45" i="5"/>
  <c r="CC47" i="5"/>
  <c r="DH47" i="5"/>
  <c r="CC51" i="5"/>
  <c r="DH51" i="5"/>
  <c r="CC59" i="5"/>
  <c r="DI59" i="5"/>
  <c r="DI63" i="5"/>
  <c r="CC67" i="5"/>
  <c r="DI69" i="5"/>
  <c r="CD69" i="5"/>
  <c r="DH108" i="5"/>
  <c r="CB108" i="5"/>
  <c r="AX108" i="5" s="1"/>
  <c r="DG108" i="5"/>
  <c r="CE108" i="5"/>
  <c r="DF113" i="5"/>
  <c r="CE113" i="5"/>
  <c r="AX113" i="5" s="1"/>
  <c r="DI113" i="5"/>
  <c r="CD113" i="5"/>
  <c r="DH113" i="5"/>
  <c r="DF117" i="5"/>
  <c r="CE117" i="5"/>
  <c r="DI117" i="5"/>
  <c r="CD117" i="5"/>
  <c r="DH117" i="5"/>
  <c r="DH133" i="5"/>
  <c r="CE133" i="5"/>
  <c r="DG133" i="5"/>
  <c r="CD133" i="5"/>
  <c r="DQ161" i="5"/>
  <c r="CK161" i="5"/>
  <c r="CN161" i="5"/>
  <c r="CI161" i="5"/>
  <c r="DT167" i="5"/>
  <c r="DP167" i="5"/>
  <c r="CO167" i="5"/>
  <c r="CA167" i="5"/>
  <c r="DU167" i="5"/>
  <c r="DE167" i="5"/>
  <c r="DS167" i="5"/>
  <c r="CI171" i="5"/>
  <c r="CO172" i="5"/>
  <c r="DO181" i="5"/>
  <c r="DE181" i="5"/>
  <c r="CN181" i="5"/>
  <c r="CI181" i="5"/>
  <c r="DR181" i="5"/>
  <c r="DM181" i="5"/>
  <c r="CM181" i="5"/>
  <c r="CA181" i="5"/>
  <c r="CK181" i="5"/>
  <c r="CC14" i="5"/>
  <c r="DI14" i="5"/>
  <c r="CD19" i="5"/>
  <c r="DF19" i="5"/>
  <c r="CD25" i="5"/>
  <c r="DI25" i="5"/>
  <c r="CC26" i="5"/>
  <c r="DI29" i="5"/>
  <c r="DH30" i="5"/>
  <c r="CC36" i="5"/>
  <c r="AX36" i="5" s="1"/>
  <c r="DF37" i="5"/>
  <c r="CC40" i="5"/>
  <c r="CD41" i="5"/>
  <c r="DF41" i="5"/>
  <c r="CD45" i="5"/>
  <c r="DG45" i="5"/>
  <c r="CD51" i="5"/>
  <c r="DI51" i="5"/>
  <c r="CC52" i="5"/>
  <c r="DH52" i="5"/>
  <c r="DI58" i="5"/>
  <c r="CD59" i="5"/>
  <c r="DF59" i="5"/>
  <c r="DI62" i="5"/>
  <c r="CD63" i="5"/>
  <c r="CE67" i="5"/>
  <c r="CE69" i="5"/>
  <c r="CD72" i="5"/>
  <c r="DG81" i="5"/>
  <c r="CE81" i="5"/>
  <c r="DF81" i="5"/>
  <c r="CD81" i="5"/>
  <c r="DG85" i="5"/>
  <c r="CE85" i="5"/>
  <c r="DF85" i="5"/>
  <c r="CD85" i="5"/>
  <c r="AX111" i="5"/>
  <c r="DF133" i="5"/>
  <c r="CE14" i="5"/>
  <c r="CB15" i="5"/>
  <c r="CC16" i="5"/>
  <c r="CE18" i="5"/>
  <c r="CB19" i="5"/>
  <c r="AX19" i="5" s="1"/>
  <c r="CC20" i="5"/>
  <c r="CC22" i="5"/>
  <c r="CB23" i="5"/>
  <c r="AX23" i="5" s="1"/>
  <c r="CE24" i="5"/>
  <c r="CB25" i="5"/>
  <c r="CE26" i="5"/>
  <c r="CC28" i="5"/>
  <c r="CB29" i="5"/>
  <c r="CE30" i="5"/>
  <c r="CE36" i="5"/>
  <c r="CB37" i="5"/>
  <c r="AX37" i="5" s="1"/>
  <c r="CC38" i="5"/>
  <c r="CE40" i="5"/>
  <c r="CB41" i="5"/>
  <c r="AX41" i="5" s="1"/>
  <c r="CC42" i="5"/>
  <c r="CC44" i="5"/>
  <c r="CB45" i="5"/>
  <c r="CE46" i="5"/>
  <c r="CB47" i="5"/>
  <c r="AX47" i="5" s="1"/>
  <c r="CE48" i="5"/>
  <c r="CC50" i="5"/>
  <c r="CB51" i="5"/>
  <c r="AX51" i="5" s="1"/>
  <c r="CE52" i="5"/>
  <c r="AX52" i="5" s="1"/>
  <c r="CE58" i="5"/>
  <c r="CB59" i="5"/>
  <c r="CC60" i="5"/>
  <c r="CE62" i="5"/>
  <c r="CB63" i="5"/>
  <c r="DG64" i="5"/>
  <c r="CE64" i="5"/>
  <c r="CD64" i="5"/>
  <c r="DH64" i="5"/>
  <c r="DG65" i="5"/>
  <c r="CB65" i="5"/>
  <c r="CD65" i="5"/>
  <c r="CB67" i="5"/>
  <c r="DF67" i="5"/>
  <c r="CB69" i="5"/>
  <c r="DH69" i="5"/>
  <c r="CB72" i="5"/>
  <c r="CB81" i="5"/>
  <c r="DH81" i="5"/>
  <c r="DH82" i="5"/>
  <c r="CB82" i="5"/>
  <c r="DG82" i="5"/>
  <c r="CE82" i="5"/>
  <c r="CB85" i="5"/>
  <c r="AX85" i="5" s="1"/>
  <c r="DH85" i="5"/>
  <c r="DH86" i="5"/>
  <c r="CB86" i="5"/>
  <c r="DG86" i="5"/>
  <c r="CE86" i="5"/>
  <c r="DF91" i="5"/>
  <c r="CE91" i="5"/>
  <c r="AX91" i="5" s="1"/>
  <c r="DI91" i="5"/>
  <c r="CD91" i="5"/>
  <c r="DH91" i="5"/>
  <c r="DG94" i="5"/>
  <c r="CB94" i="5"/>
  <c r="AX94" i="5" s="1"/>
  <c r="DF94" i="5"/>
  <c r="CE94" i="5"/>
  <c r="DI94" i="5"/>
  <c r="DF95" i="5"/>
  <c r="CE95" i="5"/>
  <c r="DI95" i="5"/>
  <c r="CD95" i="5"/>
  <c r="DH95" i="5"/>
  <c r="CD104" i="5"/>
  <c r="DI104" i="5"/>
  <c r="CD108" i="5"/>
  <c r="DI108" i="5"/>
  <c r="DG110" i="5"/>
  <c r="CB110" i="5"/>
  <c r="DF110" i="5"/>
  <c r="CE110" i="5"/>
  <c r="DI110" i="5"/>
  <c r="DH111" i="5"/>
  <c r="CE111" i="5"/>
  <c r="DG111" i="5"/>
  <c r="CD111" i="5"/>
  <c r="CC113" i="5"/>
  <c r="DG113" i="5"/>
  <c r="CD116" i="5"/>
  <c r="DH116" i="5"/>
  <c r="CC117" i="5"/>
  <c r="DG117" i="5"/>
  <c r="DG125" i="5"/>
  <c r="CE125" i="5"/>
  <c r="DF125" i="5"/>
  <c r="CD125" i="5"/>
  <c r="AX125" i="5" s="1"/>
  <c r="CC126" i="5"/>
  <c r="DF126" i="5"/>
  <c r="DG129" i="5"/>
  <c r="CE129" i="5"/>
  <c r="DF129" i="5"/>
  <c r="CD129" i="5"/>
  <c r="CC130" i="5"/>
  <c r="DF130" i="5"/>
  <c r="CD132" i="5"/>
  <c r="DH132" i="5"/>
  <c r="CC133" i="5"/>
  <c r="CB135" i="5"/>
  <c r="CC138" i="5"/>
  <c r="CB139" i="5"/>
  <c r="DO161" i="5"/>
  <c r="DR162" i="5"/>
  <c r="DM162" i="5"/>
  <c r="DQ162" i="5"/>
  <c r="CK162" i="5"/>
  <c r="CM162" i="5"/>
  <c r="DT162" i="5"/>
  <c r="CO163" i="5"/>
  <c r="DU165" i="5"/>
  <c r="CP165" i="5"/>
  <c r="CL165" i="5"/>
  <c r="DT165" i="5"/>
  <c r="DP165" i="5"/>
  <c r="CO165" i="5"/>
  <c r="CA165" i="5"/>
  <c r="AY165" i="5" s="1"/>
  <c r="DE165" i="5"/>
  <c r="DU166" i="5"/>
  <c r="DP166" i="5"/>
  <c r="CO166" i="5"/>
  <c r="CA166" i="5"/>
  <c r="DT166" i="5"/>
  <c r="DE166" i="5"/>
  <c r="CQ167" i="5"/>
  <c r="DO172" i="5"/>
  <c r="CN172" i="5"/>
  <c r="CI172" i="5"/>
  <c r="DQ172" i="5"/>
  <c r="CM172" i="5"/>
  <c r="CK172" i="5"/>
  <c r="DT174" i="5"/>
  <c r="DT180" i="5"/>
  <c r="DP180" i="5"/>
  <c r="CO180" i="5"/>
  <c r="CA180" i="5"/>
  <c r="DS180" i="5"/>
  <c r="DE180" i="5"/>
  <c r="CL180" i="5"/>
  <c r="CQ180" i="5"/>
  <c r="CP180" i="5"/>
  <c r="DU180" i="5"/>
  <c r="DO188" i="5"/>
  <c r="CK188" i="5"/>
  <c r="DM188" i="5"/>
  <c r="CN188" i="5"/>
  <c r="CM188" i="5"/>
  <c r="DQ191" i="5"/>
  <c r="CN191" i="5"/>
  <c r="CI191" i="5"/>
  <c r="CM191" i="5"/>
  <c r="DM191" i="5"/>
  <c r="CA191" i="5"/>
  <c r="CK191" i="5"/>
  <c r="DO191" i="5"/>
  <c r="DS193" i="5"/>
  <c r="DE193" i="5"/>
  <c r="CP193" i="5"/>
  <c r="CL193" i="5"/>
  <c r="CO193" i="5"/>
  <c r="CA193" i="5"/>
  <c r="DU193" i="5"/>
  <c r="CQ193" i="5"/>
  <c r="DT193" i="5"/>
  <c r="DQ195" i="5"/>
  <c r="CN195" i="5"/>
  <c r="CI195" i="5"/>
  <c r="CM195" i="5"/>
  <c r="DM195" i="5"/>
  <c r="CA195" i="5"/>
  <c r="CK195" i="5"/>
  <c r="DO195" i="5"/>
  <c r="DU197" i="5"/>
  <c r="CP197" i="5"/>
  <c r="CL197" i="5"/>
  <c r="DT197" i="5"/>
  <c r="DP197" i="5"/>
  <c r="CO197" i="5"/>
  <c r="CA197" i="5"/>
  <c r="CQ197" i="5"/>
  <c r="DS197" i="5"/>
  <c r="DO200" i="5"/>
  <c r="DR200" i="5"/>
  <c r="DM200" i="5"/>
  <c r="CK200" i="5"/>
  <c r="CN200" i="5"/>
  <c r="DQ200" i="5"/>
  <c r="CM200" i="5"/>
  <c r="CI200" i="5"/>
  <c r="AR220" i="5"/>
  <c r="DT245" i="5"/>
  <c r="DP245" i="5"/>
  <c r="CO245" i="5"/>
  <c r="CA245" i="5"/>
  <c r="DS245" i="5"/>
  <c r="DE245" i="5"/>
  <c r="CL245" i="5"/>
  <c r="CQ245" i="5"/>
  <c r="CP245" i="5"/>
  <c r="DU245" i="5"/>
  <c r="CC68" i="5"/>
  <c r="AX68" i="5" s="1"/>
  <c r="CC70" i="5"/>
  <c r="AX70" i="5" s="1"/>
  <c r="CC74" i="5"/>
  <c r="AX74" i="5" s="1"/>
  <c r="CB79" i="5"/>
  <c r="DH79" i="5"/>
  <c r="CC80" i="5"/>
  <c r="AX80" i="5" s="1"/>
  <c r="CB83" i="5"/>
  <c r="DH83" i="5"/>
  <c r="CC84" i="5"/>
  <c r="AX84" i="5" s="1"/>
  <c r="CB87" i="5"/>
  <c r="AX87" i="5" s="1"/>
  <c r="DG87" i="5"/>
  <c r="CC90" i="5"/>
  <c r="AX90" i="5" s="1"/>
  <c r="CC92" i="5"/>
  <c r="AX92" i="5" s="1"/>
  <c r="CB93" i="5"/>
  <c r="AX93" i="5" s="1"/>
  <c r="DI93" i="5"/>
  <c r="CC96" i="5"/>
  <c r="AX96" i="5" s="1"/>
  <c r="CB101" i="5"/>
  <c r="DH101" i="5"/>
  <c r="CC102" i="5"/>
  <c r="AX102" i="5" s="1"/>
  <c r="CB105" i="5"/>
  <c r="DH105" i="5"/>
  <c r="CC106" i="5"/>
  <c r="AX106" i="5" s="1"/>
  <c r="CB109" i="5"/>
  <c r="AX109" i="5" s="1"/>
  <c r="DG109" i="5"/>
  <c r="CC112" i="5"/>
  <c r="AX112" i="5" s="1"/>
  <c r="CC114" i="5"/>
  <c r="AX114" i="5" s="1"/>
  <c r="CB115" i="5"/>
  <c r="AX115" i="5" s="1"/>
  <c r="DI115" i="5"/>
  <c r="CC118" i="5"/>
  <c r="AX118" i="5" s="1"/>
  <c r="CB123" i="5"/>
  <c r="DH123" i="5"/>
  <c r="CC124" i="5"/>
  <c r="AX124" i="5" s="1"/>
  <c r="CB127" i="5"/>
  <c r="DH127" i="5"/>
  <c r="CC128" i="5"/>
  <c r="AX128" i="5" s="1"/>
  <c r="CB131" i="5"/>
  <c r="DG131" i="5"/>
  <c r="CC134" i="5"/>
  <c r="AX134" i="5" s="1"/>
  <c r="CC136" i="5"/>
  <c r="AX136" i="5" s="1"/>
  <c r="CB137" i="5"/>
  <c r="DI137" i="5"/>
  <c r="CC140" i="5"/>
  <c r="AX140" i="5" s="1"/>
  <c r="DE161" i="5"/>
  <c r="DP161" i="5"/>
  <c r="DM163" i="5"/>
  <c r="DR163" i="5"/>
  <c r="CL164" i="5"/>
  <c r="AY164" i="5" s="1"/>
  <c r="CP164" i="5"/>
  <c r="DU164" i="5"/>
  <c r="CK165" i="5"/>
  <c r="CM167" i="5"/>
  <c r="DO167" i="5"/>
  <c r="CM168" i="5"/>
  <c r="DR169" i="5"/>
  <c r="DM169" i="5"/>
  <c r="CM169" i="5"/>
  <c r="AY169" i="5" s="1"/>
  <c r="DE169" i="5"/>
  <c r="CA173" i="5"/>
  <c r="CK173" i="5"/>
  <c r="DU175" i="5"/>
  <c r="CP175" i="5"/>
  <c r="CL175" i="5"/>
  <c r="DT175" i="5"/>
  <c r="DP175" i="5"/>
  <c r="CO175" i="5"/>
  <c r="CA175" i="5"/>
  <c r="AY175" i="5" s="1"/>
  <c r="DE175" i="5"/>
  <c r="DT176" i="5"/>
  <c r="DP176" i="5"/>
  <c r="CO176" i="5"/>
  <c r="CA176" i="5"/>
  <c r="AY176" i="5" s="1"/>
  <c r="DS176" i="5"/>
  <c r="DE176" i="5"/>
  <c r="DU176" i="5"/>
  <c r="DU183" i="5"/>
  <c r="CP183" i="5"/>
  <c r="CL183" i="5"/>
  <c r="DT183" i="5"/>
  <c r="DP183" i="5"/>
  <c r="CO183" i="5"/>
  <c r="CA183" i="5"/>
  <c r="DE183" i="5"/>
  <c r="DT188" i="5"/>
  <c r="DP188" i="5"/>
  <c r="DE188" i="5"/>
  <c r="CP188" i="5"/>
  <c r="CL188" i="5"/>
  <c r="CA188" i="5"/>
  <c r="DS188" i="5"/>
  <c r="CO188" i="5"/>
  <c r="DU188" i="5"/>
  <c r="DU189" i="5"/>
  <c r="CQ189" i="5"/>
  <c r="DT189" i="5"/>
  <c r="DP189" i="5"/>
  <c r="DE189" i="5"/>
  <c r="CP189" i="5"/>
  <c r="CL189" i="5"/>
  <c r="CA189" i="5"/>
  <c r="AY189" i="5" s="1"/>
  <c r="DR194" i="5"/>
  <c r="DM194" i="5"/>
  <c r="CK194" i="5"/>
  <c r="DQ194" i="5"/>
  <c r="CN194" i="5"/>
  <c r="CI194" i="5"/>
  <c r="CL194" i="5"/>
  <c r="DE201" i="5"/>
  <c r="DQ209" i="5"/>
  <c r="CN209" i="5"/>
  <c r="CI209" i="5"/>
  <c r="CA209" i="5"/>
  <c r="DO209" i="5"/>
  <c r="CK209" i="5"/>
  <c r="DR209" i="5"/>
  <c r="CM209" i="5"/>
  <c r="CK241" i="5"/>
  <c r="DO241" i="5"/>
  <c r="CN241" i="5"/>
  <c r="CI241" i="5"/>
  <c r="DM241" i="5"/>
  <c r="CM241" i="5"/>
  <c r="DR241" i="5"/>
  <c r="CB275" i="5"/>
  <c r="CA275" i="5"/>
  <c r="U275" i="5" s="1"/>
  <c r="DF275" i="5"/>
  <c r="DE275" i="5"/>
  <c r="CC79" i="5"/>
  <c r="CC83" i="5"/>
  <c r="CC87" i="5"/>
  <c r="CC93" i="5"/>
  <c r="CC101" i="5"/>
  <c r="CC105" i="5"/>
  <c r="CC109" i="5"/>
  <c r="CC115" i="5"/>
  <c r="CC123" i="5"/>
  <c r="CC127" i="5"/>
  <c r="CC131" i="5"/>
  <c r="CC137" i="5"/>
  <c r="CM163" i="5"/>
  <c r="CN167" i="5"/>
  <c r="DQ167" i="5"/>
  <c r="DO168" i="5"/>
  <c r="CN168" i="5"/>
  <c r="CI168" i="5"/>
  <c r="AY168" i="5" s="1"/>
  <c r="DR168" i="5"/>
  <c r="DR173" i="5"/>
  <c r="DM173" i="5"/>
  <c r="CM173" i="5"/>
  <c r="DE173" i="5"/>
  <c r="DO177" i="5"/>
  <c r="DE177" i="5"/>
  <c r="CN177" i="5"/>
  <c r="CI177" i="5"/>
  <c r="AY177" i="5" s="1"/>
  <c r="DR177" i="5"/>
  <c r="DM177" i="5"/>
  <c r="CM177" i="5"/>
  <c r="DQ177" i="5"/>
  <c r="CK180" i="5"/>
  <c r="DO180" i="5"/>
  <c r="CN180" i="5"/>
  <c r="CI180" i="5"/>
  <c r="DR180" i="5"/>
  <c r="CO194" i="5"/>
  <c r="CA194" i="5"/>
  <c r="AY194" i="5" s="1"/>
  <c r="DU194" i="5"/>
  <c r="DR198" i="5"/>
  <c r="DM198" i="5"/>
  <c r="DQ198" i="5"/>
  <c r="CK198" i="5"/>
  <c r="CN198" i="5"/>
  <c r="CI198" i="5"/>
  <c r="CO201" i="5"/>
  <c r="CA201" i="5"/>
  <c r="DU201" i="5"/>
  <c r="DT201" i="5"/>
  <c r="CL201" i="5"/>
  <c r="DS201" i="5"/>
  <c r="CQ201" i="5"/>
  <c r="CP201" i="5"/>
  <c r="DS204" i="5"/>
  <c r="DE204" i="5"/>
  <c r="CP204" i="5"/>
  <c r="CL204" i="5"/>
  <c r="CO204" i="5"/>
  <c r="CA204" i="5"/>
  <c r="DT204" i="5"/>
  <c r="DQ241" i="5"/>
  <c r="CK175" i="5"/>
  <c r="CL178" i="5"/>
  <c r="CP178" i="5"/>
  <c r="DU178" i="5"/>
  <c r="CK179" i="5"/>
  <c r="CL182" i="5"/>
  <c r="AY182" i="5" s="1"/>
  <c r="CP182" i="5"/>
  <c r="DU182" i="5"/>
  <c r="CK183" i="5"/>
  <c r="CM190" i="5"/>
  <c r="AY190" i="5" s="1"/>
  <c r="CQ190" i="5"/>
  <c r="CQ191" i="5"/>
  <c r="DP191" i="5"/>
  <c r="CL192" i="5"/>
  <c r="AY192" i="5" s="1"/>
  <c r="CP192" i="5"/>
  <c r="DE192" i="5"/>
  <c r="DS192" i="5"/>
  <c r="CK193" i="5"/>
  <c r="DM193" i="5"/>
  <c r="DR193" i="5"/>
  <c r="CQ195" i="5"/>
  <c r="DP195" i="5"/>
  <c r="CL196" i="5"/>
  <c r="AY196" i="5" s="1"/>
  <c r="CP196" i="5"/>
  <c r="DE196" i="5"/>
  <c r="DS196" i="5"/>
  <c r="CK197" i="5"/>
  <c r="DQ202" i="5"/>
  <c r="CN202" i="5"/>
  <c r="CI202" i="5"/>
  <c r="CM202" i="5"/>
  <c r="AY202" i="5" s="1"/>
  <c r="DR202" i="5"/>
  <c r="DQ206" i="5"/>
  <c r="CN206" i="5"/>
  <c r="CI206" i="5"/>
  <c r="AY206" i="5" s="1"/>
  <c r="CM206" i="5"/>
  <c r="DR206" i="5"/>
  <c r="CH218" i="5"/>
  <c r="DL218" i="5"/>
  <c r="CI218" i="5"/>
  <c r="CG218" i="5"/>
  <c r="DE218" i="5"/>
  <c r="DN218" i="5"/>
  <c r="DE230" i="5"/>
  <c r="CA230" i="5"/>
  <c r="AR230" i="5" s="1"/>
  <c r="DG232" i="5"/>
  <c r="CD232" i="5"/>
  <c r="DF232" i="5"/>
  <c r="CC232" i="5"/>
  <c r="DH232" i="5"/>
  <c r="CA232" i="5"/>
  <c r="DE232" i="5"/>
  <c r="DI232" i="5"/>
  <c r="DQ238" i="5"/>
  <c r="CK238" i="5"/>
  <c r="CN238" i="5"/>
  <c r="CI238" i="5"/>
  <c r="DM238" i="5"/>
  <c r="CA238" i="5"/>
  <c r="CM238" i="5"/>
  <c r="DO238" i="5"/>
  <c r="DR239" i="5"/>
  <c r="DM239" i="5"/>
  <c r="DQ239" i="5"/>
  <c r="CK239" i="5"/>
  <c r="CI239" i="5"/>
  <c r="CN239" i="5"/>
  <c r="DO246" i="5"/>
  <c r="CN246" i="5"/>
  <c r="CI246" i="5"/>
  <c r="CA246" i="5"/>
  <c r="DM246" i="5"/>
  <c r="CK246" i="5"/>
  <c r="CM246" i="5"/>
  <c r="CM189" i="5"/>
  <c r="CQ192" i="5"/>
  <c r="DP192" i="5"/>
  <c r="CQ196" i="5"/>
  <c r="DP196" i="5"/>
  <c r="DR201" i="5"/>
  <c r="DM201" i="5"/>
  <c r="CK201" i="5"/>
  <c r="DQ201" i="5"/>
  <c r="CN201" i="5"/>
  <c r="CI201" i="5"/>
  <c r="DR205" i="5"/>
  <c r="DM205" i="5"/>
  <c r="CK205" i="5"/>
  <c r="DQ205" i="5"/>
  <c r="CN205" i="5"/>
  <c r="CI205" i="5"/>
  <c r="CM210" i="5"/>
  <c r="AY210" i="5" s="1"/>
  <c r="DO210" i="5"/>
  <c r="DE210" i="5"/>
  <c r="CI210" i="5"/>
  <c r="DM210" i="5"/>
  <c r="CN210" i="5"/>
  <c r="DH226" i="5"/>
  <c r="CE226" i="5"/>
  <c r="DE226" i="5"/>
  <c r="DI226" i="5"/>
  <c r="CD226" i="5"/>
  <c r="DF226" i="5"/>
  <c r="AR227" i="5"/>
  <c r="DG228" i="5"/>
  <c r="CD228" i="5"/>
  <c r="DF228" i="5"/>
  <c r="CC228" i="5"/>
  <c r="DH228" i="5"/>
  <c r="CA228" i="5"/>
  <c r="DE228" i="5"/>
  <c r="DI228" i="5"/>
  <c r="CP239" i="5"/>
  <c r="CL239" i="5"/>
  <c r="CA239" i="5"/>
  <c r="DU239" i="5"/>
  <c r="CO239" i="5"/>
  <c r="DS239" i="5"/>
  <c r="DE239" i="5"/>
  <c r="DP239" i="5"/>
  <c r="CQ239" i="5"/>
  <c r="DU244" i="5"/>
  <c r="CP244" i="5"/>
  <c r="CL244" i="5"/>
  <c r="DT244" i="5"/>
  <c r="DP244" i="5"/>
  <c r="CO244" i="5"/>
  <c r="CA244" i="5"/>
  <c r="CQ244" i="5"/>
  <c r="DS244" i="5"/>
  <c r="DS254" i="5"/>
  <c r="DE254" i="5"/>
  <c r="CO254" i="5"/>
  <c r="DP254" i="5"/>
  <c r="CQ254" i="5"/>
  <c r="CP254" i="5"/>
  <c r="DO258" i="5"/>
  <c r="CN258" i="5"/>
  <c r="CI258" i="5"/>
  <c r="DQ258" i="5"/>
  <c r="CM258" i="5"/>
  <c r="DR258" i="5"/>
  <c r="DM258" i="5"/>
  <c r="CK258" i="5"/>
  <c r="CA298" i="5"/>
  <c r="AM298" i="5" s="1"/>
  <c r="DF298" i="5"/>
  <c r="DE298" i="5"/>
  <c r="CB298" i="5"/>
  <c r="CQ202" i="5"/>
  <c r="DP202" i="5"/>
  <c r="CL203" i="5"/>
  <c r="CP203" i="5"/>
  <c r="DE203" i="5"/>
  <c r="DS203" i="5"/>
  <c r="CK204" i="5"/>
  <c r="DM204" i="5"/>
  <c r="DR204" i="5"/>
  <c r="CQ206" i="5"/>
  <c r="DP206" i="5"/>
  <c r="CL207" i="5"/>
  <c r="CP207" i="5"/>
  <c r="DE207" i="5"/>
  <c r="DS207" i="5"/>
  <c r="CP209" i="5"/>
  <c r="DE209" i="5"/>
  <c r="DT209" i="5"/>
  <c r="DF216" i="5"/>
  <c r="CB216" i="5" s="1"/>
  <c r="AR216" i="5" s="1"/>
  <c r="DN217" i="5"/>
  <c r="DF217" i="5"/>
  <c r="CB217" i="5" s="1"/>
  <c r="CG217" i="5"/>
  <c r="AR217" i="5" s="1"/>
  <c r="CA218" i="5"/>
  <c r="DF220" i="5"/>
  <c r="CB220" i="5" s="1"/>
  <c r="DN221" i="5"/>
  <c r="DF221" i="5"/>
  <c r="CB221" i="5" s="1"/>
  <c r="AR221" i="5" s="1"/>
  <c r="CG221" i="5"/>
  <c r="CA226" i="5"/>
  <c r="CB227" i="5"/>
  <c r="DH231" i="5"/>
  <c r="CE231" i="5"/>
  <c r="DG231" i="5"/>
  <c r="CD231" i="5"/>
  <c r="AR231" i="5" s="1"/>
  <c r="DE231" i="5"/>
  <c r="DU240" i="5"/>
  <c r="CP240" i="5"/>
  <c r="CL240" i="5"/>
  <c r="DT240" i="5"/>
  <c r="DP240" i="5"/>
  <c r="CO240" i="5"/>
  <c r="CA240" i="5"/>
  <c r="DE240" i="5"/>
  <c r="DT241" i="5"/>
  <c r="DP241" i="5"/>
  <c r="CO241" i="5"/>
  <c r="CA241" i="5"/>
  <c r="AY241" i="5" s="1"/>
  <c r="DS241" i="5"/>
  <c r="DE241" i="5"/>
  <c r="DU241" i="5"/>
  <c r="DR251" i="5"/>
  <c r="DM251" i="5"/>
  <c r="CM251" i="5"/>
  <c r="CI251" i="5"/>
  <c r="AY251" i="5" s="1"/>
  <c r="DQ251" i="5"/>
  <c r="CN251" i="5"/>
  <c r="DO251" i="5"/>
  <c r="DT253" i="5"/>
  <c r="DP253" i="5"/>
  <c r="CO253" i="5"/>
  <c r="CA253" i="5"/>
  <c r="DU253" i="5"/>
  <c r="DE253" i="5"/>
  <c r="DS253" i="5"/>
  <c r="CK257" i="5"/>
  <c r="DO257" i="5"/>
  <c r="CM257" i="5"/>
  <c r="DM257" i="5"/>
  <c r="CI257" i="5"/>
  <c r="DS258" i="5"/>
  <c r="DE258" i="5"/>
  <c r="DU258" i="5"/>
  <c r="DP258" i="5"/>
  <c r="CQ258" i="5"/>
  <c r="CL258" i="5"/>
  <c r="CA258" i="5"/>
  <c r="CO258" i="5"/>
  <c r="CA271" i="5"/>
  <c r="CB271" i="5"/>
  <c r="U272" i="5"/>
  <c r="DF290" i="5"/>
  <c r="DE290" i="5"/>
  <c r="CB290" i="5"/>
  <c r="CA290" i="5"/>
  <c r="CQ203" i="5"/>
  <c r="DP203" i="5"/>
  <c r="CQ207" i="5"/>
  <c r="DP207" i="5"/>
  <c r="DR208" i="5"/>
  <c r="DM208" i="5"/>
  <c r="DQ208" i="5"/>
  <c r="DG227" i="5"/>
  <c r="CD227" i="5"/>
  <c r="CC227" i="5"/>
  <c r="DH227" i="5"/>
  <c r="DO242" i="5"/>
  <c r="DE242" i="5"/>
  <c r="CN242" i="5"/>
  <c r="CI242" i="5"/>
  <c r="AY242" i="5" s="1"/>
  <c r="DR242" i="5"/>
  <c r="DM242" i="5"/>
  <c r="CM242" i="5"/>
  <c r="DQ242" i="5"/>
  <c r="CK245" i="5"/>
  <c r="DO245" i="5"/>
  <c r="CN245" i="5"/>
  <c r="CI245" i="5"/>
  <c r="DR245" i="5"/>
  <c r="DR247" i="5"/>
  <c r="DM247" i="5"/>
  <c r="CM247" i="5"/>
  <c r="DO247" i="5"/>
  <c r="CK247" i="5"/>
  <c r="CA247" i="5"/>
  <c r="AY247" i="5" s="1"/>
  <c r="CI247" i="5"/>
  <c r="DE247" i="5"/>
  <c r="DQ247" i="5"/>
  <c r="DU256" i="5"/>
  <c r="CP256" i="5"/>
  <c r="CL256" i="5"/>
  <c r="DT256" i="5"/>
  <c r="DE256" i="5"/>
  <c r="DS256" i="5"/>
  <c r="CQ256" i="5"/>
  <c r="CA256" i="5"/>
  <c r="CO256" i="5"/>
  <c r="DT257" i="5"/>
  <c r="DP257" i="5"/>
  <c r="CO257" i="5"/>
  <c r="CA257" i="5"/>
  <c r="DU257" i="5"/>
  <c r="DE257" i="5"/>
  <c r="DS257" i="5"/>
  <c r="CQ257" i="5"/>
  <c r="CL257" i="5"/>
  <c r="CA264" i="5"/>
  <c r="CB264" i="5"/>
  <c r="O265" i="5"/>
  <c r="B280" i="5"/>
  <c r="A350" i="5" s="1"/>
  <c r="B283" i="5"/>
  <c r="B297" i="5"/>
  <c r="CQ210" i="5"/>
  <c r="DP210" i="5"/>
  <c r="CI215" i="5"/>
  <c r="AR215" i="5" s="1"/>
  <c r="CI219" i="5"/>
  <c r="AR219" i="5" s="1"/>
  <c r="CB229" i="5"/>
  <c r="AR229" i="5" s="1"/>
  <c r="CE230" i="5"/>
  <c r="DH230" i="5"/>
  <c r="CM237" i="5"/>
  <c r="AY237" i="5" s="1"/>
  <c r="CQ237" i="5"/>
  <c r="DS237" i="5"/>
  <c r="DE238" i="5"/>
  <c r="DP238" i="5"/>
  <c r="CK240" i="5"/>
  <c r="CL243" i="5"/>
  <c r="CP243" i="5"/>
  <c r="DU243" i="5"/>
  <c r="CK244" i="5"/>
  <c r="DS246" i="5"/>
  <c r="DE246" i="5"/>
  <c r="CP246" i="5"/>
  <c r="DT246" i="5"/>
  <c r="DU248" i="5"/>
  <c r="CP248" i="5"/>
  <c r="CL248" i="5"/>
  <c r="AY248" i="5" s="1"/>
  <c r="DP248" i="5"/>
  <c r="CN249" i="5"/>
  <c r="DQ249" i="5"/>
  <c r="DO250" i="5"/>
  <c r="CN250" i="5"/>
  <c r="AY250" i="5" s="1"/>
  <c r="CI250" i="5"/>
  <c r="DR250" i="5"/>
  <c r="DE252" i="5"/>
  <c r="CM253" i="5"/>
  <c r="DO253" i="5"/>
  <c r="CM254" i="5"/>
  <c r="DR255" i="5"/>
  <c r="DM255" i="5"/>
  <c r="CM255" i="5"/>
  <c r="AY255" i="5" s="1"/>
  <c r="DE255" i="5"/>
  <c r="CA259" i="5"/>
  <c r="CK259" i="5"/>
  <c r="DE266" i="5"/>
  <c r="CB230" i="5"/>
  <c r="DE237" i="5"/>
  <c r="DP237" i="5"/>
  <c r="DT249" i="5"/>
  <c r="DP249" i="5"/>
  <c r="CO249" i="5"/>
  <c r="CA249" i="5"/>
  <c r="AY249" i="5" s="1"/>
  <c r="CP249" i="5"/>
  <c r="DS250" i="5"/>
  <c r="DE250" i="5"/>
  <c r="CP250" i="5"/>
  <c r="DT250" i="5"/>
  <c r="DU252" i="5"/>
  <c r="CP252" i="5"/>
  <c r="CL252" i="5"/>
  <c r="AY252" i="5" s="1"/>
  <c r="DP252" i="5"/>
  <c r="CN253" i="5"/>
  <c r="DQ253" i="5"/>
  <c r="DO254" i="5"/>
  <c r="CN254" i="5"/>
  <c r="CI254" i="5"/>
  <c r="AY254" i="5" s="1"/>
  <c r="DR254" i="5"/>
  <c r="DR259" i="5"/>
  <c r="DM259" i="5"/>
  <c r="CM259" i="5"/>
  <c r="DE259" i="5"/>
  <c r="DF266" i="5"/>
  <c r="DF273" i="5"/>
  <c r="D298" i="3"/>
  <c r="C298" i="3"/>
  <c r="B298" i="3"/>
  <c r="CA298" i="3" s="1"/>
  <c r="D297" i="3"/>
  <c r="C297" i="3"/>
  <c r="B297" i="3"/>
  <c r="DF297" i="3" s="1"/>
  <c r="D296" i="3"/>
  <c r="B296" i="3" s="1"/>
  <c r="C296" i="3"/>
  <c r="D291" i="3"/>
  <c r="C291" i="3"/>
  <c r="DE290" i="3"/>
  <c r="D290" i="3"/>
  <c r="C290" i="3"/>
  <c r="B290" i="3" s="1"/>
  <c r="D285" i="3"/>
  <c r="C285" i="3"/>
  <c r="D284" i="3"/>
  <c r="C284" i="3"/>
  <c r="B284" i="3"/>
  <c r="D283" i="3"/>
  <c r="C283" i="3"/>
  <c r="B283" i="3"/>
  <c r="D282" i="3"/>
  <c r="C282" i="3"/>
  <c r="D281" i="3"/>
  <c r="C281" i="3"/>
  <c r="B281" i="3" s="1"/>
  <c r="D280" i="3"/>
  <c r="C280" i="3"/>
  <c r="B280" i="3" s="1"/>
  <c r="DF275" i="3"/>
  <c r="CB275" i="3"/>
  <c r="CA275" i="3"/>
  <c r="U275" i="3" s="1"/>
  <c r="B275" i="3"/>
  <c r="DE275" i="3" s="1"/>
  <c r="DF274" i="3"/>
  <c r="DE274" i="3"/>
  <c r="B274" i="3"/>
  <c r="DF273" i="3"/>
  <c r="CB273" i="3"/>
  <c r="CA273" i="3"/>
  <c r="U273" i="3" s="1"/>
  <c r="B273" i="3"/>
  <c r="DE273" i="3" s="1"/>
  <c r="DF272" i="3"/>
  <c r="DE272" i="3"/>
  <c r="B272" i="3"/>
  <c r="DF271" i="3"/>
  <c r="CB271" i="3"/>
  <c r="CA271" i="3"/>
  <c r="U271" i="3" s="1"/>
  <c r="B271" i="3"/>
  <c r="DE271" i="3" s="1"/>
  <c r="DF267" i="3"/>
  <c r="DE267" i="3"/>
  <c r="B267" i="3"/>
  <c r="DF266" i="3"/>
  <c r="CB266" i="3"/>
  <c r="CA266" i="3"/>
  <c r="O266" i="3" s="1"/>
  <c r="B266" i="3"/>
  <c r="DE266" i="3" s="1"/>
  <c r="DF265" i="3"/>
  <c r="DE265" i="3"/>
  <c r="B265" i="3"/>
  <c r="DF264" i="3"/>
  <c r="CB264" i="3"/>
  <c r="CA264" i="3"/>
  <c r="O264" i="3" s="1"/>
  <c r="B264" i="3"/>
  <c r="DE264" i="3" s="1"/>
  <c r="DF263" i="3"/>
  <c r="DE263" i="3"/>
  <c r="B263" i="3"/>
  <c r="EA259" i="3"/>
  <c r="DZ259" i="3"/>
  <c r="DY259" i="3"/>
  <c r="DX259" i="3"/>
  <c r="DR259" i="3"/>
  <c r="DO259" i="3"/>
  <c r="DM259" i="3"/>
  <c r="DG259" i="3"/>
  <c r="DF259" i="3"/>
  <c r="DE259" i="3"/>
  <c r="CW259" i="3"/>
  <c r="CV259" i="3"/>
  <c r="CU259" i="3"/>
  <c r="CT259" i="3"/>
  <c r="CN259" i="3"/>
  <c r="CM259" i="3"/>
  <c r="CI259" i="3"/>
  <c r="CC259" i="3"/>
  <c r="CB259" i="3"/>
  <c r="D259" i="3"/>
  <c r="C259" i="3"/>
  <c r="CK259" i="3" s="1"/>
  <c r="EA258" i="3"/>
  <c r="DZ258" i="3"/>
  <c r="DY258" i="3"/>
  <c r="DX258" i="3"/>
  <c r="DT258" i="3"/>
  <c r="DS258" i="3"/>
  <c r="DP258" i="3"/>
  <c r="DO258" i="3"/>
  <c r="DG258" i="3"/>
  <c r="DF258" i="3"/>
  <c r="DE258" i="3"/>
  <c r="CW258" i="3"/>
  <c r="CV258" i="3"/>
  <c r="CU258" i="3"/>
  <c r="CT258" i="3"/>
  <c r="CO258" i="3"/>
  <c r="CN258" i="3"/>
  <c r="CK258" i="3"/>
  <c r="CI258" i="3"/>
  <c r="CC258" i="3"/>
  <c r="CB258" i="3"/>
  <c r="CA258" i="3"/>
  <c r="D258" i="3"/>
  <c r="DU258" i="3" s="1"/>
  <c r="C258" i="3"/>
  <c r="DQ258" i="3" s="1"/>
  <c r="EA257" i="3"/>
  <c r="DZ257" i="3"/>
  <c r="DY257" i="3"/>
  <c r="DX257" i="3"/>
  <c r="DU257" i="3"/>
  <c r="DT257" i="3"/>
  <c r="DP257" i="3"/>
  <c r="DG257" i="3"/>
  <c r="DF257" i="3"/>
  <c r="CW257" i="3"/>
  <c r="CV257" i="3"/>
  <c r="CU257" i="3"/>
  <c r="CT257" i="3"/>
  <c r="CP257" i="3"/>
  <c r="CO257" i="3"/>
  <c r="CL257" i="3"/>
  <c r="CK257" i="3"/>
  <c r="CC257" i="3"/>
  <c r="CB257" i="3"/>
  <c r="CA257" i="3"/>
  <c r="D257" i="3"/>
  <c r="CQ257" i="3" s="1"/>
  <c r="C257" i="3"/>
  <c r="EA256" i="3"/>
  <c r="DZ256" i="3"/>
  <c r="DY256" i="3"/>
  <c r="DX256" i="3"/>
  <c r="DG256" i="3"/>
  <c r="DF256" i="3"/>
  <c r="CW256" i="3"/>
  <c r="CV256" i="3"/>
  <c r="CU256" i="3"/>
  <c r="CT256" i="3"/>
  <c r="CQ256" i="3"/>
  <c r="CL256" i="3"/>
  <c r="CC256" i="3"/>
  <c r="CB256" i="3"/>
  <c r="D256" i="3"/>
  <c r="CP256" i="3" s="1"/>
  <c r="C256" i="3"/>
  <c r="EA255" i="3"/>
  <c r="DZ255" i="3"/>
  <c r="DY255" i="3"/>
  <c r="DX255" i="3"/>
  <c r="DS255" i="3"/>
  <c r="DR255" i="3"/>
  <c r="DO255" i="3"/>
  <c r="DM255" i="3"/>
  <c r="DG255" i="3"/>
  <c r="DF255" i="3"/>
  <c r="CW255" i="3"/>
  <c r="CV255" i="3"/>
  <c r="CU255" i="3"/>
  <c r="CT255" i="3"/>
  <c r="CQ255" i="3"/>
  <c r="CN255" i="3"/>
  <c r="CM255" i="3"/>
  <c r="CI255" i="3"/>
  <c r="CC255" i="3"/>
  <c r="CB255" i="3"/>
  <c r="D255" i="3"/>
  <c r="C255" i="3"/>
  <c r="CK255" i="3" s="1"/>
  <c r="EA254" i="3"/>
  <c r="DZ254" i="3"/>
  <c r="DY254" i="3"/>
  <c r="DX254" i="3"/>
  <c r="DT254" i="3"/>
  <c r="DS254" i="3"/>
  <c r="DP254" i="3"/>
  <c r="DO254" i="3"/>
  <c r="DG254" i="3"/>
  <c r="DF254" i="3"/>
  <c r="DE254" i="3"/>
  <c r="CW254" i="3"/>
  <c r="CV254" i="3"/>
  <c r="CU254" i="3"/>
  <c r="CT254" i="3"/>
  <c r="CO254" i="3"/>
  <c r="CN254" i="3"/>
  <c r="CK254" i="3"/>
  <c r="CI254" i="3"/>
  <c r="CC254" i="3"/>
  <c r="CB254" i="3"/>
  <c r="CA254" i="3"/>
  <c r="D254" i="3"/>
  <c r="DU254" i="3" s="1"/>
  <c r="C254" i="3"/>
  <c r="DQ254" i="3" s="1"/>
  <c r="EA253" i="3"/>
  <c r="DZ253" i="3"/>
  <c r="DY253" i="3"/>
  <c r="DX253" i="3"/>
  <c r="DU253" i="3"/>
  <c r="DT253" i="3"/>
  <c r="DQ253" i="3"/>
  <c r="DP253" i="3"/>
  <c r="DG253" i="3"/>
  <c r="DF253" i="3"/>
  <c r="CW253" i="3"/>
  <c r="CV253" i="3"/>
  <c r="CU253" i="3"/>
  <c r="CT253" i="3"/>
  <c r="CP253" i="3"/>
  <c r="CO253" i="3"/>
  <c r="CL253" i="3"/>
  <c r="CC253" i="3"/>
  <c r="CB253" i="3"/>
  <c r="D253" i="3"/>
  <c r="CQ253" i="3" s="1"/>
  <c r="C253" i="3"/>
  <c r="EA252" i="3"/>
  <c r="DZ252" i="3"/>
  <c r="DY252" i="3"/>
  <c r="DX252" i="3"/>
  <c r="DQ252" i="3"/>
  <c r="DM252" i="3"/>
  <c r="DG252" i="3"/>
  <c r="DF252" i="3"/>
  <c r="CW252" i="3"/>
  <c r="CV252" i="3"/>
  <c r="CU252" i="3"/>
  <c r="CT252" i="3"/>
  <c r="CM252" i="3"/>
  <c r="CC252" i="3"/>
  <c r="CB252" i="3"/>
  <c r="D252" i="3"/>
  <c r="C252" i="3"/>
  <c r="EA251" i="3"/>
  <c r="DZ251" i="3"/>
  <c r="DY251" i="3"/>
  <c r="DX251" i="3"/>
  <c r="DR251" i="3"/>
  <c r="DO251" i="3"/>
  <c r="DM251" i="3"/>
  <c r="DG251" i="3"/>
  <c r="DF251" i="3"/>
  <c r="DE251" i="3"/>
  <c r="CW251" i="3"/>
  <c r="CV251" i="3"/>
  <c r="CU251" i="3"/>
  <c r="CT251" i="3"/>
  <c r="CN251" i="3"/>
  <c r="CM251" i="3"/>
  <c r="CI251" i="3"/>
  <c r="CC251" i="3"/>
  <c r="CB251" i="3"/>
  <c r="D251" i="3"/>
  <c r="C251" i="3"/>
  <c r="CK251" i="3" s="1"/>
  <c r="EA250" i="3"/>
  <c r="DZ250" i="3"/>
  <c r="DY250" i="3"/>
  <c r="DX250" i="3"/>
  <c r="DT250" i="3"/>
  <c r="DS250" i="3"/>
  <c r="DP250" i="3"/>
  <c r="DO250" i="3"/>
  <c r="DG250" i="3"/>
  <c r="DF250" i="3"/>
  <c r="DE250" i="3"/>
  <c r="CW250" i="3"/>
  <c r="CV250" i="3"/>
  <c r="CU250" i="3"/>
  <c r="CT250" i="3"/>
  <c r="CO250" i="3"/>
  <c r="CN250" i="3"/>
  <c r="CK250" i="3"/>
  <c r="CI250" i="3"/>
  <c r="CC250" i="3"/>
  <c r="CB250" i="3"/>
  <c r="CA250" i="3"/>
  <c r="D250" i="3"/>
  <c r="DU250" i="3" s="1"/>
  <c r="C250" i="3"/>
  <c r="DQ250" i="3" s="1"/>
  <c r="EA249" i="3"/>
  <c r="DZ249" i="3"/>
  <c r="DY249" i="3"/>
  <c r="DX249" i="3"/>
  <c r="DU249" i="3"/>
  <c r="DT249" i="3"/>
  <c r="DP249" i="3"/>
  <c r="DG249" i="3"/>
  <c r="DF249" i="3"/>
  <c r="CW249" i="3"/>
  <c r="CV249" i="3"/>
  <c r="CU249" i="3"/>
  <c r="CT249" i="3"/>
  <c r="CP249" i="3"/>
  <c r="CO249" i="3"/>
  <c r="CL249" i="3"/>
  <c r="CK249" i="3"/>
  <c r="CC249" i="3"/>
  <c r="CB249" i="3"/>
  <c r="CA249" i="3"/>
  <c r="D249" i="3"/>
  <c r="CQ249" i="3" s="1"/>
  <c r="C249" i="3"/>
  <c r="EA248" i="3"/>
  <c r="DZ248" i="3"/>
  <c r="DY248" i="3"/>
  <c r="DX248" i="3"/>
  <c r="DR248" i="3"/>
  <c r="DG248" i="3"/>
  <c r="DF248" i="3"/>
  <c r="CW248" i="3"/>
  <c r="CV248" i="3"/>
  <c r="CU248" i="3"/>
  <c r="CT248" i="3"/>
  <c r="CQ248" i="3"/>
  <c r="CL248" i="3"/>
  <c r="CC248" i="3"/>
  <c r="CB248" i="3"/>
  <c r="D248" i="3"/>
  <c r="CP248" i="3" s="1"/>
  <c r="C248" i="3"/>
  <c r="EA247" i="3"/>
  <c r="DZ247" i="3"/>
  <c r="DY247" i="3"/>
  <c r="DX247" i="3"/>
  <c r="DS247" i="3"/>
  <c r="DR247" i="3"/>
  <c r="DO247" i="3"/>
  <c r="DM247" i="3"/>
  <c r="DG247" i="3"/>
  <c r="DF247" i="3"/>
  <c r="CW247" i="3"/>
  <c r="CV247" i="3"/>
  <c r="CU247" i="3"/>
  <c r="CT247" i="3"/>
  <c r="CQ247" i="3"/>
  <c r="CN247" i="3"/>
  <c r="CM247" i="3"/>
  <c r="CI247" i="3"/>
  <c r="CC247" i="3"/>
  <c r="CB247" i="3"/>
  <c r="D247" i="3"/>
  <c r="C247" i="3"/>
  <c r="CK247" i="3" s="1"/>
  <c r="EA246" i="3"/>
  <c r="DZ246" i="3"/>
  <c r="DY246" i="3"/>
  <c r="DX246" i="3"/>
  <c r="DT246" i="3"/>
  <c r="DO246" i="3"/>
  <c r="DG246" i="3"/>
  <c r="DF246" i="3"/>
  <c r="CW246" i="3"/>
  <c r="CV246" i="3"/>
  <c r="CU246" i="3"/>
  <c r="CT246" i="3"/>
  <c r="CO246" i="3"/>
  <c r="CN246" i="3"/>
  <c r="CK246" i="3"/>
  <c r="CI246" i="3"/>
  <c r="CC246" i="3"/>
  <c r="CB246" i="3"/>
  <c r="D246" i="3"/>
  <c r="C246" i="3"/>
  <c r="EA245" i="3"/>
  <c r="DZ245" i="3"/>
  <c r="DY245" i="3"/>
  <c r="DX245" i="3"/>
  <c r="DU245" i="3"/>
  <c r="DT245" i="3"/>
  <c r="DS245" i="3"/>
  <c r="DP245" i="3"/>
  <c r="DO245" i="3"/>
  <c r="DG245" i="3"/>
  <c r="DF245" i="3"/>
  <c r="DE245" i="3"/>
  <c r="CW245" i="3"/>
  <c r="CV245" i="3"/>
  <c r="CU245" i="3"/>
  <c r="CT245" i="3"/>
  <c r="CP245" i="3"/>
  <c r="CO245" i="3"/>
  <c r="CN245" i="3"/>
  <c r="CL245" i="3"/>
  <c r="CK245" i="3"/>
  <c r="CI245" i="3"/>
  <c r="CC245" i="3"/>
  <c r="CB245" i="3"/>
  <c r="CA245" i="3"/>
  <c r="D245" i="3"/>
  <c r="CQ245" i="3" s="1"/>
  <c r="C245" i="3"/>
  <c r="DQ245" i="3" s="1"/>
  <c r="EA244" i="3"/>
  <c r="DZ244" i="3"/>
  <c r="DY244" i="3"/>
  <c r="DX244" i="3"/>
  <c r="DU244" i="3"/>
  <c r="DT244" i="3"/>
  <c r="DP244" i="3"/>
  <c r="DG244" i="3"/>
  <c r="DF244" i="3"/>
  <c r="CW244" i="3"/>
  <c r="CV244" i="3"/>
  <c r="CU244" i="3"/>
  <c r="CT244" i="3"/>
  <c r="CP244" i="3"/>
  <c r="CO244" i="3"/>
  <c r="CL244" i="3"/>
  <c r="CK244" i="3"/>
  <c r="CC244" i="3"/>
  <c r="CB244" i="3"/>
  <c r="CA244" i="3"/>
  <c r="D244" i="3"/>
  <c r="CQ244" i="3" s="1"/>
  <c r="C244" i="3"/>
  <c r="EA243" i="3"/>
  <c r="DZ243" i="3"/>
  <c r="DY243" i="3"/>
  <c r="DX243" i="3"/>
  <c r="DG243" i="3"/>
  <c r="DF243" i="3"/>
  <c r="CW243" i="3"/>
  <c r="CV243" i="3"/>
  <c r="CU243" i="3"/>
  <c r="CT243" i="3"/>
  <c r="CM243" i="3"/>
  <c r="CC243" i="3"/>
  <c r="CB243" i="3"/>
  <c r="D243" i="3"/>
  <c r="CL243" i="3" s="1"/>
  <c r="C243" i="3"/>
  <c r="EA242" i="3"/>
  <c r="DZ242" i="3"/>
  <c r="DY242" i="3"/>
  <c r="DX242" i="3"/>
  <c r="DR242" i="3"/>
  <c r="DO242" i="3"/>
  <c r="DM242" i="3"/>
  <c r="DG242" i="3"/>
  <c r="DF242" i="3"/>
  <c r="DE242" i="3"/>
  <c r="CW242" i="3"/>
  <c r="CV242" i="3"/>
  <c r="CU242" i="3"/>
  <c r="CT242" i="3"/>
  <c r="CN242" i="3"/>
  <c r="CM242" i="3"/>
  <c r="CK242" i="3"/>
  <c r="CI242" i="3"/>
  <c r="CC242" i="3"/>
  <c r="CB242" i="3"/>
  <c r="D242" i="3"/>
  <c r="C242" i="3"/>
  <c r="DQ242" i="3" s="1"/>
  <c r="EA241" i="3"/>
  <c r="DZ241" i="3"/>
  <c r="DY241" i="3"/>
  <c r="DX241" i="3"/>
  <c r="DU241" i="3"/>
  <c r="DT241" i="3"/>
  <c r="DS241" i="3"/>
  <c r="DP241" i="3"/>
  <c r="DO241" i="3"/>
  <c r="DG241" i="3"/>
  <c r="DF241" i="3"/>
  <c r="DE241" i="3"/>
  <c r="CW241" i="3"/>
  <c r="CV241" i="3"/>
  <c r="CU241" i="3"/>
  <c r="CT241" i="3"/>
  <c r="CP241" i="3"/>
  <c r="CO241" i="3"/>
  <c r="CN241" i="3"/>
  <c r="CL241" i="3"/>
  <c r="CK241" i="3"/>
  <c r="CI241" i="3"/>
  <c r="CC241" i="3"/>
  <c r="CB241" i="3"/>
  <c r="CA241" i="3"/>
  <c r="D241" i="3"/>
  <c r="CQ241" i="3" s="1"/>
  <c r="C241" i="3"/>
  <c r="DQ241" i="3" s="1"/>
  <c r="EA240" i="3"/>
  <c r="DZ240" i="3"/>
  <c r="DY240" i="3"/>
  <c r="DX240" i="3"/>
  <c r="DU240" i="3"/>
  <c r="DT240" i="3"/>
  <c r="DP240" i="3"/>
  <c r="DG240" i="3"/>
  <c r="DF240" i="3"/>
  <c r="CW240" i="3"/>
  <c r="CV240" i="3"/>
  <c r="CU240" i="3"/>
  <c r="CT240" i="3"/>
  <c r="CP240" i="3"/>
  <c r="CO240" i="3"/>
  <c r="CL240" i="3"/>
  <c r="CC240" i="3"/>
  <c r="CB240" i="3"/>
  <c r="D240" i="3"/>
  <c r="CQ240" i="3" s="1"/>
  <c r="C240" i="3"/>
  <c r="EA239" i="3"/>
  <c r="DZ239" i="3"/>
  <c r="DY239" i="3"/>
  <c r="DX239" i="3"/>
  <c r="DU239" i="3"/>
  <c r="DS239" i="3"/>
  <c r="DR239" i="3"/>
  <c r="DQ239" i="3"/>
  <c r="DG239" i="3"/>
  <c r="CW239" i="3"/>
  <c r="CV239" i="3"/>
  <c r="CU239" i="3"/>
  <c r="CT239" i="3"/>
  <c r="CQ239" i="3"/>
  <c r="CP239" i="3"/>
  <c r="CO239" i="3"/>
  <c r="CL239" i="3"/>
  <c r="CK239" i="3"/>
  <c r="CC239" i="3"/>
  <c r="D239" i="3"/>
  <c r="DT239" i="3" s="1"/>
  <c r="C239" i="3"/>
  <c r="CM239" i="3" s="1"/>
  <c r="EA238" i="3"/>
  <c r="DZ238" i="3"/>
  <c r="DY238" i="3"/>
  <c r="DX238" i="3"/>
  <c r="DT238" i="3"/>
  <c r="DR238" i="3"/>
  <c r="DQ238" i="3"/>
  <c r="DM238" i="3"/>
  <c r="DG238" i="3"/>
  <c r="CW238" i="3"/>
  <c r="CV238" i="3"/>
  <c r="CU238" i="3"/>
  <c r="CT238" i="3"/>
  <c r="CO238" i="3"/>
  <c r="CN238" i="3"/>
  <c r="CK238" i="3"/>
  <c r="CI238" i="3"/>
  <c r="CC238" i="3"/>
  <c r="D238" i="3"/>
  <c r="C238" i="3"/>
  <c r="DO238" i="3" s="1"/>
  <c r="EA237" i="3"/>
  <c r="DZ237" i="3"/>
  <c r="DY237" i="3"/>
  <c r="DX237" i="3"/>
  <c r="DS237" i="3"/>
  <c r="DQ237" i="3"/>
  <c r="DG237" i="3"/>
  <c r="DE237" i="3"/>
  <c r="CW237" i="3"/>
  <c r="CV237" i="3"/>
  <c r="CU237" i="3"/>
  <c r="CT237" i="3"/>
  <c r="CN237" i="3"/>
  <c r="CM237" i="3"/>
  <c r="CK237" i="3"/>
  <c r="CC237" i="3"/>
  <c r="D237" i="3"/>
  <c r="DT237" i="3" s="1"/>
  <c r="C237" i="3"/>
  <c r="DH232" i="3"/>
  <c r="DG232" i="3"/>
  <c r="DF232" i="3"/>
  <c r="CE232" i="3"/>
  <c r="CD232" i="3"/>
  <c r="CC232" i="3"/>
  <c r="C232" i="3"/>
  <c r="B232" i="3"/>
  <c r="DI232" i="3" s="1"/>
  <c r="DE231" i="3"/>
  <c r="CB231" i="3"/>
  <c r="C231" i="3"/>
  <c r="B231" i="3"/>
  <c r="DI230" i="3"/>
  <c r="CE230" i="3"/>
  <c r="C230" i="3"/>
  <c r="DE230" i="3" s="1"/>
  <c r="B230" i="3"/>
  <c r="DF230" i="3" s="1"/>
  <c r="C229" i="3"/>
  <c r="B229" i="3"/>
  <c r="DH228" i="3"/>
  <c r="DG228" i="3"/>
  <c r="DF228" i="3"/>
  <c r="CE228" i="3"/>
  <c r="CD228" i="3"/>
  <c r="CC228" i="3"/>
  <c r="C228" i="3"/>
  <c r="B228" i="3"/>
  <c r="DI228" i="3" s="1"/>
  <c r="DH227" i="3"/>
  <c r="CD227" i="3"/>
  <c r="CB227" i="3"/>
  <c r="C227" i="3"/>
  <c r="B227" i="3"/>
  <c r="DI226" i="3"/>
  <c r="DF226" i="3"/>
  <c r="DE226" i="3"/>
  <c r="CE226" i="3"/>
  <c r="CB226" i="3"/>
  <c r="CA226" i="3"/>
  <c r="C226" i="3"/>
  <c r="B226" i="3"/>
  <c r="DN221" i="3"/>
  <c r="DM221" i="3"/>
  <c r="DJ221" i="3"/>
  <c r="DF221" i="3"/>
  <c r="CB221" i="3" s="1"/>
  <c r="CG221" i="3"/>
  <c r="CF221" i="3"/>
  <c r="C221" i="3"/>
  <c r="B221" i="3"/>
  <c r="DL221" i="3" s="1"/>
  <c r="DJ220" i="3"/>
  <c r="DE220" i="3"/>
  <c r="CF220" i="3"/>
  <c r="C220" i="3"/>
  <c r="CA220" i="3" s="1"/>
  <c r="B220" i="3"/>
  <c r="DL220" i="3" s="1"/>
  <c r="DJ219" i="3"/>
  <c r="CF219" i="3" s="1"/>
  <c r="CI219" i="3"/>
  <c r="CA219" i="3"/>
  <c r="C219" i="3"/>
  <c r="DE219" i="3" s="1"/>
  <c r="B219" i="3"/>
  <c r="DL219" i="3" s="1"/>
  <c r="DN218" i="3"/>
  <c r="DM218" i="3"/>
  <c r="DJ218" i="3"/>
  <c r="CF218" i="3" s="1"/>
  <c r="DF218" i="3"/>
  <c r="CB218" i="3" s="1"/>
  <c r="CH218" i="3"/>
  <c r="CG218" i="3"/>
  <c r="CA218" i="3"/>
  <c r="C218" i="3"/>
  <c r="DE218" i="3" s="1"/>
  <c r="B218" i="3"/>
  <c r="DL218" i="3" s="1"/>
  <c r="DN217" i="3"/>
  <c r="DM217" i="3"/>
  <c r="DJ217" i="3"/>
  <c r="DF217" i="3"/>
  <c r="CB217" i="3" s="1"/>
  <c r="CG217" i="3"/>
  <c r="CF217" i="3"/>
  <c r="C217" i="3"/>
  <c r="CA217" i="3" s="1"/>
  <c r="B217" i="3"/>
  <c r="DL217" i="3" s="1"/>
  <c r="DL216" i="3"/>
  <c r="DJ216" i="3"/>
  <c r="CF216" i="3"/>
  <c r="C216" i="3"/>
  <c r="CA216" i="3" s="1"/>
  <c r="B216" i="3"/>
  <c r="DL215" i="3"/>
  <c r="DJ215" i="3"/>
  <c r="CF215" i="3" s="1"/>
  <c r="CI215" i="3"/>
  <c r="CA215" i="3"/>
  <c r="C215" i="3"/>
  <c r="DE215" i="3" s="1"/>
  <c r="B215" i="3"/>
  <c r="DY210" i="3"/>
  <c r="DX210" i="3"/>
  <c r="DP210" i="3"/>
  <c r="DO210" i="3"/>
  <c r="DG210" i="3"/>
  <c r="DF210" i="3"/>
  <c r="DE210" i="3"/>
  <c r="CU210" i="3"/>
  <c r="CT210" i="3"/>
  <c r="CM210" i="3"/>
  <c r="CC210" i="3"/>
  <c r="CB210" i="3"/>
  <c r="D210" i="3"/>
  <c r="C210" i="3"/>
  <c r="DY209" i="3"/>
  <c r="DX209" i="3"/>
  <c r="DQ209" i="3"/>
  <c r="DG209" i="3"/>
  <c r="DF209" i="3"/>
  <c r="CU209" i="3"/>
  <c r="CT209" i="3"/>
  <c r="CN209" i="3"/>
  <c r="CM209" i="3"/>
  <c r="CI209" i="3"/>
  <c r="CC209" i="3"/>
  <c r="CB209" i="3"/>
  <c r="D209" i="3"/>
  <c r="C209" i="3"/>
  <c r="DO209" i="3" s="1"/>
  <c r="DY208" i="3"/>
  <c r="DX208" i="3"/>
  <c r="DU208" i="3"/>
  <c r="DR208" i="3"/>
  <c r="DQ208" i="3"/>
  <c r="DM208" i="3"/>
  <c r="DG208" i="3"/>
  <c r="DF208" i="3"/>
  <c r="CU208" i="3"/>
  <c r="CT208" i="3"/>
  <c r="CO208" i="3"/>
  <c r="CN208" i="3"/>
  <c r="CM208" i="3"/>
  <c r="CK208" i="3"/>
  <c r="CI208" i="3"/>
  <c r="CC208" i="3"/>
  <c r="CB208" i="3"/>
  <c r="CA208" i="3"/>
  <c r="D208" i="3"/>
  <c r="DT208" i="3" s="1"/>
  <c r="C208" i="3"/>
  <c r="DO208" i="3" s="1"/>
  <c r="DY207" i="3"/>
  <c r="DX207" i="3"/>
  <c r="DU207" i="3"/>
  <c r="DS207" i="3"/>
  <c r="DO207" i="3"/>
  <c r="DM207" i="3"/>
  <c r="DG207" i="3"/>
  <c r="DF207" i="3"/>
  <c r="DE207" i="3"/>
  <c r="CU207" i="3"/>
  <c r="CT207" i="3"/>
  <c r="CP207" i="3"/>
  <c r="CO207" i="3"/>
  <c r="CL207" i="3"/>
  <c r="CK207" i="3"/>
  <c r="CC207" i="3"/>
  <c r="CB207" i="3"/>
  <c r="CA207" i="3"/>
  <c r="D207" i="3"/>
  <c r="DT207" i="3" s="1"/>
  <c r="C207" i="3"/>
  <c r="DY206" i="3"/>
  <c r="DX206" i="3"/>
  <c r="DR206" i="3"/>
  <c r="DP206" i="3"/>
  <c r="DO206" i="3"/>
  <c r="DG206" i="3"/>
  <c r="DF206" i="3"/>
  <c r="CU206" i="3"/>
  <c r="CT206" i="3"/>
  <c r="CQ206" i="3"/>
  <c r="CM206" i="3"/>
  <c r="CL206" i="3"/>
  <c r="CK206" i="3"/>
  <c r="CC206" i="3"/>
  <c r="CB206" i="3"/>
  <c r="CA206" i="3"/>
  <c r="D206" i="3"/>
  <c r="DU206" i="3" s="1"/>
  <c r="C206" i="3"/>
  <c r="DY205" i="3"/>
  <c r="DX205" i="3"/>
  <c r="DS205" i="3"/>
  <c r="DQ205" i="3"/>
  <c r="DG205" i="3"/>
  <c r="DF205" i="3"/>
  <c r="CU205" i="3"/>
  <c r="CT205" i="3"/>
  <c r="CQ205" i="3"/>
  <c r="CM205" i="3"/>
  <c r="CL205" i="3"/>
  <c r="CI205" i="3"/>
  <c r="CC205" i="3"/>
  <c r="CB205" i="3"/>
  <c r="D205" i="3"/>
  <c r="DT205" i="3" s="1"/>
  <c r="C205" i="3"/>
  <c r="DY204" i="3"/>
  <c r="DX204" i="3"/>
  <c r="DR204" i="3"/>
  <c r="DQ204" i="3"/>
  <c r="DM204" i="3"/>
  <c r="DG204" i="3"/>
  <c r="DF204" i="3"/>
  <c r="CU204" i="3"/>
  <c r="CT204" i="3"/>
  <c r="CO204" i="3"/>
  <c r="CN204" i="3"/>
  <c r="CM204" i="3"/>
  <c r="CK204" i="3"/>
  <c r="CI204" i="3"/>
  <c r="CC204" i="3"/>
  <c r="CB204" i="3"/>
  <c r="CA204" i="3"/>
  <c r="D204" i="3"/>
  <c r="DS204" i="3" s="1"/>
  <c r="C204" i="3"/>
  <c r="DO204" i="3" s="1"/>
  <c r="DY203" i="3"/>
  <c r="DX203" i="3"/>
  <c r="DU203" i="3"/>
  <c r="DS203" i="3"/>
  <c r="DO203" i="3"/>
  <c r="DM203" i="3"/>
  <c r="DG203" i="3"/>
  <c r="DF203" i="3"/>
  <c r="DE203" i="3"/>
  <c r="CU203" i="3"/>
  <c r="CT203" i="3"/>
  <c r="CP203" i="3"/>
  <c r="CO203" i="3"/>
  <c r="CL203" i="3"/>
  <c r="CK203" i="3"/>
  <c r="CC203" i="3"/>
  <c r="CB203" i="3"/>
  <c r="CA203" i="3"/>
  <c r="D203" i="3"/>
  <c r="DT203" i="3" s="1"/>
  <c r="C203" i="3"/>
  <c r="DY202" i="3"/>
  <c r="DX202" i="3"/>
  <c r="DG202" i="3"/>
  <c r="DF202" i="3"/>
  <c r="CU202" i="3"/>
  <c r="CT202" i="3"/>
  <c r="CL202" i="3"/>
  <c r="CC202" i="3"/>
  <c r="CB202" i="3"/>
  <c r="D202" i="3"/>
  <c r="C202" i="3"/>
  <c r="DY201" i="3"/>
  <c r="DX201" i="3"/>
  <c r="DU201" i="3"/>
  <c r="DT201" i="3"/>
  <c r="DQ201" i="3"/>
  <c r="DG201" i="3"/>
  <c r="DF201" i="3"/>
  <c r="CU201" i="3"/>
  <c r="CT201" i="3"/>
  <c r="CQ201" i="3"/>
  <c r="CN201" i="3"/>
  <c r="CM201" i="3"/>
  <c r="CI201" i="3"/>
  <c r="CC201" i="3"/>
  <c r="CB201" i="3"/>
  <c r="D201" i="3"/>
  <c r="C201" i="3"/>
  <c r="DO201" i="3" s="1"/>
  <c r="DY200" i="3"/>
  <c r="DX200" i="3"/>
  <c r="DU200" i="3"/>
  <c r="DR200" i="3"/>
  <c r="DQ200" i="3"/>
  <c r="DM200" i="3"/>
  <c r="DG200" i="3"/>
  <c r="DF200" i="3"/>
  <c r="CU200" i="3"/>
  <c r="CT200" i="3"/>
  <c r="CO200" i="3"/>
  <c r="CN200" i="3"/>
  <c r="CM200" i="3"/>
  <c r="CK200" i="3"/>
  <c r="CI200" i="3"/>
  <c r="CC200" i="3"/>
  <c r="CB200" i="3"/>
  <c r="CA200" i="3"/>
  <c r="D200" i="3"/>
  <c r="DT200" i="3" s="1"/>
  <c r="C200" i="3"/>
  <c r="DO200" i="3" s="1"/>
  <c r="DU199" i="3"/>
  <c r="DT199" i="3"/>
  <c r="DS199" i="3"/>
  <c r="DP199" i="3"/>
  <c r="DG199" i="3"/>
  <c r="DF199" i="3"/>
  <c r="CP199" i="3"/>
  <c r="CO199" i="3"/>
  <c r="CL199" i="3"/>
  <c r="CC199" i="3"/>
  <c r="CB199" i="3"/>
  <c r="D199" i="3"/>
  <c r="CQ199" i="3" s="1"/>
  <c r="C199" i="3"/>
  <c r="CK199" i="3" s="1"/>
  <c r="DQ198" i="3"/>
  <c r="DM198" i="3"/>
  <c r="DG198" i="3"/>
  <c r="DF198" i="3"/>
  <c r="CQ198" i="3"/>
  <c r="CP198" i="3"/>
  <c r="CL198" i="3"/>
  <c r="CC198" i="3"/>
  <c r="CB198" i="3"/>
  <c r="D198" i="3"/>
  <c r="C198" i="3"/>
  <c r="DS197" i="3"/>
  <c r="DR197" i="3"/>
  <c r="DO197" i="3"/>
  <c r="DM197" i="3"/>
  <c r="DG197" i="3"/>
  <c r="DF197" i="3"/>
  <c r="CQ197" i="3"/>
  <c r="CN197" i="3"/>
  <c r="CM197" i="3"/>
  <c r="CI197" i="3"/>
  <c r="CC197" i="3"/>
  <c r="CB197" i="3"/>
  <c r="D197" i="3"/>
  <c r="C197" i="3"/>
  <c r="DQ197" i="3" s="1"/>
  <c r="DY196" i="3"/>
  <c r="DX196" i="3"/>
  <c r="DU196" i="3"/>
  <c r="DR196" i="3"/>
  <c r="DQ196" i="3"/>
  <c r="DM196" i="3"/>
  <c r="DG196" i="3"/>
  <c r="DF196" i="3"/>
  <c r="CU196" i="3"/>
  <c r="CT196" i="3"/>
  <c r="CO196" i="3"/>
  <c r="CN196" i="3"/>
  <c r="CM196" i="3"/>
  <c r="CK196" i="3"/>
  <c r="CI196" i="3"/>
  <c r="CC196" i="3"/>
  <c r="CB196" i="3"/>
  <c r="CA196" i="3"/>
  <c r="D196" i="3"/>
  <c r="DT196" i="3" s="1"/>
  <c r="C196" i="3"/>
  <c r="DO196" i="3" s="1"/>
  <c r="DY195" i="3"/>
  <c r="DX195" i="3"/>
  <c r="DU195" i="3"/>
  <c r="DS195" i="3"/>
  <c r="DG195" i="3"/>
  <c r="DF195" i="3"/>
  <c r="CU195" i="3"/>
  <c r="CT195" i="3"/>
  <c r="CP195" i="3"/>
  <c r="CO195" i="3"/>
  <c r="CL195" i="3"/>
  <c r="CC195" i="3"/>
  <c r="CB195" i="3"/>
  <c r="D195" i="3"/>
  <c r="DT195" i="3" s="1"/>
  <c r="C195" i="3"/>
  <c r="DY194" i="3"/>
  <c r="DX194" i="3"/>
  <c r="DT194" i="3"/>
  <c r="DS194" i="3"/>
  <c r="DG194" i="3"/>
  <c r="DF194" i="3"/>
  <c r="CU194" i="3"/>
  <c r="CT194" i="3"/>
  <c r="CQ194" i="3"/>
  <c r="CL194" i="3"/>
  <c r="CC194" i="3"/>
  <c r="CB194" i="3"/>
  <c r="D194" i="3"/>
  <c r="C194" i="3"/>
  <c r="DY193" i="3"/>
  <c r="DX193" i="3"/>
  <c r="DU193" i="3"/>
  <c r="DT193" i="3"/>
  <c r="DQ193" i="3"/>
  <c r="DG193" i="3"/>
  <c r="DF193" i="3"/>
  <c r="CU193" i="3"/>
  <c r="CT193" i="3"/>
  <c r="CQ193" i="3"/>
  <c r="CN193" i="3"/>
  <c r="CM193" i="3"/>
  <c r="CI193" i="3"/>
  <c r="CC193" i="3"/>
  <c r="CB193" i="3"/>
  <c r="D193" i="3"/>
  <c r="C193" i="3"/>
  <c r="DO193" i="3" s="1"/>
  <c r="DY192" i="3"/>
  <c r="DX192" i="3"/>
  <c r="DU192" i="3"/>
  <c r="DR192" i="3"/>
  <c r="DQ192" i="3"/>
  <c r="DM192" i="3"/>
  <c r="DG192" i="3"/>
  <c r="DF192" i="3"/>
  <c r="CU192" i="3"/>
  <c r="CT192" i="3"/>
  <c r="CO192" i="3"/>
  <c r="CN192" i="3"/>
  <c r="CM192" i="3"/>
  <c r="CK192" i="3"/>
  <c r="CI192" i="3"/>
  <c r="CC192" i="3"/>
  <c r="CB192" i="3"/>
  <c r="CA192" i="3"/>
  <c r="D192" i="3"/>
  <c r="DT192" i="3" s="1"/>
  <c r="C192" i="3"/>
  <c r="DO192" i="3" s="1"/>
  <c r="DY191" i="3"/>
  <c r="DX191" i="3"/>
  <c r="DU191" i="3"/>
  <c r="DS191" i="3"/>
  <c r="DG191" i="3"/>
  <c r="DF191" i="3"/>
  <c r="CU191" i="3"/>
  <c r="CT191" i="3"/>
  <c r="CP191" i="3"/>
  <c r="CO191" i="3"/>
  <c r="CL191" i="3"/>
  <c r="CC191" i="3"/>
  <c r="CB191" i="3"/>
  <c r="D191" i="3"/>
  <c r="DT191" i="3" s="1"/>
  <c r="C191" i="3"/>
  <c r="CK191" i="3" s="1"/>
  <c r="DY190" i="3"/>
  <c r="DX190" i="3"/>
  <c r="DT190" i="3"/>
  <c r="DS190" i="3"/>
  <c r="DR190" i="3"/>
  <c r="DP190" i="3"/>
  <c r="DO190" i="3"/>
  <c r="DM190" i="3"/>
  <c r="DG190" i="3"/>
  <c r="DE190" i="3"/>
  <c r="CU190" i="3"/>
  <c r="CT190" i="3"/>
  <c r="CP190" i="3"/>
  <c r="CO190" i="3"/>
  <c r="CN190" i="3"/>
  <c r="CL190" i="3"/>
  <c r="CK190" i="3"/>
  <c r="CI190" i="3"/>
  <c r="CC190" i="3"/>
  <c r="CA190" i="3"/>
  <c r="D190" i="3"/>
  <c r="DU190" i="3" s="1"/>
  <c r="C190" i="3"/>
  <c r="DQ190" i="3" s="1"/>
  <c r="DY189" i="3"/>
  <c r="DX189" i="3"/>
  <c r="DR189" i="3"/>
  <c r="DO189" i="3"/>
  <c r="DM189" i="3"/>
  <c r="DG189" i="3"/>
  <c r="CU189" i="3"/>
  <c r="CT189" i="3"/>
  <c r="CN189" i="3"/>
  <c r="CK189" i="3"/>
  <c r="CI189" i="3"/>
  <c r="CC189" i="3"/>
  <c r="D189" i="3"/>
  <c r="C189" i="3"/>
  <c r="DQ189" i="3" s="1"/>
  <c r="DY188" i="3"/>
  <c r="DX188" i="3"/>
  <c r="DG188" i="3"/>
  <c r="CU188" i="3"/>
  <c r="CT188" i="3"/>
  <c r="CC188" i="3"/>
  <c r="D188" i="3"/>
  <c r="C188" i="3"/>
  <c r="EA183" i="3"/>
  <c r="DZ183" i="3"/>
  <c r="DY183" i="3"/>
  <c r="DX183" i="3"/>
  <c r="DR183" i="3"/>
  <c r="DO183" i="3"/>
  <c r="DM183" i="3"/>
  <c r="DG183" i="3"/>
  <c r="DF183" i="3"/>
  <c r="CW183" i="3"/>
  <c r="CV183" i="3"/>
  <c r="CU183" i="3"/>
  <c r="CT183" i="3"/>
  <c r="CQ183" i="3"/>
  <c r="CN183" i="3"/>
  <c r="CM183" i="3"/>
  <c r="CI183" i="3"/>
  <c r="CC183" i="3"/>
  <c r="CB183" i="3"/>
  <c r="D183" i="3"/>
  <c r="DE183" i="3" s="1"/>
  <c r="C183" i="3"/>
  <c r="DQ183" i="3" s="1"/>
  <c r="EA182" i="3"/>
  <c r="DZ182" i="3"/>
  <c r="DY182" i="3"/>
  <c r="DX182" i="3"/>
  <c r="DT182" i="3"/>
  <c r="DS182" i="3"/>
  <c r="DR182" i="3"/>
  <c r="DP182" i="3"/>
  <c r="DO182" i="3"/>
  <c r="DM182" i="3"/>
  <c r="DG182" i="3"/>
  <c r="DF182" i="3"/>
  <c r="DE182" i="3"/>
  <c r="CW182" i="3"/>
  <c r="CV182" i="3"/>
  <c r="CU182" i="3"/>
  <c r="CT182" i="3"/>
  <c r="CO182" i="3"/>
  <c r="CN182" i="3"/>
  <c r="CM182" i="3"/>
  <c r="CK182" i="3"/>
  <c r="CI182" i="3"/>
  <c r="CC182" i="3"/>
  <c r="CB182" i="3"/>
  <c r="CA182" i="3"/>
  <c r="D182" i="3"/>
  <c r="CQ182" i="3" s="1"/>
  <c r="C182" i="3"/>
  <c r="DQ182" i="3" s="1"/>
  <c r="EA181" i="3"/>
  <c r="DZ181" i="3"/>
  <c r="DY181" i="3"/>
  <c r="DX181" i="3"/>
  <c r="DU181" i="3"/>
  <c r="DT181" i="3"/>
  <c r="DS181" i="3"/>
  <c r="DP181" i="3"/>
  <c r="DG181" i="3"/>
  <c r="DF181" i="3"/>
  <c r="CW181" i="3"/>
  <c r="CV181" i="3"/>
  <c r="CU181" i="3"/>
  <c r="CT181" i="3"/>
  <c r="CP181" i="3"/>
  <c r="CO181" i="3"/>
  <c r="CL181" i="3"/>
  <c r="CC181" i="3"/>
  <c r="CB181" i="3"/>
  <c r="D181" i="3"/>
  <c r="CQ181" i="3" s="1"/>
  <c r="C181" i="3"/>
  <c r="CK181" i="3" s="1"/>
  <c r="EA180" i="3"/>
  <c r="DZ180" i="3"/>
  <c r="DY180" i="3"/>
  <c r="DX180" i="3"/>
  <c r="DQ180" i="3"/>
  <c r="DM180" i="3"/>
  <c r="DG180" i="3"/>
  <c r="DF180" i="3"/>
  <c r="CW180" i="3"/>
  <c r="CV180" i="3"/>
  <c r="CU180" i="3"/>
  <c r="CT180" i="3"/>
  <c r="CQ180" i="3"/>
  <c r="CP180" i="3"/>
  <c r="CL180" i="3"/>
  <c r="CC180" i="3"/>
  <c r="CB180" i="3"/>
  <c r="D180" i="3"/>
  <c r="C180" i="3"/>
  <c r="EA179" i="3"/>
  <c r="DZ179" i="3"/>
  <c r="DY179" i="3"/>
  <c r="DX179" i="3"/>
  <c r="DS179" i="3"/>
  <c r="DR179" i="3"/>
  <c r="DG179" i="3"/>
  <c r="DF179" i="3"/>
  <c r="CW179" i="3"/>
  <c r="CV179" i="3"/>
  <c r="CU179" i="3"/>
  <c r="CT179" i="3"/>
  <c r="CQ179" i="3"/>
  <c r="CN179" i="3"/>
  <c r="CM179" i="3"/>
  <c r="CC179" i="3"/>
  <c r="CB179" i="3"/>
  <c r="D179" i="3"/>
  <c r="C179" i="3"/>
  <c r="EA178" i="3"/>
  <c r="DZ178" i="3"/>
  <c r="DY178" i="3"/>
  <c r="DX178" i="3"/>
  <c r="DT178" i="3"/>
  <c r="DS178" i="3"/>
  <c r="DR178" i="3"/>
  <c r="DO178" i="3"/>
  <c r="DM178" i="3"/>
  <c r="DG178" i="3"/>
  <c r="DF178" i="3"/>
  <c r="DE178" i="3"/>
  <c r="CW178" i="3"/>
  <c r="CV178" i="3"/>
  <c r="CU178" i="3"/>
  <c r="CT178" i="3"/>
  <c r="CQ178" i="3"/>
  <c r="CN178" i="3"/>
  <c r="CM178" i="3"/>
  <c r="CK178" i="3"/>
  <c r="CI178" i="3"/>
  <c r="CC178" i="3"/>
  <c r="CB178" i="3"/>
  <c r="CA178" i="3"/>
  <c r="D178" i="3"/>
  <c r="C178" i="3"/>
  <c r="DQ178" i="3" s="1"/>
  <c r="EA177" i="3"/>
  <c r="DZ177" i="3"/>
  <c r="DY177" i="3"/>
  <c r="DX177" i="3"/>
  <c r="DU177" i="3"/>
  <c r="DT177" i="3"/>
  <c r="DS177" i="3"/>
  <c r="DP177" i="3"/>
  <c r="DG177" i="3"/>
  <c r="DF177" i="3"/>
  <c r="CW177" i="3"/>
  <c r="CV177" i="3"/>
  <c r="CU177" i="3"/>
  <c r="CT177" i="3"/>
  <c r="CP177" i="3"/>
  <c r="CO177" i="3"/>
  <c r="CN177" i="3"/>
  <c r="CL177" i="3"/>
  <c r="CC177" i="3"/>
  <c r="CB177" i="3"/>
  <c r="D177" i="3"/>
  <c r="CQ177" i="3" s="1"/>
  <c r="C177" i="3"/>
  <c r="EA176" i="3"/>
  <c r="DZ176" i="3"/>
  <c r="DY176" i="3"/>
  <c r="DX176" i="3"/>
  <c r="DG176" i="3"/>
  <c r="DF176" i="3"/>
  <c r="CW176" i="3"/>
  <c r="CV176" i="3"/>
  <c r="CU176" i="3"/>
  <c r="CT176" i="3"/>
  <c r="CO176" i="3"/>
  <c r="CC176" i="3"/>
  <c r="CB176" i="3"/>
  <c r="D176" i="3"/>
  <c r="C176" i="3"/>
  <c r="DR176" i="3" s="1"/>
  <c r="EA175" i="3"/>
  <c r="DZ175" i="3"/>
  <c r="DY175" i="3"/>
  <c r="DX175" i="3"/>
  <c r="DU175" i="3"/>
  <c r="DG175" i="3"/>
  <c r="DF175" i="3"/>
  <c r="CW175" i="3"/>
  <c r="CV175" i="3"/>
  <c r="CU175" i="3"/>
  <c r="CT175" i="3"/>
  <c r="CC175" i="3"/>
  <c r="CB175" i="3"/>
  <c r="D175" i="3"/>
  <c r="C175" i="3"/>
  <c r="DO175" i="3" s="1"/>
  <c r="EA174" i="3"/>
  <c r="DZ174" i="3"/>
  <c r="DY174" i="3"/>
  <c r="DX174" i="3"/>
  <c r="DT174" i="3"/>
  <c r="DR174" i="3"/>
  <c r="DO174" i="3"/>
  <c r="DM174" i="3"/>
  <c r="DG174" i="3"/>
  <c r="DF174" i="3"/>
  <c r="DE174" i="3"/>
  <c r="CW174" i="3"/>
  <c r="CV174" i="3"/>
  <c r="CU174" i="3"/>
  <c r="CT174" i="3"/>
  <c r="CN174" i="3"/>
  <c r="CM174" i="3"/>
  <c r="CK174" i="3"/>
  <c r="CI174" i="3"/>
  <c r="CC174" i="3"/>
  <c r="CB174" i="3"/>
  <c r="D174" i="3"/>
  <c r="C174" i="3"/>
  <c r="DQ174" i="3" s="1"/>
  <c r="EA173" i="3"/>
  <c r="DZ173" i="3"/>
  <c r="DY173" i="3"/>
  <c r="DX173" i="3"/>
  <c r="DU173" i="3"/>
  <c r="DT173" i="3"/>
  <c r="DS173" i="3"/>
  <c r="DQ173" i="3"/>
  <c r="DP173" i="3"/>
  <c r="DO173" i="3"/>
  <c r="DG173" i="3"/>
  <c r="DF173" i="3"/>
  <c r="CW173" i="3"/>
  <c r="CV173" i="3"/>
  <c r="CU173" i="3"/>
  <c r="CT173" i="3"/>
  <c r="CP173" i="3"/>
  <c r="CO173" i="3"/>
  <c r="CN173" i="3"/>
  <c r="CL173" i="3"/>
  <c r="CK173" i="3"/>
  <c r="CI173" i="3"/>
  <c r="CC173" i="3"/>
  <c r="CB173" i="3"/>
  <c r="CA173" i="3"/>
  <c r="D173" i="3"/>
  <c r="CQ173" i="3" s="1"/>
  <c r="C173" i="3"/>
  <c r="DT172" i="3"/>
  <c r="DG172" i="3"/>
  <c r="DF172" i="3"/>
  <c r="CP172" i="3"/>
  <c r="CC172" i="3"/>
  <c r="CB172" i="3"/>
  <c r="D172" i="3"/>
  <c r="C172" i="3"/>
  <c r="DM172" i="3" s="1"/>
  <c r="DS171" i="3"/>
  <c r="DR171" i="3"/>
  <c r="DQ171" i="3"/>
  <c r="DG171" i="3"/>
  <c r="DF171" i="3"/>
  <c r="CQ171" i="3"/>
  <c r="CP171" i="3"/>
  <c r="CN171" i="3"/>
  <c r="CL171" i="3"/>
  <c r="CK171" i="3"/>
  <c r="CI171" i="3"/>
  <c r="CC171" i="3"/>
  <c r="CB171" i="3"/>
  <c r="CA171" i="3"/>
  <c r="D171" i="3"/>
  <c r="C171" i="3"/>
  <c r="DO171" i="3" s="1"/>
  <c r="DU170" i="3"/>
  <c r="DT170" i="3"/>
  <c r="DP170" i="3"/>
  <c r="DG170" i="3"/>
  <c r="DF170" i="3"/>
  <c r="CP170" i="3"/>
  <c r="CO170" i="3"/>
  <c r="CL170" i="3"/>
  <c r="CC170" i="3"/>
  <c r="CB170" i="3"/>
  <c r="D170" i="3"/>
  <c r="DS170" i="3" s="1"/>
  <c r="C170" i="3"/>
  <c r="CK170" i="3" s="1"/>
  <c r="EA169" i="3"/>
  <c r="DZ169" i="3"/>
  <c r="DY169" i="3"/>
  <c r="DX169" i="3"/>
  <c r="DM169" i="3"/>
  <c r="DG169" i="3"/>
  <c r="DF169" i="3"/>
  <c r="CW169" i="3"/>
  <c r="CV169" i="3"/>
  <c r="CU169" i="3"/>
  <c r="CT169" i="3"/>
  <c r="CM169" i="3"/>
  <c r="CC169" i="3"/>
  <c r="CB169" i="3"/>
  <c r="D169" i="3"/>
  <c r="CQ169" i="3" s="1"/>
  <c r="C169" i="3"/>
  <c r="DQ169" i="3" s="1"/>
  <c r="EA168" i="3"/>
  <c r="DZ168" i="3"/>
  <c r="DY168" i="3"/>
  <c r="DX168" i="3"/>
  <c r="DR168" i="3"/>
  <c r="DO168" i="3"/>
  <c r="DM168" i="3"/>
  <c r="DG168" i="3"/>
  <c r="DF168" i="3"/>
  <c r="DE168" i="3"/>
  <c r="CW168" i="3"/>
  <c r="CV168" i="3"/>
  <c r="CU168" i="3"/>
  <c r="CT168" i="3"/>
  <c r="CN168" i="3"/>
  <c r="CM168" i="3"/>
  <c r="CK168" i="3"/>
  <c r="CI168" i="3"/>
  <c r="CC168" i="3"/>
  <c r="CB168" i="3"/>
  <c r="D168" i="3"/>
  <c r="DS168" i="3" s="1"/>
  <c r="C168" i="3"/>
  <c r="DQ168" i="3" s="1"/>
  <c r="EA167" i="3"/>
  <c r="DZ167" i="3"/>
  <c r="DY167" i="3"/>
  <c r="DX167" i="3"/>
  <c r="DU167" i="3"/>
  <c r="DT167" i="3"/>
  <c r="DS167" i="3"/>
  <c r="DP167" i="3"/>
  <c r="DO167" i="3"/>
  <c r="DG167" i="3"/>
  <c r="DF167" i="3"/>
  <c r="DE167" i="3"/>
  <c r="CW167" i="3"/>
  <c r="CV167" i="3"/>
  <c r="CU167" i="3"/>
  <c r="CT167" i="3"/>
  <c r="CP167" i="3"/>
  <c r="CO167" i="3"/>
  <c r="CN167" i="3"/>
  <c r="CL167" i="3"/>
  <c r="CK167" i="3"/>
  <c r="CI167" i="3"/>
  <c r="CC167" i="3"/>
  <c r="CB167" i="3"/>
  <c r="CA167" i="3"/>
  <c r="D167" i="3"/>
  <c r="CQ167" i="3" s="1"/>
  <c r="C167" i="3"/>
  <c r="DR167" i="3" s="1"/>
  <c r="EA166" i="3"/>
  <c r="DZ166" i="3"/>
  <c r="DY166" i="3"/>
  <c r="DX166" i="3"/>
  <c r="DU166" i="3"/>
  <c r="DT166" i="3"/>
  <c r="DP166" i="3"/>
  <c r="DG166" i="3"/>
  <c r="DF166" i="3"/>
  <c r="CW166" i="3"/>
  <c r="CV166" i="3"/>
  <c r="CU166" i="3"/>
  <c r="CT166" i="3"/>
  <c r="CP166" i="3"/>
  <c r="CO166" i="3"/>
  <c r="CL166" i="3"/>
  <c r="CK166" i="3"/>
  <c r="CC166" i="3"/>
  <c r="CB166" i="3"/>
  <c r="CA166" i="3"/>
  <c r="D166" i="3"/>
  <c r="DS166" i="3" s="1"/>
  <c r="C166" i="3"/>
  <c r="EA165" i="3"/>
  <c r="DZ165" i="3"/>
  <c r="DY165" i="3"/>
  <c r="DX165" i="3"/>
  <c r="DQ165" i="3"/>
  <c r="DG165" i="3"/>
  <c r="DF165" i="3"/>
  <c r="CW165" i="3"/>
  <c r="CV165" i="3"/>
  <c r="CU165" i="3"/>
  <c r="CT165" i="3"/>
  <c r="CQ165" i="3"/>
  <c r="CP165" i="3"/>
  <c r="CL165" i="3"/>
  <c r="CC165" i="3"/>
  <c r="CB165" i="3"/>
  <c r="D165" i="3"/>
  <c r="C165" i="3"/>
  <c r="CM165" i="3" s="1"/>
  <c r="EA164" i="3"/>
  <c r="DZ164" i="3"/>
  <c r="DY164" i="3"/>
  <c r="DX164" i="3"/>
  <c r="DS164" i="3"/>
  <c r="DR164" i="3"/>
  <c r="DO164" i="3"/>
  <c r="DM164" i="3"/>
  <c r="DG164" i="3"/>
  <c r="DF164" i="3"/>
  <c r="CW164" i="3"/>
  <c r="CV164" i="3"/>
  <c r="CU164" i="3"/>
  <c r="CT164" i="3"/>
  <c r="CN164" i="3"/>
  <c r="CM164" i="3"/>
  <c r="CK164" i="3"/>
  <c r="CI164" i="3"/>
  <c r="CC164" i="3"/>
  <c r="CB164" i="3"/>
  <c r="D164" i="3"/>
  <c r="DE164" i="3" s="1"/>
  <c r="C164" i="3"/>
  <c r="DQ164" i="3" s="1"/>
  <c r="EA163" i="3"/>
  <c r="DZ163" i="3"/>
  <c r="DY163" i="3"/>
  <c r="DX163" i="3"/>
  <c r="DO163" i="3"/>
  <c r="DG163" i="3"/>
  <c r="CW163" i="3"/>
  <c r="CV163" i="3"/>
  <c r="CU163" i="3"/>
  <c r="CT163" i="3"/>
  <c r="CN163" i="3"/>
  <c r="CC163" i="3"/>
  <c r="D163" i="3"/>
  <c r="DS163" i="3" s="1"/>
  <c r="C163" i="3"/>
  <c r="CI163" i="3" s="1"/>
  <c r="EA162" i="3"/>
  <c r="DZ162" i="3"/>
  <c r="DY162" i="3"/>
  <c r="DX162" i="3"/>
  <c r="DS162" i="3"/>
  <c r="DR162" i="3"/>
  <c r="DO162" i="3"/>
  <c r="DM162" i="3"/>
  <c r="DG162" i="3"/>
  <c r="CW162" i="3"/>
  <c r="CV162" i="3"/>
  <c r="CU162" i="3"/>
  <c r="CT162" i="3"/>
  <c r="CQ162" i="3"/>
  <c r="CP162" i="3"/>
  <c r="CM162" i="3"/>
  <c r="CL162" i="3"/>
  <c r="CC162" i="3"/>
  <c r="CA162" i="3"/>
  <c r="D162" i="3"/>
  <c r="DU162" i="3" s="1"/>
  <c r="C162" i="3"/>
  <c r="EA161" i="3"/>
  <c r="DZ161" i="3"/>
  <c r="DY161" i="3"/>
  <c r="DX161" i="3"/>
  <c r="DU161" i="3"/>
  <c r="DS161" i="3"/>
  <c r="DR161" i="3"/>
  <c r="DQ161" i="3"/>
  <c r="DM161" i="3"/>
  <c r="DG161" i="3"/>
  <c r="CW161" i="3"/>
  <c r="CV161" i="3"/>
  <c r="CU161" i="3"/>
  <c r="CT161" i="3"/>
  <c r="CQ161" i="3"/>
  <c r="CP161" i="3"/>
  <c r="CO161" i="3"/>
  <c r="CL161" i="3"/>
  <c r="CK161" i="3"/>
  <c r="CC161" i="3"/>
  <c r="CA161" i="3"/>
  <c r="D161" i="3"/>
  <c r="DT161" i="3" s="1"/>
  <c r="C161" i="3"/>
  <c r="CN161" i="3" s="1"/>
  <c r="DM156" i="3"/>
  <c r="DL156" i="3"/>
  <c r="DK156" i="3"/>
  <c r="DJ156" i="3"/>
  <c r="DI156" i="3"/>
  <c r="DH156" i="3"/>
  <c r="DG156" i="3"/>
  <c r="DF156" i="3"/>
  <c r="DE156" i="3"/>
  <c r="CI156" i="3"/>
  <c r="CH156" i="3"/>
  <c r="CG156" i="3"/>
  <c r="CF156" i="3"/>
  <c r="CE156" i="3"/>
  <c r="CD156" i="3"/>
  <c r="CC156" i="3"/>
  <c r="CB156" i="3"/>
  <c r="CA156" i="3"/>
  <c r="DM155" i="3"/>
  <c r="DL155" i="3"/>
  <c r="DK155" i="3"/>
  <c r="DJ155" i="3"/>
  <c r="DI155" i="3"/>
  <c r="DH155" i="3"/>
  <c r="DG155" i="3"/>
  <c r="DF155" i="3"/>
  <c r="DE155" i="3"/>
  <c r="CI155" i="3"/>
  <c r="CH155" i="3"/>
  <c r="CG155" i="3"/>
  <c r="CF155" i="3"/>
  <c r="CE155" i="3"/>
  <c r="CD155" i="3"/>
  <c r="CC155" i="3"/>
  <c r="CB155" i="3"/>
  <c r="CA155" i="3"/>
  <c r="Q155" i="3"/>
  <c r="DM154" i="3"/>
  <c r="DL154" i="3"/>
  <c r="DK154" i="3"/>
  <c r="DJ154" i="3"/>
  <c r="DI154" i="3"/>
  <c r="DH154" i="3"/>
  <c r="DG154" i="3"/>
  <c r="DF154" i="3"/>
  <c r="DE154" i="3"/>
  <c r="CI154" i="3"/>
  <c r="CH154" i="3"/>
  <c r="CG154" i="3"/>
  <c r="CF154" i="3"/>
  <c r="CE154" i="3"/>
  <c r="CD154" i="3"/>
  <c r="CC154" i="3"/>
  <c r="Q154" i="3" s="1"/>
  <c r="CB154" i="3"/>
  <c r="CA154" i="3"/>
  <c r="DM153" i="3"/>
  <c r="DL153" i="3"/>
  <c r="DK153" i="3"/>
  <c r="DJ153" i="3"/>
  <c r="DI153" i="3"/>
  <c r="DH153" i="3"/>
  <c r="DG153" i="3"/>
  <c r="DF153" i="3"/>
  <c r="DE153" i="3"/>
  <c r="CI153" i="3"/>
  <c r="CH153" i="3"/>
  <c r="CG153" i="3"/>
  <c r="CF153" i="3"/>
  <c r="CE153" i="3"/>
  <c r="CD153" i="3"/>
  <c r="CC153" i="3"/>
  <c r="CB153" i="3"/>
  <c r="Q153" i="3" s="1"/>
  <c r="CA153" i="3"/>
  <c r="DM152" i="3"/>
  <c r="DL152" i="3"/>
  <c r="DK152" i="3"/>
  <c r="DJ152" i="3"/>
  <c r="DI152" i="3"/>
  <c r="DH152" i="3"/>
  <c r="DG152" i="3"/>
  <c r="DF152" i="3"/>
  <c r="DE152" i="3"/>
  <c r="CI152" i="3"/>
  <c r="CH152" i="3"/>
  <c r="CG152" i="3"/>
  <c r="CF152" i="3"/>
  <c r="CE152" i="3"/>
  <c r="CD152" i="3"/>
  <c r="CC152" i="3"/>
  <c r="CB152" i="3"/>
  <c r="CA152" i="3"/>
  <c r="DM148" i="3"/>
  <c r="DL148" i="3"/>
  <c r="DK148" i="3"/>
  <c r="DJ148" i="3"/>
  <c r="DI148" i="3"/>
  <c r="DH148" i="3"/>
  <c r="DG148" i="3"/>
  <c r="DF148" i="3"/>
  <c r="DE148" i="3"/>
  <c r="CI148" i="3"/>
  <c r="CH148" i="3"/>
  <c r="CG148" i="3"/>
  <c r="CF148" i="3"/>
  <c r="CE148" i="3"/>
  <c r="CD148" i="3"/>
  <c r="CC148" i="3"/>
  <c r="CB148" i="3"/>
  <c r="CA148" i="3"/>
  <c r="Q148" i="3" s="1"/>
  <c r="DM147" i="3"/>
  <c r="DL147" i="3"/>
  <c r="DK147" i="3"/>
  <c r="DJ147" i="3"/>
  <c r="DI147" i="3"/>
  <c r="DH147" i="3"/>
  <c r="DG147" i="3"/>
  <c r="DF147" i="3"/>
  <c r="DE147" i="3"/>
  <c r="CI147" i="3"/>
  <c r="CH147" i="3"/>
  <c r="CG147" i="3"/>
  <c r="CF147" i="3"/>
  <c r="CE147" i="3"/>
  <c r="CD147" i="3"/>
  <c r="CC147" i="3"/>
  <c r="CB147" i="3"/>
  <c r="CA147" i="3"/>
  <c r="Q147" i="3"/>
  <c r="DM146" i="3"/>
  <c r="DL146" i="3"/>
  <c r="DK146" i="3"/>
  <c r="DJ146" i="3"/>
  <c r="DI146" i="3"/>
  <c r="DH146" i="3"/>
  <c r="DG146" i="3"/>
  <c r="DF146" i="3"/>
  <c r="DE146" i="3"/>
  <c r="CI146" i="3"/>
  <c r="CH146" i="3"/>
  <c r="CG146" i="3"/>
  <c r="CF146" i="3"/>
  <c r="CE146" i="3"/>
  <c r="CD146" i="3"/>
  <c r="CC146" i="3"/>
  <c r="CB146" i="3"/>
  <c r="CA146" i="3"/>
  <c r="DM145" i="3"/>
  <c r="DL145" i="3"/>
  <c r="DK145" i="3"/>
  <c r="DJ145" i="3"/>
  <c r="DI145" i="3"/>
  <c r="DH145" i="3"/>
  <c r="DG145" i="3"/>
  <c r="DF145" i="3"/>
  <c r="DE145" i="3"/>
  <c r="CI145" i="3"/>
  <c r="CH145" i="3"/>
  <c r="CG145" i="3"/>
  <c r="CF145" i="3"/>
  <c r="CE145" i="3"/>
  <c r="CD145" i="3"/>
  <c r="CC145" i="3"/>
  <c r="CB145" i="3"/>
  <c r="CA145" i="3"/>
  <c r="Q145" i="3" s="1"/>
  <c r="DM144" i="3"/>
  <c r="DL144" i="3"/>
  <c r="DK144" i="3"/>
  <c r="DJ144" i="3"/>
  <c r="DI144" i="3"/>
  <c r="DH144" i="3"/>
  <c r="DG144" i="3"/>
  <c r="DF144" i="3"/>
  <c r="DE144" i="3"/>
  <c r="CI144" i="3"/>
  <c r="CH144" i="3"/>
  <c r="CG144" i="3"/>
  <c r="CF144" i="3"/>
  <c r="CE144" i="3"/>
  <c r="CD144" i="3"/>
  <c r="Q144" i="3" s="1"/>
  <c r="CC144" i="3"/>
  <c r="CB144" i="3"/>
  <c r="CA144" i="3"/>
  <c r="EB140" i="3"/>
  <c r="EA140" i="3"/>
  <c r="DZ140" i="3"/>
  <c r="DY140" i="3"/>
  <c r="DX140" i="3"/>
  <c r="DW140" i="3"/>
  <c r="DV140" i="3"/>
  <c r="DU140" i="3"/>
  <c r="DT140" i="3"/>
  <c r="DS140" i="3"/>
  <c r="DR140" i="3"/>
  <c r="DQ140" i="3"/>
  <c r="DP140" i="3"/>
  <c r="DO140" i="3"/>
  <c r="DN140" i="3"/>
  <c r="DM140" i="3"/>
  <c r="DL140" i="3"/>
  <c r="DK140" i="3"/>
  <c r="DJ140" i="3"/>
  <c r="DI140" i="3"/>
  <c r="DG140" i="3"/>
  <c r="DF140" i="3"/>
  <c r="CX140" i="3"/>
  <c r="CW140" i="3"/>
  <c r="CV140" i="3"/>
  <c r="CU140" i="3"/>
  <c r="CT140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B140" i="3"/>
  <c r="C140" i="3"/>
  <c r="B140" i="3"/>
  <c r="DH140" i="3" s="1"/>
  <c r="EB139" i="3"/>
  <c r="EA139" i="3"/>
  <c r="DZ139" i="3"/>
  <c r="DY139" i="3"/>
  <c r="DX139" i="3"/>
  <c r="DW139" i="3"/>
  <c r="DV139" i="3"/>
  <c r="DU139" i="3"/>
  <c r="DT139" i="3"/>
  <c r="DS139" i="3"/>
  <c r="DR139" i="3"/>
  <c r="DQ139" i="3"/>
  <c r="DP139" i="3"/>
  <c r="DO139" i="3"/>
  <c r="DN139" i="3"/>
  <c r="DM139" i="3"/>
  <c r="DL139" i="3"/>
  <c r="DK139" i="3"/>
  <c r="DJ139" i="3"/>
  <c r="DG139" i="3"/>
  <c r="DF139" i="3"/>
  <c r="CX139" i="3"/>
  <c r="CW139" i="3"/>
  <c r="CV139" i="3"/>
  <c r="CU139" i="3"/>
  <c r="CT139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B139" i="3"/>
  <c r="C139" i="3"/>
  <c r="B139" i="3"/>
  <c r="DI139" i="3" s="1"/>
  <c r="EB138" i="3"/>
  <c r="EA138" i="3"/>
  <c r="DZ138" i="3"/>
  <c r="DY138" i="3"/>
  <c r="DX138" i="3"/>
  <c r="DW138" i="3"/>
  <c r="DV138" i="3"/>
  <c r="DU138" i="3"/>
  <c r="DT138" i="3"/>
  <c r="DS138" i="3"/>
  <c r="DR138" i="3"/>
  <c r="DQ138" i="3"/>
  <c r="DP138" i="3"/>
  <c r="DO138" i="3"/>
  <c r="DN138" i="3"/>
  <c r="DM138" i="3"/>
  <c r="DL138" i="3"/>
  <c r="DK138" i="3"/>
  <c r="DJ138" i="3"/>
  <c r="DG138" i="3"/>
  <c r="CX138" i="3"/>
  <c r="CW138" i="3"/>
  <c r="CV138" i="3"/>
  <c r="CU138" i="3"/>
  <c r="CT138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C138" i="3"/>
  <c r="C138" i="3"/>
  <c r="B138" i="3"/>
  <c r="DX137" i="3"/>
  <c r="DW137" i="3"/>
  <c r="DV137" i="3"/>
  <c r="DU137" i="3"/>
  <c r="DT137" i="3"/>
  <c r="DS137" i="3"/>
  <c r="DR137" i="3"/>
  <c r="DQ137" i="3"/>
  <c r="DP137" i="3"/>
  <c r="CT137" i="3"/>
  <c r="CS137" i="3"/>
  <c r="CR137" i="3"/>
  <c r="CQ137" i="3"/>
  <c r="CP137" i="3"/>
  <c r="CO137" i="3"/>
  <c r="CN137" i="3"/>
  <c r="CM137" i="3"/>
  <c r="CL137" i="3"/>
  <c r="CD137" i="3"/>
  <c r="C137" i="3"/>
  <c r="B137" i="3"/>
  <c r="DF137" i="3" s="1"/>
  <c r="EB136" i="3"/>
  <c r="EA136" i="3"/>
  <c r="DZ136" i="3"/>
  <c r="DY136" i="3"/>
  <c r="DX136" i="3"/>
  <c r="DW136" i="3"/>
  <c r="DV136" i="3"/>
  <c r="DU136" i="3"/>
  <c r="DT136" i="3"/>
  <c r="DS136" i="3"/>
  <c r="DR136" i="3"/>
  <c r="DQ136" i="3"/>
  <c r="DP136" i="3"/>
  <c r="DI136" i="3"/>
  <c r="DH136" i="3"/>
  <c r="DG136" i="3"/>
  <c r="CX136" i="3"/>
  <c r="CW136" i="3"/>
  <c r="CV136" i="3"/>
  <c r="CU136" i="3"/>
  <c r="CT136" i="3"/>
  <c r="CS136" i="3"/>
  <c r="CR136" i="3"/>
  <c r="CQ136" i="3"/>
  <c r="CP136" i="3"/>
  <c r="CO136" i="3"/>
  <c r="CN136" i="3"/>
  <c r="CM136" i="3"/>
  <c r="CL136" i="3"/>
  <c r="CE136" i="3"/>
  <c r="CD136" i="3"/>
  <c r="CB136" i="3"/>
  <c r="C136" i="3"/>
  <c r="B136" i="3"/>
  <c r="DF136" i="3" s="1"/>
  <c r="EB135" i="3"/>
  <c r="EA135" i="3"/>
  <c r="DZ135" i="3"/>
  <c r="DY135" i="3"/>
  <c r="DX135" i="3"/>
  <c r="DW135" i="3"/>
  <c r="DV135" i="3"/>
  <c r="DU135" i="3"/>
  <c r="DT135" i="3"/>
  <c r="DS135" i="3"/>
  <c r="DR135" i="3"/>
  <c r="DQ135" i="3"/>
  <c r="DP135" i="3"/>
  <c r="DO135" i="3"/>
  <c r="DN135" i="3"/>
  <c r="DM135" i="3"/>
  <c r="DL135" i="3"/>
  <c r="DK135" i="3"/>
  <c r="DJ135" i="3"/>
  <c r="DG135" i="3"/>
  <c r="DF135" i="3"/>
  <c r="CX135" i="3"/>
  <c r="CW135" i="3"/>
  <c r="CV135" i="3"/>
  <c r="CU135" i="3"/>
  <c r="CT135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B135" i="3"/>
  <c r="C135" i="3"/>
  <c r="B135" i="3"/>
  <c r="DI135" i="3" s="1"/>
  <c r="EB134" i="3"/>
  <c r="EA134" i="3"/>
  <c r="DZ134" i="3"/>
  <c r="DY134" i="3"/>
  <c r="DX134" i="3"/>
  <c r="DW134" i="3"/>
  <c r="DV134" i="3"/>
  <c r="DU134" i="3"/>
  <c r="DT134" i="3"/>
  <c r="DS134" i="3"/>
  <c r="DR134" i="3"/>
  <c r="DQ134" i="3"/>
  <c r="DP134" i="3"/>
  <c r="DO134" i="3"/>
  <c r="DH134" i="3"/>
  <c r="DG134" i="3"/>
  <c r="DF134" i="3"/>
  <c r="CX134" i="3"/>
  <c r="CW134" i="3"/>
  <c r="CV134" i="3"/>
  <c r="CU134" i="3"/>
  <c r="CT134" i="3"/>
  <c r="CS134" i="3"/>
  <c r="CR134" i="3"/>
  <c r="CQ134" i="3"/>
  <c r="CP134" i="3"/>
  <c r="CO134" i="3"/>
  <c r="CN134" i="3"/>
  <c r="CM134" i="3"/>
  <c r="CL134" i="3"/>
  <c r="CK134" i="3"/>
  <c r="CE134" i="3"/>
  <c r="CD134" i="3"/>
  <c r="CB134" i="3"/>
  <c r="C134" i="3"/>
  <c r="B134" i="3"/>
  <c r="DI134" i="3" s="1"/>
  <c r="EB133" i="3"/>
  <c r="EA133" i="3"/>
  <c r="DZ133" i="3"/>
  <c r="DY133" i="3"/>
  <c r="DX133" i="3"/>
  <c r="DW133" i="3"/>
  <c r="DV133" i="3"/>
  <c r="DU133" i="3"/>
  <c r="DT133" i="3"/>
  <c r="DS133" i="3"/>
  <c r="DR133" i="3"/>
  <c r="DQ133" i="3"/>
  <c r="DP133" i="3"/>
  <c r="DI133" i="3"/>
  <c r="DH133" i="3"/>
  <c r="CX133" i="3"/>
  <c r="CW133" i="3"/>
  <c r="CV133" i="3"/>
  <c r="CU133" i="3"/>
  <c r="CT133" i="3"/>
  <c r="CS133" i="3"/>
  <c r="CR133" i="3"/>
  <c r="CQ133" i="3"/>
  <c r="CP133" i="3"/>
  <c r="CO133" i="3"/>
  <c r="CN133" i="3"/>
  <c r="CM133" i="3"/>
  <c r="CL133" i="3"/>
  <c r="CE133" i="3"/>
  <c r="CB133" i="3"/>
  <c r="C133" i="3"/>
  <c r="B133" i="3"/>
  <c r="DG133" i="3" s="1"/>
  <c r="DL132" i="3"/>
  <c r="DK132" i="3"/>
  <c r="DJ132" i="3"/>
  <c r="CH132" i="3"/>
  <c r="CG132" i="3"/>
  <c r="CF132" i="3"/>
  <c r="CB132" i="3"/>
  <c r="C132" i="3"/>
  <c r="B132" i="3"/>
  <c r="DG132" i="3" s="1"/>
  <c r="EB131" i="3"/>
  <c r="EA131" i="3"/>
  <c r="DZ131" i="3"/>
  <c r="DY131" i="3"/>
  <c r="DX131" i="3"/>
  <c r="DW131" i="3"/>
  <c r="DV131" i="3"/>
  <c r="DU131" i="3"/>
  <c r="DT131" i="3"/>
  <c r="DS131" i="3"/>
  <c r="DR131" i="3"/>
  <c r="DQ131" i="3"/>
  <c r="DP131" i="3"/>
  <c r="DO131" i="3"/>
  <c r="DN131" i="3"/>
  <c r="DM131" i="3"/>
  <c r="DL131" i="3"/>
  <c r="DK131" i="3"/>
  <c r="DJ131" i="3"/>
  <c r="CX131" i="3"/>
  <c r="CW131" i="3"/>
  <c r="CV131" i="3"/>
  <c r="CU131" i="3"/>
  <c r="CT131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C131" i="3"/>
  <c r="C131" i="3"/>
  <c r="B131" i="3"/>
  <c r="DH131" i="3" s="1"/>
  <c r="EB130" i="3"/>
  <c r="EA130" i="3"/>
  <c r="DZ130" i="3"/>
  <c r="DY130" i="3"/>
  <c r="DX130" i="3"/>
  <c r="DW130" i="3"/>
  <c r="DV130" i="3"/>
  <c r="DU130" i="3"/>
  <c r="DT130" i="3"/>
  <c r="DS130" i="3"/>
  <c r="DR130" i="3"/>
  <c r="DQ130" i="3"/>
  <c r="DP130" i="3"/>
  <c r="DO130" i="3"/>
  <c r="DI130" i="3"/>
  <c r="CX130" i="3"/>
  <c r="CW130" i="3"/>
  <c r="CV130" i="3"/>
  <c r="CU130" i="3"/>
  <c r="CT130" i="3"/>
  <c r="CS130" i="3"/>
  <c r="CR130" i="3"/>
  <c r="CQ130" i="3"/>
  <c r="CP130" i="3"/>
  <c r="CO130" i="3"/>
  <c r="CN130" i="3"/>
  <c r="CM130" i="3"/>
  <c r="CL130" i="3"/>
  <c r="CK130" i="3"/>
  <c r="CC130" i="3"/>
  <c r="C130" i="3"/>
  <c r="B130" i="3"/>
  <c r="EB129" i="3"/>
  <c r="EA129" i="3"/>
  <c r="DZ129" i="3"/>
  <c r="DY129" i="3"/>
  <c r="DX129" i="3"/>
  <c r="DW129" i="3"/>
  <c r="DV129" i="3"/>
  <c r="DU129" i="3"/>
  <c r="DT129" i="3"/>
  <c r="DS129" i="3"/>
  <c r="DR129" i="3"/>
  <c r="DQ129" i="3"/>
  <c r="DP129" i="3"/>
  <c r="DO129" i="3"/>
  <c r="CX129" i="3"/>
  <c r="CW129" i="3"/>
  <c r="CV129" i="3"/>
  <c r="CU129" i="3"/>
  <c r="CT129" i="3"/>
  <c r="CS129" i="3"/>
  <c r="CR129" i="3"/>
  <c r="CQ129" i="3"/>
  <c r="CP129" i="3"/>
  <c r="CO129" i="3"/>
  <c r="CN129" i="3"/>
  <c r="CM129" i="3"/>
  <c r="CL129" i="3"/>
  <c r="CK129" i="3"/>
  <c r="C129" i="3"/>
  <c r="B129" i="3"/>
  <c r="EB128" i="3"/>
  <c r="EA128" i="3"/>
  <c r="DZ128" i="3"/>
  <c r="DY128" i="3"/>
  <c r="DX128" i="3"/>
  <c r="DW128" i="3"/>
  <c r="DV128" i="3"/>
  <c r="DU128" i="3"/>
  <c r="DT128" i="3"/>
  <c r="DS128" i="3"/>
  <c r="DR128" i="3"/>
  <c r="DQ128" i="3"/>
  <c r="DP128" i="3"/>
  <c r="DO128" i="3"/>
  <c r="DH128" i="3"/>
  <c r="DG128" i="3"/>
  <c r="DF128" i="3"/>
  <c r="CX128" i="3"/>
  <c r="CW128" i="3"/>
  <c r="CV128" i="3"/>
  <c r="CU128" i="3"/>
  <c r="CT128" i="3"/>
  <c r="CS128" i="3"/>
  <c r="CR128" i="3"/>
  <c r="CQ128" i="3"/>
  <c r="CP128" i="3"/>
  <c r="CO128" i="3"/>
  <c r="CN128" i="3"/>
  <c r="CM128" i="3"/>
  <c r="CL128" i="3"/>
  <c r="CK128" i="3"/>
  <c r="CE128" i="3"/>
  <c r="CD128" i="3"/>
  <c r="CB128" i="3"/>
  <c r="C128" i="3"/>
  <c r="B128" i="3"/>
  <c r="DI128" i="3" s="1"/>
  <c r="EB127" i="3"/>
  <c r="EA127" i="3"/>
  <c r="DZ127" i="3"/>
  <c r="DY127" i="3"/>
  <c r="DX127" i="3"/>
  <c r="DW127" i="3"/>
  <c r="DV127" i="3"/>
  <c r="DU127" i="3"/>
  <c r="DT127" i="3"/>
  <c r="DS127" i="3"/>
  <c r="DR127" i="3"/>
  <c r="DQ127" i="3"/>
  <c r="DP127" i="3"/>
  <c r="DO127" i="3"/>
  <c r="DI127" i="3"/>
  <c r="CX127" i="3"/>
  <c r="CW127" i="3"/>
  <c r="CV127" i="3"/>
  <c r="CU127" i="3"/>
  <c r="CT127" i="3"/>
  <c r="CS127" i="3"/>
  <c r="CR127" i="3"/>
  <c r="CQ127" i="3"/>
  <c r="CP127" i="3"/>
  <c r="CO127" i="3"/>
  <c r="CN127" i="3"/>
  <c r="CM127" i="3"/>
  <c r="CL127" i="3"/>
  <c r="CK127" i="3"/>
  <c r="CC127" i="3"/>
  <c r="C127" i="3"/>
  <c r="B127" i="3"/>
  <c r="EB126" i="3"/>
  <c r="EA126" i="3"/>
  <c r="DZ126" i="3"/>
  <c r="DY126" i="3"/>
  <c r="DX126" i="3"/>
  <c r="DW126" i="3"/>
  <c r="DV126" i="3"/>
  <c r="DU126" i="3"/>
  <c r="DT126" i="3"/>
  <c r="DS126" i="3"/>
  <c r="DR126" i="3"/>
  <c r="DQ126" i="3"/>
  <c r="DP126" i="3"/>
  <c r="DO126" i="3"/>
  <c r="DF126" i="3"/>
  <c r="CX126" i="3"/>
  <c r="CW126" i="3"/>
  <c r="CV126" i="3"/>
  <c r="CU126" i="3"/>
  <c r="CT126" i="3"/>
  <c r="CS126" i="3"/>
  <c r="CR126" i="3"/>
  <c r="CQ126" i="3"/>
  <c r="CP126" i="3"/>
  <c r="CO126" i="3"/>
  <c r="CN126" i="3"/>
  <c r="CM126" i="3"/>
  <c r="CL126" i="3"/>
  <c r="CK126" i="3"/>
  <c r="CC126" i="3"/>
  <c r="CB126" i="3"/>
  <c r="C126" i="3"/>
  <c r="B126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B125" i="3"/>
  <c r="C125" i="3"/>
  <c r="B125" i="3"/>
  <c r="DH125" i="3" s="1"/>
  <c r="EB124" i="3"/>
  <c r="EA124" i="3"/>
  <c r="DZ124" i="3"/>
  <c r="DY124" i="3"/>
  <c r="DX124" i="3"/>
  <c r="DW124" i="3"/>
  <c r="DV124" i="3"/>
  <c r="DU124" i="3"/>
  <c r="DT124" i="3"/>
  <c r="DS124" i="3"/>
  <c r="DR124" i="3"/>
  <c r="DQ124" i="3"/>
  <c r="DP124" i="3"/>
  <c r="DO124" i="3"/>
  <c r="DH124" i="3"/>
  <c r="DG124" i="3"/>
  <c r="DF124" i="3"/>
  <c r="CX124" i="3"/>
  <c r="CW124" i="3"/>
  <c r="CV124" i="3"/>
  <c r="CU124" i="3"/>
  <c r="CT124" i="3"/>
  <c r="CS124" i="3"/>
  <c r="CR124" i="3"/>
  <c r="CQ124" i="3"/>
  <c r="CP124" i="3"/>
  <c r="CO124" i="3"/>
  <c r="CN124" i="3"/>
  <c r="CM124" i="3"/>
  <c r="CL124" i="3"/>
  <c r="CK124" i="3"/>
  <c r="CE124" i="3"/>
  <c r="CD124" i="3"/>
  <c r="CB124" i="3"/>
  <c r="C124" i="3"/>
  <c r="B124" i="3"/>
  <c r="DI124" i="3" s="1"/>
  <c r="EB123" i="3"/>
  <c r="EA123" i="3"/>
  <c r="DZ123" i="3"/>
  <c r="DY123" i="3"/>
  <c r="DX123" i="3"/>
  <c r="DW123" i="3"/>
  <c r="DV123" i="3"/>
  <c r="DU123" i="3"/>
  <c r="DT123" i="3"/>
  <c r="DS123" i="3"/>
  <c r="DR123" i="3"/>
  <c r="DQ123" i="3"/>
  <c r="DP123" i="3"/>
  <c r="DO123" i="3"/>
  <c r="DI123" i="3"/>
  <c r="DG123" i="3"/>
  <c r="CX123" i="3"/>
  <c r="CW123" i="3"/>
  <c r="CV123" i="3"/>
  <c r="CU123" i="3"/>
  <c r="CT123" i="3"/>
  <c r="CS123" i="3"/>
  <c r="CR123" i="3"/>
  <c r="CQ123" i="3"/>
  <c r="CP123" i="3"/>
  <c r="CO123" i="3"/>
  <c r="CN123" i="3"/>
  <c r="CM123" i="3"/>
  <c r="CL123" i="3"/>
  <c r="CK123" i="3"/>
  <c r="CE123" i="3"/>
  <c r="C123" i="3"/>
  <c r="B123" i="3"/>
  <c r="CC123" i="3" s="1"/>
  <c r="EB118" i="3"/>
  <c r="EA118" i="3"/>
  <c r="DZ118" i="3"/>
  <c r="DY118" i="3"/>
  <c r="DX118" i="3"/>
  <c r="DW118" i="3"/>
  <c r="DV118" i="3"/>
  <c r="DU118" i="3"/>
  <c r="DT118" i="3"/>
  <c r="DS118" i="3"/>
  <c r="DR118" i="3"/>
  <c r="DQ118" i="3"/>
  <c r="DP118" i="3"/>
  <c r="DO118" i="3"/>
  <c r="DN118" i="3"/>
  <c r="DM118" i="3"/>
  <c r="DL118" i="3"/>
  <c r="DK118" i="3"/>
  <c r="DJ118" i="3"/>
  <c r="DI118" i="3"/>
  <c r="DG118" i="3"/>
  <c r="DF118" i="3"/>
  <c r="CX118" i="3"/>
  <c r="CW118" i="3"/>
  <c r="CV118" i="3"/>
  <c r="CU118" i="3"/>
  <c r="CT118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B118" i="3"/>
  <c r="C118" i="3"/>
  <c r="B118" i="3"/>
  <c r="DH118" i="3" s="1"/>
  <c r="EB117" i="3"/>
  <c r="EA117" i="3"/>
  <c r="DZ117" i="3"/>
  <c r="DY117" i="3"/>
  <c r="DX117" i="3"/>
  <c r="DW117" i="3"/>
  <c r="DV117" i="3"/>
  <c r="DU117" i="3"/>
  <c r="DT117" i="3"/>
  <c r="DS117" i="3"/>
  <c r="DR117" i="3"/>
  <c r="DQ117" i="3"/>
  <c r="DP117" i="3"/>
  <c r="DO117" i="3"/>
  <c r="DN117" i="3"/>
  <c r="DM117" i="3"/>
  <c r="DL117" i="3"/>
  <c r="DK117" i="3"/>
  <c r="DJ117" i="3"/>
  <c r="DH117" i="3"/>
  <c r="CX117" i="3"/>
  <c r="CW117" i="3"/>
  <c r="CV117" i="3"/>
  <c r="CU117" i="3"/>
  <c r="CT117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B117" i="3"/>
  <c r="C117" i="3"/>
  <c r="B117" i="3"/>
  <c r="DF117" i="3" s="1"/>
  <c r="EB116" i="3"/>
  <c r="EA116" i="3"/>
  <c r="DZ116" i="3"/>
  <c r="DY116" i="3"/>
  <c r="DX116" i="3"/>
  <c r="DW116" i="3"/>
  <c r="DV116" i="3"/>
  <c r="DU116" i="3"/>
  <c r="DT116" i="3"/>
  <c r="DS116" i="3"/>
  <c r="DR116" i="3"/>
  <c r="DQ116" i="3"/>
  <c r="DP116" i="3"/>
  <c r="DO116" i="3"/>
  <c r="DN116" i="3"/>
  <c r="DM116" i="3"/>
  <c r="DL116" i="3"/>
  <c r="DK116" i="3"/>
  <c r="DJ116" i="3"/>
  <c r="DI116" i="3"/>
  <c r="DH116" i="3"/>
  <c r="CX116" i="3"/>
  <c r="CW116" i="3"/>
  <c r="CV116" i="3"/>
  <c r="CU116" i="3"/>
  <c r="CT116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C116" i="3"/>
  <c r="CB116" i="3"/>
  <c r="C116" i="3"/>
  <c r="B116" i="3"/>
  <c r="DX115" i="3"/>
  <c r="DW115" i="3"/>
  <c r="DV115" i="3"/>
  <c r="DU115" i="3"/>
  <c r="DT115" i="3"/>
  <c r="DS115" i="3"/>
  <c r="DR115" i="3"/>
  <c r="DQ115" i="3"/>
  <c r="DP115" i="3"/>
  <c r="CT115" i="3"/>
  <c r="CS115" i="3"/>
  <c r="CR115" i="3"/>
  <c r="CQ115" i="3"/>
  <c r="CP115" i="3"/>
  <c r="CO115" i="3"/>
  <c r="CN115" i="3"/>
  <c r="CM115" i="3"/>
  <c r="CL115" i="3"/>
  <c r="CD115" i="3"/>
  <c r="C115" i="3"/>
  <c r="B115" i="3"/>
  <c r="EB114" i="3"/>
  <c r="EA114" i="3"/>
  <c r="DZ114" i="3"/>
  <c r="DY114" i="3"/>
  <c r="DX114" i="3"/>
  <c r="DW114" i="3"/>
  <c r="DV114" i="3"/>
  <c r="DU114" i="3"/>
  <c r="DT114" i="3"/>
  <c r="DS114" i="3"/>
  <c r="DR114" i="3"/>
  <c r="DQ114" i="3"/>
  <c r="DP114" i="3"/>
  <c r="DI114" i="3"/>
  <c r="DH114" i="3"/>
  <c r="DG114" i="3"/>
  <c r="CX114" i="3"/>
  <c r="CW114" i="3"/>
  <c r="CV114" i="3"/>
  <c r="CU114" i="3"/>
  <c r="CT114" i="3"/>
  <c r="CS114" i="3"/>
  <c r="CR114" i="3"/>
  <c r="CQ114" i="3"/>
  <c r="CP114" i="3"/>
  <c r="CO114" i="3"/>
  <c r="CN114" i="3"/>
  <c r="CM114" i="3"/>
  <c r="CL114" i="3"/>
  <c r="CE114" i="3"/>
  <c r="CD114" i="3"/>
  <c r="CB114" i="3"/>
  <c r="C114" i="3"/>
  <c r="B114" i="3"/>
  <c r="DF114" i="3" s="1"/>
  <c r="EB113" i="3"/>
  <c r="EA113" i="3"/>
  <c r="DZ113" i="3"/>
  <c r="DY113" i="3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H113" i="3"/>
  <c r="DG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B113" i="3"/>
  <c r="C113" i="3"/>
  <c r="B113" i="3"/>
  <c r="EB112" i="3"/>
  <c r="EA112" i="3"/>
  <c r="DZ112" i="3"/>
  <c r="DY112" i="3"/>
  <c r="DX112" i="3"/>
  <c r="DW112" i="3"/>
  <c r="DV112" i="3"/>
  <c r="DU112" i="3"/>
  <c r="DT112" i="3"/>
  <c r="DS112" i="3"/>
  <c r="DR112" i="3"/>
  <c r="DQ112" i="3"/>
  <c r="DP112" i="3"/>
  <c r="DO112" i="3"/>
  <c r="DH112" i="3"/>
  <c r="DG112" i="3"/>
  <c r="DF112" i="3"/>
  <c r="CX112" i="3"/>
  <c r="CW112" i="3"/>
  <c r="CV112" i="3"/>
  <c r="CU112" i="3"/>
  <c r="CT112" i="3"/>
  <c r="CS112" i="3"/>
  <c r="CR112" i="3"/>
  <c r="CQ112" i="3"/>
  <c r="CP112" i="3"/>
  <c r="CO112" i="3"/>
  <c r="CN112" i="3"/>
  <c r="CM112" i="3"/>
  <c r="CL112" i="3"/>
  <c r="CK112" i="3"/>
  <c r="CE112" i="3"/>
  <c r="CD112" i="3"/>
  <c r="CB112" i="3"/>
  <c r="C112" i="3"/>
  <c r="B112" i="3"/>
  <c r="DI112" i="3" s="1"/>
  <c r="EB111" i="3"/>
  <c r="EA111" i="3"/>
  <c r="DZ111" i="3"/>
  <c r="DY111" i="3"/>
  <c r="DX111" i="3"/>
  <c r="DW111" i="3"/>
  <c r="DV111" i="3"/>
  <c r="DU111" i="3"/>
  <c r="DT111" i="3"/>
  <c r="DS111" i="3"/>
  <c r="DR111" i="3"/>
  <c r="DQ111" i="3"/>
  <c r="DP111" i="3"/>
  <c r="DI111" i="3"/>
  <c r="DH111" i="3"/>
  <c r="CX111" i="3"/>
  <c r="CW111" i="3"/>
  <c r="CV111" i="3"/>
  <c r="CU111" i="3"/>
  <c r="CT111" i="3"/>
  <c r="CS111" i="3"/>
  <c r="CR111" i="3"/>
  <c r="CQ111" i="3"/>
  <c r="CP111" i="3"/>
  <c r="CO111" i="3"/>
  <c r="CN111" i="3"/>
  <c r="CM111" i="3"/>
  <c r="CL111" i="3"/>
  <c r="CE111" i="3"/>
  <c r="CB111" i="3"/>
  <c r="C111" i="3"/>
  <c r="B111" i="3"/>
  <c r="DG111" i="3" s="1"/>
  <c r="DL110" i="3"/>
  <c r="DK110" i="3"/>
  <c r="DJ110" i="3"/>
  <c r="DG110" i="3"/>
  <c r="CH110" i="3"/>
  <c r="CG110" i="3"/>
  <c r="CF110" i="3"/>
  <c r="CB110" i="3"/>
  <c r="C110" i="3"/>
  <c r="B110" i="3"/>
  <c r="DF110" i="3" s="1"/>
  <c r="EB109" i="3"/>
  <c r="EA109" i="3"/>
  <c r="DZ109" i="3"/>
  <c r="DY109" i="3"/>
  <c r="DX109" i="3"/>
  <c r="DW109" i="3"/>
  <c r="DV109" i="3"/>
  <c r="DU109" i="3"/>
  <c r="DT109" i="3"/>
  <c r="DS109" i="3"/>
  <c r="DR109" i="3"/>
  <c r="DQ109" i="3"/>
  <c r="DP109" i="3"/>
  <c r="DO109" i="3"/>
  <c r="DN109" i="3"/>
  <c r="DM109" i="3"/>
  <c r="DL109" i="3"/>
  <c r="DK109" i="3"/>
  <c r="DJ109" i="3"/>
  <c r="CX109" i="3"/>
  <c r="CW109" i="3"/>
  <c r="CV109" i="3"/>
  <c r="CU109" i="3"/>
  <c r="CT109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109" i="3"/>
  <c r="B109" i="3"/>
  <c r="EB108" i="3"/>
  <c r="EA108" i="3"/>
  <c r="DZ108" i="3"/>
  <c r="DY108" i="3"/>
  <c r="DX108" i="3"/>
  <c r="DW108" i="3"/>
  <c r="DV108" i="3"/>
  <c r="DU108" i="3"/>
  <c r="DT108" i="3"/>
  <c r="DS108" i="3"/>
  <c r="DR108" i="3"/>
  <c r="DQ108" i="3"/>
  <c r="DP108" i="3"/>
  <c r="DO108" i="3"/>
  <c r="DH108" i="3"/>
  <c r="CX108" i="3"/>
  <c r="CW108" i="3"/>
  <c r="CV108" i="3"/>
  <c r="CU108" i="3"/>
  <c r="CT108" i="3"/>
  <c r="CS108" i="3"/>
  <c r="CR108" i="3"/>
  <c r="CQ108" i="3"/>
  <c r="CP108" i="3"/>
  <c r="CO108" i="3"/>
  <c r="CN108" i="3"/>
  <c r="CM108" i="3"/>
  <c r="CL108" i="3"/>
  <c r="CK108" i="3"/>
  <c r="CB108" i="3"/>
  <c r="C108" i="3"/>
  <c r="B108" i="3"/>
  <c r="DG108" i="3" s="1"/>
  <c r="EB107" i="3"/>
  <c r="EA107" i="3"/>
  <c r="DZ107" i="3"/>
  <c r="DY107" i="3"/>
  <c r="DX107" i="3"/>
  <c r="DW107" i="3"/>
  <c r="DV107" i="3"/>
  <c r="DU107" i="3"/>
  <c r="DT107" i="3"/>
  <c r="DS107" i="3"/>
  <c r="DR107" i="3"/>
  <c r="DQ107" i="3"/>
  <c r="DP107" i="3"/>
  <c r="DO107" i="3"/>
  <c r="DH107" i="3"/>
  <c r="DG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E107" i="3"/>
  <c r="CB107" i="3"/>
  <c r="C107" i="3"/>
  <c r="B107" i="3"/>
  <c r="DF107" i="3" s="1"/>
  <c r="EB106" i="3"/>
  <c r="EA106" i="3"/>
  <c r="DZ106" i="3"/>
  <c r="DY106" i="3"/>
  <c r="DX106" i="3"/>
  <c r="DW106" i="3"/>
  <c r="DV106" i="3"/>
  <c r="DU106" i="3"/>
  <c r="DT106" i="3"/>
  <c r="DS106" i="3"/>
  <c r="DR106" i="3"/>
  <c r="DQ106" i="3"/>
  <c r="DP106" i="3"/>
  <c r="DO106" i="3"/>
  <c r="DH106" i="3"/>
  <c r="DG106" i="3"/>
  <c r="DF106" i="3"/>
  <c r="CX106" i="3"/>
  <c r="CW106" i="3"/>
  <c r="CV106" i="3"/>
  <c r="CU106" i="3"/>
  <c r="CT106" i="3"/>
  <c r="CS106" i="3"/>
  <c r="CR106" i="3"/>
  <c r="CQ106" i="3"/>
  <c r="CP106" i="3"/>
  <c r="CO106" i="3"/>
  <c r="CN106" i="3"/>
  <c r="CM106" i="3"/>
  <c r="CL106" i="3"/>
  <c r="CK106" i="3"/>
  <c r="CE106" i="3"/>
  <c r="CD106" i="3"/>
  <c r="CB106" i="3"/>
  <c r="C106" i="3"/>
  <c r="B106" i="3"/>
  <c r="DI106" i="3" s="1"/>
  <c r="EB105" i="3"/>
  <c r="EA105" i="3"/>
  <c r="DZ105" i="3"/>
  <c r="DY105" i="3"/>
  <c r="DX105" i="3"/>
  <c r="DW105" i="3"/>
  <c r="DV105" i="3"/>
  <c r="DU105" i="3"/>
  <c r="DT105" i="3"/>
  <c r="DS105" i="3"/>
  <c r="DR105" i="3"/>
  <c r="DQ105" i="3"/>
  <c r="DP105" i="3"/>
  <c r="DO105" i="3"/>
  <c r="CX105" i="3"/>
  <c r="CW105" i="3"/>
  <c r="CV105" i="3"/>
  <c r="CU105" i="3"/>
  <c r="CT105" i="3"/>
  <c r="CS105" i="3"/>
  <c r="CR105" i="3"/>
  <c r="CQ105" i="3"/>
  <c r="CP105" i="3"/>
  <c r="CO105" i="3"/>
  <c r="CN105" i="3"/>
  <c r="CM105" i="3"/>
  <c r="CL105" i="3"/>
  <c r="CK105" i="3"/>
  <c r="C105" i="3"/>
  <c r="B105" i="3"/>
  <c r="CC105" i="3" s="1"/>
  <c r="EB104" i="3"/>
  <c r="EA104" i="3"/>
  <c r="DZ104" i="3"/>
  <c r="DY104" i="3"/>
  <c r="DX104" i="3"/>
  <c r="DW104" i="3"/>
  <c r="DV104" i="3"/>
  <c r="DU104" i="3"/>
  <c r="DT104" i="3"/>
  <c r="DS104" i="3"/>
  <c r="DR104" i="3"/>
  <c r="DQ104" i="3"/>
  <c r="DP104" i="3"/>
  <c r="DO104" i="3"/>
  <c r="DH104" i="3"/>
  <c r="CX104" i="3"/>
  <c r="CW104" i="3"/>
  <c r="CV104" i="3"/>
  <c r="CU104" i="3"/>
  <c r="CT104" i="3"/>
  <c r="CS104" i="3"/>
  <c r="CR104" i="3"/>
  <c r="CQ104" i="3"/>
  <c r="CP104" i="3"/>
  <c r="CO104" i="3"/>
  <c r="CN104" i="3"/>
  <c r="CM104" i="3"/>
  <c r="CL104" i="3"/>
  <c r="CK104" i="3"/>
  <c r="CB104" i="3"/>
  <c r="C104" i="3"/>
  <c r="B104" i="3"/>
  <c r="DG104" i="3" s="1"/>
  <c r="EB103" i="3"/>
  <c r="EA103" i="3"/>
  <c r="DZ103" i="3"/>
  <c r="DY103" i="3"/>
  <c r="DX103" i="3"/>
  <c r="DW103" i="3"/>
  <c r="DV103" i="3"/>
  <c r="DU103" i="3"/>
  <c r="DT103" i="3"/>
  <c r="DS103" i="3"/>
  <c r="DR103" i="3"/>
  <c r="DQ103" i="3"/>
  <c r="DP103" i="3"/>
  <c r="DO103" i="3"/>
  <c r="DH103" i="3"/>
  <c r="DG103" i="3"/>
  <c r="CX103" i="3"/>
  <c r="CW103" i="3"/>
  <c r="CV103" i="3"/>
  <c r="CU103" i="3"/>
  <c r="CT103" i="3"/>
  <c r="CS103" i="3"/>
  <c r="CR103" i="3"/>
  <c r="CQ103" i="3"/>
  <c r="CP103" i="3"/>
  <c r="CO103" i="3"/>
  <c r="CN103" i="3"/>
  <c r="CM103" i="3"/>
  <c r="CL103" i="3"/>
  <c r="CK103" i="3"/>
  <c r="CE103" i="3"/>
  <c r="CB103" i="3"/>
  <c r="C103" i="3"/>
  <c r="B103" i="3"/>
  <c r="DF103" i="3" s="1"/>
  <c r="EB102" i="3"/>
  <c r="EA102" i="3"/>
  <c r="DZ102" i="3"/>
  <c r="DY102" i="3"/>
  <c r="DX102" i="3"/>
  <c r="DW102" i="3"/>
  <c r="DV102" i="3"/>
  <c r="DU102" i="3"/>
  <c r="DT102" i="3"/>
  <c r="DS102" i="3"/>
  <c r="DR102" i="3"/>
  <c r="DQ102" i="3"/>
  <c r="DP102" i="3"/>
  <c r="DO102" i="3"/>
  <c r="DH102" i="3"/>
  <c r="DG102" i="3"/>
  <c r="DF102" i="3"/>
  <c r="CX102" i="3"/>
  <c r="CW102" i="3"/>
  <c r="CV102" i="3"/>
  <c r="CU102" i="3"/>
  <c r="CT102" i="3"/>
  <c r="CS102" i="3"/>
  <c r="CR102" i="3"/>
  <c r="CQ102" i="3"/>
  <c r="CP102" i="3"/>
  <c r="CO102" i="3"/>
  <c r="CN102" i="3"/>
  <c r="CM102" i="3"/>
  <c r="CL102" i="3"/>
  <c r="CK102" i="3"/>
  <c r="CE102" i="3"/>
  <c r="CD102" i="3"/>
  <c r="CB102" i="3"/>
  <c r="C102" i="3"/>
  <c r="B102" i="3"/>
  <c r="DI102" i="3" s="1"/>
  <c r="EB101" i="3"/>
  <c r="EA101" i="3"/>
  <c r="DZ101" i="3"/>
  <c r="DY101" i="3"/>
  <c r="DX101" i="3"/>
  <c r="DW101" i="3"/>
  <c r="DV101" i="3"/>
  <c r="DU101" i="3"/>
  <c r="DT101" i="3"/>
  <c r="DS101" i="3"/>
  <c r="DR101" i="3"/>
  <c r="DQ101" i="3"/>
  <c r="DP101" i="3"/>
  <c r="DO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C101" i="3"/>
  <c r="C101" i="3"/>
  <c r="B101" i="3"/>
  <c r="EB96" i="3"/>
  <c r="EA96" i="3"/>
  <c r="DZ96" i="3"/>
  <c r="DY96" i="3"/>
  <c r="DX96" i="3"/>
  <c r="DW96" i="3"/>
  <c r="DV96" i="3"/>
  <c r="DU96" i="3"/>
  <c r="DT96" i="3"/>
  <c r="DS96" i="3"/>
  <c r="DR96" i="3"/>
  <c r="DQ96" i="3"/>
  <c r="DP96" i="3"/>
  <c r="DO96" i="3"/>
  <c r="DN96" i="3"/>
  <c r="DM96" i="3"/>
  <c r="DL96" i="3"/>
  <c r="DK96" i="3"/>
  <c r="DJ96" i="3"/>
  <c r="DI96" i="3"/>
  <c r="DG96" i="3"/>
  <c r="DF96" i="3"/>
  <c r="CX96" i="3"/>
  <c r="CW96" i="3"/>
  <c r="CV96" i="3"/>
  <c r="CU96" i="3"/>
  <c r="CT96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B96" i="3"/>
  <c r="C96" i="3"/>
  <c r="B96" i="3"/>
  <c r="DH96" i="3" s="1"/>
  <c r="EB95" i="3"/>
  <c r="EA95" i="3"/>
  <c r="DZ95" i="3"/>
  <c r="DY95" i="3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G95" i="3"/>
  <c r="DF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B95" i="3"/>
  <c r="C95" i="3"/>
  <c r="B95" i="3"/>
  <c r="DI95" i="3" s="1"/>
  <c r="EB94" i="3"/>
  <c r="EA94" i="3"/>
  <c r="DZ94" i="3"/>
  <c r="DY94" i="3"/>
  <c r="DX94" i="3"/>
  <c r="DW94" i="3"/>
  <c r="DV94" i="3"/>
  <c r="DU94" i="3"/>
  <c r="DT94" i="3"/>
  <c r="DS94" i="3"/>
  <c r="DR94" i="3"/>
  <c r="DQ94" i="3"/>
  <c r="DP94" i="3"/>
  <c r="DO94" i="3"/>
  <c r="DN94" i="3"/>
  <c r="DM94" i="3"/>
  <c r="DL94" i="3"/>
  <c r="DK94" i="3"/>
  <c r="DJ94" i="3"/>
  <c r="DG94" i="3"/>
  <c r="CX94" i="3"/>
  <c r="CW94" i="3"/>
  <c r="CV94" i="3"/>
  <c r="CU94" i="3"/>
  <c r="CT94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B94" i="3"/>
  <c r="C94" i="3"/>
  <c r="B94" i="3"/>
  <c r="DF94" i="3" s="1"/>
  <c r="DX93" i="3"/>
  <c r="DW93" i="3"/>
  <c r="DV93" i="3"/>
  <c r="DU93" i="3"/>
  <c r="DT93" i="3"/>
  <c r="DS93" i="3"/>
  <c r="DR93" i="3"/>
  <c r="DQ93" i="3"/>
  <c r="DP93" i="3"/>
  <c r="CT93" i="3"/>
  <c r="CS93" i="3"/>
  <c r="CR93" i="3"/>
  <c r="CQ93" i="3"/>
  <c r="CP93" i="3"/>
  <c r="CO93" i="3"/>
  <c r="CN93" i="3"/>
  <c r="CM93" i="3"/>
  <c r="CL93" i="3"/>
  <c r="CC93" i="3"/>
  <c r="C93" i="3"/>
  <c r="B93" i="3"/>
  <c r="EB92" i="3"/>
  <c r="EA92" i="3"/>
  <c r="DZ92" i="3"/>
  <c r="DY92" i="3"/>
  <c r="DX92" i="3"/>
  <c r="DW92" i="3"/>
  <c r="DV92" i="3"/>
  <c r="DU92" i="3"/>
  <c r="DT92" i="3"/>
  <c r="DS92" i="3"/>
  <c r="DR92" i="3"/>
  <c r="DQ92" i="3"/>
  <c r="DP92" i="3"/>
  <c r="DI92" i="3"/>
  <c r="DH92" i="3"/>
  <c r="DG92" i="3"/>
  <c r="CX92" i="3"/>
  <c r="CW92" i="3"/>
  <c r="CV92" i="3"/>
  <c r="CU92" i="3"/>
  <c r="CT92" i="3"/>
  <c r="CS92" i="3"/>
  <c r="CR92" i="3"/>
  <c r="CQ92" i="3"/>
  <c r="CP92" i="3"/>
  <c r="CO92" i="3"/>
  <c r="CN92" i="3"/>
  <c r="CM92" i="3"/>
  <c r="CL92" i="3"/>
  <c r="CE92" i="3"/>
  <c r="CD92" i="3"/>
  <c r="CB92" i="3"/>
  <c r="C92" i="3"/>
  <c r="B92" i="3"/>
  <c r="DF92" i="3" s="1"/>
  <c r="EB91" i="3"/>
  <c r="EA91" i="3"/>
  <c r="DZ91" i="3"/>
  <c r="DY91" i="3"/>
  <c r="DX91" i="3"/>
  <c r="DW91" i="3"/>
  <c r="DV91" i="3"/>
  <c r="DU91" i="3"/>
  <c r="DT91" i="3"/>
  <c r="DS91" i="3"/>
  <c r="DR91" i="3"/>
  <c r="DQ91" i="3"/>
  <c r="DP91" i="3"/>
  <c r="DO91" i="3"/>
  <c r="DN91" i="3"/>
  <c r="DM91" i="3"/>
  <c r="DL91" i="3"/>
  <c r="DK91" i="3"/>
  <c r="DJ91" i="3"/>
  <c r="DG91" i="3"/>
  <c r="DF91" i="3"/>
  <c r="CX91" i="3"/>
  <c r="CW91" i="3"/>
  <c r="CV91" i="3"/>
  <c r="CU91" i="3"/>
  <c r="CT91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B91" i="3"/>
  <c r="C91" i="3"/>
  <c r="B91" i="3"/>
  <c r="DI91" i="3" s="1"/>
  <c r="EB90" i="3"/>
  <c r="EA90" i="3"/>
  <c r="DZ90" i="3"/>
  <c r="DY90" i="3"/>
  <c r="DX90" i="3"/>
  <c r="DW90" i="3"/>
  <c r="DV90" i="3"/>
  <c r="DU90" i="3"/>
  <c r="DT90" i="3"/>
  <c r="DS90" i="3"/>
  <c r="DR90" i="3"/>
  <c r="DQ90" i="3"/>
  <c r="DP90" i="3"/>
  <c r="DO90" i="3"/>
  <c r="DH90" i="3"/>
  <c r="DG90" i="3"/>
  <c r="DF90" i="3"/>
  <c r="CX90" i="3"/>
  <c r="CW90" i="3"/>
  <c r="CV90" i="3"/>
  <c r="CU90" i="3"/>
  <c r="CT90" i="3"/>
  <c r="CS90" i="3"/>
  <c r="CR90" i="3"/>
  <c r="CQ90" i="3"/>
  <c r="CP90" i="3"/>
  <c r="CO90" i="3"/>
  <c r="CN90" i="3"/>
  <c r="CM90" i="3"/>
  <c r="CL90" i="3"/>
  <c r="CK90" i="3"/>
  <c r="CE90" i="3"/>
  <c r="CD90" i="3"/>
  <c r="CB90" i="3"/>
  <c r="C90" i="3"/>
  <c r="B90" i="3"/>
  <c r="DI90" i="3" s="1"/>
  <c r="EB89" i="3"/>
  <c r="EA89" i="3"/>
  <c r="DZ89" i="3"/>
  <c r="DY89" i="3"/>
  <c r="DX89" i="3"/>
  <c r="DW89" i="3"/>
  <c r="DV89" i="3"/>
  <c r="DU89" i="3"/>
  <c r="DT89" i="3"/>
  <c r="DS89" i="3"/>
  <c r="DR89" i="3"/>
  <c r="DQ89" i="3"/>
  <c r="DP89" i="3"/>
  <c r="DI89" i="3"/>
  <c r="DH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E89" i="3"/>
  <c r="CB89" i="3"/>
  <c r="C89" i="3"/>
  <c r="B89" i="3"/>
  <c r="DG89" i="3" s="1"/>
  <c r="DL88" i="3"/>
  <c r="DK88" i="3"/>
  <c r="DJ88" i="3"/>
  <c r="DG88" i="3"/>
  <c r="CH88" i="3"/>
  <c r="CG88" i="3"/>
  <c r="CF88" i="3"/>
  <c r="CB88" i="3"/>
  <c r="C88" i="3"/>
  <c r="B88" i="3"/>
  <c r="DF88" i="3" s="1"/>
  <c r="EB87" i="3"/>
  <c r="EA87" i="3"/>
  <c r="DZ87" i="3"/>
  <c r="DY87" i="3"/>
  <c r="DX87" i="3"/>
  <c r="DW87" i="3"/>
  <c r="DV87" i="3"/>
  <c r="DU87" i="3"/>
  <c r="DT87" i="3"/>
  <c r="DS87" i="3"/>
  <c r="DR87" i="3"/>
  <c r="DQ87" i="3"/>
  <c r="DP87" i="3"/>
  <c r="DO87" i="3"/>
  <c r="DN87" i="3"/>
  <c r="DM87" i="3"/>
  <c r="DL87" i="3"/>
  <c r="DK87" i="3"/>
  <c r="DJ87" i="3"/>
  <c r="DH87" i="3"/>
  <c r="CX87" i="3"/>
  <c r="CW87" i="3"/>
  <c r="CV87" i="3"/>
  <c r="CU87" i="3"/>
  <c r="CT87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C87" i="3"/>
  <c r="C87" i="3"/>
  <c r="B87" i="3"/>
  <c r="EB86" i="3"/>
  <c r="EA86" i="3"/>
  <c r="DZ86" i="3"/>
  <c r="DY86" i="3"/>
  <c r="DX86" i="3"/>
  <c r="DW86" i="3"/>
  <c r="DV86" i="3"/>
  <c r="DU86" i="3"/>
  <c r="DT86" i="3"/>
  <c r="DS86" i="3"/>
  <c r="DR86" i="3"/>
  <c r="DQ86" i="3"/>
  <c r="DP86" i="3"/>
  <c r="DO86" i="3"/>
  <c r="DH86" i="3"/>
  <c r="CX86" i="3"/>
  <c r="CW86" i="3"/>
  <c r="CV86" i="3"/>
  <c r="CU86" i="3"/>
  <c r="CT86" i="3"/>
  <c r="CS86" i="3"/>
  <c r="CR86" i="3"/>
  <c r="CQ86" i="3"/>
  <c r="CP86" i="3"/>
  <c r="CO86" i="3"/>
  <c r="CN86" i="3"/>
  <c r="CM86" i="3"/>
  <c r="CL86" i="3"/>
  <c r="CK86" i="3"/>
  <c r="CB86" i="3"/>
  <c r="C86" i="3"/>
  <c r="B86" i="3"/>
  <c r="DG86" i="3" s="1"/>
  <c r="EB85" i="3"/>
  <c r="EA85" i="3"/>
  <c r="DZ85" i="3"/>
  <c r="DY85" i="3"/>
  <c r="DX85" i="3"/>
  <c r="DW85" i="3"/>
  <c r="DV85" i="3"/>
  <c r="DU85" i="3"/>
  <c r="DT85" i="3"/>
  <c r="DS85" i="3"/>
  <c r="DR85" i="3"/>
  <c r="DQ85" i="3"/>
  <c r="DP85" i="3"/>
  <c r="DO85" i="3"/>
  <c r="DH85" i="3"/>
  <c r="DG85" i="3"/>
  <c r="CX85" i="3"/>
  <c r="CW85" i="3"/>
  <c r="CV85" i="3"/>
  <c r="CU85" i="3"/>
  <c r="CT85" i="3"/>
  <c r="CS85" i="3"/>
  <c r="CR85" i="3"/>
  <c r="CQ85" i="3"/>
  <c r="CP85" i="3"/>
  <c r="CO85" i="3"/>
  <c r="CN85" i="3"/>
  <c r="CM85" i="3"/>
  <c r="CL85" i="3"/>
  <c r="CK85" i="3"/>
  <c r="CE85" i="3"/>
  <c r="CB85" i="3"/>
  <c r="C85" i="3"/>
  <c r="B85" i="3"/>
  <c r="DF85" i="3" s="1"/>
  <c r="EB84" i="3"/>
  <c r="EA84" i="3"/>
  <c r="DZ84" i="3"/>
  <c r="DY84" i="3"/>
  <c r="DX84" i="3"/>
  <c r="DW84" i="3"/>
  <c r="DV84" i="3"/>
  <c r="DU84" i="3"/>
  <c r="DT84" i="3"/>
  <c r="DS84" i="3"/>
  <c r="DR84" i="3"/>
  <c r="DQ84" i="3"/>
  <c r="DP84" i="3"/>
  <c r="DO84" i="3"/>
  <c r="DH84" i="3"/>
  <c r="DG84" i="3"/>
  <c r="DF84" i="3"/>
  <c r="CX84" i="3"/>
  <c r="CW84" i="3"/>
  <c r="CV84" i="3"/>
  <c r="CU84" i="3"/>
  <c r="CT84" i="3"/>
  <c r="CS84" i="3"/>
  <c r="CR84" i="3"/>
  <c r="CQ84" i="3"/>
  <c r="CP84" i="3"/>
  <c r="CO84" i="3"/>
  <c r="CN84" i="3"/>
  <c r="CM84" i="3"/>
  <c r="CL84" i="3"/>
  <c r="CK84" i="3"/>
  <c r="CE84" i="3"/>
  <c r="CD84" i="3"/>
  <c r="CB84" i="3"/>
  <c r="C84" i="3"/>
  <c r="B84" i="3"/>
  <c r="DI84" i="3" s="1"/>
  <c r="EB83" i="3"/>
  <c r="EA83" i="3"/>
  <c r="DZ83" i="3"/>
  <c r="DY83" i="3"/>
  <c r="DX83" i="3"/>
  <c r="DW83" i="3"/>
  <c r="DV83" i="3"/>
  <c r="DU83" i="3"/>
  <c r="DT83" i="3"/>
  <c r="DS83" i="3"/>
  <c r="DR83" i="3"/>
  <c r="DQ83" i="3"/>
  <c r="DP83" i="3"/>
  <c r="DO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83" i="3"/>
  <c r="B83" i="3"/>
  <c r="EB82" i="3"/>
  <c r="EA82" i="3"/>
  <c r="DZ82" i="3"/>
  <c r="DY82" i="3"/>
  <c r="DX82" i="3"/>
  <c r="DW82" i="3"/>
  <c r="DV82" i="3"/>
  <c r="DU82" i="3"/>
  <c r="DT82" i="3"/>
  <c r="DS82" i="3"/>
  <c r="DR82" i="3"/>
  <c r="DQ82" i="3"/>
  <c r="DP82" i="3"/>
  <c r="DO82" i="3"/>
  <c r="DH82" i="3"/>
  <c r="CX82" i="3"/>
  <c r="CW82" i="3"/>
  <c r="CV82" i="3"/>
  <c r="CU82" i="3"/>
  <c r="CT82" i="3"/>
  <c r="CS82" i="3"/>
  <c r="CR82" i="3"/>
  <c r="CQ82" i="3"/>
  <c r="CP82" i="3"/>
  <c r="CO82" i="3"/>
  <c r="CN82" i="3"/>
  <c r="CM82" i="3"/>
  <c r="CL82" i="3"/>
  <c r="CK82" i="3"/>
  <c r="CB82" i="3"/>
  <c r="C82" i="3"/>
  <c r="B82" i="3"/>
  <c r="DG82" i="3" s="1"/>
  <c r="EB81" i="3"/>
  <c r="EA81" i="3"/>
  <c r="DZ81" i="3"/>
  <c r="DY81" i="3"/>
  <c r="DX81" i="3"/>
  <c r="DW81" i="3"/>
  <c r="DV81" i="3"/>
  <c r="DU81" i="3"/>
  <c r="DT81" i="3"/>
  <c r="DS81" i="3"/>
  <c r="DR81" i="3"/>
  <c r="DQ81" i="3"/>
  <c r="DP81" i="3"/>
  <c r="DO81" i="3"/>
  <c r="DH81" i="3"/>
  <c r="DG81" i="3"/>
  <c r="CX81" i="3"/>
  <c r="CW81" i="3"/>
  <c r="CV81" i="3"/>
  <c r="CU81" i="3"/>
  <c r="CT81" i="3"/>
  <c r="CS81" i="3"/>
  <c r="CR81" i="3"/>
  <c r="CQ81" i="3"/>
  <c r="CP81" i="3"/>
  <c r="CO81" i="3"/>
  <c r="CN81" i="3"/>
  <c r="CM81" i="3"/>
  <c r="CL81" i="3"/>
  <c r="CK81" i="3"/>
  <c r="CE81" i="3"/>
  <c r="CB81" i="3"/>
  <c r="C81" i="3"/>
  <c r="B81" i="3"/>
  <c r="DF81" i="3" s="1"/>
  <c r="EB80" i="3"/>
  <c r="EA80" i="3"/>
  <c r="DZ80" i="3"/>
  <c r="DY80" i="3"/>
  <c r="DX80" i="3"/>
  <c r="DW80" i="3"/>
  <c r="DV80" i="3"/>
  <c r="DU80" i="3"/>
  <c r="DT80" i="3"/>
  <c r="DS80" i="3"/>
  <c r="DR80" i="3"/>
  <c r="DQ80" i="3"/>
  <c r="DP80" i="3"/>
  <c r="DO80" i="3"/>
  <c r="DH80" i="3"/>
  <c r="DG80" i="3"/>
  <c r="DF80" i="3"/>
  <c r="CX80" i="3"/>
  <c r="CW80" i="3"/>
  <c r="CV80" i="3"/>
  <c r="CU80" i="3"/>
  <c r="CT80" i="3"/>
  <c r="CS80" i="3"/>
  <c r="CR80" i="3"/>
  <c r="CQ80" i="3"/>
  <c r="CP80" i="3"/>
  <c r="CO80" i="3"/>
  <c r="CN80" i="3"/>
  <c r="CM80" i="3"/>
  <c r="CL80" i="3"/>
  <c r="CK80" i="3"/>
  <c r="CE80" i="3"/>
  <c r="CD80" i="3"/>
  <c r="CB80" i="3"/>
  <c r="C80" i="3"/>
  <c r="B80" i="3"/>
  <c r="DI80" i="3" s="1"/>
  <c r="EB79" i="3"/>
  <c r="EA79" i="3"/>
  <c r="DZ79" i="3"/>
  <c r="DY79" i="3"/>
  <c r="DX79" i="3"/>
  <c r="DW79" i="3"/>
  <c r="DV79" i="3"/>
  <c r="DU79" i="3"/>
  <c r="DT79" i="3"/>
  <c r="DS79" i="3"/>
  <c r="DR79" i="3"/>
  <c r="DQ79" i="3"/>
  <c r="DP79" i="3"/>
  <c r="DO79" i="3"/>
  <c r="CX79" i="3"/>
  <c r="CW79" i="3"/>
  <c r="CV79" i="3"/>
  <c r="CU79" i="3"/>
  <c r="CT79" i="3"/>
  <c r="CS79" i="3"/>
  <c r="CR79" i="3"/>
  <c r="CQ79" i="3"/>
  <c r="CP79" i="3"/>
  <c r="CO79" i="3"/>
  <c r="CN79" i="3"/>
  <c r="CM79" i="3"/>
  <c r="CL79" i="3"/>
  <c r="CK79" i="3"/>
  <c r="C79" i="3"/>
  <c r="B79" i="3"/>
  <c r="EB74" i="3"/>
  <c r="EA74" i="3"/>
  <c r="DZ74" i="3"/>
  <c r="DY74" i="3"/>
  <c r="DX74" i="3"/>
  <c r="DW74" i="3"/>
  <c r="DV74" i="3"/>
  <c r="DU74" i="3"/>
  <c r="DT74" i="3"/>
  <c r="DS74" i="3"/>
  <c r="DR74" i="3"/>
  <c r="DQ74" i="3"/>
  <c r="DP74" i="3"/>
  <c r="DO74" i="3"/>
  <c r="DN74" i="3"/>
  <c r="DM74" i="3"/>
  <c r="DL74" i="3"/>
  <c r="DK74" i="3"/>
  <c r="DJ74" i="3"/>
  <c r="DI74" i="3"/>
  <c r="DG74" i="3"/>
  <c r="DF74" i="3"/>
  <c r="CX74" i="3"/>
  <c r="CW74" i="3"/>
  <c r="CV74" i="3"/>
  <c r="CU74" i="3"/>
  <c r="CT74" i="3"/>
  <c r="CS74" i="3"/>
  <c r="CR74" i="3"/>
  <c r="CQ74" i="3"/>
  <c r="CP74" i="3"/>
  <c r="CO74" i="3"/>
  <c r="CN74" i="3"/>
  <c r="CM74" i="3"/>
  <c r="CL74" i="3"/>
  <c r="CK74" i="3"/>
  <c r="CJ74" i="3"/>
  <c r="CI74" i="3"/>
  <c r="CH74" i="3"/>
  <c r="CG74" i="3"/>
  <c r="CF74" i="3"/>
  <c r="CE74" i="3"/>
  <c r="CD74" i="3"/>
  <c r="CB74" i="3"/>
  <c r="C74" i="3"/>
  <c r="B74" i="3"/>
  <c r="DH74" i="3" s="1"/>
  <c r="EB73" i="3"/>
  <c r="EA73" i="3"/>
  <c r="DZ73" i="3"/>
  <c r="DY73" i="3"/>
  <c r="DX73" i="3"/>
  <c r="DW73" i="3"/>
  <c r="DV73" i="3"/>
  <c r="DU73" i="3"/>
  <c r="DT73" i="3"/>
  <c r="DS73" i="3"/>
  <c r="DR73" i="3"/>
  <c r="DQ73" i="3"/>
  <c r="DP73" i="3"/>
  <c r="DO73" i="3"/>
  <c r="DN73" i="3"/>
  <c r="DM73" i="3"/>
  <c r="DL73" i="3"/>
  <c r="DK73" i="3"/>
  <c r="DJ73" i="3"/>
  <c r="DG73" i="3"/>
  <c r="DF73" i="3"/>
  <c r="CX73" i="3"/>
  <c r="CW73" i="3"/>
  <c r="CV73" i="3"/>
  <c r="CU73" i="3"/>
  <c r="CT73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B73" i="3"/>
  <c r="C73" i="3"/>
  <c r="B73" i="3"/>
  <c r="DI73" i="3" s="1"/>
  <c r="EB72" i="3"/>
  <c r="EA72" i="3"/>
  <c r="DZ72" i="3"/>
  <c r="DY72" i="3"/>
  <c r="DX72" i="3"/>
  <c r="DW72" i="3"/>
  <c r="DV72" i="3"/>
  <c r="DU72" i="3"/>
  <c r="DT72" i="3"/>
  <c r="DS72" i="3"/>
  <c r="DR72" i="3"/>
  <c r="DQ72" i="3"/>
  <c r="DP72" i="3"/>
  <c r="DO72" i="3"/>
  <c r="DN72" i="3"/>
  <c r="DM72" i="3"/>
  <c r="DL72" i="3"/>
  <c r="DK72" i="3"/>
  <c r="DJ72" i="3"/>
  <c r="DG72" i="3"/>
  <c r="CX72" i="3"/>
  <c r="CW72" i="3"/>
  <c r="CV72" i="3"/>
  <c r="CU72" i="3"/>
  <c r="CT72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B72" i="3"/>
  <c r="C72" i="3"/>
  <c r="B72" i="3"/>
  <c r="DF72" i="3" s="1"/>
  <c r="DX71" i="3"/>
  <c r="DW71" i="3"/>
  <c r="DV71" i="3"/>
  <c r="DU71" i="3"/>
  <c r="DT71" i="3"/>
  <c r="DS71" i="3"/>
  <c r="DR71" i="3"/>
  <c r="DQ71" i="3"/>
  <c r="DP71" i="3"/>
  <c r="CT71" i="3"/>
  <c r="CS71" i="3"/>
  <c r="CR71" i="3"/>
  <c r="CQ71" i="3"/>
  <c r="CP71" i="3"/>
  <c r="CO71" i="3"/>
  <c r="CN71" i="3"/>
  <c r="CM71" i="3"/>
  <c r="CL71" i="3"/>
  <c r="CC71" i="3"/>
  <c r="C71" i="3"/>
  <c r="B71" i="3"/>
  <c r="EB70" i="3"/>
  <c r="EA70" i="3"/>
  <c r="DZ70" i="3"/>
  <c r="DY70" i="3"/>
  <c r="DX70" i="3"/>
  <c r="DW70" i="3"/>
  <c r="DV70" i="3"/>
  <c r="DU70" i="3"/>
  <c r="DT70" i="3"/>
  <c r="DS70" i="3"/>
  <c r="DR70" i="3"/>
  <c r="DQ70" i="3"/>
  <c r="DP70" i="3"/>
  <c r="DI70" i="3"/>
  <c r="DH70" i="3"/>
  <c r="DG70" i="3"/>
  <c r="CX70" i="3"/>
  <c r="CW70" i="3"/>
  <c r="CV70" i="3"/>
  <c r="CU70" i="3"/>
  <c r="CT70" i="3"/>
  <c r="CS70" i="3"/>
  <c r="CR70" i="3"/>
  <c r="CQ70" i="3"/>
  <c r="CP70" i="3"/>
  <c r="CO70" i="3"/>
  <c r="CN70" i="3"/>
  <c r="CM70" i="3"/>
  <c r="CL70" i="3"/>
  <c r="CE70" i="3"/>
  <c r="CD70" i="3"/>
  <c r="CB70" i="3"/>
  <c r="C70" i="3"/>
  <c r="B70" i="3"/>
  <c r="DF70" i="3" s="1"/>
  <c r="EB69" i="3"/>
  <c r="EA69" i="3"/>
  <c r="DZ69" i="3"/>
  <c r="DY69" i="3"/>
  <c r="DX69" i="3"/>
  <c r="DW69" i="3"/>
  <c r="DV69" i="3"/>
  <c r="DU69" i="3"/>
  <c r="DT69" i="3"/>
  <c r="DS69" i="3"/>
  <c r="DR69" i="3"/>
  <c r="DQ69" i="3"/>
  <c r="DP69" i="3"/>
  <c r="DO69" i="3"/>
  <c r="DN69" i="3"/>
  <c r="DM69" i="3"/>
  <c r="DL69" i="3"/>
  <c r="DK69" i="3"/>
  <c r="DJ69" i="3"/>
  <c r="DG69" i="3"/>
  <c r="DF69" i="3"/>
  <c r="CX69" i="3"/>
  <c r="CW69" i="3"/>
  <c r="CV69" i="3"/>
  <c r="CU69" i="3"/>
  <c r="CT69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B69" i="3"/>
  <c r="C69" i="3"/>
  <c r="B69" i="3"/>
  <c r="DI69" i="3" s="1"/>
  <c r="EB68" i="3"/>
  <c r="EA68" i="3"/>
  <c r="DZ68" i="3"/>
  <c r="DY68" i="3"/>
  <c r="DX68" i="3"/>
  <c r="DW68" i="3"/>
  <c r="DV68" i="3"/>
  <c r="DU68" i="3"/>
  <c r="DT68" i="3"/>
  <c r="DS68" i="3"/>
  <c r="DR68" i="3"/>
  <c r="DQ68" i="3"/>
  <c r="DP68" i="3"/>
  <c r="DO68" i="3"/>
  <c r="DH68" i="3"/>
  <c r="DG68" i="3"/>
  <c r="DF68" i="3"/>
  <c r="CX68" i="3"/>
  <c r="CW68" i="3"/>
  <c r="CV68" i="3"/>
  <c r="CU68" i="3"/>
  <c r="CT68" i="3"/>
  <c r="CS68" i="3"/>
  <c r="CR68" i="3"/>
  <c r="CQ68" i="3"/>
  <c r="CP68" i="3"/>
  <c r="CO68" i="3"/>
  <c r="CN68" i="3"/>
  <c r="CM68" i="3"/>
  <c r="CL68" i="3"/>
  <c r="CK68" i="3"/>
  <c r="CE68" i="3"/>
  <c r="CD68" i="3"/>
  <c r="CB68" i="3"/>
  <c r="C68" i="3"/>
  <c r="B68" i="3"/>
  <c r="DI68" i="3" s="1"/>
  <c r="EB67" i="3"/>
  <c r="EA67" i="3"/>
  <c r="DZ67" i="3"/>
  <c r="DY67" i="3"/>
  <c r="DX67" i="3"/>
  <c r="DW67" i="3"/>
  <c r="DV67" i="3"/>
  <c r="DU67" i="3"/>
  <c r="DT67" i="3"/>
  <c r="DS67" i="3"/>
  <c r="DR67" i="3"/>
  <c r="DQ67" i="3"/>
  <c r="DP67" i="3"/>
  <c r="DI67" i="3"/>
  <c r="DH67" i="3"/>
  <c r="CX67" i="3"/>
  <c r="CW67" i="3"/>
  <c r="CV67" i="3"/>
  <c r="CU67" i="3"/>
  <c r="CT67" i="3"/>
  <c r="CS67" i="3"/>
  <c r="CR67" i="3"/>
  <c r="CQ67" i="3"/>
  <c r="CP67" i="3"/>
  <c r="CO67" i="3"/>
  <c r="CN67" i="3"/>
  <c r="CM67" i="3"/>
  <c r="CL67" i="3"/>
  <c r="CE67" i="3"/>
  <c r="CB67" i="3"/>
  <c r="C67" i="3"/>
  <c r="B67" i="3"/>
  <c r="DG67" i="3" s="1"/>
  <c r="DL66" i="3"/>
  <c r="DK66" i="3"/>
  <c r="DJ66" i="3"/>
  <c r="DG66" i="3"/>
  <c r="CH66" i="3"/>
  <c r="CG66" i="3"/>
  <c r="CF66" i="3"/>
  <c r="CB66" i="3"/>
  <c r="C66" i="3"/>
  <c r="B66" i="3"/>
  <c r="DF66" i="3" s="1"/>
  <c r="EB65" i="3"/>
  <c r="EA65" i="3"/>
  <c r="DZ65" i="3"/>
  <c r="DY65" i="3"/>
  <c r="DX65" i="3"/>
  <c r="DW65" i="3"/>
  <c r="DV65" i="3"/>
  <c r="DU65" i="3"/>
  <c r="DT65" i="3"/>
  <c r="DS65" i="3"/>
  <c r="DR65" i="3"/>
  <c r="DQ65" i="3"/>
  <c r="DP65" i="3"/>
  <c r="DO65" i="3"/>
  <c r="DN65" i="3"/>
  <c r="DM65" i="3"/>
  <c r="DL65" i="3"/>
  <c r="DK65" i="3"/>
  <c r="DJ65" i="3"/>
  <c r="DH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C65" i="3"/>
  <c r="C65" i="3"/>
  <c r="B65" i="3"/>
  <c r="EB64" i="3"/>
  <c r="EA64" i="3"/>
  <c r="DZ64" i="3"/>
  <c r="DY64" i="3"/>
  <c r="DX64" i="3"/>
  <c r="DW64" i="3"/>
  <c r="DV64" i="3"/>
  <c r="DU64" i="3"/>
  <c r="DT64" i="3"/>
  <c r="DS64" i="3"/>
  <c r="DR64" i="3"/>
  <c r="DQ64" i="3"/>
  <c r="DP64" i="3"/>
  <c r="DO64" i="3"/>
  <c r="DH64" i="3"/>
  <c r="CX64" i="3"/>
  <c r="CW64" i="3"/>
  <c r="CV64" i="3"/>
  <c r="CU64" i="3"/>
  <c r="CT64" i="3"/>
  <c r="CS64" i="3"/>
  <c r="CR64" i="3"/>
  <c r="CQ64" i="3"/>
  <c r="CP64" i="3"/>
  <c r="CO64" i="3"/>
  <c r="CN64" i="3"/>
  <c r="CM64" i="3"/>
  <c r="CL64" i="3"/>
  <c r="CK64" i="3"/>
  <c r="CB64" i="3"/>
  <c r="C64" i="3"/>
  <c r="B64" i="3"/>
  <c r="DG64" i="3" s="1"/>
  <c r="EB63" i="3"/>
  <c r="EA63" i="3"/>
  <c r="DZ63" i="3"/>
  <c r="DY63" i="3"/>
  <c r="DX63" i="3"/>
  <c r="DW63" i="3"/>
  <c r="DV63" i="3"/>
  <c r="DU63" i="3"/>
  <c r="DT63" i="3"/>
  <c r="DS63" i="3"/>
  <c r="DR63" i="3"/>
  <c r="DQ63" i="3"/>
  <c r="DP63" i="3"/>
  <c r="DO63" i="3"/>
  <c r="DH63" i="3"/>
  <c r="DG63" i="3"/>
  <c r="CX63" i="3"/>
  <c r="CW63" i="3"/>
  <c r="CV63" i="3"/>
  <c r="CU63" i="3"/>
  <c r="CT63" i="3"/>
  <c r="CS63" i="3"/>
  <c r="CR63" i="3"/>
  <c r="CQ63" i="3"/>
  <c r="CP63" i="3"/>
  <c r="CO63" i="3"/>
  <c r="CN63" i="3"/>
  <c r="CM63" i="3"/>
  <c r="CL63" i="3"/>
  <c r="CK63" i="3"/>
  <c r="CE63" i="3"/>
  <c r="CB63" i="3"/>
  <c r="C63" i="3"/>
  <c r="B63" i="3"/>
  <c r="DF63" i="3" s="1"/>
  <c r="EB62" i="3"/>
  <c r="EA62" i="3"/>
  <c r="DZ62" i="3"/>
  <c r="DY62" i="3"/>
  <c r="DX62" i="3"/>
  <c r="DW62" i="3"/>
  <c r="DV62" i="3"/>
  <c r="DU62" i="3"/>
  <c r="DT62" i="3"/>
  <c r="DS62" i="3"/>
  <c r="DR62" i="3"/>
  <c r="DQ62" i="3"/>
  <c r="DP62" i="3"/>
  <c r="DO62" i="3"/>
  <c r="DH62" i="3"/>
  <c r="DG62" i="3"/>
  <c r="DF62" i="3"/>
  <c r="CX62" i="3"/>
  <c r="CW62" i="3"/>
  <c r="CV62" i="3"/>
  <c r="CU62" i="3"/>
  <c r="CT62" i="3"/>
  <c r="CS62" i="3"/>
  <c r="CR62" i="3"/>
  <c r="CQ62" i="3"/>
  <c r="CP62" i="3"/>
  <c r="CO62" i="3"/>
  <c r="CN62" i="3"/>
  <c r="CM62" i="3"/>
  <c r="CL62" i="3"/>
  <c r="CK62" i="3"/>
  <c r="CE62" i="3"/>
  <c r="CD62" i="3"/>
  <c r="CB62" i="3"/>
  <c r="C62" i="3"/>
  <c r="B62" i="3"/>
  <c r="DI62" i="3" s="1"/>
  <c r="EB61" i="3"/>
  <c r="EA61" i="3"/>
  <c r="DZ61" i="3"/>
  <c r="DY61" i="3"/>
  <c r="DX61" i="3"/>
  <c r="DW61" i="3"/>
  <c r="DV61" i="3"/>
  <c r="DU61" i="3"/>
  <c r="DT61" i="3"/>
  <c r="DS61" i="3"/>
  <c r="DR61" i="3"/>
  <c r="DQ61" i="3"/>
  <c r="DP61" i="3"/>
  <c r="DO61" i="3"/>
  <c r="DI61" i="3"/>
  <c r="CX61" i="3"/>
  <c r="CW61" i="3"/>
  <c r="CV61" i="3"/>
  <c r="CU61" i="3"/>
  <c r="CT61" i="3"/>
  <c r="CS61" i="3"/>
  <c r="CR61" i="3"/>
  <c r="CQ61" i="3"/>
  <c r="CP61" i="3"/>
  <c r="CO61" i="3"/>
  <c r="CN61" i="3"/>
  <c r="CM61" i="3"/>
  <c r="CL61" i="3"/>
  <c r="CK61" i="3"/>
  <c r="CC61" i="3"/>
  <c r="C61" i="3"/>
  <c r="B61" i="3"/>
  <c r="EB60" i="3"/>
  <c r="EA60" i="3"/>
  <c r="DZ60" i="3"/>
  <c r="DY60" i="3"/>
  <c r="DX60" i="3"/>
  <c r="DW60" i="3"/>
  <c r="DV60" i="3"/>
  <c r="DU60" i="3"/>
  <c r="DT60" i="3"/>
  <c r="DS60" i="3"/>
  <c r="DR60" i="3"/>
  <c r="DQ60" i="3"/>
  <c r="DP60" i="3"/>
  <c r="DO60" i="3"/>
  <c r="DH60" i="3"/>
  <c r="CX60" i="3"/>
  <c r="CW60" i="3"/>
  <c r="CV60" i="3"/>
  <c r="CU60" i="3"/>
  <c r="CT60" i="3"/>
  <c r="CS60" i="3"/>
  <c r="CR60" i="3"/>
  <c r="CQ60" i="3"/>
  <c r="CP60" i="3"/>
  <c r="CO60" i="3"/>
  <c r="CN60" i="3"/>
  <c r="CM60" i="3"/>
  <c r="CL60" i="3"/>
  <c r="CK60" i="3"/>
  <c r="CB60" i="3"/>
  <c r="C60" i="3"/>
  <c r="B60" i="3"/>
  <c r="DG60" i="3" s="1"/>
  <c r="EB59" i="3"/>
  <c r="EA59" i="3"/>
  <c r="DZ59" i="3"/>
  <c r="DY59" i="3"/>
  <c r="DX59" i="3"/>
  <c r="DW59" i="3"/>
  <c r="DV59" i="3"/>
  <c r="DU59" i="3"/>
  <c r="DT59" i="3"/>
  <c r="DS59" i="3"/>
  <c r="DR59" i="3"/>
  <c r="DQ59" i="3"/>
  <c r="DP59" i="3"/>
  <c r="DO59" i="3"/>
  <c r="DH59" i="3"/>
  <c r="DG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CE59" i="3"/>
  <c r="CB59" i="3"/>
  <c r="C59" i="3"/>
  <c r="B59" i="3"/>
  <c r="DF59" i="3" s="1"/>
  <c r="EB58" i="3"/>
  <c r="EA58" i="3"/>
  <c r="DZ58" i="3"/>
  <c r="DY58" i="3"/>
  <c r="DX58" i="3"/>
  <c r="DW58" i="3"/>
  <c r="DV58" i="3"/>
  <c r="DU58" i="3"/>
  <c r="DT58" i="3"/>
  <c r="DS58" i="3"/>
  <c r="DR58" i="3"/>
  <c r="DQ58" i="3"/>
  <c r="DP58" i="3"/>
  <c r="DO58" i="3"/>
  <c r="DH58" i="3"/>
  <c r="DG58" i="3"/>
  <c r="DF58" i="3"/>
  <c r="CX58" i="3"/>
  <c r="CW58" i="3"/>
  <c r="CV58" i="3"/>
  <c r="CU58" i="3"/>
  <c r="CT58" i="3"/>
  <c r="CS58" i="3"/>
  <c r="CR58" i="3"/>
  <c r="CQ58" i="3"/>
  <c r="CP58" i="3"/>
  <c r="CO58" i="3"/>
  <c r="CN58" i="3"/>
  <c r="CM58" i="3"/>
  <c r="CL58" i="3"/>
  <c r="CK58" i="3"/>
  <c r="CE58" i="3"/>
  <c r="CD58" i="3"/>
  <c r="CB58" i="3"/>
  <c r="C58" i="3"/>
  <c r="B58" i="3"/>
  <c r="DI58" i="3" s="1"/>
  <c r="EB57" i="3"/>
  <c r="EA57" i="3"/>
  <c r="DZ57" i="3"/>
  <c r="DY57" i="3"/>
  <c r="DX57" i="3"/>
  <c r="DW57" i="3"/>
  <c r="DV57" i="3"/>
  <c r="DU57" i="3"/>
  <c r="DT57" i="3"/>
  <c r="DS57" i="3"/>
  <c r="DR57" i="3"/>
  <c r="DQ57" i="3"/>
  <c r="DP57" i="3"/>
  <c r="DO57" i="3"/>
  <c r="CX57" i="3"/>
  <c r="CW57" i="3"/>
  <c r="CV57" i="3"/>
  <c r="CU57" i="3"/>
  <c r="CT57" i="3"/>
  <c r="CS57" i="3"/>
  <c r="CR57" i="3"/>
  <c r="CQ57" i="3"/>
  <c r="CP57" i="3"/>
  <c r="CO57" i="3"/>
  <c r="CN57" i="3"/>
  <c r="CM57" i="3"/>
  <c r="CL57" i="3"/>
  <c r="CK57" i="3"/>
  <c r="C57" i="3"/>
  <c r="B57" i="3"/>
  <c r="EB52" i="3"/>
  <c r="EA52" i="3"/>
  <c r="DZ52" i="3"/>
  <c r="DY52" i="3"/>
  <c r="DX52" i="3"/>
  <c r="DW52" i="3"/>
  <c r="DV52" i="3"/>
  <c r="DU52" i="3"/>
  <c r="DT52" i="3"/>
  <c r="DS52" i="3"/>
  <c r="DR52" i="3"/>
  <c r="DQ52" i="3"/>
  <c r="DP52" i="3"/>
  <c r="DO52" i="3"/>
  <c r="DN52" i="3"/>
  <c r="DM52" i="3"/>
  <c r="DL52" i="3"/>
  <c r="DK52" i="3"/>
  <c r="DJ52" i="3"/>
  <c r="DI52" i="3"/>
  <c r="DG52" i="3"/>
  <c r="DF52" i="3"/>
  <c r="CX52" i="3"/>
  <c r="CW52" i="3"/>
  <c r="CV52" i="3"/>
  <c r="CU52" i="3"/>
  <c r="CT52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B52" i="3"/>
  <c r="C52" i="3"/>
  <c r="B52" i="3"/>
  <c r="DH52" i="3" s="1"/>
  <c r="EB51" i="3"/>
  <c r="EA51" i="3"/>
  <c r="DZ51" i="3"/>
  <c r="DY51" i="3"/>
  <c r="DX51" i="3"/>
  <c r="DW51" i="3"/>
  <c r="DV51" i="3"/>
  <c r="DU51" i="3"/>
  <c r="DT51" i="3"/>
  <c r="DS51" i="3"/>
  <c r="DR51" i="3"/>
  <c r="DQ51" i="3"/>
  <c r="DP51" i="3"/>
  <c r="DO51" i="3"/>
  <c r="DN51" i="3"/>
  <c r="DM51" i="3"/>
  <c r="DL51" i="3"/>
  <c r="DK51" i="3"/>
  <c r="DJ51" i="3"/>
  <c r="DG51" i="3"/>
  <c r="DF51" i="3"/>
  <c r="CX51" i="3"/>
  <c r="CW51" i="3"/>
  <c r="CV51" i="3"/>
  <c r="CU51" i="3"/>
  <c r="CT51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B51" i="3"/>
  <c r="C51" i="3"/>
  <c r="B51" i="3"/>
  <c r="DI51" i="3" s="1"/>
  <c r="EB50" i="3"/>
  <c r="EA50" i="3"/>
  <c r="DZ50" i="3"/>
  <c r="DY50" i="3"/>
  <c r="DX50" i="3"/>
  <c r="DW50" i="3"/>
  <c r="DV50" i="3"/>
  <c r="DU50" i="3"/>
  <c r="DT50" i="3"/>
  <c r="DS50" i="3"/>
  <c r="DR50" i="3"/>
  <c r="DQ50" i="3"/>
  <c r="DP50" i="3"/>
  <c r="DO50" i="3"/>
  <c r="DN50" i="3"/>
  <c r="DM50" i="3"/>
  <c r="DL50" i="3"/>
  <c r="DK50" i="3"/>
  <c r="DJ50" i="3"/>
  <c r="DG50" i="3"/>
  <c r="CX50" i="3"/>
  <c r="CW50" i="3"/>
  <c r="CV50" i="3"/>
  <c r="CU50" i="3"/>
  <c r="CT50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B50" i="3"/>
  <c r="C50" i="3"/>
  <c r="B50" i="3"/>
  <c r="DF50" i="3" s="1"/>
  <c r="DX49" i="3"/>
  <c r="DW49" i="3"/>
  <c r="DV49" i="3"/>
  <c r="DU49" i="3"/>
  <c r="DT49" i="3"/>
  <c r="DS49" i="3"/>
  <c r="DR49" i="3"/>
  <c r="DQ49" i="3"/>
  <c r="DP49" i="3"/>
  <c r="CT49" i="3"/>
  <c r="CS49" i="3"/>
  <c r="CR49" i="3"/>
  <c r="CQ49" i="3"/>
  <c r="CP49" i="3"/>
  <c r="CO49" i="3"/>
  <c r="CN49" i="3"/>
  <c r="CM49" i="3"/>
  <c r="CL49" i="3"/>
  <c r="C49" i="3"/>
  <c r="B49" i="3"/>
  <c r="EB48" i="3"/>
  <c r="EA48" i="3"/>
  <c r="DZ48" i="3"/>
  <c r="DY48" i="3"/>
  <c r="DX48" i="3"/>
  <c r="DW48" i="3"/>
  <c r="DV48" i="3"/>
  <c r="DU48" i="3"/>
  <c r="DT48" i="3"/>
  <c r="DS48" i="3"/>
  <c r="DR48" i="3"/>
  <c r="DQ48" i="3"/>
  <c r="DP48" i="3"/>
  <c r="DI48" i="3"/>
  <c r="DH48" i="3"/>
  <c r="DG48" i="3"/>
  <c r="CX48" i="3"/>
  <c r="CW48" i="3"/>
  <c r="CV48" i="3"/>
  <c r="CU48" i="3"/>
  <c r="CT48" i="3"/>
  <c r="CS48" i="3"/>
  <c r="CR48" i="3"/>
  <c r="CQ48" i="3"/>
  <c r="CP48" i="3"/>
  <c r="CO48" i="3"/>
  <c r="CN48" i="3"/>
  <c r="CM48" i="3"/>
  <c r="CL48" i="3"/>
  <c r="CE48" i="3"/>
  <c r="CD48" i="3"/>
  <c r="CB48" i="3"/>
  <c r="C48" i="3"/>
  <c r="B48" i="3"/>
  <c r="DF48" i="3" s="1"/>
  <c r="EB47" i="3"/>
  <c r="EA47" i="3"/>
  <c r="DZ47" i="3"/>
  <c r="DY47" i="3"/>
  <c r="DX47" i="3"/>
  <c r="DW47" i="3"/>
  <c r="DV47" i="3"/>
  <c r="DU47" i="3"/>
  <c r="DT47" i="3"/>
  <c r="DS47" i="3"/>
  <c r="DR47" i="3"/>
  <c r="DQ47" i="3"/>
  <c r="DP47" i="3"/>
  <c r="DO47" i="3"/>
  <c r="DN47" i="3"/>
  <c r="DM47" i="3"/>
  <c r="DL47" i="3"/>
  <c r="DK47" i="3"/>
  <c r="DJ47" i="3"/>
  <c r="DG47" i="3"/>
  <c r="DF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B47" i="3"/>
  <c r="C47" i="3"/>
  <c r="B47" i="3"/>
  <c r="DI47" i="3" s="1"/>
  <c r="EB46" i="3"/>
  <c r="EA46" i="3"/>
  <c r="DZ46" i="3"/>
  <c r="DY46" i="3"/>
  <c r="DX46" i="3"/>
  <c r="DW46" i="3"/>
  <c r="DV46" i="3"/>
  <c r="DU46" i="3"/>
  <c r="DT46" i="3"/>
  <c r="DS46" i="3"/>
  <c r="DR46" i="3"/>
  <c r="DQ46" i="3"/>
  <c r="DP46" i="3"/>
  <c r="DO46" i="3"/>
  <c r="DH46" i="3"/>
  <c r="DG46" i="3"/>
  <c r="DF46" i="3"/>
  <c r="CX46" i="3"/>
  <c r="CW46" i="3"/>
  <c r="CV46" i="3"/>
  <c r="CU46" i="3"/>
  <c r="CT46" i="3"/>
  <c r="CS46" i="3"/>
  <c r="CR46" i="3"/>
  <c r="CQ46" i="3"/>
  <c r="CP46" i="3"/>
  <c r="CO46" i="3"/>
  <c r="CN46" i="3"/>
  <c r="CM46" i="3"/>
  <c r="CL46" i="3"/>
  <c r="CK46" i="3"/>
  <c r="CE46" i="3"/>
  <c r="CD46" i="3"/>
  <c r="CB46" i="3"/>
  <c r="C46" i="3"/>
  <c r="B46" i="3"/>
  <c r="DI46" i="3" s="1"/>
  <c r="EB45" i="3"/>
  <c r="EA45" i="3"/>
  <c r="DZ45" i="3"/>
  <c r="DY45" i="3"/>
  <c r="DX45" i="3"/>
  <c r="DW45" i="3"/>
  <c r="DV45" i="3"/>
  <c r="DU45" i="3"/>
  <c r="DT45" i="3"/>
  <c r="DS45" i="3"/>
  <c r="DR45" i="3"/>
  <c r="DQ45" i="3"/>
  <c r="DP45" i="3"/>
  <c r="DI45" i="3"/>
  <c r="DH45" i="3"/>
  <c r="CX45" i="3"/>
  <c r="CW45" i="3"/>
  <c r="CV45" i="3"/>
  <c r="CU45" i="3"/>
  <c r="CT45" i="3"/>
  <c r="CS45" i="3"/>
  <c r="CR45" i="3"/>
  <c r="CQ45" i="3"/>
  <c r="CP45" i="3"/>
  <c r="CO45" i="3"/>
  <c r="CN45" i="3"/>
  <c r="CM45" i="3"/>
  <c r="CL45" i="3"/>
  <c r="CE45" i="3"/>
  <c r="CB45" i="3"/>
  <c r="C45" i="3"/>
  <c r="B45" i="3"/>
  <c r="DG45" i="3" s="1"/>
  <c r="DL44" i="3"/>
  <c r="DK44" i="3"/>
  <c r="DJ44" i="3"/>
  <c r="DG44" i="3"/>
  <c r="CH44" i="3"/>
  <c r="CG44" i="3"/>
  <c r="CF44" i="3"/>
  <c r="CB44" i="3"/>
  <c r="C44" i="3"/>
  <c r="B44" i="3"/>
  <c r="DF44" i="3" s="1"/>
  <c r="EB43" i="3"/>
  <c r="EA43" i="3"/>
  <c r="DZ43" i="3"/>
  <c r="DY43" i="3"/>
  <c r="DX43" i="3"/>
  <c r="DW43" i="3"/>
  <c r="DV43" i="3"/>
  <c r="DU43" i="3"/>
  <c r="DT43" i="3"/>
  <c r="DS43" i="3"/>
  <c r="DR43" i="3"/>
  <c r="DQ43" i="3"/>
  <c r="DP43" i="3"/>
  <c r="DO43" i="3"/>
  <c r="DN43" i="3"/>
  <c r="DM43" i="3"/>
  <c r="DL43" i="3"/>
  <c r="DK43" i="3"/>
  <c r="DJ43" i="3"/>
  <c r="CX43" i="3"/>
  <c r="CW43" i="3"/>
  <c r="CV43" i="3"/>
  <c r="CU43" i="3"/>
  <c r="CT43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43" i="3"/>
  <c r="B43" i="3"/>
  <c r="EB42" i="3"/>
  <c r="EA42" i="3"/>
  <c r="DZ42" i="3"/>
  <c r="DY42" i="3"/>
  <c r="DX42" i="3"/>
  <c r="DW42" i="3"/>
  <c r="DV42" i="3"/>
  <c r="DU42" i="3"/>
  <c r="DT42" i="3"/>
  <c r="DS42" i="3"/>
  <c r="DR42" i="3"/>
  <c r="DQ42" i="3"/>
  <c r="DP42" i="3"/>
  <c r="DO42" i="3"/>
  <c r="DH42" i="3"/>
  <c r="CX42" i="3"/>
  <c r="CW42" i="3"/>
  <c r="CV42" i="3"/>
  <c r="CU42" i="3"/>
  <c r="CT42" i="3"/>
  <c r="CS42" i="3"/>
  <c r="CR42" i="3"/>
  <c r="CQ42" i="3"/>
  <c r="CP42" i="3"/>
  <c r="CO42" i="3"/>
  <c r="CN42" i="3"/>
  <c r="CM42" i="3"/>
  <c r="CL42" i="3"/>
  <c r="CK42" i="3"/>
  <c r="CB42" i="3"/>
  <c r="C42" i="3"/>
  <c r="B42" i="3"/>
  <c r="DG42" i="3" s="1"/>
  <c r="EB41" i="3"/>
  <c r="EA41" i="3"/>
  <c r="DZ41" i="3"/>
  <c r="DY41" i="3"/>
  <c r="DX41" i="3"/>
  <c r="DW41" i="3"/>
  <c r="DV41" i="3"/>
  <c r="DU41" i="3"/>
  <c r="DT41" i="3"/>
  <c r="DS41" i="3"/>
  <c r="DR41" i="3"/>
  <c r="DQ41" i="3"/>
  <c r="DP41" i="3"/>
  <c r="DO41" i="3"/>
  <c r="DH41" i="3"/>
  <c r="DG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E41" i="3"/>
  <c r="CB41" i="3"/>
  <c r="C41" i="3"/>
  <c r="B41" i="3"/>
  <c r="DF41" i="3" s="1"/>
  <c r="EB40" i="3"/>
  <c r="EA40" i="3"/>
  <c r="DZ40" i="3"/>
  <c r="DY40" i="3"/>
  <c r="DX40" i="3"/>
  <c r="DW40" i="3"/>
  <c r="DV40" i="3"/>
  <c r="DU40" i="3"/>
  <c r="DT40" i="3"/>
  <c r="DS40" i="3"/>
  <c r="DR40" i="3"/>
  <c r="DQ40" i="3"/>
  <c r="DP40" i="3"/>
  <c r="DO40" i="3"/>
  <c r="DH40" i="3"/>
  <c r="DG40" i="3"/>
  <c r="DF40" i="3"/>
  <c r="CX40" i="3"/>
  <c r="CW40" i="3"/>
  <c r="CV40" i="3"/>
  <c r="CU40" i="3"/>
  <c r="CT40" i="3"/>
  <c r="CS40" i="3"/>
  <c r="CR40" i="3"/>
  <c r="CQ40" i="3"/>
  <c r="CP40" i="3"/>
  <c r="CO40" i="3"/>
  <c r="CN40" i="3"/>
  <c r="CM40" i="3"/>
  <c r="CL40" i="3"/>
  <c r="CK40" i="3"/>
  <c r="CE40" i="3"/>
  <c r="CD40" i="3"/>
  <c r="CB40" i="3"/>
  <c r="C40" i="3"/>
  <c r="B40" i="3"/>
  <c r="DI40" i="3" s="1"/>
  <c r="EB39" i="3"/>
  <c r="EA39" i="3"/>
  <c r="DZ39" i="3"/>
  <c r="DY39" i="3"/>
  <c r="DX39" i="3"/>
  <c r="DW39" i="3"/>
  <c r="DV39" i="3"/>
  <c r="DU39" i="3"/>
  <c r="DT39" i="3"/>
  <c r="DS39" i="3"/>
  <c r="DR39" i="3"/>
  <c r="DQ39" i="3"/>
  <c r="DP39" i="3"/>
  <c r="DO39" i="3"/>
  <c r="CX39" i="3"/>
  <c r="CW39" i="3"/>
  <c r="CV39" i="3"/>
  <c r="CU39" i="3"/>
  <c r="CT39" i="3"/>
  <c r="CS39" i="3"/>
  <c r="CR39" i="3"/>
  <c r="CQ39" i="3"/>
  <c r="CP39" i="3"/>
  <c r="CO39" i="3"/>
  <c r="CN39" i="3"/>
  <c r="CM39" i="3"/>
  <c r="CL39" i="3"/>
  <c r="CK39" i="3"/>
  <c r="CC39" i="3"/>
  <c r="C39" i="3"/>
  <c r="B39" i="3"/>
  <c r="EB38" i="3"/>
  <c r="EA38" i="3"/>
  <c r="DZ38" i="3"/>
  <c r="DY38" i="3"/>
  <c r="DX38" i="3"/>
  <c r="DW38" i="3"/>
  <c r="DV38" i="3"/>
  <c r="DU38" i="3"/>
  <c r="DT38" i="3"/>
  <c r="DS38" i="3"/>
  <c r="DR38" i="3"/>
  <c r="DQ38" i="3"/>
  <c r="DP38" i="3"/>
  <c r="DO38" i="3"/>
  <c r="DH38" i="3"/>
  <c r="CX38" i="3"/>
  <c r="CW38" i="3"/>
  <c r="CV38" i="3"/>
  <c r="CU38" i="3"/>
  <c r="CT38" i="3"/>
  <c r="CS38" i="3"/>
  <c r="CR38" i="3"/>
  <c r="CQ38" i="3"/>
  <c r="CP38" i="3"/>
  <c r="CO38" i="3"/>
  <c r="CN38" i="3"/>
  <c r="CM38" i="3"/>
  <c r="CL38" i="3"/>
  <c r="CK38" i="3"/>
  <c r="CB38" i="3"/>
  <c r="C38" i="3"/>
  <c r="B38" i="3"/>
  <c r="DG38" i="3" s="1"/>
  <c r="EB37" i="3"/>
  <c r="EA37" i="3"/>
  <c r="DZ37" i="3"/>
  <c r="DY37" i="3"/>
  <c r="DX37" i="3"/>
  <c r="DW37" i="3"/>
  <c r="DV37" i="3"/>
  <c r="DU37" i="3"/>
  <c r="DT37" i="3"/>
  <c r="DS37" i="3"/>
  <c r="DR37" i="3"/>
  <c r="DQ37" i="3"/>
  <c r="DP37" i="3"/>
  <c r="DO37" i="3"/>
  <c r="DH37" i="3"/>
  <c r="DG37" i="3"/>
  <c r="CX37" i="3"/>
  <c r="CW37" i="3"/>
  <c r="CV37" i="3"/>
  <c r="CU37" i="3"/>
  <c r="CT37" i="3"/>
  <c r="CS37" i="3"/>
  <c r="CR37" i="3"/>
  <c r="CQ37" i="3"/>
  <c r="CP37" i="3"/>
  <c r="CO37" i="3"/>
  <c r="CN37" i="3"/>
  <c r="CM37" i="3"/>
  <c r="CL37" i="3"/>
  <c r="CK37" i="3"/>
  <c r="CE37" i="3"/>
  <c r="CB37" i="3"/>
  <c r="C37" i="3"/>
  <c r="B37" i="3"/>
  <c r="DF37" i="3" s="1"/>
  <c r="EB36" i="3"/>
  <c r="EA36" i="3"/>
  <c r="DZ36" i="3"/>
  <c r="DY36" i="3"/>
  <c r="DX36" i="3"/>
  <c r="DW36" i="3"/>
  <c r="DV36" i="3"/>
  <c r="DU36" i="3"/>
  <c r="DT36" i="3"/>
  <c r="DS36" i="3"/>
  <c r="DR36" i="3"/>
  <c r="DQ36" i="3"/>
  <c r="DP36" i="3"/>
  <c r="DO36" i="3"/>
  <c r="DH36" i="3"/>
  <c r="DG36" i="3"/>
  <c r="DF36" i="3"/>
  <c r="CX36" i="3"/>
  <c r="CW36" i="3"/>
  <c r="CV36" i="3"/>
  <c r="CU36" i="3"/>
  <c r="CT36" i="3"/>
  <c r="CS36" i="3"/>
  <c r="CR36" i="3"/>
  <c r="CQ36" i="3"/>
  <c r="CP36" i="3"/>
  <c r="CO36" i="3"/>
  <c r="CN36" i="3"/>
  <c r="CM36" i="3"/>
  <c r="CL36" i="3"/>
  <c r="CK36" i="3"/>
  <c r="CE36" i="3"/>
  <c r="CD36" i="3"/>
  <c r="CB36" i="3"/>
  <c r="C36" i="3"/>
  <c r="B36" i="3"/>
  <c r="DI36" i="3" s="1"/>
  <c r="EB35" i="3"/>
  <c r="EA35" i="3"/>
  <c r="DZ35" i="3"/>
  <c r="DY35" i="3"/>
  <c r="DX35" i="3"/>
  <c r="DW35" i="3"/>
  <c r="DV35" i="3"/>
  <c r="DU35" i="3"/>
  <c r="DT35" i="3"/>
  <c r="DS35" i="3"/>
  <c r="DR35" i="3"/>
  <c r="DQ35" i="3"/>
  <c r="DP35" i="3"/>
  <c r="DO35" i="3"/>
  <c r="DI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C35" i="3"/>
  <c r="C35" i="3"/>
  <c r="B35" i="3"/>
  <c r="EB30" i="3"/>
  <c r="EA30" i="3"/>
  <c r="DZ30" i="3"/>
  <c r="DY30" i="3"/>
  <c r="DX30" i="3"/>
  <c r="DW30" i="3"/>
  <c r="DV30" i="3"/>
  <c r="DU30" i="3"/>
  <c r="DT30" i="3"/>
  <c r="DS30" i="3"/>
  <c r="DR30" i="3"/>
  <c r="DQ30" i="3"/>
  <c r="DP30" i="3"/>
  <c r="DO30" i="3"/>
  <c r="DN30" i="3"/>
  <c r="DM30" i="3"/>
  <c r="DL30" i="3"/>
  <c r="DK30" i="3"/>
  <c r="DJ30" i="3"/>
  <c r="DI30" i="3"/>
  <c r="DG30" i="3"/>
  <c r="DF30" i="3"/>
  <c r="CX30" i="3"/>
  <c r="CW30" i="3"/>
  <c r="CV30" i="3"/>
  <c r="CU30" i="3"/>
  <c r="CT30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B30" i="3"/>
  <c r="C30" i="3"/>
  <c r="B30" i="3"/>
  <c r="DH30" i="3" s="1"/>
  <c r="EB29" i="3"/>
  <c r="EA29" i="3"/>
  <c r="DZ29" i="3"/>
  <c r="DY29" i="3"/>
  <c r="DX29" i="3"/>
  <c r="DW29" i="3"/>
  <c r="DV29" i="3"/>
  <c r="DU29" i="3"/>
  <c r="DT29" i="3"/>
  <c r="DS29" i="3"/>
  <c r="DR29" i="3"/>
  <c r="DQ29" i="3"/>
  <c r="DP29" i="3"/>
  <c r="DO29" i="3"/>
  <c r="DN29" i="3"/>
  <c r="DM29" i="3"/>
  <c r="DL29" i="3"/>
  <c r="DK29" i="3"/>
  <c r="DJ29" i="3"/>
  <c r="DG29" i="3"/>
  <c r="DF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B29" i="3"/>
  <c r="C29" i="3"/>
  <c r="B29" i="3"/>
  <c r="DI29" i="3" s="1"/>
  <c r="EB28" i="3"/>
  <c r="EA28" i="3"/>
  <c r="DZ28" i="3"/>
  <c r="DY28" i="3"/>
  <c r="DX28" i="3"/>
  <c r="DW28" i="3"/>
  <c r="DV28" i="3"/>
  <c r="DU28" i="3"/>
  <c r="DT28" i="3"/>
  <c r="DS28" i="3"/>
  <c r="DR28" i="3"/>
  <c r="DQ28" i="3"/>
  <c r="DP28" i="3"/>
  <c r="DO28" i="3"/>
  <c r="DN28" i="3"/>
  <c r="DM28" i="3"/>
  <c r="DL28" i="3"/>
  <c r="DK28" i="3"/>
  <c r="DJ28" i="3"/>
  <c r="DG28" i="3"/>
  <c r="CX28" i="3"/>
  <c r="CW28" i="3"/>
  <c r="CV28" i="3"/>
  <c r="CU28" i="3"/>
  <c r="CT28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B28" i="3"/>
  <c r="C28" i="3"/>
  <c r="B28" i="3"/>
  <c r="DF28" i="3" s="1"/>
  <c r="DX27" i="3"/>
  <c r="DW27" i="3"/>
  <c r="DV27" i="3"/>
  <c r="DU27" i="3"/>
  <c r="DT27" i="3"/>
  <c r="DS27" i="3"/>
  <c r="DR27" i="3"/>
  <c r="DQ27" i="3"/>
  <c r="DP27" i="3"/>
  <c r="CT27" i="3"/>
  <c r="CS27" i="3"/>
  <c r="CR27" i="3"/>
  <c r="CQ27" i="3"/>
  <c r="CP27" i="3"/>
  <c r="CO27" i="3"/>
  <c r="CN27" i="3"/>
  <c r="CM27" i="3"/>
  <c r="CL27" i="3"/>
  <c r="C27" i="3"/>
  <c r="B27" i="3"/>
  <c r="EB26" i="3"/>
  <c r="EA26" i="3"/>
  <c r="DZ26" i="3"/>
  <c r="DY26" i="3"/>
  <c r="DX26" i="3"/>
  <c r="DW26" i="3"/>
  <c r="DV26" i="3"/>
  <c r="DU26" i="3"/>
  <c r="DT26" i="3"/>
  <c r="DS26" i="3"/>
  <c r="DR26" i="3"/>
  <c r="DQ26" i="3"/>
  <c r="DP26" i="3"/>
  <c r="DI26" i="3"/>
  <c r="DH26" i="3"/>
  <c r="DG26" i="3"/>
  <c r="CX26" i="3"/>
  <c r="CW26" i="3"/>
  <c r="CV26" i="3"/>
  <c r="CU26" i="3"/>
  <c r="CT26" i="3"/>
  <c r="CS26" i="3"/>
  <c r="CR26" i="3"/>
  <c r="CQ26" i="3"/>
  <c r="CP26" i="3"/>
  <c r="CO26" i="3"/>
  <c r="CN26" i="3"/>
  <c r="CM26" i="3"/>
  <c r="CL26" i="3"/>
  <c r="CE26" i="3"/>
  <c r="CD26" i="3"/>
  <c r="CB26" i="3"/>
  <c r="C26" i="3"/>
  <c r="B26" i="3"/>
  <c r="DF26" i="3" s="1"/>
  <c r="EB25" i="3"/>
  <c r="EA25" i="3"/>
  <c r="DZ25" i="3"/>
  <c r="DY25" i="3"/>
  <c r="DX25" i="3"/>
  <c r="DW25" i="3"/>
  <c r="DV25" i="3"/>
  <c r="DU25" i="3"/>
  <c r="DT25" i="3"/>
  <c r="DS25" i="3"/>
  <c r="DR25" i="3"/>
  <c r="DQ25" i="3"/>
  <c r="DP25" i="3"/>
  <c r="DO25" i="3"/>
  <c r="DN25" i="3"/>
  <c r="DM25" i="3"/>
  <c r="DL25" i="3"/>
  <c r="DK25" i="3"/>
  <c r="DJ25" i="3"/>
  <c r="DG25" i="3"/>
  <c r="DF25" i="3"/>
  <c r="CX25" i="3"/>
  <c r="CW25" i="3"/>
  <c r="CV25" i="3"/>
  <c r="CU25" i="3"/>
  <c r="CT25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B25" i="3"/>
  <c r="C25" i="3"/>
  <c r="B25" i="3"/>
  <c r="DI25" i="3" s="1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H24" i="3"/>
  <c r="DG24" i="3"/>
  <c r="DF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E24" i="3"/>
  <c r="CD24" i="3"/>
  <c r="CB24" i="3"/>
  <c r="C24" i="3"/>
  <c r="B24" i="3"/>
  <c r="DI24" i="3" s="1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I23" i="3"/>
  <c r="DH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E23" i="3"/>
  <c r="CB23" i="3"/>
  <c r="C23" i="3"/>
  <c r="B23" i="3"/>
  <c r="DG23" i="3" s="1"/>
  <c r="DL22" i="3"/>
  <c r="DK22" i="3"/>
  <c r="DJ22" i="3"/>
  <c r="DG22" i="3"/>
  <c r="CH22" i="3"/>
  <c r="CG22" i="3"/>
  <c r="CF22" i="3"/>
  <c r="CB22" i="3"/>
  <c r="C22" i="3"/>
  <c r="B22" i="3"/>
  <c r="DF22" i="3" s="1"/>
  <c r="EB21" i="3"/>
  <c r="EA21" i="3"/>
  <c r="DZ21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21" i="3"/>
  <c r="B21" i="3"/>
  <c r="DH21" i="3" s="1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H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B20" i="3"/>
  <c r="C20" i="3"/>
  <c r="B20" i="3"/>
  <c r="DG20" i="3" s="1"/>
  <c r="EB19" i="3"/>
  <c r="EA19" i="3"/>
  <c r="DZ19" i="3"/>
  <c r="DY19" i="3"/>
  <c r="DX19" i="3"/>
  <c r="DW19" i="3"/>
  <c r="DV19" i="3"/>
  <c r="DU19" i="3"/>
  <c r="DT19" i="3"/>
  <c r="DS19" i="3"/>
  <c r="DR19" i="3"/>
  <c r="DQ19" i="3"/>
  <c r="DP19" i="3"/>
  <c r="DO19" i="3"/>
  <c r="DH19" i="3"/>
  <c r="DG19" i="3"/>
  <c r="CX19" i="3"/>
  <c r="CW19" i="3"/>
  <c r="CV19" i="3"/>
  <c r="CU19" i="3"/>
  <c r="CT19" i="3"/>
  <c r="CS19" i="3"/>
  <c r="CR19" i="3"/>
  <c r="CQ19" i="3"/>
  <c r="CP19" i="3"/>
  <c r="CO19" i="3"/>
  <c r="CN19" i="3"/>
  <c r="CM19" i="3"/>
  <c r="CL19" i="3"/>
  <c r="CK19" i="3"/>
  <c r="CE19" i="3"/>
  <c r="CB19" i="3"/>
  <c r="C19" i="3"/>
  <c r="B19" i="3"/>
  <c r="DF19" i="3" s="1"/>
  <c r="EB18" i="3"/>
  <c r="EA18" i="3"/>
  <c r="DZ18" i="3"/>
  <c r="DY18" i="3"/>
  <c r="DX18" i="3"/>
  <c r="DW18" i="3"/>
  <c r="DV18" i="3"/>
  <c r="DU18" i="3"/>
  <c r="DT18" i="3"/>
  <c r="DS18" i="3"/>
  <c r="DR18" i="3"/>
  <c r="DQ18" i="3"/>
  <c r="DP18" i="3"/>
  <c r="DO18" i="3"/>
  <c r="DH18" i="3"/>
  <c r="DG18" i="3"/>
  <c r="DF18" i="3"/>
  <c r="CX18" i="3"/>
  <c r="CW18" i="3"/>
  <c r="CV18" i="3"/>
  <c r="CU18" i="3"/>
  <c r="CT18" i="3"/>
  <c r="CS18" i="3"/>
  <c r="CR18" i="3"/>
  <c r="CQ18" i="3"/>
  <c r="CP18" i="3"/>
  <c r="CO18" i="3"/>
  <c r="CN18" i="3"/>
  <c r="CM18" i="3"/>
  <c r="CL18" i="3"/>
  <c r="CK18" i="3"/>
  <c r="CE18" i="3"/>
  <c r="CD18" i="3"/>
  <c r="CB18" i="3"/>
  <c r="C18" i="3"/>
  <c r="B18" i="3"/>
  <c r="DI18" i="3" s="1"/>
  <c r="EB17" i="3"/>
  <c r="EA17" i="3"/>
  <c r="DZ17" i="3"/>
  <c r="DY17" i="3"/>
  <c r="DX17" i="3"/>
  <c r="DW17" i="3"/>
  <c r="DV17" i="3"/>
  <c r="DU17" i="3"/>
  <c r="DT17" i="3"/>
  <c r="DS17" i="3"/>
  <c r="DR17" i="3"/>
  <c r="DQ17" i="3"/>
  <c r="DP17" i="3"/>
  <c r="DO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C17" i="3"/>
  <c r="B17" i="3"/>
  <c r="EB16" i="3"/>
  <c r="EA16" i="3"/>
  <c r="DZ16" i="3"/>
  <c r="DY16" i="3"/>
  <c r="DX16" i="3"/>
  <c r="DW16" i="3"/>
  <c r="DV16" i="3"/>
  <c r="DU16" i="3"/>
  <c r="DT16" i="3"/>
  <c r="DS16" i="3"/>
  <c r="DR16" i="3"/>
  <c r="DQ16" i="3"/>
  <c r="DP16" i="3"/>
  <c r="DO16" i="3"/>
  <c r="DH16" i="3"/>
  <c r="CX16" i="3"/>
  <c r="CW16" i="3"/>
  <c r="CV16" i="3"/>
  <c r="CU16" i="3"/>
  <c r="CT16" i="3"/>
  <c r="CS16" i="3"/>
  <c r="CR16" i="3"/>
  <c r="CQ16" i="3"/>
  <c r="CP16" i="3"/>
  <c r="CO16" i="3"/>
  <c r="CN16" i="3"/>
  <c r="CM16" i="3"/>
  <c r="CL16" i="3"/>
  <c r="CK16" i="3"/>
  <c r="CB16" i="3"/>
  <c r="C16" i="3"/>
  <c r="B16" i="3"/>
  <c r="DG16" i="3" s="1"/>
  <c r="EB15" i="3"/>
  <c r="EA15" i="3"/>
  <c r="DZ15" i="3"/>
  <c r="DY15" i="3"/>
  <c r="DX15" i="3"/>
  <c r="DW15" i="3"/>
  <c r="DV15" i="3"/>
  <c r="DU15" i="3"/>
  <c r="DT15" i="3"/>
  <c r="DS15" i="3"/>
  <c r="DR15" i="3"/>
  <c r="DQ15" i="3"/>
  <c r="DP15" i="3"/>
  <c r="DO15" i="3"/>
  <c r="DH15" i="3"/>
  <c r="DG15" i="3"/>
  <c r="CX15" i="3"/>
  <c r="CW15" i="3"/>
  <c r="CV15" i="3"/>
  <c r="CU15" i="3"/>
  <c r="CT15" i="3"/>
  <c r="CS15" i="3"/>
  <c r="CR15" i="3"/>
  <c r="CQ15" i="3"/>
  <c r="CP15" i="3"/>
  <c r="CO15" i="3"/>
  <c r="CN15" i="3"/>
  <c r="CM15" i="3"/>
  <c r="CL15" i="3"/>
  <c r="CK15" i="3"/>
  <c r="CE15" i="3"/>
  <c r="CB15" i="3"/>
  <c r="C15" i="3"/>
  <c r="B15" i="3"/>
  <c r="DF15" i="3" s="1"/>
  <c r="EB14" i="3"/>
  <c r="EA14" i="3"/>
  <c r="DZ14" i="3"/>
  <c r="DY14" i="3"/>
  <c r="DX14" i="3"/>
  <c r="DW14" i="3"/>
  <c r="DV14" i="3"/>
  <c r="DU14" i="3"/>
  <c r="DT14" i="3"/>
  <c r="DS14" i="3"/>
  <c r="DR14" i="3"/>
  <c r="DQ14" i="3"/>
  <c r="DP14" i="3"/>
  <c r="DO14" i="3"/>
  <c r="DH14" i="3"/>
  <c r="DG14" i="3"/>
  <c r="DF14" i="3"/>
  <c r="CX14" i="3"/>
  <c r="CW14" i="3"/>
  <c r="CV14" i="3"/>
  <c r="CU14" i="3"/>
  <c r="CT14" i="3"/>
  <c r="CS14" i="3"/>
  <c r="CR14" i="3"/>
  <c r="CQ14" i="3"/>
  <c r="CP14" i="3"/>
  <c r="CO14" i="3"/>
  <c r="CN14" i="3"/>
  <c r="CM14" i="3"/>
  <c r="CL14" i="3"/>
  <c r="CK14" i="3"/>
  <c r="CE14" i="3"/>
  <c r="CD14" i="3"/>
  <c r="CB14" i="3"/>
  <c r="C14" i="3"/>
  <c r="B14" i="3"/>
  <c r="DI14" i="3" s="1"/>
  <c r="EB13" i="3"/>
  <c r="EA13" i="3"/>
  <c r="DZ13" i="3"/>
  <c r="DY13" i="3"/>
  <c r="DX13" i="3"/>
  <c r="DW13" i="3"/>
  <c r="DV13" i="3"/>
  <c r="DU13" i="3"/>
  <c r="DT13" i="3"/>
  <c r="DS13" i="3"/>
  <c r="DR13" i="3"/>
  <c r="DQ13" i="3"/>
  <c r="DP13" i="3"/>
  <c r="DO13" i="3"/>
  <c r="CX13" i="3"/>
  <c r="CW13" i="3"/>
  <c r="CV13" i="3"/>
  <c r="CU13" i="3"/>
  <c r="CT13" i="3"/>
  <c r="CS13" i="3"/>
  <c r="CR13" i="3"/>
  <c r="CQ13" i="3"/>
  <c r="CP13" i="3"/>
  <c r="CO13" i="3"/>
  <c r="CN13" i="3"/>
  <c r="CM13" i="3"/>
  <c r="CL13" i="3"/>
  <c r="CK13" i="3"/>
  <c r="CC13" i="3"/>
  <c r="C13" i="3"/>
  <c r="B13" i="3"/>
  <c r="DI13" i="3" s="1"/>
  <c r="A5" i="3"/>
  <c r="A4" i="3"/>
  <c r="A3" i="3"/>
  <c r="A2" i="3"/>
  <c r="AY244" i="5" l="1"/>
  <c r="AX83" i="5"/>
  <c r="AY197" i="5"/>
  <c r="AX132" i="5"/>
  <c r="CA297" i="5"/>
  <c r="DF297" i="5"/>
  <c r="DE297" i="5"/>
  <c r="B350" i="5" s="1"/>
  <c r="CB297" i="5"/>
  <c r="AY240" i="5"/>
  <c r="AY178" i="5"/>
  <c r="AX123" i="5"/>
  <c r="AY195" i="5"/>
  <c r="AX135" i="5"/>
  <c r="AX69" i="5"/>
  <c r="AX42" i="5"/>
  <c r="AY198" i="5"/>
  <c r="AY170" i="5"/>
  <c r="AY200" i="5"/>
  <c r="AY162" i="5"/>
  <c r="AX116" i="5"/>
  <c r="O264" i="5"/>
  <c r="AY253" i="5"/>
  <c r="AR226" i="5"/>
  <c r="AY207" i="5"/>
  <c r="AR228" i="5"/>
  <c r="AY246" i="5"/>
  <c r="AY238" i="5"/>
  <c r="AR232" i="5"/>
  <c r="AY204" i="5"/>
  <c r="AY183" i="5"/>
  <c r="AX127" i="5"/>
  <c r="AX101" i="5"/>
  <c r="AY193" i="5"/>
  <c r="AY191" i="5"/>
  <c r="AX110" i="5"/>
  <c r="AX81" i="5"/>
  <c r="AX59" i="5"/>
  <c r="AX45" i="5"/>
  <c r="AX25" i="5"/>
  <c r="AX15" i="5"/>
  <c r="AY208" i="5"/>
  <c r="AX88" i="5"/>
  <c r="AX71" i="5"/>
  <c r="AX44" i="5"/>
  <c r="AX22" i="5"/>
  <c r="AY174" i="5"/>
  <c r="AE291" i="5"/>
  <c r="AY257" i="5"/>
  <c r="AY209" i="5"/>
  <c r="AY167" i="5"/>
  <c r="AY171" i="5"/>
  <c r="AX126" i="5"/>
  <c r="AY172" i="5"/>
  <c r="AY259" i="5"/>
  <c r="AY256" i="5"/>
  <c r="U271" i="5"/>
  <c r="AY239" i="5"/>
  <c r="AY173" i="5"/>
  <c r="AY245" i="5"/>
  <c r="AX86" i="5"/>
  <c r="AX65" i="5"/>
  <c r="AY179" i="5"/>
  <c r="AY243" i="5"/>
  <c r="AE290" i="5"/>
  <c r="AY258" i="5"/>
  <c r="AR218" i="5"/>
  <c r="AY203" i="5"/>
  <c r="AY201" i="5"/>
  <c r="AY188" i="5"/>
  <c r="AX137" i="5"/>
  <c r="AX131" i="5"/>
  <c r="AX105" i="5"/>
  <c r="AX79" i="5"/>
  <c r="AY180" i="5"/>
  <c r="AY166" i="5"/>
  <c r="AX139" i="5"/>
  <c r="AX82" i="5"/>
  <c r="AX72" i="5"/>
  <c r="AX67" i="5"/>
  <c r="AX63" i="5"/>
  <c r="AX29" i="5"/>
  <c r="AY181" i="5"/>
  <c r="AY161" i="5"/>
  <c r="AX133" i="5"/>
  <c r="AX28" i="5"/>
  <c r="AY163" i="5"/>
  <c r="AX138" i="5"/>
  <c r="AY205" i="5"/>
  <c r="DI27" i="3"/>
  <c r="CB27" i="3"/>
  <c r="DH27" i="3"/>
  <c r="CE27" i="3"/>
  <c r="DG27" i="3"/>
  <c r="CD27" i="3"/>
  <c r="AX28" i="3"/>
  <c r="DH57" i="3"/>
  <c r="CB57" i="3"/>
  <c r="DG57" i="3"/>
  <c r="CE57" i="3"/>
  <c r="DF57" i="3"/>
  <c r="CD57" i="3"/>
  <c r="DG109" i="3"/>
  <c r="CB109" i="3"/>
  <c r="DF109" i="3"/>
  <c r="CE109" i="3"/>
  <c r="DI109" i="3"/>
  <c r="CD109" i="3"/>
  <c r="DH17" i="3"/>
  <c r="CB17" i="3"/>
  <c r="DF17" i="3"/>
  <c r="CD17" i="3"/>
  <c r="DG17" i="3"/>
  <c r="CE17" i="3"/>
  <c r="DG43" i="3"/>
  <c r="CB43" i="3"/>
  <c r="DI43" i="3"/>
  <c r="CD43" i="3"/>
  <c r="DF43" i="3"/>
  <c r="CE43" i="3"/>
  <c r="DI49" i="3"/>
  <c r="CB49" i="3"/>
  <c r="DH49" i="3"/>
  <c r="CE49" i="3"/>
  <c r="DG49" i="3"/>
  <c r="CD49" i="3"/>
  <c r="DI57" i="3"/>
  <c r="DH79" i="3"/>
  <c r="CB79" i="3"/>
  <c r="DF79" i="3"/>
  <c r="CD79" i="3"/>
  <c r="DG79" i="3"/>
  <c r="CE79" i="3"/>
  <c r="CC21" i="3"/>
  <c r="CC27" i="3"/>
  <c r="DH39" i="3"/>
  <c r="CB39" i="3"/>
  <c r="DF39" i="3"/>
  <c r="CD39" i="3"/>
  <c r="DG39" i="3"/>
  <c r="CE39" i="3"/>
  <c r="CC57" i="3"/>
  <c r="DI71" i="3"/>
  <c r="CB71" i="3"/>
  <c r="DG71" i="3"/>
  <c r="CD71" i="3"/>
  <c r="DH71" i="3"/>
  <c r="CE71" i="3"/>
  <c r="DF71" i="3"/>
  <c r="DI79" i="3"/>
  <c r="AX82" i="3"/>
  <c r="DH101" i="3"/>
  <c r="CB101" i="3"/>
  <c r="DF101" i="3"/>
  <c r="CD101" i="3"/>
  <c r="DG101" i="3"/>
  <c r="CE101" i="3"/>
  <c r="CC109" i="3"/>
  <c r="CC17" i="3"/>
  <c r="DH35" i="3"/>
  <c r="CB35" i="3"/>
  <c r="DF35" i="3"/>
  <c r="DG35" i="3"/>
  <c r="CE35" i="3"/>
  <c r="CD35" i="3"/>
  <c r="DI39" i="3"/>
  <c r="CC43" i="3"/>
  <c r="DH43" i="3"/>
  <c r="CC49" i="3"/>
  <c r="DH61" i="3"/>
  <c r="CB61" i="3"/>
  <c r="DF61" i="3"/>
  <c r="CD61" i="3"/>
  <c r="DG61" i="3"/>
  <c r="CE61" i="3"/>
  <c r="CC79" i="3"/>
  <c r="DG87" i="3"/>
  <c r="CB87" i="3"/>
  <c r="DI87" i="3"/>
  <c r="CD87" i="3"/>
  <c r="DF87" i="3"/>
  <c r="CE87" i="3"/>
  <c r="DI93" i="3"/>
  <c r="CB93" i="3"/>
  <c r="AX93" i="3" s="1"/>
  <c r="DH93" i="3"/>
  <c r="CE93" i="3"/>
  <c r="DG93" i="3"/>
  <c r="CD93" i="3"/>
  <c r="DF93" i="3"/>
  <c r="DI101" i="3"/>
  <c r="DI115" i="3"/>
  <c r="CB115" i="3"/>
  <c r="DF115" i="3"/>
  <c r="CC115" i="3"/>
  <c r="DH115" i="3"/>
  <c r="CE115" i="3"/>
  <c r="DG115" i="3"/>
  <c r="DG21" i="3"/>
  <c r="CB21" i="3"/>
  <c r="DI21" i="3"/>
  <c r="CD21" i="3"/>
  <c r="DF21" i="3"/>
  <c r="CE21" i="3"/>
  <c r="DF27" i="3"/>
  <c r="DH83" i="3"/>
  <c r="CB83" i="3"/>
  <c r="DF83" i="3"/>
  <c r="CD83" i="3"/>
  <c r="DG83" i="3"/>
  <c r="CE83" i="3"/>
  <c r="AX44" i="3"/>
  <c r="DF49" i="3"/>
  <c r="DI83" i="3"/>
  <c r="DH105" i="3"/>
  <c r="CB105" i="3"/>
  <c r="DG105" i="3"/>
  <c r="CE105" i="3"/>
  <c r="DF105" i="3"/>
  <c r="CD105" i="3"/>
  <c r="DH13" i="3"/>
  <c r="CB13" i="3"/>
  <c r="DG13" i="3"/>
  <c r="CE13" i="3"/>
  <c r="DF13" i="3"/>
  <c r="CD13" i="3"/>
  <c r="DI17" i="3"/>
  <c r="DG65" i="3"/>
  <c r="CB65" i="3"/>
  <c r="DF65" i="3"/>
  <c r="CE65" i="3"/>
  <c r="DI65" i="3"/>
  <c r="CD65" i="3"/>
  <c r="CC83" i="3"/>
  <c r="DI105" i="3"/>
  <c r="DH109" i="3"/>
  <c r="AY171" i="3"/>
  <c r="DF129" i="3"/>
  <c r="CD129" i="3"/>
  <c r="DU169" i="3"/>
  <c r="DO188" i="3"/>
  <c r="CK188" i="3"/>
  <c r="DQ188" i="3"/>
  <c r="CI188" i="3"/>
  <c r="DM188" i="3"/>
  <c r="DR188" i="3"/>
  <c r="AY190" i="3"/>
  <c r="DR202" i="3"/>
  <c r="DM202" i="3"/>
  <c r="CK202" i="3"/>
  <c r="DQ202" i="3"/>
  <c r="CN202" i="3"/>
  <c r="CI202" i="3"/>
  <c r="DI16" i="3"/>
  <c r="CC28" i="3"/>
  <c r="CC38" i="3"/>
  <c r="AX38" i="3" s="1"/>
  <c r="DI42" i="3"/>
  <c r="CC50" i="3"/>
  <c r="DH50" i="3"/>
  <c r="DI60" i="3"/>
  <c r="CC66" i="3"/>
  <c r="DH66" i="3"/>
  <c r="CC72" i="3"/>
  <c r="AX72" i="3" s="1"/>
  <c r="DH72" i="3"/>
  <c r="DI82" i="3"/>
  <c r="DI86" i="3"/>
  <c r="CC94" i="3"/>
  <c r="AX94" i="3" s="1"/>
  <c r="DH94" i="3"/>
  <c r="DI104" i="3"/>
  <c r="DI108" i="3"/>
  <c r="CC117" i="3"/>
  <c r="AX117" i="3" s="1"/>
  <c r="CC125" i="3"/>
  <c r="AX125" i="3" s="1"/>
  <c r="CE129" i="3"/>
  <c r="DG130" i="3"/>
  <c r="CE130" i="3"/>
  <c r="DF130" i="3"/>
  <c r="CD130" i="3"/>
  <c r="DF138" i="3"/>
  <c r="CE138" i="3"/>
  <c r="DI138" i="3"/>
  <c r="CD138" i="3"/>
  <c r="CQ164" i="3"/>
  <c r="DR165" i="3"/>
  <c r="DQ170" i="3"/>
  <c r="CK172" i="3"/>
  <c r="CC15" i="3"/>
  <c r="DI15" i="3"/>
  <c r="CD16" i="3"/>
  <c r="DF16" i="3"/>
  <c r="CC19" i="3"/>
  <c r="AX19" i="3" s="1"/>
  <c r="DI19" i="3"/>
  <c r="CD20" i="3"/>
  <c r="DF20" i="3"/>
  <c r="CD22" i="3"/>
  <c r="DI22" i="3"/>
  <c r="CC23" i="3"/>
  <c r="DF23" i="3"/>
  <c r="CC25" i="3"/>
  <c r="DH25" i="3"/>
  <c r="CD28" i="3"/>
  <c r="DI28" i="3"/>
  <c r="CC29" i="3"/>
  <c r="AX29" i="3" s="1"/>
  <c r="DH29" i="3"/>
  <c r="CC37" i="3"/>
  <c r="DI37" i="3"/>
  <c r="CD38" i="3"/>
  <c r="DF38" i="3"/>
  <c r="CC41" i="3"/>
  <c r="DI41" i="3"/>
  <c r="CD42" i="3"/>
  <c r="DF42" i="3"/>
  <c r="CD44" i="3"/>
  <c r="DI44" i="3"/>
  <c r="CC45" i="3"/>
  <c r="DF45" i="3"/>
  <c r="CC47" i="3"/>
  <c r="DH47" i="3"/>
  <c r="CD50" i="3"/>
  <c r="AX50" i="3" s="1"/>
  <c r="DI50" i="3"/>
  <c r="CC51" i="3"/>
  <c r="DH51" i="3"/>
  <c r="CC59" i="3"/>
  <c r="DI59" i="3"/>
  <c r="CD60" i="3"/>
  <c r="DF60" i="3"/>
  <c r="CC63" i="3"/>
  <c r="AX63" i="3" s="1"/>
  <c r="DI63" i="3"/>
  <c r="CD64" i="3"/>
  <c r="DF64" i="3"/>
  <c r="CD66" i="3"/>
  <c r="AX66" i="3" s="1"/>
  <c r="DI66" i="3"/>
  <c r="CC67" i="3"/>
  <c r="DF67" i="3"/>
  <c r="CC69" i="3"/>
  <c r="DH69" i="3"/>
  <c r="CD72" i="3"/>
  <c r="DI72" i="3"/>
  <c r="CC73" i="3"/>
  <c r="AX73" i="3" s="1"/>
  <c r="DH73" i="3"/>
  <c r="CC81" i="3"/>
  <c r="DI81" i="3"/>
  <c r="CD82" i="3"/>
  <c r="DF82" i="3"/>
  <c r="CC85" i="3"/>
  <c r="DI85" i="3"/>
  <c r="CD86" i="3"/>
  <c r="DF86" i="3"/>
  <c r="CD88" i="3"/>
  <c r="DI88" i="3"/>
  <c r="CC89" i="3"/>
  <c r="DF89" i="3"/>
  <c r="CC91" i="3"/>
  <c r="DH91" i="3"/>
  <c r="CD94" i="3"/>
  <c r="DI94" i="3"/>
  <c r="CC95" i="3"/>
  <c r="DH95" i="3"/>
  <c r="CC103" i="3"/>
  <c r="DI103" i="3"/>
  <c r="CD104" i="3"/>
  <c r="DF104" i="3"/>
  <c r="CC107" i="3"/>
  <c r="AX107" i="3" s="1"/>
  <c r="DI107" i="3"/>
  <c r="CD108" i="3"/>
  <c r="DF108" i="3"/>
  <c r="CD110" i="3"/>
  <c r="DI110" i="3"/>
  <c r="CC111" i="3"/>
  <c r="DF111" i="3"/>
  <c r="DI113" i="3"/>
  <c r="CD113" i="3"/>
  <c r="CC113" i="3"/>
  <c r="CE117" i="3"/>
  <c r="CE125" i="3"/>
  <c r="DG126" i="3"/>
  <c r="CE126" i="3"/>
  <c r="CD126" i="3"/>
  <c r="AX126" i="3" s="1"/>
  <c r="DH126" i="3"/>
  <c r="DH127" i="3"/>
  <c r="CB127" i="3"/>
  <c r="CD127" i="3"/>
  <c r="DF127" i="3"/>
  <c r="DI129" i="3"/>
  <c r="CD131" i="3"/>
  <c r="CC132" i="3"/>
  <c r="Q152" i="3"/>
  <c r="DQ162" i="3"/>
  <c r="CK162" i="3"/>
  <c r="CN162" i="3"/>
  <c r="CI162" i="3"/>
  <c r="AY162" i="3" s="1"/>
  <c r="DE163" i="3"/>
  <c r="DT165" i="3"/>
  <c r="DP165" i="3"/>
  <c r="CO165" i="3"/>
  <c r="CA165" i="3"/>
  <c r="DS165" i="3"/>
  <c r="DE165" i="3"/>
  <c r="DU165" i="3"/>
  <c r="DS172" i="3"/>
  <c r="DE172" i="3"/>
  <c r="DU172" i="3"/>
  <c r="DP172" i="3"/>
  <c r="CQ172" i="3"/>
  <c r="CL172" i="3"/>
  <c r="CA172" i="3"/>
  <c r="CO172" i="3"/>
  <c r="DU174" i="3"/>
  <c r="CP174" i="3"/>
  <c r="CL174" i="3"/>
  <c r="DS174" i="3"/>
  <c r="CQ174" i="3"/>
  <c r="CA174" i="3"/>
  <c r="CO174" i="3"/>
  <c r="DP174" i="3"/>
  <c r="CN175" i="3"/>
  <c r="DO202" i="3"/>
  <c r="CC129" i="3"/>
  <c r="DG129" i="3"/>
  <c r="Q156" i="3"/>
  <c r="CP163" i="3"/>
  <c r="CL163" i="3"/>
  <c r="CA163" i="3"/>
  <c r="AY163" i="3" s="1"/>
  <c r="DU163" i="3"/>
  <c r="CO163" i="3"/>
  <c r="DT169" i="3"/>
  <c r="DP169" i="3"/>
  <c r="CO169" i="3"/>
  <c r="CA169" i="3"/>
  <c r="DS169" i="3"/>
  <c r="DE169" i="3"/>
  <c r="DO181" i="3"/>
  <c r="DE181" i="3"/>
  <c r="CN181" i="3"/>
  <c r="CI181" i="3"/>
  <c r="DR181" i="3"/>
  <c r="DM181" i="3"/>
  <c r="CM181" i="3"/>
  <c r="CA181" i="3"/>
  <c r="AY181" i="3" s="1"/>
  <c r="CN188" i="3"/>
  <c r="DQ191" i="3"/>
  <c r="CN191" i="3"/>
  <c r="CI191" i="3"/>
  <c r="CM191" i="3"/>
  <c r="DO191" i="3"/>
  <c r="DE191" i="3"/>
  <c r="DM191" i="3"/>
  <c r="CA191" i="3"/>
  <c r="DR191" i="3"/>
  <c r="DO199" i="3"/>
  <c r="DE199" i="3"/>
  <c r="CN199" i="3"/>
  <c r="CI199" i="3"/>
  <c r="DR199" i="3"/>
  <c r="DM199" i="3"/>
  <c r="CM199" i="3"/>
  <c r="CA199" i="3"/>
  <c r="AY199" i="3" s="1"/>
  <c r="CC16" i="3"/>
  <c r="CC20" i="3"/>
  <c r="AX20" i="3" s="1"/>
  <c r="DI20" i="3"/>
  <c r="CC22" i="3"/>
  <c r="AX22" i="3" s="1"/>
  <c r="DH22" i="3"/>
  <c r="DH28" i="3"/>
  <c r="DI38" i="3"/>
  <c r="CC42" i="3"/>
  <c r="AX42" i="3" s="1"/>
  <c r="CC44" i="3"/>
  <c r="DH44" i="3"/>
  <c r="CC60" i="3"/>
  <c r="AX60" i="3" s="1"/>
  <c r="CC64" i="3"/>
  <c r="AX64" i="3" s="1"/>
  <c r="DI64" i="3"/>
  <c r="CC82" i="3"/>
  <c r="CC86" i="3"/>
  <c r="AX86" i="3" s="1"/>
  <c r="CC88" i="3"/>
  <c r="AX88" i="3" s="1"/>
  <c r="DH88" i="3"/>
  <c r="CC104" i="3"/>
  <c r="CC108" i="3"/>
  <c r="AX108" i="3" s="1"/>
  <c r="CC110" i="3"/>
  <c r="AX110" i="3" s="1"/>
  <c r="DH110" i="3"/>
  <c r="DI117" i="3"/>
  <c r="CD117" i="3"/>
  <c r="DF125" i="3"/>
  <c r="CD125" i="3"/>
  <c r="DG125" i="3"/>
  <c r="DH129" i="3"/>
  <c r="DI137" i="3"/>
  <c r="CB137" i="3"/>
  <c r="DH137" i="3"/>
  <c r="CE137" i="3"/>
  <c r="DH138" i="3"/>
  <c r="CQ163" i="3"/>
  <c r="DP163" i="3"/>
  <c r="DU164" i="3"/>
  <c r="CP164" i="3"/>
  <c r="CL164" i="3"/>
  <c r="DT164" i="3"/>
  <c r="DP164" i="3"/>
  <c r="CO164" i="3"/>
  <c r="CA164" i="3"/>
  <c r="AY164" i="3" s="1"/>
  <c r="CK165" i="3"/>
  <c r="DO165" i="3"/>
  <c r="CN165" i="3"/>
  <c r="CI165" i="3"/>
  <c r="CP169" i="3"/>
  <c r="DO170" i="3"/>
  <c r="CN170" i="3"/>
  <c r="CI170" i="3"/>
  <c r="DR170" i="3"/>
  <c r="DM170" i="3"/>
  <c r="CM170" i="3"/>
  <c r="DO172" i="3"/>
  <c r="CN172" i="3"/>
  <c r="CI172" i="3"/>
  <c r="DQ172" i="3"/>
  <c r="CM172" i="3"/>
  <c r="CK175" i="3"/>
  <c r="DM175" i="3"/>
  <c r="DR175" i="3"/>
  <c r="CI175" i="3"/>
  <c r="CM175" i="3"/>
  <c r="DO176" i="3"/>
  <c r="CN176" i="3"/>
  <c r="CI176" i="3"/>
  <c r="DM176" i="3"/>
  <c r="CK176" i="3"/>
  <c r="CM176" i="3"/>
  <c r="DQ176" i="3"/>
  <c r="DT188" i="3"/>
  <c r="DP188" i="3"/>
  <c r="DE188" i="3"/>
  <c r="CP188" i="3"/>
  <c r="CL188" i="3"/>
  <c r="CA188" i="3"/>
  <c r="DS188" i="3"/>
  <c r="CO188" i="3"/>
  <c r="CQ188" i="3"/>
  <c r="DU188" i="3"/>
  <c r="DU189" i="3"/>
  <c r="CQ189" i="3"/>
  <c r="DT189" i="3"/>
  <c r="DP189" i="3"/>
  <c r="DE189" i="3"/>
  <c r="CP189" i="3"/>
  <c r="CL189" i="3"/>
  <c r="CA189" i="3"/>
  <c r="CO189" i="3"/>
  <c r="DS189" i="3"/>
  <c r="DQ195" i="3"/>
  <c r="CN195" i="3"/>
  <c r="CI195" i="3"/>
  <c r="CM195" i="3"/>
  <c r="DO195" i="3"/>
  <c r="DE195" i="3"/>
  <c r="DM195" i="3"/>
  <c r="CA195" i="3"/>
  <c r="CK195" i="3"/>
  <c r="DR195" i="3"/>
  <c r="CO202" i="3"/>
  <c r="CA202" i="3"/>
  <c r="AY202" i="3" s="1"/>
  <c r="DU202" i="3"/>
  <c r="DS202" i="3"/>
  <c r="CQ202" i="3"/>
  <c r="DP202" i="3"/>
  <c r="DE202" i="3"/>
  <c r="CP202" i="3"/>
  <c r="CM202" i="3"/>
  <c r="DS209" i="3"/>
  <c r="DE209" i="3"/>
  <c r="CP209" i="3"/>
  <c r="CL209" i="3"/>
  <c r="CO209" i="3"/>
  <c r="CA209" i="3"/>
  <c r="DT209" i="3"/>
  <c r="CQ209" i="3"/>
  <c r="DU209" i="3"/>
  <c r="CA221" i="3"/>
  <c r="DE221" i="3"/>
  <c r="DH229" i="3"/>
  <c r="CE229" i="3"/>
  <c r="DE229" i="3"/>
  <c r="DI229" i="3"/>
  <c r="CD229" i="3"/>
  <c r="CB229" i="3"/>
  <c r="DG229" i="3"/>
  <c r="CC229" i="3"/>
  <c r="CC14" i="3"/>
  <c r="AX14" i="3" s="1"/>
  <c r="CD15" i="3"/>
  <c r="CE16" i="3"/>
  <c r="AX16" i="3" s="1"/>
  <c r="CC18" i="3"/>
  <c r="AX18" i="3" s="1"/>
  <c r="CD19" i="3"/>
  <c r="CE20" i="3"/>
  <c r="CE22" i="3"/>
  <c r="CD23" i="3"/>
  <c r="CC24" i="3"/>
  <c r="AX24" i="3" s="1"/>
  <c r="CD25" i="3"/>
  <c r="CC26" i="3"/>
  <c r="AX26" i="3" s="1"/>
  <c r="CE28" i="3"/>
  <c r="CD29" i="3"/>
  <c r="CC30" i="3"/>
  <c r="AX30" i="3" s="1"/>
  <c r="CC36" i="3"/>
  <c r="AX36" i="3" s="1"/>
  <c r="CD37" i="3"/>
  <c r="CE38" i="3"/>
  <c r="CC40" i="3"/>
  <c r="AX40" i="3" s="1"/>
  <c r="CD41" i="3"/>
  <c r="CE42" i="3"/>
  <c r="CE44" i="3"/>
  <c r="CD45" i="3"/>
  <c r="CC46" i="3"/>
  <c r="AX46" i="3" s="1"/>
  <c r="CD47" i="3"/>
  <c r="CC48" i="3"/>
  <c r="AX48" i="3" s="1"/>
  <c r="CE50" i="3"/>
  <c r="CD51" i="3"/>
  <c r="CC52" i="3"/>
  <c r="AX52" i="3" s="1"/>
  <c r="CC58" i="3"/>
  <c r="AX58" i="3" s="1"/>
  <c r="CD59" i="3"/>
  <c r="CE60" i="3"/>
  <c r="CC62" i="3"/>
  <c r="AX62" i="3" s="1"/>
  <c r="CD63" i="3"/>
  <c r="CE64" i="3"/>
  <c r="CE66" i="3"/>
  <c r="CD67" i="3"/>
  <c r="CC68" i="3"/>
  <c r="AX68" i="3" s="1"/>
  <c r="CD69" i="3"/>
  <c r="CC70" i="3"/>
  <c r="AX70" i="3" s="1"/>
  <c r="CE72" i="3"/>
  <c r="CD73" i="3"/>
  <c r="CC74" i="3"/>
  <c r="AX74" i="3" s="1"/>
  <c r="CC80" i="3"/>
  <c r="AX80" i="3" s="1"/>
  <c r="CD81" i="3"/>
  <c r="CE82" i="3"/>
  <c r="CC84" i="3"/>
  <c r="AX84" i="3" s="1"/>
  <c r="CD85" i="3"/>
  <c r="CE86" i="3"/>
  <c r="CE88" i="3"/>
  <c r="CD89" i="3"/>
  <c r="CC90" i="3"/>
  <c r="AX90" i="3" s="1"/>
  <c r="CD91" i="3"/>
  <c r="CC92" i="3"/>
  <c r="AX92" i="3" s="1"/>
  <c r="CE94" i="3"/>
  <c r="CD95" i="3"/>
  <c r="CC96" i="3"/>
  <c r="AX96" i="3" s="1"/>
  <c r="CC102" i="3"/>
  <c r="AX102" i="3" s="1"/>
  <c r="CD103" i="3"/>
  <c r="CE104" i="3"/>
  <c r="AX104" i="3" s="1"/>
  <c r="CC106" i="3"/>
  <c r="AX106" i="3" s="1"/>
  <c r="CD107" i="3"/>
  <c r="CE108" i="3"/>
  <c r="CE110" i="3"/>
  <c r="CD111" i="3"/>
  <c r="CC112" i="3"/>
  <c r="AX112" i="3" s="1"/>
  <c r="CE113" i="3"/>
  <c r="DF113" i="3"/>
  <c r="DF116" i="3"/>
  <c r="CE116" i="3"/>
  <c r="CD116" i="3"/>
  <c r="AX116" i="3" s="1"/>
  <c r="DG116" i="3"/>
  <c r="DG117" i="3"/>
  <c r="DH123" i="3"/>
  <c r="CB123" i="3"/>
  <c r="CD123" i="3"/>
  <c r="DF123" i="3"/>
  <c r="DI125" i="3"/>
  <c r="DI126" i="3"/>
  <c r="CE127" i="3"/>
  <c r="DG127" i="3"/>
  <c r="CB129" i="3"/>
  <c r="CB130" i="3"/>
  <c r="AX130" i="3" s="1"/>
  <c r="DH130" i="3"/>
  <c r="DG131" i="3"/>
  <c r="CB131" i="3"/>
  <c r="DF131" i="3"/>
  <c r="CE131" i="3"/>
  <c r="DI131" i="3"/>
  <c r="DF132" i="3"/>
  <c r="CE132" i="3"/>
  <c r="DI132" i="3"/>
  <c r="CD132" i="3"/>
  <c r="AX132" i="3" s="1"/>
  <c r="DH132" i="3"/>
  <c r="CC137" i="3"/>
  <c r="DG137" i="3"/>
  <c r="CB138" i="3"/>
  <c r="Q146" i="3"/>
  <c r="DR163" i="3"/>
  <c r="DM163" i="3"/>
  <c r="DQ163" i="3"/>
  <c r="CK163" i="3"/>
  <c r="CM163" i="3"/>
  <c r="DT163" i="3"/>
  <c r="DM165" i="3"/>
  <c r="DO166" i="3"/>
  <c r="CN166" i="3"/>
  <c r="CI166" i="3"/>
  <c r="AY166" i="3" s="1"/>
  <c r="DR166" i="3"/>
  <c r="DM166" i="3"/>
  <c r="CM166" i="3"/>
  <c r="DQ166" i="3"/>
  <c r="DU168" i="3"/>
  <c r="CP168" i="3"/>
  <c r="CL168" i="3"/>
  <c r="DT168" i="3"/>
  <c r="DP168" i="3"/>
  <c r="CO168" i="3"/>
  <c r="CA168" i="3"/>
  <c r="CQ168" i="3"/>
  <c r="CK169" i="3"/>
  <c r="DO169" i="3"/>
  <c r="CN169" i="3"/>
  <c r="CI169" i="3"/>
  <c r="CL169" i="3"/>
  <c r="DR169" i="3"/>
  <c r="CA170" i="3"/>
  <c r="DR172" i="3"/>
  <c r="DE175" i="3"/>
  <c r="DQ175" i="3"/>
  <c r="DR177" i="3"/>
  <c r="DM177" i="3"/>
  <c r="CM177" i="3"/>
  <c r="DO177" i="3"/>
  <c r="CK177" i="3"/>
  <c r="CA177" i="3"/>
  <c r="AY177" i="3" s="1"/>
  <c r="CI177" i="3"/>
  <c r="DE177" i="3"/>
  <c r="DQ177" i="3"/>
  <c r="DQ181" i="3"/>
  <c r="DU183" i="3"/>
  <c r="CP183" i="3"/>
  <c r="CL183" i="3"/>
  <c r="DT183" i="3"/>
  <c r="DP183" i="3"/>
  <c r="CO183" i="3"/>
  <c r="CA183" i="3"/>
  <c r="DS183" i="3"/>
  <c r="CM188" i="3"/>
  <c r="DR194" i="3"/>
  <c r="DM194" i="3"/>
  <c r="CK194" i="3"/>
  <c r="DQ194" i="3"/>
  <c r="CN194" i="3"/>
  <c r="CI194" i="3"/>
  <c r="DO194" i="3"/>
  <c r="CM194" i="3"/>
  <c r="DQ199" i="3"/>
  <c r="DT202" i="3"/>
  <c r="DP209" i="3"/>
  <c r="DF229" i="3"/>
  <c r="CC133" i="3"/>
  <c r="AX133" i="3" s="1"/>
  <c r="DF133" i="3"/>
  <c r="CC135" i="3"/>
  <c r="DH135" i="3"/>
  <c r="CC139" i="3"/>
  <c r="AX139" i="3" s="1"/>
  <c r="DH139" i="3"/>
  <c r="CM161" i="3"/>
  <c r="DO161" i="3"/>
  <c r="DE162" i="3"/>
  <c r="DP162" i="3"/>
  <c r="DT162" i="3"/>
  <c r="CQ166" i="3"/>
  <c r="DQ167" i="3"/>
  <c r="CQ170" i="3"/>
  <c r="DM171" i="3"/>
  <c r="DT175" i="3"/>
  <c r="DP175" i="3"/>
  <c r="CO175" i="3"/>
  <c r="CA175" i="3"/>
  <c r="CP175" i="3"/>
  <c r="DS176" i="3"/>
  <c r="DE176" i="3"/>
  <c r="CP176" i="3"/>
  <c r="DT176" i="3"/>
  <c r="DU178" i="3"/>
  <c r="CP178" i="3"/>
  <c r="CL178" i="3"/>
  <c r="AY178" i="3" s="1"/>
  <c r="DP178" i="3"/>
  <c r="DQ179" i="3"/>
  <c r="CK179" i="3"/>
  <c r="DM179" i="3"/>
  <c r="CK180" i="3"/>
  <c r="DO180" i="3"/>
  <c r="CN180" i="3"/>
  <c r="CI180" i="3"/>
  <c r="DR180" i="3"/>
  <c r="CO194" i="3"/>
  <c r="CA194" i="3"/>
  <c r="DU194" i="3"/>
  <c r="CK198" i="3"/>
  <c r="DO198" i="3"/>
  <c r="CN198" i="3"/>
  <c r="CI198" i="3"/>
  <c r="DR198" i="3"/>
  <c r="DS201" i="3"/>
  <c r="DE201" i="3"/>
  <c r="CP201" i="3"/>
  <c r="CL201" i="3"/>
  <c r="CO201" i="3"/>
  <c r="CA201" i="3"/>
  <c r="DP201" i="3"/>
  <c r="CO210" i="3"/>
  <c r="CA210" i="3"/>
  <c r="AY210" i="3" s="1"/>
  <c r="DU210" i="3"/>
  <c r="DT210" i="3"/>
  <c r="CL210" i="3"/>
  <c r="DS210" i="3"/>
  <c r="CQ210" i="3"/>
  <c r="CP210" i="3"/>
  <c r="DE217" i="3"/>
  <c r="DE228" i="3"/>
  <c r="CA228" i="3"/>
  <c r="DF231" i="3"/>
  <c r="CC231" i="3"/>
  <c r="DI231" i="3"/>
  <c r="CE231" i="3"/>
  <c r="DH231" i="3"/>
  <c r="CD231" i="3"/>
  <c r="CA231" i="3"/>
  <c r="AR231" i="3" s="1"/>
  <c r="DG231" i="3"/>
  <c r="DS252" i="3"/>
  <c r="DE252" i="3"/>
  <c r="DT252" i="3"/>
  <c r="DP252" i="3"/>
  <c r="CO252" i="3"/>
  <c r="CA252" i="3"/>
  <c r="CQ252" i="3"/>
  <c r="CL252" i="3"/>
  <c r="DU252" i="3"/>
  <c r="CP252" i="3"/>
  <c r="CC114" i="3"/>
  <c r="AX114" i="3" s="1"/>
  <c r="CC118" i="3"/>
  <c r="AX118" i="3" s="1"/>
  <c r="CC124" i="3"/>
  <c r="AX124" i="3" s="1"/>
  <c r="CC128" i="3"/>
  <c r="AX128" i="3" s="1"/>
  <c r="CD133" i="3"/>
  <c r="CC134" i="3"/>
  <c r="AX134" i="3" s="1"/>
  <c r="CD135" i="3"/>
  <c r="AX135" i="3" s="1"/>
  <c r="CC136" i="3"/>
  <c r="AX136" i="3" s="1"/>
  <c r="CD139" i="3"/>
  <c r="CC140" i="3"/>
  <c r="AX140" i="3" s="1"/>
  <c r="CI161" i="3"/>
  <c r="AY161" i="3" s="1"/>
  <c r="DE161" i="3"/>
  <c r="DP161" i="3"/>
  <c r="CO162" i="3"/>
  <c r="DE166" i="3"/>
  <c r="CM167" i="3"/>
  <c r="AY167" i="3" s="1"/>
  <c r="DM167" i="3"/>
  <c r="DE170" i="3"/>
  <c r="DT171" i="3"/>
  <c r="DP171" i="3"/>
  <c r="CO171" i="3"/>
  <c r="CM171" i="3"/>
  <c r="DE171" i="3"/>
  <c r="DU171" i="3"/>
  <c r="DR173" i="3"/>
  <c r="DM173" i="3"/>
  <c r="CM173" i="3"/>
  <c r="AY173" i="3" s="1"/>
  <c r="DE173" i="3"/>
  <c r="CL175" i="3"/>
  <c r="CQ175" i="3"/>
  <c r="DS175" i="3"/>
  <c r="CA176" i="3"/>
  <c r="CL176" i="3"/>
  <c r="CQ176" i="3"/>
  <c r="DP176" i="3"/>
  <c r="DU176" i="3"/>
  <c r="CO178" i="3"/>
  <c r="DU179" i="3"/>
  <c r="CP179" i="3"/>
  <c r="CL179" i="3"/>
  <c r="DT179" i="3"/>
  <c r="DP179" i="3"/>
  <c r="CO179" i="3"/>
  <c r="CA179" i="3"/>
  <c r="CI179" i="3"/>
  <c r="DE179" i="3"/>
  <c r="DO179" i="3"/>
  <c r="DT180" i="3"/>
  <c r="DP180" i="3"/>
  <c r="CO180" i="3"/>
  <c r="CA180" i="3"/>
  <c r="AY180" i="3" s="1"/>
  <c r="DS180" i="3"/>
  <c r="DE180" i="3"/>
  <c r="CM180" i="3"/>
  <c r="DU180" i="3"/>
  <c r="DS193" i="3"/>
  <c r="DE193" i="3"/>
  <c r="CP193" i="3"/>
  <c r="CL193" i="3"/>
  <c r="CO193" i="3"/>
  <c r="CA193" i="3"/>
  <c r="DP193" i="3"/>
  <c r="CP194" i="3"/>
  <c r="DE194" i="3"/>
  <c r="DP194" i="3"/>
  <c r="DU197" i="3"/>
  <c r="CP197" i="3"/>
  <c r="CL197" i="3"/>
  <c r="DT197" i="3"/>
  <c r="DP197" i="3"/>
  <c r="CO197" i="3"/>
  <c r="CA197" i="3"/>
  <c r="DE197" i="3"/>
  <c r="DT198" i="3"/>
  <c r="DP198" i="3"/>
  <c r="CO198" i="3"/>
  <c r="CA198" i="3"/>
  <c r="DS198" i="3"/>
  <c r="DE198" i="3"/>
  <c r="CM198" i="3"/>
  <c r="DU198" i="3"/>
  <c r="DQ203" i="3"/>
  <c r="CN203" i="3"/>
  <c r="AY203" i="3" s="1"/>
  <c r="CI203" i="3"/>
  <c r="CM203" i="3"/>
  <c r="DR203" i="3"/>
  <c r="CA230" i="3"/>
  <c r="DE232" i="3"/>
  <c r="CA232" i="3"/>
  <c r="DR240" i="3"/>
  <c r="DM240" i="3"/>
  <c r="CM240" i="3"/>
  <c r="DO240" i="3"/>
  <c r="CN240" i="3"/>
  <c r="CI240" i="3"/>
  <c r="CA240" i="3"/>
  <c r="DQ240" i="3"/>
  <c r="CK240" i="3"/>
  <c r="CL182" i="3"/>
  <c r="CP182" i="3"/>
  <c r="DU182" i="3"/>
  <c r="CK183" i="3"/>
  <c r="CM190" i="3"/>
  <c r="CQ190" i="3"/>
  <c r="CQ191" i="3"/>
  <c r="DP191" i="3"/>
  <c r="CL192" i="3"/>
  <c r="AY192" i="3" s="1"/>
  <c r="CP192" i="3"/>
  <c r="DE192" i="3"/>
  <c r="DS192" i="3"/>
  <c r="CK193" i="3"/>
  <c r="DM193" i="3"/>
  <c r="DR193" i="3"/>
  <c r="CQ195" i="3"/>
  <c r="DP195" i="3"/>
  <c r="CL196" i="3"/>
  <c r="CP196" i="3"/>
  <c r="AY196" i="3" s="1"/>
  <c r="DE196" i="3"/>
  <c r="DS196" i="3"/>
  <c r="CK197" i="3"/>
  <c r="CL200" i="3"/>
  <c r="CP200" i="3"/>
  <c r="DE200" i="3"/>
  <c r="DS200" i="3"/>
  <c r="CK201" i="3"/>
  <c r="DM201" i="3"/>
  <c r="DR201" i="3"/>
  <c r="CQ203" i="3"/>
  <c r="DP203" i="3"/>
  <c r="CL204" i="3"/>
  <c r="AY204" i="3" s="1"/>
  <c r="CP204" i="3"/>
  <c r="DE204" i="3"/>
  <c r="DT204" i="3"/>
  <c r="DR205" i="3"/>
  <c r="DM205" i="3"/>
  <c r="CK205" i="3"/>
  <c r="CN205" i="3"/>
  <c r="DO205" i="3"/>
  <c r="DQ206" i="3"/>
  <c r="CN206" i="3"/>
  <c r="CI206" i="3"/>
  <c r="CO206" i="3"/>
  <c r="AY206" i="3" s="1"/>
  <c r="DM206" i="3"/>
  <c r="DS206" i="3"/>
  <c r="DQ207" i="3"/>
  <c r="CN207" i="3"/>
  <c r="AY207" i="3" s="1"/>
  <c r="CI207" i="3"/>
  <c r="CM207" i="3"/>
  <c r="DR207" i="3"/>
  <c r="DN215" i="3"/>
  <c r="DF215" i="3"/>
  <c r="CB215" i="3" s="1"/>
  <c r="CG215" i="3"/>
  <c r="DM215" i="3"/>
  <c r="CH215" i="3"/>
  <c r="AR215" i="3" s="1"/>
  <c r="CH216" i="3"/>
  <c r="DN216" i="3"/>
  <c r="DF216" i="3"/>
  <c r="CB216" i="3" s="1"/>
  <c r="CG216" i="3"/>
  <c r="AR216" i="3" s="1"/>
  <c r="CI216" i="3"/>
  <c r="DM216" i="3"/>
  <c r="DF227" i="3"/>
  <c r="CC227" i="3"/>
  <c r="DE227" i="3"/>
  <c r="CA227" i="3"/>
  <c r="DI227" i="3"/>
  <c r="CE227" i="3"/>
  <c r="DG227" i="3"/>
  <c r="DO243" i="3"/>
  <c r="CN243" i="3"/>
  <c r="CI243" i="3"/>
  <c r="CK243" i="3"/>
  <c r="DQ243" i="3"/>
  <c r="DM243" i="3"/>
  <c r="DR243" i="3"/>
  <c r="DO256" i="3"/>
  <c r="CN256" i="3"/>
  <c r="CI256" i="3"/>
  <c r="CK256" i="3"/>
  <c r="CM256" i="3"/>
  <c r="DM256" i="3"/>
  <c r="DR256" i="3"/>
  <c r="DQ256" i="3"/>
  <c r="CM189" i="3"/>
  <c r="CQ192" i="3"/>
  <c r="DP192" i="3"/>
  <c r="CQ196" i="3"/>
  <c r="DP196" i="3"/>
  <c r="CQ200" i="3"/>
  <c r="DP200" i="3"/>
  <c r="CQ204" i="3"/>
  <c r="DP204" i="3"/>
  <c r="DU204" i="3"/>
  <c r="CO205" i="3"/>
  <c r="CA205" i="3"/>
  <c r="CP205" i="3"/>
  <c r="DE205" i="3"/>
  <c r="DP205" i="3"/>
  <c r="DU205" i="3"/>
  <c r="CP206" i="3"/>
  <c r="DE206" i="3"/>
  <c r="DT206" i="3"/>
  <c r="DR210" i="3"/>
  <c r="DM210" i="3"/>
  <c r="CK210" i="3"/>
  <c r="DQ210" i="3"/>
  <c r="CN210" i="3"/>
  <c r="CI210" i="3"/>
  <c r="DE216" i="3"/>
  <c r="DN219" i="3"/>
  <c r="DF219" i="3"/>
  <c r="CB219" i="3" s="1"/>
  <c r="AR219" i="3" s="1"/>
  <c r="CG219" i="3"/>
  <c r="DM219" i="3"/>
  <c r="CH219" i="3"/>
  <c r="CH220" i="3"/>
  <c r="DN220" i="3"/>
  <c r="DF220" i="3"/>
  <c r="CB220" i="3" s="1"/>
  <c r="AR220" i="3" s="1"/>
  <c r="CG220" i="3"/>
  <c r="CI220" i="3"/>
  <c r="DM220" i="3"/>
  <c r="DS238" i="3"/>
  <c r="CQ238" i="3"/>
  <c r="DE238" i="3"/>
  <c r="CL238" i="3"/>
  <c r="CA238" i="3"/>
  <c r="AY238" i="3" s="1"/>
  <c r="DU238" i="3"/>
  <c r="DP238" i="3"/>
  <c r="CP238" i="3"/>
  <c r="DT242" i="3"/>
  <c r="DP242" i="3"/>
  <c r="CO242" i="3"/>
  <c r="CA242" i="3"/>
  <c r="DU242" i="3"/>
  <c r="CP242" i="3"/>
  <c r="CL242" i="3"/>
  <c r="DS242" i="3"/>
  <c r="CQ242" i="3"/>
  <c r="DS243" i="3"/>
  <c r="DE243" i="3"/>
  <c r="DT243" i="3"/>
  <c r="DP243" i="3"/>
  <c r="CO243" i="3"/>
  <c r="CA243" i="3"/>
  <c r="CQ243" i="3"/>
  <c r="CP243" i="3"/>
  <c r="DU243" i="3"/>
  <c r="DO248" i="3"/>
  <c r="CN248" i="3"/>
  <c r="CI248" i="3"/>
  <c r="CK248" i="3"/>
  <c r="CM248" i="3"/>
  <c r="DM248" i="3"/>
  <c r="DQ248" i="3"/>
  <c r="B282" i="3"/>
  <c r="A350" i="3" s="1"/>
  <c r="B285" i="3"/>
  <c r="CQ207" i="3"/>
  <c r="DP207" i="3"/>
  <c r="CL208" i="3"/>
  <c r="CP208" i="3"/>
  <c r="DE208" i="3"/>
  <c r="DS208" i="3"/>
  <c r="CK209" i="3"/>
  <c r="DM209" i="3"/>
  <c r="DR209" i="3"/>
  <c r="CH217" i="3"/>
  <c r="AR217" i="3" s="1"/>
  <c r="CI218" i="3"/>
  <c r="AR218" i="3" s="1"/>
  <c r="CH221" i="3"/>
  <c r="DG226" i="3"/>
  <c r="CD226" i="3"/>
  <c r="CC226" i="3"/>
  <c r="AR226" i="3" s="1"/>
  <c r="DH226" i="3"/>
  <c r="CA229" i="3"/>
  <c r="CB230" i="3"/>
  <c r="DR237" i="3"/>
  <c r="DM237" i="3"/>
  <c r="CI237" i="3"/>
  <c r="CO237" i="3"/>
  <c r="DO237" i="3"/>
  <c r="CA239" i="3"/>
  <c r="DR244" i="3"/>
  <c r="DM244" i="3"/>
  <c r="CM244" i="3"/>
  <c r="DO244" i="3"/>
  <c r="CN244" i="3"/>
  <c r="CI244" i="3"/>
  <c r="AY244" i="3" s="1"/>
  <c r="DQ244" i="3"/>
  <c r="DU246" i="3"/>
  <c r="CP246" i="3"/>
  <c r="CL246" i="3"/>
  <c r="CQ246" i="3"/>
  <c r="DP246" i="3"/>
  <c r="DE246" i="3"/>
  <c r="CA246" i="3"/>
  <c r="DS246" i="3"/>
  <c r="DT251" i="3"/>
  <c r="DP251" i="3"/>
  <c r="CO251" i="3"/>
  <c r="CA251" i="3"/>
  <c r="DU251" i="3"/>
  <c r="CP251" i="3"/>
  <c r="CL251" i="3"/>
  <c r="DS251" i="3"/>
  <c r="CQ251" i="3"/>
  <c r="DR253" i="3"/>
  <c r="DM253" i="3"/>
  <c r="CM253" i="3"/>
  <c r="DO253" i="3"/>
  <c r="CN253" i="3"/>
  <c r="CI253" i="3"/>
  <c r="CK253" i="3"/>
  <c r="CA253" i="3"/>
  <c r="AY253" i="3" s="1"/>
  <c r="CQ208" i="3"/>
  <c r="DP208" i="3"/>
  <c r="CI217" i="3"/>
  <c r="CI221" i="3"/>
  <c r="DG230" i="3"/>
  <c r="CD230" i="3"/>
  <c r="CC230" i="3"/>
  <c r="DH230" i="3"/>
  <c r="CP237" i="3"/>
  <c r="CL237" i="3"/>
  <c r="CA237" i="3"/>
  <c r="CQ237" i="3"/>
  <c r="DP237" i="3"/>
  <c r="DU237" i="3"/>
  <c r="DO239" i="3"/>
  <c r="CN239" i="3"/>
  <c r="CI239" i="3"/>
  <c r="DM239" i="3"/>
  <c r="DT259" i="3"/>
  <c r="DP259" i="3"/>
  <c r="CO259" i="3"/>
  <c r="CA259" i="3"/>
  <c r="DU259" i="3"/>
  <c r="CP259" i="3"/>
  <c r="CL259" i="3"/>
  <c r="DS259" i="3"/>
  <c r="CQ259" i="3"/>
  <c r="CB298" i="3"/>
  <c r="AM298" i="3" s="1"/>
  <c r="DE298" i="3"/>
  <c r="DF298" i="3"/>
  <c r="CB228" i="3"/>
  <c r="CB232" i="3"/>
  <c r="CM238" i="3"/>
  <c r="DE239" i="3"/>
  <c r="DP239" i="3"/>
  <c r="DE240" i="3"/>
  <c r="DS240" i="3"/>
  <c r="CM241" i="3"/>
  <c r="AY241" i="3" s="1"/>
  <c r="DM241" i="3"/>
  <c r="DR241" i="3"/>
  <c r="DE244" i="3"/>
  <c r="DS244" i="3"/>
  <c r="CM245" i="3"/>
  <c r="AY245" i="3" s="1"/>
  <c r="DM245" i="3"/>
  <c r="DR245" i="3"/>
  <c r="DQ246" i="3"/>
  <c r="DR246" i="3"/>
  <c r="DM246" i="3"/>
  <c r="CM246" i="3"/>
  <c r="DR249" i="3"/>
  <c r="DM249" i="3"/>
  <c r="CM249" i="3"/>
  <c r="DO249" i="3"/>
  <c r="CN249" i="3"/>
  <c r="CI249" i="3"/>
  <c r="AY249" i="3" s="1"/>
  <c r="DQ249" i="3"/>
  <c r="DO252" i="3"/>
  <c r="CN252" i="3"/>
  <c r="CI252" i="3"/>
  <c r="CK252" i="3"/>
  <c r="DR252" i="3"/>
  <c r="DR257" i="3"/>
  <c r="DM257" i="3"/>
  <c r="CM257" i="3"/>
  <c r="AY257" i="3" s="1"/>
  <c r="DO257" i="3"/>
  <c r="CN257" i="3"/>
  <c r="CI257" i="3"/>
  <c r="DQ257" i="3"/>
  <c r="CA263" i="3"/>
  <c r="CB263" i="3"/>
  <c r="CA265" i="3"/>
  <c r="CB265" i="3"/>
  <c r="CA267" i="3"/>
  <c r="CB267" i="3"/>
  <c r="CA272" i="3"/>
  <c r="CB272" i="3"/>
  <c r="CA274" i="3"/>
  <c r="CB274" i="3"/>
  <c r="B291" i="3"/>
  <c r="DT247" i="3"/>
  <c r="DP247" i="3"/>
  <c r="CO247" i="3"/>
  <c r="CA247" i="3"/>
  <c r="AY247" i="3" s="1"/>
  <c r="DU247" i="3"/>
  <c r="CP247" i="3"/>
  <c r="CL247" i="3"/>
  <c r="DE247" i="3"/>
  <c r="DS248" i="3"/>
  <c r="DE248" i="3"/>
  <c r="DT248" i="3"/>
  <c r="DP248" i="3"/>
  <c r="CO248" i="3"/>
  <c r="CA248" i="3"/>
  <c r="DU248" i="3"/>
  <c r="DT255" i="3"/>
  <c r="DP255" i="3"/>
  <c r="CO255" i="3"/>
  <c r="CA255" i="3"/>
  <c r="DU255" i="3"/>
  <c r="CP255" i="3"/>
  <c r="CL255" i="3"/>
  <c r="DE255" i="3"/>
  <c r="DS256" i="3"/>
  <c r="DE256" i="3"/>
  <c r="DT256" i="3"/>
  <c r="DP256" i="3"/>
  <c r="CO256" i="3"/>
  <c r="CA256" i="3"/>
  <c r="AY256" i="3" s="1"/>
  <c r="DU256" i="3"/>
  <c r="CA290" i="3"/>
  <c r="CB290" i="3"/>
  <c r="DF290" i="3"/>
  <c r="CB297" i="3"/>
  <c r="DE297" i="3"/>
  <c r="CA297" i="3"/>
  <c r="AM297" i="3" s="1"/>
  <c r="DQ247" i="3"/>
  <c r="DE249" i="3"/>
  <c r="DS249" i="3"/>
  <c r="CM250" i="3"/>
  <c r="AY250" i="3" s="1"/>
  <c r="CQ250" i="3"/>
  <c r="DM250" i="3"/>
  <c r="DR250" i="3"/>
  <c r="DQ251" i="3"/>
  <c r="DE253" i="3"/>
  <c r="DS253" i="3"/>
  <c r="CM254" i="3"/>
  <c r="CQ254" i="3"/>
  <c r="DM254" i="3"/>
  <c r="DR254" i="3"/>
  <c r="DQ255" i="3"/>
  <c r="DE257" i="3"/>
  <c r="DS257" i="3"/>
  <c r="CM258" i="3"/>
  <c r="CQ258" i="3"/>
  <c r="DM258" i="3"/>
  <c r="DR258" i="3"/>
  <c r="DQ259" i="3"/>
  <c r="CL250" i="3"/>
  <c r="CP250" i="3"/>
  <c r="CL254" i="3"/>
  <c r="AY254" i="3" s="1"/>
  <c r="CP254" i="3"/>
  <c r="CL258" i="3"/>
  <c r="AY258" i="3" s="1"/>
  <c r="CP258" i="3"/>
  <c r="AM297" i="5" l="1"/>
  <c r="AY195" i="3"/>
  <c r="AY165" i="3"/>
  <c r="AX105" i="3"/>
  <c r="AX83" i="3"/>
  <c r="AX21" i="3"/>
  <c r="U272" i="3"/>
  <c r="AY251" i="3"/>
  <c r="AY208" i="3"/>
  <c r="AY242" i="3"/>
  <c r="AY168" i="3"/>
  <c r="AX137" i="3"/>
  <c r="AX45" i="3"/>
  <c r="AX115" i="3"/>
  <c r="AX35" i="3"/>
  <c r="AX27" i="3"/>
  <c r="AE290" i="3"/>
  <c r="AY248" i="3"/>
  <c r="U274" i="3"/>
  <c r="O267" i="3"/>
  <c r="O263" i="3"/>
  <c r="AR229" i="3"/>
  <c r="AY205" i="3"/>
  <c r="AY182" i="3"/>
  <c r="AR230" i="3"/>
  <c r="AY197" i="3"/>
  <c r="AY179" i="3"/>
  <c r="AY176" i="3"/>
  <c r="AY252" i="3"/>
  <c r="AR228" i="3"/>
  <c r="AY201" i="3"/>
  <c r="AY194" i="3"/>
  <c r="AX138" i="3"/>
  <c r="AY191" i="3"/>
  <c r="AY174" i="3"/>
  <c r="AX127" i="3"/>
  <c r="AX113" i="3"/>
  <c r="AX111" i="3"/>
  <c r="AX95" i="3"/>
  <c r="AX91" i="3"/>
  <c r="AX85" i="3"/>
  <c r="AX81" i="3"/>
  <c r="AX67" i="3"/>
  <c r="AX51" i="3"/>
  <c r="AX47" i="3"/>
  <c r="AX41" i="3"/>
  <c r="AX37" i="3"/>
  <c r="AX23" i="3"/>
  <c r="AX87" i="3"/>
  <c r="AX71" i="3"/>
  <c r="AX39" i="3"/>
  <c r="AY239" i="3"/>
  <c r="AX43" i="3"/>
  <c r="CA291" i="3"/>
  <c r="CB291" i="3"/>
  <c r="DE291" i="3"/>
  <c r="DF291" i="3"/>
  <c r="O265" i="3"/>
  <c r="AY237" i="3"/>
  <c r="AY200" i="3"/>
  <c r="AR232" i="3"/>
  <c r="AY183" i="3"/>
  <c r="AY170" i="3"/>
  <c r="AX123" i="3"/>
  <c r="AX103" i="3"/>
  <c r="AX89" i="3"/>
  <c r="AX69" i="3"/>
  <c r="AX59" i="3"/>
  <c r="AX25" i="3"/>
  <c r="AX15" i="3"/>
  <c r="AX13" i="3"/>
  <c r="AX57" i="3"/>
  <c r="AY255" i="3"/>
  <c r="AY259" i="3"/>
  <c r="AY246" i="3"/>
  <c r="AY243" i="3"/>
  <c r="AR227" i="3"/>
  <c r="AY240" i="3"/>
  <c r="AY198" i="3"/>
  <c r="AY193" i="3"/>
  <c r="AY175" i="3"/>
  <c r="AX131" i="3"/>
  <c r="AX129" i="3"/>
  <c r="AR221" i="3"/>
  <c r="AY209" i="3"/>
  <c r="AY189" i="3"/>
  <c r="AY188" i="3"/>
  <c r="AY169" i="3"/>
  <c r="AY172" i="3"/>
  <c r="AX65" i="3"/>
  <c r="B350" i="3"/>
  <c r="AX61" i="3"/>
  <c r="AX101" i="3"/>
  <c r="AX79" i="3"/>
  <c r="AX49" i="3"/>
  <c r="AX17" i="3"/>
  <c r="AX109" i="3"/>
  <c r="AE291" i="3" l="1"/>
  <c r="D298" i="2" l="1"/>
  <c r="C298" i="2"/>
  <c r="B298" i="2"/>
  <c r="CA298" i="2" s="1"/>
  <c r="D297" i="2"/>
  <c r="C297" i="2"/>
  <c r="B297" i="2"/>
  <c r="DF297" i="2" s="1"/>
  <c r="D296" i="2"/>
  <c r="B296" i="2" s="1"/>
  <c r="C296" i="2"/>
  <c r="D291" i="2"/>
  <c r="B291" i="2" s="1"/>
  <c r="C291" i="2"/>
  <c r="DF290" i="2"/>
  <c r="DE290" i="2"/>
  <c r="D290" i="2"/>
  <c r="B290" i="2" s="1"/>
  <c r="C290" i="2"/>
  <c r="D285" i="2"/>
  <c r="C285" i="2"/>
  <c r="D284" i="2"/>
  <c r="C284" i="2"/>
  <c r="B284" i="2"/>
  <c r="D283" i="2"/>
  <c r="C283" i="2"/>
  <c r="B283" i="2"/>
  <c r="D282" i="2"/>
  <c r="B282" i="2" s="1"/>
  <c r="C282" i="2"/>
  <c r="D281" i="2"/>
  <c r="C281" i="2"/>
  <c r="B281" i="2" s="1"/>
  <c r="D280" i="2"/>
  <c r="C280" i="2"/>
  <c r="B280" i="2" s="1"/>
  <c r="CB275" i="2"/>
  <c r="CA275" i="2"/>
  <c r="U275" i="2" s="1"/>
  <c r="B275" i="2"/>
  <c r="DE275" i="2" s="1"/>
  <c r="B274" i="2"/>
  <c r="CB273" i="2"/>
  <c r="CA273" i="2"/>
  <c r="U273" i="2" s="1"/>
  <c r="B273" i="2"/>
  <c r="DE273" i="2" s="1"/>
  <c r="B272" i="2"/>
  <c r="CB271" i="2"/>
  <c r="CA271" i="2"/>
  <c r="B271" i="2"/>
  <c r="DE271" i="2" s="1"/>
  <c r="DF267" i="2"/>
  <c r="DE267" i="2"/>
  <c r="B267" i="2"/>
  <c r="CB266" i="2"/>
  <c r="CA266" i="2"/>
  <c r="O266" i="2" s="1"/>
  <c r="B266" i="2"/>
  <c r="DE266" i="2" s="1"/>
  <c r="DF265" i="2"/>
  <c r="DE265" i="2"/>
  <c r="B265" i="2"/>
  <c r="CB264" i="2"/>
  <c r="CA264" i="2"/>
  <c r="O264" i="2" s="1"/>
  <c r="B264" i="2"/>
  <c r="DE264" i="2" s="1"/>
  <c r="B263" i="2"/>
  <c r="EA259" i="2"/>
  <c r="DZ259" i="2"/>
  <c r="DY259" i="2"/>
  <c r="DX259" i="2"/>
  <c r="DR259" i="2"/>
  <c r="DO259" i="2"/>
  <c r="DM259" i="2"/>
  <c r="DG259" i="2"/>
  <c r="DF259" i="2"/>
  <c r="DE259" i="2"/>
  <c r="CW259" i="2"/>
  <c r="CV259" i="2"/>
  <c r="CU259" i="2"/>
  <c r="CT259" i="2"/>
  <c r="CN259" i="2"/>
  <c r="CM259" i="2"/>
  <c r="CK259" i="2"/>
  <c r="CI259" i="2"/>
  <c r="CC259" i="2"/>
  <c r="CB259" i="2"/>
  <c r="D259" i="2"/>
  <c r="C259" i="2"/>
  <c r="DQ259" i="2" s="1"/>
  <c r="EA258" i="2"/>
  <c r="DZ258" i="2"/>
  <c r="DY258" i="2"/>
  <c r="DX258" i="2"/>
  <c r="DU258" i="2"/>
  <c r="DT258" i="2"/>
  <c r="DS258" i="2"/>
  <c r="DP258" i="2"/>
  <c r="DO258" i="2"/>
  <c r="DG258" i="2"/>
  <c r="DF258" i="2"/>
  <c r="DE258" i="2"/>
  <c r="CW258" i="2"/>
  <c r="CV258" i="2"/>
  <c r="CU258" i="2"/>
  <c r="CT258" i="2"/>
  <c r="CP258" i="2"/>
  <c r="CO258" i="2"/>
  <c r="CN258" i="2"/>
  <c r="CL258" i="2"/>
  <c r="CK258" i="2"/>
  <c r="CI258" i="2"/>
  <c r="CC258" i="2"/>
  <c r="CB258" i="2"/>
  <c r="CA258" i="2"/>
  <c r="D258" i="2"/>
  <c r="CQ258" i="2" s="1"/>
  <c r="C258" i="2"/>
  <c r="DQ258" i="2" s="1"/>
  <c r="EA257" i="2"/>
  <c r="DZ257" i="2"/>
  <c r="DY257" i="2"/>
  <c r="DX257" i="2"/>
  <c r="DU257" i="2"/>
  <c r="DT257" i="2"/>
  <c r="DP257" i="2"/>
  <c r="DG257" i="2"/>
  <c r="DF257" i="2"/>
  <c r="CW257" i="2"/>
  <c r="CV257" i="2"/>
  <c r="CU257" i="2"/>
  <c r="CT257" i="2"/>
  <c r="CP257" i="2"/>
  <c r="CO257" i="2"/>
  <c r="CL257" i="2"/>
  <c r="CC257" i="2"/>
  <c r="CB257" i="2"/>
  <c r="D257" i="2"/>
  <c r="CQ257" i="2" s="1"/>
  <c r="C257" i="2"/>
  <c r="DQ257" i="2" s="1"/>
  <c r="EA256" i="2"/>
  <c r="DZ256" i="2"/>
  <c r="DY256" i="2"/>
  <c r="DX256" i="2"/>
  <c r="DQ256" i="2"/>
  <c r="DM256" i="2"/>
  <c r="DG256" i="2"/>
  <c r="DF256" i="2"/>
  <c r="CW256" i="2"/>
  <c r="CV256" i="2"/>
  <c r="CU256" i="2"/>
  <c r="CT256" i="2"/>
  <c r="CQ256" i="2"/>
  <c r="CP256" i="2"/>
  <c r="CL256" i="2"/>
  <c r="CC256" i="2"/>
  <c r="CB256" i="2"/>
  <c r="D256" i="2"/>
  <c r="C256" i="2"/>
  <c r="CM256" i="2" s="1"/>
  <c r="EA255" i="2"/>
  <c r="DZ255" i="2"/>
  <c r="DY255" i="2"/>
  <c r="DX255" i="2"/>
  <c r="DS255" i="2"/>
  <c r="DR255" i="2"/>
  <c r="DO255" i="2"/>
  <c r="DM255" i="2"/>
  <c r="DG255" i="2"/>
  <c r="DF255" i="2"/>
  <c r="CW255" i="2"/>
  <c r="CV255" i="2"/>
  <c r="CU255" i="2"/>
  <c r="CT255" i="2"/>
  <c r="CN255" i="2"/>
  <c r="CM255" i="2"/>
  <c r="CK255" i="2"/>
  <c r="CI255" i="2"/>
  <c r="CC255" i="2"/>
  <c r="CB255" i="2"/>
  <c r="D255" i="2"/>
  <c r="DE255" i="2" s="1"/>
  <c r="C255" i="2"/>
  <c r="DQ255" i="2" s="1"/>
  <c r="EA254" i="2"/>
  <c r="DZ254" i="2"/>
  <c r="DY254" i="2"/>
  <c r="DX254" i="2"/>
  <c r="DU254" i="2"/>
  <c r="DT254" i="2"/>
  <c r="DS254" i="2"/>
  <c r="DP254" i="2"/>
  <c r="DO254" i="2"/>
  <c r="DG254" i="2"/>
  <c r="DF254" i="2"/>
  <c r="DE254" i="2"/>
  <c r="CW254" i="2"/>
  <c r="CV254" i="2"/>
  <c r="CU254" i="2"/>
  <c r="CT254" i="2"/>
  <c r="CP254" i="2"/>
  <c r="CO254" i="2"/>
  <c r="CN254" i="2"/>
  <c r="CL254" i="2"/>
  <c r="CK254" i="2"/>
  <c r="CI254" i="2"/>
  <c r="CC254" i="2"/>
  <c r="CB254" i="2"/>
  <c r="CA254" i="2"/>
  <c r="D254" i="2"/>
  <c r="CQ254" i="2" s="1"/>
  <c r="C254" i="2"/>
  <c r="DQ254" i="2" s="1"/>
  <c r="EA253" i="2"/>
  <c r="DZ253" i="2"/>
  <c r="DY253" i="2"/>
  <c r="DX253" i="2"/>
  <c r="DU253" i="2"/>
  <c r="DT253" i="2"/>
  <c r="DP253" i="2"/>
  <c r="DG253" i="2"/>
  <c r="DF253" i="2"/>
  <c r="CW253" i="2"/>
  <c r="CV253" i="2"/>
  <c r="CU253" i="2"/>
  <c r="CT253" i="2"/>
  <c r="CP253" i="2"/>
  <c r="CO253" i="2"/>
  <c r="CL253" i="2"/>
  <c r="CC253" i="2"/>
  <c r="CB253" i="2"/>
  <c r="CA253" i="2"/>
  <c r="D253" i="2"/>
  <c r="CQ253" i="2" s="1"/>
  <c r="C253" i="2"/>
  <c r="CK253" i="2" s="1"/>
  <c r="EA252" i="2"/>
  <c r="DZ252" i="2"/>
  <c r="DY252" i="2"/>
  <c r="DX252" i="2"/>
  <c r="DG252" i="2"/>
  <c r="DF252" i="2"/>
  <c r="CW252" i="2"/>
  <c r="CV252" i="2"/>
  <c r="CU252" i="2"/>
  <c r="CT252" i="2"/>
  <c r="CM252" i="2"/>
  <c r="CC252" i="2"/>
  <c r="CB252" i="2"/>
  <c r="D252" i="2"/>
  <c r="CL252" i="2" s="1"/>
  <c r="C252" i="2"/>
  <c r="EA251" i="2"/>
  <c r="DZ251" i="2"/>
  <c r="DY251" i="2"/>
  <c r="DX251" i="2"/>
  <c r="DR251" i="2"/>
  <c r="DO251" i="2"/>
  <c r="DM251" i="2"/>
  <c r="DG251" i="2"/>
  <c r="DF251" i="2"/>
  <c r="DE251" i="2"/>
  <c r="CW251" i="2"/>
  <c r="CV251" i="2"/>
  <c r="CU251" i="2"/>
  <c r="CT251" i="2"/>
  <c r="CN251" i="2"/>
  <c r="CM251" i="2"/>
  <c r="CK251" i="2"/>
  <c r="CI251" i="2"/>
  <c r="CC251" i="2"/>
  <c r="CB251" i="2"/>
  <c r="D251" i="2"/>
  <c r="C251" i="2"/>
  <c r="DQ251" i="2" s="1"/>
  <c r="EA250" i="2"/>
  <c r="DZ250" i="2"/>
  <c r="DY250" i="2"/>
  <c r="DX250" i="2"/>
  <c r="DU250" i="2"/>
  <c r="DT250" i="2"/>
  <c r="DS250" i="2"/>
  <c r="DP250" i="2"/>
  <c r="DO250" i="2"/>
  <c r="DG250" i="2"/>
  <c r="DF250" i="2"/>
  <c r="DE250" i="2"/>
  <c r="CW250" i="2"/>
  <c r="CV250" i="2"/>
  <c r="CU250" i="2"/>
  <c r="CT250" i="2"/>
  <c r="CP250" i="2"/>
  <c r="CO250" i="2"/>
  <c r="CN250" i="2"/>
  <c r="CL250" i="2"/>
  <c r="CK250" i="2"/>
  <c r="CI250" i="2"/>
  <c r="CC250" i="2"/>
  <c r="CB250" i="2"/>
  <c r="CA250" i="2"/>
  <c r="D250" i="2"/>
  <c r="CQ250" i="2" s="1"/>
  <c r="C250" i="2"/>
  <c r="DQ250" i="2" s="1"/>
  <c r="EA249" i="2"/>
  <c r="DZ249" i="2"/>
  <c r="DY249" i="2"/>
  <c r="DX249" i="2"/>
  <c r="DT249" i="2"/>
  <c r="DG249" i="2"/>
  <c r="DF249" i="2"/>
  <c r="CW249" i="2"/>
  <c r="CV249" i="2"/>
  <c r="CU249" i="2"/>
  <c r="CT249" i="2"/>
  <c r="CO249" i="2"/>
  <c r="CC249" i="2"/>
  <c r="CB249" i="2"/>
  <c r="D249" i="2"/>
  <c r="DP249" i="2" s="1"/>
  <c r="C249" i="2"/>
  <c r="EA248" i="2"/>
  <c r="DZ248" i="2"/>
  <c r="DY248" i="2"/>
  <c r="DX248" i="2"/>
  <c r="DU248" i="2"/>
  <c r="DG248" i="2"/>
  <c r="DF248" i="2"/>
  <c r="CW248" i="2"/>
  <c r="CV248" i="2"/>
  <c r="CU248" i="2"/>
  <c r="CT248" i="2"/>
  <c r="CN248" i="2"/>
  <c r="CC248" i="2"/>
  <c r="CB248" i="2"/>
  <c r="D248" i="2"/>
  <c r="DS248" i="2" s="1"/>
  <c r="C248" i="2"/>
  <c r="EA247" i="2"/>
  <c r="DZ247" i="2"/>
  <c r="DY247" i="2"/>
  <c r="DX247" i="2"/>
  <c r="DR247" i="2"/>
  <c r="DO247" i="2"/>
  <c r="DM247" i="2"/>
  <c r="DG247" i="2"/>
  <c r="DF247" i="2"/>
  <c r="DE247" i="2"/>
  <c r="CW247" i="2"/>
  <c r="CV247" i="2"/>
  <c r="CU247" i="2"/>
  <c r="CT247" i="2"/>
  <c r="CN247" i="2"/>
  <c r="CM247" i="2"/>
  <c r="CK247" i="2"/>
  <c r="CI247" i="2"/>
  <c r="CC247" i="2"/>
  <c r="CB247" i="2"/>
  <c r="D247" i="2"/>
  <c r="C247" i="2"/>
  <c r="DQ247" i="2" s="1"/>
  <c r="EA246" i="2"/>
  <c r="DZ246" i="2"/>
  <c r="DY246" i="2"/>
  <c r="DX246" i="2"/>
  <c r="DT246" i="2"/>
  <c r="DS246" i="2"/>
  <c r="DQ246" i="2"/>
  <c r="DG246" i="2"/>
  <c r="DF246" i="2"/>
  <c r="CW246" i="2"/>
  <c r="CV246" i="2"/>
  <c r="CU246" i="2"/>
  <c r="CT246" i="2"/>
  <c r="CP246" i="2"/>
  <c r="CO246" i="2"/>
  <c r="CN246" i="2"/>
  <c r="AY246" i="2" s="1"/>
  <c r="CL246" i="2"/>
  <c r="CK246" i="2"/>
  <c r="CI246" i="2"/>
  <c r="CC246" i="2"/>
  <c r="CB246" i="2"/>
  <c r="CA246" i="2"/>
  <c r="D246" i="2"/>
  <c r="CQ246" i="2" s="1"/>
  <c r="C246" i="2"/>
  <c r="CM246" i="2" s="1"/>
  <c r="EA245" i="2"/>
  <c r="DZ245" i="2"/>
  <c r="DY245" i="2"/>
  <c r="DX245" i="2"/>
  <c r="DU245" i="2"/>
  <c r="DT245" i="2"/>
  <c r="DQ245" i="2"/>
  <c r="DP245" i="2"/>
  <c r="DG245" i="2"/>
  <c r="DF245" i="2"/>
  <c r="CW245" i="2"/>
  <c r="CV245" i="2"/>
  <c r="CU245" i="2"/>
  <c r="CT245" i="2"/>
  <c r="CP245" i="2"/>
  <c r="CO245" i="2"/>
  <c r="CL245" i="2"/>
  <c r="CC245" i="2"/>
  <c r="CB245" i="2"/>
  <c r="D245" i="2"/>
  <c r="CQ245" i="2" s="1"/>
  <c r="C245" i="2"/>
  <c r="EA244" i="2"/>
  <c r="DZ244" i="2"/>
  <c r="DY244" i="2"/>
  <c r="DX244" i="2"/>
  <c r="DQ244" i="2"/>
  <c r="DM244" i="2"/>
  <c r="DG244" i="2"/>
  <c r="DF244" i="2"/>
  <c r="CW244" i="2"/>
  <c r="CV244" i="2"/>
  <c r="CU244" i="2"/>
  <c r="CT244" i="2"/>
  <c r="CQ244" i="2"/>
  <c r="CP244" i="2"/>
  <c r="CM244" i="2"/>
  <c r="CC244" i="2"/>
  <c r="CB244" i="2"/>
  <c r="D244" i="2"/>
  <c r="CL244" i="2" s="1"/>
  <c r="C244" i="2"/>
  <c r="EA243" i="2"/>
  <c r="DZ243" i="2"/>
  <c r="DY243" i="2"/>
  <c r="DX243" i="2"/>
  <c r="DS243" i="2"/>
  <c r="DR243" i="2"/>
  <c r="DO243" i="2"/>
  <c r="DM243" i="2"/>
  <c r="DG243" i="2"/>
  <c r="DF243" i="2"/>
  <c r="DE243" i="2"/>
  <c r="CW243" i="2"/>
  <c r="CV243" i="2"/>
  <c r="CU243" i="2"/>
  <c r="CT243" i="2"/>
  <c r="CN243" i="2"/>
  <c r="CM243" i="2"/>
  <c r="CK243" i="2"/>
  <c r="CI243" i="2"/>
  <c r="CC243" i="2"/>
  <c r="CB243" i="2"/>
  <c r="D243" i="2"/>
  <c r="C243" i="2"/>
  <c r="DQ243" i="2" s="1"/>
  <c r="EA242" i="2"/>
  <c r="DZ242" i="2"/>
  <c r="DY242" i="2"/>
  <c r="DX242" i="2"/>
  <c r="DU242" i="2"/>
  <c r="DT242" i="2"/>
  <c r="DS242" i="2"/>
  <c r="DP242" i="2"/>
  <c r="DO242" i="2"/>
  <c r="DG242" i="2"/>
  <c r="DF242" i="2"/>
  <c r="DE242" i="2"/>
  <c r="CW242" i="2"/>
  <c r="CV242" i="2"/>
  <c r="CU242" i="2"/>
  <c r="CT242" i="2"/>
  <c r="CP242" i="2"/>
  <c r="CO242" i="2"/>
  <c r="CN242" i="2"/>
  <c r="CL242" i="2"/>
  <c r="CK242" i="2"/>
  <c r="CI242" i="2"/>
  <c r="CC242" i="2"/>
  <c r="CB242" i="2"/>
  <c r="CA242" i="2"/>
  <c r="D242" i="2"/>
  <c r="CQ242" i="2" s="1"/>
  <c r="C242" i="2"/>
  <c r="DQ242" i="2" s="1"/>
  <c r="EA241" i="2"/>
  <c r="DZ241" i="2"/>
  <c r="DY241" i="2"/>
  <c r="DX241" i="2"/>
  <c r="DU241" i="2"/>
  <c r="DT241" i="2"/>
  <c r="DP241" i="2"/>
  <c r="DG241" i="2"/>
  <c r="DF241" i="2"/>
  <c r="CW241" i="2"/>
  <c r="CV241" i="2"/>
  <c r="CU241" i="2"/>
  <c r="CT241" i="2"/>
  <c r="CP241" i="2"/>
  <c r="CO241" i="2"/>
  <c r="CL241" i="2"/>
  <c r="CK241" i="2"/>
  <c r="CC241" i="2"/>
  <c r="CB241" i="2"/>
  <c r="CA241" i="2"/>
  <c r="D241" i="2"/>
  <c r="CQ241" i="2" s="1"/>
  <c r="C241" i="2"/>
  <c r="EA240" i="2"/>
  <c r="DZ240" i="2"/>
  <c r="DY240" i="2"/>
  <c r="DX240" i="2"/>
  <c r="DG240" i="2"/>
  <c r="DF240" i="2"/>
  <c r="CW240" i="2"/>
  <c r="CV240" i="2"/>
  <c r="CU240" i="2"/>
  <c r="CT240" i="2"/>
  <c r="CL240" i="2"/>
  <c r="CC240" i="2"/>
  <c r="CB240" i="2"/>
  <c r="D240" i="2"/>
  <c r="C240" i="2"/>
  <c r="EA239" i="2"/>
  <c r="DZ239" i="2"/>
  <c r="DY239" i="2"/>
  <c r="DX239" i="2"/>
  <c r="DS239" i="2"/>
  <c r="DO239" i="2"/>
  <c r="DM239" i="2"/>
  <c r="DG239" i="2"/>
  <c r="CW239" i="2"/>
  <c r="CV239" i="2"/>
  <c r="CU239" i="2"/>
  <c r="CT239" i="2"/>
  <c r="CQ239" i="2"/>
  <c r="CP239" i="2"/>
  <c r="CM239" i="2"/>
  <c r="CL239" i="2"/>
  <c r="CC239" i="2"/>
  <c r="CA239" i="2"/>
  <c r="D239" i="2"/>
  <c r="DT239" i="2" s="1"/>
  <c r="C239" i="2"/>
  <c r="DR239" i="2" s="1"/>
  <c r="EA238" i="2"/>
  <c r="DZ238" i="2"/>
  <c r="DY238" i="2"/>
  <c r="DX238" i="2"/>
  <c r="DU238" i="2"/>
  <c r="DS238" i="2"/>
  <c r="DR238" i="2"/>
  <c r="DQ238" i="2"/>
  <c r="DM238" i="2"/>
  <c r="DG238" i="2"/>
  <c r="CW238" i="2"/>
  <c r="CV238" i="2"/>
  <c r="CU238" i="2"/>
  <c r="CT238" i="2"/>
  <c r="CQ238" i="2"/>
  <c r="CP238" i="2"/>
  <c r="CO238" i="2"/>
  <c r="CL238" i="2"/>
  <c r="CK238" i="2"/>
  <c r="CC238" i="2"/>
  <c r="CA238" i="2"/>
  <c r="D238" i="2"/>
  <c r="DT238" i="2" s="1"/>
  <c r="C238" i="2"/>
  <c r="DO238" i="2" s="1"/>
  <c r="EA237" i="2"/>
  <c r="DZ237" i="2"/>
  <c r="DY237" i="2"/>
  <c r="DX237" i="2"/>
  <c r="DT237" i="2"/>
  <c r="DR237" i="2"/>
  <c r="DQ237" i="2"/>
  <c r="DM237" i="2"/>
  <c r="DG237" i="2"/>
  <c r="CW237" i="2"/>
  <c r="CV237" i="2"/>
  <c r="CU237" i="2"/>
  <c r="CT237" i="2"/>
  <c r="CN237" i="2"/>
  <c r="CK237" i="2"/>
  <c r="CI237" i="2"/>
  <c r="CC237" i="2"/>
  <c r="D237" i="2"/>
  <c r="C237" i="2"/>
  <c r="DO237" i="2" s="1"/>
  <c r="DH232" i="2"/>
  <c r="DG232" i="2"/>
  <c r="CE232" i="2"/>
  <c r="CD232" i="2"/>
  <c r="CA232" i="2"/>
  <c r="C232" i="2"/>
  <c r="B232" i="2"/>
  <c r="DI232" i="2" s="1"/>
  <c r="DH231" i="2"/>
  <c r="DE231" i="2"/>
  <c r="CA231" i="2"/>
  <c r="C231" i="2"/>
  <c r="B231" i="2"/>
  <c r="DI231" i="2" s="1"/>
  <c r="C230" i="2"/>
  <c r="B230" i="2"/>
  <c r="DH229" i="2"/>
  <c r="DG229" i="2"/>
  <c r="DF229" i="2"/>
  <c r="CE229" i="2"/>
  <c r="CD229" i="2"/>
  <c r="CC229" i="2"/>
  <c r="C229" i="2"/>
  <c r="B229" i="2"/>
  <c r="DI229" i="2" s="1"/>
  <c r="DH228" i="2"/>
  <c r="DG228" i="2"/>
  <c r="CE228" i="2"/>
  <c r="CD228" i="2"/>
  <c r="CA228" i="2"/>
  <c r="C228" i="2"/>
  <c r="B228" i="2"/>
  <c r="DI228" i="2" s="1"/>
  <c r="DH227" i="2"/>
  <c r="DE227" i="2"/>
  <c r="CA227" i="2"/>
  <c r="C227" i="2"/>
  <c r="B227" i="2"/>
  <c r="DI227" i="2" s="1"/>
  <c r="DF226" i="2"/>
  <c r="DE226" i="2"/>
  <c r="C226" i="2"/>
  <c r="B226" i="2"/>
  <c r="DJ221" i="2"/>
  <c r="CF221" i="2" s="1"/>
  <c r="CI221" i="2"/>
  <c r="C221" i="2"/>
  <c r="B221" i="2"/>
  <c r="DN220" i="2"/>
  <c r="DJ220" i="2"/>
  <c r="CF220" i="2" s="1"/>
  <c r="DF220" i="2"/>
  <c r="CB220" i="2" s="1"/>
  <c r="CH220" i="2"/>
  <c r="CG220" i="2"/>
  <c r="CA220" i="2"/>
  <c r="C220" i="2"/>
  <c r="DE220" i="2" s="1"/>
  <c r="B220" i="2"/>
  <c r="DL220" i="2" s="1"/>
  <c r="DN219" i="2"/>
  <c r="DM219" i="2"/>
  <c r="DJ219" i="2"/>
  <c r="DF219" i="2"/>
  <c r="CB219" i="2" s="1"/>
  <c r="CH219" i="2"/>
  <c r="CG219" i="2"/>
  <c r="CF219" i="2"/>
  <c r="C219" i="2"/>
  <c r="B219" i="2"/>
  <c r="DL219" i="2" s="1"/>
  <c r="DJ218" i="2"/>
  <c r="DF218" i="2"/>
  <c r="CB218" i="2" s="1"/>
  <c r="CF218" i="2"/>
  <c r="C218" i="2"/>
  <c r="B218" i="2"/>
  <c r="DJ217" i="2"/>
  <c r="CF217" i="2" s="1"/>
  <c r="C217" i="2"/>
  <c r="B217" i="2"/>
  <c r="DN216" i="2"/>
  <c r="DJ216" i="2"/>
  <c r="CF216" i="2" s="1"/>
  <c r="DF216" i="2"/>
  <c r="CB216" i="2" s="1"/>
  <c r="CA216" i="2"/>
  <c r="C216" i="2"/>
  <c r="B216" i="2"/>
  <c r="DN215" i="2"/>
  <c r="DM215" i="2"/>
  <c r="DJ215" i="2"/>
  <c r="DF215" i="2"/>
  <c r="CB215" i="2" s="1"/>
  <c r="DE215" i="2"/>
  <c r="CH215" i="2"/>
  <c r="CG215" i="2"/>
  <c r="CF215" i="2"/>
  <c r="CA215" i="2"/>
  <c r="C215" i="2"/>
  <c r="B215" i="2"/>
  <c r="DL215" i="2" s="1"/>
  <c r="DY210" i="2"/>
  <c r="DX210" i="2"/>
  <c r="DU210" i="2"/>
  <c r="DS210" i="2"/>
  <c r="DG210" i="2"/>
  <c r="DF210" i="2"/>
  <c r="CU210" i="2"/>
  <c r="CT210" i="2"/>
  <c r="CP210" i="2"/>
  <c r="CO210" i="2"/>
  <c r="CL210" i="2"/>
  <c r="CC210" i="2"/>
  <c r="CB210" i="2"/>
  <c r="D210" i="2"/>
  <c r="DT210" i="2" s="1"/>
  <c r="C210" i="2"/>
  <c r="DY209" i="2"/>
  <c r="DX209" i="2"/>
  <c r="DO209" i="2"/>
  <c r="DG209" i="2"/>
  <c r="DF209" i="2"/>
  <c r="DE209" i="2"/>
  <c r="CU209" i="2"/>
  <c r="CT209" i="2"/>
  <c r="CC209" i="2"/>
  <c r="CB209" i="2"/>
  <c r="D209" i="2"/>
  <c r="C209" i="2"/>
  <c r="DY208" i="2"/>
  <c r="DX208" i="2"/>
  <c r="DU208" i="2"/>
  <c r="DT208" i="2"/>
  <c r="DP208" i="2"/>
  <c r="DO208" i="2"/>
  <c r="DG208" i="2"/>
  <c r="DF208" i="2"/>
  <c r="DE208" i="2"/>
  <c r="CU208" i="2"/>
  <c r="CT208" i="2"/>
  <c r="CP208" i="2"/>
  <c r="CN208" i="2"/>
  <c r="CM208" i="2"/>
  <c r="CK208" i="2"/>
  <c r="CI208" i="2"/>
  <c r="CC208" i="2"/>
  <c r="CB208" i="2"/>
  <c r="CA208" i="2"/>
  <c r="D208" i="2"/>
  <c r="CO208" i="2" s="1"/>
  <c r="C208" i="2"/>
  <c r="DY207" i="2"/>
  <c r="DX207" i="2"/>
  <c r="DU207" i="2"/>
  <c r="DS207" i="2"/>
  <c r="DO207" i="2"/>
  <c r="DG207" i="2"/>
  <c r="DF207" i="2"/>
  <c r="CU207" i="2"/>
  <c r="CT207" i="2"/>
  <c r="CP207" i="2"/>
  <c r="CO207" i="2"/>
  <c r="CL207" i="2"/>
  <c r="CC207" i="2"/>
  <c r="CB207" i="2"/>
  <c r="D207" i="2"/>
  <c r="DT207" i="2" s="1"/>
  <c r="C207" i="2"/>
  <c r="DY206" i="2"/>
  <c r="DX206" i="2"/>
  <c r="DT206" i="2"/>
  <c r="DS206" i="2"/>
  <c r="DP206" i="2"/>
  <c r="DG206" i="2"/>
  <c r="DF206" i="2"/>
  <c r="DE206" i="2"/>
  <c r="CU206" i="2"/>
  <c r="CT206" i="2"/>
  <c r="CQ206" i="2"/>
  <c r="CP206" i="2"/>
  <c r="CL206" i="2"/>
  <c r="CC206" i="2"/>
  <c r="CB206" i="2"/>
  <c r="D206" i="2"/>
  <c r="C206" i="2"/>
  <c r="DY205" i="2"/>
  <c r="DX205" i="2"/>
  <c r="DQ205" i="2"/>
  <c r="DP205" i="2"/>
  <c r="DG205" i="2"/>
  <c r="DF205" i="2"/>
  <c r="DE205" i="2"/>
  <c r="CU205" i="2"/>
  <c r="CT205" i="2"/>
  <c r="CP205" i="2"/>
  <c r="CM205" i="2"/>
  <c r="CI205" i="2"/>
  <c r="CC205" i="2"/>
  <c r="CB205" i="2"/>
  <c r="D205" i="2"/>
  <c r="CL205" i="2" s="1"/>
  <c r="C205" i="2"/>
  <c r="DY204" i="2"/>
  <c r="DX204" i="2"/>
  <c r="DR204" i="2"/>
  <c r="DQ204" i="2"/>
  <c r="DM204" i="2"/>
  <c r="DG204" i="2"/>
  <c r="DF204" i="2"/>
  <c r="CU204" i="2"/>
  <c r="CT204" i="2"/>
  <c r="CO204" i="2"/>
  <c r="CN204" i="2"/>
  <c r="CM204" i="2"/>
  <c r="CK204" i="2"/>
  <c r="CI204" i="2"/>
  <c r="CC204" i="2"/>
  <c r="CB204" i="2"/>
  <c r="D204" i="2"/>
  <c r="C204" i="2"/>
  <c r="DO204" i="2" s="1"/>
  <c r="DY203" i="2"/>
  <c r="DX203" i="2"/>
  <c r="DU203" i="2"/>
  <c r="DS203" i="2"/>
  <c r="DQ203" i="2"/>
  <c r="DO203" i="2"/>
  <c r="DG203" i="2"/>
  <c r="DF203" i="2"/>
  <c r="DE203" i="2"/>
  <c r="CU203" i="2"/>
  <c r="CT203" i="2"/>
  <c r="CP203" i="2"/>
  <c r="CO203" i="2"/>
  <c r="CL203" i="2"/>
  <c r="CK203" i="2"/>
  <c r="CI203" i="2"/>
  <c r="CC203" i="2"/>
  <c r="CB203" i="2"/>
  <c r="CA203" i="2"/>
  <c r="D203" i="2"/>
  <c r="DT203" i="2" s="1"/>
  <c r="C203" i="2"/>
  <c r="CM203" i="2" s="1"/>
  <c r="DY202" i="2"/>
  <c r="DX202" i="2"/>
  <c r="DS202" i="2"/>
  <c r="DR202" i="2"/>
  <c r="DP202" i="2"/>
  <c r="DG202" i="2"/>
  <c r="DF202" i="2"/>
  <c r="CU202" i="2"/>
  <c r="CT202" i="2"/>
  <c r="CQ202" i="2"/>
  <c r="CO202" i="2"/>
  <c r="CM202" i="2"/>
  <c r="CL202" i="2"/>
  <c r="CC202" i="2"/>
  <c r="CB202" i="2"/>
  <c r="CA202" i="2"/>
  <c r="D202" i="2"/>
  <c r="DU202" i="2" s="1"/>
  <c r="C202" i="2"/>
  <c r="DY201" i="2"/>
  <c r="DX201" i="2"/>
  <c r="DT201" i="2"/>
  <c r="DS201" i="2"/>
  <c r="DQ201" i="2"/>
  <c r="DG201" i="2"/>
  <c r="DF201" i="2"/>
  <c r="CU201" i="2"/>
  <c r="CT201" i="2"/>
  <c r="CQ201" i="2"/>
  <c r="CM201" i="2"/>
  <c r="CL201" i="2"/>
  <c r="CC201" i="2"/>
  <c r="CB201" i="2"/>
  <c r="D201" i="2"/>
  <c r="C201" i="2"/>
  <c r="DY200" i="2"/>
  <c r="DX200" i="2"/>
  <c r="DR200" i="2"/>
  <c r="DQ200" i="2"/>
  <c r="DM200" i="2"/>
  <c r="DG200" i="2"/>
  <c r="DF200" i="2"/>
  <c r="CU200" i="2"/>
  <c r="CT200" i="2"/>
  <c r="CQ200" i="2"/>
  <c r="CN200" i="2"/>
  <c r="CM200" i="2"/>
  <c r="CK200" i="2"/>
  <c r="CI200" i="2"/>
  <c r="CC200" i="2"/>
  <c r="CB200" i="2"/>
  <c r="D200" i="2"/>
  <c r="C200" i="2"/>
  <c r="DO200" i="2" s="1"/>
  <c r="DU199" i="2"/>
  <c r="DT199" i="2"/>
  <c r="DS199" i="2"/>
  <c r="DP199" i="2"/>
  <c r="DO199" i="2"/>
  <c r="DG199" i="2"/>
  <c r="DF199" i="2"/>
  <c r="DE199" i="2"/>
  <c r="CP199" i="2"/>
  <c r="CO199" i="2"/>
  <c r="CN199" i="2"/>
  <c r="CL199" i="2"/>
  <c r="CK199" i="2"/>
  <c r="CI199" i="2"/>
  <c r="CC199" i="2"/>
  <c r="CB199" i="2"/>
  <c r="CA199" i="2"/>
  <c r="D199" i="2"/>
  <c r="CQ199" i="2" s="1"/>
  <c r="C199" i="2"/>
  <c r="DR199" i="2" s="1"/>
  <c r="DU198" i="2"/>
  <c r="DT198" i="2"/>
  <c r="DP198" i="2"/>
  <c r="DG198" i="2"/>
  <c r="DF198" i="2"/>
  <c r="CP198" i="2"/>
  <c r="CO198" i="2"/>
  <c r="CL198" i="2"/>
  <c r="CC198" i="2"/>
  <c r="CB198" i="2"/>
  <c r="D198" i="2"/>
  <c r="DS198" i="2" s="1"/>
  <c r="C198" i="2"/>
  <c r="DU197" i="2"/>
  <c r="DQ197" i="2"/>
  <c r="DM197" i="2"/>
  <c r="DG197" i="2"/>
  <c r="DF197" i="2"/>
  <c r="CM197" i="2"/>
  <c r="CC197" i="2"/>
  <c r="CB197" i="2"/>
  <c r="D197" i="2"/>
  <c r="C197" i="2"/>
  <c r="DY196" i="2"/>
  <c r="DX196" i="2"/>
  <c r="DU196" i="2"/>
  <c r="DR196" i="2"/>
  <c r="DQ196" i="2"/>
  <c r="DP196" i="2"/>
  <c r="DM196" i="2"/>
  <c r="DG196" i="2"/>
  <c r="DF196" i="2"/>
  <c r="CU196" i="2"/>
  <c r="CT196" i="2"/>
  <c r="CN196" i="2"/>
  <c r="CM196" i="2"/>
  <c r="CK196" i="2"/>
  <c r="CI196" i="2"/>
  <c r="CC196" i="2"/>
  <c r="CB196" i="2"/>
  <c r="D196" i="2"/>
  <c r="DT196" i="2" s="1"/>
  <c r="C196" i="2"/>
  <c r="DO196" i="2" s="1"/>
  <c r="DY195" i="2"/>
  <c r="DX195" i="2"/>
  <c r="DU195" i="2"/>
  <c r="DS195" i="2"/>
  <c r="DR195" i="2"/>
  <c r="DQ195" i="2"/>
  <c r="DM195" i="2"/>
  <c r="DG195" i="2"/>
  <c r="DF195" i="2"/>
  <c r="CU195" i="2"/>
  <c r="CT195" i="2"/>
  <c r="CP195" i="2"/>
  <c r="CO195" i="2"/>
  <c r="CN195" i="2"/>
  <c r="CL195" i="2"/>
  <c r="CK195" i="2"/>
  <c r="CI195" i="2"/>
  <c r="CC195" i="2"/>
  <c r="CB195" i="2"/>
  <c r="CA195" i="2"/>
  <c r="D195" i="2"/>
  <c r="DT195" i="2" s="1"/>
  <c r="C195" i="2"/>
  <c r="CM195" i="2" s="1"/>
  <c r="DY194" i="2"/>
  <c r="DX194" i="2"/>
  <c r="DS194" i="2"/>
  <c r="DO194" i="2"/>
  <c r="DM194" i="2"/>
  <c r="DG194" i="2"/>
  <c r="DF194" i="2"/>
  <c r="DE194" i="2"/>
  <c r="CU194" i="2"/>
  <c r="CT194" i="2"/>
  <c r="CP194" i="2"/>
  <c r="CO194" i="2"/>
  <c r="CL194" i="2"/>
  <c r="CC194" i="2"/>
  <c r="CB194" i="2"/>
  <c r="CA194" i="2"/>
  <c r="D194" i="2"/>
  <c r="DU194" i="2" s="1"/>
  <c r="C194" i="2"/>
  <c r="CK194" i="2" s="1"/>
  <c r="DY193" i="2"/>
  <c r="DX193" i="2"/>
  <c r="DO193" i="2"/>
  <c r="DG193" i="2"/>
  <c r="DF193" i="2"/>
  <c r="CU193" i="2"/>
  <c r="CT193" i="2"/>
  <c r="CM193" i="2"/>
  <c r="CC193" i="2"/>
  <c r="CB193" i="2"/>
  <c r="D193" i="2"/>
  <c r="C193" i="2"/>
  <c r="DY192" i="2"/>
  <c r="DX192" i="2"/>
  <c r="DU192" i="2"/>
  <c r="DR192" i="2"/>
  <c r="DQ192" i="2"/>
  <c r="DP192" i="2"/>
  <c r="DM192" i="2"/>
  <c r="DG192" i="2"/>
  <c r="DF192" i="2"/>
  <c r="CU192" i="2"/>
  <c r="CT192" i="2"/>
  <c r="CN192" i="2"/>
  <c r="CM192" i="2"/>
  <c r="CK192" i="2"/>
  <c r="CI192" i="2"/>
  <c r="CC192" i="2"/>
  <c r="CB192" i="2"/>
  <c r="D192" i="2"/>
  <c r="DT192" i="2" s="1"/>
  <c r="C192" i="2"/>
  <c r="DO192" i="2" s="1"/>
  <c r="DY191" i="2"/>
  <c r="DX191" i="2"/>
  <c r="DU191" i="2"/>
  <c r="DS191" i="2"/>
  <c r="DR191" i="2"/>
  <c r="DQ191" i="2"/>
  <c r="DM191" i="2"/>
  <c r="DG191" i="2"/>
  <c r="DF191" i="2"/>
  <c r="CU191" i="2"/>
  <c r="CT191" i="2"/>
  <c r="CP191" i="2"/>
  <c r="CO191" i="2"/>
  <c r="CN191" i="2"/>
  <c r="CL191" i="2"/>
  <c r="CK191" i="2"/>
  <c r="CI191" i="2"/>
  <c r="CC191" i="2"/>
  <c r="CB191" i="2"/>
  <c r="CA191" i="2"/>
  <c r="D191" i="2"/>
  <c r="DT191" i="2" s="1"/>
  <c r="C191" i="2"/>
  <c r="CM191" i="2" s="1"/>
  <c r="DY190" i="2"/>
  <c r="DX190" i="2"/>
  <c r="DR190" i="2"/>
  <c r="DO190" i="2"/>
  <c r="DM190" i="2"/>
  <c r="DG190" i="2"/>
  <c r="CU190" i="2"/>
  <c r="CT190" i="2"/>
  <c r="CO190" i="2"/>
  <c r="CN190" i="2"/>
  <c r="CK190" i="2"/>
  <c r="CI190" i="2"/>
  <c r="CC190" i="2"/>
  <c r="D190" i="2"/>
  <c r="DS190" i="2" s="1"/>
  <c r="C190" i="2"/>
  <c r="DQ190" i="2" s="1"/>
  <c r="DY189" i="2"/>
  <c r="DX189" i="2"/>
  <c r="DG189" i="2"/>
  <c r="CU189" i="2"/>
  <c r="CT189" i="2"/>
  <c r="CI189" i="2"/>
  <c r="CC189" i="2"/>
  <c r="D189" i="2"/>
  <c r="CQ189" i="2" s="1"/>
  <c r="C189" i="2"/>
  <c r="DY188" i="2"/>
  <c r="DX188" i="2"/>
  <c r="DU188" i="2"/>
  <c r="DT188" i="2"/>
  <c r="DQ188" i="2"/>
  <c r="DP188" i="2"/>
  <c r="DG188" i="2"/>
  <c r="DE188" i="2"/>
  <c r="CU188" i="2"/>
  <c r="CT188" i="2"/>
  <c r="CQ188" i="2"/>
  <c r="CP188" i="2"/>
  <c r="CM188" i="2"/>
  <c r="CL188" i="2"/>
  <c r="CC188" i="2"/>
  <c r="CA188" i="2"/>
  <c r="D188" i="2"/>
  <c r="DS188" i="2" s="1"/>
  <c r="C188" i="2"/>
  <c r="EA183" i="2"/>
  <c r="DZ183" i="2"/>
  <c r="DY183" i="2"/>
  <c r="DX183" i="2"/>
  <c r="DG183" i="2"/>
  <c r="DF183" i="2"/>
  <c r="CW183" i="2"/>
  <c r="CV183" i="2"/>
  <c r="CU183" i="2"/>
  <c r="CT183" i="2"/>
  <c r="CQ183" i="2"/>
  <c r="CL183" i="2"/>
  <c r="CC183" i="2"/>
  <c r="CB183" i="2"/>
  <c r="D183" i="2"/>
  <c r="CP183" i="2" s="1"/>
  <c r="C183" i="2"/>
  <c r="EA182" i="2"/>
  <c r="DZ182" i="2"/>
  <c r="DY182" i="2"/>
  <c r="DX182" i="2"/>
  <c r="DR182" i="2"/>
  <c r="DO182" i="2"/>
  <c r="DM182" i="2"/>
  <c r="DG182" i="2"/>
  <c r="DF182" i="2"/>
  <c r="CW182" i="2"/>
  <c r="CV182" i="2"/>
  <c r="CU182" i="2"/>
  <c r="CT182" i="2"/>
  <c r="CN182" i="2"/>
  <c r="CM182" i="2"/>
  <c r="CK182" i="2"/>
  <c r="CI182" i="2"/>
  <c r="CC182" i="2"/>
  <c r="CB182" i="2"/>
  <c r="D182" i="2"/>
  <c r="C182" i="2"/>
  <c r="DQ182" i="2" s="1"/>
  <c r="EA181" i="2"/>
  <c r="DZ181" i="2"/>
  <c r="DY181" i="2"/>
  <c r="DX181" i="2"/>
  <c r="DU181" i="2"/>
  <c r="DT181" i="2"/>
  <c r="DS181" i="2"/>
  <c r="DP181" i="2"/>
  <c r="DG181" i="2"/>
  <c r="DF181" i="2"/>
  <c r="CW181" i="2"/>
  <c r="CV181" i="2"/>
  <c r="CU181" i="2"/>
  <c r="CT181" i="2"/>
  <c r="CP181" i="2"/>
  <c r="CO181" i="2"/>
  <c r="CL181" i="2"/>
  <c r="CC181" i="2"/>
  <c r="CB181" i="2"/>
  <c r="D181" i="2"/>
  <c r="CQ181" i="2" s="1"/>
  <c r="C181" i="2"/>
  <c r="EA180" i="2"/>
  <c r="DZ180" i="2"/>
  <c r="DY180" i="2"/>
  <c r="DX180" i="2"/>
  <c r="DG180" i="2"/>
  <c r="DF180" i="2"/>
  <c r="CW180" i="2"/>
  <c r="CV180" i="2"/>
  <c r="CU180" i="2"/>
  <c r="CT180" i="2"/>
  <c r="CO180" i="2"/>
  <c r="CC180" i="2"/>
  <c r="CB180" i="2"/>
  <c r="D180" i="2"/>
  <c r="DU180" i="2" s="1"/>
  <c r="C180" i="2"/>
  <c r="EA179" i="2"/>
  <c r="DZ179" i="2"/>
  <c r="DY179" i="2"/>
  <c r="DX179" i="2"/>
  <c r="DU179" i="2"/>
  <c r="DQ179" i="2"/>
  <c r="DG179" i="2"/>
  <c r="DF179" i="2"/>
  <c r="DE179" i="2"/>
  <c r="CW179" i="2"/>
  <c r="CV179" i="2"/>
  <c r="CU179" i="2"/>
  <c r="CT179" i="2"/>
  <c r="CC179" i="2"/>
  <c r="CB179" i="2"/>
  <c r="D179" i="2"/>
  <c r="DS179" i="2" s="1"/>
  <c r="C179" i="2"/>
  <c r="EA178" i="2"/>
  <c r="DZ178" i="2"/>
  <c r="DY178" i="2"/>
  <c r="DX178" i="2"/>
  <c r="DT178" i="2"/>
  <c r="DR178" i="2"/>
  <c r="DO178" i="2"/>
  <c r="DM178" i="2"/>
  <c r="DG178" i="2"/>
  <c r="DF178" i="2"/>
  <c r="DE178" i="2"/>
  <c r="CW178" i="2"/>
  <c r="CV178" i="2"/>
  <c r="CU178" i="2"/>
  <c r="CT178" i="2"/>
  <c r="CN178" i="2"/>
  <c r="CM178" i="2"/>
  <c r="CK178" i="2"/>
  <c r="CI178" i="2"/>
  <c r="CC178" i="2"/>
  <c r="CB178" i="2"/>
  <c r="D178" i="2"/>
  <c r="C178" i="2"/>
  <c r="DQ178" i="2" s="1"/>
  <c r="EA177" i="2"/>
  <c r="DZ177" i="2"/>
  <c r="DY177" i="2"/>
  <c r="DX177" i="2"/>
  <c r="DU177" i="2"/>
  <c r="DT177" i="2"/>
  <c r="DS177" i="2"/>
  <c r="DQ177" i="2"/>
  <c r="DP177" i="2"/>
  <c r="DO177" i="2"/>
  <c r="DG177" i="2"/>
  <c r="DF177" i="2"/>
  <c r="CW177" i="2"/>
  <c r="CV177" i="2"/>
  <c r="CU177" i="2"/>
  <c r="CT177" i="2"/>
  <c r="CP177" i="2"/>
  <c r="CO177" i="2"/>
  <c r="CN177" i="2"/>
  <c r="CL177" i="2"/>
  <c r="CK177" i="2"/>
  <c r="CI177" i="2"/>
  <c r="CC177" i="2"/>
  <c r="CB177" i="2"/>
  <c r="CA177" i="2"/>
  <c r="D177" i="2"/>
  <c r="CQ177" i="2" s="1"/>
  <c r="C177" i="2"/>
  <c r="EA176" i="2"/>
  <c r="DZ176" i="2"/>
  <c r="DY176" i="2"/>
  <c r="DX176" i="2"/>
  <c r="DT176" i="2"/>
  <c r="DR176" i="2"/>
  <c r="DG176" i="2"/>
  <c r="DF176" i="2"/>
  <c r="CW176" i="2"/>
  <c r="CV176" i="2"/>
  <c r="CU176" i="2"/>
  <c r="CT176" i="2"/>
  <c r="CP176" i="2"/>
  <c r="CC176" i="2"/>
  <c r="CB176" i="2"/>
  <c r="D176" i="2"/>
  <c r="C176" i="2"/>
  <c r="EA175" i="2"/>
  <c r="DZ175" i="2"/>
  <c r="DY175" i="2"/>
  <c r="DX175" i="2"/>
  <c r="DR175" i="2"/>
  <c r="DQ175" i="2"/>
  <c r="DG175" i="2"/>
  <c r="DF175" i="2"/>
  <c r="CW175" i="2"/>
  <c r="CV175" i="2"/>
  <c r="CU175" i="2"/>
  <c r="CT175" i="2"/>
  <c r="CN175" i="2"/>
  <c r="CC175" i="2"/>
  <c r="CB175" i="2"/>
  <c r="D175" i="2"/>
  <c r="C175" i="2"/>
  <c r="EA174" i="2"/>
  <c r="DZ174" i="2"/>
  <c r="DY174" i="2"/>
  <c r="DX174" i="2"/>
  <c r="DR174" i="2"/>
  <c r="DO174" i="2"/>
  <c r="DM174" i="2"/>
  <c r="DG174" i="2"/>
  <c r="DF174" i="2"/>
  <c r="CW174" i="2"/>
  <c r="CV174" i="2"/>
  <c r="CU174" i="2"/>
  <c r="CT174" i="2"/>
  <c r="CN174" i="2"/>
  <c r="CM174" i="2"/>
  <c r="CK174" i="2"/>
  <c r="CI174" i="2"/>
  <c r="CC174" i="2"/>
  <c r="CB174" i="2"/>
  <c r="D174" i="2"/>
  <c r="C174" i="2"/>
  <c r="DQ174" i="2" s="1"/>
  <c r="EA173" i="2"/>
  <c r="DZ173" i="2"/>
  <c r="DY173" i="2"/>
  <c r="DX173" i="2"/>
  <c r="DU173" i="2"/>
  <c r="DT173" i="2"/>
  <c r="DS173" i="2"/>
  <c r="DP173" i="2"/>
  <c r="DO173" i="2"/>
  <c r="DG173" i="2"/>
  <c r="DF173" i="2"/>
  <c r="CW173" i="2"/>
  <c r="CV173" i="2"/>
  <c r="CU173" i="2"/>
  <c r="CT173" i="2"/>
  <c r="CP173" i="2"/>
  <c r="CO173" i="2"/>
  <c r="CL173" i="2"/>
  <c r="CK173" i="2"/>
  <c r="CI173" i="2"/>
  <c r="CC173" i="2"/>
  <c r="CB173" i="2"/>
  <c r="CA173" i="2"/>
  <c r="D173" i="2"/>
  <c r="CQ173" i="2" s="1"/>
  <c r="C173" i="2"/>
  <c r="DQ173" i="2" s="1"/>
  <c r="DQ172" i="2"/>
  <c r="DM172" i="2"/>
  <c r="DG172" i="2"/>
  <c r="DF172" i="2"/>
  <c r="CM172" i="2"/>
  <c r="CK172" i="2"/>
  <c r="CC172" i="2"/>
  <c r="CB172" i="2"/>
  <c r="D172" i="2"/>
  <c r="C172" i="2"/>
  <c r="DR171" i="2"/>
  <c r="DO171" i="2"/>
  <c r="DM171" i="2"/>
  <c r="DG171" i="2"/>
  <c r="DF171" i="2"/>
  <c r="CM171" i="2"/>
  <c r="CI171" i="2"/>
  <c r="CC171" i="2"/>
  <c r="CB171" i="2"/>
  <c r="D171" i="2"/>
  <c r="C171" i="2"/>
  <c r="CK171" i="2" s="1"/>
  <c r="DT170" i="2"/>
  <c r="DS170" i="2"/>
  <c r="DR170" i="2"/>
  <c r="DO170" i="2"/>
  <c r="DM170" i="2"/>
  <c r="DG170" i="2"/>
  <c r="DF170" i="2"/>
  <c r="DE170" i="2"/>
  <c r="CQ170" i="2"/>
  <c r="CO170" i="2"/>
  <c r="CN170" i="2"/>
  <c r="CM170" i="2"/>
  <c r="CK170" i="2"/>
  <c r="CI170" i="2"/>
  <c r="CC170" i="2"/>
  <c r="CB170" i="2"/>
  <c r="CA170" i="2"/>
  <c r="D170" i="2"/>
  <c r="C170" i="2"/>
  <c r="DQ170" i="2" s="1"/>
  <c r="EA169" i="2"/>
  <c r="DZ169" i="2"/>
  <c r="DY169" i="2"/>
  <c r="DX169" i="2"/>
  <c r="DU169" i="2"/>
  <c r="DT169" i="2"/>
  <c r="DP169" i="2"/>
  <c r="DO169" i="2"/>
  <c r="DG169" i="2"/>
  <c r="DF169" i="2"/>
  <c r="DE169" i="2"/>
  <c r="CW169" i="2"/>
  <c r="CV169" i="2"/>
  <c r="CU169" i="2"/>
  <c r="CT169" i="2"/>
  <c r="CP169" i="2"/>
  <c r="CO169" i="2"/>
  <c r="CN169" i="2"/>
  <c r="CL169" i="2"/>
  <c r="CK169" i="2"/>
  <c r="CI169" i="2"/>
  <c r="CC169" i="2"/>
  <c r="CB169" i="2"/>
  <c r="CA169" i="2"/>
  <c r="D169" i="2"/>
  <c r="DS169" i="2" s="1"/>
  <c r="C169" i="2"/>
  <c r="DR169" i="2" s="1"/>
  <c r="EA168" i="2"/>
  <c r="DZ168" i="2"/>
  <c r="DY168" i="2"/>
  <c r="DX168" i="2"/>
  <c r="DU168" i="2"/>
  <c r="DT168" i="2"/>
  <c r="DP168" i="2"/>
  <c r="DG168" i="2"/>
  <c r="DF168" i="2"/>
  <c r="CW168" i="2"/>
  <c r="CV168" i="2"/>
  <c r="CU168" i="2"/>
  <c r="CT168" i="2"/>
  <c r="CP168" i="2"/>
  <c r="CO168" i="2"/>
  <c r="CL168" i="2"/>
  <c r="CC168" i="2"/>
  <c r="CB168" i="2"/>
  <c r="CA168" i="2"/>
  <c r="D168" i="2"/>
  <c r="CQ168" i="2" s="1"/>
  <c r="C168" i="2"/>
  <c r="EA167" i="2"/>
  <c r="DZ167" i="2"/>
  <c r="DY167" i="2"/>
  <c r="DX167" i="2"/>
  <c r="DG167" i="2"/>
  <c r="DF167" i="2"/>
  <c r="CW167" i="2"/>
  <c r="CV167" i="2"/>
  <c r="CU167" i="2"/>
  <c r="CT167" i="2"/>
  <c r="CM167" i="2"/>
  <c r="CC167" i="2"/>
  <c r="CB167" i="2"/>
  <c r="D167" i="2"/>
  <c r="CL167" i="2" s="1"/>
  <c r="C167" i="2"/>
  <c r="EA166" i="2"/>
  <c r="DZ166" i="2"/>
  <c r="DY166" i="2"/>
  <c r="DX166" i="2"/>
  <c r="DR166" i="2"/>
  <c r="DO166" i="2"/>
  <c r="DM166" i="2"/>
  <c r="DG166" i="2"/>
  <c r="DF166" i="2"/>
  <c r="CW166" i="2"/>
  <c r="CV166" i="2"/>
  <c r="CU166" i="2"/>
  <c r="CT166" i="2"/>
  <c r="CN166" i="2"/>
  <c r="CM166" i="2"/>
  <c r="CK166" i="2"/>
  <c r="CI166" i="2"/>
  <c r="CC166" i="2"/>
  <c r="CB166" i="2"/>
  <c r="D166" i="2"/>
  <c r="DE166" i="2" s="1"/>
  <c r="C166" i="2"/>
  <c r="DQ166" i="2" s="1"/>
  <c r="EA165" i="2"/>
  <c r="DZ165" i="2"/>
  <c r="DY165" i="2"/>
  <c r="DX165" i="2"/>
  <c r="DU165" i="2"/>
  <c r="DT165" i="2"/>
  <c r="DS165" i="2"/>
  <c r="DP165" i="2"/>
  <c r="DO165" i="2"/>
  <c r="DG165" i="2"/>
  <c r="DF165" i="2"/>
  <c r="DE165" i="2"/>
  <c r="CW165" i="2"/>
  <c r="CV165" i="2"/>
  <c r="CU165" i="2"/>
  <c r="CT165" i="2"/>
  <c r="CP165" i="2"/>
  <c r="CO165" i="2"/>
  <c r="CN165" i="2"/>
  <c r="CL165" i="2"/>
  <c r="CK165" i="2"/>
  <c r="CI165" i="2"/>
  <c r="CC165" i="2"/>
  <c r="CB165" i="2"/>
  <c r="CA165" i="2"/>
  <c r="D165" i="2"/>
  <c r="CQ165" i="2" s="1"/>
  <c r="C165" i="2"/>
  <c r="DQ165" i="2" s="1"/>
  <c r="EA164" i="2"/>
  <c r="DZ164" i="2"/>
  <c r="DY164" i="2"/>
  <c r="DX164" i="2"/>
  <c r="DU164" i="2"/>
  <c r="DT164" i="2"/>
  <c r="DQ164" i="2"/>
  <c r="DP164" i="2"/>
  <c r="DG164" i="2"/>
  <c r="DF164" i="2"/>
  <c r="CW164" i="2"/>
  <c r="CV164" i="2"/>
  <c r="CU164" i="2"/>
  <c r="CT164" i="2"/>
  <c r="CP164" i="2"/>
  <c r="CO164" i="2"/>
  <c r="CL164" i="2"/>
  <c r="CC164" i="2"/>
  <c r="CB164" i="2"/>
  <c r="D164" i="2"/>
  <c r="CQ164" i="2" s="1"/>
  <c r="C164" i="2"/>
  <c r="CK164" i="2" s="1"/>
  <c r="EA163" i="2"/>
  <c r="DZ163" i="2"/>
  <c r="DY163" i="2"/>
  <c r="DX163" i="2"/>
  <c r="DU163" i="2"/>
  <c r="DS163" i="2"/>
  <c r="DR163" i="2"/>
  <c r="DQ163" i="2"/>
  <c r="DM163" i="2"/>
  <c r="DG163" i="2"/>
  <c r="CW163" i="2"/>
  <c r="CV163" i="2"/>
  <c r="CU163" i="2"/>
  <c r="CT163" i="2"/>
  <c r="CQ163" i="2"/>
  <c r="CP163" i="2"/>
  <c r="CO163" i="2"/>
  <c r="CL163" i="2"/>
  <c r="CK163" i="2"/>
  <c r="CC163" i="2"/>
  <c r="CA163" i="2"/>
  <c r="D163" i="2"/>
  <c r="DT163" i="2" s="1"/>
  <c r="C163" i="2"/>
  <c r="DO163" i="2" s="1"/>
  <c r="EA162" i="2"/>
  <c r="DZ162" i="2"/>
  <c r="DY162" i="2"/>
  <c r="DX162" i="2"/>
  <c r="DR162" i="2"/>
  <c r="DQ162" i="2"/>
  <c r="DM162" i="2"/>
  <c r="DG162" i="2"/>
  <c r="CW162" i="2"/>
  <c r="CV162" i="2"/>
  <c r="CU162" i="2"/>
  <c r="CT162" i="2"/>
  <c r="CN162" i="2"/>
  <c r="CK162" i="2"/>
  <c r="CI162" i="2"/>
  <c r="CC162" i="2"/>
  <c r="D162" i="2"/>
  <c r="C162" i="2"/>
  <c r="DO162" i="2" s="1"/>
  <c r="EA161" i="2"/>
  <c r="DZ161" i="2"/>
  <c r="DY161" i="2"/>
  <c r="DX161" i="2"/>
  <c r="DP161" i="2"/>
  <c r="DO161" i="2"/>
  <c r="DG161" i="2"/>
  <c r="CW161" i="2"/>
  <c r="CV161" i="2"/>
  <c r="CU161" i="2"/>
  <c r="CT161" i="2"/>
  <c r="CN161" i="2"/>
  <c r="CI161" i="2"/>
  <c r="CC161" i="2"/>
  <c r="D161" i="2"/>
  <c r="C161" i="2"/>
  <c r="DM156" i="2"/>
  <c r="DL156" i="2"/>
  <c r="DK156" i="2"/>
  <c r="DJ156" i="2"/>
  <c r="DI156" i="2"/>
  <c r="DH156" i="2"/>
  <c r="DG156" i="2"/>
  <c r="DF156" i="2"/>
  <c r="DE156" i="2"/>
  <c r="CI156" i="2"/>
  <c r="CH156" i="2"/>
  <c r="CG156" i="2"/>
  <c r="CF156" i="2"/>
  <c r="CE156" i="2"/>
  <c r="CD156" i="2"/>
  <c r="CC156" i="2"/>
  <c r="CB156" i="2"/>
  <c r="CA156" i="2"/>
  <c r="Q156" i="2"/>
  <c r="DM155" i="2"/>
  <c r="DL155" i="2"/>
  <c r="DK155" i="2"/>
  <c r="DJ155" i="2"/>
  <c r="DI155" i="2"/>
  <c r="DH155" i="2"/>
  <c r="DG155" i="2"/>
  <c r="DF155" i="2"/>
  <c r="DE155" i="2"/>
  <c r="CI155" i="2"/>
  <c r="CH155" i="2"/>
  <c r="CG155" i="2"/>
  <c r="CF155" i="2"/>
  <c r="CE155" i="2"/>
  <c r="CD155" i="2"/>
  <c r="CC155" i="2"/>
  <c r="CB155" i="2"/>
  <c r="CA155" i="2"/>
  <c r="DM154" i="2"/>
  <c r="DL154" i="2"/>
  <c r="DK154" i="2"/>
  <c r="DJ154" i="2"/>
  <c r="DI154" i="2"/>
  <c r="DH154" i="2"/>
  <c r="DG154" i="2"/>
  <c r="DF154" i="2"/>
  <c r="DE154" i="2"/>
  <c r="CI154" i="2"/>
  <c r="CH154" i="2"/>
  <c r="CG154" i="2"/>
  <c r="CF154" i="2"/>
  <c r="CE154" i="2"/>
  <c r="CD154" i="2"/>
  <c r="CC154" i="2"/>
  <c r="CB154" i="2"/>
  <c r="CA154" i="2"/>
  <c r="DM153" i="2"/>
  <c r="DL153" i="2"/>
  <c r="DK153" i="2"/>
  <c r="DJ153" i="2"/>
  <c r="DI153" i="2"/>
  <c r="DH153" i="2"/>
  <c r="DG153" i="2"/>
  <c r="DF153" i="2"/>
  <c r="DE153" i="2"/>
  <c r="CI153" i="2"/>
  <c r="CH153" i="2"/>
  <c r="CG153" i="2"/>
  <c r="CF153" i="2"/>
  <c r="CE153" i="2"/>
  <c r="CD153" i="2"/>
  <c r="CC153" i="2"/>
  <c r="CB153" i="2"/>
  <c r="CA153" i="2"/>
  <c r="Q153" i="2"/>
  <c r="DM152" i="2"/>
  <c r="DL152" i="2"/>
  <c r="DK152" i="2"/>
  <c r="DJ152" i="2"/>
  <c r="DI152" i="2"/>
  <c r="DH152" i="2"/>
  <c r="DG152" i="2"/>
  <c r="DF152" i="2"/>
  <c r="DE152" i="2"/>
  <c r="CI152" i="2"/>
  <c r="CH152" i="2"/>
  <c r="CG152" i="2"/>
  <c r="CF152" i="2"/>
  <c r="CE152" i="2"/>
  <c r="CD152" i="2"/>
  <c r="CC152" i="2"/>
  <c r="Q152" i="2" s="1"/>
  <c r="CB152" i="2"/>
  <c r="CA152" i="2"/>
  <c r="DM148" i="2"/>
  <c r="DL148" i="2"/>
  <c r="DK148" i="2"/>
  <c r="DJ148" i="2"/>
  <c r="DI148" i="2"/>
  <c r="DH148" i="2"/>
  <c r="DG148" i="2"/>
  <c r="DF148" i="2"/>
  <c r="DE148" i="2"/>
  <c r="CI148" i="2"/>
  <c r="CH148" i="2"/>
  <c r="CG148" i="2"/>
  <c r="CF148" i="2"/>
  <c r="CE148" i="2"/>
  <c r="CD148" i="2"/>
  <c r="CC148" i="2"/>
  <c r="CB148" i="2"/>
  <c r="Q148" i="2" s="1"/>
  <c r="CA148" i="2"/>
  <c r="DM147" i="2"/>
  <c r="DL147" i="2"/>
  <c r="DK147" i="2"/>
  <c r="DJ147" i="2"/>
  <c r="DI147" i="2"/>
  <c r="DH147" i="2"/>
  <c r="DG147" i="2"/>
  <c r="DF147" i="2"/>
  <c r="DE147" i="2"/>
  <c r="CI147" i="2"/>
  <c r="CH147" i="2"/>
  <c r="CG147" i="2"/>
  <c r="CF147" i="2"/>
  <c r="CE147" i="2"/>
  <c r="CD147" i="2"/>
  <c r="CC147" i="2"/>
  <c r="CB147" i="2"/>
  <c r="CA147" i="2"/>
  <c r="Q147" i="2" s="1"/>
  <c r="DM146" i="2"/>
  <c r="DL146" i="2"/>
  <c r="DK146" i="2"/>
  <c r="DJ146" i="2"/>
  <c r="DI146" i="2"/>
  <c r="DH146" i="2"/>
  <c r="DG146" i="2"/>
  <c r="DF146" i="2"/>
  <c r="DE146" i="2"/>
  <c r="CI146" i="2"/>
  <c r="CH146" i="2"/>
  <c r="CG146" i="2"/>
  <c r="CF146" i="2"/>
  <c r="CE146" i="2"/>
  <c r="CD146" i="2"/>
  <c r="CC146" i="2"/>
  <c r="CB146" i="2"/>
  <c r="CA146" i="2"/>
  <c r="Q146" i="2" s="1"/>
  <c r="DM145" i="2"/>
  <c r="DL145" i="2"/>
  <c r="DK145" i="2"/>
  <c r="DJ145" i="2"/>
  <c r="DI145" i="2"/>
  <c r="DH145" i="2"/>
  <c r="DG145" i="2"/>
  <c r="DF145" i="2"/>
  <c r="DE145" i="2"/>
  <c r="CI145" i="2"/>
  <c r="CH145" i="2"/>
  <c r="CG145" i="2"/>
  <c r="CF145" i="2"/>
  <c r="CE145" i="2"/>
  <c r="CD145" i="2"/>
  <c r="CC145" i="2"/>
  <c r="CB145" i="2"/>
  <c r="CA145" i="2"/>
  <c r="Q145" i="2"/>
  <c r="DM144" i="2"/>
  <c r="DL144" i="2"/>
  <c r="DK144" i="2"/>
  <c r="DJ144" i="2"/>
  <c r="DI144" i="2"/>
  <c r="DH144" i="2"/>
  <c r="DG144" i="2"/>
  <c r="DF144" i="2"/>
  <c r="DE144" i="2"/>
  <c r="CI144" i="2"/>
  <c r="CH144" i="2"/>
  <c r="CG144" i="2"/>
  <c r="CF144" i="2"/>
  <c r="CE144" i="2"/>
  <c r="CD144" i="2"/>
  <c r="CC144" i="2"/>
  <c r="CB144" i="2"/>
  <c r="CA144" i="2"/>
  <c r="EB140" i="2"/>
  <c r="EA140" i="2"/>
  <c r="DZ140" i="2"/>
  <c r="DY140" i="2"/>
  <c r="DX140" i="2"/>
  <c r="DW140" i="2"/>
  <c r="DV140" i="2"/>
  <c r="DU140" i="2"/>
  <c r="DT140" i="2"/>
  <c r="DS140" i="2"/>
  <c r="DR140" i="2"/>
  <c r="DQ140" i="2"/>
  <c r="DP140" i="2"/>
  <c r="DO140" i="2"/>
  <c r="DN140" i="2"/>
  <c r="DM140" i="2"/>
  <c r="DL140" i="2"/>
  <c r="DK140" i="2"/>
  <c r="DJ140" i="2"/>
  <c r="DG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C140" i="2"/>
  <c r="CB140" i="2"/>
  <c r="C140" i="2"/>
  <c r="B140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H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D139" i="2"/>
  <c r="CC139" i="2"/>
  <c r="C139" i="2"/>
  <c r="B139" i="2"/>
  <c r="EB138" i="2"/>
  <c r="EA138" i="2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G138" i="2"/>
  <c r="DF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B138" i="2"/>
  <c r="C138" i="2"/>
  <c r="B138" i="2"/>
  <c r="DH138" i="2" s="1"/>
  <c r="DX137" i="2"/>
  <c r="DW137" i="2"/>
  <c r="DV137" i="2"/>
  <c r="DU137" i="2"/>
  <c r="DT137" i="2"/>
  <c r="DS137" i="2"/>
  <c r="DR137" i="2"/>
  <c r="DQ137" i="2"/>
  <c r="DP137" i="2"/>
  <c r="DI137" i="2"/>
  <c r="DH137" i="2"/>
  <c r="CT137" i="2"/>
  <c r="CS137" i="2"/>
  <c r="CR137" i="2"/>
  <c r="CQ137" i="2"/>
  <c r="CP137" i="2"/>
  <c r="CO137" i="2"/>
  <c r="CN137" i="2"/>
  <c r="CM137" i="2"/>
  <c r="CL137" i="2"/>
  <c r="CE137" i="2"/>
  <c r="CB137" i="2"/>
  <c r="C137" i="2"/>
  <c r="B137" i="2"/>
  <c r="DF137" i="2" s="1"/>
  <c r="EB136" i="2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I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C136" i="2"/>
  <c r="CB136" i="2"/>
  <c r="C136" i="2"/>
  <c r="B136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H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D135" i="2"/>
  <c r="CC135" i="2"/>
  <c r="C135" i="2"/>
  <c r="B135" i="2"/>
  <c r="EB134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134" i="2"/>
  <c r="B134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133" i="2"/>
  <c r="B133" i="2"/>
  <c r="DL132" i="2"/>
  <c r="DK132" i="2"/>
  <c r="DJ132" i="2"/>
  <c r="DI132" i="2"/>
  <c r="DG132" i="2"/>
  <c r="DF132" i="2"/>
  <c r="CH132" i="2"/>
  <c r="CG132" i="2"/>
  <c r="CF132" i="2"/>
  <c r="CE132" i="2"/>
  <c r="CD132" i="2"/>
  <c r="CB132" i="2"/>
  <c r="C132" i="2"/>
  <c r="B132" i="2"/>
  <c r="DH132" i="2" s="1"/>
  <c r="EB131" i="2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G131" i="2"/>
  <c r="DF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B131" i="2"/>
  <c r="C131" i="2"/>
  <c r="B131" i="2"/>
  <c r="DH131" i="2" s="1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H130" i="2"/>
  <c r="DG130" i="2"/>
  <c r="DF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E130" i="2"/>
  <c r="CD130" i="2"/>
  <c r="CB130" i="2"/>
  <c r="C130" i="2"/>
  <c r="B130" i="2"/>
  <c r="DI130" i="2" s="1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129" i="2"/>
  <c r="B129" i="2"/>
  <c r="CD129" i="2" s="1"/>
  <c r="EB128" i="2"/>
  <c r="EA128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I128" i="2"/>
  <c r="DH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C128" i="2"/>
  <c r="CB128" i="2"/>
  <c r="C128" i="2"/>
  <c r="B128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H127" i="2"/>
  <c r="DG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E127" i="2"/>
  <c r="CB127" i="2"/>
  <c r="C127" i="2"/>
  <c r="B127" i="2"/>
  <c r="DI127" i="2" s="1"/>
  <c r="EB126" i="2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H126" i="2"/>
  <c r="DG126" i="2"/>
  <c r="DF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E126" i="2"/>
  <c r="CD126" i="2"/>
  <c r="CB126" i="2"/>
  <c r="C126" i="2"/>
  <c r="B126" i="2"/>
  <c r="DI126" i="2" s="1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125" i="2"/>
  <c r="B125" i="2"/>
  <c r="EB124" i="2"/>
  <c r="EA124" i="2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I124" i="2"/>
  <c r="DH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C124" i="2"/>
  <c r="CB124" i="2"/>
  <c r="C124" i="2"/>
  <c r="B124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H123" i="2"/>
  <c r="DG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E123" i="2"/>
  <c r="CB123" i="2"/>
  <c r="C123" i="2"/>
  <c r="B123" i="2"/>
  <c r="DI123" i="2" s="1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H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118" i="2"/>
  <c r="B118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117" i="2"/>
  <c r="B117" i="2"/>
  <c r="DI117" i="2" s="1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G116" i="2"/>
  <c r="DF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B116" i="2"/>
  <c r="C116" i="2"/>
  <c r="B116" i="2"/>
  <c r="DH116" i="2" s="1"/>
  <c r="DX115" i="2"/>
  <c r="DW115" i="2"/>
  <c r="DV115" i="2"/>
  <c r="DU115" i="2"/>
  <c r="DT115" i="2"/>
  <c r="DS115" i="2"/>
  <c r="DR115" i="2"/>
  <c r="DQ115" i="2"/>
  <c r="DP115" i="2"/>
  <c r="DF115" i="2"/>
  <c r="CT115" i="2"/>
  <c r="CS115" i="2"/>
  <c r="CR115" i="2"/>
  <c r="CQ115" i="2"/>
  <c r="CP115" i="2"/>
  <c r="CO115" i="2"/>
  <c r="CN115" i="2"/>
  <c r="CM115" i="2"/>
  <c r="CL115" i="2"/>
  <c r="CB115" i="2"/>
  <c r="C115" i="2"/>
  <c r="B115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D114" i="2"/>
  <c r="C114" i="2"/>
  <c r="B114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113" i="2"/>
  <c r="B113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H112" i="2"/>
  <c r="DF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D112" i="2"/>
  <c r="CC112" i="2"/>
  <c r="C112" i="2"/>
  <c r="B112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F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C111" i="2"/>
  <c r="C111" i="2"/>
  <c r="B111" i="2"/>
  <c r="DL110" i="2"/>
  <c r="DK110" i="2"/>
  <c r="DJ110" i="2"/>
  <c r="DI110" i="2"/>
  <c r="DG110" i="2"/>
  <c r="DF110" i="2"/>
  <c r="CH110" i="2"/>
  <c r="CG110" i="2"/>
  <c r="CF110" i="2"/>
  <c r="CE110" i="2"/>
  <c r="CD110" i="2"/>
  <c r="CB110" i="2"/>
  <c r="C110" i="2"/>
  <c r="B110" i="2"/>
  <c r="DH110" i="2" s="1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F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109" i="2"/>
  <c r="B109" i="2"/>
  <c r="CC109" i="2" s="1"/>
  <c r="EB108" i="2"/>
  <c r="EA108" i="2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H108" i="2"/>
  <c r="DG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E108" i="2"/>
  <c r="CB108" i="2"/>
  <c r="C108" i="2"/>
  <c r="B108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107" i="2"/>
  <c r="B107" i="2"/>
  <c r="DI107" i="2" s="1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I106" i="2"/>
  <c r="DH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C106" i="2"/>
  <c r="CB106" i="2"/>
  <c r="C106" i="2"/>
  <c r="B106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H105" i="2"/>
  <c r="DG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E105" i="2"/>
  <c r="CB105" i="2"/>
  <c r="C105" i="2"/>
  <c r="B105" i="2"/>
  <c r="DF105" i="2" s="1"/>
  <c r="EB104" i="2"/>
  <c r="EA104" i="2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H104" i="2"/>
  <c r="DG104" i="2"/>
  <c r="DF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E104" i="2"/>
  <c r="CD104" i="2"/>
  <c r="CB104" i="2"/>
  <c r="C104" i="2"/>
  <c r="B104" i="2"/>
  <c r="DI104" i="2" s="1"/>
  <c r="EB103" i="2"/>
  <c r="EA103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103" i="2"/>
  <c r="B103" i="2"/>
  <c r="DI103" i="2" s="1"/>
  <c r="EB102" i="2"/>
  <c r="EA102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I102" i="2"/>
  <c r="DH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C102" i="2"/>
  <c r="CB102" i="2"/>
  <c r="C102" i="2"/>
  <c r="B102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H101" i="2"/>
  <c r="DG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E101" i="2"/>
  <c r="CB101" i="2"/>
  <c r="C101" i="2"/>
  <c r="B101" i="2"/>
  <c r="DF101" i="2" s="1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G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C96" i="2"/>
  <c r="CB96" i="2"/>
  <c r="C96" i="2"/>
  <c r="B96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H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D95" i="2"/>
  <c r="CC95" i="2"/>
  <c r="C95" i="2"/>
  <c r="B95" i="2"/>
  <c r="EB94" i="2"/>
  <c r="EA94" i="2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G94" i="2"/>
  <c r="DF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B94" i="2"/>
  <c r="C94" i="2"/>
  <c r="B94" i="2"/>
  <c r="DH94" i="2" s="1"/>
  <c r="DX93" i="2"/>
  <c r="DW93" i="2"/>
  <c r="DV93" i="2"/>
  <c r="DU93" i="2"/>
  <c r="DT93" i="2"/>
  <c r="DS93" i="2"/>
  <c r="DR93" i="2"/>
  <c r="DQ93" i="2"/>
  <c r="DP93" i="2"/>
  <c r="DI93" i="2"/>
  <c r="DH93" i="2"/>
  <c r="CT93" i="2"/>
  <c r="CS93" i="2"/>
  <c r="CR93" i="2"/>
  <c r="CQ93" i="2"/>
  <c r="CP93" i="2"/>
  <c r="CO93" i="2"/>
  <c r="CN93" i="2"/>
  <c r="CM93" i="2"/>
  <c r="CL93" i="2"/>
  <c r="CE93" i="2"/>
  <c r="CB93" i="2"/>
  <c r="C93" i="2"/>
  <c r="B93" i="2"/>
  <c r="DG93" i="2" s="1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I92" i="2"/>
  <c r="DF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C92" i="2"/>
  <c r="CB92" i="2"/>
  <c r="C92" i="2"/>
  <c r="B92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H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D91" i="2"/>
  <c r="CC91" i="2"/>
  <c r="C91" i="2"/>
  <c r="B91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I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C90" i="2"/>
  <c r="C90" i="2"/>
  <c r="B90" i="2"/>
  <c r="DH90" i="2" s="1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D89" i="2"/>
  <c r="C89" i="2"/>
  <c r="B89" i="2"/>
  <c r="DL88" i="2"/>
  <c r="DK88" i="2"/>
  <c r="DJ88" i="2"/>
  <c r="DI88" i="2"/>
  <c r="DG88" i="2"/>
  <c r="DF88" i="2"/>
  <c r="CH88" i="2"/>
  <c r="CG88" i="2"/>
  <c r="CF88" i="2"/>
  <c r="CE88" i="2"/>
  <c r="CD88" i="2"/>
  <c r="CB88" i="2"/>
  <c r="C88" i="2"/>
  <c r="B88" i="2"/>
  <c r="DH88" i="2" s="1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G87" i="2"/>
  <c r="DF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B87" i="2"/>
  <c r="C87" i="2"/>
  <c r="B87" i="2"/>
  <c r="DI87" i="2" s="1"/>
  <c r="EB86" i="2"/>
  <c r="EA86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H86" i="2"/>
  <c r="DG86" i="2"/>
  <c r="DF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E86" i="2"/>
  <c r="CD86" i="2"/>
  <c r="CB86" i="2"/>
  <c r="C86" i="2"/>
  <c r="B86" i="2"/>
  <c r="DI86" i="2" s="1"/>
  <c r="EB85" i="2"/>
  <c r="EA85" i="2"/>
  <c r="DZ85" i="2"/>
  <c r="DY85" i="2"/>
  <c r="DX85" i="2"/>
  <c r="DW85" i="2"/>
  <c r="DV85" i="2"/>
  <c r="DU85" i="2"/>
  <c r="DT85" i="2"/>
  <c r="DS85" i="2"/>
  <c r="DR85" i="2"/>
  <c r="DQ85" i="2"/>
  <c r="DP85" i="2"/>
  <c r="DO85" i="2"/>
  <c r="DI85" i="2"/>
  <c r="DF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D85" i="2"/>
  <c r="CC85" i="2"/>
  <c r="C85" i="2"/>
  <c r="B85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84" i="2"/>
  <c r="B84" i="2"/>
  <c r="DI84" i="2" s="1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H83" i="2"/>
  <c r="DG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E83" i="2"/>
  <c r="CB83" i="2"/>
  <c r="C83" i="2"/>
  <c r="B83" i="2"/>
  <c r="DF83" i="2" s="1"/>
  <c r="EB82" i="2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H82" i="2"/>
  <c r="DG82" i="2"/>
  <c r="DF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E82" i="2"/>
  <c r="CD82" i="2"/>
  <c r="CB82" i="2"/>
  <c r="C82" i="2"/>
  <c r="B82" i="2"/>
  <c r="DI82" i="2" s="1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I81" i="2"/>
  <c r="DF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D81" i="2"/>
  <c r="CC81" i="2"/>
  <c r="C81" i="2"/>
  <c r="B81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80" i="2"/>
  <c r="B80" i="2"/>
  <c r="DI80" i="2" s="1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H79" i="2"/>
  <c r="DG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E79" i="2"/>
  <c r="CB79" i="2"/>
  <c r="C79" i="2"/>
  <c r="B79" i="2"/>
  <c r="DF79" i="2" s="1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G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C74" i="2"/>
  <c r="C74" i="2"/>
  <c r="B74" i="2"/>
  <c r="CB74" i="2" s="1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H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D73" i="2"/>
  <c r="C73" i="2"/>
  <c r="B73" i="2"/>
  <c r="CC73" i="2" s="1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G72" i="2"/>
  <c r="DF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B72" i="2"/>
  <c r="C72" i="2"/>
  <c r="B72" i="2"/>
  <c r="DH72" i="2" s="1"/>
  <c r="DX71" i="2"/>
  <c r="DW71" i="2"/>
  <c r="DV71" i="2"/>
  <c r="DU71" i="2"/>
  <c r="DT71" i="2"/>
  <c r="DS71" i="2"/>
  <c r="DR71" i="2"/>
  <c r="DQ71" i="2"/>
  <c r="DP71" i="2"/>
  <c r="DI71" i="2"/>
  <c r="DH71" i="2"/>
  <c r="CT71" i="2"/>
  <c r="CS71" i="2"/>
  <c r="CR71" i="2"/>
  <c r="CQ71" i="2"/>
  <c r="CP71" i="2"/>
  <c r="CO71" i="2"/>
  <c r="CN71" i="2"/>
  <c r="CM71" i="2"/>
  <c r="CL71" i="2"/>
  <c r="CE71" i="2"/>
  <c r="CB71" i="2"/>
  <c r="C71" i="2"/>
  <c r="B71" i="2"/>
  <c r="DG71" i="2" s="1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C70" i="2"/>
  <c r="C70" i="2"/>
  <c r="B70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H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D69" i="2"/>
  <c r="C69" i="2"/>
  <c r="B69" i="2"/>
  <c r="CC69" i="2" s="1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I68" i="2"/>
  <c r="DH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C68" i="2"/>
  <c r="CB68" i="2"/>
  <c r="C68" i="2"/>
  <c r="B68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G67" i="2"/>
  <c r="DF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D67" i="2"/>
  <c r="CC67" i="2"/>
  <c r="C67" i="2"/>
  <c r="B67" i="2"/>
  <c r="DL66" i="2"/>
  <c r="DK66" i="2"/>
  <c r="DJ66" i="2"/>
  <c r="DI66" i="2"/>
  <c r="DG66" i="2"/>
  <c r="DF66" i="2"/>
  <c r="CH66" i="2"/>
  <c r="CG66" i="2"/>
  <c r="CF66" i="2"/>
  <c r="CE66" i="2"/>
  <c r="CD66" i="2"/>
  <c r="CB66" i="2"/>
  <c r="C66" i="2"/>
  <c r="B66" i="2"/>
  <c r="DH66" i="2" s="1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G65" i="2"/>
  <c r="DF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B65" i="2"/>
  <c r="C65" i="2"/>
  <c r="B65" i="2"/>
  <c r="DI65" i="2" s="1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H64" i="2"/>
  <c r="DG64" i="2"/>
  <c r="DF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E64" i="2"/>
  <c r="CD64" i="2"/>
  <c r="CB64" i="2"/>
  <c r="C64" i="2"/>
  <c r="B64" i="2"/>
  <c r="DI64" i="2" s="1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63" i="2"/>
  <c r="B63" i="2"/>
  <c r="DI63" i="2" s="1"/>
  <c r="EB62" i="2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I62" i="2"/>
  <c r="DH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C62" i="2"/>
  <c r="CB62" i="2"/>
  <c r="C62" i="2"/>
  <c r="B62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H61" i="2"/>
  <c r="DG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E61" i="2"/>
  <c r="CB61" i="2"/>
  <c r="C61" i="2"/>
  <c r="B61" i="2"/>
  <c r="DF61" i="2" s="1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H60" i="2"/>
  <c r="DG60" i="2"/>
  <c r="DF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E60" i="2"/>
  <c r="CD60" i="2"/>
  <c r="CB60" i="2"/>
  <c r="C60" i="2"/>
  <c r="B60" i="2"/>
  <c r="DI60" i="2" s="1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59" i="2"/>
  <c r="B59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I58" i="2"/>
  <c r="DH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C58" i="2"/>
  <c r="CB58" i="2"/>
  <c r="C58" i="2"/>
  <c r="B58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H57" i="2"/>
  <c r="DG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E57" i="2"/>
  <c r="CB57" i="2"/>
  <c r="C57" i="2"/>
  <c r="B57" i="2"/>
  <c r="DF57" i="2" s="1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G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C52" i="2"/>
  <c r="CB52" i="2"/>
  <c r="C52" i="2"/>
  <c r="B52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H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D51" i="2"/>
  <c r="CC51" i="2"/>
  <c r="C51" i="2"/>
  <c r="B51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G50" i="2"/>
  <c r="DF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B50" i="2"/>
  <c r="C50" i="2"/>
  <c r="B50" i="2"/>
  <c r="DH50" i="2" s="1"/>
  <c r="DX49" i="2"/>
  <c r="DW49" i="2"/>
  <c r="DV49" i="2"/>
  <c r="DU49" i="2"/>
  <c r="DT49" i="2"/>
  <c r="DS49" i="2"/>
  <c r="DR49" i="2"/>
  <c r="DQ49" i="2"/>
  <c r="DP49" i="2"/>
  <c r="DI49" i="2"/>
  <c r="DH49" i="2"/>
  <c r="CT49" i="2"/>
  <c r="CS49" i="2"/>
  <c r="CR49" i="2"/>
  <c r="CQ49" i="2"/>
  <c r="CP49" i="2"/>
  <c r="CO49" i="2"/>
  <c r="CN49" i="2"/>
  <c r="CM49" i="2"/>
  <c r="CL49" i="2"/>
  <c r="CE49" i="2"/>
  <c r="CB49" i="2"/>
  <c r="C49" i="2"/>
  <c r="B49" i="2"/>
  <c r="DG49" i="2" s="1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I48" i="2"/>
  <c r="DF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C48" i="2"/>
  <c r="CB48" i="2"/>
  <c r="C48" i="2"/>
  <c r="B48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H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D47" i="2"/>
  <c r="CC47" i="2"/>
  <c r="C47" i="2"/>
  <c r="B47" i="2"/>
  <c r="EB46" i="2"/>
  <c r="EA46" i="2"/>
  <c r="DZ46" i="2"/>
  <c r="DY46" i="2"/>
  <c r="DX46" i="2"/>
  <c r="DW46" i="2"/>
  <c r="DV46" i="2"/>
  <c r="DU46" i="2"/>
  <c r="DT46" i="2"/>
  <c r="DS46" i="2"/>
  <c r="DR46" i="2"/>
  <c r="DQ46" i="2"/>
  <c r="DP46" i="2"/>
  <c r="DO46" i="2"/>
  <c r="DI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C46" i="2"/>
  <c r="C46" i="2"/>
  <c r="B46" i="2"/>
  <c r="DH46" i="2" s="1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D45" i="2"/>
  <c r="C45" i="2"/>
  <c r="B45" i="2"/>
  <c r="DL44" i="2"/>
  <c r="DK44" i="2"/>
  <c r="DJ44" i="2"/>
  <c r="DI44" i="2"/>
  <c r="DG44" i="2"/>
  <c r="DF44" i="2"/>
  <c r="CH44" i="2"/>
  <c r="CG44" i="2"/>
  <c r="CF44" i="2"/>
  <c r="CE44" i="2"/>
  <c r="CD44" i="2"/>
  <c r="CB44" i="2"/>
  <c r="C44" i="2"/>
  <c r="B44" i="2"/>
  <c r="DH44" i="2" s="1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G43" i="2"/>
  <c r="DF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B43" i="2"/>
  <c r="C43" i="2"/>
  <c r="B43" i="2"/>
  <c r="DI43" i="2" s="1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H42" i="2"/>
  <c r="DG42" i="2"/>
  <c r="DF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E42" i="2"/>
  <c r="CD42" i="2"/>
  <c r="CB42" i="2"/>
  <c r="C42" i="2"/>
  <c r="B42" i="2"/>
  <c r="DI42" i="2" s="1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I41" i="2"/>
  <c r="DF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D41" i="2"/>
  <c r="CC41" i="2"/>
  <c r="C41" i="2"/>
  <c r="B41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40" i="2"/>
  <c r="B40" i="2"/>
  <c r="DI40" i="2" s="1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H39" i="2"/>
  <c r="DG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E39" i="2"/>
  <c r="CB39" i="2"/>
  <c r="C39" i="2"/>
  <c r="B39" i="2"/>
  <c r="DF39" i="2" s="1"/>
  <c r="EB38" i="2"/>
  <c r="EA38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H38" i="2"/>
  <c r="DG38" i="2"/>
  <c r="DF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E38" i="2"/>
  <c r="CD38" i="2"/>
  <c r="CB38" i="2"/>
  <c r="C38" i="2"/>
  <c r="B38" i="2"/>
  <c r="DI38" i="2" s="1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I37" i="2"/>
  <c r="DF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D37" i="2"/>
  <c r="CC37" i="2"/>
  <c r="C37" i="2"/>
  <c r="B37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36" i="2"/>
  <c r="B36" i="2"/>
  <c r="DI36" i="2" s="1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H35" i="2"/>
  <c r="DG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E35" i="2"/>
  <c r="CB35" i="2"/>
  <c r="C35" i="2"/>
  <c r="B35" i="2"/>
  <c r="DF35" i="2" s="1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G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C30" i="2"/>
  <c r="C30" i="2"/>
  <c r="B30" i="2"/>
  <c r="CB30" i="2" s="1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H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D29" i="2"/>
  <c r="C29" i="2"/>
  <c r="B29" i="2"/>
  <c r="CC29" i="2" s="1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G28" i="2"/>
  <c r="DF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B28" i="2"/>
  <c r="C28" i="2"/>
  <c r="B28" i="2"/>
  <c r="DH28" i="2" s="1"/>
  <c r="DX27" i="2"/>
  <c r="DW27" i="2"/>
  <c r="DV27" i="2"/>
  <c r="DU27" i="2"/>
  <c r="DT27" i="2"/>
  <c r="DS27" i="2"/>
  <c r="DR27" i="2"/>
  <c r="DQ27" i="2"/>
  <c r="DP27" i="2"/>
  <c r="DI27" i="2"/>
  <c r="DF27" i="2"/>
  <c r="CT27" i="2"/>
  <c r="CS27" i="2"/>
  <c r="CR27" i="2"/>
  <c r="CQ27" i="2"/>
  <c r="CP27" i="2"/>
  <c r="CO27" i="2"/>
  <c r="CN27" i="2"/>
  <c r="CM27" i="2"/>
  <c r="CL27" i="2"/>
  <c r="CE27" i="2"/>
  <c r="CB27" i="2"/>
  <c r="C27" i="2"/>
  <c r="B27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G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C26" i="2"/>
  <c r="C26" i="2"/>
  <c r="B26" i="2"/>
  <c r="DF26" i="2" s="1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C25" i="2"/>
  <c r="C25" i="2"/>
  <c r="B25" i="2"/>
  <c r="DF25" i="2" s="1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F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C24" i="2"/>
  <c r="CB24" i="2"/>
  <c r="C24" i="2"/>
  <c r="B24" i="2"/>
  <c r="DI24" i="2" s="1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H23" i="2"/>
  <c r="DF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E23" i="2"/>
  <c r="CC23" i="2"/>
  <c r="C23" i="2"/>
  <c r="B23" i="2"/>
  <c r="DL22" i="2"/>
  <c r="DK22" i="2"/>
  <c r="DJ22" i="2"/>
  <c r="DI22" i="2"/>
  <c r="DG22" i="2"/>
  <c r="DF22" i="2"/>
  <c r="CH22" i="2"/>
  <c r="CG22" i="2"/>
  <c r="CF22" i="2"/>
  <c r="CE22" i="2"/>
  <c r="CD22" i="2"/>
  <c r="CB22" i="2"/>
  <c r="C22" i="2"/>
  <c r="B22" i="2"/>
  <c r="DH22" i="2" s="1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H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B21" i="2"/>
  <c r="C21" i="2"/>
  <c r="B21" i="2"/>
  <c r="DG21" i="2" s="1"/>
  <c r="EB20" i="2"/>
  <c r="EA20" i="2"/>
  <c r="DZ20" i="2"/>
  <c r="DY20" i="2"/>
  <c r="DX20" i="2"/>
  <c r="DW20" i="2"/>
  <c r="DV20" i="2"/>
  <c r="DU20" i="2"/>
  <c r="DT20" i="2"/>
  <c r="DS20" i="2"/>
  <c r="DR20" i="2"/>
  <c r="DQ20" i="2"/>
  <c r="DP20" i="2"/>
  <c r="DO20" i="2"/>
  <c r="DH20" i="2"/>
  <c r="DG20" i="2"/>
  <c r="DF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E20" i="2"/>
  <c r="CD20" i="2"/>
  <c r="CB20" i="2"/>
  <c r="C20" i="2"/>
  <c r="B20" i="2"/>
  <c r="DI20" i="2" s="1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I19" i="2"/>
  <c r="DG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E19" i="2"/>
  <c r="CC19" i="2"/>
  <c r="C19" i="2"/>
  <c r="B19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18" i="2"/>
  <c r="B18" i="2"/>
  <c r="DG18" i="2" s="1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H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B17" i="2"/>
  <c r="C17" i="2"/>
  <c r="B17" i="2"/>
  <c r="DF17" i="2" s="1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H16" i="2"/>
  <c r="DG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E16" i="2"/>
  <c r="CB16" i="2"/>
  <c r="C16" i="2"/>
  <c r="B16" i="2"/>
  <c r="DI16" i="2" s="1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H15" i="2"/>
  <c r="DG15" i="2"/>
  <c r="DF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E15" i="2"/>
  <c r="CD15" i="2"/>
  <c r="CB15" i="2"/>
  <c r="C15" i="2"/>
  <c r="B15" i="2"/>
  <c r="DI15" i="2" s="1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14" i="2"/>
  <c r="B14" i="2"/>
  <c r="DF14" i="2" s="1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H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B13" i="2"/>
  <c r="C13" i="2"/>
  <c r="B13" i="2"/>
  <c r="A5" i="2"/>
  <c r="A4" i="2"/>
  <c r="A3" i="2"/>
  <c r="A2" i="2"/>
  <c r="AX74" i="2" l="1"/>
  <c r="DI14" i="2"/>
  <c r="DH59" i="2"/>
  <c r="CB59" i="2"/>
  <c r="DG59" i="2"/>
  <c r="CE59" i="2"/>
  <c r="DG113" i="2"/>
  <c r="CB113" i="2"/>
  <c r="DH113" i="2"/>
  <c r="DF113" i="2"/>
  <c r="CE113" i="2"/>
  <c r="DG125" i="2"/>
  <c r="CE125" i="2"/>
  <c r="DH125" i="2"/>
  <c r="CB125" i="2"/>
  <c r="DF125" i="2"/>
  <c r="CC125" i="2"/>
  <c r="DH133" i="2"/>
  <c r="CE133" i="2"/>
  <c r="DI133" i="2"/>
  <c r="CB133" i="2"/>
  <c r="CD133" i="2"/>
  <c r="DG133" i="2"/>
  <c r="CC133" i="2"/>
  <c r="CP162" i="2"/>
  <c r="CL162" i="2"/>
  <c r="CA162" i="2"/>
  <c r="DS162" i="2"/>
  <c r="CQ162" i="2"/>
  <c r="DU162" i="2"/>
  <c r="DP162" i="2"/>
  <c r="CO162" i="2"/>
  <c r="DT162" i="2"/>
  <c r="DU167" i="2"/>
  <c r="DT171" i="2"/>
  <c r="DP171" i="2"/>
  <c r="CO171" i="2"/>
  <c r="CA171" i="2"/>
  <c r="DU171" i="2"/>
  <c r="DE171" i="2"/>
  <c r="DS171" i="2"/>
  <c r="CL171" i="2"/>
  <c r="DT175" i="2"/>
  <c r="DP175" i="2"/>
  <c r="CO175" i="2"/>
  <c r="CA175" i="2"/>
  <c r="DS175" i="2"/>
  <c r="CQ175" i="2"/>
  <c r="CL175" i="2"/>
  <c r="DU175" i="2"/>
  <c r="DE175" i="2"/>
  <c r="DG230" i="2"/>
  <c r="CD230" i="2"/>
  <c r="DH230" i="2"/>
  <c r="CE230" i="2"/>
  <c r="CC230" i="2"/>
  <c r="DI230" i="2"/>
  <c r="CB230" i="2"/>
  <c r="DF230" i="2"/>
  <c r="DO240" i="2"/>
  <c r="CN240" i="2"/>
  <c r="CI240" i="2"/>
  <c r="CK240" i="2"/>
  <c r="DQ240" i="2"/>
  <c r="DM240" i="2"/>
  <c r="CM240" i="2"/>
  <c r="DR240" i="2"/>
  <c r="AM298" i="2"/>
  <c r="CC13" i="2"/>
  <c r="AX13" i="2" s="1"/>
  <c r="CC21" i="2"/>
  <c r="AX21" i="2" s="1"/>
  <c r="CD26" i="2"/>
  <c r="DI26" i="2"/>
  <c r="DI29" i="2"/>
  <c r="DH30" i="2"/>
  <c r="DI45" i="2"/>
  <c r="CB45" i="2"/>
  <c r="DH45" i="2"/>
  <c r="CE45" i="2"/>
  <c r="DI69" i="2"/>
  <c r="DH70" i="2"/>
  <c r="CE70" i="2"/>
  <c r="DG70" i="2"/>
  <c r="CD70" i="2"/>
  <c r="DI73" i="2"/>
  <c r="DH74" i="2"/>
  <c r="DI89" i="2"/>
  <c r="CB89" i="2"/>
  <c r="DH89" i="2"/>
  <c r="CE89" i="2"/>
  <c r="DF134" i="2"/>
  <c r="CD134" i="2"/>
  <c r="DG134" i="2"/>
  <c r="CE134" i="2"/>
  <c r="DI134" i="2"/>
  <c r="CC134" i="2"/>
  <c r="DH134" i="2"/>
  <c r="CB134" i="2"/>
  <c r="AX134" i="2" s="1"/>
  <c r="DE162" i="2"/>
  <c r="CP171" i="2"/>
  <c r="DS172" i="2"/>
  <c r="DE172" i="2"/>
  <c r="CO172" i="2"/>
  <c r="DT172" i="2"/>
  <c r="CL172" i="2"/>
  <c r="CA172" i="2"/>
  <c r="CA229" i="2"/>
  <c r="DE229" i="2"/>
  <c r="DF13" i="2"/>
  <c r="CE14" i="2"/>
  <c r="DG14" i="2"/>
  <c r="CC16" i="2"/>
  <c r="CD17" i="2"/>
  <c r="CE13" i="2"/>
  <c r="DG13" i="2"/>
  <c r="CB14" i="2"/>
  <c r="DH14" i="2"/>
  <c r="CC15" i="2"/>
  <c r="AX15" i="2" s="1"/>
  <c r="CD16" i="2"/>
  <c r="DF16" i="2"/>
  <c r="CE17" i="2"/>
  <c r="DG17" i="2"/>
  <c r="CB18" i="2"/>
  <c r="AX18" i="2" s="1"/>
  <c r="DH18" i="2"/>
  <c r="DH19" i="2"/>
  <c r="CB19" i="2"/>
  <c r="CD19" i="2"/>
  <c r="DF19" i="2"/>
  <c r="DI23" i="2"/>
  <c r="CB23" i="2"/>
  <c r="CD23" i="2"/>
  <c r="DG23" i="2"/>
  <c r="CE25" i="2"/>
  <c r="CB26" i="2"/>
  <c r="DG27" i="2"/>
  <c r="CD27" i="2"/>
  <c r="CC27" i="2"/>
  <c r="DH27" i="2"/>
  <c r="CC36" i="2"/>
  <c r="CC40" i="2"/>
  <c r="CC45" i="2"/>
  <c r="DG45" i="2"/>
  <c r="CB46" i="2"/>
  <c r="DG47" i="2"/>
  <c r="CB47" i="2"/>
  <c r="DF47" i="2"/>
  <c r="CE47" i="2"/>
  <c r="DI47" i="2"/>
  <c r="DH48" i="2"/>
  <c r="CE48" i="2"/>
  <c r="AX48" i="2" s="1"/>
  <c r="DG48" i="2"/>
  <c r="CD48" i="2"/>
  <c r="DG51" i="2"/>
  <c r="CB51" i="2"/>
  <c r="AX51" i="2" s="1"/>
  <c r="DF51" i="2"/>
  <c r="CE51" i="2"/>
  <c r="DI51" i="2"/>
  <c r="DF52" i="2"/>
  <c r="CE52" i="2"/>
  <c r="AX52" i="2" s="1"/>
  <c r="DI52" i="2"/>
  <c r="CD52" i="2"/>
  <c r="DH52" i="2"/>
  <c r="CD59" i="2"/>
  <c r="DI59" i="2"/>
  <c r="CD63" i="2"/>
  <c r="DI67" i="2"/>
  <c r="CB67" i="2"/>
  <c r="AX67" i="2" s="1"/>
  <c r="DH67" i="2"/>
  <c r="CE67" i="2"/>
  <c r="DG68" i="2"/>
  <c r="CE68" i="2"/>
  <c r="DF68" i="2"/>
  <c r="CD68" i="2"/>
  <c r="AX68" i="2" s="1"/>
  <c r="CB70" i="2"/>
  <c r="DI70" i="2"/>
  <c r="CC80" i="2"/>
  <c r="CC84" i="2"/>
  <c r="CC89" i="2"/>
  <c r="DG89" i="2"/>
  <c r="CB90" i="2"/>
  <c r="DG91" i="2"/>
  <c r="CB91" i="2"/>
  <c r="AX91" i="2" s="1"/>
  <c r="DF91" i="2"/>
  <c r="CE91" i="2"/>
  <c r="DI91" i="2"/>
  <c r="DH92" i="2"/>
  <c r="CE92" i="2"/>
  <c r="DG92" i="2"/>
  <c r="CD92" i="2"/>
  <c r="AX92" i="2" s="1"/>
  <c r="DG95" i="2"/>
  <c r="CB95" i="2"/>
  <c r="AX95" i="2" s="1"/>
  <c r="DF95" i="2"/>
  <c r="CE95" i="2"/>
  <c r="DI95" i="2"/>
  <c r="DF96" i="2"/>
  <c r="CE96" i="2"/>
  <c r="DI96" i="2"/>
  <c r="CD96" i="2"/>
  <c r="AX96" i="2" s="1"/>
  <c r="DH96" i="2"/>
  <c r="CD103" i="2"/>
  <c r="CD107" i="2"/>
  <c r="CD113" i="2"/>
  <c r="DI113" i="2"/>
  <c r="DH114" i="2"/>
  <c r="CE114" i="2"/>
  <c r="DG114" i="2"/>
  <c r="CC114" i="2"/>
  <c r="DF114" i="2"/>
  <c r="CB114" i="2"/>
  <c r="DI114" i="2"/>
  <c r="DI118" i="2"/>
  <c r="CD118" i="2"/>
  <c r="DF118" i="2"/>
  <c r="CE118" i="2"/>
  <c r="DG118" i="2"/>
  <c r="CC118" i="2"/>
  <c r="CB118" i="2"/>
  <c r="DF133" i="2"/>
  <c r="Q154" i="2"/>
  <c r="DU161" i="2"/>
  <c r="CO161" i="2"/>
  <c r="CP161" i="2"/>
  <c r="CL161" i="2"/>
  <c r="CA161" i="2"/>
  <c r="DT161" i="2"/>
  <c r="DS161" i="2"/>
  <c r="DE161" i="2"/>
  <c r="CQ161" i="2"/>
  <c r="DO167" i="2"/>
  <c r="CN167" i="2"/>
  <c r="CI167" i="2"/>
  <c r="CK167" i="2"/>
  <c r="DQ167" i="2"/>
  <c r="DM167" i="2"/>
  <c r="DR167" i="2"/>
  <c r="CQ172" i="2"/>
  <c r="DP172" i="2"/>
  <c r="DO198" i="2"/>
  <c r="CN198" i="2"/>
  <c r="CI198" i="2"/>
  <c r="DR198" i="2"/>
  <c r="DM198" i="2"/>
  <c r="CM198" i="2"/>
  <c r="CK198" i="2"/>
  <c r="CA198" i="2"/>
  <c r="AY198" i="2" s="1"/>
  <c r="DQ198" i="2"/>
  <c r="CC14" i="2"/>
  <c r="CC18" i="2"/>
  <c r="DI18" i="2"/>
  <c r="DG36" i="2"/>
  <c r="CE36" i="2"/>
  <c r="DF36" i="2"/>
  <c r="CD36" i="2"/>
  <c r="DG40" i="2"/>
  <c r="CE40" i="2"/>
  <c r="DF40" i="2"/>
  <c r="CD40" i="2"/>
  <c r="DH63" i="2"/>
  <c r="CB63" i="2"/>
  <c r="DG63" i="2"/>
  <c r="CE63" i="2"/>
  <c r="DG80" i="2"/>
  <c r="CE80" i="2"/>
  <c r="DF80" i="2"/>
  <c r="CD80" i="2"/>
  <c r="DG84" i="2"/>
  <c r="CE84" i="2"/>
  <c r="DF84" i="2"/>
  <c r="CD84" i="2"/>
  <c r="DH103" i="2"/>
  <c r="CB103" i="2"/>
  <c r="DG103" i="2"/>
  <c r="CE103" i="2"/>
  <c r="AX106" i="2"/>
  <c r="DH107" i="2"/>
  <c r="CB107" i="2"/>
  <c r="DG107" i="2"/>
  <c r="CE107" i="2"/>
  <c r="DT166" i="2"/>
  <c r="DP166" i="2"/>
  <c r="CO166" i="2"/>
  <c r="CA166" i="2"/>
  <c r="DU166" i="2"/>
  <c r="CP166" i="2"/>
  <c r="CL166" i="2"/>
  <c r="DS166" i="2"/>
  <c r="CQ166" i="2"/>
  <c r="DS167" i="2"/>
  <c r="DE167" i="2"/>
  <c r="DT167" i="2"/>
  <c r="DP167" i="2"/>
  <c r="CO167" i="2"/>
  <c r="CA167" i="2"/>
  <c r="AY167" i="2" s="1"/>
  <c r="CQ167" i="2"/>
  <c r="CP167" i="2"/>
  <c r="DU174" i="2"/>
  <c r="CP174" i="2"/>
  <c r="CL174" i="2"/>
  <c r="DS174" i="2"/>
  <c r="CQ174" i="2"/>
  <c r="CA174" i="2"/>
  <c r="DT174" i="2"/>
  <c r="DE174" i="2"/>
  <c r="CO174" i="2"/>
  <c r="CP175" i="2"/>
  <c r="DI13" i="2"/>
  <c r="CD14" i="2"/>
  <c r="CC17" i="2"/>
  <c r="AX17" i="2" s="1"/>
  <c r="DI17" i="2"/>
  <c r="CD18" i="2"/>
  <c r="DF18" i="2"/>
  <c r="DI21" i="2"/>
  <c r="CD21" i="2"/>
  <c r="DH26" i="2"/>
  <c r="CE26" i="2"/>
  <c r="DG29" i="2"/>
  <c r="CB29" i="2"/>
  <c r="DF29" i="2"/>
  <c r="CE29" i="2"/>
  <c r="DF30" i="2"/>
  <c r="CE30" i="2"/>
  <c r="DI30" i="2"/>
  <c r="CD30" i="2"/>
  <c r="AX30" i="2" s="1"/>
  <c r="DG46" i="2"/>
  <c r="CE46" i="2"/>
  <c r="DF46" i="2"/>
  <c r="CD46" i="2"/>
  <c r="DG69" i="2"/>
  <c r="CB69" i="2"/>
  <c r="AX69" i="2" s="1"/>
  <c r="DF69" i="2"/>
  <c r="CE69" i="2"/>
  <c r="DG73" i="2"/>
  <c r="CB73" i="2"/>
  <c r="AX73" i="2" s="1"/>
  <c r="DF73" i="2"/>
  <c r="CE73" i="2"/>
  <c r="DF74" i="2"/>
  <c r="CE74" i="2"/>
  <c r="DI74" i="2"/>
  <c r="CD74" i="2"/>
  <c r="DG90" i="2"/>
  <c r="CE90" i="2"/>
  <c r="DF90" i="2"/>
  <c r="CD90" i="2"/>
  <c r="DI109" i="2"/>
  <c r="CD109" i="2"/>
  <c r="DH109" i="2"/>
  <c r="CB109" i="2"/>
  <c r="DG109" i="2"/>
  <c r="DI125" i="2"/>
  <c r="DG129" i="2"/>
  <c r="CE129" i="2"/>
  <c r="DH129" i="2"/>
  <c r="CB129" i="2"/>
  <c r="AX129" i="2" s="1"/>
  <c r="DF129" i="2"/>
  <c r="CC129" i="2"/>
  <c r="DR164" i="2"/>
  <c r="DM164" i="2"/>
  <c r="CM164" i="2"/>
  <c r="DO164" i="2"/>
  <c r="CN164" i="2"/>
  <c r="CI164" i="2"/>
  <c r="CA164" i="2"/>
  <c r="AY164" i="2" s="1"/>
  <c r="DU172" i="2"/>
  <c r="DP174" i="2"/>
  <c r="DR181" i="2"/>
  <c r="DM181" i="2"/>
  <c r="CM181" i="2"/>
  <c r="DQ181" i="2"/>
  <c r="CI181" i="2"/>
  <c r="DO181" i="2"/>
  <c r="CK181" i="2"/>
  <c r="CA181" i="2"/>
  <c r="DE181" i="2"/>
  <c r="DU182" i="2"/>
  <c r="CP182" i="2"/>
  <c r="CL182" i="2"/>
  <c r="DT182" i="2"/>
  <c r="DP182" i="2"/>
  <c r="CO182" i="2"/>
  <c r="CA182" i="2"/>
  <c r="DE182" i="2"/>
  <c r="CQ182" i="2"/>
  <c r="DS182" i="2"/>
  <c r="CD13" i="2"/>
  <c r="CE18" i="2"/>
  <c r="CE21" i="2"/>
  <c r="DF21" i="2"/>
  <c r="DG24" i="2"/>
  <c r="CE24" i="2"/>
  <c r="CD24" i="2"/>
  <c r="AX24" i="2" s="1"/>
  <c r="DH24" i="2"/>
  <c r="DG25" i="2"/>
  <c r="CB25" i="2"/>
  <c r="CD25" i="2"/>
  <c r="CB36" i="2"/>
  <c r="DH36" i="2"/>
  <c r="DH37" i="2"/>
  <c r="CB37" i="2"/>
  <c r="AX37" i="2" s="1"/>
  <c r="DG37" i="2"/>
  <c r="CE37" i="2"/>
  <c r="CB40" i="2"/>
  <c r="DH40" i="2"/>
  <c r="DH41" i="2"/>
  <c r="CB41" i="2"/>
  <c r="DG41" i="2"/>
  <c r="CE41" i="2"/>
  <c r="DF45" i="2"/>
  <c r="DG58" i="2"/>
  <c r="CE58" i="2"/>
  <c r="DF58" i="2"/>
  <c r="CD58" i="2"/>
  <c r="AX58" i="2" s="1"/>
  <c r="CC59" i="2"/>
  <c r="DF59" i="2"/>
  <c r="DG62" i="2"/>
  <c r="CE62" i="2"/>
  <c r="DF62" i="2"/>
  <c r="CD62" i="2"/>
  <c r="AX62" i="2" s="1"/>
  <c r="CC63" i="2"/>
  <c r="DF63" i="2"/>
  <c r="DF70" i="2"/>
  <c r="CB80" i="2"/>
  <c r="DH80" i="2"/>
  <c r="DH81" i="2"/>
  <c r="CB81" i="2"/>
  <c r="DG81" i="2"/>
  <c r="CE81" i="2"/>
  <c r="CB84" i="2"/>
  <c r="DH84" i="2"/>
  <c r="DH85" i="2"/>
  <c r="CB85" i="2"/>
  <c r="AX85" i="2" s="1"/>
  <c r="DG85" i="2"/>
  <c r="CE85" i="2"/>
  <c r="DF89" i="2"/>
  <c r="DG102" i="2"/>
  <c r="CE102" i="2"/>
  <c r="DF102" i="2"/>
  <c r="CD102" i="2"/>
  <c r="AX102" i="2" s="1"/>
  <c r="CC103" i="2"/>
  <c r="DF103" i="2"/>
  <c r="DG106" i="2"/>
  <c r="CE106" i="2"/>
  <c r="DF106" i="2"/>
  <c r="CD106" i="2"/>
  <c r="CC107" i="2"/>
  <c r="DF107" i="2"/>
  <c r="DG112" i="2"/>
  <c r="CE112" i="2"/>
  <c r="CB112" i="2"/>
  <c r="DI112" i="2"/>
  <c r="CC113" i="2"/>
  <c r="DF117" i="2"/>
  <c r="CE117" i="2"/>
  <c r="DG117" i="2"/>
  <c r="CB117" i="2"/>
  <c r="DH117" i="2"/>
  <c r="CD117" i="2"/>
  <c r="CC117" i="2"/>
  <c r="CD125" i="2"/>
  <c r="DI129" i="2"/>
  <c r="CQ171" i="2"/>
  <c r="CP172" i="2"/>
  <c r="CN181" i="2"/>
  <c r="AY191" i="2"/>
  <c r="CO193" i="2"/>
  <c r="CA193" i="2"/>
  <c r="DU193" i="2"/>
  <c r="DS193" i="2"/>
  <c r="CQ193" i="2"/>
  <c r="DT193" i="2"/>
  <c r="CL193" i="2"/>
  <c r="DP193" i="2"/>
  <c r="DE193" i="2"/>
  <c r="CP193" i="2"/>
  <c r="DS204" i="2"/>
  <c r="DE204" i="2"/>
  <c r="CP204" i="2"/>
  <c r="CL204" i="2"/>
  <c r="DT204" i="2"/>
  <c r="CQ204" i="2"/>
  <c r="CA204" i="2"/>
  <c r="AY204" i="2" s="1"/>
  <c r="DU204" i="2"/>
  <c r="DP204" i="2"/>
  <c r="DQ209" i="2"/>
  <c r="CN209" i="2"/>
  <c r="CI209" i="2"/>
  <c r="DR209" i="2"/>
  <c r="CM209" i="2"/>
  <c r="DM209" i="2"/>
  <c r="CK209" i="2"/>
  <c r="CC35" i="2"/>
  <c r="AX35" i="2" s="1"/>
  <c r="DI35" i="2"/>
  <c r="CC39" i="2"/>
  <c r="AX39" i="2" s="1"/>
  <c r="DI39" i="2"/>
  <c r="CC43" i="2"/>
  <c r="AX43" i="2" s="1"/>
  <c r="DH43" i="2"/>
  <c r="CC49" i="2"/>
  <c r="AX49" i="2" s="1"/>
  <c r="DF49" i="2"/>
  <c r="CC57" i="2"/>
  <c r="DI57" i="2"/>
  <c r="CC61" i="2"/>
  <c r="AX61" i="2" s="1"/>
  <c r="DI61" i="2"/>
  <c r="CC65" i="2"/>
  <c r="DH65" i="2"/>
  <c r="CC71" i="2"/>
  <c r="AX71" i="2" s="1"/>
  <c r="DF71" i="2"/>
  <c r="CC79" i="2"/>
  <c r="AX79" i="2" s="1"/>
  <c r="DI79" i="2"/>
  <c r="CC83" i="2"/>
  <c r="AX83" i="2" s="1"/>
  <c r="DI83" i="2"/>
  <c r="CC87" i="2"/>
  <c r="AX87" i="2" s="1"/>
  <c r="DH87" i="2"/>
  <c r="CC93" i="2"/>
  <c r="AX93" i="2" s="1"/>
  <c r="DF93" i="2"/>
  <c r="CC101" i="2"/>
  <c r="DI101" i="2"/>
  <c r="CC105" i="2"/>
  <c r="AX105" i="2" s="1"/>
  <c r="DI105" i="2"/>
  <c r="DI111" i="2"/>
  <c r="CB111" i="2"/>
  <c r="CD111" i="2"/>
  <c r="DG111" i="2"/>
  <c r="DG115" i="2"/>
  <c r="CD115" i="2"/>
  <c r="CC115" i="2"/>
  <c r="AX115" i="2" s="1"/>
  <c r="DH115" i="2"/>
  <c r="DF135" i="2"/>
  <c r="CE135" i="2"/>
  <c r="DG135" i="2"/>
  <c r="CB135" i="2"/>
  <c r="DI135" i="2"/>
  <c r="DG136" i="2"/>
  <c r="CD136" i="2"/>
  <c r="AX136" i="2" s="1"/>
  <c r="DH136" i="2"/>
  <c r="CE136" i="2"/>
  <c r="DF139" i="2"/>
  <c r="CE139" i="2"/>
  <c r="DG139" i="2"/>
  <c r="CB139" i="2"/>
  <c r="DI139" i="2"/>
  <c r="DI140" i="2"/>
  <c r="CD140" i="2"/>
  <c r="DF140" i="2"/>
  <c r="CE140" i="2"/>
  <c r="AX140" i="2" s="1"/>
  <c r="DH140" i="2"/>
  <c r="DR168" i="2"/>
  <c r="DM168" i="2"/>
  <c r="CM168" i="2"/>
  <c r="DO168" i="2"/>
  <c r="CN168" i="2"/>
  <c r="CI168" i="2"/>
  <c r="AY168" i="2" s="1"/>
  <c r="DQ168" i="2"/>
  <c r="DO176" i="2"/>
  <c r="CN176" i="2"/>
  <c r="CI176" i="2"/>
  <c r="DQ176" i="2"/>
  <c r="CM176" i="2"/>
  <c r="CK176" i="2"/>
  <c r="CK179" i="2"/>
  <c r="DR179" i="2"/>
  <c r="CI179" i="2"/>
  <c r="DM179" i="2"/>
  <c r="CM179" i="2"/>
  <c r="DO180" i="2"/>
  <c r="CN180" i="2"/>
  <c r="CI180" i="2"/>
  <c r="DM180" i="2"/>
  <c r="CK180" i="2"/>
  <c r="CM180" i="2"/>
  <c r="DQ180" i="2"/>
  <c r="CK183" i="2"/>
  <c r="DO183" i="2"/>
  <c r="CN183" i="2"/>
  <c r="CI183" i="2"/>
  <c r="CM183" i="2"/>
  <c r="DM183" i="2"/>
  <c r="DQ183" i="2"/>
  <c r="DO189" i="2"/>
  <c r="CK189" i="2"/>
  <c r="CN189" i="2"/>
  <c r="DM189" i="2"/>
  <c r="CM189" i="2"/>
  <c r="DQ189" i="2"/>
  <c r="DS200" i="2"/>
  <c r="DU200" i="2"/>
  <c r="DP200" i="2"/>
  <c r="DE200" i="2"/>
  <c r="CP200" i="2"/>
  <c r="CL200" i="2"/>
  <c r="DT200" i="2"/>
  <c r="CO200" i="2"/>
  <c r="CA200" i="2"/>
  <c r="AY200" i="2" s="1"/>
  <c r="DN218" i="2"/>
  <c r="CH218" i="2"/>
  <c r="DM218" i="2"/>
  <c r="DL218" i="2"/>
  <c r="CI218" i="2"/>
  <c r="CG218" i="2"/>
  <c r="CC20" i="2"/>
  <c r="AX20" i="2" s="1"/>
  <c r="CC22" i="2"/>
  <c r="AX22" i="2" s="1"/>
  <c r="CC28" i="2"/>
  <c r="AX28" i="2" s="1"/>
  <c r="CD35" i="2"/>
  <c r="CC38" i="2"/>
  <c r="AX38" i="2" s="1"/>
  <c r="CD39" i="2"/>
  <c r="CC42" i="2"/>
  <c r="AX42" i="2" s="1"/>
  <c r="CD43" i="2"/>
  <c r="CC44" i="2"/>
  <c r="AX44" i="2" s="1"/>
  <c r="CD49" i="2"/>
  <c r="CC50" i="2"/>
  <c r="AX50" i="2" s="1"/>
  <c r="CD57" i="2"/>
  <c r="CC60" i="2"/>
  <c r="AX60" i="2" s="1"/>
  <c r="CD61" i="2"/>
  <c r="CC64" i="2"/>
  <c r="AX64" i="2" s="1"/>
  <c r="CD65" i="2"/>
  <c r="CC66" i="2"/>
  <c r="AX66" i="2" s="1"/>
  <c r="CD71" i="2"/>
  <c r="CC72" i="2"/>
  <c r="AX72" i="2" s="1"/>
  <c r="CD79" i="2"/>
  <c r="CC82" i="2"/>
  <c r="AX82" i="2" s="1"/>
  <c r="CD83" i="2"/>
  <c r="CC86" i="2"/>
  <c r="AX86" i="2" s="1"/>
  <c r="CD87" i="2"/>
  <c r="CC88" i="2"/>
  <c r="AX88" i="2" s="1"/>
  <c r="CD93" i="2"/>
  <c r="CC94" i="2"/>
  <c r="AX94" i="2" s="1"/>
  <c r="CD101" i="2"/>
  <c r="CC104" i="2"/>
  <c r="AX104" i="2" s="1"/>
  <c r="CD105" i="2"/>
  <c r="DI108" i="2"/>
  <c r="CC108" i="2"/>
  <c r="CD108" i="2"/>
  <c r="DF108" i="2"/>
  <c r="CE111" i="2"/>
  <c r="DH111" i="2"/>
  <c r="CE115" i="2"/>
  <c r="DI115" i="2"/>
  <c r="DF124" i="2"/>
  <c r="CD124" i="2"/>
  <c r="AX124" i="2" s="1"/>
  <c r="DG124" i="2"/>
  <c r="CE124" i="2"/>
  <c r="DF128" i="2"/>
  <c r="CD128" i="2"/>
  <c r="AX128" i="2" s="1"/>
  <c r="DG128" i="2"/>
  <c r="CE128" i="2"/>
  <c r="DF136" i="2"/>
  <c r="Q144" i="2"/>
  <c r="Q155" i="2"/>
  <c r="DQ161" i="2"/>
  <c r="CK161" i="2"/>
  <c r="DR161" i="2"/>
  <c r="DM161" i="2"/>
  <c r="CM161" i="2"/>
  <c r="CK168" i="2"/>
  <c r="CK175" i="2"/>
  <c r="DM175" i="2"/>
  <c r="DO175" i="2"/>
  <c r="CM175" i="2"/>
  <c r="CI175" i="2"/>
  <c r="DS176" i="2"/>
  <c r="DE176" i="2"/>
  <c r="DU176" i="2"/>
  <c r="DP176" i="2"/>
  <c r="CQ176" i="2"/>
  <c r="CL176" i="2"/>
  <c r="CA176" i="2"/>
  <c r="CO176" i="2"/>
  <c r="DM176" i="2"/>
  <c r="DU178" i="2"/>
  <c r="CP178" i="2"/>
  <c r="CL178" i="2"/>
  <c r="CO178" i="2"/>
  <c r="DS178" i="2"/>
  <c r="CQ178" i="2"/>
  <c r="CA178" i="2"/>
  <c r="DP178" i="2"/>
  <c r="CN179" i="2"/>
  <c r="DO179" i="2"/>
  <c r="DR180" i="2"/>
  <c r="DR183" i="2"/>
  <c r="DR189" i="2"/>
  <c r="DT197" i="2"/>
  <c r="DP197" i="2"/>
  <c r="CO197" i="2"/>
  <c r="CA197" i="2"/>
  <c r="DS197" i="2"/>
  <c r="DE197" i="2"/>
  <c r="CQ197" i="2"/>
  <c r="CL197" i="2"/>
  <c r="CP197" i="2"/>
  <c r="DQ207" i="2"/>
  <c r="CN207" i="2"/>
  <c r="CI207" i="2"/>
  <c r="CM207" i="2"/>
  <c r="DM207" i="2"/>
  <c r="CA207" i="2"/>
  <c r="AY207" i="2" s="1"/>
  <c r="CK207" i="2"/>
  <c r="DR207" i="2"/>
  <c r="DE207" i="2"/>
  <c r="AR216" i="2"/>
  <c r="CC110" i="2"/>
  <c r="AX110" i="2" s="1"/>
  <c r="CC116" i="2"/>
  <c r="AX116" i="2" s="1"/>
  <c r="CD123" i="2"/>
  <c r="DF123" i="2"/>
  <c r="CC126" i="2"/>
  <c r="AX126" i="2" s="1"/>
  <c r="CD127" i="2"/>
  <c r="DF127" i="2"/>
  <c r="CC130" i="2"/>
  <c r="AX130" i="2" s="1"/>
  <c r="CD131" i="2"/>
  <c r="DI131" i="2"/>
  <c r="CC132" i="2"/>
  <c r="AX132" i="2" s="1"/>
  <c r="CD137" i="2"/>
  <c r="AX137" i="2" s="1"/>
  <c r="DG137" i="2"/>
  <c r="CC138" i="2"/>
  <c r="AX138" i="2" s="1"/>
  <c r="CM162" i="2"/>
  <c r="CI163" i="2"/>
  <c r="AY163" i="2" s="1"/>
  <c r="CN163" i="2"/>
  <c r="DE163" i="2"/>
  <c r="DP163" i="2"/>
  <c r="DE164" i="2"/>
  <c r="DS164" i="2"/>
  <c r="CM165" i="2"/>
  <c r="AY165" i="2" s="1"/>
  <c r="DM165" i="2"/>
  <c r="DR165" i="2"/>
  <c r="DE168" i="2"/>
  <c r="DS168" i="2"/>
  <c r="CM169" i="2"/>
  <c r="AY169" i="2" s="1"/>
  <c r="CQ169" i="2"/>
  <c r="DM169" i="2"/>
  <c r="DU170" i="2"/>
  <c r="CP170" i="2"/>
  <c r="CL170" i="2"/>
  <c r="AY170" i="2" s="1"/>
  <c r="DP170" i="2"/>
  <c r="CN171" i="2"/>
  <c r="DQ171" i="2"/>
  <c r="DO172" i="2"/>
  <c r="CN172" i="2"/>
  <c r="CI172" i="2"/>
  <c r="DR172" i="2"/>
  <c r="CN173" i="2"/>
  <c r="DR177" i="2"/>
  <c r="DM177" i="2"/>
  <c r="CM177" i="2"/>
  <c r="AY177" i="2" s="1"/>
  <c r="DE177" i="2"/>
  <c r="CL179" i="2"/>
  <c r="CQ179" i="2"/>
  <c r="CA180" i="2"/>
  <c r="CL180" i="2"/>
  <c r="CQ180" i="2"/>
  <c r="DP180" i="2"/>
  <c r="DO188" i="2"/>
  <c r="CK188" i="2"/>
  <c r="DR188" i="2"/>
  <c r="DM188" i="2"/>
  <c r="CN188" i="2"/>
  <c r="CI188" i="2"/>
  <c r="AY188" i="2" s="1"/>
  <c r="DR193" i="2"/>
  <c r="DM193" i="2"/>
  <c r="CK193" i="2"/>
  <c r="DQ193" i="2"/>
  <c r="CN193" i="2"/>
  <c r="CI193" i="2"/>
  <c r="CK197" i="2"/>
  <c r="DO197" i="2"/>
  <c r="CN197" i="2"/>
  <c r="CI197" i="2"/>
  <c r="DR197" i="2"/>
  <c r="CA219" i="2"/>
  <c r="DE219" i="2"/>
  <c r="DM221" i="2"/>
  <c r="DN221" i="2"/>
  <c r="DF221" i="2"/>
  <c r="CB221" i="2" s="1"/>
  <c r="CG221" i="2"/>
  <c r="DL221" i="2"/>
  <c r="CA221" i="2"/>
  <c r="AR221" i="2" s="1"/>
  <c r="CH221" i="2"/>
  <c r="CK248" i="2"/>
  <c r="DR248" i="2"/>
  <c r="CI248" i="2"/>
  <c r="DM248" i="2"/>
  <c r="DQ248" i="2"/>
  <c r="DE248" i="2"/>
  <c r="CM248" i="2"/>
  <c r="DO248" i="2"/>
  <c r="CC123" i="2"/>
  <c r="AX123" i="2" s="1"/>
  <c r="CC127" i="2"/>
  <c r="AX127" i="2" s="1"/>
  <c r="CC131" i="2"/>
  <c r="AX131" i="2" s="1"/>
  <c r="CC137" i="2"/>
  <c r="CM163" i="2"/>
  <c r="DQ169" i="2"/>
  <c r="DR173" i="2"/>
  <c r="DM173" i="2"/>
  <c r="CM173" i="2"/>
  <c r="AY173" i="2" s="1"/>
  <c r="DE173" i="2"/>
  <c r="DT179" i="2"/>
  <c r="DP179" i="2"/>
  <c r="CO179" i="2"/>
  <c r="CA179" i="2"/>
  <c r="AY179" i="2" s="1"/>
  <c r="CP179" i="2"/>
  <c r="DS180" i="2"/>
  <c r="DE180" i="2"/>
  <c r="CP180" i="2"/>
  <c r="DT180" i="2"/>
  <c r="DT183" i="2"/>
  <c r="DP183" i="2"/>
  <c r="CO183" i="2"/>
  <c r="CA183" i="2"/>
  <c r="DS183" i="2"/>
  <c r="DE183" i="2"/>
  <c r="DU183" i="2"/>
  <c r="DT189" i="2"/>
  <c r="DP189" i="2"/>
  <c r="DE189" i="2"/>
  <c r="CP189" i="2"/>
  <c r="CL189" i="2"/>
  <c r="CA189" i="2"/>
  <c r="DS189" i="2"/>
  <c r="CO189" i="2"/>
  <c r="DU189" i="2"/>
  <c r="DU190" i="2"/>
  <c r="CQ190" i="2"/>
  <c r="DT190" i="2"/>
  <c r="DP190" i="2"/>
  <c r="DE190" i="2"/>
  <c r="CP190" i="2"/>
  <c r="CL190" i="2"/>
  <c r="CA190" i="2"/>
  <c r="DS192" i="2"/>
  <c r="DE192" i="2"/>
  <c r="CP192" i="2"/>
  <c r="CL192" i="2"/>
  <c r="CO192" i="2"/>
  <c r="CA192" i="2"/>
  <c r="CQ192" i="2"/>
  <c r="DQ194" i="2"/>
  <c r="CN194" i="2"/>
  <c r="CI194" i="2"/>
  <c r="AY194" i="2" s="1"/>
  <c r="CM194" i="2"/>
  <c r="DR194" i="2"/>
  <c r="DS196" i="2"/>
  <c r="DE196" i="2"/>
  <c r="CP196" i="2"/>
  <c r="CL196" i="2"/>
  <c r="CO196" i="2"/>
  <c r="CA196" i="2"/>
  <c r="CQ196" i="2"/>
  <c r="DS205" i="2"/>
  <c r="CO205" i="2"/>
  <c r="CA205" i="2"/>
  <c r="AY205" i="2" s="1"/>
  <c r="DU205" i="2"/>
  <c r="DT205" i="2"/>
  <c r="CQ205" i="2"/>
  <c r="DU209" i="2"/>
  <c r="DP209" i="2"/>
  <c r="CQ209" i="2"/>
  <c r="CL209" i="2"/>
  <c r="CA209" i="2"/>
  <c r="DT209" i="2"/>
  <c r="DS209" i="2"/>
  <c r="CP209" i="2"/>
  <c r="CO209" i="2"/>
  <c r="CA230" i="2"/>
  <c r="DE230" i="2"/>
  <c r="DE191" i="2"/>
  <c r="DO191" i="2"/>
  <c r="CQ194" i="2"/>
  <c r="DP194" i="2"/>
  <c r="DT194" i="2"/>
  <c r="DE195" i="2"/>
  <c r="DO195" i="2"/>
  <c r="CQ198" i="2"/>
  <c r="DQ199" i="2"/>
  <c r="DR201" i="2"/>
  <c r="DM201" i="2"/>
  <c r="CK201" i="2"/>
  <c r="CN201" i="2"/>
  <c r="DO201" i="2"/>
  <c r="DQ202" i="2"/>
  <c r="CN202" i="2"/>
  <c r="CI202" i="2"/>
  <c r="AY202" i="2" s="1"/>
  <c r="DM202" i="2"/>
  <c r="DR203" i="2"/>
  <c r="DR206" i="2"/>
  <c r="DM206" i="2"/>
  <c r="CK206" i="2"/>
  <c r="DQ206" i="2"/>
  <c r="CN206" i="2"/>
  <c r="CI206" i="2"/>
  <c r="CM210" i="2"/>
  <c r="DQ210" i="2"/>
  <c r="CK210" i="2"/>
  <c r="CA210" i="2"/>
  <c r="DO210" i="2"/>
  <c r="DE210" i="2"/>
  <c r="CI210" i="2"/>
  <c r="DM210" i="2"/>
  <c r="AR215" i="2"/>
  <c r="CA218" i="2"/>
  <c r="AR218" i="2" s="1"/>
  <c r="DE218" i="2"/>
  <c r="DE221" i="2"/>
  <c r="DG226" i="2"/>
  <c r="CD226" i="2"/>
  <c r="DH226" i="2"/>
  <c r="CE226" i="2"/>
  <c r="CC226" i="2"/>
  <c r="DI226" i="2"/>
  <c r="CB226" i="2"/>
  <c r="CP237" i="2"/>
  <c r="CL237" i="2"/>
  <c r="CA237" i="2"/>
  <c r="DS237" i="2"/>
  <c r="CQ237" i="2"/>
  <c r="DE237" i="2"/>
  <c r="DU237" i="2"/>
  <c r="DP237" i="2"/>
  <c r="CO237" i="2"/>
  <c r="DS240" i="2"/>
  <c r="DE240" i="2"/>
  <c r="DT240" i="2"/>
  <c r="DP240" i="2"/>
  <c r="CO240" i="2"/>
  <c r="CA240" i="2"/>
  <c r="CQ240" i="2"/>
  <c r="CP240" i="2"/>
  <c r="DU240" i="2"/>
  <c r="DR245" i="2"/>
  <c r="DM245" i="2"/>
  <c r="CM245" i="2"/>
  <c r="DO245" i="2"/>
  <c r="CN245" i="2"/>
  <c r="CI245" i="2"/>
  <c r="CA245" i="2"/>
  <c r="AY245" i="2" s="1"/>
  <c r="CK245" i="2"/>
  <c r="DU247" i="2"/>
  <c r="CP247" i="2"/>
  <c r="CL247" i="2"/>
  <c r="CO247" i="2"/>
  <c r="DS247" i="2"/>
  <c r="CQ247" i="2"/>
  <c r="CA247" i="2"/>
  <c r="AY247" i="2" s="1"/>
  <c r="DT247" i="2"/>
  <c r="DP247" i="2"/>
  <c r="DR249" i="2"/>
  <c r="DO249" i="2"/>
  <c r="CN249" i="2"/>
  <c r="CI249" i="2"/>
  <c r="DM249" i="2"/>
  <c r="CK249" i="2"/>
  <c r="CM249" i="2"/>
  <c r="DQ249" i="2"/>
  <c r="DT259" i="2"/>
  <c r="DP259" i="2"/>
  <c r="CO259" i="2"/>
  <c r="CA259" i="2"/>
  <c r="DU259" i="2"/>
  <c r="CP259" i="2"/>
  <c r="CL259" i="2"/>
  <c r="DS259" i="2"/>
  <c r="CQ259" i="2"/>
  <c r="CO188" i="2"/>
  <c r="CM190" i="2"/>
  <c r="CQ191" i="2"/>
  <c r="DP191" i="2"/>
  <c r="CQ195" i="2"/>
  <c r="AY195" i="2" s="1"/>
  <c r="DP195" i="2"/>
  <c r="DE198" i="2"/>
  <c r="CM199" i="2"/>
  <c r="AY199" i="2" s="1"/>
  <c r="DM199" i="2"/>
  <c r="CO201" i="2"/>
  <c r="CA201" i="2"/>
  <c r="CI201" i="2"/>
  <c r="CP201" i="2"/>
  <c r="DE201" i="2"/>
  <c r="DP201" i="2"/>
  <c r="DU201" i="2"/>
  <c r="CK202" i="2"/>
  <c r="CP202" i="2"/>
  <c r="DE202" i="2"/>
  <c r="DO202" i="2"/>
  <c r="DT202" i="2"/>
  <c r="CN203" i="2"/>
  <c r="DM203" i="2"/>
  <c r="DR205" i="2"/>
  <c r="DM205" i="2"/>
  <c r="CK205" i="2"/>
  <c r="CN205" i="2"/>
  <c r="DO205" i="2"/>
  <c r="CO206" i="2"/>
  <c r="CA206" i="2"/>
  <c r="DU206" i="2"/>
  <c r="CM206" i="2"/>
  <c r="DO206" i="2"/>
  <c r="CN210" i="2"/>
  <c r="DR210" i="2"/>
  <c r="DM216" i="2"/>
  <c r="DL216" i="2"/>
  <c r="CH216" i="2"/>
  <c r="CG216" i="2"/>
  <c r="CI216" i="2"/>
  <c r="DN217" i="2"/>
  <c r="DF217" i="2"/>
  <c r="CB217" i="2" s="1"/>
  <c r="CG217" i="2"/>
  <c r="DM217" i="2"/>
  <c r="CI217" i="2"/>
  <c r="CA217" i="2"/>
  <c r="DL217" i="2"/>
  <c r="CH217" i="2"/>
  <c r="DE217" i="2"/>
  <c r="CA226" i="2"/>
  <c r="DR257" i="2"/>
  <c r="DM257" i="2"/>
  <c r="CM257" i="2"/>
  <c r="DO257" i="2"/>
  <c r="CN257" i="2"/>
  <c r="CI257" i="2"/>
  <c r="CA257" i="2"/>
  <c r="CK257" i="2"/>
  <c r="CA272" i="2"/>
  <c r="U272" i="2" s="1"/>
  <c r="CB272" i="2"/>
  <c r="DE272" i="2"/>
  <c r="DF272" i="2"/>
  <c r="CQ203" i="2"/>
  <c r="DP203" i="2"/>
  <c r="CQ207" i="2"/>
  <c r="DP207" i="2"/>
  <c r="DR208" i="2"/>
  <c r="DM208" i="2"/>
  <c r="CL208" i="2"/>
  <c r="CQ208" i="2"/>
  <c r="DQ208" i="2"/>
  <c r="DE216" i="2"/>
  <c r="CB227" i="2"/>
  <c r="CB231" i="2"/>
  <c r="AR231" i="2" s="1"/>
  <c r="DR241" i="2"/>
  <c r="DM241" i="2"/>
  <c r="CM241" i="2"/>
  <c r="DO241" i="2"/>
  <c r="CN241" i="2"/>
  <c r="CI241" i="2"/>
  <c r="AY241" i="2" s="1"/>
  <c r="DQ241" i="2"/>
  <c r="DT243" i="2"/>
  <c r="DP243" i="2"/>
  <c r="CO243" i="2"/>
  <c r="CA243" i="2"/>
  <c r="DU243" i="2"/>
  <c r="CP243" i="2"/>
  <c r="CL243" i="2"/>
  <c r="CQ243" i="2"/>
  <c r="DO244" i="2"/>
  <c r="CN244" i="2"/>
  <c r="CI244" i="2"/>
  <c r="CK244" i="2"/>
  <c r="DR244" i="2"/>
  <c r="DO252" i="2"/>
  <c r="CN252" i="2"/>
  <c r="CI252" i="2"/>
  <c r="CK252" i="2"/>
  <c r="DM252" i="2"/>
  <c r="DQ252" i="2"/>
  <c r="DR252" i="2"/>
  <c r="CA274" i="2"/>
  <c r="U274" i="2" s="1"/>
  <c r="CB274" i="2"/>
  <c r="DE274" i="2"/>
  <c r="DF274" i="2"/>
  <c r="DS208" i="2"/>
  <c r="DF227" i="2"/>
  <c r="CC227" i="2"/>
  <c r="DG227" i="2"/>
  <c r="CD227" i="2"/>
  <c r="AR227" i="2" s="1"/>
  <c r="CE227" i="2"/>
  <c r="DF231" i="2"/>
  <c r="CC231" i="2"/>
  <c r="DG231" i="2"/>
  <c r="CD231" i="2"/>
  <c r="CE231" i="2"/>
  <c r="CN239" i="2"/>
  <c r="CI239" i="2"/>
  <c r="AY239" i="2" s="1"/>
  <c r="DQ239" i="2"/>
  <c r="CK239" i="2"/>
  <c r="DS244" i="2"/>
  <c r="DE244" i="2"/>
  <c r="DT244" i="2"/>
  <c r="DP244" i="2"/>
  <c r="CO244" i="2"/>
  <c r="CA244" i="2"/>
  <c r="AY244" i="2" s="1"/>
  <c r="DU244" i="2"/>
  <c r="DT251" i="2"/>
  <c r="DP251" i="2"/>
  <c r="CO251" i="2"/>
  <c r="CA251" i="2"/>
  <c r="DU251" i="2"/>
  <c r="CP251" i="2"/>
  <c r="CL251" i="2"/>
  <c r="DS251" i="2"/>
  <c r="CQ251" i="2"/>
  <c r="DS252" i="2"/>
  <c r="DE252" i="2"/>
  <c r="DT252" i="2"/>
  <c r="DP252" i="2"/>
  <c r="CO252" i="2"/>
  <c r="CA252" i="2"/>
  <c r="AY252" i="2" s="1"/>
  <c r="CP252" i="2"/>
  <c r="CQ252" i="2"/>
  <c r="DU252" i="2"/>
  <c r="AY254" i="2"/>
  <c r="CA263" i="2"/>
  <c r="CB263" i="2"/>
  <c r="DE263" i="2"/>
  <c r="DF263" i="2"/>
  <c r="B285" i="2"/>
  <c r="A350" i="2" s="1"/>
  <c r="CA291" i="2"/>
  <c r="CB291" i="2"/>
  <c r="DE291" i="2"/>
  <c r="DF291" i="2"/>
  <c r="CB298" i="2"/>
  <c r="DE298" i="2"/>
  <c r="DF298" i="2"/>
  <c r="CQ210" i="2"/>
  <c r="DP210" i="2"/>
  <c r="CI215" i="2"/>
  <c r="CI219" i="2"/>
  <c r="DM220" i="2"/>
  <c r="CC228" i="2"/>
  <c r="DF228" i="2"/>
  <c r="CB229" i="2"/>
  <c r="CC232" i="2"/>
  <c r="DF232" i="2"/>
  <c r="CM237" i="2"/>
  <c r="CI238" i="2"/>
  <c r="AY238" i="2" s="1"/>
  <c r="CN238" i="2"/>
  <c r="DE238" i="2"/>
  <c r="DP238" i="2"/>
  <c r="CO239" i="2"/>
  <c r="DU239" i="2"/>
  <c r="DE241" i="2"/>
  <c r="DS241" i="2"/>
  <c r="CM242" i="2"/>
  <c r="AY242" i="2" s="1"/>
  <c r="DM242" i="2"/>
  <c r="DR242" i="2"/>
  <c r="DE245" i="2"/>
  <c r="DS245" i="2"/>
  <c r="DE246" i="2"/>
  <c r="DP246" i="2"/>
  <c r="DU246" i="2"/>
  <c r="CL248" i="2"/>
  <c r="CQ248" i="2"/>
  <c r="CA249" i="2"/>
  <c r="CL249" i="2"/>
  <c r="CQ249" i="2"/>
  <c r="DS256" i="2"/>
  <c r="DE256" i="2"/>
  <c r="DT256" i="2"/>
  <c r="DP256" i="2"/>
  <c r="CO256" i="2"/>
  <c r="CA256" i="2"/>
  <c r="DU256" i="2"/>
  <c r="CA265" i="2"/>
  <c r="O265" i="2" s="1"/>
  <c r="CB265" i="2"/>
  <c r="U271" i="2"/>
  <c r="CA290" i="2"/>
  <c r="CB290" i="2"/>
  <c r="CI220" i="2"/>
  <c r="AR220" i="2" s="1"/>
  <c r="CB228" i="2"/>
  <c r="AR228" i="2" s="1"/>
  <c r="DE228" i="2"/>
  <c r="CB232" i="2"/>
  <c r="AR232" i="2" s="1"/>
  <c r="DE232" i="2"/>
  <c r="CM238" i="2"/>
  <c r="DE239" i="2"/>
  <c r="DP239" i="2"/>
  <c r="DR246" i="2"/>
  <c r="DM246" i="2"/>
  <c r="DO246" i="2"/>
  <c r="DT248" i="2"/>
  <c r="DP248" i="2"/>
  <c r="CO248" i="2"/>
  <c r="CA248" i="2"/>
  <c r="CP248" i="2"/>
  <c r="DS249" i="2"/>
  <c r="DE249" i="2"/>
  <c r="CP249" i="2"/>
  <c r="DU249" i="2"/>
  <c r="DR253" i="2"/>
  <c r="DM253" i="2"/>
  <c r="CM253" i="2"/>
  <c r="AY253" i="2" s="1"/>
  <c r="DO253" i="2"/>
  <c r="CN253" i="2"/>
  <c r="CI253" i="2"/>
  <c r="DQ253" i="2"/>
  <c r="DT255" i="2"/>
  <c r="DP255" i="2"/>
  <c r="CO255" i="2"/>
  <c r="CA255" i="2"/>
  <c r="AY255" i="2" s="1"/>
  <c r="DU255" i="2"/>
  <c r="CP255" i="2"/>
  <c r="CL255" i="2"/>
  <c r="CQ255" i="2"/>
  <c r="DO256" i="2"/>
  <c r="CN256" i="2"/>
  <c r="CI256" i="2"/>
  <c r="CK256" i="2"/>
  <c r="DR256" i="2"/>
  <c r="CA267" i="2"/>
  <c r="CB267" i="2"/>
  <c r="CB297" i="2"/>
  <c r="DE297" i="2"/>
  <c r="CA297" i="2"/>
  <c r="CM250" i="2"/>
  <c r="AY250" i="2" s="1"/>
  <c r="DM250" i="2"/>
  <c r="DR250" i="2"/>
  <c r="DE253" i="2"/>
  <c r="DS253" i="2"/>
  <c r="CM254" i="2"/>
  <c r="DM254" i="2"/>
  <c r="DR254" i="2"/>
  <c r="DE257" i="2"/>
  <c r="DS257" i="2"/>
  <c r="CM258" i="2"/>
  <c r="AY258" i="2" s="1"/>
  <c r="DM258" i="2"/>
  <c r="DR258" i="2"/>
  <c r="DF264" i="2"/>
  <c r="DF266" i="2"/>
  <c r="DF271" i="2"/>
  <c r="DF273" i="2"/>
  <c r="DF275" i="2"/>
  <c r="D298" i="4"/>
  <c r="C298" i="4"/>
  <c r="B298" i="4"/>
  <c r="D297" i="4"/>
  <c r="B297" i="4" s="1"/>
  <c r="C297" i="4"/>
  <c r="D296" i="4"/>
  <c r="C296" i="4"/>
  <c r="B296" i="4" s="1"/>
  <c r="DF291" i="4"/>
  <c r="D291" i="4"/>
  <c r="C291" i="4"/>
  <c r="B291" i="4" s="1"/>
  <c r="CB290" i="4"/>
  <c r="D290" i="4"/>
  <c r="C290" i="4"/>
  <c r="B290" i="4" s="1"/>
  <c r="D285" i="4"/>
  <c r="B285" i="4" s="1"/>
  <c r="C285" i="4"/>
  <c r="D284" i="4"/>
  <c r="C284" i="4"/>
  <c r="B284" i="4" s="1"/>
  <c r="D283" i="4"/>
  <c r="B283" i="4" s="1"/>
  <c r="C283" i="4"/>
  <c r="D282" i="4"/>
  <c r="C282" i="4"/>
  <c r="B282" i="4" s="1"/>
  <c r="D281" i="4"/>
  <c r="C281" i="4"/>
  <c r="B281" i="4"/>
  <c r="D280" i="4"/>
  <c r="C280" i="4"/>
  <c r="B280" i="4" s="1"/>
  <c r="DF275" i="4"/>
  <c r="CB275" i="4"/>
  <c r="B275" i="4"/>
  <c r="DE275" i="4" s="1"/>
  <c r="DF274" i="4"/>
  <c r="CB274" i="4"/>
  <c r="CA274" i="4"/>
  <c r="U274" i="4"/>
  <c r="B274" i="4"/>
  <c r="DE274" i="4" s="1"/>
  <c r="DF273" i="4"/>
  <c r="CB273" i="4"/>
  <c r="B273" i="4"/>
  <c r="DE273" i="4" s="1"/>
  <c r="DF272" i="4"/>
  <c r="CB272" i="4"/>
  <c r="U272" i="4" s="1"/>
  <c r="CA272" i="4"/>
  <c r="B272" i="4"/>
  <c r="DE272" i="4" s="1"/>
  <c r="DE271" i="4"/>
  <c r="B271" i="4"/>
  <c r="CA271" i="4" s="1"/>
  <c r="DF267" i="4"/>
  <c r="CB267" i="4"/>
  <c r="CA267" i="4"/>
  <c r="O267" i="4" s="1"/>
  <c r="B267" i="4"/>
  <c r="DE267" i="4" s="1"/>
  <c r="DE266" i="4"/>
  <c r="CB266" i="4"/>
  <c r="O266" i="4"/>
  <c r="B266" i="4"/>
  <c r="CA266" i="4" s="1"/>
  <c r="DF265" i="4"/>
  <c r="CB265" i="4"/>
  <c r="CA265" i="4"/>
  <c r="O265" i="4" s="1"/>
  <c r="B265" i="4"/>
  <c r="DE265" i="4" s="1"/>
  <c r="DE264" i="4"/>
  <c r="B264" i="4"/>
  <c r="CA264" i="4" s="1"/>
  <c r="DF263" i="4"/>
  <c r="CB263" i="4"/>
  <c r="CA263" i="4"/>
  <c r="O263" i="4" s="1"/>
  <c r="B263" i="4"/>
  <c r="DE263" i="4" s="1"/>
  <c r="EA259" i="4"/>
  <c r="DZ259" i="4"/>
  <c r="DY259" i="4"/>
  <c r="DX259" i="4"/>
  <c r="DU259" i="4"/>
  <c r="DT259" i="4"/>
  <c r="DS259" i="4"/>
  <c r="DQ259" i="4"/>
  <c r="DP259" i="4"/>
  <c r="DO259" i="4"/>
  <c r="DG259" i="4"/>
  <c r="DF259" i="4"/>
  <c r="CW259" i="4"/>
  <c r="CV259" i="4"/>
  <c r="CU259" i="4"/>
  <c r="CT259" i="4"/>
  <c r="CP259" i="4"/>
  <c r="CO259" i="4"/>
  <c r="CN259" i="4"/>
  <c r="CL259" i="4"/>
  <c r="CK259" i="4"/>
  <c r="CI259" i="4"/>
  <c r="CC259" i="4"/>
  <c r="CB259" i="4"/>
  <c r="CA259" i="4"/>
  <c r="D259" i="4"/>
  <c r="CQ259" i="4" s="1"/>
  <c r="C259" i="4"/>
  <c r="EA258" i="4"/>
  <c r="DZ258" i="4"/>
  <c r="DY258" i="4"/>
  <c r="DX258" i="4"/>
  <c r="DU258" i="4"/>
  <c r="DR258" i="4"/>
  <c r="DP258" i="4"/>
  <c r="DG258" i="4"/>
  <c r="DF258" i="4"/>
  <c r="CW258" i="4"/>
  <c r="CV258" i="4"/>
  <c r="CU258" i="4"/>
  <c r="CT258" i="4"/>
  <c r="CQ258" i="4"/>
  <c r="CO258" i="4"/>
  <c r="CL258" i="4"/>
  <c r="CC258" i="4"/>
  <c r="CB258" i="4"/>
  <c r="D258" i="4"/>
  <c r="C258" i="4"/>
  <c r="EA257" i="4"/>
  <c r="DZ257" i="4"/>
  <c r="DY257" i="4"/>
  <c r="DX257" i="4"/>
  <c r="DS257" i="4"/>
  <c r="DG257" i="4"/>
  <c r="DF257" i="4"/>
  <c r="CW257" i="4"/>
  <c r="CV257" i="4"/>
  <c r="CU257" i="4"/>
  <c r="CT257" i="4"/>
  <c r="CQ257" i="4"/>
  <c r="CL257" i="4"/>
  <c r="CC257" i="4"/>
  <c r="CB257" i="4"/>
  <c r="D257" i="4"/>
  <c r="DU257" i="4" s="1"/>
  <c r="C257" i="4"/>
  <c r="EA256" i="4"/>
  <c r="DZ256" i="4"/>
  <c r="DY256" i="4"/>
  <c r="DX256" i="4"/>
  <c r="DR256" i="4"/>
  <c r="DP256" i="4"/>
  <c r="DO256" i="4"/>
  <c r="DM256" i="4"/>
  <c r="DG256" i="4"/>
  <c r="DF256" i="4"/>
  <c r="CW256" i="4"/>
  <c r="CV256" i="4"/>
  <c r="CU256" i="4"/>
  <c r="CT256" i="4"/>
  <c r="CN256" i="4"/>
  <c r="CM256" i="4"/>
  <c r="CK256" i="4"/>
  <c r="CI256" i="4"/>
  <c r="CC256" i="4"/>
  <c r="CB256" i="4"/>
  <c r="CA256" i="4"/>
  <c r="D256" i="4"/>
  <c r="DS256" i="4" s="1"/>
  <c r="C256" i="4"/>
  <c r="DQ256" i="4" s="1"/>
  <c r="EA255" i="4"/>
  <c r="DZ255" i="4"/>
  <c r="DY255" i="4"/>
  <c r="DX255" i="4"/>
  <c r="DU255" i="4"/>
  <c r="DT255" i="4"/>
  <c r="DS255" i="4"/>
  <c r="DP255" i="4"/>
  <c r="DG255" i="4"/>
  <c r="DF255" i="4"/>
  <c r="DE255" i="4"/>
  <c r="CW255" i="4"/>
  <c r="CV255" i="4"/>
  <c r="CU255" i="4"/>
  <c r="CT255" i="4"/>
  <c r="CP255" i="4"/>
  <c r="CO255" i="4"/>
  <c r="CL255" i="4"/>
  <c r="CI255" i="4"/>
  <c r="CC255" i="4"/>
  <c r="CB255" i="4"/>
  <c r="D255" i="4"/>
  <c r="CQ255" i="4" s="1"/>
  <c r="C255" i="4"/>
  <c r="EA254" i="4"/>
  <c r="DZ254" i="4"/>
  <c r="DY254" i="4"/>
  <c r="DX254" i="4"/>
  <c r="DQ254" i="4"/>
  <c r="DM254" i="4"/>
  <c r="DG254" i="4"/>
  <c r="DF254" i="4"/>
  <c r="CW254" i="4"/>
  <c r="CV254" i="4"/>
  <c r="CU254" i="4"/>
  <c r="CT254" i="4"/>
  <c r="CP254" i="4"/>
  <c r="CM254" i="4"/>
  <c r="CK254" i="4"/>
  <c r="CC254" i="4"/>
  <c r="CB254" i="4"/>
  <c r="D254" i="4"/>
  <c r="C254" i="4"/>
  <c r="EA253" i="4"/>
  <c r="DZ253" i="4"/>
  <c r="DY253" i="4"/>
  <c r="DX253" i="4"/>
  <c r="DR253" i="4"/>
  <c r="DO253" i="4"/>
  <c r="DM253" i="4"/>
  <c r="DG253" i="4"/>
  <c r="DF253" i="4"/>
  <c r="DE253" i="4"/>
  <c r="CW253" i="4"/>
  <c r="CV253" i="4"/>
  <c r="CU253" i="4"/>
  <c r="CT253" i="4"/>
  <c r="CP253" i="4"/>
  <c r="CM253" i="4"/>
  <c r="CI253" i="4"/>
  <c r="CC253" i="4"/>
  <c r="CB253" i="4"/>
  <c r="D253" i="4"/>
  <c r="C253" i="4"/>
  <c r="CK253" i="4" s="1"/>
  <c r="EA252" i="4"/>
  <c r="DZ252" i="4"/>
  <c r="DY252" i="4"/>
  <c r="DX252" i="4"/>
  <c r="DT252" i="4"/>
  <c r="DS252" i="4"/>
  <c r="DR252" i="4"/>
  <c r="DO252" i="4"/>
  <c r="DM252" i="4"/>
  <c r="DG252" i="4"/>
  <c r="DF252" i="4"/>
  <c r="DE252" i="4"/>
  <c r="CW252" i="4"/>
  <c r="CV252" i="4"/>
  <c r="CU252" i="4"/>
  <c r="CT252" i="4"/>
  <c r="CQ252" i="4"/>
  <c r="CO252" i="4"/>
  <c r="CN252" i="4"/>
  <c r="CM252" i="4"/>
  <c r="CK252" i="4"/>
  <c r="CI252" i="4"/>
  <c r="CC252" i="4"/>
  <c r="CB252" i="4"/>
  <c r="CA252" i="4"/>
  <c r="D252" i="4"/>
  <c r="C252" i="4"/>
  <c r="DQ252" i="4" s="1"/>
  <c r="EA251" i="4"/>
  <c r="DZ251" i="4"/>
  <c r="DY251" i="4"/>
  <c r="DX251" i="4"/>
  <c r="DU251" i="4"/>
  <c r="DT251" i="4"/>
  <c r="DS251" i="4"/>
  <c r="DQ251" i="4"/>
  <c r="DP251" i="4"/>
  <c r="DO251" i="4"/>
  <c r="DG251" i="4"/>
  <c r="DF251" i="4"/>
  <c r="CW251" i="4"/>
  <c r="CV251" i="4"/>
  <c r="CU251" i="4"/>
  <c r="CT251" i="4"/>
  <c r="CP251" i="4"/>
  <c r="CO251" i="4"/>
  <c r="CN251" i="4"/>
  <c r="CL251" i="4"/>
  <c r="CK251" i="4"/>
  <c r="CC251" i="4"/>
  <c r="CB251" i="4"/>
  <c r="CA251" i="4"/>
  <c r="D251" i="4"/>
  <c r="CQ251" i="4" s="1"/>
  <c r="C251" i="4"/>
  <c r="CI251" i="4" s="1"/>
  <c r="EA250" i="4"/>
  <c r="DZ250" i="4"/>
  <c r="DY250" i="4"/>
  <c r="DX250" i="4"/>
  <c r="DU250" i="4"/>
  <c r="DR250" i="4"/>
  <c r="DP250" i="4"/>
  <c r="DG250" i="4"/>
  <c r="DF250" i="4"/>
  <c r="CW250" i="4"/>
  <c r="CV250" i="4"/>
  <c r="CU250" i="4"/>
  <c r="CT250" i="4"/>
  <c r="CQ250" i="4"/>
  <c r="CO250" i="4"/>
  <c r="CL250" i="4"/>
  <c r="CC250" i="4"/>
  <c r="CB250" i="4"/>
  <c r="CA250" i="4"/>
  <c r="D250" i="4"/>
  <c r="C250" i="4"/>
  <c r="EA249" i="4"/>
  <c r="DZ249" i="4"/>
  <c r="DY249" i="4"/>
  <c r="DX249" i="4"/>
  <c r="DU249" i="4"/>
  <c r="DS249" i="4"/>
  <c r="DG249" i="4"/>
  <c r="DF249" i="4"/>
  <c r="CW249" i="4"/>
  <c r="CV249" i="4"/>
  <c r="CU249" i="4"/>
  <c r="CT249" i="4"/>
  <c r="CQ249" i="4"/>
  <c r="CL249" i="4"/>
  <c r="CC249" i="4"/>
  <c r="CB249" i="4"/>
  <c r="D249" i="4"/>
  <c r="C249" i="4"/>
  <c r="EA248" i="4"/>
  <c r="DZ248" i="4"/>
  <c r="DY248" i="4"/>
  <c r="DX248" i="4"/>
  <c r="DR248" i="4"/>
  <c r="DO248" i="4"/>
  <c r="DM248" i="4"/>
  <c r="DG248" i="4"/>
  <c r="DF248" i="4"/>
  <c r="CW248" i="4"/>
  <c r="CV248" i="4"/>
  <c r="CU248" i="4"/>
  <c r="CT248" i="4"/>
  <c r="CN248" i="4"/>
  <c r="CM248" i="4"/>
  <c r="CK248" i="4"/>
  <c r="CI248" i="4"/>
  <c r="CC248" i="4"/>
  <c r="CB248" i="4"/>
  <c r="D248" i="4"/>
  <c r="C248" i="4"/>
  <c r="DQ248" i="4" s="1"/>
  <c r="EA247" i="4"/>
  <c r="DZ247" i="4"/>
  <c r="DY247" i="4"/>
  <c r="DX247" i="4"/>
  <c r="DU247" i="4"/>
  <c r="DT247" i="4"/>
  <c r="DS247" i="4"/>
  <c r="DP247" i="4"/>
  <c r="DG247" i="4"/>
  <c r="DF247" i="4"/>
  <c r="DE247" i="4"/>
  <c r="CW247" i="4"/>
  <c r="CV247" i="4"/>
  <c r="CU247" i="4"/>
  <c r="CT247" i="4"/>
  <c r="CP247" i="4"/>
  <c r="CO247" i="4"/>
  <c r="CL247" i="4"/>
  <c r="CI247" i="4"/>
  <c r="CC247" i="4"/>
  <c r="CB247" i="4"/>
  <c r="D247" i="4"/>
  <c r="CQ247" i="4" s="1"/>
  <c r="C247" i="4"/>
  <c r="EA246" i="4"/>
  <c r="DZ246" i="4"/>
  <c r="DY246" i="4"/>
  <c r="DX246" i="4"/>
  <c r="DQ246" i="4"/>
  <c r="DM246" i="4"/>
  <c r="DG246" i="4"/>
  <c r="DF246" i="4"/>
  <c r="CW246" i="4"/>
  <c r="CV246" i="4"/>
  <c r="CU246" i="4"/>
  <c r="CT246" i="4"/>
  <c r="CM246" i="4"/>
  <c r="CK246" i="4"/>
  <c r="CC246" i="4"/>
  <c r="CB246" i="4"/>
  <c r="D246" i="4"/>
  <c r="C246" i="4"/>
  <c r="EA245" i="4"/>
  <c r="DZ245" i="4"/>
  <c r="DY245" i="4"/>
  <c r="DX245" i="4"/>
  <c r="DU245" i="4"/>
  <c r="DS245" i="4"/>
  <c r="DG245" i="4"/>
  <c r="DF245" i="4"/>
  <c r="CW245" i="4"/>
  <c r="CV245" i="4"/>
  <c r="CU245" i="4"/>
  <c r="CT245" i="4"/>
  <c r="CP245" i="4"/>
  <c r="CL245" i="4"/>
  <c r="CC245" i="4"/>
  <c r="CB245" i="4"/>
  <c r="D245" i="4"/>
  <c r="CQ245" i="4" s="1"/>
  <c r="C245" i="4"/>
  <c r="DE245" i="4" s="1"/>
  <c r="EA244" i="4"/>
  <c r="DZ244" i="4"/>
  <c r="DY244" i="4"/>
  <c r="DX244" i="4"/>
  <c r="DR244" i="4"/>
  <c r="DP244" i="4"/>
  <c r="DO244" i="4"/>
  <c r="DM244" i="4"/>
  <c r="DG244" i="4"/>
  <c r="DF244" i="4"/>
  <c r="CW244" i="4"/>
  <c r="CV244" i="4"/>
  <c r="CU244" i="4"/>
  <c r="CT244" i="4"/>
  <c r="CQ244" i="4"/>
  <c r="CN244" i="4"/>
  <c r="CM244" i="4"/>
  <c r="CK244" i="4"/>
  <c r="CI244" i="4"/>
  <c r="CC244" i="4"/>
  <c r="CB244" i="4"/>
  <c r="CA244" i="4"/>
  <c r="D244" i="4"/>
  <c r="C244" i="4"/>
  <c r="DQ244" i="4" s="1"/>
  <c r="EA243" i="4"/>
  <c r="DZ243" i="4"/>
  <c r="DY243" i="4"/>
  <c r="DX243" i="4"/>
  <c r="DU243" i="4"/>
  <c r="DT243" i="4"/>
  <c r="DS243" i="4"/>
  <c r="DQ243" i="4"/>
  <c r="DP243" i="4"/>
  <c r="DO243" i="4"/>
  <c r="DG243" i="4"/>
  <c r="DF243" i="4"/>
  <c r="DE243" i="4"/>
  <c r="CW243" i="4"/>
  <c r="CV243" i="4"/>
  <c r="CU243" i="4"/>
  <c r="CT243" i="4"/>
  <c r="CP243" i="4"/>
  <c r="CO243" i="4"/>
  <c r="CN243" i="4"/>
  <c r="CL243" i="4"/>
  <c r="CI243" i="4"/>
  <c r="CC243" i="4"/>
  <c r="CB243" i="4"/>
  <c r="D243" i="4"/>
  <c r="CQ243" i="4" s="1"/>
  <c r="C243" i="4"/>
  <c r="EA242" i="4"/>
  <c r="DZ242" i="4"/>
  <c r="DY242" i="4"/>
  <c r="DX242" i="4"/>
  <c r="DT242" i="4"/>
  <c r="DR242" i="4"/>
  <c r="DM242" i="4"/>
  <c r="DG242" i="4"/>
  <c r="DF242" i="4"/>
  <c r="CW242" i="4"/>
  <c r="CV242" i="4"/>
  <c r="CU242" i="4"/>
  <c r="CT242" i="4"/>
  <c r="CM242" i="4"/>
  <c r="CK242" i="4"/>
  <c r="CC242" i="4"/>
  <c r="CB242" i="4"/>
  <c r="D242" i="4"/>
  <c r="C242" i="4"/>
  <c r="DQ242" i="4" s="1"/>
  <c r="EA241" i="4"/>
  <c r="DZ241" i="4"/>
  <c r="DY241" i="4"/>
  <c r="DX241" i="4"/>
  <c r="DU241" i="4"/>
  <c r="DS241" i="4"/>
  <c r="DQ241" i="4"/>
  <c r="DO241" i="4"/>
  <c r="DG241" i="4"/>
  <c r="DF241" i="4"/>
  <c r="DE241" i="4"/>
  <c r="CW241" i="4"/>
  <c r="CV241" i="4"/>
  <c r="CU241" i="4"/>
  <c r="CT241" i="4"/>
  <c r="CP241" i="4"/>
  <c r="CL241" i="4"/>
  <c r="CC241" i="4"/>
  <c r="CB241" i="4"/>
  <c r="D241" i="4"/>
  <c r="CQ241" i="4" s="1"/>
  <c r="C241" i="4"/>
  <c r="EA240" i="4"/>
  <c r="DZ240" i="4"/>
  <c r="DY240" i="4"/>
  <c r="DX240" i="4"/>
  <c r="DR240" i="4"/>
  <c r="DP240" i="4"/>
  <c r="DO240" i="4"/>
  <c r="DM240" i="4"/>
  <c r="DG240" i="4"/>
  <c r="DF240" i="4"/>
  <c r="CW240" i="4"/>
  <c r="CV240" i="4"/>
  <c r="CU240" i="4"/>
  <c r="CT240" i="4"/>
  <c r="CQ240" i="4"/>
  <c r="CN240" i="4"/>
  <c r="CM240" i="4"/>
  <c r="CK240" i="4"/>
  <c r="CI240" i="4"/>
  <c r="CC240" i="4"/>
  <c r="CB240" i="4"/>
  <c r="CA240" i="4"/>
  <c r="D240" i="4"/>
  <c r="C240" i="4"/>
  <c r="DQ240" i="4" s="1"/>
  <c r="EA239" i="4"/>
  <c r="DZ239" i="4"/>
  <c r="DY239" i="4"/>
  <c r="DX239" i="4"/>
  <c r="DU239" i="4"/>
  <c r="DS239" i="4"/>
  <c r="DG239" i="4"/>
  <c r="CW239" i="4"/>
  <c r="CV239" i="4"/>
  <c r="CU239" i="4"/>
  <c r="CT239" i="4"/>
  <c r="CQ239" i="4"/>
  <c r="CO239" i="4"/>
  <c r="CK239" i="4"/>
  <c r="CC239" i="4"/>
  <c r="D239" i="4"/>
  <c r="DT239" i="4" s="1"/>
  <c r="C239" i="4"/>
  <c r="EA238" i="4"/>
  <c r="DZ238" i="4"/>
  <c r="DY238" i="4"/>
  <c r="DX238" i="4"/>
  <c r="DT238" i="4"/>
  <c r="DR238" i="4"/>
  <c r="DP238" i="4"/>
  <c r="DM238" i="4"/>
  <c r="DG238" i="4"/>
  <c r="CW238" i="4"/>
  <c r="CV238" i="4"/>
  <c r="CU238" i="4"/>
  <c r="CT238" i="4"/>
  <c r="CP238" i="4"/>
  <c r="CN238" i="4"/>
  <c r="CI238" i="4"/>
  <c r="CC238" i="4"/>
  <c r="CA238" i="4"/>
  <c r="D238" i="4"/>
  <c r="C238" i="4"/>
  <c r="DO238" i="4" s="1"/>
  <c r="EA237" i="4"/>
  <c r="DZ237" i="4"/>
  <c r="DY237" i="4"/>
  <c r="DX237" i="4"/>
  <c r="DU237" i="4"/>
  <c r="DS237" i="4"/>
  <c r="DG237" i="4"/>
  <c r="CW237" i="4"/>
  <c r="CV237" i="4"/>
  <c r="CU237" i="4"/>
  <c r="CT237" i="4"/>
  <c r="CQ237" i="4"/>
  <c r="CP237" i="4"/>
  <c r="CO237" i="4"/>
  <c r="CM237" i="4"/>
  <c r="CL237" i="4"/>
  <c r="CC237" i="4"/>
  <c r="D237" i="4"/>
  <c r="DT237" i="4" s="1"/>
  <c r="C237" i="4"/>
  <c r="DQ237" i="4" s="1"/>
  <c r="DH232" i="4"/>
  <c r="DF232" i="4"/>
  <c r="CE232" i="4"/>
  <c r="CC232" i="4"/>
  <c r="C232" i="4"/>
  <c r="B232" i="4"/>
  <c r="DI232" i="4" s="1"/>
  <c r="DI231" i="4"/>
  <c r="CB231" i="4"/>
  <c r="C231" i="4"/>
  <c r="CA231" i="4" s="1"/>
  <c r="B231" i="4"/>
  <c r="CD231" i="4" s="1"/>
  <c r="DH230" i="4"/>
  <c r="DG230" i="4"/>
  <c r="DF230" i="4"/>
  <c r="CE230" i="4"/>
  <c r="CD230" i="4"/>
  <c r="CC230" i="4"/>
  <c r="CA230" i="4"/>
  <c r="C230" i="4"/>
  <c r="DE230" i="4" s="1"/>
  <c r="B230" i="4"/>
  <c r="DI230" i="4" s="1"/>
  <c r="DG229" i="4"/>
  <c r="DE229" i="4"/>
  <c r="C229" i="4"/>
  <c r="B229" i="4"/>
  <c r="DF228" i="4"/>
  <c r="CC228" i="4"/>
  <c r="CA228" i="4"/>
  <c r="C228" i="4"/>
  <c r="DE228" i="4" s="1"/>
  <c r="B228" i="4"/>
  <c r="DG227" i="4"/>
  <c r="DF227" i="4"/>
  <c r="DE227" i="4"/>
  <c r="CB227" i="4"/>
  <c r="C227" i="4"/>
  <c r="B227" i="4"/>
  <c r="DH226" i="4"/>
  <c r="DG226" i="4"/>
  <c r="DF226" i="4"/>
  <c r="CE226" i="4"/>
  <c r="CD226" i="4"/>
  <c r="CC226" i="4"/>
  <c r="C226" i="4"/>
  <c r="B226" i="4"/>
  <c r="DI226" i="4" s="1"/>
  <c r="DM221" i="4"/>
  <c r="DL221" i="4"/>
  <c r="DJ221" i="4"/>
  <c r="DE221" i="4"/>
  <c r="CI221" i="4"/>
  <c r="CG221" i="4"/>
  <c r="CF221" i="4"/>
  <c r="C221" i="4"/>
  <c r="CA221" i="4" s="1"/>
  <c r="B221" i="4"/>
  <c r="CH221" i="4" s="1"/>
  <c r="DL220" i="4"/>
  <c r="DJ220" i="4"/>
  <c r="CH220" i="4"/>
  <c r="CF220" i="4"/>
  <c r="C220" i="4"/>
  <c r="B220" i="4"/>
  <c r="DL219" i="4"/>
  <c r="DJ219" i="4"/>
  <c r="CF219" i="4" s="1"/>
  <c r="CH219" i="4"/>
  <c r="CG219" i="4"/>
  <c r="C219" i="4"/>
  <c r="DE219" i="4" s="1"/>
  <c r="B219" i="4"/>
  <c r="DN218" i="4"/>
  <c r="DM218" i="4"/>
  <c r="DJ218" i="4"/>
  <c r="DF218" i="4"/>
  <c r="CB218" i="4" s="1"/>
  <c r="CH218" i="4"/>
  <c r="CG218" i="4"/>
  <c r="CF218" i="4"/>
  <c r="C218" i="4"/>
  <c r="B218" i="4"/>
  <c r="DL218" i="4" s="1"/>
  <c r="DM217" i="4"/>
  <c r="DL217" i="4"/>
  <c r="DJ217" i="4"/>
  <c r="CI217" i="4"/>
  <c r="CG217" i="4"/>
  <c r="CF217" i="4"/>
  <c r="C217" i="4"/>
  <c r="B217" i="4"/>
  <c r="CH217" i="4" s="1"/>
  <c r="DL216" i="4"/>
  <c r="DJ216" i="4"/>
  <c r="CF216" i="4" s="1"/>
  <c r="CI216" i="4"/>
  <c r="CA216" i="4"/>
  <c r="C216" i="4"/>
  <c r="DE216" i="4" s="1"/>
  <c r="B216" i="4"/>
  <c r="DL215" i="4"/>
  <c r="DJ215" i="4"/>
  <c r="CF215" i="4" s="1"/>
  <c r="CG215" i="4"/>
  <c r="C215" i="4"/>
  <c r="B215" i="4"/>
  <c r="DY210" i="4"/>
  <c r="DX210" i="4"/>
  <c r="DS210" i="4"/>
  <c r="DG210" i="4"/>
  <c r="DF210" i="4"/>
  <c r="CU210" i="4"/>
  <c r="CT210" i="4"/>
  <c r="CK210" i="4"/>
  <c r="CC210" i="4"/>
  <c r="CB210" i="4"/>
  <c r="D210" i="4"/>
  <c r="C210" i="4"/>
  <c r="DM210" i="4" s="1"/>
  <c r="DY209" i="4"/>
  <c r="DX209" i="4"/>
  <c r="DU209" i="4"/>
  <c r="DT209" i="4"/>
  <c r="DP209" i="4"/>
  <c r="DG209" i="4"/>
  <c r="DF209" i="4"/>
  <c r="CU209" i="4"/>
  <c r="CT209" i="4"/>
  <c r="CP209" i="4"/>
  <c r="CL209" i="4"/>
  <c r="CC209" i="4"/>
  <c r="CB209" i="4"/>
  <c r="D209" i="4"/>
  <c r="C209" i="4"/>
  <c r="DE209" i="4" s="1"/>
  <c r="DY208" i="4"/>
  <c r="DX208" i="4"/>
  <c r="DR208" i="4"/>
  <c r="DQ208" i="4"/>
  <c r="DM208" i="4"/>
  <c r="DG208" i="4"/>
  <c r="DF208" i="4"/>
  <c r="CU208" i="4"/>
  <c r="CT208" i="4"/>
  <c r="CN208" i="4"/>
  <c r="CM208" i="4"/>
  <c r="CK208" i="4"/>
  <c r="CI208" i="4"/>
  <c r="CC208" i="4"/>
  <c r="CB208" i="4"/>
  <c r="D208" i="4"/>
  <c r="C208" i="4"/>
  <c r="DO208" i="4" s="1"/>
  <c r="DY207" i="4"/>
  <c r="DX207" i="4"/>
  <c r="DU207" i="4"/>
  <c r="DS207" i="4"/>
  <c r="DQ207" i="4"/>
  <c r="DO207" i="4"/>
  <c r="DM207" i="4"/>
  <c r="DG207" i="4"/>
  <c r="DF207" i="4"/>
  <c r="DE207" i="4"/>
  <c r="CU207" i="4"/>
  <c r="CT207" i="4"/>
  <c r="CP207" i="4"/>
  <c r="CO207" i="4"/>
  <c r="CN207" i="4"/>
  <c r="CL207" i="4"/>
  <c r="CK207" i="4"/>
  <c r="CI207" i="4"/>
  <c r="CC207" i="4"/>
  <c r="CB207" i="4"/>
  <c r="CA207" i="4"/>
  <c r="D207" i="4"/>
  <c r="DT207" i="4" s="1"/>
  <c r="C207" i="4"/>
  <c r="CM207" i="4" s="1"/>
  <c r="DY206" i="4"/>
  <c r="DX206" i="4"/>
  <c r="DU206" i="4"/>
  <c r="DS206" i="4"/>
  <c r="DQ206" i="4"/>
  <c r="DO206" i="4"/>
  <c r="DM206" i="4"/>
  <c r="DG206" i="4"/>
  <c r="DF206" i="4"/>
  <c r="DE206" i="4"/>
  <c r="CU206" i="4"/>
  <c r="CT206" i="4"/>
  <c r="CP206" i="4"/>
  <c r="CO206" i="4"/>
  <c r="CN206" i="4"/>
  <c r="CL206" i="4"/>
  <c r="CK206" i="4"/>
  <c r="CI206" i="4"/>
  <c r="CC206" i="4"/>
  <c r="CB206" i="4"/>
  <c r="CA206" i="4"/>
  <c r="D206" i="4"/>
  <c r="DT206" i="4" s="1"/>
  <c r="C206" i="4"/>
  <c r="CM206" i="4" s="1"/>
  <c r="DY205" i="4"/>
  <c r="DX205" i="4"/>
  <c r="DR205" i="4"/>
  <c r="DO205" i="4"/>
  <c r="DG205" i="4"/>
  <c r="DF205" i="4"/>
  <c r="CU205" i="4"/>
  <c r="CT205" i="4"/>
  <c r="CM205" i="4"/>
  <c r="CK205" i="4"/>
  <c r="CC205" i="4"/>
  <c r="CB205" i="4"/>
  <c r="D205" i="4"/>
  <c r="C205" i="4"/>
  <c r="DY204" i="4"/>
  <c r="DX204" i="4"/>
  <c r="DU204" i="4"/>
  <c r="DQ204" i="4"/>
  <c r="DP204" i="4"/>
  <c r="DG204" i="4"/>
  <c r="DF204" i="4"/>
  <c r="DE204" i="4"/>
  <c r="CU204" i="4"/>
  <c r="CT204" i="4"/>
  <c r="CP204" i="4"/>
  <c r="CM204" i="4"/>
  <c r="CL204" i="4"/>
  <c r="CI204" i="4"/>
  <c r="CC204" i="4"/>
  <c r="CB204" i="4"/>
  <c r="D204" i="4"/>
  <c r="C204" i="4"/>
  <c r="DY203" i="4"/>
  <c r="DX203" i="4"/>
  <c r="DR203" i="4"/>
  <c r="DQ203" i="4"/>
  <c r="DM203" i="4"/>
  <c r="DG203" i="4"/>
  <c r="DF203" i="4"/>
  <c r="CU203" i="4"/>
  <c r="CT203" i="4"/>
  <c r="CN203" i="4"/>
  <c r="CM203" i="4"/>
  <c r="CK203" i="4"/>
  <c r="CI203" i="4"/>
  <c r="CC203" i="4"/>
  <c r="CB203" i="4"/>
  <c r="CA203" i="4"/>
  <c r="D203" i="4"/>
  <c r="DP203" i="4" s="1"/>
  <c r="C203" i="4"/>
  <c r="DO203" i="4" s="1"/>
  <c r="DY202" i="4"/>
  <c r="DX202" i="4"/>
  <c r="DU202" i="4"/>
  <c r="DS202" i="4"/>
  <c r="DO202" i="4"/>
  <c r="DG202" i="4"/>
  <c r="DF202" i="4"/>
  <c r="CU202" i="4"/>
  <c r="CT202" i="4"/>
  <c r="CP202" i="4"/>
  <c r="CO202" i="4"/>
  <c r="CL202" i="4"/>
  <c r="CI202" i="4"/>
  <c r="CC202" i="4"/>
  <c r="CB202" i="4"/>
  <c r="D202" i="4"/>
  <c r="DT202" i="4" s="1"/>
  <c r="C202" i="4"/>
  <c r="DR202" i="4" s="1"/>
  <c r="DY201" i="4"/>
  <c r="DX201" i="4"/>
  <c r="DS201" i="4"/>
  <c r="DR201" i="4"/>
  <c r="DP201" i="4"/>
  <c r="DM201" i="4"/>
  <c r="DG201" i="4"/>
  <c r="DF201" i="4"/>
  <c r="CU201" i="4"/>
  <c r="CT201" i="4"/>
  <c r="CQ201" i="4"/>
  <c r="CO201" i="4"/>
  <c r="CL201" i="4"/>
  <c r="CC201" i="4"/>
  <c r="CB201" i="4"/>
  <c r="D201" i="4"/>
  <c r="DU201" i="4" s="1"/>
  <c r="C201" i="4"/>
  <c r="DY200" i="4"/>
  <c r="DX200" i="4"/>
  <c r="DT200" i="4"/>
  <c r="DS200" i="4"/>
  <c r="DG200" i="4"/>
  <c r="DF200" i="4"/>
  <c r="CU200" i="4"/>
  <c r="CT200" i="4"/>
  <c r="CQ200" i="4"/>
  <c r="CM200" i="4"/>
  <c r="CL200" i="4"/>
  <c r="CC200" i="4"/>
  <c r="CB200" i="4"/>
  <c r="D200" i="4"/>
  <c r="C200" i="4"/>
  <c r="DR199" i="4"/>
  <c r="DO199" i="4"/>
  <c r="DM199" i="4"/>
  <c r="DG199" i="4"/>
  <c r="DF199" i="4"/>
  <c r="CN199" i="4"/>
  <c r="CM199" i="4"/>
  <c r="CK199" i="4"/>
  <c r="CI199" i="4"/>
  <c r="CC199" i="4"/>
  <c r="CB199" i="4"/>
  <c r="D199" i="4"/>
  <c r="CQ199" i="4" s="1"/>
  <c r="C199" i="4"/>
  <c r="DQ199" i="4" s="1"/>
  <c r="DU198" i="4"/>
  <c r="DT198" i="4"/>
  <c r="DS198" i="4"/>
  <c r="DP198" i="4"/>
  <c r="DG198" i="4"/>
  <c r="DF198" i="4"/>
  <c r="CP198" i="4"/>
  <c r="CO198" i="4"/>
  <c r="CN198" i="4"/>
  <c r="CL198" i="4"/>
  <c r="CI198" i="4"/>
  <c r="CC198" i="4"/>
  <c r="CB198" i="4"/>
  <c r="D198" i="4"/>
  <c r="CQ198" i="4" s="1"/>
  <c r="C198" i="4"/>
  <c r="DQ197" i="4"/>
  <c r="DM197" i="4"/>
  <c r="DG197" i="4"/>
  <c r="DF197" i="4"/>
  <c r="CM197" i="4"/>
  <c r="CC197" i="4"/>
  <c r="CB197" i="4"/>
  <c r="D197" i="4"/>
  <c r="C197" i="4"/>
  <c r="DY196" i="4"/>
  <c r="DX196" i="4"/>
  <c r="DO196" i="4"/>
  <c r="DG196" i="4"/>
  <c r="DF196" i="4"/>
  <c r="CU196" i="4"/>
  <c r="CT196" i="4"/>
  <c r="CN196" i="4"/>
  <c r="CM196" i="4"/>
  <c r="CC196" i="4"/>
  <c r="CB196" i="4"/>
  <c r="D196" i="4"/>
  <c r="C196" i="4"/>
  <c r="DY195" i="4"/>
  <c r="DX195" i="4"/>
  <c r="DR195" i="4"/>
  <c r="DQ195" i="4"/>
  <c r="DM195" i="4"/>
  <c r="DG195" i="4"/>
  <c r="DF195" i="4"/>
  <c r="CU195" i="4"/>
  <c r="CT195" i="4"/>
  <c r="CN195" i="4"/>
  <c r="CM195" i="4"/>
  <c r="CK195" i="4"/>
  <c r="CI195" i="4"/>
  <c r="CC195" i="4"/>
  <c r="CB195" i="4"/>
  <c r="D195" i="4"/>
  <c r="C195" i="4"/>
  <c r="DO195" i="4" s="1"/>
  <c r="DY194" i="4"/>
  <c r="DX194" i="4"/>
  <c r="DU194" i="4"/>
  <c r="DS194" i="4"/>
  <c r="DR194" i="4"/>
  <c r="DM194" i="4"/>
  <c r="DG194" i="4"/>
  <c r="DF194" i="4"/>
  <c r="CU194" i="4"/>
  <c r="CT194" i="4"/>
  <c r="CP194" i="4"/>
  <c r="CO194" i="4"/>
  <c r="CN194" i="4"/>
  <c r="CL194" i="4"/>
  <c r="CI194" i="4"/>
  <c r="CC194" i="4"/>
  <c r="CB194" i="4"/>
  <c r="D194" i="4"/>
  <c r="DT194" i="4" s="1"/>
  <c r="C194" i="4"/>
  <c r="DY193" i="4"/>
  <c r="DX193" i="4"/>
  <c r="DP193" i="4"/>
  <c r="DM193" i="4"/>
  <c r="DG193" i="4"/>
  <c r="DF193" i="4"/>
  <c r="CU193" i="4"/>
  <c r="CT193" i="4"/>
  <c r="CQ193" i="4"/>
  <c r="CK193" i="4"/>
  <c r="CC193" i="4"/>
  <c r="CB193" i="4"/>
  <c r="D193" i="4"/>
  <c r="C193" i="4"/>
  <c r="DY192" i="4"/>
  <c r="DX192" i="4"/>
  <c r="DQ192" i="4"/>
  <c r="DO192" i="4"/>
  <c r="DG192" i="4"/>
  <c r="DF192" i="4"/>
  <c r="CU192" i="4"/>
  <c r="CT192" i="4"/>
  <c r="CQ192" i="4"/>
  <c r="CN192" i="4"/>
  <c r="CI192" i="4"/>
  <c r="CC192" i="4"/>
  <c r="CB192" i="4"/>
  <c r="D192" i="4"/>
  <c r="C192" i="4"/>
  <c r="DY191" i="4"/>
  <c r="DX191" i="4"/>
  <c r="DR191" i="4"/>
  <c r="DQ191" i="4"/>
  <c r="DP191" i="4"/>
  <c r="DM191" i="4"/>
  <c r="DG191" i="4"/>
  <c r="DF191" i="4"/>
  <c r="CU191" i="4"/>
  <c r="CT191" i="4"/>
  <c r="CO191" i="4"/>
  <c r="CN191" i="4"/>
  <c r="CM191" i="4"/>
  <c r="CK191" i="4"/>
  <c r="CI191" i="4"/>
  <c r="CC191" i="4"/>
  <c r="CB191" i="4"/>
  <c r="D191" i="4"/>
  <c r="C191" i="4"/>
  <c r="DO191" i="4" s="1"/>
  <c r="DY190" i="4"/>
  <c r="DX190" i="4"/>
  <c r="DQ190" i="4"/>
  <c r="DO190" i="4"/>
  <c r="DM190" i="4"/>
  <c r="DG190" i="4"/>
  <c r="CU190" i="4"/>
  <c r="CT190" i="4"/>
  <c r="CQ190" i="4"/>
  <c r="CN190" i="4"/>
  <c r="CM190" i="4"/>
  <c r="CK190" i="4"/>
  <c r="CC190" i="4"/>
  <c r="D190" i="4"/>
  <c r="C190" i="4"/>
  <c r="DR190" i="4" s="1"/>
  <c r="DY189" i="4"/>
  <c r="DX189" i="4"/>
  <c r="DU189" i="4"/>
  <c r="DQ189" i="4"/>
  <c r="DP189" i="4"/>
  <c r="DM189" i="4"/>
  <c r="DG189" i="4"/>
  <c r="DE189" i="4"/>
  <c r="CU189" i="4"/>
  <c r="CT189" i="4"/>
  <c r="CP189" i="4"/>
  <c r="CM189" i="4"/>
  <c r="CC189" i="4"/>
  <c r="D189" i="4"/>
  <c r="C189" i="4"/>
  <c r="CA189" i="4" s="1"/>
  <c r="DY188" i="4"/>
  <c r="DX188" i="4"/>
  <c r="DU188" i="4"/>
  <c r="DT188" i="4"/>
  <c r="DS188" i="4"/>
  <c r="DQ188" i="4"/>
  <c r="DP188" i="4"/>
  <c r="DO188" i="4"/>
  <c r="DG188" i="4"/>
  <c r="DE188" i="4"/>
  <c r="CU188" i="4"/>
  <c r="CT188" i="4"/>
  <c r="CQ188" i="4"/>
  <c r="CP188" i="4"/>
  <c r="CO188" i="4"/>
  <c r="CM188" i="4"/>
  <c r="CL188" i="4"/>
  <c r="CK188" i="4"/>
  <c r="CC188" i="4"/>
  <c r="CA188" i="4"/>
  <c r="D188" i="4"/>
  <c r="C188" i="4"/>
  <c r="EA183" i="4"/>
  <c r="DZ183" i="4"/>
  <c r="DY183" i="4"/>
  <c r="DX183" i="4"/>
  <c r="DU183" i="4"/>
  <c r="DP183" i="4"/>
  <c r="DG183" i="4"/>
  <c r="DF183" i="4"/>
  <c r="CW183" i="4"/>
  <c r="CV183" i="4"/>
  <c r="CU183" i="4"/>
  <c r="CT183" i="4"/>
  <c r="CQ183" i="4"/>
  <c r="CO183" i="4"/>
  <c r="CL183" i="4"/>
  <c r="CC183" i="4"/>
  <c r="CB183" i="4"/>
  <c r="CA183" i="4"/>
  <c r="D183" i="4"/>
  <c r="C183" i="4"/>
  <c r="EA182" i="4"/>
  <c r="DZ182" i="4"/>
  <c r="DY182" i="4"/>
  <c r="DX182" i="4"/>
  <c r="DS182" i="4"/>
  <c r="DQ182" i="4"/>
  <c r="DG182" i="4"/>
  <c r="DF182" i="4"/>
  <c r="CW182" i="4"/>
  <c r="CV182" i="4"/>
  <c r="CU182" i="4"/>
  <c r="CT182" i="4"/>
  <c r="CQ182" i="4"/>
  <c r="CL182" i="4"/>
  <c r="CC182" i="4"/>
  <c r="CB182" i="4"/>
  <c r="D182" i="4"/>
  <c r="C182" i="4"/>
  <c r="DM182" i="4" s="1"/>
  <c r="EA181" i="4"/>
  <c r="DZ181" i="4"/>
  <c r="DY181" i="4"/>
  <c r="DX181" i="4"/>
  <c r="DS181" i="4"/>
  <c r="DR181" i="4"/>
  <c r="DP181" i="4"/>
  <c r="DO181" i="4"/>
  <c r="DM181" i="4"/>
  <c r="DG181" i="4"/>
  <c r="DF181" i="4"/>
  <c r="CW181" i="4"/>
  <c r="CV181" i="4"/>
  <c r="CU181" i="4"/>
  <c r="CT181" i="4"/>
  <c r="CN181" i="4"/>
  <c r="CM181" i="4"/>
  <c r="CK181" i="4"/>
  <c r="CI181" i="4"/>
  <c r="CC181" i="4"/>
  <c r="CB181" i="4"/>
  <c r="CA181" i="4"/>
  <c r="D181" i="4"/>
  <c r="C181" i="4"/>
  <c r="DQ181" i="4" s="1"/>
  <c r="EA180" i="4"/>
  <c r="DZ180" i="4"/>
  <c r="DY180" i="4"/>
  <c r="DX180" i="4"/>
  <c r="DU180" i="4"/>
  <c r="DT180" i="4"/>
  <c r="DS180" i="4"/>
  <c r="DP180" i="4"/>
  <c r="DG180" i="4"/>
  <c r="DF180" i="4"/>
  <c r="CW180" i="4"/>
  <c r="CV180" i="4"/>
  <c r="CU180" i="4"/>
  <c r="CT180" i="4"/>
  <c r="CP180" i="4"/>
  <c r="CO180" i="4"/>
  <c r="CL180" i="4"/>
  <c r="CC180" i="4"/>
  <c r="CB180" i="4"/>
  <c r="D180" i="4"/>
  <c r="CQ180" i="4" s="1"/>
  <c r="C180" i="4"/>
  <c r="EA179" i="4"/>
  <c r="DZ179" i="4"/>
  <c r="DY179" i="4"/>
  <c r="DX179" i="4"/>
  <c r="DQ179" i="4"/>
  <c r="DM179" i="4"/>
  <c r="DG179" i="4"/>
  <c r="DF179" i="4"/>
  <c r="CW179" i="4"/>
  <c r="CV179" i="4"/>
  <c r="CU179" i="4"/>
  <c r="CT179" i="4"/>
  <c r="CQ179" i="4"/>
  <c r="CN179" i="4"/>
  <c r="CM179" i="4"/>
  <c r="CK179" i="4"/>
  <c r="CI179" i="4"/>
  <c r="CC179" i="4"/>
  <c r="CB179" i="4"/>
  <c r="CA179" i="4"/>
  <c r="D179" i="4"/>
  <c r="DT179" i="4" s="1"/>
  <c r="C179" i="4"/>
  <c r="DO179" i="4" s="1"/>
  <c r="EA178" i="4"/>
  <c r="DZ178" i="4"/>
  <c r="DY178" i="4"/>
  <c r="DX178" i="4"/>
  <c r="DU178" i="4"/>
  <c r="DT178" i="4"/>
  <c r="DS178" i="4"/>
  <c r="DQ178" i="4"/>
  <c r="DP178" i="4"/>
  <c r="DO178" i="4"/>
  <c r="DG178" i="4"/>
  <c r="DF178" i="4"/>
  <c r="CW178" i="4"/>
  <c r="CV178" i="4"/>
  <c r="CU178" i="4"/>
  <c r="CT178" i="4"/>
  <c r="CP178" i="4"/>
  <c r="CO178" i="4"/>
  <c r="CN178" i="4"/>
  <c r="CL178" i="4"/>
  <c r="CI178" i="4"/>
  <c r="CC178" i="4"/>
  <c r="CB178" i="4"/>
  <c r="D178" i="4"/>
  <c r="CQ178" i="4" s="1"/>
  <c r="C178" i="4"/>
  <c r="DE178" i="4" s="1"/>
  <c r="EA177" i="4"/>
  <c r="DZ177" i="4"/>
  <c r="DY177" i="4"/>
  <c r="DX177" i="4"/>
  <c r="DT177" i="4"/>
  <c r="DR177" i="4"/>
  <c r="DP177" i="4"/>
  <c r="DM177" i="4"/>
  <c r="DG177" i="4"/>
  <c r="DF177" i="4"/>
  <c r="CW177" i="4"/>
  <c r="CV177" i="4"/>
  <c r="CU177" i="4"/>
  <c r="CT177" i="4"/>
  <c r="CQ177" i="4"/>
  <c r="CO177" i="4"/>
  <c r="CM177" i="4"/>
  <c r="CK177" i="4"/>
  <c r="CC177" i="4"/>
  <c r="CB177" i="4"/>
  <c r="CA177" i="4"/>
  <c r="D177" i="4"/>
  <c r="C177" i="4"/>
  <c r="DO177" i="4" s="1"/>
  <c r="EA176" i="4"/>
  <c r="DZ176" i="4"/>
  <c r="DY176" i="4"/>
  <c r="DX176" i="4"/>
  <c r="DU176" i="4"/>
  <c r="DS176" i="4"/>
  <c r="DG176" i="4"/>
  <c r="DF176" i="4"/>
  <c r="CW176" i="4"/>
  <c r="CV176" i="4"/>
  <c r="CU176" i="4"/>
  <c r="CT176" i="4"/>
  <c r="CP176" i="4"/>
  <c r="CL176" i="4"/>
  <c r="CC176" i="4"/>
  <c r="CB176" i="4"/>
  <c r="D176" i="4"/>
  <c r="DT176" i="4" s="1"/>
  <c r="C176" i="4"/>
  <c r="EA175" i="4"/>
  <c r="DZ175" i="4"/>
  <c r="DY175" i="4"/>
  <c r="DX175" i="4"/>
  <c r="DR175" i="4"/>
  <c r="DO175" i="4"/>
  <c r="DM175" i="4"/>
  <c r="DG175" i="4"/>
  <c r="DF175" i="4"/>
  <c r="CW175" i="4"/>
  <c r="CV175" i="4"/>
  <c r="CU175" i="4"/>
  <c r="CT175" i="4"/>
  <c r="CQ175" i="4"/>
  <c r="CN175" i="4"/>
  <c r="CM175" i="4"/>
  <c r="CK175" i="4"/>
  <c r="CI175" i="4"/>
  <c r="CC175" i="4"/>
  <c r="CB175" i="4"/>
  <c r="CA175" i="4"/>
  <c r="D175" i="4"/>
  <c r="DP175" i="4" s="1"/>
  <c r="C175" i="4"/>
  <c r="DQ175" i="4" s="1"/>
  <c r="EA174" i="4"/>
  <c r="DZ174" i="4"/>
  <c r="DY174" i="4"/>
  <c r="DX174" i="4"/>
  <c r="DU174" i="4"/>
  <c r="DT174" i="4"/>
  <c r="DS174" i="4"/>
  <c r="DQ174" i="4"/>
  <c r="DP174" i="4"/>
  <c r="DO174" i="4"/>
  <c r="DG174" i="4"/>
  <c r="DF174" i="4"/>
  <c r="CW174" i="4"/>
  <c r="CV174" i="4"/>
  <c r="CU174" i="4"/>
  <c r="CT174" i="4"/>
  <c r="CP174" i="4"/>
  <c r="CO174" i="4"/>
  <c r="CN174" i="4"/>
  <c r="CL174" i="4"/>
  <c r="CI174" i="4"/>
  <c r="CC174" i="4"/>
  <c r="CB174" i="4"/>
  <c r="D174" i="4"/>
  <c r="CQ174" i="4" s="1"/>
  <c r="C174" i="4"/>
  <c r="DE174" i="4" s="1"/>
  <c r="EA173" i="4"/>
  <c r="DZ173" i="4"/>
  <c r="DY173" i="4"/>
  <c r="DX173" i="4"/>
  <c r="DT173" i="4"/>
  <c r="DR173" i="4"/>
  <c r="DP173" i="4"/>
  <c r="DM173" i="4"/>
  <c r="DG173" i="4"/>
  <c r="DF173" i="4"/>
  <c r="CW173" i="4"/>
  <c r="CV173" i="4"/>
  <c r="CU173" i="4"/>
  <c r="CT173" i="4"/>
  <c r="CQ173" i="4"/>
  <c r="CO173" i="4"/>
  <c r="CM173" i="4"/>
  <c r="CK173" i="4"/>
  <c r="CC173" i="4"/>
  <c r="CB173" i="4"/>
  <c r="CA173" i="4"/>
  <c r="D173" i="4"/>
  <c r="C173" i="4"/>
  <c r="DO173" i="4" s="1"/>
  <c r="DU172" i="4"/>
  <c r="DS172" i="4"/>
  <c r="DG172" i="4"/>
  <c r="DF172" i="4"/>
  <c r="CP172" i="4"/>
  <c r="CL172" i="4"/>
  <c r="CC172" i="4"/>
  <c r="CB172" i="4"/>
  <c r="D172" i="4"/>
  <c r="DT172" i="4" s="1"/>
  <c r="C172" i="4"/>
  <c r="DR171" i="4"/>
  <c r="DO171" i="4"/>
  <c r="DM171" i="4"/>
  <c r="DG171" i="4"/>
  <c r="DF171" i="4"/>
  <c r="CQ171" i="4"/>
  <c r="CN171" i="4"/>
  <c r="CM171" i="4"/>
  <c r="CK171" i="4"/>
  <c r="CI171" i="4"/>
  <c r="CC171" i="4"/>
  <c r="CB171" i="4"/>
  <c r="CA171" i="4"/>
  <c r="D171" i="4"/>
  <c r="DP171" i="4" s="1"/>
  <c r="C171" i="4"/>
  <c r="DQ171" i="4" s="1"/>
  <c r="DU170" i="4"/>
  <c r="DT170" i="4"/>
  <c r="DS170" i="4"/>
  <c r="DQ170" i="4"/>
  <c r="DP170" i="4"/>
  <c r="DO170" i="4"/>
  <c r="DG170" i="4"/>
  <c r="DF170" i="4"/>
  <c r="CP170" i="4"/>
  <c r="CO170" i="4"/>
  <c r="CN170" i="4"/>
  <c r="CL170" i="4"/>
  <c r="CI170" i="4"/>
  <c r="CC170" i="4"/>
  <c r="CB170" i="4"/>
  <c r="D170" i="4"/>
  <c r="CQ170" i="4" s="1"/>
  <c r="C170" i="4"/>
  <c r="DE170" i="4" s="1"/>
  <c r="EA169" i="4"/>
  <c r="DZ169" i="4"/>
  <c r="DY169" i="4"/>
  <c r="DX169" i="4"/>
  <c r="DT169" i="4"/>
  <c r="DR169" i="4"/>
  <c r="DP169" i="4"/>
  <c r="DM169" i="4"/>
  <c r="DG169" i="4"/>
  <c r="DF169" i="4"/>
  <c r="CW169" i="4"/>
  <c r="CV169" i="4"/>
  <c r="CU169" i="4"/>
  <c r="CT169" i="4"/>
  <c r="CQ169" i="4"/>
  <c r="CO169" i="4"/>
  <c r="CM169" i="4"/>
  <c r="CK169" i="4"/>
  <c r="CC169" i="4"/>
  <c r="CB169" i="4"/>
  <c r="CA169" i="4"/>
  <c r="D169" i="4"/>
  <c r="C169" i="4"/>
  <c r="DO169" i="4" s="1"/>
  <c r="EA168" i="4"/>
  <c r="DZ168" i="4"/>
  <c r="DY168" i="4"/>
  <c r="DX168" i="4"/>
  <c r="DU168" i="4"/>
  <c r="DS168" i="4"/>
  <c r="DG168" i="4"/>
  <c r="DF168" i="4"/>
  <c r="CW168" i="4"/>
  <c r="CV168" i="4"/>
  <c r="CU168" i="4"/>
  <c r="CT168" i="4"/>
  <c r="CP168" i="4"/>
  <c r="CL168" i="4"/>
  <c r="CC168" i="4"/>
  <c r="CB168" i="4"/>
  <c r="D168" i="4"/>
  <c r="DT168" i="4" s="1"/>
  <c r="C168" i="4"/>
  <c r="EA167" i="4"/>
  <c r="DZ167" i="4"/>
  <c r="DY167" i="4"/>
  <c r="DX167" i="4"/>
  <c r="DR167" i="4"/>
  <c r="DO167" i="4"/>
  <c r="DM167" i="4"/>
  <c r="DG167" i="4"/>
  <c r="DF167" i="4"/>
  <c r="CW167" i="4"/>
  <c r="CV167" i="4"/>
  <c r="CU167" i="4"/>
  <c r="CT167" i="4"/>
  <c r="CQ167" i="4"/>
  <c r="CN167" i="4"/>
  <c r="CM167" i="4"/>
  <c r="CK167" i="4"/>
  <c r="CI167" i="4"/>
  <c r="CC167" i="4"/>
  <c r="CB167" i="4"/>
  <c r="CA167" i="4"/>
  <c r="D167" i="4"/>
  <c r="DP167" i="4" s="1"/>
  <c r="C167" i="4"/>
  <c r="DQ167" i="4" s="1"/>
  <c r="EA166" i="4"/>
  <c r="DZ166" i="4"/>
  <c r="DY166" i="4"/>
  <c r="DX166" i="4"/>
  <c r="DU166" i="4"/>
  <c r="DT166" i="4"/>
  <c r="DS166" i="4"/>
  <c r="DQ166" i="4"/>
  <c r="DP166" i="4"/>
  <c r="DO166" i="4"/>
  <c r="DG166" i="4"/>
  <c r="DF166" i="4"/>
  <c r="CW166" i="4"/>
  <c r="CV166" i="4"/>
  <c r="CU166" i="4"/>
  <c r="CT166" i="4"/>
  <c r="CP166" i="4"/>
  <c r="CO166" i="4"/>
  <c r="CN166" i="4"/>
  <c r="CL166" i="4"/>
  <c r="CI166" i="4"/>
  <c r="CC166" i="4"/>
  <c r="CB166" i="4"/>
  <c r="D166" i="4"/>
  <c r="CQ166" i="4" s="1"/>
  <c r="C166" i="4"/>
  <c r="DE166" i="4" s="1"/>
  <c r="EA165" i="4"/>
  <c r="DZ165" i="4"/>
  <c r="DY165" i="4"/>
  <c r="DX165" i="4"/>
  <c r="DT165" i="4"/>
  <c r="DR165" i="4"/>
  <c r="DP165" i="4"/>
  <c r="DM165" i="4"/>
  <c r="DG165" i="4"/>
  <c r="DF165" i="4"/>
  <c r="CW165" i="4"/>
  <c r="CV165" i="4"/>
  <c r="CU165" i="4"/>
  <c r="CT165" i="4"/>
  <c r="CQ165" i="4"/>
  <c r="CO165" i="4"/>
  <c r="CM165" i="4"/>
  <c r="CK165" i="4"/>
  <c r="CC165" i="4"/>
  <c r="CB165" i="4"/>
  <c r="CA165" i="4"/>
  <c r="D165" i="4"/>
  <c r="C165" i="4"/>
  <c r="DO165" i="4" s="1"/>
  <c r="EA164" i="4"/>
  <c r="DZ164" i="4"/>
  <c r="DY164" i="4"/>
  <c r="DX164" i="4"/>
  <c r="DU164" i="4"/>
  <c r="DS164" i="4"/>
  <c r="DG164" i="4"/>
  <c r="DF164" i="4"/>
  <c r="CW164" i="4"/>
  <c r="CV164" i="4"/>
  <c r="CU164" i="4"/>
  <c r="CT164" i="4"/>
  <c r="CP164" i="4"/>
  <c r="CL164" i="4"/>
  <c r="CC164" i="4"/>
  <c r="CB164" i="4"/>
  <c r="D164" i="4"/>
  <c r="DT164" i="4" s="1"/>
  <c r="C164" i="4"/>
  <c r="EA163" i="4"/>
  <c r="DZ163" i="4"/>
  <c r="DY163" i="4"/>
  <c r="DX163" i="4"/>
  <c r="DR163" i="4"/>
  <c r="DM163" i="4"/>
  <c r="DG163" i="4"/>
  <c r="DE163" i="4"/>
  <c r="CW163" i="4"/>
  <c r="CV163" i="4"/>
  <c r="CU163" i="4"/>
  <c r="CT163" i="4"/>
  <c r="CN163" i="4"/>
  <c r="CI163" i="4"/>
  <c r="CC163" i="4"/>
  <c r="CA163" i="4"/>
  <c r="D163" i="4"/>
  <c r="DP163" i="4" s="1"/>
  <c r="C163" i="4"/>
  <c r="DQ163" i="4" s="1"/>
  <c r="EA162" i="4"/>
  <c r="DZ162" i="4"/>
  <c r="DY162" i="4"/>
  <c r="DX162" i="4"/>
  <c r="DU162" i="4"/>
  <c r="DS162" i="4"/>
  <c r="DO162" i="4"/>
  <c r="DG162" i="4"/>
  <c r="CW162" i="4"/>
  <c r="CV162" i="4"/>
  <c r="CU162" i="4"/>
  <c r="CT162" i="4"/>
  <c r="CQ162" i="4"/>
  <c r="CP162" i="4"/>
  <c r="CO162" i="4"/>
  <c r="CL162" i="4"/>
  <c r="CC162" i="4"/>
  <c r="D162" i="4"/>
  <c r="DT162" i="4" s="1"/>
  <c r="C162" i="4"/>
  <c r="CM162" i="4" s="1"/>
  <c r="EA161" i="4"/>
  <c r="DZ161" i="4"/>
  <c r="DY161" i="4"/>
  <c r="DX161" i="4"/>
  <c r="DT161" i="4"/>
  <c r="DR161" i="4"/>
  <c r="DQ161" i="4"/>
  <c r="DM161" i="4"/>
  <c r="DG161" i="4"/>
  <c r="CW161" i="4"/>
  <c r="CV161" i="4"/>
  <c r="CU161" i="4"/>
  <c r="CT161" i="4"/>
  <c r="CN161" i="4"/>
  <c r="CK161" i="4"/>
  <c r="CI161" i="4"/>
  <c r="CC161" i="4"/>
  <c r="D161" i="4"/>
  <c r="C161" i="4"/>
  <c r="DO161" i="4" s="1"/>
  <c r="DM156" i="4"/>
  <c r="DL156" i="4"/>
  <c r="DK156" i="4"/>
  <c r="DJ156" i="4"/>
  <c r="DI156" i="4"/>
  <c r="DH156" i="4"/>
  <c r="DG156" i="4"/>
  <c r="DF156" i="4"/>
  <c r="DE156" i="4"/>
  <c r="CI156" i="4"/>
  <c r="CH156" i="4"/>
  <c r="CG156" i="4"/>
  <c r="CF156" i="4"/>
  <c r="CE156" i="4"/>
  <c r="CD156" i="4"/>
  <c r="CC156" i="4"/>
  <c r="CB156" i="4"/>
  <c r="Q156" i="4" s="1"/>
  <c r="CA156" i="4"/>
  <c r="DM155" i="4"/>
  <c r="DL155" i="4"/>
  <c r="DK155" i="4"/>
  <c r="DJ155" i="4"/>
  <c r="DI155" i="4"/>
  <c r="DH155" i="4"/>
  <c r="DG155" i="4"/>
  <c r="DF155" i="4"/>
  <c r="DE155" i="4"/>
  <c r="CI155" i="4"/>
  <c r="CH155" i="4"/>
  <c r="CG155" i="4"/>
  <c r="CF155" i="4"/>
  <c r="CE155" i="4"/>
  <c r="CD155" i="4"/>
  <c r="CC155" i="4"/>
  <c r="CB155" i="4"/>
  <c r="CA155" i="4"/>
  <c r="Q155" i="4" s="1"/>
  <c r="DM154" i="4"/>
  <c r="DL154" i="4"/>
  <c r="DK154" i="4"/>
  <c r="DJ154" i="4"/>
  <c r="DI154" i="4"/>
  <c r="DH154" i="4"/>
  <c r="DG154" i="4"/>
  <c r="DF154" i="4"/>
  <c r="DE154" i="4"/>
  <c r="CI154" i="4"/>
  <c r="CH154" i="4"/>
  <c r="CG154" i="4"/>
  <c r="CF154" i="4"/>
  <c r="CE154" i="4"/>
  <c r="CD154" i="4"/>
  <c r="CC154" i="4"/>
  <c r="CB154" i="4"/>
  <c r="CA154" i="4"/>
  <c r="Q154" i="4"/>
  <c r="DM153" i="4"/>
  <c r="DL153" i="4"/>
  <c r="DK153" i="4"/>
  <c r="DJ153" i="4"/>
  <c r="DI153" i="4"/>
  <c r="DH153" i="4"/>
  <c r="DG153" i="4"/>
  <c r="DF153" i="4"/>
  <c r="DE153" i="4"/>
  <c r="CI153" i="4"/>
  <c r="CH153" i="4"/>
  <c r="CG153" i="4"/>
  <c r="CF153" i="4"/>
  <c r="CE153" i="4"/>
  <c r="CD153" i="4"/>
  <c r="CC153" i="4"/>
  <c r="CB153" i="4"/>
  <c r="CA153" i="4"/>
  <c r="DM152" i="4"/>
  <c r="DL152" i="4"/>
  <c r="DK152" i="4"/>
  <c r="DJ152" i="4"/>
  <c r="DI152" i="4"/>
  <c r="DH152" i="4"/>
  <c r="DG152" i="4"/>
  <c r="DF152" i="4"/>
  <c r="DE152" i="4"/>
  <c r="CI152" i="4"/>
  <c r="CH152" i="4"/>
  <c r="CG152" i="4"/>
  <c r="CF152" i="4"/>
  <c r="CE152" i="4"/>
  <c r="CD152" i="4"/>
  <c r="CC152" i="4"/>
  <c r="CB152" i="4"/>
  <c r="CA152" i="4"/>
  <c r="Q152" i="4"/>
  <c r="DM148" i="4"/>
  <c r="DL148" i="4"/>
  <c r="DK148" i="4"/>
  <c r="DJ148" i="4"/>
  <c r="DI148" i="4"/>
  <c r="DH148" i="4"/>
  <c r="DG148" i="4"/>
  <c r="DF148" i="4"/>
  <c r="DE148" i="4"/>
  <c r="CI148" i="4"/>
  <c r="CH148" i="4"/>
  <c r="CG148" i="4"/>
  <c r="CF148" i="4"/>
  <c r="CE148" i="4"/>
  <c r="CD148" i="4"/>
  <c r="CC148" i="4"/>
  <c r="CB148" i="4"/>
  <c r="CA148" i="4"/>
  <c r="DM147" i="4"/>
  <c r="DL147" i="4"/>
  <c r="DK147" i="4"/>
  <c r="DJ147" i="4"/>
  <c r="DI147" i="4"/>
  <c r="DH147" i="4"/>
  <c r="DG147" i="4"/>
  <c r="DF147" i="4"/>
  <c r="DE147" i="4"/>
  <c r="CI147" i="4"/>
  <c r="CH147" i="4"/>
  <c r="CG147" i="4"/>
  <c r="CF147" i="4"/>
  <c r="CE147" i="4"/>
  <c r="CD147" i="4"/>
  <c r="CC147" i="4"/>
  <c r="CB147" i="4"/>
  <c r="Q147" i="4" s="1"/>
  <c r="CA147" i="4"/>
  <c r="DM146" i="4"/>
  <c r="DL146" i="4"/>
  <c r="DK146" i="4"/>
  <c r="DJ146" i="4"/>
  <c r="DI146" i="4"/>
  <c r="DH146" i="4"/>
  <c r="DG146" i="4"/>
  <c r="DF146" i="4"/>
  <c r="DE146" i="4"/>
  <c r="CI146" i="4"/>
  <c r="CH146" i="4"/>
  <c r="CG146" i="4"/>
  <c r="CF146" i="4"/>
  <c r="CE146" i="4"/>
  <c r="CD146" i="4"/>
  <c r="CC146" i="4"/>
  <c r="CB146" i="4"/>
  <c r="CA146" i="4"/>
  <c r="Q146" i="4" s="1"/>
  <c r="DM145" i="4"/>
  <c r="DL145" i="4"/>
  <c r="DK145" i="4"/>
  <c r="DJ145" i="4"/>
  <c r="DI145" i="4"/>
  <c r="DH145" i="4"/>
  <c r="DG145" i="4"/>
  <c r="DF145" i="4"/>
  <c r="DE145" i="4"/>
  <c r="CI145" i="4"/>
  <c r="CH145" i="4"/>
  <c r="CG145" i="4"/>
  <c r="CF145" i="4"/>
  <c r="CE145" i="4"/>
  <c r="CD145" i="4"/>
  <c r="CC145" i="4"/>
  <c r="CB145" i="4"/>
  <c r="Q145" i="4" s="1"/>
  <c r="CA145" i="4"/>
  <c r="DM144" i="4"/>
  <c r="DL144" i="4"/>
  <c r="DK144" i="4"/>
  <c r="DJ144" i="4"/>
  <c r="DI144" i="4"/>
  <c r="DH144" i="4"/>
  <c r="DG144" i="4"/>
  <c r="DF144" i="4"/>
  <c r="DE144" i="4"/>
  <c r="CI144" i="4"/>
  <c r="CH144" i="4"/>
  <c r="CG144" i="4"/>
  <c r="CF144" i="4"/>
  <c r="CE144" i="4"/>
  <c r="CD144" i="4"/>
  <c r="CC144" i="4"/>
  <c r="CB144" i="4"/>
  <c r="CA144" i="4"/>
  <c r="Q144" i="4" s="1"/>
  <c r="EB140" i="4"/>
  <c r="EA140" i="4"/>
  <c r="DZ140" i="4"/>
  <c r="DY140" i="4"/>
  <c r="DX140" i="4"/>
  <c r="DW140" i="4"/>
  <c r="DV140" i="4"/>
  <c r="DU140" i="4"/>
  <c r="DT140" i="4"/>
  <c r="DS140" i="4"/>
  <c r="DR140" i="4"/>
  <c r="DQ140" i="4"/>
  <c r="DP140" i="4"/>
  <c r="DO140" i="4"/>
  <c r="DN140" i="4"/>
  <c r="DM140" i="4"/>
  <c r="DL140" i="4"/>
  <c r="DK140" i="4"/>
  <c r="DJ140" i="4"/>
  <c r="DH140" i="4"/>
  <c r="CX140" i="4"/>
  <c r="CW140" i="4"/>
  <c r="CV140" i="4"/>
  <c r="CU140" i="4"/>
  <c r="CT140" i="4"/>
  <c r="CS140" i="4"/>
  <c r="CR140" i="4"/>
  <c r="CQ140" i="4"/>
  <c r="CP140" i="4"/>
  <c r="CO140" i="4"/>
  <c r="CN140" i="4"/>
  <c r="CM140" i="4"/>
  <c r="CL140" i="4"/>
  <c r="CK140" i="4"/>
  <c r="CJ140" i="4"/>
  <c r="CI140" i="4"/>
  <c r="CH140" i="4"/>
  <c r="CG140" i="4"/>
  <c r="CF140" i="4"/>
  <c r="CC140" i="4"/>
  <c r="C140" i="4"/>
  <c r="B140" i="4"/>
  <c r="EB139" i="4"/>
  <c r="EA139" i="4"/>
  <c r="DZ139" i="4"/>
  <c r="DY139" i="4"/>
  <c r="DX139" i="4"/>
  <c r="DW139" i="4"/>
  <c r="DV139" i="4"/>
  <c r="DU139" i="4"/>
  <c r="DT139" i="4"/>
  <c r="DS139" i="4"/>
  <c r="DR139" i="4"/>
  <c r="DQ139" i="4"/>
  <c r="DP139" i="4"/>
  <c r="DO139" i="4"/>
  <c r="DN139" i="4"/>
  <c r="DM139" i="4"/>
  <c r="DL139" i="4"/>
  <c r="DK139" i="4"/>
  <c r="DJ139" i="4"/>
  <c r="DI139" i="4"/>
  <c r="DG139" i="4"/>
  <c r="DF139" i="4"/>
  <c r="CX139" i="4"/>
  <c r="CW139" i="4"/>
  <c r="CV139" i="4"/>
  <c r="CU139" i="4"/>
  <c r="CT139" i="4"/>
  <c r="CS139" i="4"/>
  <c r="CR139" i="4"/>
  <c r="CQ139" i="4"/>
  <c r="CP139" i="4"/>
  <c r="CO139" i="4"/>
  <c r="CN139" i="4"/>
  <c r="CM139" i="4"/>
  <c r="CL139" i="4"/>
  <c r="CK139" i="4"/>
  <c r="CJ139" i="4"/>
  <c r="CI139" i="4"/>
  <c r="CH139" i="4"/>
  <c r="CG139" i="4"/>
  <c r="CF139" i="4"/>
  <c r="CE139" i="4"/>
  <c r="CD139" i="4"/>
  <c r="CB139" i="4"/>
  <c r="C139" i="4"/>
  <c r="B139" i="4"/>
  <c r="DH139" i="4" s="1"/>
  <c r="EB138" i="4"/>
  <c r="EA138" i="4"/>
  <c r="DZ138" i="4"/>
  <c r="DY138" i="4"/>
  <c r="DX138" i="4"/>
  <c r="DW138" i="4"/>
  <c r="DV138" i="4"/>
  <c r="DU138" i="4"/>
  <c r="DT138" i="4"/>
  <c r="DS138" i="4"/>
  <c r="DR138" i="4"/>
  <c r="DQ138" i="4"/>
  <c r="DP138" i="4"/>
  <c r="DO138" i="4"/>
  <c r="DN138" i="4"/>
  <c r="DM138" i="4"/>
  <c r="DL138" i="4"/>
  <c r="DK138" i="4"/>
  <c r="DJ138" i="4"/>
  <c r="CX138" i="4"/>
  <c r="CW138" i="4"/>
  <c r="CV138" i="4"/>
  <c r="CU138" i="4"/>
  <c r="CT138" i="4"/>
  <c r="CS138" i="4"/>
  <c r="CR138" i="4"/>
  <c r="CQ138" i="4"/>
  <c r="CP138" i="4"/>
  <c r="CO138" i="4"/>
  <c r="CN138" i="4"/>
  <c r="CM138" i="4"/>
  <c r="CL138" i="4"/>
  <c r="CK138" i="4"/>
  <c r="CJ138" i="4"/>
  <c r="CI138" i="4"/>
  <c r="CH138" i="4"/>
  <c r="CG138" i="4"/>
  <c r="CF138" i="4"/>
  <c r="C138" i="4"/>
  <c r="B138" i="4"/>
  <c r="CC138" i="4" s="1"/>
  <c r="DX137" i="4"/>
  <c r="DW137" i="4"/>
  <c r="DV137" i="4"/>
  <c r="DU137" i="4"/>
  <c r="DT137" i="4"/>
  <c r="DS137" i="4"/>
  <c r="DR137" i="4"/>
  <c r="DQ137" i="4"/>
  <c r="DP137" i="4"/>
  <c r="DI137" i="4"/>
  <c r="DG137" i="4"/>
  <c r="CT137" i="4"/>
  <c r="CS137" i="4"/>
  <c r="CR137" i="4"/>
  <c r="CQ137" i="4"/>
  <c r="CP137" i="4"/>
  <c r="CO137" i="4"/>
  <c r="CN137" i="4"/>
  <c r="CM137" i="4"/>
  <c r="CL137" i="4"/>
  <c r="CD137" i="4"/>
  <c r="CB137" i="4"/>
  <c r="C137" i="4"/>
  <c r="B137" i="4"/>
  <c r="DH137" i="4" s="1"/>
  <c r="EB136" i="4"/>
  <c r="EA136" i="4"/>
  <c r="DZ136" i="4"/>
  <c r="DY136" i="4"/>
  <c r="DX136" i="4"/>
  <c r="DW136" i="4"/>
  <c r="DV136" i="4"/>
  <c r="DU136" i="4"/>
  <c r="DT136" i="4"/>
  <c r="DS136" i="4"/>
  <c r="DR136" i="4"/>
  <c r="DQ136" i="4"/>
  <c r="DP136" i="4"/>
  <c r="DH136" i="4"/>
  <c r="DF136" i="4"/>
  <c r="CX136" i="4"/>
  <c r="CW136" i="4"/>
  <c r="CV136" i="4"/>
  <c r="CU136" i="4"/>
  <c r="CT136" i="4"/>
  <c r="CS136" i="4"/>
  <c r="CR136" i="4"/>
  <c r="CQ136" i="4"/>
  <c r="CP136" i="4"/>
  <c r="CO136" i="4"/>
  <c r="CN136" i="4"/>
  <c r="CM136" i="4"/>
  <c r="CL136" i="4"/>
  <c r="CC136" i="4"/>
  <c r="C136" i="4"/>
  <c r="B136" i="4"/>
  <c r="EB135" i="4"/>
  <c r="EA135" i="4"/>
  <c r="DZ135" i="4"/>
  <c r="DY135" i="4"/>
  <c r="DX135" i="4"/>
  <c r="DW135" i="4"/>
  <c r="DV135" i="4"/>
  <c r="DU135" i="4"/>
  <c r="DT135" i="4"/>
  <c r="DS135" i="4"/>
  <c r="DR135" i="4"/>
  <c r="DQ135" i="4"/>
  <c r="DP135" i="4"/>
  <c r="DO135" i="4"/>
  <c r="DN135" i="4"/>
  <c r="DM135" i="4"/>
  <c r="DL135" i="4"/>
  <c r="DK135" i="4"/>
  <c r="DJ135" i="4"/>
  <c r="DI135" i="4"/>
  <c r="DG135" i="4"/>
  <c r="DF135" i="4"/>
  <c r="CX135" i="4"/>
  <c r="CW135" i="4"/>
  <c r="CV135" i="4"/>
  <c r="CU135" i="4"/>
  <c r="CT135" i="4"/>
  <c r="CS135" i="4"/>
  <c r="CR135" i="4"/>
  <c r="CQ135" i="4"/>
  <c r="CP135" i="4"/>
  <c r="CO135" i="4"/>
  <c r="CN135" i="4"/>
  <c r="CM135" i="4"/>
  <c r="CL135" i="4"/>
  <c r="CK135" i="4"/>
  <c r="CJ135" i="4"/>
  <c r="CI135" i="4"/>
  <c r="CH135" i="4"/>
  <c r="CG135" i="4"/>
  <c r="CF135" i="4"/>
  <c r="CE135" i="4"/>
  <c r="CD135" i="4"/>
  <c r="CB135" i="4"/>
  <c r="C135" i="4"/>
  <c r="B135" i="4"/>
  <c r="DH135" i="4" s="1"/>
  <c r="EB134" i="4"/>
  <c r="EA134" i="4"/>
  <c r="DZ134" i="4"/>
  <c r="DY134" i="4"/>
  <c r="DX134" i="4"/>
  <c r="DW134" i="4"/>
  <c r="DV134" i="4"/>
  <c r="DU134" i="4"/>
  <c r="DT134" i="4"/>
  <c r="DS134" i="4"/>
  <c r="DR134" i="4"/>
  <c r="DQ134" i="4"/>
  <c r="DP134" i="4"/>
  <c r="DO134" i="4"/>
  <c r="CX134" i="4"/>
  <c r="CW134" i="4"/>
  <c r="CV134" i="4"/>
  <c r="CU134" i="4"/>
  <c r="CT134" i="4"/>
  <c r="CS134" i="4"/>
  <c r="CR134" i="4"/>
  <c r="CQ134" i="4"/>
  <c r="CP134" i="4"/>
  <c r="CO134" i="4"/>
  <c r="CN134" i="4"/>
  <c r="CM134" i="4"/>
  <c r="CL134" i="4"/>
  <c r="CK134" i="4"/>
  <c r="C134" i="4"/>
  <c r="B134" i="4"/>
  <c r="EB133" i="4"/>
  <c r="EA133" i="4"/>
  <c r="DZ133" i="4"/>
  <c r="DY133" i="4"/>
  <c r="DX133" i="4"/>
  <c r="DW133" i="4"/>
  <c r="DV133" i="4"/>
  <c r="DU133" i="4"/>
  <c r="DT133" i="4"/>
  <c r="DS133" i="4"/>
  <c r="DR133" i="4"/>
  <c r="DQ133" i="4"/>
  <c r="DP133" i="4"/>
  <c r="DI133" i="4"/>
  <c r="DH133" i="4"/>
  <c r="DG133" i="4"/>
  <c r="CX133" i="4"/>
  <c r="CW133" i="4"/>
  <c r="CV133" i="4"/>
  <c r="CU133" i="4"/>
  <c r="CT133" i="4"/>
  <c r="CS133" i="4"/>
  <c r="CR133" i="4"/>
  <c r="CQ133" i="4"/>
  <c r="CP133" i="4"/>
  <c r="CO133" i="4"/>
  <c r="CN133" i="4"/>
  <c r="CM133" i="4"/>
  <c r="CL133" i="4"/>
  <c r="CE133" i="4"/>
  <c r="CD133" i="4"/>
  <c r="CB133" i="4"/>
  <c r="C133" i="4"/>
  <c r="B133" i="4"/>
  <c r="DF133" i="4" s="1"/>
  <c r="DL132" i="4"/>
  <c r="DK132" i="4"/>
  <c r="DJ132" i="4"/>
  <c r="CH132" i="4"/>
  <c r="CG132" i="4"/>
  <c r="CF132" i="4"/>
  <c r="C132" i="4"/>
  <c r="B132" i="4"/>
  <c r="DH132" i="4" s="1"/>
  <c r="EB131" i="4"/>
  <c r="EA131" i="4"/>
  <c r="DZ131" i="4"/>
  <c r="DY131" i="4"/>
  <c r="DX131" i="4"/>
  <c r="DW131" i="4"/>
  <c r="DV131" i="4"/>
  <c r="DU131" i="4"/>
  <c r="DT131" i="4"/>
  <c r="DS131" i="4"/>
  <c r="DR131" i="4"/>
  <c r="DQ131" i="4"/>
  <c r="DP131" i="4"/>
  <c r="DO131" i="4"/>
  <c r="DN131" i="4"/>
  <c r="DM131" i="4"/>
  <c r="DL131" i="4"/>
  <c r="DK131" i="4"/>
  <c r="DJ131" i="4"/>
  <c r="DI131" i="4"/>
  <c r="CX131" i="4"/>
  <c r="CW131" i="4"/>
  <c r="CV131" i="4"/>
  <c r="CU131" i="4"/>
  <c r="CT131" i="4"/>
  <c r="CS131" i="4"/>
  <c r="CR131" i="4"/>
  <c r="CQ131" i="4"/>
  <c r="CP131" i="4"/>
  <c r="CO131" i="4"/>
  <c r="CN131" i="4"/>
  <c r="CM131" i="4"/>
  <c r="CL131" i="4"/>
  <c r="CK131" i="4"/>
  <c r="CJ131" i="4"/>
  <c r="CI131" i="4"/>
  <c r="CH131" i="4"/>
  <c r="CG131" i="4"/>
  <c r="CF131" i="4"/>
  <c r="CB131" i="4"/>
  <c r="C131" i="4"/>
  <c r="B131" i="4"/>
  <c r="EB130" i="4"/>
  <c r="EA130" i="4"/>
  <c r="DZ130" i="4"/>
  <c r="DY130" i="4"/>
  <c r="DX130" i="4"/>
  <c r="DW130" i="4"/>
  <c r="DV130" i="4"/>
  <c r="DU130" i="4"/>
  <c r="DT130" i="4"/>
  <c r="DS130" i="4"/>
  <c r="DR130" i="4"/>
  <c r="DQ130" i="4"/>
  <c r="DP130" i="4"/>
  <c r="DO130" i="4"/>
  <c r="CX130" i="4"/>
  <c r="CW130" i="4"/>
  <c r="CV130" i="4"/>
  <c r="CU130" i="4"/>
  <c r="CT130" i="4"/>
  <c r="CS130" i="4"/>
  <c r="CR130" i="4"/>
  <c r="CQ130" i="4"/>
  <c r="CP130" i="4"/>
  <c r="CO130" i="4"/>
  <c r="CN130" i="4"/>
  <c r="CM130" i="4"/>
  <c r="CL130" i="4"/>
  <c r="CK130" i="4"/>
  <c r="CC130" i="4"/>
  <c r="C130" i="4"/>
  <c r="B130" i="4"/>
  <c r="EB129" i="4"/>
  <c r="EA129" i="4"/>
  <c r="DZ129" i="4"/>
  <c r="DY129" i="4"/>
  <c r="DX129" i="4"/>
  <c r="DW129" i="4"/>
  <c r="DV129" i="4"/>
  <c r="DU129" i="4"/>
  <c r="DT129" i="4"/>
  <c r="DS129" i="4"/>
  <c r="DR129" i="4"/>
  <c r="DQ129" i="4"/>
  <c r="DP129" i="4"/>
  <c r="DO129" i="4"/>
  <c r="DH129" i="4"/>
  <c r="DF129" i="4"/>
  <c r="CX129" i="4"/>
  <c r="CW129" i="4"/>
  <c r="CV129" i="4"/>
  <c r="CU129" i="4"/>
  <c r="CT129" i="4"/>
  <c r="CS129" i="4"/>
  <c r="CR129" i="4"/>
  <c r="CQ129" i="4"/>
  <c r="CP129" i="4"/>
  <c r="CO129" i="4"/>
  <c r="CN129" i="4"/>
  <c r="CM129" i="4"/>
  <c r="CL129" i="4"/>
  <c r="CK129" i="4"/>
  <c r="CD129" i="4"/>
  <c r="CB129" i="4"/>
  <c r="C129" i="4"/>
  <c r="B129" i="4"/>
  <c r="DI129" i="4" s="1"/>
  <c r="EB128" i="4"/>
  <c r="EA128" i="4"/>
  <c r="DZ128" i="4"/>
  <c r="DY128" i="4"/>
  <c r="DX128" i="4"/>
  <c r="DW128" i="4"/>
  <c r="DV128" i="4"/>
  <c r="DU128" i="4"/>
  <c r="DT128" i="4"/>
  <c r="DS128" i="4"/>
  <c r="DR128" i="4"/>
  <c r="DQ128" i="4"/>
  <c r="DP128" i="4"/>
  <c r="DO128" i="4"/>
  <c r="DG128" i="4"/>
  <c r="CX128" i="4"/>
  <c r="CW128" i="4"/>
  <c r="CV128" i="4"/>
  <c r="CU128" i="4"/>
  <c r="CT128" i="4"/>
  <c r="CS128" i="4"/>
  <c r="CR128" i="4"/>
  <c r="CQ128" i="4"/>
  <c r="CP128" i="4"/>
  <c r="CO128" i="4"/>
  <c r="CN128" i="4"/>
  <c r="CM128" i="4"/>
  <c r="CL128" i="4"/>
  <c r="CK128" i="4"/>
  <c r="CE128" i="4"/>
  <c r="C128" i="4"/>
  <c r="B128" i="4"/>
  <c r="DH128" i="4" s="1"/>
  <c r="EB127" i="4"/>
  <c r="EA127" i="4"/>
  <c r="DZ127" i="4"/>
  <c r="DY127" i="4"/>
  <c r="DX127" i="4"/>
  <c r="DW127" i="4"/>
  <c r="DV127" i="4"/>
  <c r="DU127" i="4"/>
  <c r="DT127" i="4"/>
  <c r="DS127" i="4"/>
  <c r="DR127" i="4"/>
  <c r="DQ127" i="4"/>
  <c r="DP127" i="4"/>
  <c r="DO127" i="4"/>
  <c r="DH127" i="4"/>
  <c r="DG127" i="4"/>
  <c r="DF127" i="4"/>
  <c r="CX127" i="4"/>
  <c r="CW127" i="4"/>
  <c r="CV127" i="4"/>
  <c r="CU127" i="4"/>
  <c r="CT127" i="4"/>
  <c r="CS127" i="4"/>
  <c r="CR127" i="4"/>
  <c r="CQ127" i="4"/>
  <c r="CP127" i="4"/>
  <c r="CO127" i="4"/>
  <c r="CN127" i="4"/>
  <c r="CM127" i="4"/>
  <c r="CL127" i="4"/>
  <c r="CK127" i="4"/>
  <c r="CE127" i="4"/>
  <c r="CD127" i="4"/>
  <c r="CB127" i="4"/>
  <c r="C127" i="4"/>
  <c r="B127" i="4"/>
  <c r="DI127" i="4" s="1"/>
  <c r="EB126" i="4"/>
  <c r="EA126" i="4"/>
  <c r="DZ126" i="4"/>
  <c r="DY126" i="4"/>
  <c r="DX126" i="4"/>
  <c r="DW126" i="4"/>
  <c r="DV126" i="4"/>
  <c r="DU126" i="4"/>
  <c r="DT126" i="4"/>
  <c r="DS126" i="4"/>
  <c r="DR126" i="4"/>
  <c r="DQ126" i="4"/>
  <c r="DP126" i="4"/>
  <c r="DO126" i="4"/>
  <c r="CX126" i="4"/>
  <c r="CW126" i="4"/>
  <c r="CV126" i="4"/>
  <c r="CU126" i="4"/>
  <c r="CT126" i="4"/>
  <c r="CS126" i="4"/>
  <c r="CR126" i="4"/>
  <c r="CQ126" i="4"/>
  <c r="CP126" i="4"/>
  <c r="CO126" i="4"/>
  <c r="CN126" i="4"/>
  <c r="CM126" i="4"/>
  <c r="CL126" i="4"/>
  <c r="CK126" i="4"/>
  <c r="C126" i="4"/>
  <c r="B126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H125" i="4"/>
  <c r="DF125" i="4"/>
  <c r="CX125" i="4"/>
  <c r="CW125" i="4"/>
  <c r="CV125" i="4"/>
  <c r="CU125" i="4"/>
  <c r="CT125" i="4"/>
  <c r="CS125" i="4"/>
  <c r="CR125" i="4"/>
  <c r="CQ125" i="4"/>
  <c r="CP125" i="4"/>
  <c r="CO125" i="4"/>
  <c r="CN125" i="4"/>
  <c r="CM125" i="4"/>
  <c r="CL125" i="4"/>
  <c r="CK125" i="4"/>
  <c r="CD125" i="4"/>
  <c r="CB125" i="4"/>
  <c r="C125" i="4"/>
  <c r="B125" i="4"/>
  <c r="DI125" i="4" s="1"/>
  <c r="EB124" i="4"/>
  <c r="EA124" i="4"/>
  <c r="DZ124" i="4"/>
  <c r="DY124" i="4"/>
  <c r="DX124" i="4"/>
  <c r="DW124" i="4"/>
  <c r="DV124" i="4"/>
  <c r="DU124" i="4"/>
  <c r="DT124" i="4"/>
  <c r="DS124" i="4"/>
  <c r="DR124" i="4"/>
  <c r="DQ124" i="4"/>
  <c r="DP124" i="4"/>
  <c r="DO124" i="4"/>
  <c r="DG124" i="4"/>
  <c r="CX124" i="4"/>
  <c r="CW124" i="4"/>
  <c r="CV124" i="4"/>
  <c r="CU124" i="4"/>
  <c r="CT124" i="4"/>
  <c r="CS124" i="4"/>
  <c r="CR124" i="4"/>
  <c r="CQ124" i="4"/>
  <c r="CP124" i="4"/>
  <c r="CO124" i="4"/>
  <c r="CN124" i="4"/>
  <c r="CM124" i="4"/>
  <c r="CL124" i="4"/>
  <c r="CK124" i="4"/>
  <c r="CE124" i="4"/>
  <c r="C124" i="4"/>
  <c r="B124" i="4"/>
  <c r="DH124" i="4" s="1"/>
  <c r="EB123" i="4"/>
  <c r="EA123" i="4"/>
  <c r="DZ123" i="4"/>
  <c r="DY123" i="4"/>
  <c r="DX123" i="4"/>
  <c r="DW123" i="4"/>
  <c r="DV123" i="4"/>
  <c r="DU123" i="4"/>
  <c r="DT123" i="4"/>
  <c r="DS123" i="4"/>
  <c r="DR123" i="4"/>
  <c r="DQ123" i="4"/>
  <c r="DP123" i="4"/>
  <c r="DO123" i="4"/>
  <c r="DH123" i="4"/>
  <c r="DG123" i="4"/>
  <c r="DF123" i="4"/>
  <c r="CX123" i="4"/>
  <c r="CW123" i="4"/>
  <c r="CV123" i="4"/>
  <c r="CU123" i="4"/>
  <c r="CT123" i="4"/>
  <c r="CS123" i="4"/>
  <c r="CR123" i="4"/>
  <c r="CQ123" i="4"/>
  <c r="CP123" i="4"/>
  <c r="CO123" i="4"/>
  <c r="CN123" i="4"/>
  <c r="CM123" i="4"/>
  <c r="CL123" i="4"/>
  <c r="CK123" i="4"/>
  <c r="CE123" i="4"/>
  <c r="CD123" i="4"/>
  <c r="CB123" i="4"/>
  <c r="C123" i="4"/>
  <c r="B123" i="4"/>
  <c r="DI123" i="4" s="1"/>
  <c r="EB118" i="4"/>
  <c r="EA118" i="4"/>
  <c r="DZ118" i="4"/>
  <c r="DY118" i="4"/>
  <c r="DX118" i="4"/>
  <c r="DW118" i="4"/>
  <c r="DV118" i="4"/>
  <c r="DU118" i="4"/>
  <c r="DT118" i="4"/>
  <c r="DS118" i="4"/>
  <c r="DR118" i="4"/>
  <c r="DQ118" i="4"/>
  <c r="DP118" i="4"/>
  <c r="DO118" i="4"/>
  <c r="DN118" i="4"/>
  <c r="DM118" i="4"/>
  <c r="DL118" i="4"/>
  <c r="DK118" i="4"/>
  <c r="DJ118" i="4"/>
  <c r="DF118" i="4"/>
  <c r="CX118" i="4"/>
  <c r="CW118" i="4"/>
  <c r="CV118" i="4"/>
  <c r="CU118" i="4"/>
  <c r="CT118" i="4"/>
  <c r="CS118" i="4"/>
  <c r="CR118" i="4"/>
  <c r="CQ118" i="4"/>
  <c r="CP118" i="4"/>
  <c r="CO118" i="4"/>
  <c r="CN118" i="4"/>
  <c r="CM118" i="4"/>
  <c r="CL118" i="4"/>
  <c r="CK118" i="4"/>
  <c r="CJ118" i="4"/>
  <c r="CI118" i="4"/>
  <c r="CH118" i="4"/>
  <c r="CG118" i="4"/>
  <c r="CF118" i="4"/>
  <c r="CE118" i="4"/>
  <c r="C118" i="4"/>
  <c r="B118" i="4"/>
  <c r="EB117" i="4"/>
  <c r="EA117" i="4"/>
  <c r="DZ117" i="4"/>
  <c r="DY117" i="4"/>
  <c r="DX117" i="4"/>
  <c r="DW117" i="4"/>
  <c r="DV117" i="4"/>
  <c r="DU117" i="4"/>
  <c r="DT117" i="4"/>
  <c r="DS117" i="4"/>
  <c r="DR117" i="4"/>
  <c r="DQ117" i="4"/>
  <c r="DP117" i="4"/>
  <c r="DO117" i="4"/>
  <c r="DN117" i="4"/>
  <c r="DM117" i="4"/>
  <c r="DL117" i="4"/>
  <c r="DK117" i="4"/>
  <c r="DJ117" i="4"/>
  <c r="DI117" i="4"/>
  <c r="DG117" i="4"/>
  <c r="CX117" i="4"/>
  <c r="CW117" i="4"/>
  <c r="CV117" i="4"/>
  <c r="CU117" i="4"/>
  <c r="CT117" i="4"/>
  <c r="CS117" i="4"/>
  <c r="CR117" i="4"/>
  <c r="CQ117" i="4"/>
  <c r="CP117" i="4"/>
  <c r="CO117" i="4"/>
  <c r="CN117" i="4"/>
  <c r="CM117" i="4"/>
  <c r="CL117" i="4"/>
  <c r="CK117" i="4"/>
  <c r="CJ117" i="4"/>
  <c r="CI117" i="4"/>
  <c r="CH117" i="4"/>
  <c r="CG117" i="4"/>
  <c r="CF117" i="4"/>
  <c r="CD117" i="4"/>
  <c r="CB117" i="4"/>
  <c r="C117" i="4"/>
  <c r="B117" i="4"/>
  <c r="DH117" i="4" s="1"/>
  <c r="EB116" i="4"/>
  <c r="EA116" i="4"/>
  <c r="DZ116" i="4"/>
  <c r="DY116" i="4"/>
  <c r="DX116" i="4"/>
  <c r="DW116" i="4"/>
  <c r="DV116" i="4"/>
  <c r="DU116" i="4"/>
  <c r="DT116" i="4"/>
  <c r="DS116" i="4"/>
  <c r="DR116" i="4"/>
  <c r="DQ116" i="4"/>
  <c r="DP116" i="4"/>
  <c r="DO116" i="4"/>
  <c r="DN116" i="4"/>
  <c r="DM116" i="4"/>
  <c r="DL116" i="4"/>
  <c r="DK116" i="4"/>
  <c r="DJ116" i="4"/>
  <c r="CX116" i="4"/>
  <c r="CW116" i="4"/>
  <c r="CV116" i="4"/>
  <c r="CU116" i="4"/>
  <c r="CT116" i="4"/>
  <c r="CS116" i="4"/>
  <c r="CR116" i="4"/>
  <c r="CQ116" i="4"/>
  <c r="CP116" i="4"/>
  <c r="CO116" i="4"/>
  <c r="CN116" i="4"/>
  <c r="CM116" i="4"/>
  <c r="CL116" i="4"/>
  <c r="CK116" i="4"/>
  <c r="CJ116" i="4"/>
  <c r="CI116" i="4"/>
  <c r="CH116" i="4"/>
  <c r="CG116" i="4"/>
  <c r="CF116" i="4"/>
  <c r="CC116" i="4"/>
  <c r="C116" i="4"/>
  <c r="B116" i="4"/>
  <c r="DX115" i="4"/>
  <c r="DW115" i="4"/>
  <c r="DV115" i="4"/>
  <c r="DU115" i="4"/>
  <c r="DT115" i="4"/>
  <c r="DS115" i="4"/>
  <c r="DR115" i="4"/>
  <c r="DQ115" i="4"/>
  <c r="DP115" i="4"/>
  <c r="DI115" i="4"/>
  <c r="DH115" i="4"/>
  <c r="DG115" i="4"/>
  <c r="CT115" i="4"/>
  <c r="CS115" i="4"/>
  <c r="CR115" i="4"/>
  <c r="CQ115" i="4"/>
  <c r="CP115" i="4"/>
  <c r="CO115" i="4"/>
  <c r="CN115" i="4"/>
  <c r="CM115" i="4"/>
  <c r="CL115" i="4"/>
  <c r="CE115" i="4"/>
  <c r="CD115" i="4"/>
  <c r="CB115" i="4"/>
  <c r="C115" i="4"/>
  <c r="B115" i="4"/>
  <c r="DF115" i="4" s="1"/>
  <c r="EB114" i="4"/>
  <c r="EA114" i="4"/>
  <c r="DZ114" i="4"/>
  <c r="DY114" i="4"/>
  <c r="DX114" i="4"/>
  <c r="DW114" i="4"/>
  <c r="DV114" i="4"/>
  <c r="DU114" i="4"/>
  <c r="DT114" i="4"/>
  <c r="DS114" i="4"/>
  <c r="DR114" i="4"/>
  <c r="DQ114" i="4"/>
  <c r="DP114" i="4"/>
  <c r="DH114" i="4"/>
  <c r="DF114" i="4"/>
  <c r="CX114" i="4"/>
  <c r="CW114" i="4"/>
  <c r="CV114" i="4"/>
  <c r="CU114" i="4"/>
  <c r="CT114" i="4"/>
  <c r="CS114" i="4"/>
  <c r="CR114" i="4"/>
  <c r="CQ114" i="4"/>
  <c r="CP114" i="4"/>
  <c r="CO114" i="4"/>
  <c r="CN114" i="4"/>
  <c r="CM114" i="4"/>
  <c r="CL114" i="4"/>
  <c r="CC114" i="4"/>
  <c r="C114" i="4"/>
  <c r="B114" i="4"/>
  <c r="EB113" i="4"/>
  <c r="EA113" i="4"/>
  <c r="DZ113" i="4"/>
  <c r="DY113" i="4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DJ113" i="4"/>
  <c r="DI113" i="4"/>
  <c r="DG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CJ113" i="4"/>
  <c r="CI113" i="4"/>
  <c r="CH113" i="4"/>
  <c r="CG113" i="4"/>
  <c r="CF113" i="4"/>
  <c r="CD113" i="4"/>
  <c r="CB113" i="4"/>
  <c r="C113" i="4"/>
  <c r="B113" i="4"/>
  <c r="DH113" i="4" s="1"/>
  <c r="EB112" i="4"/>
  <c r="EA112" i="4"/>
  <c r="DZ112" i="4"/>
  <c r="DY112" i="4"/>
  <c r="DX112" i="4"/>
  <c r="DW112" i="4"/>
  <c r="DV112" i="4"/>
  <c r="DU112" i="4"/>
  <c r="DT112" i="4"/>
  <c r="DS112" i="4"/>
  <c r="DR112" i="4"/>
  <c r="DQ112" i="4"/>
  <c r="DP112" i="4"/>
  <c r="DO112" i="4"/>
  <c r="CX112" i="4"/>
  <c r="CW112" i="4"/>
  <c r="CV112" i="4"/>
  <c r="CU112" i="4"/>
  <c r="CT112" i="4"/>
  <c r="CS112" i="4"/>
  <c r="CR112" i="4"/>
  <c r="CQ112" i="4"/>
  <c r="CP112" i="4"/>
  <c r="CO112" i="4"/>
  <c r="CN112" i="4"/>
  <c r="CM112" i="4"/>
  <c r="CL112" i="4"/>
  <c r="CK112" i="4"/>
  <c r="C112" i="4"/>
  <c r="B112" i="4"/>
  <c r="DG112" i="4" s="1"/>
  <c r="EB111" i="4"/>
  <c r="EA111" i="4"/>
  <c r="DZ111" i="4"/>
  <c r="DY111" i="4"/>
  <c r="DX111" i="4"/>
  <c r="DW111" i="4"/>
  <c r="DV111" i="4"/>
  <c r="DU111" i="4"/>
  <c r="DT111" i="4"/>
  <c r="DS111" i="4"/>
  <c r="DR111" i="4"/>
  <c r="DQ111" i="4"/>
  <c r="DP111" i="4"/>
  <c r="DI111" i="4"/>
  <c r="DG111" i="4"/>
  <c r="CX111" i="4"/>
  <c r="CW111" i="4"/>
  <c r="CV111" i="4"/>
  <c r="CU111" i="4"/>
  <c r="CT111" i="4"/>
  <c r="CS111" i="4"/>
  <c r="CR111" i="4"/>
  <c r="CQ111" i="4"/>
  <c r="CP111" i="4"/>
  <c r="CO111" i="4"/>
  <c r="CN111" i="4"/>
  <c r="CM111" i="4"/>
  <c r="CL111" i="4"/>
  <c r="CD111" i="4"/>
  <c r="CB111" i="4"/>
  <c r="C111" i="4"/>
  <c r="B111" i="4"/>
  <c r="DF111" i="4" s="1"/>
  <c r="DL110" i="4"/>
  <c r="DK110" i="4"/>
  <c r="DJ110" i="4"/>
  <c r="DH110" i="4"/>
  <c r="CH110" i="4"/>
  <c r="CG110" i="4"/>
  <c r="CF110" i="4"/>
  <c r="CC110" i="4"/>
  <c r="C110" i="4"/>
  <c r="B110" i="4"/>
  <c r="EB109" i="4"/>
  <c r="EA109" i="4"/>
  <c r="DZ109" i="4"/>
  <c r="DY109" i="4"/>
  <c r="DX109" i="4"/>
  <c r="DW109" i="4"/>
  <c r="DV109" i="4"/>
  <c r="DU109" i="4"/>
  <c r="DT109" i="4"/>
  <c r="DS109" i="4"/>
  <c r="DR109" i="4"/>
  <c r="DQ109" i="4"/>
  <c r="DP109" i="4"/>
  <c r="DO109" i="4"/>
  <c r="DN109" i="4"/>
  <c r="DM109" i="4"/>
  <c r="DL109" i="4"/>
  <c r="DK109" i="4"/>
  <c r="DJ109" i="4"/>
  <c r="DI109" i="4"/>
  <c r="DG109" i="4"/>
  <c r="DF109" i="4"/>
  <c r="CX109" i="4"/>
  <c r="CW109" i="4"/>
  <c r="CV109" i="4"/>
  <c r="CU109" i="4"/>
  <c r="CT109" i="4"/>
  <c r="CS109" i="4"/>
  <c r="CR109" i="4"/>
  <c r="CQ109" i="4"/>
  <c r="CP109" i="4"/>
  <c r="CO109" i="4"/>
  <c r="CN109" i="4"/>
  <c r="CM109" i="4"/>
  <c r="CL109" i="4"/>
  <c r="CK109" i="4"/>
  <c r="CJ109" i="4"/>
  <c r="CI109" i="4"/>
  <c r="CH109" i="4"/>
  <c r="CG109" i="4"/>
  <c r="CF109" i="4"/>
  <c r="CE109" i="4"/>
  <c r="CD109" i="4"/>
  <c r="CB109" i="4"/>
  <c r="C109" i="4"/>
  <c r="B109" i="4"/>
  <c r="DH109" i="4" s="1"/>
  <c r="EB108" i="4"/>
  <c r="EA108" i="4"/>
  <c r="DZ108" i="4"/>
  <c r="DY108" i="4"/>
  <c r="DX108" i="4"/>
  <c r="DW108" i="4"/>
  <c r="DV108" i="4"/>
  <c r="DU108" i="4"/>
  <c r="DT108" i="4"/>
  <c r="DS108" i="4"/>
  <c r="DR108" i="4"/>
  <c r="DQ108" i="4"/>
  <c r="DP108" i="4"/>
  <c r="DO108" i="4"/>
  <c r="DG108" i="4"/>
  <c r="CX108" i="4"/>
  <c r="CW108" i="4"/>
  <c r="CV108" i="4"/>
  <c r="CU108" i="4"/>
  <c r="CT108" i="4"/>
  <c r="CS108" i="4"/>
  <c r="CR108" i="4"/>
  <c r="CQ108" i="4"/>
  <c r="CP108" i="4"/>
  <c r="CO108" i="4"/>
  <c r="CN108" i="4"/>
  <c r="CM108" i="4"/>
  <c r="CL108" i="4"/>
  <c r="CK108" i="4"/>
  <c r="CC108" i="4"/>
  <c r="C108" i="4"/>
  <c r="B108" i="4"/>
  <c r="EB107" i="4"/>
  <c r="EA107" i="4"/>
  <c r="DZ107" i="4"/>
  <c r="DY107" i="4"/>
  <c r="DX107" i="4"/>
  <c r="DW107" i="4"/>
  <c r="DV107" i="4"/>
  <c r="DU107" i="4"/>
  <c r="DT107" i="4"/>
  <c r="DS107" i="4"/>
  <c r="DR107" i="4"/>
  <c r="DQ107" i="4"/>
  <c r="DP107" i="4"/>
  <c r="DO107" i="4"/>
  <c r="DH107" i="4"/>
  <c r="DF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D107" i="4"/>
  <c r="CB107" i="4"/>
  <c r="C107" i="4"/>
  <c r="B107" i="4"/>
  <c r="DI107" i="4" s="1"/>
  <c r="EB106" i="4"/>
  <c r="EA106" i="4"/>
  <c r="DZ106" i="4"/>
  <c r="DY106" i="4"/>
  <c r="DX106" i="4"/>
  <c r="DW106" i="4"/>
  <c r="DV106" i="4"/>
  <c r="DU106" i="4"/>
  <c r="DT106" i="4"/>
  <c r="DS106" i="4"/>
  <c r="DR106" i="4"/>
  <c r="DQ106" i="4"/>
  <c r="DP106" i="4"/>
  <c r="DO106" i="4"/>
  <c r="CX106" i="4"/>
  <c r="CW106" i="4"/>
  <c r="CV106" i="4"/>
  <c r="CU106" i="4"/>
  <c r="CT106" i="4"/>
  <c r="CS106" i="4"/>
  <c r="CR106" i="4"/>
  <c r="CQ106" i="4"/>
  <c r="CP106" i="4"/>
  <c r="CO106" i="4"/>
  <c r="CN106" i="4"/>
  <c r="CM106" i="4"/>
  <c r="CL106" i="4"/>
  <c r="CK106" i="4"/>
  <c r="C106" i="4"/>
  <c r="B106" i="4"/>
  <c r="EB105" i="4"/>
  <c r="EA105" i="4"/>
  <c r="DZ105" i="4"/>
  <c r="DY105" i="4"/>
  <c r="DX105" i="4"/>
  <c r="DW105" i="4"/>
  <c r="DV105" i="4"/>
  <c r="DU105" i="4"/>
  <c r="DT105" i="4"/>
  <c r="DS105" i="4"/>
  <c r="DR105" i="4"/>
  <c r="DQ105" i="4"/>
  <c r="DP105" i="4"/>
  <c r="DO105" i="4"/>
  <c r="DH105" i="4"/>
  <c r="DG105" i="4"/>
  <c r="DF105" i="4"/>
  <c r="CX105" i="4"/>
  <c r="CW105" i="4"/>
  <c r="CV105" i="4"/>
  <c r="CU105" i="4"/>
  <c r="CT105" i="4"/>
  <c r="CS105" i="4"/>
  <c r="CR105" i="4"/>
  <c r="CQ105" i="4"/>
  <c r="CP105" i="4"/>
  <c r="CO105" i="4"/>
  <c r="CN105" i="4"/>
  <c r="CM105" i="4"/>
  <c r="CL105" i="4"/>
  <c r="CK105" i="4"/>
  <c r="CE105" i="4"/>
  <c r="CD105" i="4"/>
  <c r="CB105" i="4"/>
  <c r="C105" i="4"/>
  <c r="B105" i="4"/>
  <c r="DI105" i="4" s="1"/>
  <c r="EB104" i="4"/>
  <c r="EA104" i="4"/>
  <c r="DZ104" i="4"/>
  <c r="DY104" i="4"/>
  <c r="DX104" i="4"/>
  <c r="DW104" i="4"/>
  <c r="DV104" i="4"/>
  <c r="DU104" i="4"/>
  <c r="DT104" i="4"/>
  <c r="DS104" i="4"/>
  <c r="DR104" i="4"/>
  <c r="DQ104" i="4"/>
  <c r="DP104" i="4"/>
  <c r="DO104" i="4"/>
  <c r="DG104" i="4"/>
  <c r="CX104" i="4"/>
  <c r="CW104" i="4"/>
  <c r="CV104" i="4"/>
  <c r="CU104" i="4"/>
  <c r="CT104" i="4"/>
  <c r="CS104" i="4"/>
  <c r="CR104" i="4"/>
  <c r="CQ104" i="4"/>
  <c r="CP104" i="4"/>
  <c r="CO104" i="4"/>
  <c r="CN104" i="4"/>
  <c r="CM104" i="4"/>
  <c r="CL104" i="4"/>
  <c r="CK104" i="4"/>
  <c r="CC104" i="4"/>
  <c r="C104" i="4"/>
  <c r="B104" i="4"/>
  <c r="EB103" i="4"/>
  <c r="EA103" i="4"/>
  <c r="DZ103" i="4"/>
  <c r="DY103" i="4"/>
  <c r="DX103" i="4"/>
  <c r="DW103" i="4"/>
  <c r="DV103" i="4"/>
  <c r="DU103" i="4"/>
  <c r="DT103" i="4"/>
  <c r="DS103" i="4"/>
  <c r="DR103" i="4"/>
  <c r="DQ103" i="4"/>
  <c r="DP103" i="4"/>
  <c r="DO103" i="4"/>
  <c r="DH103" i="4"/>
  <c r="DF103" i="4"/>
  <c r="CX103" i="4"/>
  <c r="CW103" i="4"/>
  <c r="CV103" i="4"/>
  <c r="CU103" i="4"/>
  <c r="CT103" i="4"/>
  <c r="CS103" i="4"/>
  <c r="CR103" i="4"/>
  <c r="CQ103" i="4"/>
  <c r="CP103" i="4"/>
  <c r="CO103" i="4"/>
  <c r="CN103" i="4"/>
  <c r="CM103" i="4"/>
  <c r="CL103" i="4"/>
  <c r="CK103" i="4"/>
  <c r="CD103" i="4"/>
  <c r="CB103" i="4"/>
  <c r="C103" i="4"/>
  <c r="B103" i="4"/>
  <c r="DI103" i="4" s="1"/>
  <c r="EB102" i="4"/>
  <c r="EA102" i="4"/>
  <c r="DZ102" i="4"/>
  <c r="DY102" i="4"/>
  <c r="DX102" i="4"/>
  <c r="DW102" i="4"/>
  <c r="DV102" i="4"/>
  <c r="DU102" i="4"/>
  <c r="DT102" i="4"/>
  <c r="DS102" i="4"/>
  <c r="DR102" i="4"/>
  <c r="DQ102" i="4"/>
  <c r="DP102" i="4"/>
  <c r="DO102" i="4"/>
  <c r="CX102" i="4"/>
  <c r="CW102" i="4"/>
  <c r="CV102" i="4"/>
  <c r="CU102" i="4"/>
  <c r="CT102" i="4"/>
  <c r="CS102" i="4"/>
  <c r="CR102" i="4"/>
  <c r="CQ102" i="4"/>
  <c r="CP102" i="4"/>
  <c r="CO102" i="4"/>
  <c r="CN102" i="4"/>
  <c r="CM102" i="4"/>
  <c r="CL102" i="4"/>
  <c r="CK102" i="4"/>
  <c r="C102" i="4"/>
  <c r="B102" i="4"/>
  <c r="EB101" i="4"/>
  <c r="EA101" i="4"/>
  <c r="DZ101" i="4"/>
  <c r="DY101" i="4"/>
  <c r="DX101" i="4"/>
  <c r="DW101" i="4"/>
  <c r="DV101" i="4"/>
  <c r="DU101" i="4"/>
  <c r="DT101" i="4"/>
  <c r="DS101" i="4"/>
  <c r="DR101" i="4"/>
  <c r="DQ101" i="4"/>
  <c r="DP101" i="4"/>
  <c r="DO101" i="4"/>
  <c r="DH101" i="4"/>
  <c r="DG101" i="4"/>
  <c r="DF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CE101" i="4"/>
  <c r="CD101" i="4"/>
  <c r="CB101" i="4"/>
  <c r="C101" i="4"/>
  <c r="B101" i="4"/>
  <c r="DI101" i="4" s="1"/>
  <c r="EB96" i="4"/>
  <c r="EA96" i="4"/>
  <c r="DZ96" i="4"/>
  <c r="DY96" i="4"/>
  <c r="DX96" i="4"/>
  <c r="DW96" i="4"/>
  <c r="DV96" i="4"/>
  <c r="DU96" i="4"/>
  <c r="DT96" i="4"/>
  <c r="DS96" i="4"/>
  <c r="DR96" i="4"/>
  <c r="DQ96" i="4"/>
  <c r="DP96" i="4"/>
  <c r="DO96" i="4"/>
  <c r="DN96" i="4"/>
  <c r="DM96" i="4"/>
  <c r="DL96" i="4"/>
  <c r="DK96" i="4"/>
  <c r="DJ96" i="4"/>
  <c r="DH96" i="4"/>
  <c r="CX96" i="4"/>
  <c r="CW96" i="4"/>
  <c r="CV96" i="4"/>
  <c r="CU96" i="4"/>
  <c r="CT96" i="4"/>
  <c r="CS96" i="4"/>
  <c r="CR96" i="4"/>
  <c r="CQ96" i="4"/>
  <c r="CP96" i="4"/>
  <c r="CO96" i="4"/>
  <c r="CN96" i="4"/>
  <c r="CM96" i="4"/>
  <c r="CL96" i="4"/>
  <c r="CK96" i="4"/>
  <c r="CJ96" i="4"/>
  <c r="CI96" i="4"/>
  <c r="CH96" i="4"/>
  <c r="CG96" i="4"/>
  <c r="CF96" i="4"/>
  <c r="C96" i="4"/>
  <c r="B96" i="4"/>
  <c r="CC96" i="4" s="1"/>
  <c r="EB95" i="4"/>
  <c r="EA95" i="4"/>
  <c r="DZ95" i="4"/>
  <c r="DY95" i="4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G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CH95" i="4"/>
  <c r="CG95" i="4"/>
  <c r="CF95" i="4"/>
  <c r="CD95" i="4"/>
  <c r="CB95" i="4"/>
  <c r="C95" i="4"/>
  <c r="B95" i="4"/>
  <c r="DH95" i="4" s="1"/>
  <c r="EB94" i="4"/>
  <c r="EA94" i="4"/>
  <c r="DZ94" i="4"/>
  <c r="DY94" i="4"/>
  <c r="DX94" i="4"/>
  <c r="DW94" i="4"/>
  <c r="DV94" i="4"/>
  <c r="DU94" i="4"/>
  <c r="DT94" i="4"/>
  <c r="DS94" i="4"/>
  <c r="DR94" i="4"/>
  <c r="DQ94" i="4"/>
  <c r="DP94" i="4"/>
  <c r="DO94" i="4"/>
  <c r="DN94" i="4"/>
  <c r="DM94" i="4"/>
  <c r="DL94" i="4"/>
  <c r="DK94" i="4"/>
  <c r="DJ94" i="4"/>
  <c r="DH94" i="4"/>
  <c r="CX94" i="4"/>
  <c r="CW94" i="4"/>
  <c r="CV94" i="4"/>
  <c r="CU94" i="4"/>
  <c r="CT94" i="4"/>
  <c r="CS94" i="4"/>
  <c r="CR94" i="4"/>
  <c r="CQ94" i="4"/>
  <c r="CP94" i="4"/>
  <c r="CO94" i="4"/>
  <c r="CN94" i="4"/>
  <c r="CM94" i="4"/>
  <c r="CL94" i="4"/>
  <c r="CK94" i="4"/>
  <c r="CJ94" i="4"/>
  <c r="CI94" i="4"/>
  <c r="CH94" i="4"/>
  <c r="CG94" i="4"/>
  <c r="CF94" i="4"/>
  <c r="CC94" i="4"/>
  <c r="C94" i="4"/>
  <c r="B94" i="4"/>
  <c r="DX93" i="4"/>
  <c r="DW93" i="4"/>
  <c r="DV93" i="4"/>
  <c r="DU93" i="4"/>
  <c r="DT93" i="4"/>
  <c r="DS93" i="4"/>
  <c r="DR93" i="4"/>
  <c r="DQ93" i="4"/>
  <c r="DP93" i="4"/>
  <c r="DI93" i="4"/>
  <c r="DH93" i="4"/>
  <c r="DG93" i="4"/>
  <c r="CT93" i="4"/>
  <c r="CS93" i="4"/>
  <c r="CR93" i="4"/>
  <c r="CQ93" i="4"/>
  <c r="CP93" i="4"/>
  <c r="CO93" i="4"/>
  <c r="CN93" i="4"/>
  <c r="CM93" i="4"/>
  <c r="CL93" i="4"/>
  <c r="CE93" i="4"/>
  <c r="CD93" i="4"/>
  <c r="CB93" i="4"/>
  <c r="C93" i="4"/>
  <c r="B93" i="4"/>
  <c r="DF93" i="4" s="1"/>
  <c r="EB92" i="4"/>
  <c r="EA92" i="4"/>
  <c r="DZ92" i="4"/>
  <c r="DY92" i="4"/>
  <c r="DX92" i="4"/>
  <c r="DW92" i="4"/>
  <c r="DV92" i="4"/>
  <c r="DU92" i="4"/>
  <c r="DT92" i="4"/>
  <c r="DS92" i="4"/>
  <c r="DR92" i="4"/>
  <c r="DQ92" i="4"/>
  <c r="DP92" i="4"/>
  <c r="DF92" i="4"/>
  <c r="CX92" i="4"/>
  <c r="CW92" i="4"/>
  <c r="CV92" i="4"/>
  <c r="CU92" i="4"/>
  <c r="CT92" i="4"/>
  <c r="CS92" i="4"/>
  <c r="CR92" i="4"/>
  <c r="CQ92" i="4"/>
  <c r="CP92" i="4"/>
  <c r="CO92" i="4"/>
  <c r="CN92" i="4"/>
  <c r="CM92" i="4"/>
  <c r="CL92" i="4"/>
  <c r="C92" i="4"/>
  <c r="B92" i="4"/>
  <c r="DH92" i="4" s="1"/>
  <c r="EB91" i="4"/>
  <c r="EA91" i="4"/>
  <c r="DZ91" i="4"/>
  <c r="DY91" i="4"/>
  <c r="DX91" i="4"/>
  <c r="DW91" i="4"/>
  <c r="DV91" i="4"/>
  <c r="DU91" i="4"/>
  <c r="DT91" i="4"/>
  <c r="DS91" i="4"/>
  <c r="DR91" i="4"/>
  <c r="DQ91" i="4"/>
  <c r="DP91" i="4"/>
  <c r="DO91" i="4"/>
  <c r="DN91" i="4"/>
  <c r="DM91" i="4"/>
  <c r="DL91" i="4"/>
  <c r="DK91" i="4"/>
  <c r="DJ91" i="4"/>
  <c r="DI91" i="4"/>
  <c r="DG91" i="4"/>
  <c r="CX91" i="4"/>
  <c r="CW91" i="4"/>
  <c r="CV91" i="4"/>
  <c r="CU91" i="4"/>
  <c r="CT91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D91" i="4"/>
  <c r="CB91" i="4"/>
  <c r="C91" i="4"/>
  <c r="B91" i="4"/>
  <c r="DH91" i="4" s="1"/>
  <c r="EB90" i="4"/>
  <c r="EA90" i="4"/>
  <c r="DZ90" i="4"/>
  <c r="DY90" i="4"/>
  <c r="DX90" i="4"/>
  <c r="DW90" i="4"/>
  <c r="DV90" i="4"/>
  <c r="DU90" i="4"/>
  <c r="DT90" i="4"/>
  <c r="DS90" i="4"/>
  <c r="DR90" i="4"/>
  <c r="DQ90" i="4"/>
  <c r="DP90" i="4"/>
  <c r="DO90" i="4"/>
  <c r="CX90" i="4"/>
  <c r="CW90" i="4"/>
  <c r="CV90" i="4"/>
  <c r="CU90" i="4"/>
  <c r="CT90" i="4"/>
  <c r="CS90" i="4"/>
  <c r="CR90" i="4"/>
  <c r="CQ90" i="4"/>
  <c r="CP90" i="4"/>
  <c r="CO90" i="4"/>
  <c r="CN90" i="4"/>
  <c r="CM90" i="4"/>
  <c r="CL90" i="4"/>
  <c r="CK90" i="4"/>
  <c r="C90" i="4"/>
  <c r="B90" i="4"/>
  <c r="EB89" i="4"/>
  <c r="EA89" i="4"/>
  <c r="DZ89" i="4"/>
  <c r="DY89" i="4"/>
  <c r="DX89" i="4"/>
  <c r="DW89" i="4"/>
  <c r="DV89" i="4"/>
  <c r="DU89" i="4"/>
  <c r="DT89" i="4"/>
  <c r="DS89" i="4"/>
  <c r="DR89" i="4"/>
  <c r="DQ89" i="4"/>
  <c r="DP89" i="4"/>
  <c r="DI89" i="4"/>
  <c r="DG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D89" i="4"/>
  <c r="CB89" i="4"/>
  <c r="C89" i="4"/>
  <c r="B89" i="4"/>
  <c r="DF89" i="4" s="1"/>
  <c r="DL88" i="4"/>
  <c r="DK88" i="4"/>
  <c r="DJ88" i="4"/>
  <c r="DH88" i="4"/>
  <c r="CH88" i="4"/>
  <c r="CG88" i="4"/>
  <c r="CF88" i="4"/>
  <c r="C88" i="4"/>
  <c r="B88" i="4"/>
  <c r="CC88" i="4" s="1"/>
  <c r="EB87" i="4"/>
  <c r="EA87" i="4"/>
  <c r="DZ87" i="4"/>
  <c r="DY87" i="4"/>
  <c r="DX87" i="4"/>
  <c r="DW87" i="4"/>
  <c r="DV87" i="4"/>
  <c r="DU87" i="4"/>
  <c r="DT87" i="4"/>
  <c r="DS87" i="4"/>
  <c r="DR87" i="4"/>
  <c r="DQ87" i="4"/>
  <c r="DP87" i="4"/>
  <c r="DO87" i="4"/>
  <c r="DN87" i="4"/>
  <c r="DM87" i="4"/>
  <c r="DL87" i="4"/>
  <c r="DK87" i="4"/>
  <c r="DJ87" i="4"/>
  <c r="DI87" i="4"/>
  <c r="DG87" i="4"/>
  <c r="DF87" i="4"/>
  <c r="CX87" i="4"/>
  <c r="CW87" i="4"/>
  <c r="CV87" i="4"/>
  <c r="CU87" i="4"/>
  <c r="CT87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B87" i="4"/>
  <c r="C87" i="4"/>
  <c r="B87" i="4"/>
  <c r="DH87" i="4" s="1"/>
  <c r="EB86" i="4"/>
  <c r="EA86" i="4"/>
  <c r="DZ86" i="4"/>
  <c r="DY86" i="4"/>
  <c r="DX86" i="4"/>
  <c r="DW86" i="4"/>
  <c r="DV86" i="4"/>
  <c r="DU86" i="4"/>
  <c r="DT86" i="4"/>
  <c r="DS86" i="4"/>
  <c r="DR86" i="4"/>
  <c r="DQ86" i="4"/>
  <c r="DP86" i="4"/>
  <c r="DO86" i="4"/>
  <c r="DG86" i="4"/>
  <c r="CX86" i="4"/>
  <c r="CW86" i="4"/>
  <c r="CV86" i="4"/>
  <c r="CU86" i="4"/>
  <c r="CT86" i="4"/>
  <c r="CS86" i="4"/>
  <c r="CR86" i="4"/>
  <c r="CQ86" i="4"/>
  <c r="CP86" i="4"/>
  <c r="CO86" i="4"/>
  <c r="CN86" i="4"/>
  <c r="CM86" i="4"/>
  <c r="CL86" i="4"/>
  <c r="CK86" i="4"/>
  <c r="CC86" i="4"/>
  <c r="C86" i="4"/>
  <c r="B86" i="4"/>
  <c r="EB85" i="4"/>
  <c r="EA85" i="4"/>
  <c r="DZ85" i="4"/>
  <c r="DY85" i="4"/>
  <c r="DX85" i="4"/>
  <c r="DW85" i="4"/>
  <c r="DV85" i="4"/>
  <c r="DU85" i="4"/>
  <c r="DT85" i="4"/>
  <c r="DS85" i="4"/>
  <c r="DR85" i="4"/>
  <c r="DQ85" i="4"/>
  <c r="DP85" i="4"/>
  <c r="DO85" i="4"/>
  <c r="DH85" i="4"/>
  <c r="DF85" i="4"/>
  <c r="CX85" i="4"/>
  <c r="CW85" i="4"/>
  <c r="CV85" i="4"/>
  <c r="CU85" i="4"/>
  <c r="CT85" i="4"/>
  <c r="CS85" i="4"/>
  <c r="CR85" i="4"/>
  <c r="CQ85" i="4"/>
  <c r="CP85" i="4"/>
  <c r="CO85" i="4"/>
  <c r="CN85" i="4"/>
  <c r="CM85" i="4"/>
  <c r="CL85" i="4"/>
  <c r="CK85" i="4"/>
  <c r="CD85" i="4"/>
  <c r="CB85" i="4"/>
  <c r="C85" i="4"/>
  <c r="B85" i="4"/>
  <c r="DI85" i="4" s="1"/>
  <c r="EB84" i="4"/>
  <c r="EA84" i="4"/>
  <c r="DZ84" i="4"/>
  <c r="DY84" i="4"/>
  <c r="DX84" i="4"/>
  <c r="DW84" i="4"/>
  <c r="DV84" i="4"/>
  <c r="DU84" i="4"/>
  <c r="DT84" i="4"/>
  <c r="DS84" i="4"/>
  <c r="DR84" i="4"/>
  <c r="DQ84" i="4"/>
  <c r="DP84" i="4"/>
  <c r="DO84" i="4"/>
  <c r="DG84" i="4"/>
  <c r="CX84" i="4"/>
  <c r="CW84" i="4"/>
  <c r="CV84" i="4"/>
  <c r="CU84" i="4"/>
  <c r="CT84" i="4"/>
  <c r="CS84" i="4"/>
  <c r="CR84" i="4"/>
  <c r="CQ84" i="4"/>
  <c r="CP84" i="4"/>
  <c r="CO84" i="4"/>
  <c r="CN84" i="4"/>
  <c r="CM84" i="4"/>
  <c r="CL84" i="4"/>
  <c r="CK84" i="4"/>
  <c r="CC84" i="4"/>
  <c r="C84" i="4"/>
  <c r="B84" i="4"/>
  <c r="EB83" i="4"/>
  <c r="EA83" i="4"/>
  <c r="DZ83" i="4"/>
  <c r="DY83" i="4"/>
  <c r="DX83" i="4"/>
  <c r="DW83" i="4"/>
  <c r="DV83" i="4"/>
  <c r="DU83" i="4"/>
  <c r="DT83" i="4"/>
  <c r="DS83" i="4"/>
  <c r="DR83" i="4"/>
  <c r="DQ83" i="4"/>
  <c r="DP83" i="4"/>
  <c r="DO83" i="4"/>
  <c r="DH83" i="4"/>
  <c r="DG83" i="4"/>
  <c r="DF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E83" i="4"/>
  <c r="CD83" i="4"/>
  <c r="CB83" i="4"/>
  <c r="C83" i="4"/>
  <c r="B83" i="4"/>
  <c r="DI83" i="4" s="1"/>
  <c r="EB82" i="4"/>
  <c r="EA82" i="4"/>
  <c r="DZ82" i="4"/>
  <c r="DY82" i="4"/>
  <c r="DX82" i="4"/>
  <c r="DW82" i="4"/>
  <c r="DV82" i="4"/>
  <c r="DU82" i="4"/>
  <c r="DT82" i="4"/>
  <c r="DS82" i="4"/>
  <c r="DR82" i="4"/>
  <c r="DQ82" i="4"/>
  <c r="DP82" i="4"/>
  <c r="DO82" i="4"/>
  <c r="DG82" i="4"/>
  <c r="CX82" i="4"/>
  <c r="CW82" i="4"/>
  <c r="CV82" i="4"/>
  <c r="CU82" i="4"/>
  <c r="CT82" i="4"/>
  <c r="CS82" i="4"/>
  <c r="CR82" i="4"/>
  <c r="CQ82" i="4"/>
  <c r="CP82" i="4"/>
  <c r="CO82" i="4"/>
  <c r="CN82" i="4"/>
  <c r="CM82" i="4"/>
  <c r="CL82" i="4"/>
  <c r="CK82" i="4"/>
  <c r="CC82" i="4"/>
  <c r="C82" i="4"/>
  <c r="B82" i="4"/>
  <c r="EB81" i="4"/>
  <c r="EA81" i="4"/>
  <c r="DZ81" i="4"/>
  <c r="DY81" i="4"/>
  <c r="DX81" i="4"/>
  <c r="DW81" i="4"/>
  <c r="DV81" i="4"/>
  <c r="DU81" i="4"/>
  <c r="DT81" i="4"/>
  <c r="DS81" i="4"/>
  <c r="DR81" i="4"/>
  <c r="DQ81" i="4"/>
  <c r="DP81" i="4"/>
  <c r="DO81" i="4"/>
  <c r="DH81" i="4"/>
  <c r="DF81" i="4"/>
  <c r="CX81" i="4"/>
  <c r="CW81" i="4"/>
  <c r="CV81" i="4"/>
  <c r="CU81" i="4"/>
  <c r="CT81" i="4"/>
  <c r="CS81" i="4"/>
  <c r="CR81" i="4"/>
  <c r="CQ81" i="4"/>
  <c r="CP81" i="4"/>
  <c r="CO81" i="4"/>
  <c r="CN81" i="4"/>
  <c r="CM81" i="4"/>
  <c r="CL81" i="4"/>
  <c r="CK81" i="4"/>
  <c r="CD81" i="4"/>
  <c r="CB81" i="4"/>
  <c r="C81" i="4"/>
  <c r="B81" i="4"/>
  <c r="DI81" i="4" s="1"/>
  <c r="EB80" i="4"/>
  <c r="EA80" i="4"/>
  <c r="DZ80" i="4"/>
  <c r="DY80" i="4"/>
  <c r="DX80" i="4"/>
  <c r="DW80" i="4"/>
  <c r="DV80" i="4"/>
  <c r="DU80" i="4"/>
  <c r="DT80" i="4"/>
  <c r="DS80" i="4"/>
  <c r="DR80" i="4"/>
  <c r="DQ80" i="4"/>
  <c r="DP80" i="4"/>
  <c r="DO80" i="4"/>
  <c r="DG80" i="4"/>
  <c r="CX80" i="4"/>
  <c r="CW80" i="4"/>
  <c r="CV80" i="4"/>
  <c r="CU80" i="4"/>
  <c r="CT80" i="4"/>
  <c r="CS80" i="4"/>
  <c r="CR80" i="4"/>
  <c r="CQ80" i="4"/>
  <c r="CP80" i="4"/>
  <c r="CO80" i="4"/>
  <c r="CN80" i="4"/>
  <c r="CM80" i="4"/>
  <c r="CL80" i="4"/>
  <c r="CK80" i="4"/>
  <c r="CC80" i="4"/>
  <c r="C80" i="4"/>
  <c r="B80" i="4"/>
  <c r="EB79" i="4"/>
  <c r="EA79" i="4"/>
  <c r="DZ79" i="4"/>
  <c r="DY79" i="4"/>
  <c r="DX79" i="4"/>
  <c r="DW79" i="4"/>
  <c r="DV79" i="4"/>
  <c r="DU79" i="4"/>
  <c r="DT79" i="4"/>
  <c r="DS79" i="4"/>
  <c r="DR79" i="4"/>
  <c r="DQ79" i="4"/>
  <c r="DP79" i="4"/>
  <c r="DO79" i="4"/>
  <c r="DH79" i="4"/>
  <c r="DG79" i="4"/>
  <c r="DF79" i="4"/>
  <c r="CX79" i="4"/>
  <c r="CW79" i="4"/>
  <c r="CV79" i="4"/>
  <c r="CU79" i="4"/>
  <c r="CT79" i="4"/>
  <c r="CS79" i="4"/>
  <c r="CR79" i="4"/>
  <c r="CQ79" i="4"/>
  <c r="CP79" i="4"/>
  <c r="CO79" i="4"/>
  <c r="CN79" i="4"/>
  <c r="CM79" i="4"/>
  <c r="CL79" i="4"/>
  <c r="CK79" i="4"/>
  <c r="CE79" i="4"/>
  <c r="CD79" i="4"/>
  <c r="CB79" i="4"/>
  <c r="C79" i="4"/>
  <c r="B79" i="4"/>
  <c r="DI79" i="4" s="1"/>
  <c r="EB74" i="4"/>
  <c r="EA74" i="4"/>
  <c r="DZ74" i="4"/>
  <c r="DY74" i="4"/>
  <c r="DX74" i="4"/>
  <c r="DW74" i="4"/>
  <c r="DV74" i="4"/>
  <c r="DU74" i="4"/>
  <c r="DT74" i="4"/>
  <c r="DS74" i="4"/>
  <c r="DR74" i="4"/>
  <c r="DQ74" i="4"/>
  <c r="DP74" i="4"/>
  <c r="DO74" i="4"/>
  <c r="DN74" i="4"/>
  <c r="DM74" i="4"/>
  <c r="DL74" i="4"/>
  <c r="DK74" i="4"/>
  <c r="DJ74" i="4"/>
  <c r="CX74" i="4"/>
  <c r="CW74" i="4"/>
  <c r="CV74" i="4"/>
  <c r="CU74" i="4"/>
  <c r="CT74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74" i="4"/>
  <c r="B74" i="4"/>
  <c r="EB73" i="4"/>
  <c r="EA73" i="4"/>
  <c r="DZ73" i="4"/>
  <c r="DY73" i="4"/>
  <c r="DX73" i="4"/>
  <c r="DW73" i="4"/>
  <c r="DV73" i="4"/>
  <c r="DU73" i="4"/>
  <c r="DT73" i="4"/>
  <c r="DS73" i="4"/>
  <c r="DR73" i="4"/>
  <c r="DQ73" i="4"/>
  <c r="DP73" i="4"/>
  <c r="DO73" i="4"/>
  <c r="DN73" i="4"/>
  <c r="DM73" i="4"/>
  <c r="DL73" i="4"/>
  <c r="DK73" i="4"/>
  <c r="DJ73" i="4"/>
  <c r="DI73" i="4"/>
  <c r="DG73" i="4"/>
  <c r="CX73" i="4"/>
  <c r="CW73" i="4"/>
  <c r="CV73" i="4"/>
  <c r="CU73" i="4"/>
  <c r="CT73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D73" i="4"/>
  <c r="CB73" i="4"/>
  <c r="C73" i="4"/>
  <c r="B73" i="4"/>
  <c r="DH73" i="4" s="1"/>
  <c r="EB72" i="4"/>
  <c r="EA72" i="4"/>
  <c r="DZ72" i="4"/>
  <c r="DY72" i="4"/>
  <c r="DX72" i="4"/>
  <c r="DW72" i="4"/>
  <c r="DV72" i="4"/>
  <c r="DU72" i="4"/>
  <c r="DT72" i="4"/>
  <c r="DS72" i="4"/>
  <c r="DR72" i="4"/>
  <c r="DQ72" i="4"/>
  <c r="DP72" i="4"/>
  <c r="DO72" i="4"/>
  <c r="DN72" i="4"/>
  <c r="DM72" i="4"/>
  <c r="DL72" i="4"/>
  <c r="DK72" i="4"/>
  <c r="DJ72" i="4"/>
  <c r="DH72" i="4"/>
  <c r="CX72" i="4"/>
  <c r="CW72" i="4"/>
  <c r="CV72" i="4"/>
  <c r="CU72" i="4"/>
  <c r="CT72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72" i="4"/>
  <c r="B72" i="4"/>
  <c r="CC72" i="4" s="1"/>
  <c r="DX71" i="4"/>
  <c r="DW71" i="4"/>
  <c r="DV71" i="4"/>
  <c r="DU71" i="4"/>
  <c r="DT71" i="4"/>
  <c r="DS71" i="4"/>
  <c r="DR71" i="4"/>
  <c r="DQ71" i="4"/>
  <c r="DP71" i="4"/>
  <c r="DI71" i="4"/>
  <c r="DH71" i="4"/>
  <c r="DG71" i="4"/>
  <c r="CT71" i="4"/>
  <c r="CS71" i="4"/>
  <c r="CR71" i="4"/>
  <c r="CQ71" i="4"/>
  <c r="CP71" i="4"/>
  <c r="CO71" i="4"/>
  <c r="CN71" i="4"/>
  <c r="CM71" i="4"/>
  <c r="CL71" i="4"/>
  <c r="CE71" i="4"/>
  <c r="CD71" i="4"/>
  <c r="CB71" i="4"/>
  <c r="C71" i="4"/>
  <c r="B71" i="4"/>
  <c r="DF71" i="4" s="1"/>
  <c r="EB70" i="4"/>
  <c r="EA70" i="4"/>
  <c r="DZ70" i="4"/>
  <c r="DY70" i="4"/>
  <c r="DX70" i="4"/>
  <c r="DW70" i="4"/>
  <c r="DV70" i="4"/>
  <c r="DU70" i="4"/>
  <c r="DT70" i="4"/>
  <c r="DS70" i="4"/>
  <c r="DR70" i="4"/>
  <c r="DQ70" i="4"/>
  <c r="DP70" i="4"/>
  <c r="CX70" i="4"/>
  <c r="CW70" i="4"/>
  <c r="CV70" i="4"/>
  <c r="CU70" i="4"/>
  <c r="CT70" i="4"/>
  <c r="CS70" i="4"/>
  <c r="CR70" i="4"/>
  <c r="CQ70" i="4"/>
  <c r="CP70" i="4"/>
  <c r="CO70" i="4"/>
  <c r="CN70" i="4"/>
  <c r="CM70" i="4"/>
  <c r="CL70" i="4"/>
  <c r="C70" i="4"/>
  <c r="B70" i="4"/>
  <c r="EB69" i="4"/>
  <c r="EA69" i="4"/>
  <c r="DZ69" i="4"/>
  <c r="DY69" i="4"/>
  <c r="DX69" i="4"/>
  <c r="DW69" i="4"/>
  <c r="DV69" i="4"/>
  <c r="DU69" i="4"/>
  <c r="DT69" i="4"/>
  <c r="DS69" i="4"/>
  <c r="DR69" i="4"/>
  <c r="DQ69" i="4"/>
  <c r="DP69" i="4"/>
  <c r="DO69" i="4"/>
  <c r="DN69" i="4"/>
  <c r="DM69" i="4"/>
  <c r="DL69" i="4"/>
  <c r="DK69" i="4"/>
  <c r="DJ69" i="4"/>
  <c r="DI69" i="4"/>
  <c r="DG69" i="4"/>
  <c r="CX69" i="4"/>
  <c r="CW69" i="4"/>
  <c r="CV69" i="4"/>
  <c r="CU69" i="4"/>
  <c r="CT69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D69" i="4"/>
  <c r="CB69" i="4"/>
  <c r="C69" i="4"/>
  <c r="B69" i="4"/>
  <c r="DH69" i="4" s="1"/>
  <c r="EB68" i="4"/>
  <c r="EA68" i="4"/>
  <c r="DZ68" i="4"/>
  <c r="DY68" i="4"/>
  <c r="DX68" i="4"/>
  <c r="DW68" i="4"/>
  <c r="DV68" i="4"/>
  <c r="DU68" i="4"/>
  <c r="DT68" i="4"/>
  <c r="DS68" i="4"/>
  <c r="DR68" i="4"/>
  <c r="DQ68" i="4"/>
  <c r="DP68" i="4"/>
  <c r="DO68" i="4"/>
  <c r="DG68" i="4"/>
  <c r="CX68" i="4"/>
  <c r="CW68" i="4"/>
  <c r="CV68" i="4"/>
  <c r="CU68" i="4"/>
  <c r="CT68" i="4"/>
  <c r="CS68" i="4"/>
  <c r="CR68" i="4"/>
  <c r="CQ68" i="4"/>
  <c r="CP68" i="4"/>
  <c r="CO68" i="4"/>
  <c r="CN68" i="4"/>
  <c r="CM68" i="4"/>
  <c r="CL68" i="4"/>
  <c r="CK68" i="4"/>
  <c r="CC68" i="4"/>
  <c r="C68" i="4"/>
  <c r="B68" i="4"/>
  <c r="EB67" i="4"/>
  <c r="EA67" i="4"/>
  <c r="DZ67" i="4"/>
  <c r="DY67" i="4"/>
  <c r="DX67" i="4"/>
  <c r="DW67" i="4"/>
  <c r="DV67" i="4"/>
  <c r="DU67" i="4"/>
  <c r="DT67" i="4"/>
  <c r="DS67" i="4"/>
  <c r="DR67" i="4"/>
  <c r="DQ67" i="4"/>
  <c r="DP67" i="4"/>
  <c r="DI67" i="4"/>
  <c r="DG67" i="4"/>
  <c r="CX67" i="4"/>
  <c r="CW67" i="4"/>
  <c r="CV67" i="4"/>
  <c r="CU67" i="4"/>
  <c r="CT67" i="4"/>
  <c r="CS67" i="4"/>
  <c r="CR67" i="4"/>
  <c r="CQ67" i="4"/>
  <c r="CP67" i="4"/>
  <c r="CO67" i="4"/>
  <c r="CN67" i="4"/>
  <c r="CM67" i="4"/>
  <c r="CL67" i="4"/>
  <c r="CD67" i="4"/>
  <c r="CB67" i="4"/>
  <c r="C67" i="4"/>
  <c r="B67" i="4"/>
  <c r="DF67" i="4" s="1"/>
  <c r="DL66" i="4"/>
  <c r="DK66" i="4"/>
  <c r="DJ66" i="4"/>
  <c r="CH66" i="4"/>
  <c r="CG66" i="4"/>
  <c r="CF66" i="4"/>
  <c r="C66" i="4"/>
  <c r="B66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DK65" i="4"/>
  <c r="DJ65" i="4"/>
  <c r="DI65" i="4"/>
  <c r="DG65" i="4"/>
  <c r="DF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CJ65" i="4"/>
  <c r="CI65" i="4"/>
  <c r="CH65" i="4"/>
  <c r="CG65" i="4"/>
  <c r="CF65" i="4"/>
  <c r="CE65" i="4"/>
  <c r="CD65" i="4"/>
  <c r="CB65" i="4"/>
  <c r="C65" i="4"/>
  <c r="B65" i="4"/>
  <c r="DH65" i="4" s="1"/>
  <c r="EB64" i="4"/>
  <c r="EA64" i="4"/>
  <c r="DZ64" i="4"/>
  <c r="DY64" i="4"/>
  <c r="DX64" i="4"/>
  <c r="DW64" i="4"/>
  <c r="DV64" i="4"/>
  <c r="DU64" i="4"/>
  <c r="DT64" i="4"/>
  <c r="DS64" i="4"/>
  <c r="DR64" i="4"/>
  <c r="DQ64" i="4"/>
  <c r="DP64" i="4"/>
  <c r="DO64" i="4"/>
  <c r="CX64" i="4"/>
  <c r="CW64" i="4"/>
  <c r="CV64" i="4"/>
  <c r="CU64" i="4"/>
  <c r="CT64" i="4"/>
  <c r="CS64" i="4"/>
  <c r="CR64" i="4"/>
  <c r="CQ64" i="4"/>
  <c r="CP64" i="4"/>
  <c r="CO64" i="4"/>
  <c r="CN64" i="4"/>
  <c r="CM64" i="4"/>
  <c r="CL64" i="4"/>
  <c r="CK64" i="4"/>
  <c r="C64" i="4"/>
  <c r="B64" i="4"/>
  <c r="DG64" i="4" s="1"/>
  <c r="EB63" i="4"/>
  <c r="EA63" i="4"/>
  <c r="DZ63" i="4"/>
  <c r="DY63" i="4"/>
  <c r="DX63" i="4"/>
  <c r="DW63" i="4"/>
  <c r="DV63" i="4"/>
  <c r="DU63" i="4"/>
  <c r="DT63" i="4"/>
  <c r="DS63" i="4"/>
  <c r="DR63" i="4"/>
  <c r="DQ63" i="4"/>
  <c r="DP63" i="4"/>
  <c r="DO63" i="4"/>
  <c r="DH63" i="4"/>
  <c r="DF63" i="4"/>
  <c r="CX63" i="4"/>
  <c r="CW63" i="4"/>
  <c r="CV63" i="4"/>
  <c r="CU63" i="4"/>
  <c r="CT63" i="4"/>
  <c r="CS63" i="4"/>
  <c r="CR63" i="4"/>
  <c r="CQ63" i="4"/>
  <c r="CP63" i="4"/>
  <c r="CO63" i="4"/>
  <c r="CN63" i="4"/>
  <c r="CM63" i="4"/>
  <c r="CL63" i="4"/>
  <c r="CK63" i="4"/>
  <c r="CD63" i="4"/>
  <c r="CB63" i="4"/>
  <c r="C63" i="4"/>
  <c r="B63" i="4"/>
  <c r="DI63" i="4" s="1"/>
  <c r="EB62" i="4"/>
  <c r="EA62" i="4"/>
  <c r="DZ62" i="4"/>
  <c r="DY62" i="4"/>
  <c r="DX62" i="4"/>
  <c r="DW62" i="4"/>
  <c r="DV62" i="4"/>
  <c r="DU62" i="4"/>
  <c r="DT62" i="4"/>
  <c r="DS62" i="4"/>
  <c r="DR62" i="4"/>
  <c r="DQ62" i="4"/>
  <c r="DP62" i="4"/>
  <c r="DO62" i="4"/>
  <c r="DG62" i="4"/>
  <c r="CX62" i="4"/>
  <c r="CW62" i="4"/>
  <c r="CV62" i="4"/>
  <c r="CU62" i="4"/>
  <c r="CT62" i="4"/>
  <c r="CS62" i="4"/>
  <c r="CR62" i="4"/>
  <c r="CQ62" i="4"/>
  <c r="CP62" i="4"/>
  <c r="CO62" i="4"/>
  <c r="CN62" i="4"/>
  <c r="CM62" i="4"/>
  <c r="CL62" i="4"/>
  <c r="CK62" i="4"/>
  <c r="CC62" i="4"/>
  <c r="C62" i="4"/>
  <c r="B62" i="4"/>
  <c r="EB61" i="4"/>
  <c r="EA61" i="4"/>
  <c r="DZ61" i="4"/>
  <c r="DY61" i="4"/>
  <c r="DX61" i="4"/>
  <c r="DW61" i="4"/>
  <c r="DV61" i="4"/>
  <c r="DU61" i="4"/>
  <c r="DT61" i="4"/>
  <c r="DS61" i="4"/>
  <c r="DR61" i="4"/>
  <c r="DQ61" i="4"/>
  <c r="DP61" i="4"/>
  <c r="DO61" i="4"/>
  <c r="DH61" i="4"/>
  <c r="DG61" i="4"/>
  <c r="DF61" i="4"/>
  <c r="CX61" i="4"/>
  <c r="CW61" i="4"/>
  <c r="CV61" i="4"/>
  <c r="CU61" i="4"/>
  <c r="CT61" i="4"/>
  <c r="CS61" i="4"/>
  <c r="CR61" i="4"/>
  <c r="CQ61" i="4"/>
  <c r="CP61" i="4"/>
  <c r="CO61" i="4"/>
  <c r="CN61" i="4"/>
  <c r="CM61" i="4"/>
  <c r="CL61" i="4"/>
  <c r="CK61" i="4"/>
  <c r="CE61" i="4"/>
  <c r="CD61" i="4"/>
  <c r="CB61" i="4"/>
  <c r="C61" i="4"/>
  <c r="B61" i="4"/>
  <c r="DI61" i="4" s="1"/>
  <c r="EB60" i="4"/>
  <c r="EA60" i="4"/>
  <c r="DZ60" i="4"/>
  <c r="DY60" i="4"/>
  <c r="DX60" i="4"/>
  <c r="DW60" i="4"/>
  <c r="DV60" i="4"/>
  <c r="DU60" i="4"/>
  <c r="DT60" i="4"/>
  <c r="DS60" i="4"/>
  <c r="DR60" i="4"/>
  <c r="DQ60" i="4"/>
  <c r="DP60" i="4"/>
  <c r="DO60" i="4"/>
  <c r="CX60" i="4"/>
  <c r="CW60" i="4"/>
  <c r="CV60" i="4"/>
  <c r="CU60" i="4"/>
  <c r="CT60" i="4"/>
  <c r="CS60" i="4"/>
  <c r="CR60" i="4"/>
  <c r="CQ60" i="4"/>
  <c r="CP60" i="4"/>
  <c r="CO60" i="4"/>
  <c r="CN60" i="4"/>
  <c r="CM60" i="4"/>
  <c r="CL60" i="4"/>
  <c r="CK60" i="4"/>
  <c r="C60" i="4"/>
  <c r="B60" i="4"/>
  <c r="DG60" i="4" s="1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H59" i="4"/>
  <c r="DF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D59" i="4"/>
  <c r="CB59" i="4"/>
  <c r="C59" i="4"/>
  <c r="B59" i="4"/>
  <c r="DI59" i="4" s="1"/>
  <c r="EB58" i="4"/>
  <c r="EA58" i="4"/>
  <c r="DZ58" i="4"/>
  <c r="DY58" i="4"/>
  <c r="DX58" i="4"/>
  <c r="DW58" i="4"/>
  <c r="DV58" i="4"/>
  <c r="DU58" i="4"/>
  <c r="DT58" i="4"/>
  <c r="DS58" i="4"/>
  <c r="DR58" i="4"/>
  <c r="DQ58" i="4"/>
  <c r="DP58" i="4"/>
  <c r="DO58" i="4"/>
  <c r="DG58" i="4"/>
  <c r="CX58" i="4"/>
  <c r="CW58" i="4"/>
  <c r="CV58" i="4"/>
  <c r="CU58" i="4"/>
  <c r="CT58" i="4"/>
  <c r="CS58" i="4"/>
  <c r="CR58" i="4"/>
  <c r="CQ58" i="4"/>
  <c r="CP58" i="4"/>
  <c r="CO58" i="4"/>
  <c r="CN58" i="4"/>
  <c r="CM58" i="4"/>
  <c r="CL58" i="4"/>
  <c r="CK58" i="4"/>
  <c r="CC58" i="4"/>
  <c r="C58" i="4"/>
  <c r="B58" i="4"/>
  <c r="EB57" i="4"/>
  <c r="EA57" i="4"/>
  <c r="DZ57" i="4"/>
  <c r="DY57" i="4"/>
  <c r="DX57" i="4"/>
  <c r="DW57" i="4"/>
  <c r="DV57" i="4"/>
  <c r="DU57" i="4"/>
  <c r="DT57" i="4"/>
  <c r="DS57" i="4"/>
  <c r="DR57" i="4"/>
  <c r="DQ57" i="4"/>
  <c r="DP57" i="4"/>
  <c r="DO57" i="4"/>
  <c r="DH57" i="4"/>
  <c r="DG57" i="4"/>
  <c r="DF57" i="4"/>
  <c r="CX57" i="4"/>
  <c r="CW57" i="4"/>
  <c r="CV57" i="4"/>
  <c r="CU57" i="4"/>
  <c r="CT57" i="4"/>
  <c r="CS57" i="4"/>
  <c r="CR57" i="4"/>
  <c r="CQ57" i="4"/>
  <c r="CP57" i="4"/>
  <c r="CO57" i="4"/>
  <c r="CN57" i="4"/>
  <c r="CM57" i="4"/>
  <c r="CL57" i="4"/>
  <c r="CK57" i="4"/>
  <c r="CE57" i="4"/>
  <c r="CD57" i="4"/>
  <c r="CB57" i="4"/>
  <c r="C57" i="4"/>
  <c r="B57" i="4"/>
  <c r="DI57" i="4" s="1"/>
  <c r="EB52" i="4"/>
  <c r="EA52" i="4"/>
  <c r="DZ52" i="4"/>
  <c r="DY52" i="4"/>
  <c r="DX52" i="4"/>
  <c r="DW52" i="4"/>
  <c r="DV52" i="4"/>
  <c r="DU52" i="4"/>
  <c r="DT52" i="4"/>
  <c r="DS52" i="4"/>
  <c r="DR52" i="4"/>
  <c r="DQ52" i="4"/>
  <c r="DP52" i="4"/>
  <c r="DO52" i="4"/>
  <c r="DN52" i="4"/>
  <c r="DM52" i="4"/>
  <c r="DL52" i="4"/>
  <c r="DK52" i="4"/>
  <c r="DJ52" i="4"/>
  <c r="CX52" i="4"/>
  <c r="CW52" i="4"/>
  <c r="CV52" i="4"/>
  <c r="CU52" i="4"/>
  <c r="CT52" i="4"/>
  <c r="CS52" i="4"/>
  <c r="CR52" i="4"/>
  <c r="CQ52" i="4"/>
  <c r="CP52" i="4"/>
  <c r="CO52" i="4"/>
  <c r="CN52" i="4"/>
  <c r="CM52" i="4"/>
  <c r="CL52" i="4"/>
  <c r="CK52" i="4"/>
  <c r="CJ52" i="4"/>
  <c r="CI52" i="4"/>
  <c r="CH52" i="4"/>
  <c r="CG52" i="4"/>
  <c r="CF52" i="4"/>
  <c r="CC52" i="4"/>
  <c r="C52" i="4"/>
  <c r="B52" i="4"/>
  <c r="EB51" i="4"/>
  <c r="EA51" i="4"/>
  <c r="DZ51" i="4"/>
  <c r="DY51" i="4"/>
  <c r="DX51" i="4"/>
  <c r="DW51" i="4"/>
  <c r="DV51" i="4"/>
  <c r="DU51" i="4"/>
  <c r="DT51" i="4"/>
  <c r="DS51" i="4"/>
  <c r="DR51" i="4"/>
  <c r="DQ51" i="4"/>
  <c r="DP51" i="4"/>
  <c r="DO51" i="4"/>
  <c r="DN51" i="4"/>
  <c r="DM51" i="4"/>
  <c r="DL51" i="4"/>
  <c r="DK51" i="4"/>
  <c r="DJ51" i="4"/>
  <c r="DI51" i="4"/>
  <c r="DG51" i="4"/>
  <c r="CX51" i="4"/>
  <c r="CW51" i="4"/>
  <c r="CV51" i="4"/>
  <c r="CU51" i="4"/>
  <c r="CT51" i="4"/>
  <c r="CS51" i="4"/>
  <c r="CR51" i="4"/>
  <c r="CQ51" i="4"/>
  <c r="CP51" i="4"/>
  <c r="CO51" i="4"/>
  <c r="CN51" i="4"/>
  <c r="CM51" i="4"/>
  <c r="CL51" i="4"/>
  <c r="CK51" i="4"/>
  <c r="CJ51" i="4"/>
  <c r="CI51" i="4"/>
  <c r="CH51" i="4"/>
  <c r="CG51" i="4"/>
  <c r="CF51" i="4"/>
  <c r="CD51" i="4"/>
  <c r="CB51" i="4"/>
  <c r="C51" i="4"/>
  <c r="B51" i="4"/>
  <c r="DH51" i="4" s="1"/>
  <c r="EB50" i="4"/>
  <c r="EA50" i="4"/>
  <c r="DZ50" i="4"/>
  <c r="DY50" i="4"/>
  <c r="DX50" i="4"/>
  <c r="DW50" i="4"/>
  <c r="DV50" i="4"/>
  <c r="DU50" i="4"/>
  <c r="DT50" i="4"/>
  <c r="DS50" i="4"/>
  <c r="DR50" i="4"/>
  <c r="DQ50" i="4"/>
  <c r="DP50" i="4"/>
  <c r="DO50" i="4"/>
  <c r="DN50" i="4"/>
  <c r="DM50" i="4"/>
  <c r="DL50" i="4"/>
  <c r="DK50" i="4"/>
  <c r="DJ50" i="4"/>
  <c r="CX50" i="4"/>
  <c r="CW50" i="4"/>
  <c r="CV50" i="4"/>
  <c r="CU50" i="4"/>
  <c r="CT50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50" i="4"/>
  <c r="B50" i="4"/>
  <c r="DH50" i="4" s="1"/>
  <c r="DX49" i="4"/>
  <c r="DW49" i="4"/>
  <c r="DV49" i="4"/>
  <c r="DU49" i="4"/>
  <c r="DT49" i="4"/>
  <c r="DS49" i="4"/>
  <c r="DR49" i="4"/>
  <c r="DQ49" i="4"/>
  <c r="DP49" i="4"/>
  <c r="DI49" i="4"/>
  <c r="DH49" i="4"/>
  <c r="DG49" i="4"/>
  <c r="CT49" i="4"/>
  <c r="CS49" i="4"/>
  <c r="CR49" i="4"/>
  <c r="CQ49" i="4"/>
  <c r="CP49" i="4"/>
  <c r="CO49" i="4"/>
  <c r="CN49" i="4"/>
  <c r="CM49" i="4"/>
  <c r="CL49" i="4"/>
  <c r="CE49" i="4"/>
  <c r="CD49" i="4"/>
  <c r="CB49" i="4"/>
  <c r="C49" i="4"/>
  <c r="B49" i="4"/>
  <c r="DF49" i="4" s="1"/>
  <c r="EB48" i="4"/>
  <c r="EA48" i="4"/>
  <c r="DZ48" i="4"/>
  <c r="DY48" i="4"/>
  <c r="DX48" i="4"/>
  <c r="DW48" i="4"/>
  <c r="DV48" i="4"/>
  <c r="DU48" i="4"/>
  <c r="DT48" i="4"/>
  <c r="DS48" i="4"/>
  <c r="DR48" i="4"/>
  <c r="DQ48" i="4"/>
  <c r="DP48" i="4"/>
  <c r="DH48" i="4"/>
  <c r="CX48" i="4"/>
  <c r="CW48" i="4"/>
  <c r="CV48" i="4"/>
  <c r="CU48" i="4"/>
  <c r="CT48" i="4"/>
  <c r="CS48" i="4"/>
  <c r="CR48" i="4"/>
  <c r="CQ48" i="4"/>
  <c r="CP48" i="4"/>
  <c r="CO48" i="4"/>
  <c r="CN48" i="4"/>
  <c r="CM48" i="4"/>
  <c r="CL48" i="4"/>
  <c r="CC48" i="4"/>
  <c r="C48" i="4"/>
  <c r="B48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DK47" i="4"/>
  <c r="DJ47" i="4"/>
  <c r="DI47" i="4"/>
  <c r="DG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D47" i="4"/>
  <c r="CB47" i="4"/>
  <c r="C47" i="4"/>
  <c r="B47" i="4"/>
  <c r="DH47" i="4" s="1"/>
  <c r="EB46" i="4"/>
  <c r="EA46" i="4"/>
  <c r="DZ46" i="4"/>
  <c r="DY46" i="4"/>
  <c r="DX46" i="4"/>
  <c r="DW46" i="4"/>
  <c r="DV46" i="4"/>
  <c r="DU46" i="4"/>
  <c r="DT46" i="4"/>
  <c r="DS46" i="4"/>
  <c r="DR46" i="4"/>
  <c r="DQ46" i="4"/>
  <c r="DP46" i="4"/>
  <c r="DO46" i="4"/>
  <c r="DG46" i="4"/>
  <c r="CX46" i="4"/>
  <c r="CW46" i="4"/>
  <c r="CV46" i="4"/>
  <c r="CU46" i="4"/>
  <c r="CT46" i="4"/>
  <c r="CS46" i="4"/>
  <c r="CR46" i="4"/>
  <c r="CQ46" i="4"/>
  <c r="CP46" i="4"/>
  <c r="CO46" i="4"/>
  <c r="CN46" i="4"/>
  <c r="CM46" i="4"/>
  <c r="CL46" i="4"/>
  <c r="CK46" i="4"/>
  <c r="CC46" i="4"/>
  <c r="C46" i="4"/>
  <c r="B46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I45" i="4"/>
  <c r="DG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D45" i="4"/>
  <c r="CB45" i="4"/>
  <c r="C45" i="4"/>
  <c r="B45" i="4"/>
  <c r="DF45" i="4" s="1"/>
  <c r="DL44" i="4"/>
  <c r="DK44" i="4"/>
  <c r="DJ44" i="4"/>
  <c r="CH44" i="4"/>
  <c r="CG44" i="4"/>
  <c r="CF44" i="4"/>
  <c r="CC44" i="4"/>
  <c r="C44" i="4"/>
  <c r="B44" i="4"/>
  <c r="EB43" i="4"/>
  <c r="EA43" i="4"/>
  <c r="DZ43" i="4"/>
  <c r="DY43" i="4"/>
  <c r="DX43" i="4"/>
  <c r="DW43" i="4"/>
  <c r="DV43" i="4"/>
  <c r="DU43" i="4"/>
  <c r="DT43" i="4"/>
  <c r="DS43" i="4"/>
  <c r="DR43" i="4"/>
  <c r="DQ43" i="4"/>
  <c r="DP43" i="4"/>
  <c r="DO43" i="4"/>
  <c r="DN43" i="4"/>
  <c r="DM43" i="4"/>
  <c r="DL43" i="4"/>
  <c r="DK43" i="4"/>
  <c r="DJ43" i="4"/>
  <c r="DI43" i="4"/>
  <c r="DG43" i="4"/>
  <c r="DF43" i="4"/>
  <c r="CX43" i="4"/>
  <c r="CW43" i="4"/>
  <c r="CV43" i="4"/>
  <c r="CU43" i="4"/>
  <c r="CT43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B43" i="4"/>
  <c r="C43" i="4"/>
  <c r="B43" i="4"/>
  <c r="DH43" i="4" s="1"/>
  <c r="EB42" i="4"/>
  <c r="EA42" i="4"/>
  <c r="DZ42" i="4"/>
  <c r="DY42" i="4"/>
  <c r="DX42" i="4"/>
  <c r="DW42" i="4"/>
  <c r="DV42" i="4"/>
  <c r="DU42" i="4"/>
  <c r="DT42" i="4"/>
  <c r="DS42" i="4"/>
  <c r="DR42" i="4"/>
  <c r="DQ42" i="4"/>
  <c r="DP42" i="4"/>
  <c r="DO42" i="4"/>
  <c r="CX42" i="4"/>
  <c r="CW42" i="4"/>
  <c r="CV42" i="4"/>
  <c r="CU42" i="4"/>
  <c r="CT42" i="4"/>
  <c r="CS42" i="4"/>
  <c r="CR42" i="4"/>
  <c r="CQ42" i="4"/>
  <c r="CP42" i="4"/>
  <c r="CO42" i="4"/>
  <c r="CN42" i="4"/>
  <c r="CM42" i="4"/>
  <c r="CL42" i="4"/>
  <c r="CK42" i="4"/>
  <c r="C42" i="4"/>
  <c r="B42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H41" i="4"/>
  <c r="DF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D41" i="4"/>
  <c r="CB41" i="4"/>
  <c r="C41" i="4"/>
  <c r="B41" i="4"/>
  <c r="DI41" i="4" s="1"/>
  <c r="EB40" i="4"/>
  <c r="EA40" i="4"/>
  <c r="DZ40" i="4"/>
  <c r="DY40" i="4"/>
  <c r="DX40" i="4"/>
  <c r="DW40" i="4"/>
  <c r="DV40" i="4"/>
  <c r="DU40" i="4"/>
  <c r="DT40" i="4"/>
  <c r="DS40" i="4"/>
  <c r="DR40" i="4"/>
  <c r="DQ40" i="4"/>
  <c r="DP40" i="4"/>
  <c r="DO40" i="4"/>
  <c r="CX40" i="4"/>
  <c r="CW40" i="4"/>
  <c r="CV40" i="4"/>
  <c r="CU40" i="4"/>
  <c r="CT40" i="4"/>
  <c r="CS40" i="4"/>
  <c r="CR40" i="4"/>
  <c r="CQ40" i="4"/>
  <c r="CP40" i="4"/>
  <c r="CO40" i="4"/>
  <c r="CN40" i="4"/>
  <c r="CM40" i="4"/>
  <c r="CL40" i="4"/>
  <c r="CK40" i="4"/>
  <c r="C40" i="4"/>
  <c r="B40" i="4"/>
  <c r="DG40" i="4" s="1"/>
  <c r="EB39" i="4"/>
  <c r="EA39" i="4"/>
  <c r="DZ39" i="4"/>
  <c r="DY39" i="4"/>
  <c r="DX39" i="4"/>
  <c r="DW39" i="4"/>
  <c r="DV39" i="4"/>
  <c r="DU39" i="4"/>
  <c r="DT39" i="4"/>
  <c r="DS39" i="4"/>
  <c r="DR39" i="4"/>
  <c r="DQ39" i="4"/>
  <c r="DP39" i="4"/>
  <c r="DO39" i="4"/>
  <c r="DH39" i="4"/>
  <c r="DG39" i="4"/>
  <c r="DF39" i="4"/>
  <c r="CX39" i="4"/>
  <c r="CW39" i="4"/>
  <c r="CV39" i="4"/>
  <c r="CU39" i="4"/>
  <c r="CT39" i="4"/>
  <c r="CS39" i="4"/>
  <c r="CR39" i="4"/>
  <c r="CQ39" i="4"/>
  <c r="CP39" i="4"/>
  <c r="CO39" i="4"/>
  <c r="CN39" i="4"/>
  <c r="CM39" i="4"/>
  <c r="CL39" i="4"/>
  <c r="CK39" i="4"/>
  <c r="CE39" i="4"/>
  <c r="CD39" i="4"/>
  <c r="CB39" i="4"/>
  <c r="C39" i="4"/>
  <c r="B39" i="4"/>
  <c r="DI39" i="4" s="1"/>
  <c r="EB38" i="4"/>
  <c r="EA38" i="4"/>
  <c r="DZ38" i="4"/>
  <c r="DY38" i="4"/>
  <c r="DX38" i="4"/>
  <c r="DW38" i="4"/>
  <c r="DV38" i="4"/>
  <c r="DU38" i="4"/>
  <c r="DT38" i="4"/>
  <c r="DS38" i="4"/>
  <c r="DR38" i="4"/>
  <c r="DQ38" i="4"/>
  <c r="DP38" i="4"/>
  <c r="DO38" i="4"/>
  <c r="CX38" i="4"/>
  <c r="CW38" i="4"/>
  <c r="CV38" i="4"/>
  <c r="CU38" i="4"/>
  <c r="CT38" i="4"/>
  <c r="CS38" i="4"/>
  <c r="CR38" i="4"/>
  <c r="CQ38" i="4"/>
  <c r="CP38" i="4"/>
  <c r="CO38" i="4"/>
  <c r="CN38" i="4"/>
  <c r="CM38" i="4"/>
  <c r="CL38" i="4"/>
  <c r="CK38" i="4"/>
  <c r="C38" i="4"/>
  <c r="B38" i="4"/>
  <c r="EB37" i="4"/>
  <c r="EA37" i="4"/>
  <c r="DZ37" i="4"/>
  <c r="DY37" i="4"/>
  <c r="DX37" i="4"/>
  <c r="DW37" i="4"/>
  <c r="DV37" i="4"/>
  <c r="DU37" i="4"/>
  <c r="DT37" i="4"/>
  <c r="DS37" i="4"/>
  <c r="DR37" i="4"/>
  <c r="DQ37" i="4"/>
  <c r="DP37" i="4"/>
  <c r="DO37" i="4"/>
  <c r="DH37" i="4"/>
  <c r="DF37" i="4"/>
  <c r="CX37" i="4"/>
  <c r="CW37" i="4"/>
  <c r="CV37" i="4"/>
  <c r="CU37" i="4"/>
  <c r="CT37" i="4"/>
  <c r="CS37" i="4"/>
  <c r="CR37" i="4"/>
  <c r="CQ37" i="4"/>
  <c r="CP37" i="4"/>
  <c r="CO37" i="4"/>
  <c r="CN37" i="4"/>
  <c r="CM37" i="4"/>
  <c r="CL37" i="4"/>
  <c r="CK37" i="4"/>
  <c r="CD37" i="4"/>
  <c r="CB37" i="4"/>
  <c r="C37" i="4"/>
  <c r="B37" i="4"/>
  <c r="DI37" i="4" s="1"/>
  <c r="EB36" i="4"/>
  <c r="EA36" i="4"/>
  <c r="DZ36" i="4"/>
  <c r="DY36" i="4"/>
  <c r="DX36" i="4"/>
  <c r="DW36" i="4"/>
  <c r="DV36" i="4"/>
  <c r="DU36" i="4"/>
  <c r="DT36" i="4"/>
  <c r="DS36" i="4"/>
  <c r="DR36" i="4"/>
  <c r="DQ36" i="4"/>
  <c r="DP36" i="4"/>
  <c r="DO36" i="4"/>
  <c r="CX36" i="4"/>
  <c r="CW36" i="4"/>
  <c r="CV36" i="4"/>
  <c r="CU36" i="4"/>
  <c r="CT36" i="4"/>
  <c r="CS36" i="4"/>
  <c r="CR36" i="4"/>
  <c r="CQ36" i="4"/>
  <c r="CP36" i="4"/>
  <c r="CO36" i="4"/>
  <c r="CN36" i="4"/>
  <c r="CM36" i="4"/>
  <c r="CL36" i="4"/>
  <c r="CK36" i="4"/>
  <c r="C36" i="4"/>
  <c r="B36" i="4"/>
  <c r="DG36" i="4" s="1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H35" i="4"/>
  <c r="DG35" i="4"/>
  <c r="DF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E35" i="4"/>
  <c r="CD35" i="4"/>
  <c r="CB35" i="4"/>
  <c r="C35" i="4"/>
  <c r="B35" i="4"/>
  <c r="DI35" i="4" s="1"/>
  <c r="EB30" i="4"/>
  <c r="EA30" i="4"/>
  <c r="DZ30" i="4"/>
  <c r="DY30" i="4"/>
  <c r="DX30" i="4"/>
  <c r="DW30" i="4"/>
  <c r="DV30" i="4"/>
  <c r="DU30" i="4"/>
  <c r="DT30" i="4"/>
  <c r="DS30" i="4"/>
  <c r="DR30" i="4"/>
  <c r="DQ30" i="4"/>
  <c r="DP30" i="4"/>
  <c r="DO30" i="4"/>
  <c r="DN30" i="4"/>
  <c r="DM30" i="4"/>
  <c r="DL30" i="4"/>
  <c r="DK30" i="4"/>
  <c r="DJ30" i="4"/>
  <c r="DH30" i="4"/>
  <c r="CX30" i="4"/>
  <c r="CW30" i="4"/>
  <c r="CV30" i="4"/>
  <c r="CU30" i="4"/>
  <c r="CT30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C30" i="4"/>
  <c r="C30" i="4"/>
  <c r="B30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DK29" i="4"/>
  <c r="DJ29" i="4"/>
  <c r="DI29" i="4"/>
  <c r="DG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H29" i="4"/>
  <c r="CG29" i="4"/>
  <c r="CF29" i="4"/>
  <c r="CD29" i="4"/>
  <c r="CB29" i="4"/>
  <c r="C29" i="4"/>
  <c r="B29" i="4"/>
  <c r="DH29" i="4" s="1"/>
  <c r="EB28" i="4"/>
  <c r="EA28" i="4"/>
  <c r="DZ28" i="4"/>
  <c r="DY28" i="4"/>
  <c r="DX28" i="4"/>
  <c r="DW28" i="4"/>
  <c r="DV28" i="4"/>
  <c r="DU28" i="4"/>
  <c r="DT28" i="4"/>
  <c r="DS28" i="4"/>
  <c r="DR28" i="4"/>
  <c r="DQ28" i="4"/>
  <c r="DP28" i="4"/>
  <c r="DO28" i="4"/>
  <c r="DN28" i="4"/>
  <c r="DM28" i="4"/>
  <c r="DL28" i="4"/>
  <c r="DK28" i="4"/>
  <c r="DJ28" i="4"/>
  <c r="CX28" i="4"/>
  <c r="CW28" i="4"/>
  <c r="CV28" i="4"/>
  <c r="CU28" i="4"/>
  <c r="CT28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C28" i="4"/>
  <c r="C28" i="4"/>
  <c r="B28" i="4"/>
  <c r="DH28" i="4" s="1"/>
  <c r="DX27" i="4"/>
  <c r="DW27" i="4"/>
  <c r="DV27" i="4"/>
  <c r="DU27" i="4"/>
  <c r="DT27" i="4"/>
  <c r="DS27" i="4"/>
  <c r="DR27" i="4"/>
  <c r="DQ27" i="4"/>
  <c r="DP27" i="4"/>
  <c r="DI27" i="4"/>
  <c r="DH27" i="4"/>
  <c r="DG27" i="4"/>
  <c r="CT27" i="4"/>
  <c r="CS27" i="4"/>
  <c r="CR27" i="4"/>
  <c r="CQ27" i="4"/>
  <c r="CP27" i="4"/>
  <c r="CO27" i="4"/>
  <c r="CN27" i="4"/>
  <c r="CM27" i="4"/>
  <c r="CL27" i="4"/>
  <c r="CE27" i="4"/>
  <c r="CD27" i="4"/>
  <c r="CB27" i="4"/>
  <c r="C27" i="4"/>
  <c r="B27" i="4"/>
  <c r="DF27" i="4" s="1"/>
  <c r="EB26" i="4"/>
  <c r="EA26" i="4"/>
  <c r="DZ26" i="4"/>
  <c r="DY26" i="4"/>
  <c r="DX26" i="4"/>
  <c r="DW26" i="4"/>
  <c r="DV26" i="4"/>
  <c r="DU26" i="4"/>
  <c r="DT26" i="4"/>
  <c r="DS26" i="4"/>
  <c r="DR26" i="4"/>
  <c r="DQ26" i="4"/>
  <c r="DP26" i="4"/>
  <c r="DH26" i="4"/>
  <c r="DF26" i="4"/>
  <c r="CX26" i="4"/>
  <c r="CW26" i="4"/>
  <c r="CV26" i="4"/>
  <c r="CU26" i="4"/>
  <c r="CT26" i="4"/>
  <c r="CS26" i="4"/>
  <c r="CR26" i="4"/>
  <c r="CQ26" i="4"/>
  <c r="CP26" i="4"/>
  <c r="CO26" i="4"/>
  <c r="CN26" i="4"/>
  <c r="CM26" i="4"/>
  <c r="CL26" i="4"/>
  <c r="CC26" i="4"/>
  <c r="C26" i="4"/>
  <c r="B26" i="4"/>
  <c r="EB25" i="4"/>
  <c r="EA25" i="4"/>
  <c r="DZ25" i="4"/>
  <c r="DY25" i="4"/>
  <c r="DX25" i="4"/>
  <c r="DW25" i="4"/>
  <c r="DV25" i="4"/>
  <c r="DU25" i="4"/>
  <c r="DT25" i="4"/>
  <c r="DS25" i="4"/>
  <c r="DR25" i="4"/>
  <c r="DQ25" i="4"/>
  <c r="DP25" i="4"/>
  <c r="DO25" i="4"/>
  <c r="DN25" i="4"/>
  <c r="DM25" i="4"/>
  <c r="DL25" i="4"/>
  <c r="DK25" i="4"/>
  <c r="DJ25" i="4"/>
  <c r="DI25" i="4"/>
  <c r="DG25" i="4"/>
  <c r="CX25" i="4"/>
  <c r="CW25" i="4"/>
  <c r="CV25" i="4"/>
  <c r="CU25" i="4"/>
  <c r="CT25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D25" i="4"/>
  <c r="CB25" i="4"/>
  <c r="C25" i="4"/>
  <c r="B25" i="4"/>
  <c r="DH25" i="4" s="1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24" i="4"/>
  <c r="B24" i="4"/>
  <c r="DG24" i="4" s="1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I23" i="4"/>
  <c r="DG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D23" i="4"/>
  <c r="CB23" i="4"/>
  <c r="C23" i="4"/>
  <c r="B23" i="4"/>
  <c r="DF23" i="4" s="1"/>
  <c r="DL22" i="4"/>
  <c r="DK22" i="4"/>
  <c r="DJ22" i="4"/>
  <c r="DH22" i="4"/>
  <c r="CH22" i="4"/>
  <c r="CG22" i="4"/>
  <c r="CF22" i="4"/>
  <c r="CC22" i="4"/>
  <c r="C22" i="4"/>
  <c r="B22" i="4"/>
  <c r="EB21" i="4"/>
  <c r="EA21" i="4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G21" i="4"/>
  <c r="DF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B21" i="4"/>
  <c r="C21" i="4"/>
  <c r="B21" i="4"/>
  <c r="DH21" i="4" s="1"/>
  <c r="EB20" i="4"/>
  <c r="EA20" i="4"/>
  <c r="DZ20" i="4"/>
  <c r="DY20" i="4"/>
  <c r="DX20" i="4"/>
  <c r="DW20" i="4"/>
  <c r="DV20" i="4"/>
  <c r="DU20" i="4"/>
  <c r="DT20" i="4"/>
  <c r="DS20" i="4"/>
  <c r="DR20" i="4"/>
  <c r="DQ20" i="4"/>
  <c r="DP20" i="4"/>
  <c r="DO20" i="4"/>
  <c r="DG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C20" i="4"/>
  <c r="C20" i="4"/>
  <c r="B20" i="4"/>
  <c r="EB19" i="4"/>
  <c r="EA19" i="4"/>
  <c r="DZ19" i="4"/>
  <c r="DY19" i="4"/>
  <c r="DX19" i="4"/>
  <c r="DW19" i="4"/>
  <c r="DV19" i="4"/>
  <c r="DU19" i="4"/>
  <c r="DT19" i="4"/>
  <c r="DS19" i="4"/>
  <c r="DR19" i="4"/>
  <c r="DQ19" i="4"/>
  <c r="DP19" i="4"/>
  <c r="DO19" i="4"/>
  <c r="DH19" i="4"/>
  <c r="DF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D19" i="4"/>
  <c r="CB19" i="4"/>
  <c r="C19" i="4"/>
  <c r="B19" i="4"/>
  <c r="DI19" i="4" s="1"/>
  <c r="EB18" i="4"/>
  <c r="EA18" i="4"/>
  <c r="DZ18" i="4"/>
  <c r="DY18" i="4"/>
  <c r="DX18" i="4"/>
  <c r="DW18" i="4"/>
  <c r="DV18" i="4"/>
  <c r="DU18" i="4"/>
  <c r="DT18" i="4"/>
  <c r="DS18" i="4"/>
  <c r="DR18" i="4"/>
  <c r="DQ18" i="4"/>
  <c r="DP18" i="4"/>
  <c r="DO18" i="4"/>
  <c r="CX18" i="4"/>
  <c r="CW18" i="4"/>
  <c r="CV18" i="4"/>
  <c r="CU18" i="4"/>
  <c r="CT18" i="4"/>
  <c r="CS18" i="4"/>
  <c r="CR18" i="4"/>
  <c r="CQ18" i="4"/>
  <c r="CP18" i="4"/>
  <c r="CO18" i="4"/>
  <c r="CN18" i="4"/>
  <c r="CM18" i="4"/>
  <c r="CL18" i="4"/>
  <c r="CK18" i="4"/>
  <c r="C18" i="4"/>
  <c r="B18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DO17" i="4"/>
  <c r="DH17" i="4"/>
  <c r="DG17" i="4"/>
  <c r="DF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E17" i="4"/>
  <c r="CD17" i="4"/>
  <c r="CB17" i="4"/>
  <c r="C17" i="4"/>
  <c r="B17" i="4"/>
  <c r="DI17" i="4" s="1"/>
  <c r="EB16" i="4"/>
  <c r="EA16" i="4"/>
  <c r="DZ16" i="4"/>
  <c r="DY16" i="4"/>
  <c r="DX16" i="4"/>
  <c r="DW16" i="4"/>
  <c r="DV16" i="4"/>
  <c r="DU16" i="4"/>
  <c r="DT16" i="4"/>
  <c r="DS16" i="4"/>
  <c r="DR16" i="4"/>
  <c r="DQ16" i="4"/>
  <c r="DP16" i="4"/>
  <c r="DO16" i="4"/>
  <c r="DG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C16" i="4"/>
  <c r="C16" i="4"/>
  <c r="B16" i="4"/>
  <c r="EB15" i="4"/>
  <c r="EA15" i="4"/>
  <c r="DZ15" i="4"/>
  <c r="DY15" i="4"/>
  <c r="DX15" i="4"/>
  <c r="DW15" i="4"/>
  <c r="DV15" i="4"/>
  <c r="DU15" i="4"/>
  <c r="DT15" i="4"/>
  <c r="DS15" i="4"/>
  <c r="DR15" i="4"/>
  <c r="DQ15" i="4"/>
  <c r="DP15" i="4"/>
  <c r="DO15" i="4"/>
  <c r="DH15" i="4"/>
  <c r="DF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D15" i="4"/>
  <c r="CB15" i="4"/>
  <c r="C15" i="4"/>
  <c r="B15" i="4"/>
  <c r="DI15" i="4" s="1"/>
  <c r="EB14" i="4"/>
  <c r="EA14" i="4"/>
  <c r="DZ14" i="4"/>
  <c r="DY14" i="4"/>
  <c r="DX14" i="4"/>
  <c r="DW14" i="4"/>
  <c r="DV14" i="4"/>
  <c r="DU14" i="4"/>
  <c r="DT14" i="4"/>
  <c r="DS14" i="4"/>
  <c r="DR14" i="4"/>
  <c r="DQ14" i="4"/>
  <c r="DP14" i="4"/>
  <c r="DO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14" i="4"/>
  <c r="B14" i="4"/>
  <c r="EB13" i="4"/>
  <c r="EA13" i="4"/>
  <c r="DZ13" i="4"/>
  <c r="DY13" i="4"/>
  <c r="DX13" i="4"/>
  <c r="DW13" i="4"/>
  <c r="DV13" i="4"/>
  <c r="DU13" i="4"/>
  <c r="DT13" i="4"/>
  <c r="DS13" i="4"/>
  <c r="DR13" i="4"/>
  <c r="DQ13" i="4"/>
  <c r="DP13" i="4"/>
  <c r="DO13" i="4"/>
  <c r="DH13" i="4"/>
  <c r="DG13" i="4"/>
  <c r="DF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E13" i="4"/>
  <c r="CD13" i="4"/>
  <c r="CB13" i="4"/>
  <c r="C13" i="4"/>
  <c r="B13" i="4"/>
  <c r="A5" i="4"/>
  <c r="A4" i="4"/>
  <c r="A3" i="4"/>
  <c r="A2" i="4"/>
  <c r="AR219" i="2" l="1"/>
  <c r="AR229" i="2"/>
  <c r="AY248" i="2"/>
  <c r="AE290" i="2"/>
  <c r="AY196" i="2"/>
  <c r="AY180" i="2"/>
  <c r="AX108" i="2"/>
  <c r="AX111" i="2"/>
  <c r="AX80" i="2"/>
  <c r="AX40" i="2"/>
  <c r="AX26" i="2"/>
  <c r="AY172" i="2"/>
  <c r="AY256" i="2"/>
  <c r="AY249" i="2"/>
  <c r="AE291" i="2"/>
  <c r="AY243" i="2"/>
  <c r="AY208" i="2"/>
  <c r="AY257" i="2"/>
  <c r="AY201" i="2"/>
  <c r="AY259" i="2"/>
  <c r="AY240" i="2"/>
  <c r="AY237" i="2"/>
  <c r="AY189" i="2"/>
  <c r="AY176" i="2"/>
  <c r="AX139" i="2"/>
  <c r="AX101" i="2"/>
  <c r="AX65" i="2"/>
  <c r="AX57" i="2"/>
  <c r="AX112" i="2"/>
  <c r="AX81" i="2"/>
  <c r="AX41" i="2"/>
  <c r="AY182" i="2"/>
  <c r="AY181" i="2"/>
  <c r="AX29" i="2"/>
  <c r="AX107" i="2"/>
  <c r="AX118" i="2"/>
  <c r="AX114" i="2"/>
  <c r="AX47" i="2"/>
  <c r="AX27" i="2"/>
  <c r="B350" i="2"/>
  <c r="AX89" i="2"/>
  <c r="AY175" i="2"/>
  <c r="AY162" i="2"/>
  <c r="AX113" i="2"/>
  <c r="AX59" i="2"/>
  <c r="AY209" i="2"/>
  <c r="AX63" i="2"/>
  <c r="AX46" i="2"/>
  <c r="AY210" i="2"/>
  <c r="AY192" i="2"/>
  <c r="AY178" i="2"/>
  <c r="AX25" i="2"/>
  <c r="AX70" i="2"/>
  <c r="AX23" i="2"/>
  <c r="AX19" i="2"/>
  <c r="AX133" i="2"/>
  <c r="AM297" i="2"/>
  <c r="O267" i="2"/>
  <c r="O263" i="2"/>
  <c r="AY251" i="2"/>
  <c r="AR226" i="2"/>
  <c r="AR217" i="2"/>
  <c r="AY206" i="2"/>
  <c r="AY203" i="2"/>
  <c r="AR230" i="2"/>
  <c r="AY190" i="2"/>
  <c r="AY183" i="2"/>
  <c r="AY197" i="2"/>
  <c r="AX135" i="2"/>
  <c r="AY193" i="2"/>
  <c r="AX117" i="2"/>
  <c r="AX84" i="2"/>
  <c r="AX36" i="2"/>
  <c r="AX109" i="2"/>
  <c r="AY174" i="2"/>
  <c r="AY166" i="2"/>
  <c r="AX103" i="2"/>
  <c r="AY161" i="2"/>
  <c r="AX90" i="2"/>
  <c r="AX14" i="2"/>
  <c r="AX16" i="2"/>
  <c r="AX45" i="2"/>
  <c r="AY171" i="2"/>
  <c r="AX125" i="2"/>
  <c r="DH14" i="4"/>
  <c r="CB14" i="4"/>
  <c r="DF14" i="4"/>
  <c r="CD14" i="4"/>
  <c r="CE14" i="4"/>
  <c r="DI14" i="4"/>
  <c r="DH18" i="4"/>
  <c r="CB18" i="4"/>
  <c r="AX18" i="4" s="1"/>
  <c r="DF18" i="4"/>
  <c r="CD18" i="4"/>
  <c r="CE18" i="4"/>
  <c r="DF38" i="4"/>
  <c r="CD38" i="4"/>
  <c r="DH38" i="4"/>
  <c r="CB38" i="4"/>
  <c r="CE38" i="4"/>
  <c r="DI38" i="4"/>
  <c r="AX49" i="4"/>
  <c r="AX65" i="4"/>
  <c r="DI66" i="4"/>
  <c r="CD66" i="4"/>
  <c r="DG66" i="4"/>
  <c r="CB66" i="4"/>
  <c r="AX66" i="4" s="1"/>
  <c r="CE66" i="4"/>
  <c r="DI70" i="4"/>
  <c r="CB70" i="4"/>
  <c r="DG70" i="4"/>
  <c r="CD70" i="4"/>
  <c r="DG74" i="4"/>
  <c r="CB74" i="4"/>
  <c r="DI74" i="4"/>
  <c r="CD74" i="4"/>
  <c r="CE74" i="4"/>
  <c r="DF74" i="4"/>
  <c r="DH90" i="4"/>
  <c r="CB90" i="4"/>
  <c r="DF90" i="4"/>
  <c r="CD90" i="4"/>
  <c r="CE90" i="4"/>
  <c r="DI90" i="4"/>
  <c r="DH102" i="4"/>
  <c r="CB102" i="4"/>
  <c r="DF102" i="4"/>
  <c r="CD102" i="4"/>
  <c r="CE102" i="4"/>
  <c r="DI102" i="4"/>
  <c r="DH106" i="4"/>
  <c r="CB106" i="4"/>
  <c r="DF106" i="4"/>
  <c r="CD106" i="4"/>
  <c r="CE106" i="4"/>
  <c r="DI106" i="4"/>
  <c r="AX117" i="4"/>
  <c r="AX125" i="4"/>
  <c r="DF126" i="4"/>
  <c r="CD126" i="4"/>
  <c r="DH126" i="4"/>
  <c r="CB126" i="4"/>
  <c r="AX126" i="4" s="1"/>
  <c r="DG126" i="4"/>
  <c r="CE126" i="4"/>
  <c r="AX15" i="4"/>
  <c r="DF16" i="4"/>
  <c r="CD16" i="4"/>
  <c r="DH16" i="4"/>
  <c r="CB16" i="4"/>
  <c r="AX16" i="4" s="1"/>
  <c r="CE16" i="4"/>
  <c r="DI16" i="4"/>
  <c r="AX19" i="4"/>
  <c r="DF20" i="4"/>
  <c r="CD20" i="4"/>
  <c r="DH20" i="4"/>
  <c r="CB20" i="4"/>
  <c r="AX20" i="4" s="1"/>
  <c r="CE28" i="4"/>
  <c r="AX43" i="4"/>
  <c r="DI44" i="4"/>
  <c r="CD44" i="4"/>
  <c r="DG44" i="4"/>
  <c r="CB44" i="4"/>
  <c r="AX44" i="4" s="1"/>
  <c r="DF44" i="4"/>
  <c r="DI48" i="4"/>
  <c r="CB48" i="4"/>
  <c r="DG48" i="4"/>
  <c r="CD48" i="4"/>
  <c r="CE48" i="4"/>
  <c r="DG52" i="4"/>
  <c r="CB52" i="4"/>
  <c r="AX52" i="4" s="1"/>
  <c r="DI52" i="4"/>
  <c r="CD52" i="4"/>
  <c r="CE52" i="4"/>
  <c r="DH66" i="4"/>
  <c r="DH68" i="4"/>
  <c r="CB68" i="4"/>
  <c r="DF68" i="4"/>
  <c r="CD68" i="4"/>
  <c r="CE68" i="4"/>
  <c r="DI68" i="4"/>
  <c r="DH74" i="4"/>
  <c r="DH80" i="4"/>
  <c r="CB80" i="4"/>
  <c r="AX80" i="4" s="1"/>
  <c r="DF80" i="4"/>
  <c r="CD80" i="4"/>
  <c r="CE80" i="4"/>
  <c r="DI80" i="4"/>
  <c r="DH84" i="4"/>
  <c r="CB84" i="4"/>
  <c r="DF84" i="4"/>
  <c r="CD84" i="4"/>
  <c r="CE84" i="4"/>
  <c r="DI84" i="4"/>
  <c r="DF104" i="4"/>
  <c r="CD104" i="4"/>
  <c r="DH104" i="4"/>
  <c r="CB104" i="4"/>
  <c r="CE104" i="4"/>
  <c r="DI104" i="4"/>
  <c r="AX107" i="4"/>
  <c r="DF108" i="4"/>
  <c r="CD108" i="4"/>
  <c r="DH108" i="4"/>
  <c r="CB108" i="4"/>
  <c r="AX108" i="4" s="1"/>
  <c r="CE108" i="4"/>
  <c r="DI108" i="4"/>
  <c r="DI116" i="4"/>
  <c r="CD116" i="4"/>
  <c r="DG116" i="4"/>
  <c r="CB116" i="4"/>
  <c r="AX116" i="4" s="1"/>
  <c r="CE116" i="4"/>
  <c r="DF116" i="4"/>
  <c r="DI126" i="4"/>
  <c r="DI22" i="4"/>
  <c r="CD22" i="4"/>
  <c r="DG22" i="4"/>
  <c r="CB22" i="4"/>
  <c r="CE22" i="4"/>
  <c r="DF22" i="4"/>
  <c r="CC24" i="4"/>
  <c r="DI26" i="4"/>
  <c r="CB26" i="4"/>
  <c r="AX26" i="4" s="1"/>
  <c r="DG26" i="4"/>
  <c r="CD26" i="4"/>
  <c r="CE26" i="4"/>
  <c r="DG30" i="4"/>
  <c r="CB30" i="4"/>
  <c r="AX30" i="4" s="1"/>
  <c r="DI30" i="4"/>
  <c r="CD30" i="4"/>
  <c r="CE30" i="4"/>
  <c r="DF30" i="4"/>
  <c r="CC36" i="4"/>
  <c r="CC40" i="4"/>
  <c r="DH44" i="4"/>
  <c r="DH46" i="4"/>
  <c r="CB46" i="4"/>
  <c r="DF46" i="4"/>
  <c r="CD46" i="4"/>
  <c r="CE46" i="4"/>
  <c r="DI46" i="4"/>
  <c r="DH52" i="4"/>
  <c r="DH58" i="4"/>
  <c r="CB58" i="4"/>
  <c r="AX58" i="4" s="1"/>
  <c r="DF58" i="4"/>
  <c r="CD58" i="4"/>
  <c r="CE58" i="4"/>
  <c r="DI58" i="4"/>
  <c r="CC60" i="4"/>
  <c r="DH62" i="4"/>
  <c r="CB62" i="4"/>
  <c r="AX62" i="4" s="1"/>
  <c r="DF62" i="4"/>
  <c r="CD62" i="4"/>
  <c r="CE62" i="4"/>
  <c r="DI62" i="4"/>
  <c r="CC64" i="4"/>
  <c r="DF70" i="4"/>
  <c r="DF82" i="4"/>
  <c r="CD82" i="4"/>
  <c r="DH82" i="4"/>
  <c r="CB82" i="4"/>
  <c r="AX82" i="4" s="1"/>
  <c r="CE82" i="4"/>
  <c r="DI82" i="4"/>
  <c r="DF86" i="4"/>
  <c r="CD86" i="4"/>
  <c r="DH86" i="4"/>
  <c r="CB86" i="4"/>
  <c r="CE86" i="4"/>
  <c r="DI86" i="4"/>
  <c r="CC92" i="4"/>
  <c r="AX93" i="4"/>
  <c r="DI94" i="4"/>
  <c r="CD94" i="4"/>
  <c r="DG94" i="4"/>
  <c r="CB94" i="4"/>
  <c r="AX94" i="4" s="1"/>
  <c r="CE94" i="4"/>
  <c r="DF94" i="4"/>
  <c r="AX101" i="4"/>
  <c r="DI110" i="4"/>
  <c r="CD110" i="4"/>
  <c r="DG110" i="4"/>
  <c r="CB110" i="4"/>
  <c r="CE110" i="4"/>
  <c r="DF110" i="4"/>
  <c r="CC112" i="4"/>
  <c r="DI114" i="4"/>
  <c r="CB114" i="4"/>
  <c r="DG114" i="4"/>
  <c r="CD114" i="4"/>
  <c r="CE114" i="4"/>
  <c r="DH116" i="4"/>
  <c r="DG118" i="4"/>
  <c r="CB118" i="4"/>
  <c r="DI118" i="4"/>
  <c r="CD118" i="4"/>
  <c r="DH118" i="4"/>
  <c r="CC118" i="4"/>
  <c r="CC126" i="4"/>
  <c r="DI18" i="4"/>
  <c r="DF42" i="4"/>
  <c r="CD42" i="4"/>
  <c r="DH42" i="4"/>
  <c r="CB42" i="4"/>
  <c r="AX42" i="4" s="1"/>
  <c r="CE42" i="4"/>
  <c r="DI42" i="4"/>
  <c r="DI50" i="4"/>
  <c r="CD50" i="4"/>
  <c r="DG50" i="4"/>
  <c r="CB50" i="4"/>
  <c r="CE50" i="4"/>
  <c r="DF50" i="4"/>
  <c r="DF66" i="4"/>
  <c r="CE70" i="4"/>
  <c r="CE20" i="4"/>
  <c r="DI20" i="4"/>
  <c r="DI28" i="4"/>
  <c r="CD28" i="4"/>
  <c r="DG28" i="4"/>
  <c r="CB28" i="4"/>
  <c r="AX28" i="4" s="1"/>
  <c r="DF28" i="4"/>
  <c r="CE44" i="4"/>
  <c r="DF52" i="4"/>
  <c r="CC14" i="4"/>
  <c r="DG14" i="4"/>
  <c r="CC18" i="4"/>
  <c r="DG18" i="4"/>
  <c r="DH24" i="4"/>
  <c r="CB24" i="4"/>
  <c r="DF24" i="4"/>
  <c r="CD24" i="4"/>
  <c r="CE24" i="4"/>
  <c r="DI24" i="4"/>
  <c r="DH36" i="4"/>
  <c r="CB36" i="4"/>
  <c r="AX36" i="4" s="1"/>
  <c r="DF36" i="4"/>
  <c r="CD36" i="4"/>
  <c r="CE36" i="4"/>
  <c r="DI36" i="4"/>
  <c r="CC38" i="4"/>
  <c r="DG38" i="4"/>
  <c r="DH40" i="4"/>
  <c r="CB40" i="4"/>
  <c r="AX40" i="4" s="1"/>
  <c r="DF40" i="4"/>
  <c r="CD40" i="4"/>
  <c r="CE40" i="4"/>
  <c r="DI40" i="4"/>
  <c r="CC42" i="4"/>
  <c r="DG42" i="4"/>
  <c r="DF48" i="4"/>
  <c r="CC50" i="4"/>
  <c r="DF60" i="4"/>
  <c r="CD60" i="4"/>
  <c r="DH60" i="4"/>
  <c r="CB60" i="4"/>
  <c r="CE60" i="4"/>
  <c r="DI60" i="4"/>
  <c r="DF64" i="4"/>
  <c r="CD64" i="4"/>
  <c r="DH64" i="4"/>
  <c r="CB64" i="4"/>
  <c r="CE64" i="4"/>
  <c r="DI64" i="4"/>
  <c r="CC66" i="4"/>
  <c r="CC70" i="4"/>
  <c r="DH70" i="4"/>
  <c r="DI72" i="4"/>
  <c r="CD72" i="4"/>
  <c r="DG72" i="4"/>
  <c r="CB72" i="4"/>
  <c r="CE72" i="4"/>
  <c r="DF72" i="4"/>
  <c r="CC74" i="4"/>
  <c r="AX87" i="4"/>
  <c r="DI88" i="4"/>
  <c r="CD88" i="4"/>
  <c r="DG88" i="4"/>
  <c r="CB88" i="4"/>
  <c r="CE88" i="4"/>
  <c r="DF88" i="4"/>
  <c r="CC90" i="4"/>
  <c r="DG90" i="4"/>
  <c r="DI92" i="4"/>
  <c r="CB92" i="4"/>
  <c r="DG92" i="4"/>
  <c r="CD92" i="4"/>
  <c r="CE92" i="4"/>
  <c r="DG96" i="4"/>
  <c r="CB96" i="4"/>
  <c r="DI96" i="4"/>
  <c r="CD96" i="4"/>
  <c r="CE96" i="4"/>
  <c r="DF96" i="4"/>
  <c r="CC102" i="4"/>
  <c r="DG102" i="4"/>
  <c r="CC106" i="4"/>
  <c r="DG106" i="4"/>
  <c r="DH112" i="4"/>
  <c r="CB112" i="4"/>
  <c r="AX112" i="4" s="1"/>
  <c r="DF112" i="4"/>
  <c r="CD112" i="4"/>
  <c r="CE112" i="4"/>
  <c r="DI112" i="4"/>
  <c r="DF130" i="4"/>
  <c r="DG130" i="4"/>
  <c r="CD130" i="4"/>
  <c r="DI130" i="4"/>
  <c r="CB130" i="4"/>
  <c r="AX130" i="4" s="1"/>
  <c r="DH130" i="4"/>
  <c r="CE130" i="4"/>
  <c r="CC124" i="4"/>
  <c r="DI124" i="4"/>
  <c r="CC128" i="4"/>
  <c r="DI128" i="4"/>
  <c r="DF131" i="4"/>
  <c r="CE131" i="4"/>
  <c r="AX131" i="4" s="1"/>
  <c r="CD131" i="4"/>
  <c r="DG131" i="4"/>
  <c r="DG132" i="4"/>
  <c r="DH134" i="4"/>
  <c r="CB134" i="4"/>
  <c r="DF134" i="4"/>
  <c r="CD134" i="4"/>
  <c r="CE134" i="4"/>
  <c r="DI134" i="4"/>
  <c r="Q148" i="4"/>
  <c r="DS161" i="4"/>
  <c r="CQ161" i="4"/>
  <c r="DU161" i="4"/>
  <c r="CO161" i="4"/>
  <c r="DE161" i="4"/>
  <c r="CK164" i="4"/>
  <c r="DR164" i="4"/>
  <c r="DM164" i="4"/>
  <c r="CM164" i="4"/>
  <c r="DO164" i="4"/>
  <c r="CK168" i="4"/>
  <c r="DR168" i="4"/>
  <c r="DM168" i="4"/>
  <c r="CM168" i="4"/>
  <c r="DO168" i="4"/>
  <c r="CK172" i="4"/>
  <c r="DR172" i="4"/>
  <c r="DM172" i="4"/>
  <c r="CM172" i="4"/>
  <c r="DO172" i="4"/>
  <c r="CK176" i="4"/>
  <c r="DR176" i="4"/>
  <c r="DM176" i="4"/>
  <c r="CM176" i="4"/>
  <c r="DO176" i="4"/>
  <c r="DO183" i="4"/>
  <c r="CN183" i="4"/>
  <c r="CI183" i="4"/>
  <c r="DQ183" i="4"/>
  <c r="CM183" i="4"/>
  <c r="AY183" i="4" s="1"/>
  <c r="DM183" i="4"/>
  <c r="CK183" i="4"/>
  <c r="DS195" i="4"/>
  <c r="DE195" i="4"/>
  <c r="CP195" i="4"/>
  <c r="CL195" i="4"/>
  <c r="CO195" i="4"/>
  <c r="DT195" i="4"/>
  <c r="CA195" i="4"/>
  <c r="DU195" i="4"/>
  <c r="CO196" i="4"/>
  <c r="CA196" i="4"/>
  <c r="CQ196" i="4"/>
  <c r="CL196" i="4"/>
  <c r="DT196" i="4"/>
  <c r="DP196" i="4"/>
  <c r="DE196" i="4"/>
  <c r="DU196" i="4"/>
  <c r="DS197" i="4"/>
  <c r="DE197" i="4"/>
  <c r="DU197" i="4"/>
  <c r="DP197" i="4"/>
  <c r="CQ197" i="4"/>
  <c r="CL197" i="4"/>
  <c r="CA197" i="4"/>
  <c r="CO197" i="4"/>
  <c r="CP197" i="4"/>
  <c r="DS199" i="4"/>
  <c r="CN209" i="4"/>
  <c r="DU248" i="4"/>
  <c r="CP248" i="4"/>
  <c r="CL248" i="4"/>
  <c r="DT248" i="4"/>
  <c r="DE248" i="4"/>
  <c r="CO248" i="4"/>
  <c r="DS248" i="4"/>
  <c r="DP248" i="4"/>
  <c r="CA248" i="4"/>
  <c r="CB297" i="4"/>
  <c r="DF297" i="4"/>
  <c r="DE297" i="4"/>
  <c r="CA297" i="4"/>
  <c r="A350" i="4"/>
  <c r="CC13" i="4"/>
  <c r="AX13" i="4" s="1"/>
  <c r="DI13" i="4"/>
  <c r="CE15" i="4"/>
  <c r="DG15" i="4"/>
  <c r="CC17" i="4"/>
  <c r="AX17" i="4" s="1"/>
  <c r="CE19" i="4"/>
  <c r="DG19" i="4"/>
  <c r="CC21" i="4"/>
  <c r="AX21" i="4" s="1"/>
  <c r="CE23" i="4"/>
  <c r="DH23" i="4"/>
  <c r="CE25" i="4"/>
  <c r="DF25" i="4"/>
  <c r="CC27" i="4"/>
  <c r="AX27" i="4" s="1"/>
  <c r="CE29" i="4"/>
  <c r="DF29" i="4"/>
  <c r="CC35" i="4"/>
  <c r="AX35" i="4" s="1"/>
  <c r="CE37" i="4"/>
  <c r="DG37" i="4"/>
  <c r="CC39" i="4"/>
  <c r="AX39" i="4" s="1"/>
  <c r="CE41" i="4"/>
  <c r="DG41" i="4"/>
  <c r="B350" i="4" s="1"/>
  <c r="CC43" i="4"/>
  <c r="CE45" i="4"/>
  <c r="DH45" i="4"/>
  <c r="CE47" i="4"/>
  <c r="AX47" i="4" s="1"/>
  <c r="DF47" i="4"/>
  <c r="CC49" i="4"/>
  <c r="CE51" i="4"/>
  <c r="DF51" i="4"/>
  <c r="CC57" i="4"/>
  <c r="AX57" i="4" s="1"/>
  <c r="CE59" i="4"/>
  <c r="DG59" i="4"/>
  <c r="CC61" i="4"/>
  <c r="AX61" i="4" s="1"/>
  <c r="CE63" i="4"/>
  <c r="DG63" i="4"/>
  <c r="CC65" i="4"/>
  <c r="CE67" i="4"/>
  <c r="DH67" i="4"/>
  <c r="CE69" i="4"/>
  <c r="DF69" i="4"/>
  <c r="CC71" i="4"/>
  <c r="AX71" i="4" s="1"/>
  <c r="CE73" i="4"/>
  <c r="DF73" i="4"/>
  <c r="CC79" i="4"/>
  <c r="AX79" i="4" s="1"/>
  <c r="CE81" i="4"/>
  <c r="DG81" i="4"/>
  <c r="CC83" i="4"/>
  <c r="AX83" i="4" s="1"/>
  <c r="CE85" i="4"/>
  <c r="AX85" i="4" s="1"/>
  <c r="DG85" i="4"/>
  <c r="CC87" i="4"/>
  <c r="CE89" i="4"/>
  <c r="DH89" i="4"/>
  <c r="CE91" i="4"/>
  <c r="DF91" i="4"/>
  <c r="CC93" i="4"/>
  <c r="CE95" i="4"/>
  <c r="DF95" i="4"/>
  <c r="CC101" i="4"/>
  <c r="CE103" i="4"/>
  <c r="DG103" i="4"/>
  <c r="CC105" i="4"/>
  <c r="AX105" i="4" s="1"/>
  <c r="CE107" i="4"/>
  <c r="DG107" i="4"/>
  <c r="CC109" i="4"/>
  <c r="AX109" i="4" s="1"/>
  <c r="CE111" i="4"/>
  <c r="DH111" i="4"/>
  <c r="CE113" i="4"/>
  <c r="DF113" i="4"/>
  <c r="CC115" i="4"/>
  <c r="AX115" i="4" s="1"/>
  <c r="CE117" i="4"/>
  <c r="DF117" i="4"/>
  <c r="CC123" i="4"/>
  <c r="AX123" i="4" s="1"/>
  <c r="CD124" i="4"/>
  <c r="DF124" i="4"/>
  <c r="CE125" i="4"/>
  <c r="DG125" i="4"/>
  <c r="CC127" i="4"/>
  <c r="AX127" i="4" s="1"/>
  <c r="CD128" i="4"/>
  <c r="DF128" i="4"/>
  <c r="CE129" i="4"/>
  <c r="DG129" i="4"/>
  <c r="DH131" i="4"/>
  <c r="CB132" i="4"/>
  <c r="AX135" i="4"/>
  <c r="DI136" i="4"/>
  <c r="CB136" i="4"/>
  <c r="DG136" i="4"/>
  <c r="CD136" i="4"/>
  <c r="CE136" i="4"/>
  <c r="DG140" i="4"/>
  <c r="CB140" i="4"/>
  <c r="AX140" i="4" s="1"/>
  <c r="DI140" i="4"/>
  <c r="CD140" i="4"/>
  <c r="CE140" i="4"/>
  <c r="DF140" i="4"/>
  <c r="Q153" i="4"/>
  <c r="CA161" i="4"/>
  <c r="CL161" i="4"/>
  <c r="CP163" i="4"/>
  <c r="CI164" i="4"/>
  <c r="DE164" i="4"/>
  <c r="DQ164" i="4"/>
  <c r="DS165" i="4"/>
  <c r="DE165" i="4"/>
  <c r="DU165" i="4"/>
  <c r="CP165" i="4"/>
  <c r="CL165" i="4"/>
  <c r="CI168" i="4"/>
  <c r="DE168" i="4"/>
  <c r="DQ168" i="4"/>
  <c r="DS169" i="4"/>
  <c r="DE169" i="4"/>
  <c r="DU169" i="4"/>
  <c r="CP169" i="4"/>
  <c r="CL169" i="4"/>
  <c r="CI172" i="4"/>
  <c r="DE172" i="4"/>
  <c r="DQ172" i="4"/>
  <c r="DS173" i="4"/>
  <c r="DE173" i="4"/>
  <c r="DU173" i="4"/>
  <c r="CP173" i="4"/>
  <c r="CL173" i="4"/>
  <c r="CI176" i="4"/>
  <c r="DE176" i="4"/>
  <c r="DQ176" i="4"/>
  <c r="DS177" i="4"/>
  <c r="DE177" i="4"/>
  <c r="DU177" i="4"/>
  <c r="CP177" i="4"/>
  <c r="CL177" i="4"/>
  <c r="CN182" i="4"/>
  <c r="DT190" i="4"/>
  <c r="DP190" i="4"/>
  <c r="DE190" i="4"/>
  <c r="CP190" i="4"/>
  <c r="CL190" i="4"/>
  <c r="CA190" i="4"/>
  <c r="CO190" i="4"/>
  <c r="DS190" i="4"/>
  <c r="DU190" i="4"/>
  <c r="DS191" i="4"/>
  <c r="DE191" i="4"/>
  <c r="CP191" i="4"/>
  <c r="CL191" i="4"/>
  <c r="CQ191" i="4"/>
  <c r="CA191" i="4"/>
  <c r="DT191" i="4"/>
  <c r="DU191" i="4"/>
  <c r="CO192" i="4"/>
  <c r="CA192" i="4"/>
  <c r="DS192" i="4"/>
  <c r="DP192" i="4"/>
  <c r="DE192" i="4"/>
  <c r="CP192" i="4"/>
  <c r="DT192" i="4"/>
  <c r="CL192" i="4"/>
  <c r="DU192" i="4"/>
  <c r="DU193" i="4"/>
  <c r="DS193" i="4"/>
  <c r="CL193" i="4"/>
  <c r="CA193" i="4"/>
  <c r="DE193" i="4"/>
  <c r="CP193" i="4"/>
  <c r="CO193" i="4"/>
  <c r="DT193" i="4"/>
  <c r="DP195" i="4"/>
  <c r="CP196" i="4"/>
  <c r="DT197" i="4"/>
  <c r="DR200" i="4"/>
  <c r="DM200" i="4"/>
  <c r="CK200" i="4"/>
  <c r="CI200" i="4"/>
  <c r="DO200" i="4"/>
  <c r="CN200" i="4"/>
  <c r="DQ200" i="4"/>
  <c r="DU210" i="4"/>
  <c r="DE210" i="4"/>
  <c r="CP210" i="4"/>
  <c r="DT210" i="4"/>
  <c r="CO210" i="4"/>
  <c r="DP210" i="4"/>
  <c r="CL210" i="4"/>
  <c r="CA210" i="4"/>
  <c r="CQ210" i="4"/>
  <c r="DI132" i="4"/>
  <c r="CD132" i="4"/>
  <c r="CC132" i="4"/>
  <c r="DI138" i="4"/>
  <c r="CD138" i="4"/>
  <c r="DG138" i="4"/>
  <c r="CB138" i="4"/>
  <c r="CE138" i="4"/>
  <c r="DF138" i="4"/>
  <c r="AY173" i="4"/>
  <c r="AY177" i="4"/>
  <c r="DR180" i="4"/>
  <c r="DM180" i="4"/>
  <c r="CM180" i="4"/>
  <c r="DQ180" i="4"/>
  <c r="CN180" i="4"/>
  <c r="DO180" i="4"/>
  <c r="CK180" i="4"/>
  <c r="CA180" i="4"/>
  <c r="AY180" i="4" s="1"/>
  <c r="DU199" i="4"/>
  <c r="CP199" i="4"/>
  <c r="CL199" i="4"/>
  <c r="CO199" i="4"/>
  <c r="DT199" i="4"/>
  <c r="DE199" i="4"/>
  <c r="CA199" i="4"/>
  <c r="AY199" i="4" s="1"/>
  <c r="DP199" i="4"/>
  <c r="DU205" i="4"/>
  <c r="DS205" i="4"/>
  <c r="CO205" i="4"/>
  <c r="DP205" i="4"/>
  <c r="DE205" i="4"/>
  <c r="CP205" i="4"/>
  <c r="DT205" i="4"/>
  <c r="CL205" i="4"/>
  <c r="CA205" i="4"/>
  <c r="DR209" i="4"/>
  <c r="DM209" i="4"/>
  <c r="CK209" i="4"/>
  <c r="CM209" i="4"/>
  <c r="DQ209" i="4"/>
  <c r="CI209" i="4"/>
  <c r="DO209" i="4"/>
  <c r="DR245" i="4"/>
  <c r="DM245" i="4"/>
  <c r="CM245" i="4"/>
  <c r="CK245" i="4"/>
  <c r="CN245" i="4"/>
  <c r="CI245" i="4"/>
  <c r="DO245" i="4"/>
  <c r="CC15" i="4"/>
  <c r="CC19" i="4"/>
  <c r="CC23" i="4"/>
  <c r="AX23" i="4" s="1"/>
  <c r="CC25" i="4"/>
  <c r="AX25" i="4" s="1"/>
  <c r="CC29" i="4"/>
  <c r="AX29" i="4" s="1"/>
  <c r="CC37" i="4"/>
  <c r="AX37" i="4" s="1"/>
  <c r="CC41" i="4"/>
  <c r="AX41" i="4" s="1"/>
  <c r="CC45" i="4"/>
  <c r="AX45" i="4" s="1"/>
  <c r="CC47" i="4"/>
  <c r="CC51" i="4"/>
  <c r="AX51" i="4" s="1"/>
  <c r="CC59" i="4"/>
  <c r="AX59" i="4" s="1"/>
  <c r="CC63" i="4"/>
  <c r="AX63" i="4" s="1"/>
  <c r="CC67" i="4"/>
  <c r="AX67" i="4" s="1"/>
  <c r="CC69" i="4"/>
  <c r="AX69" i="4" s="1"/>
  <c r="CC73" i="4"/>
  <c r="AX73" i="4" s="1"/>
  <c r="CC81" i="4"/>
  <c r="AX81" i="4" s="1"/>
  <c r="CC85" i="4"/>
  <c r="CC89" i="4"/>
  <c r="AX89" i="4" s="1"/>
  <c r="CC91" i="4"/>
  <c r="AX91" i="4" s="1"/>
  <c r="CC95" i="4"/>
  <c r="AX95" i="4" s="1"/>
  <c r="CC103" i="4"/>
  <c r="AX103" i="4" s="1"/>
  <c r="CC107" i="4"/>
  <c r="CC111" i="4"/>
  <c r="AX111" i="4" s="1"/>
  <c r="CC113" i="4"/>
  <c r="AX113" i="4" s="1"/>
  <c r="CC117" i="4"/>
  <c r="CB124" i="4"/>
  <c r="CC125" i="4"/>
  <c r="CB128" i="4"/>
  <c r="AX128" i="4" s="1"/>
  <c r="CC129" i="4"/>
  <c r="AX129" i="4" s="1"/>
  <c r="CC131" i="4"/>
  <c r="CE132" i="4"/>
  <c r="DF132" i="4"/>
  <c r="CC134" i="4"/>
  <c r="DG134" i="4"/>
  <c r="DH138" i="4"/>
  <c r="CP161" i="4"/>
  <c r="DP161" i="4"/>
  <c r="CN162" i="4"/>
  <c r="CI162" i="4"/>
  <c r="DR162" i="4"/>
  <c r="DM162" i="4"/>
  <c r="CA162" i="4"/>
  <c r="CK162" i="4"/>
  <c r="DQ162" i="4"/>
  <c r="DU163" i="4"/>
  <c r="CO163" i="4"/>
  <c r="DS163" i="4"/>
  <c r="CQ163" i="4"/>
  <c r="CL163" i="4"/>
  <c r="DT163" i="4"/>
  <c r="CN164" i="4"/>
  <c r="DR166" i="4"/>
  <c r="DM166" i="4"/>
  <c r="CM166" i="4"/>
  <c r="CK166" i="4"/>
  <c r="CA166" i="4"/>
  <c r="AY166" i="4" s="1"/>
  <c r="DU167" i="4"/>
  <c r="CP167" i="4"/>
  <c r="CL167" i="4"/>
  <c r="AY167" i="4" s="1"/>
  <c r="DS167" i="4"/>
  <c r="DE167" i="4"/>
  <c r="CO167" i="4"/>
  <c r="DT167" i="4"/>
  <c r="CN168" i="4"/>
  <c r="DR170" i="4"/>
  <c r="DM170" i="4"/>
  <c r="CM170" i="4"/>
  <c r="CK170" i="4"/>
  <c r="CA170" i="4"/>
  <c r="DU171" i="4"/>
  <c r="CP171" i="4"/>
  <c r="CL171" i="4"/>
  <c r="AY171" i="4" s="1"/>
  <c r="DS171" i="4"/>
  <c r="DE171" i="4"/>
  <c r="CO171" i="4"/>
  <c r="DT171" i="4"/>
  <c r="CN172" i="4"/>
  <c r="DR174" i="4"/>
  <c r="DM174" i="4"/>
  <c r="CM174" i="4"/>
  <c r="CK174" i="4"/>
  <c r="CA174" i="4"/>
  <c r="DU175" i="4"/>
  <c r="CP175" i="4"/>
  <c r="CL175" i="4"/>
  <c r="DS175" i="4"/>
  <c r="DE175" i="4"/>
  <c r="CO175" i="4"/>
  <c r="AY175" i="4" s="1"/>
  <c r="DT175" i="4"/>
  <c r="CN176" i="4"/>
  <c r="DR178" i="4"/>
  <c r="DM178" i="4"/>
  <c r="CM178" i="4"/>
  <c r="CK178" i="4"/>
  <c r="CA178" i="4"/>
  <c r="AY178" i="4" s="1"/>
  <c r="DS179" i="4"/>
  <c r="CP179" i="4"/>
  <c r="CL179" i="4"/>
  <c r="AY179" i="4" s="1"/>
  <c r="DU179" i="4"/>
  <c r="DP179" i="4"/>
  <c r="DE179" i="4"/>
  <c r="CO179" i="4"/>
  <c r="CI180" i="4"/>
  <c r="DE180" i="4"/>
  <c r="DU181" i="4"/>
  <c r="CP181" i="4"/>
  <c r="CL181" i="4"/>
  <c r="AY181" i="4" s="1"/>
  <c r="DT181" i="4"/>
  <c r="DE181" i="4"/>
  <c r="CO181" i="4"/>
  <c r="CQ181" i="4"/>
  <c r="CK182" i="4"/>
  <c r="DO182" i="4"/>
  <c r="CM182" i="4"/>
  <c r="DR182" i="4"/>
  <c r="CI182" i="4"/>
  <c r="DR183" i="4"/>
  <c r="DO189" i="4"/>
  <c r="CK189" i="4"/>
  <c r="DR189" i="4"/>
  <c r="CN189" i="4"/>
  <c r="CI189" i="4"/>
  <c r="AY189" i="4" s="1"/>
  <c r="CQ195" i="4"/>
  <c r="DS196" i="4"/>
  <c r="CM202" i="4"/>
  <c r="DM202" i="4"/>
  <c r="CN202" i="4"/>
  <c r="CK202" i="4"/>
  <c r="CA202" i="4"/>
  <c r="DQ202" i="4"/>
  <c r="DE202" i="4"/>
  <c r="DS203" i="4"/>
  <c r="DE203" i="4"/>
  <c r="CP203" i="4"/>
  <c r="CL203" i="4"/>
  <c r="AY203" i="4" s="1"/>
  <c r="DT203" i="4"/>
  <c r="DU203" i="4"/>
  <c r="CO203" i="4"/>
  <c r="CQ203" i="4"/>
  <c r="CQ205" i="4"/>
  <c r="DQ245" i="4"/>
  <c r="DS246" i="4"/>
  <c r="DE246" i="4"/>
  <c r="CO246" i="4"/>
  <c r="DU246" i="4"/>
  <c r="DP246" i="4"/>
  <c r="CQ246" i="4"/>
  <c r="CL246" i="4"/>
  <c r="CA246" i="4"/>
  <c r="DT246" i="4"/>
  <c r="CP246" i="4"/>
  <c r="CQ248" i="4"/>
  <c r="CC137" i="4"/>
  <c r="AX137" i="4" s="1"/>
  <c r="DF137" i="4"/>
  <c r="CM163" i="4"/>
  <c r="DO163" i="4"/>
  <c r="CQ164" i="4"/>
  <c r="DQ165" i="4"/>
  <c r="CQ168" i="4"/>
  <c r="DQ169" i="4"/>
  <c r="CQ172" i="4"/>
  <c r="DQ173" i="4"/>
  <c r="CQ176" i="4"/>
  <c r="DQ177" i="4"/>
  <c r="DT182" i="4"/>
  <c r="DP182" i="4"/>
  <c r="CO182" i="4"/>
  <c r="CA182" i="4"/>
  <c r="CP182" i="4"/>
  <c r="DS183" i="4"/>
  <c r="DE183" i="4"/>
  <c r="CP183" i="4"/>
  <c r="DT183" i="4"/>
  <c r="DQ193" i="4"/>
  <c r="CN193" i="4"/>
  <c r="CI193" i="4"/>
  <c r="DR193" i="4"/>
  <c r="CM193" i="4"/>
  <c r="DO193" i="4"/>
  <c r="DR198" i="4"/>
  <c r="DM198" i="4"/>
  <c r="CM198" i="4"/>
  <c r="DO198" i="4"/>
  <c r="CK198" i="4"/>
  <c r="CA198" i="4"/>
  <c r="DQ201" i="4"/>
  <c r="CN201" i="4"/>
  <c r="CI201" i="4"/>
  <c r="DO201" i="4"/>
  <c r="CK201" i="4"/>
  <c r="DS208" i="4"/>
  <c r="DE208" i="4"/>
  <c r="CP208" i="4"/>
  <c r="CL208" i="4"/>
  <c r="CQ208" i="4"/>
  <c r="CA208" i="4"/>
  <c r="DU208" i="4"/>
  <c r="DP208" i="4"/>
  <c r="CO208" i="4"/>
  <c r="DT208" i="4"/>
  <c r="CA217" i="4"/>
  <c r="DE217" i="4"/>
  <c r="DN220" i="4"/>
  <c r="DF220" i="4"/>
  <c r="CB220" i="4" s="1"/>
  <c r="CG220" i="4"/>
  <c r="CA220" i="4"/>
  <c r="CI220" i="4"/>
  <c r="DU242" i="4"/>
  <c r="CP242" i="4"/>
  <c r="CL242" i="4"/>
  <c r="DS242" i="4"/>
  <c r="DE242" i="4"/>
  <c r="CO242" i="4"/>
  <c r="DP242" i="4"/>
  <c r="CQ242" i="4"/>
  <c r="CA242" i="4"/>
  <c r="CK249" i="4"/>
  <c r="DO249" i="4"/>
  <c r="DE249" i="4"/>
  <c r="CM249" i="4"/>
  <c r="DR249" i="4"/>
  <c r="CI249" i="4"/>
  <c r="DM249" i="4"/>
  <c r="CN249" i="4"/>
  <c r="DQ249" i="4"/>
  <c r="DS254" i="4"/>
  <c r="DE254" i="4"/>
  <c r="DU254" i="4"/>
  <c r="DP254" i="4"/>
  <c r="CQ254" i="4"/>
  <c r="CL254" i="4"/>
  <c r="CA254" i="4"/>
  <c r="CO254" i="4"/>
  <c r="DT254" i="4"/>
  <c r="CB298" i="4"/>
  <c r="DF298" i="4"/>
  <c r="CA298" i="4"/>
  <c r="DE298" i="4"/>
  <c r="CC133" i="4"/>
  <c r="AX133" i="4" s="1"/>
  <c r="CC135" i="4"/>
  <c r="CE137" i="4"/>
  <c r="CC139" i="4"/>
  <c r="AX139" i="4" s="1"/>
  <c r="CM161" i="4"/>
  <c r="DE162" i="4"/>
  <c r="DP162" i="4"/>
  <c r="CK163" i="4"/>
  <c r="AY163" i="4" s="1"/>
  <c r="CA164" i="4"/>
  <c r="AY164" i="4" s="1"/>
  <c r="CO164" i="4"/>
  <c r="DP164" i="4"/>
  <c r="CI165" i="4"/>
  <c r="AY165" i="4" s="1"/>
  <c r="CN165" i="4"/>
  <c r="CA168" i="4"/>
  <c r="CO168" i="4"/>
  <c r="DP168" i="4"/>
  <c r="CI169" i="4"/>
  <c r="AY169" i="4" s="1"/>
  <c r="CN169" i="4"/>
  <c r="CA172" i="4"/>
  <c r="CO172" i="4"/>
  <c r="DP172" i="4"/>
  <c r="CI173" i="4"/>
  <c r="CN173" i="4"/>
  <c r="CA176" i="4"/>
  <c r="CO176" i="4"/>
  <c r="DP176" i="4"/>
  <c r="CI177" i="4"/>
  <c r="CN177" i="4"/>
  <c r="DR179" i="4"/>
  <c r="DE182" i="4"/>
  <c r="DU182" i="4"/>
  <c r="DR188" i="4"/>
  <c r="DM188" i="4"/>
  <c r="CN188" i="4"/>
  <c r="CI188" i="4"/>
  <c r="AY188" i="4" s="1"/>
  <c r="DS189" i="4"/>
  <c r="CO189" i="4"/>
  <c r="DT189" i="4"/>
  <c r="CL189" i="4"/>
  <c r="CQ189" i="4"/>
  <c r="DR192" i="4"/>
  <c r="DM192" i="4"/>
  <c r="CK192" i="4"/>
  <c r="CM192" i="4"/>
  <c r="CM194" i="4"/>
  <c r="DQ194" i="4"/>
  <c r="CK194" i="4"/>
  <c r="CA194" i="4"/>
  <c r="DE194" i="4"/>
  <c r="DO194" i="4"/>
  <c r="DR196" i="4"/>
  <c r="DM196" i="4"/>
  <c r="CK196" i="4"/>
  <c r="DQ196" i="4"/>
  <c r="CI196" i="4"/>
  <c r="DO197" i="4"/>
  <c r="CN197" i="4"/>
  <c r="CI197" i="4"/>
  <c r="CK197" i="4"/>
  <c r="DR197" i="4"/>
  <c r="DE198" i="4"/>
  <c r="DQ198" i="4"/>
  <c r="CA201" i="4"/>
  <c r="CM201" i="4"/>
  <c r="CO204" i="4"/>
  <c r="CA204" i="4"/>
  <c r="DT204" i="4"/>
  <c r="CQ204" i="4"/>
  <c r="DS204" i="4"/>
  <c r="DM215" i="4"/>
  <c r="DN215" i="4"/>
  <c r="CI215" i="4"/>
  <c r="CA215" i="4"/>
  <c r="AR215" i="4" s="1"/>
  <c r="DF215" i="4"/>
  <c r="CB215" i="4" s="1"/>
  <c r="CH215" i="4"/>
  <c r="DM219" i="4"/>
  <c r="DN219" i="4"/>
  <c r="CI219" i="4"/>
  <c r="CA219" i="4"/>
  <c r="DF219" i="4"/>
  <c r="CB219" i="4" s="1"/>
  <c r="DM220" i="4"/>
  <c r="DH229" i="4"/>
  <c r="CE229" i="4"/>
  <c r="CA229" i="4"/>
  <c r="DF229" i="4"/>
  <c r="CC229" i="4"/>
  <c r="DI229" i="4"/>
  <c r="CB229" i="4"/>
  <c r="CD229" i="4"/>
  <c r="DR241" i="4"/>
  <c r="DM241" i="4"/>
  <c r="CM241" i="4"/>
  <c r="CK241" i="4"/>
  <c r="CN241" i="4"/>
  <c r="CI241" i="4"/>
  <c r="DO258" i="4"/>
  <c r="CN258" i="4"/>
  <c r="CI258" i="4"/>
  <c r="DM258" i="4"/>
  <c r="CK258" i="4"/>
  <c r="DQ258" i="4"/>
  <c r="CM258" i="4"/>
  <c r="CA258" i="4"/>
  <c r="CI190" i="4"/>
  <c r="CO200" i="4"/>
  <c r="CA200" i="4"/>
  <c r="CP200" i="4"/>
  <c r="DE200" i="4"/>
  <c r="DP200" i="4"/>
  <c r="DU200" i="4"/>
  <c r="CP201" i="4"/>
  <c r="DE201" i="4"/>
  <c r="DT201" i="4"/>
  <c r="DR204" i="4"/>
  <c r="DM204" i="4"/>
  <c r="CK204" i="4"/>
  <c r="CN204" i="4"/>
  <c r="DO204" i="4"/>
  <c r="DQ205" i="4"/>
  <c r="CN205" i="4"/>
  <c r="CI205" i="4"/>
  <c r="DM205" i="4"/>
  <c r="DR206" i="4"/>
  <c r="CO209" i="4"/>
  <c r="CA209" i="4"/>
  <c r="DS209" i="4"/>
  <c r="CQ209" i="4"/>
  <c r="DE215" i="4"/>
  <c r="DN216" i="4"/>
  <c r="DF216" i="4"/>
  <c r="CB216" i="4" s="1"/>
  <c r="CG216" i="4"/>
  <c r="AR216" i="4" s="1"/>
  <c r="CH216" i="4"/>
  <c r="DM216" i="4"/>
  <c r="DE220" i="4"/>
  <c r="DE226" i="4"/>
  <c r="CA226" i="4"/>
  <c r="AR226" i="4" s="1"/>
  <c r="DH227" i="4"/>
  <c r="CE227" i="4"/>
  <c r="DI227" i="4"/>
  <c r="CD227" i="4"/>
  <c r="CC227" i="4"/>
  <c r="DI228" i="4"/>
  <c r="DG228" i="4"/>
  <c r="CD228" i="4"/>
  <c r="DH228" i="4"/>
  <c r="CB228" i="4"/>
  <c r="AR228" i="4" s="1"/>
  <c r="CE228" i="4"/>
  <c r="DE232" i="4"/>
  <c r="CA232" i="4"/>
  <c r="DS238" i="4"/>
  <c r="CQ238" i="4"/>
  <c r="DU238" i="4"/>
  <c r="CO238" i="4"/>
  <c r="DE238" i="4"/>
  <c r="CL238" i="4"/>
  <c r="CN239" i="4"/>
  <c r="CI239" i="4"/>
  <c r="DR239" i="4"/>
  <c r="DM239" i="4"/>
  <c r="DQ239" i="4"/>
  <c r="CM239" i="4"/>
  <c r="DO239" i="4"/>
  <c r="AY251" i="4"/>
  <c r="DR255" i="4"/>
  <c r="DM255" i="4"/>
  <c r="CM255" i="4"/>
  <c r="DO255" i="4"/>
  <c r="CK255" i="4"/>
  <c r="CA255" i="4"/>
  <c r="DQ255" i="4"/>
  <c r="CN255" i="4"/>
  <c r="DQ210" i="4"/>
  <c r="CN210" i="4"/>
  <c r="CI210" i="4"/>
  <c r="DR210" i="4"/>
  <c r="CM210" i="4"/>
  <c r="DO210" i="4"/>
  <c r="DE218" i="4"/>
  <c r="CA218" i="4"/>
  <c r="AR218" i="4" s="1"/>
  <c r="DF231" i="4"/>
  <c r="CC231" i="4"/>
  <c r="AR231" i="4" s="1"/>
  <c r="DH231" i="4"/>
  <c r="CE231" i="4"/>
  <c r="DG231" i="4"/>
  <c r="DE231" i="4"/>
  <c r="DR237" i="4"/>
  <c r="DM237" i="4"/>
  <c r="CA237" i="4"/>
  <c r="CN237" i="4"/>
  <c r="CI237" i="4"/>
  <c r="DO237" i="4"/>
  <c r="CK237" i="4"/>
  <c r="DR247" i="4"/>
  <c r="DM247" i="4"/>
  <c r="CM247" i="4"/>
  <c r="DQ247" i="4"/>
  <c r="CN247" i="4"/>
  <c r="DO247" i="4"/>
  <c r="CK247" i="4"/>
  <c r="CA247" i="4"/>
  <c r="DU256" i="4"/>
  <c r="CP256" i="4"/>
  <c r="CL256" i="4"/>
  <c r="AY256" i="4" s="1"/>
  <c r="CO256" i="4"/>
  <c r="DT256" i="4"/>
  <c r="DE256" i="4"/>
  <c r="CQ256" i="4"/>
  <c r="CK257" i="4"/>
  <c r="DR257" i="4"/>
  <c r="CI257" i="4"/>
  <c r="DO257" i="4"/>
  <c r="CM257" i="4"/>
  <c r="DM257" i="4"/>
  <c r="CN257" i="4"/>
  <c r="DQ257" i="4"/>
  <c r="CQ194" i="4"/>
  <c r="DP194" i="4"/>
  <c r="CQ202" i="4"/>
  <c r="DP202" i="4"/>
  <c r="CQ206" i="4"/>
  <c r="AY206" i="4" s="1"/>
  <c r="DP206" i="4"/>
  <c r="DR207" i="4"/>
  <c r="DF217" i="4"/>
  <c r="CB217" i="4" s="1"/>
  <c r="DN217" i="4"/>
  <c r="DF221" i="4"/>
  <c r="CB221" i="4" s="1"/>
  <c r="AR221" i="4" s="1"/>
  <c r="DN221" i="4"/>
  <c r="CA227" i="4"/>
  <c r="DS240" i="4"/>
  <c r="DE240" i="4"/>
  <c r="DU240" i="4"/>
  <c r="CP240" i="4"/>
  <c r="CL240" i="4"/>
  <c r="AY240" i="4" s="1"/>
  <c r="CO240" i="4"/>
  <c r="DT240" i="4"/>
  <c r="CK243" i="4"/>
  <c r="CA243" i="4"/>
  <c r="AY243" i="4" s="1"/>
  <c r="DR243" i="4"/>
  <c r="DM243" i="4"/>
  <c r="CM243" i="4"/>
  <c r="DS244" i="4"/>
  <c r="DE244" i="4"/>
  <c r="DU244" i="4"/>
  <c r="CP244" i="4"/>
  <c r="CL244" i="4"/>
  <c r="AY244" i="4" s="1"/>
  <c r="CO244" i="4"/>
  <c r="DT244" i="4"/>
  <c r="DO250" i="4"/>
  <c r="CN250" i="4"/>
  <c r="CI250" i="4"/>
  <c r="AY250" i="4" s="1"/>
  <c r="DQ250" i="4"/>
  <c r="CM250" i="4"/>
  <c r="DM250" i="4"/>
  <c r="CK250" i="4"/>
  <c r="DT253" i="4"/>
  <c r="DP253" i="4"/>
  <c r="CO253" i="4"/>
  <c r="CA253" i="4"/>
  <c r="AY253" i="4" s="1"/>
  <c r="DS253" i="4"/>
  <c r="CQ253" i="4"/>
  <c r="CL253" i="4"/>
  <c r="DU253" i="4"/>
  <c r="CA291" i="4"/>
  <c r="DE291" i="4"/>
  <c r="CB291" i="4"/>
  <c r="CQ207" i="4"/>
  <c r="AY207" i="4" s="1"/>
  <c r="DP207" i="4"/>
  <c r="CI218" i="4"/>
  <c r="CB226" i="4"/>
  <c r="CB230" i="4"/>
  <c r="AR230" i="4" s="1"/>
  <c r="CD232" i="4"/>
  <c r="DG232" i="4"/>
  <c r="DE237" i="4"/>
  <c r="DP237" i="4"/>
  <c r="CK238" i="4"/>
  <c r="AY238" i="4" s="1"/>
  <c r="DQ238" i="4"/>
  <c r="CA239" i="4"/>
  <c r="CL239" i="4"/>
  <c r="CP239" i="4"/>
  <c r="CA241" i="4"/>
  <c r="CO241" i="4"/>
  <c r="DP241" i="4"/>
  <c r="DT241" i="4"/>
  <c r="CI242" i="4"/>
  <c r="CN242" i="4"/>
  <c r="DO242" i="4"/>
  <c r="CA245" i="4"/>
  <c r="CO245" i="4"/>
  <c r="DP245" i="4"/>
  <c r="DT245" i="4"/>
  <c r="DT249" i="4"/>
  <c r="DP249" i="4"/>
  <c r="CO249" i="4"/>
  <c r="CA249" i="4"/>
  <c r="AY249" i="4" s="1"/>
  <c r="CP249" i="4"/>
  <c r="DS250" i="4"/>
  <c r="DE250" i="4"/>
  <c r="CP250" i="4"/>
  <c r="DT250" i="4"/>
  <c r="DU252" i="4"/>
  <c r="CP252" i="4"/>
  <c r="CL252" i="4"/>
  <c r="AY252" i="4" s="1"/>
  <c r="DP252" i="4"/>
  <c r="CN253" i="4"/>
  <c r="DQ253" i="4"/>
  <c r="DO254" i="4"/>
  <c r="CN254" i="4"/>
  <c r="CI254" i="4"/>
  <c r="DR254" i="4"/>
  <c r="DE257" i="4"/>
  <c r="DR259" i="4"/>
  <c r="DM259" i="4"/>
  <c r="CM259" i="4"/>
  <c r="AY259" i="4" s="1"/>
  <c r="DE259" i="4"/>
  <c r="CB264" i="4"/>
  <c r="O264" i="4" s="1"/>
  <c r="DF266" i="4"/>
  <c r="CB271" i="4"/>
  <c r="U271" i="4" s="1"/>
  <c r="CA290" i="4"/>
  <c r="AE290" i="4" s="1"/>
  <c r="DE290" i="4"/>
  <c r="DF290" i="4"/>
  <c r="CB232" i="4"/>
  <c r="CM238" i="4"/>
  <c r="DE239" i="4"/>
  <c r="DP239" i="4"/>
  <c r="DO246" i="4"/>
  <c r="CN246" i="4"/>
  <c r="CI246" i="4"/>
  <c r="DR246" i="4"/>
  <c r="DR251" i="4"/>
  <c r="DM251" i="4"/>
  <c r="CM251" i="4"/>
  <c r="DE251" i="4"/>
  <c r="DT257" i="4"/>
  <c r="DP257" i="4"/>
  <c r="CO257" i="4"/>
  <c r="CA257" i="4"/>
  <c r="CP257" i="4"/>
  <c r="DS258" i="4"/>
  <c r="DE258" i="4"/>
  <c r="CP258" i="4"/>
  <c r="DT258" i="4"/>
  <c r="DF264" i="4"/>
  <c r="DF271" i="4"/>
  <c r="CA273" i="4"/>
  <c r="U273" i="4" s="1"/>
  <c r="CA275" i="4"/>
  <c r="U275" i="4" s="1"/>
  <c r="AY237" i="4" l="1"/>
  <c r="AR229" i="4"/>
  <c r="AY210" i="4"/>
  <c r="AY197" i="4"/>
  <c r="AY195" i="4"/>
  <c r="AY239" i="4"/>
  <c r="AY247" i="4"/>
  <c r="AY258" i="4"/>
  <c r="AR219" i="4"/>
  <c r="AY194" i="4"/>
  <c r="AY254" i="4"/>
  <c r="AY242" i="4"/>
  <c r="AY192" i="4"/>
  <c r="AY196" i="4"/>
  <c r="AX88" i="4"/>
  <c r="AX60" i="4"/>
  <c r="AX86" i="4"/>
  <c r="AX102" i="4"/>
  <c r="AX74" i="4"/>
  <c r="AX70" i="4"/>
  <c r="AY257" i="4"/>
  <c r="AY241" i="4"/>
  <c r="AR227" i="4"/>
  <c r="AY200" i="4"/>
  <c r="AY201" i="4"/>
  <c r="AY172" i="4"/>
  <c r="AM298" i="4"/>
  <c r="AR217" i="4"/>
  <c r="AY198" i="4"/>
  <c r="AY246" i="4"/>
  <c r="AY202" i="4"/>
  <c r="AY174" i="4"/>
  <c r="AY162" i="4"/>
  <c r="AX124" i="4"/>
  <c r="AY205" i="4"/>
  <c r="AX138" i="4"/>
  <c r="AY193" i="4"/>
  <c r="AY190" i="4"/>
  <c r="AX132" i="4"/>
  <c r="AM297" i="4"/>
  <c r="AY248" i="4"/>
  <c r="AX96" i="4"/>
  <c r="AX64" i="4"/>
  <c r="AX24" i="4"/>
  <c r="AX50" i="4"/>
  <c r="AX114" i="4"/>
  <c r="AX22" i="4"/>
  <c r="AX84" i="4"/>
  <c r="AX48" i="4"/>
  <c r="AX38" i="4"/>
  <c r="AX14" i="4"/>
  <c r="AX118" i="4"/>
  <c r="AY176" i="4"/>
  <c r="AR220" i="4"/>
  <c r="AY191" i="4"/>
  <c r="AY245" i="4"/>
  <c r="AE291" i="4"/>
  <c r="AY255" i="4"/>
  <c r="AR232" i="4"/>
  <c r="AY209" i="4"/>
  <c r="AY204" i="4"/>
  <c r="AY168" i="4"/>
  <c r="AY208" i="4"/>
  <c r="AY182" i="4"/>
  <c r="AY170" i="4"/>
  <c r="AY161" i="4"/>
  <c r="AX136" i="4"/>
  <c r="AX134" i="4"/>
  <c r="AX92" i="4"/>
  <c r="AX72" i="4"/>
  <c r="AX110" i="4"/>
  <c r="AX46" i="4"/>
  <c r="AX104" i="4"/>
  <c r="AX68" i="4"/>
  <c r="AX106" i="4"/>
  <c r="AX90" i="4"/>
  <c r="AL298" i="1" l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D254" i="1" s="1"/>
  <c r="DT254" i="1" s="1"/>
  <c r="M254" i="1"/>
  <c r="L254" i="1"/>
  <c r="K254" i="1"/>
  <c r="J254" i="1"/>
  <c r="I254" i="1"/>
  <c r="H254" i="1"/>
  <c r="G254" i="1"/>
  <c r="F254" i="1"/>
  <c r="E254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D253" i="1" s="1"/>
  <c r="O253" i="1"/>
  <c r="N253" i="1"/>
  <c r="M253" i="1"/>
  <c r="L253" i="1"/>
  <c r="K253" i="1"/>
  <c r="J253" i="1"/>
  <c r="I253" i="1"/>
  <c r="H253" i="1"/>
  <c r="G253" i="1"/>
  <c r="F253" i="1"/>
  <c r="E253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CU251" i="1" s="1"/>
  <c r="O251" i="1"/>
  <c r="N251" i="1"/>
  <c r="M251" i="1"/>
  <c r="L251" i="1"/>
  <c r="K251" i="1"/>
  <c r="J251" i="1"/>
  <c r="I251" i="1"/>
  <c r="H251" i="1"/>
  <c r="G251" i="1"/>
  <c r="F251" i="1"/>
  <c r="E251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EA249" i="1" s="1"/>
  <c r="O249" i="1"/>
  <c r="N249" i="1"/>
  <c r="M249" i="1"/>
  <c r="L249" i="1"/>
  <c r="K249" i="1"/>
  <c r="J249" i="1"/>
  <c r="I249" i="1"/>
  <c r="H249" i="1"/>
  <c r="G249" i="1"/>
  <c r="F249" i="1"/>
  <c r="E249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EA248" i="1" s="1"/>
  <c r="M248" i="1"/>
  <c r="L248" i="1"/>
  <c r="K248" i="1"/>
  <c r="J248" i="1"/>
  <c r="I248" i="1"/>
  <c r="H248" i="1"/>
  <c r="G248" i="1"/>
  <c r="F248" i="1"/>
  <c r="E248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DY247" i="1" s="1"/>
  <c r="O247" i="1"/>
  <c r="N247" i="1"/>
  <c r="M247" i="1"/>
  <c r="L247" i="1"/>
  <c r="K247" i="1"/>
  <c r="J247" i="1"/>
  <c r="I247" i="1"/>
  <c r="H247" i="1"/>
  <c r="G247" i="1"/>
  <c r="F247" i="1"/>
  <c r="E247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D246" i="1" s="1"/>
  <c r="M246" i="1"/>
  <c r="L246" i="1"/>
  <c r="K246" i="1"/>
  <c r="J246" i="1"/>
  <c r="I246" i="1"/>
  <c r="H246" i="1"/>
  <c r="G246" i="1"/>
  <c r="F246" i="1"/>
  <c r="E246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CW244" i="1" s="1"/>
  <c r="M244" i="1"/>
  <c r="L244" i="1"/>
  <c r="K244" i="1"/>
  <c r="J244" i="1"/>
  <c r="I244" i="1"/>
  <c r="H244" i="1"/>
  <c r="G244" i="1"/>
  <c r="F244" i="1"/>
  <c r="E244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CW242" i="1" s="1"/>
  <c r="M242" i="1"/>
  <c r="L242" i="1"/>
  <c r="K242" i="1"/>
  <c r="J242" i="1"/>
  <c r="I242" i="1"/>
  <c r="H242" i="1"/>
  <c r="G242" i="1"/>
  <c r="F242" i="1"/>
  <c r="E242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D241" i="1" s="1"/>
  <c r="DP241" i="1" s="1"/>
  <c r="G241" i="1"/>
  <c r="F241" i="1"/>
  <c r="E241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DY239" i="1" s="1"/>
  <c r="O239" i="1"/>
  <c r="N239" i="1"/>
  <c r="M239" i="1"/>
  <c r="L239" i="1"/>
  <c r="K239" i="1"/>
  <c r="J239" i="1"/>
  <c r="I239" i="1"/>
  <c r="H239" i="1"/>
  <c r="G239" i="1"/>
  <c r="F239" i="1"/>
  <c r="E239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C230" i="1" s="1"/>
  <c r="F230" i="1"/>
  <c r="E230" i="1"/>
  <c r="D230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C220" i="1" s="1"/>
  <c r="F220" i="1"/>
  <c r="E220" i="1"/>
  <c r="D220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EA181" i="1" s="1"/>
  <c r="M181" i="1"/>
  <c r="L181" i="1"/>
  <c r="K181" i="1"/>
  <c r="J181" i="1"/>
  <c r="I181" i="1"/>
  <c r="H181" i="1"/>
  <c r="G181" i="1"/>
  <c r="F181" i="1"/>
  <c r="E181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D173" i="1" s="1"/>
  <c r="CL173" i="1" s="1"/>
  <c r="E173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D162" i="1" s="1"/>
  <c r="O162" i="1"/>
  <c r="N162" i="1"/>
  <c r="M162" i="1"/>
  <c r="L162" i="1"/>
  <c r="K162" i="1"/>
  <c r="J162" i="1"/>
  <c r="I162" i="1"/>
  <c r="H162" i="1"/>
  <c r="G162" i="1"/>
  <c r="F162" i="1"/>
  <c r="E162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DV52" i="1" s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CQ36" i="1" s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DJ221" i="1"/>
  <c r="CF221" i="1" s="1"/>
  <c r="DJ220" i="1"/>
  <c r="CF220" i="1" s="1"/>
  <c r="DJ219" i="1"/>
  <c r="CF219" i="1"/>
  <c r="DJ218" i="1"/>
  <c r="CF218" i="1"/>
  <c r="DJ217" i="1"/>
  <c r="CF217" i="1" s="1"/>
  <c r="DJ216" i="1"/>
  <c r="CF216" i="1" s="1"/>
  <c r="DJ215" i="1"/>
  <c r="CF215" i="1"/>
  <c r="DY210" i="1"/>
  <c r="DX210" i="1"/>
  <c r="DR210" i="1"/>
  <c r="DQ210" i="1"/>
  <c r="DM210" i="1"/>
  <c r="DG210" i="1"/>
  <c r="DF210" i="1"/>
  <c r="CU210" i="1"/>
  <c r="CT210" i="1"/>
  <c r="CQ210" i="1"/>
  <c r="CO210" i="1"/>
  <c r="CN210" i="1"/>
  <c r="CM210" i="1"/>
  <c r="CK210" i="1"/>
  <c r="CI210" i="1"/>
  <c r="CC210" i="1"/>
  <c r="CB210" i="1"/>
  <c r="CA210" i="1"/>
  <c r="D210" i="1"/>
  <c r="DT210" i="1" s="1"/>
  <c r="C210" i="1"/>
  <c r="DO210" i="1" s="1"/>
  <c r="DY209" i="1"/>
  <c r="DX209" i="1"/>
  <c r="DU209" i="1"/>
  <c r="DS209" i="1"/>
  <c r="DG209" i="1"/>
  <c r="DF209" i="1"/>
  <c r="CU209" i="1"/>
  <c r="CT209" i="1"/>
  <c r="CP209" i="1"/>
  <c r="CO209" i="1"/>
  <c r="CL209" i="1"/>
  <c r="CC209" i="1"/>
  <c r="CB209" i="1"/>
  <c r="D209" i="1"/>
  <c r="DT209" i="1" s="1"/>
  <c r="C209" i="1"/>
  <c r="CM209" i="1" s="1"/>
  <c r="DY208" i="1"/>
  <c r="DX208" i="1"/>
  <c r="DS208" i="1"/>
  <c r="DG208" i="1"/>
  <c r="DF208" i="1"/>
  <c r="CU208" i="1"/>
  <c r="CT208" i="1"/>
  <c r="CO208" i="1"/>
  <c r="CC208" i="1"/>
  <c r="CB208" i="1"/>
  <c r="D208" i="1"/>
  <c r="DU208" i="1" s="1"/>
  <c r="C208" i="1"/>
  <c r="DO208" i="1" s="1"/>
  <c r="DY207" i="1"/>
  <c r="DX207" i="1"/>
  <c r="DT207" i="1"/>
  <c r="DS207" i="1"/>
  <c r="DG207" i="1"/>
  <c r="DF207" i="1"/>
  <c r="CU207" i="1"/>
  <c r="CT207" i="1"/>
  <c r="CC207" i="1"/>
  <c r="CB207" i="1"/>
  <c r="D207" i="1"/>
  <c r="C207" i="1"/>
  <c r="DY206" i="1"/>
  <c r="DX206" i="1"/>
  <c r="DT206" i="1"/>
  <c r="DR206" i="1"/>
  <c r="DQ206" i="1"/>
  <c r="DM206" i="1"/>
  <c r="DG206" i="1"/>
  <c r="DF206" i="1"/>
  <c r="CU206" i="1"/>
  <c r="CT206" i="1"/>
  <c r="CQ206" i="1"/>
  <c r="CN206" i="1"/>
  <c r="CM206" i="1"/>
  <c r="CK206" i="1"/>
  <c r="CI206" i="1"/>
  <c r="CC206" i="1"/>
  <c r="CB206" i="1"/>
  <c r="CA206" i="1"/>
  <c r="D206" i="1"/>
  <c r="C206" i="1"/>
  <c r="DO206" i="1" s="1"/>
  <c r="DY205" i="1"/>
  <c r="DX205" i="1"/>
  <c r="DU205" i="1"/>
  <c r="DS205" i="1"/>
  <c r="DM205" i="1"/>
  <c r="DG205" i="1"/>
  <c r="DF205" i="1"/>
  <c r="CU205" i="1"/>
  <c r="CT205" i="1"/>
  <c r="CP205" i="1"/>
  <c r="CO205" i="1"/>
  <c r="CN205" i="1"/>
  <c r="CL205" i="1"/>
  <c r="CC205" i="1"/>
  <c r="CB205" i="1"/>
  <c r="D205" i="1"/>
  <c r="DT205" i="1" s="1"/>
  <c r="C205" i="1"/>
  <c r="CM205" i="1" s="1"/>
  <c r="DY204" i="1"/>
  <c r="DX204" i="1"/>
  <c r="DO204" i="1"/>
  <c r="DG204" i="1"/>
  <c r="DF204" i="1"/>
  <c r="CU204" i="1"/>
  <c r="CT204" i="1"/>
  <c r="CK204" i="1"/>
  <c r="CC204" i="1"/>
  <c r="CB204" i="1"/>
  <c r="D204" i="1"/>
  <c r="DU204" i="1" s="1"/>
  <c r="C204" i="1"/>
  <c r="DR204" i="1" s="1"/>
  <c r="DY203" i="1"/>
  <c r="DX203" i="1"/>
  <c r="DG203" i="1"/>
  <c r="DF203" i="1"/>
  <c r="CU203" i="1"/>
  <c r="CT203" i="1"/>
  <c r="CI203" i="1"/>
  <c r="CC203" i="1"/>
  <c r="CB203" i="1"/>
  <c r="D203" i="1"/>
  <c r="C203" i="1"/>
  <c r="CM203" i="1" s="1"/>
  <c r="DY202" i="1"/>
  <c r="DX202" i="1"/>
  <c r="DR202" i="1"/>
  <c r="DQ202" i="1"/>
  <c r="DM202" i="1"/>
  <c r="DG202" i="1"/>
  <c r="DF202" i="1"/>
  <c r="CU202" i="1"/>
  <c r="CT202" i="1"/>
  <c r="CN202" i="1"/>
  <c r="CM202" i="1"/>
  <c r="CK202" i="1"/>
  <c r="CI202" i="1"/>
  <c r="CC202" i="1"/>
  <c r="CB202" i="1"/>
  <c r="D202" i="1"/>
  <c r="CO202" i="1" s="1"/>
  <c r="C202" i="1"/>
  <c r="DO202" i="1" s="1"/>
  <c r="DY201" i="1"/>
  <c r="DX201" i="1"/>
  <c r="DU201" i="1"/>
  <c r="DS201" i="1"/>
  <c r="DO201" i="1"/>
  <c r="DM201" i="1"/>
  <c r="DG201" i="1"/>
  <c r="DF201" i="1"/>
  <c r="DE201" i="1"/>
  <c r="CU201" i="1"/>
  <c r="CT201" i="1"/>
  <c r="CP201" i="1"/>
  <c r="CO201" i="1"/>
  <c r="CN201" i="1"/>
  <c r="CL201" i="1"/>
  <c r="CI201" i="1"/>
  <c r="CC201" i="1"/>
  <c r="CB201" i="1"/>
  <c r="D201" i="1"/>
  <c r="DT201" i="1" s="1"/>
  <c r="C201" i="1"/>
  <c r="CM201" i="1" s="1"/>
  <c r="DY200" i="1"/>
  <c r="DX200" i="1"/>
  <c r="DP200" i="1"/>
  <c r="DO200" i="1"/>
  <c r="DG200" i="1"/>
  <c r="DF200" i="1"/>
  <c r="CU200" i="1"/>
  <c r="CT200" i="1"/>
  <c r="CQ200" i="1"/>
  <c r="CL200" i="1"/>
  <c r="CK200" i="1"/>
  <c r="CC200" i="1"/>
  <c r="CB200" i="1"/>
  <c r="CA200" i="1"/>
  <c r="D200" i="1"/>
  <c r="DU200" i="1" s="1"/>
  <c r="C200" i="1"/>
  <c r="DR200" i="1" s="1"/>
  <c r="DS199" i="1"/>
  <c r="DR199" i="1"/>
  <c r="DM199" i="1"/>
  <c r="DG199" i="1"/>
  <c r="DF199" i="1"/>
  <c r="CQ199" i="1"/>
  <c r="CL199" i="1"/>
  <c r="CI199" i="1"/>
  <c r="CC199" i="1"/>
  <c r="CB199" i="1"/>
  <c r="D199" i="1"/>
  <c r="DU199" i="1" s="1"/>
  <c r="C199" i="1"/>
  <c r="CK199" i="1" s="1"/>
  <c r="DS198" i="1"/>
  <c r="DR198" i="1"/>
  <c r="DO198" i="1"/>
  <c r="DM198" i="1"/>
  <c r="DG198" i="1"/>
  <c r="DF198" i="1"/>
  <c r="CQ198" i="1"/>
  <c r="CO198" i="1"/>
  <c r="CN198" i="1"/>
  <c r="CM198" i="1"/>
  <c r="CK198" i="1"/>
  <c r="CI198" i="1"/>
  <c r="CC198" i="1"/>
  <c r="CB198" i="1"/>
  <c r="CA198" i="1"/>
  <c r="D198" i="1"/>
  <c r="DT198" i="1" s="1"/>
  <c r="C198" i="1"/>
  <c r="DQ198" i="1" s="1"/>
  <c r="DU197" i="1"/>
  <c r="DT197" i="1"/>
  <c r="DS197" i="1"/>
  <c r="DP197" i="1"/>
  <c r="DG197" i="1"/>
  <c r="DF197" i="1"/>
  <c r="CP197" i="1"/>
  <c r="CO197" i="1"/>
  <c r="CL197" i="1"/>
  <c r="CC197" i="1"/>
  <c r="CB197" i="1"/>
  <c r="D197" i="1"/>
  <c r="CQ197" i="1" s="1"/>
  <c r="C197" i="1"/>
  <c r="CI197" i="1" s="1"/>
  <c r="DY196" i="1"/>
  <c r="DX196" i="1"/>
  <c r="DS196" i="1"/>
  <c r="DP196" i="1"/>
  <c r="DG196" i="1"/>
  <c r="DF196" i="1"/>
  <c r="CU196" i="1"/>
  <c r="CT196" i="1"/>
  <c r="CQ196" i="1"/>
  <c r="CO196" i="1"/>
  <c r="CL196" i="1"/>
  <c r="CC196" i="1"/>
  <c r="CB196" i="1"/>
  <c r="D196" i="1"/>
  <c r="DU196" i="1" s="1"/>
  <c r="C196" i="1"/>
  <c r="DY195" i="1"/>
  <c r="DX195" i="1"/>
  <c r="DT195" i="1"/>
  <c r="DS195" i="1"/>
  <c r="DG195" i="1"/>
  <c r="DF195" i="1"/>
  <c r="CU195" i="1"/>
  <c r="CT195" i="1"/>
  <c r="CQ195" i="1"/>
  <c r="CL195" i="1"/>
  <c r="CC195" i="1"/>
  <c r="CB195" i="1"/>
  <c r="D195" i="1"/>
  <c r="C195" i="1"/>
  <c r="CI195" i="1" s="1"/>
  <c r="DY194" i="1"/>
  <c r="DX194" i="1"/>
  <c r="DT194" i="1"/>
  <c r="DR194" i="1"/>
  <c r="DQ194" i="1"/>
  <c r="DM194" i="1"/>
  <c r="DG194" i="1"/>
  <c r="DF194" i="1"/>
  <c r="CU194" i="1"/>
  <c r="CT194" i="1"/>
  <c r="CQ194" i="1"/>
  <c r="CO194" i="1"/>
  <c r="CN194" i="1"/>
  <c r="CM194" i="1"/>
  <c r="CK194" i="1"/>
  <c r="CI194" i="1"/>
  <c r="CC194" i="1"/>
  <c r="CB194" i="1"/>
  <c r="CA194" i="1"/>
  <c r="D194" i="1"/>
  <c r="C194" i="1"/>
  <c r="DO194" i="1" s="1"/>
  <c r="DY193" i="1"/>
  <c r="DX193" i="1"/>
  <c r="DU193" i="1"/>
  <c r="DS193" i="1"/>
  <c r="DM193" i="1"/>
  <c r="DG193" i="1"/>
  <c r="DF193" i="1"/>
  <c r="CU193" i="1"/>
  <c r="CT193" i="1"/>
  <c r="CP193" i="1"/>
  <c r="CO193" i="1"/>
  <c r="CN193" i="1"/>
  <c r="CL193" i="1"/>
  <c r="CC193" i="1"/>
  <c r="CB193" i="1"/>
  <c r="D193" i="1"/>
  <c r="DT193" i="1" s="1"/>
  <c r="C193" i="1"/>
  <c r="CM193" i="1" s="1"/>
  <c r="DY192" i="1"/>
  <c r="DX192" i="1"/>
  <c r="DO192" i="1"/>
  <c r="DG192" i="1"/>
  <c r="DF192" i="1"/>
  <c r="CU192" i="1"/>
  <c r="CT192" i="1"/>
  <c r="CK192" i="1"/>
  <c r="CC192" i="1"/>
  <c r="CB192" i="1"/>
  <c r="D192" i="1"/>
  <c r="DU192" i="1" s="1"/>
  <c r="C192" i="1"/>
  <c r="DR192" i="1" s="1"/>
  <c r="DY191" i="1"/>
  <c r="DX191" i="1"/>
  <c r="DG191" i="1"/>
  <c r="DF191" i="1"/>
  <c r="CU191" i="1"/>
  <c r="CT191" i="1"/>
  <c r="CI191" i="1"/>
  <c r="CC191" i="1"/>
  <c r="CB191" i="1"/>
  <c r="D191" i="1"/>
  <c r="CQ191" i="1" s="1"/>
  <c r="C191" i="1"/>
  <c r="CM191" i="1" s="1"/>
  <c r="DY190" i="1"/>
  <c r="DX190" i="1"/>
  <c r="DU190" i="1"/>
  <c r="DT190" i="1"/>
  <c r="DR190" i="1"/>
  <c r="DP190" i="1"/>
  <c r="DM190" i="1"/>
  <c r="DG190" i="1"/>
  <c r="CU190" i="1"/>
  <c r="CT190" i="1"/>
  <c r="CN190" i="1"/>
  <c r="CM190" i="1"/>
  <c r="CC190" i="1"/>
  <c r="CA190" i="1"/>
  <c r="D190" i="1"/>
  <c r="DE190" i="1" s="1"/>
  <c r="C190" i="1"/>
  <c r="DY189" i="1"/>
  <c r="DX189" i="1"/>
  <c r="DU189" i="1"/>
  <c r="DT189" i="1"/>
  <c r="DS189" i="1"/>
  <c r="DQ189" i="1"/>
  <c r="DP189" i="1"/>
  <c r="DG189" i="1"/>
  <c r="DE189" i="1"/>
  <c r="CU189" i="1"/>
  <c r="CT189" i="1"/>
  <c r="CQ189" i="1"/>
  <c r="CP189" i="1"/>
  <c r="CO189" i="1"/>
  <c r="CL189" i="1"/>
  <c r="CK189" i="1"/>
  <c r="CC189" i="1"/>
  <c r="D189" i="1"/>
  <c r="C189" i="1"/>
  <c r="DO189" i="1" s="1"/>
  <c r="DY188" i="1"/>
  <c r="DX188" i="1"/>
  <c r="DR188" i="1"/>
  <c r="DO188" i="1"/>
  <c r="DM188" i="1"/>
  <c r="DG188" i="1"/>
  <c r="CU188" i="1"/>
  <c r="CT188" i="1"/>
  <c r="CN188" i="1"/>
  <c r="CK188" i="1"/>
  <c r="CI188" i="1"/>
  <c r="CC188" i="1"/>
  <c r="D188" i="1"/>
  <c r="C188" i="1"/>
  <c r="DQ188" i="1" s="1"/>
  <c r="DM156" i="1"/>
  <c r="DL156" i="1"/>
  <c r="DK156" i="1"/>
  <c r="DJ156" i="1"/>
  <c r="DI156" i="1"/>
  <c r="DH156" i="1"/>
  <c r="DG156" i="1"/>
  <c r="DF156" i="1"/>
  <c r="DE156" i="1"/>
  <c r="CI156" i="1"/>
  <c r="CH156" i="1"/>
  <c r="CG156" i="1"/>
  <c r="CF156" i="1"/>
  <c r="CE156" i="1"/>
  <c r="CD156" i="1"/>
  <c r="CC156" i="1"/>
  <c r="CB156" i="1"/>
  <c r="CA156" i="1"/>
  <c r="DM155" i="1"/>
  <c r="DL155" i="1"/>
  <c r="DK155" i="1"/>
  <c r="DJ155" i="1"/>
  <c r="DI155" i="1"/>
  <c r="DH155" i="1"/>
  <c r="DG155" i="1"/>
  <c r="DF155" i="1"/>
  <c r="DE155" i="1"/>
  <c r="CI155" i="1"/>
  <c r="CH155" i="1"/>
  <c r="CG155" i="1"/>
  <c r="CF155" i="1"/>
  <c r="CE155" i="1"/>
  <c r="CD155" i="1"/>
  <c r="CC155" i="1"/>
  <c r="CB155" i="1"/>
  <c r="CA155" i="1"/>
  <c r="DM154" i="1"/>
  <c r="DL154" i="1"/>
  <c r="DK154" i="1"/>
  <c r="DJ154" i="1"/>
  <c r="DI154" i="1"/>
  <c r="DH154" i="1"/>
  <c r="DG154" i="1"/>
  <c r="DF154" i="1"/>
  <c r="DE154" i="1"/>
  <c r="CI154" i="1"/>
  <c r="CH154" i="1"/>
  <c r="CG154" i="1"/>
  <c r="CF154" i="1"/>
  <c r="CE154" i="1"/>
  <c r="CD154" i="1"/>
  <c r="CC154" i="1"/>
  <c r="CB154" i="1"/>
  <c r="CA154" i="1"/>
  <c r="DM153" i="1"/>
  <c r="DL153" i="1"/>
  <c r="DK153" i="1"/>
  <c r="DJ153" i="1"/>
  <c r="DI153" i="1"/>
  <c r="DH153" i="1"/>
  <c r="DG153" i="1"/>
  <c r="DF153" i="1"/>
  <c r="DE153" i="1"/>
  <c r="CI153" i="1"/>
  <c r="CH153" i="1"/>
  <c r="CG153" i="1"/>
  <c r="CF153" i="1"/>
  <c r="CE153" i="1"/>
  <c r="CD153" i="1"/>
  <c r="CC153" i="1"/>
  <c r="CB153" i="1"/>
  <c r="CA153" i="1"/>
  <c r="DM152" i="1"/>
  <c r="DL152" i="1"/>
  <c r="DK152" i="1"/>
  <c r="DJ152" i="1"/>
  <c r="DI152" i="1"/>
  <c r="DH152" i="1"/>
  <c r="DG152" i="1"/>
  <c r="DF152" i="1"/>
  <c r="DE152" i="1"/>
  <c r="CI152" i="1"/>
  <c r="CH152" i="1"/>
  <c r="CG152" i="1"/>
  <c r="CF152" i="1"/>
  <c r="CE152" i="1"/>
  <c r="CD152" i="1"/>
  <c r="CC152" i="1"/>
  <c r="CB152" i="1"/>
  <c r="CA152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140" i="1"/>
  <c r="B140" i="1"/>
  <c r="DH140" i="1" s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139" i="1"/>
  <c r="B139" i="1"/>
  <c r="DH139" i="1" s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138" i="1"/>
  <c r="B138" i="1"/>
  <c r="DI138" i="1" s="1"/>
  <c r="DX137" i="1"/>
  <c r="DW137" i="1"/>
  <c r="DV137" i="1"/>
  <c r="DU137" i="1"/>
  <c r="DT137" i="1"/>
  <c r="DS137" i="1"/>
  <c r="DR137" i="1"/>
  <c r="DQ137" i="1"/>
  <c r="DP137" i="1"/>
  <c r="CT137" i="1"/>
  <c r="CS137" i="1"/>
  <c r="CR137" i="1"/>
  <c r="CQ137" i="1"/>
  <c r="CP137" i="1"/>
  <c r="CO137" i="1"/>
  <c r="CN137" i="1"/>
  <c r="CM137" i="1"/>
  <c r="CL137" i="1"/>
  <c r="C137" i="1"/>
  <c r="B137" i="1"/>
  <c r="DF137" i="1" s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136" i="1"/>
  <c r="B136" i="1"/>
  <c r="DF136" i="1" s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135" i="1"/>
  <c r="B135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134" i="1"/>
  <c r="B134" i="1"/>
  <c r="DI134" i="1" s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133" i="1"/>
  <c r="B133" i="1"/>
  <c r="DI133" i="1" s="1"/>
  <c r="DL132" i="1"/>
  <c r="DK132" i="1"/>
  <c r="DJ132" i="1"/>
  <c r="CH132" i="1"/>
  <c r="CG132" i="1"/>
  <c r="CF132" i="1"/>
  <c r="C132" i="1"/>
  <c r="B132" i="1"/>
  <c r="CC132" i="1" s="1"/>
  <c r="EB131" i="1"/>
  <c r="EA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131" i="1"/>
  <c r="B131" i="1"/>
  <c r="DI131" i="1" s="1"/>
  <c r="EB130" i="1"/>
  <c r="EA130" i="1"/>
  <c r="DZ130" i="1"/>
  <c r="DY130" i="1"/>
  <c r="DX130" i="1"/>
  <c r="DW130" i="1"/>
  <c r="DV130" i="1"/>
  <c r="DU130" i="1"/>
  <c r="DT130" i="1"/>
  <c r="DS130" i="1"/>
  <c r="DR130" i="1"/>
  <c r="DQ130" i="1"/>
  <c r="DP130" i="1"/>
  <c r="DO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130" i="1"/>
  <c r="B130" i="1"/>
  <c r="DF130" i="1" s="1"/>
  <c r="EB129" i="1"/>
  <c r="EA129" i="1"/>
  <c r="DZ129" i="1"/>
  <c r="DY129" i="1"/>
  <c r="DX129" i="1"/>
  <c r="DW129" i="1"/>
  <c r="DV129" i="1"/>
  <c r="DU129" i="1"/>
  <c r="DT129" i="1"/>
  <c r="DS129" i="1"/>
  <c r="DR129" i="1"/>
  <c r="DQ129" i="1"/>
  <c r="DP129" i="1"/>
  <c r="DO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129" i="1"/>
  <c r="B129" i="1"/>
  <c r="CB129" i="1" s="1"/>
  <c r="EB128" i="1"/>
  <c r="EA128" i="1"/>
  <c r="DZ128" i="1"/>
  <c r="DY128" i="1"/>
  <c r="DX128" i="1"/>
  <c r="DW128" i="1"/>
  <c r="DV128" i="1"/>
  <c r="DU128" i="1"/>
  <c r="DT128" i="1"/>
  <c r="DS128" i="1"/>
  <c r="DR128" i="1"/>
  <c r="DQ128" i="1"/>
  <c r="DP128" i="1"/>
  <c r="DO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128" i="1"/>
  <c r="B128" i="1"/>
  <c r="DI128" i="1" s="1"/>
  <c r="EB127" i="1"/>
  <c r="EA127" i="1"/>
  <c r="DZ127" i="1"/>
  <c r="DY127" i="1"/>
  <c r="DX127" i="1"/>
  <c r="DW127" i="1"/>
  <c r="DV127" i="1"/>
  <c r="DU127" i="1"/>
  <c r="DT127" i="1"/>
  <c r="DS127" i="1"/>
  <c r="DR127" i="1"/>
  <c r="DQ127" i="1"/>
  <c r="DP127" i="1"/>
  <c r="DO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127" i="1"/>
  <c r="B127" i="1"/>
  <c r="DI127" i="1" s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126" i="1"/>
  <c r="B126" i="1"/>
  <c r="EB125" i="1"/>
  <c r="EA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125" i="1"/>
  <c r="B125" i="1"/>
  <c r="CB125" i="1" s="1"/>
  <c r="EB124" i="1"/>
  <c r="EA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124" i="1"/>
  <c r="B124" i="1"/>
  <c r="DI124" i="1" s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123" i="1"/>
  <c r="B123" i="1"/>
  <c r="CC123" i="1" s="1"/>
  <c r="EB118" i="1"/>
  <c r="EA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118" i="1"/>
  <c r="B118" i="1"/>
  <c r="DH118" i="1" s="1"/>
  <c r="EB117" i="1"/>
  <c r="EA117" i="1"/>
  <c r="DZ117" i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117" i="1"/>
  <c r="B117" i="1"/>
  <c r="DH117" i="1" s="1"/>
  <c r="EB116" i="1"/>
  <c r="EA116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116" i="1"/>
  <c r="B116" i="1"/>
  <c r="CB116" i="1" s="1"/>
  <c r="DX115" i="1"/>
  <c r="DW115" i="1"/>
  <c r="DV115" i="1"/>
  <c r="DU115" i="1"/>
  <c r="DT115" i="1"/>
  <c r="DS115" i="1"/>
  <c r="DR115" i="1"/>
  <c r="DQ115" i="1"/>
  <c r="DP115" i="1"/>
  <c r="CT115" i="1"/>
  <c r="CS115" i="1"/>
  <c r="CR115" i="1"/>
  <c r="CQ115" i="1"/>
  <c r="CP115" i="1"/>
  <c r="CO115" i="1"/>
  <c r="CN115" i="1"/>
  <c r="CM115" i="1"/>
  <c r="CL115" i="1"/>
  <c r="C115" i="1"/>
  <c r="B115" i="1"/>
  <c r="DF115" i="1" s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114" i="1"/>
  <c r="B114" i="1"/>
  <c r="DF114" i="1" s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113" i="1"/>
  <c r="B113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112" i="1"/>
  <c r="B112" i="1"/>
  <c r="DI112" i="1" s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111" i="1"/>
  <c r="B111" i="1"/>
  <c r="CC111" i="1" s="1"/>
  <c r="DL110" i="1"/>
  <c r="DK110" i="1"/>
  <c r="DJ110" i="1"/>
  <c r="CH110" i="1"/>
  <c r="CG110" i="1"/>
  <c r="CF110" i="1"/>
  <c r="C110" i="1"/>
  <c r="B110" i="1"/>
  <c r="CC110" i="1" s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109" i="1"/>
  <c r="B109" i="1"/>
  <c r="DI109" i="1" s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108" i="1"/>
  <c r="B108" i="1"/>
  <c r="DF108" i="1" s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107" i="1"/>
  <c r="B107" i="1"/>
  <c r="CB107" i="1" s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106" i="1"/>
  <c r="B106" i="1"/>
  <c r="DI106" i="1" s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105" i="1"/>
  <c r="B105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104" i="1"/>
  <c r="B104" i="1"/>
  <c r="CB104" i="1" s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103" i="1"/>
  <c r="B103" i="1"/>
  <c r="CB103" i="1" s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102" i="1"/>
  <c r="B102" i="1"/>
  <c r="DI102" i="1" s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101" i="1"/>
  <c r="B101" i="1"/>
  <c r="DI101" i="1" s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G96" i="1"/>
  <c r="DF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B96" i="1"/>
  <c r="C96" i="1"/>
  <c r="B96" i="1"/>
  <c r="DH96" i="1" s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F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95" i="1"/>
  <c r="B95" i="1"/>
  <c r="DH95" i="1" s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C94" i="1"/>
  <c r="CB94" i="1"/>
  <c r="C94" i="1"/>
  <c r="B94" i="1"/>
  <c r="DX93" i="1"/>
  <c r="DW93" i="1"/>
  <c r="DV93" i="1"/>
  <c r="DU93" i="1"/>
  <c r="DT93" i="1"/>
  <c r="DS93" i="1"/>
  <c r="DR93" i="1"/>
  <c r="DQ93" i="1"/>
  <c r="DP93" i="1"/>
  <c r="DH93" i="1"/>
  <c r="CT93" i="1"/>
  <c r="CS93" i="1"/>
  <c r="CR93" i="1"/>
  <c r="CQ93" i="1"/>
  <c r="CP93" i="1"/>
  <c r="CO93" i="1"/>
  <c r="CN93" i="1"/>
  <c r="CM93" i="1"/>
  <c r="CL93" i="1"/>
  <c r="CE93" i="1"/>
  <c r="C93" i="1"/>
  <c r="B93" i="1"/>
  <c r="DF93" i="1" s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I92" i="1"/>
  <c r="DH92" i="1"/>
  <c r="DG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E92" i="1"/>
  <c r="CD92" i="1"/>
  <c r="CB92" i="1"/>
  <c r="C92" i="1"/>
  <c r="B92" i="1"/>
  <c r="DF92" i="1" s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91" i="1"/>
  <c r="B91" i="1"/>
  <c r="DG91" i="1" s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H90" i="1"/>
  <c r="DG90" i="1"/>
  <c r="DF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E90" i="1"/>
  <c r="CD90" i="1"/>
  <c r="CB90" i="1"/>
  <c r="C90" i="1"/>
  <c r="B90" i="1"/>
  <c r="DI90" i="1" s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89" i="1"/>
  <c r="B89" i="1"/>
  <c r="DI89" i="1" s="1"/>
  <c r="DL88" i="1"/>
  <c r="DK88" i="1"/>
  <c r="DJ88" i="1"/>
  <c r="DI88" i="1"/>
  <c r="DH88" i="1"/>
  <c r="CH88" i="1"/>
  <c r="CG88" i="1"/>
  <c r="CF88" i="1"/>
  <c r="CB88" i="1"/>
  <c r="C88" i="1"/>
  <c r="B88" i="1"/>
  <c r="CC88" i="1" s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F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87" i="1"/>
  <c r="B87" i="1"/>
  <c r="DI87" i="1" s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I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86" i="1"/>
  <c r="B86" i="1"/>
  <c r="DF86" i="1" s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I85" i="1"/>
  <c r="DH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E85" i="1"/>
  <c r="C85" i="1"/>
  <c r="B85" i="1"/>
  <c r="CB85" i="1" s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H84" i="1"/>
  <c r="DG84" i="1"/>
  <c r="DF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E84" i="1"/>
  <c r="CD84" i="1"/>
  <c r="CB84" i="1"/>
  <c r="C84" i="1"/>
  <c r="B84" i="1"/>
  <c r="DI84" i="1" s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83" i="1"/>
  <c r="B83" i="1"/>
  <c r="DG83" i="1" s="1"/>
  <c r="EB82" i="1"/>
  <c r="EA82" i="1"/>
  <c r="DZ82" i="1"/>
  <c r="DY82" i="1"/>
  <c r="DX82" i="1"/>
  <c r="DW82" i="1"/>
  <c r="DV82" i="1"/>
  <c r="DU82" i="1"/>
  <c r="DT82" i="1"/>
  <c r="DS82" i="1"/>
  <c r="DR82" i="1"/>
  <c r="DQ82" i="1"/>
  <c r="DP82" i="1"/>
  <c r="DO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82" i="1"/>
  <c r="B82" i="1"/>
  <c r="EB81" i="1"/>
  <c r="EA81" i="1"/>
  <c r="DZ81" i="1"/>
  <c r="DY81" i="1"/>
  <c r="DX81" i="1"/>
  <c r="DW81" i="1"/>
  <c r="DV81" i="1"/>
  <c r="DU81" i="1"/>
  <c r="DT81" i="1"/>
  <c r="DS81" i="1"/>
  <c r="DR81" i="1"/>
  <c r="DQ81" i="1"/>
  <c r="DP81" i="1"/>
  <c r="DO81" i="1"/>
  <c r="DH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E81" i="1"/>
  <c r="C81" i="1"/>
  <c r="B81" i="1"/>
  <c r="CB81" i="1" s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DH80" i="1"/>
  <c r="DG80" i="1"/>
  <c r="DF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E80" i="1"/>
  <c r="CD80" i="1"/>
  <c r="CB80" i="1"/>
  <c r="C80" i="1"/>
  <c r="B80" i="1"/>
  <c r="DI80" i="1" s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I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E79" i="1"/>
  <c r="CC79" i="1"/>
  <c r="C79" i="1"/>
  <c r="B79" i="1"/>
  <c r="A5" i="1"/>
  <c r="A4" i="1"/>
  <c r="A3" i="1"/>
  <c r="A2" i="1"/>
  <c r="CB110" i="1" l="1"/>
  <c r="DH110" i="1"/>
  <c r="CE115" i="1"/>
  <c r="Q154" i="1"/>
  <c r="CB132" i="1"/>
  <c r="DH132" i="1"/>
  <c r="CB136" i="1"/>
  <c r="Q153" i="1"/>
  <c r="Q155" i="1"/>
  <c r="CD140" i="1"/>
  <c r="DG140" i="1"/>
  <c r="DG136" i="1"/>
  <c r="DH136" i="1"/>
  <c r="CD134" i="1"/>
  <c r="CD136" i="1"/>
  <c r="CB138" i="1"/>
  <c r="CC138" i="1"/>
  <c r="DH138" i="1"/>
  <c r="CB134" i="1"/>
  <c r="DF134" i="1"/>
  <c r="CE134" i="1"/>
  <c r="DG134" i="1"/>
  <c r="CE136" i="1"/>
  <c r="DI136" i="1"/>
  <c r="CE137" i="1"/>
  <c r="DH137" i="1"/>
  <c r="DH134" i="1"/>
  <c r="CE139" i="1"/>
  <c r="DF139" i="1"/>
  <c r="CE128" i="1"/>
  <c r="DG128" i="1"/>
  <c r="DI123" i="1"/>
  <c r="DH124" i="1"/>
  <c r="DH125" i="1"/>
  <c r="DH128" i="1"/>
  <c r="DH129" i="1"/>
  <c r="DI130" i="1"/>
  <c r="CE124" i="1"/>
  <c r="DG124" i="1"/>
  <c r="CB124" i="1"/>
  <c r="CE125" i="1"/>
  <c r="CB128" i="1"/>
  <c r="CE129" i="1"/>
  <c r="DI129" i="1"/>
  <c r="CD124" i="1"/>
  <c r="DF124" i="1"/>
  <c r="CD128" i="1"/>
  <c r="DF128" i="1"/>
  <c r="CB140" i="1"/>
  <c r="DI140" i="1"/>
  <c r="CE140" i="1"/>
  <c r="DF140" i="1"/>
  <c r="DI132" i="1"/>
  <c r="CE131" i="1"/>
  <c r="DF131" i="1"/>
  <c r="CB118" i="1"/>
  <c r="DI118" i="1"/>
  <c r="CE112" i="1"/>
  <c r="DG112" i="1"/>
  <c r="CE114" i="1"/>
  <c r="DI114" i="1"/>
  <c r="DH112" i="1"/>
  <c r="CB112" i="1"/>
  <c r="CB114" i="1"/>
  <c r="DG114" i="1"/>
  <c r="DH115" i="1"/>
  <c r="CC116" i="1"/>
  <c r="DI116" i="1"/>
  <c r="CD112" i="1"/>
  <c r="DF112" i="1"/>
  <c r="CD114" i="1"/>
  <c r="DH114" i="1"/>
  <c r="CE102" i="1"/>
  <c r="DG102" i="1"/>
  <c r="CE106" i="1"/>
  <c r="DG106" i="1"/>
  <c r="CC101" i="1"/>
  <c r="CB102" i="1"/>
  <c r="CE103" i="1"/>
  <c r="CB106" i="1"/>
  <c r="CE107" i="1"/>
  <c r="DI107" i="1"/>
  <c r="CD102" i="1"/>
  <c r="DF102" i="1"/>
  <c r="CD106" i="1"/>
  <c r="DF106" i="1"/>
  <c r="DH102" i="1"/>
  <c r="DH103" i="1"/>
  <c r="DH106" i="1"/>
  <c r="DH107" i="1"/>
  <c r="DI108" i="1"/>
  <c r="CD118" i="1"/>
  <c r="CE117" i="1"/>
  <c r="DF117" i="1"/>
  <c r="CE118" i="1"/>
  <c r="DF118" i="1"/>
  <c r="DG118" i="1"/>
  <c r="DI110" i="1"/>
  <c r="CE109" i="1"/>
  <c r="DF109" i="1"/>
  <c r="D283" i="1"/>
  <c r="CP26" i="1"/>
  <c r="DY175" i="1"/>
  <c r="CU258" i="1"/>
  <c r="DO50" i="1"/>
  <c r="CM72" i="1"/>
  <c r="CI148" i="1"/>
  <c r="CC238" i="1"/>
  <c r="DU13" i="1"/>
  <c r="CX17" i="1"/>
  <c r="CM21" i="1"/>
  <c r="DP38" i="1"/>
  <c r="CR67" i="1"/>
  <c r="DG162" i="1"/>
  <c r="DG164" i="1"/>
  <c r="DF169" i="1"/>
  <c r="CC170" i="1"/>
  <c r="CC176" i="1"/>
  <c r="DF177" i="1"/>
  <c r="CC178" i="1"/>
  <c r="CB179" i="1"/>
  <c r="DG180" i="1"/>
  <c r="DF181" i="1"/>
  <c r="DG182" i="1"/>
  <c r="DG237" i="1"/>
  <c r="DG239" i="1"/>
  <c r="CB240" i="1"/>
  <c r="DG241" i="1"/>
  <c r="DG243" i="1"/>
  <c r="DF244" i="1"/>
  <c r="DG245" i="1"/>
  <c r="CB246" i="1"/>
  <c r="CC247" i="1"/>
  <c r="DG249" i="1"/>
  <c r="DF250" i="1"/>
  <c r="CC253" i="1"/>
  <c r="DF254" i="1"/>
  <c r="CC255" i="1"/>
  <c r="DF256" i="1"/>
  <c r="CB258" i="1"/>
  <c r="DS14" i="1"/>
  <c r="CS19" i="1"/>
  <c r="CO24" i="1"/>
  <c r="CT30" i="1"/>
  <c r="CP35" i="1"/>
  <c r="B36" i="1"/>
  <c r="CB36" i="1" s="1"/>
  <c r="EB36" i="1"/>
  <c r="DT37" i="1"/>
  <c r="CL16" i="1"/>
  <c r="DY18" i="1"/>
  <c r="DV19" i="1"/>
  <c r="CT23" i="1"/>
  <c r="DY24" i="1"/>
  <c r="DJ28" i="1"/>
  <c r="CW42" i="1"/>
  <c r="CW48" i="1"/>
  <c r="C52" i="1"/>
  <c r="C58" i="1"/>
  <c r="C59" i="1"/>
  <c r="CR61" i="1"/>
  <c r="DP64" i="1"/>
  <c r="CS74" i="1"/>
  <c r="CC144" i="1"/>
  <c r="DL144" i="1"/>
  <c r="CG145" i="1"/>
  <c r="CC146" i="1"/>
  <c r="CH147" i="1"/>
  <c r="CC148" i="1"/>
  <c r="CU166" i="1"/>
  <c r="EA167" i="1"/>
  <c r="EA168" i="1"/>
  <c r="CU177" i="1"/>
  <c r="EA178" i="1"/>
  <c r="CB183" i="1"/>
  <c r="B15" i="1"/>
  <c r="CE15" i="1" s="1"/>
  <c r="CC180" i="1"/>
  <c r="DG167" i="1"/>
  <c r="DF249" i="1"/>
  <c r="DF253" i="1"/>
  <c r="CK59" i="1"/>
  <c r="CC164" i="1"/>
  <c r="CD144" i="1"/>
  <c r="DU20" i="1"/>
  <c r="CL21" i="1"/>
  <c r="CX24" i="1"/>
  <c r="DV38" i="1"/>
  <c r="CU41" i="1"/>
  <c r="CO42" i="1"/>
  <c r="DX42" i="1"/>
  <c r="DY45" i="1"/>
  <c r="CW45" i="1"/>
  <c r="DU46" i="1"/>
  <c r="CR46" i="1"/>
  <c r="DZ46" i="1"/>
  <c r="CN47" i="1"/>
  <c r="CQ48" i="1"/>
  <c r="DR49" i="1"/>
  <c r="DW49" i="1"/>
  <c r="CK50" i="1"/>
  <c r="DU50" i="1"/>
  <c r="CH51" i="1"/>
  <c r="CS51" i="1"/>
  <c r="DK52" i="1"/>
  <c r="CX52" i="1"/>
  <c r="CL57" i="1"/>
  <c r="CW57" i="1"/>
  <c r="CO58" i="1"/>
  <c r="DX58" i="1"/>
  <c r="DR59" i="1"/>
  <c r="CS59" i="1"/>
  <c r="DO60" i="1"/>
  <c r="CT60" i="1"/>
  <c r="DZ60" i="1"/>
  <c r="CP61" i="1"/>
  <c r="CO62" i="1"/>
  <c r="DX62" i="1"/>
  <c r="CQ64" i="1"/>
  <c r="DV64" i="1"/>
  <c r="DT65" i="1"/>
  <c r="DT67" i="1"/>
  <c r="CR68" i="1"/>
  <c r="DZ68" i="1"/>
  <c r="DP69" i="1"/>
  <c r="DV70" i="1"/>
  <c r="DQ72" i="1"/>
  <c r="EB72" i="1"/>
  <c r="CL73" i="1"/>
  <c r="DR73" i="1"/>
  <c r="CW73" i="1"/>
  <c r="DV74" i="1"/>
  <c r="CA144" i="1"/>
  <c r="CI144" i="1"/>
  <c r="CE145" i="1"/>
  <c r="CA146" i="1"/>
  <c r="CI146" i="1"/>
  <c r="CE147" i="1"/>
  <c r="CA148" i="1"/>
  <c r="CG147" i="1"/>
  <c r="CO13" i="1"/>
  <c r="CV13" i="1"/>
  <c r="CL14" i="1"/>
  <c r="CS14" i="1"/>
  <c r="CO15" i="1"/>
  <c r="DX15" i="1"/>
  <c r="CX15" i="1"/>
  <c r="EA16" i="1"/>
  <c r="CO17" i="1"/>
  <c r="DX17" i="1"/>
  <c r="CL18" i="1"/>
  <c r="CW18" i="1"/>
  <c r="DO19" i="1"/>
  <c r="CM19" i="1"/>
  <c r="DR20" i="1"/>
  <c r="EA20" i="1"/>
  <c r="DX21" i="1"/>
  <c r="CV21" i="1"/>
  <c r="DJ22" i="1"/>
  <c r="DV23" i="1"/>
  <c r="CW24" i="1"/>
  <c r="CM25" i="1"/>
  <c r="DS25" i="1"/>
  <c r="CX25" i="1"/>
  <c r="DW26" i="1"/>
  <c r="CT27" i="1"/>
  <c r="CJ28" i="1"/>
  <c r="DW28" i="1"/>
  <c r="CT29" i="1"/>
  <c r="DR30" i="1"/>
  <c r="B35" i="1"/>
  <c r="CC35" i="1" s="1"/>
  <c r="CO39" i="1"/>
  <c r="CW40" i="1"/>
  <c r="B42" i="1"/>
  <c r="DF42" i="1" s="1"/>
  <c r="CH44" i="1"/>
  <c r="CI47" i="1"/>
  <c r="CT47" i="1"/>
  <c r="CF50" i="1"/>
  <c r="DM51" i="1"/>
  <c r="CX57" i="1"/>
  <c r="DY58" i="1"/>
  <c r="DU59" i="1"/>
  <c r="DR60" i="1"/>
  <c r="DX61" i="1"/>
  <c r="DP62" i="1"/>
  <c r="DQ63" i="1"/>
  <c r="CG65" i="1"/>
  <c r="EB65" i="1"/>
  <c r="B67" i="1"/>
  <c r="DH67" i="1" s="1"/>
  <c r="DR68" i="1"/>
  <c r="DU69" i="1"/>
  <c r="CR71" i="1"/>
  <c r="DN72" i="1"/>
  <c r="DT72" i="1"/>
  <c r="DO73" i="1"/>
  <c r="DF144" i="1"/>
  <c r="DJ145" i="1"/>
  <c r="DJ147" i="1"/>
  <c r="D161" i="1"/>
  <c r="CO161" i="1" s="1"/>
  <c r="CW162" i="1"/>
  <c r="CU163" i="1"/>
  <c r="CW164" i="1"/>
  <c r="CU165" i="1"/>
  <c r="DY166" i="1"/>
  <c r="DY167" i="1"/>
  <c r="D169" i="1"/>
  <c r="CQ169" i="1" s="1"/>
  <c r="CW169" i="1"/>
  <c r="D174" i="1"/>
  <c r="DU174" i="1" s="1"/>
  <c r="EA174" i="1"/>
  <c r="DY174" i="1"/>
  <c r="EA176" i="1"/>
  <c r="D176" i="1"/>
  <c r="CO176" i="1" s="1"/>
  <c r="DY176" i="1"/>
  <c r="DY177" i="1"/>
  <c r="CU178" i="1"/>
  <c r="CW179" i="1"/>
  <c r="CW180" i="1"/>
  <c r="D181" i="1"/>
  <c r="DS181" i="1" s="1"/>
  <c r="CU181" i="1"/>
  <c r="D182" i="1"/>
  <c r="DP182" i="1" s="1"/>
  <c r="DY182" i="1"/>
  <c r="EA183" i="1"/>
  <c r="C228" i="1"/>
  <c r="C231" i="1"/>
  <c r="CW237" i="1"/>
  <c r="DY237" i="1"/>
  <c r="DY238" i="1"/>
  <c r="CW240" i="1"/>
  <c r="CW241" i="1"/>
  <c r="DY241" i="1"/>
  <c r="CU242" i="1"/>
  <c r="CW243" i="1"/>
  <c r="D243" i="1"/>
  <c r="CO243" i="1" s="1"/>
  <c r="D244" i="1"/>
  <c r="DU244" i="1" s="1"/>
  <c r="EA244" i="1"/>
  <c r="D245" i="1"/>
  <c r="CP245" i="1" s="1"/>
  <c r="DY246" i="1"/>
  <c r="EA247" i="1"/>
  <c r="CU247" i="1"/>
  <c r="CU248" i="1"/>
  <c r="CW249" i="1"/>
  <c r="CU249" i="1"/>
  <c r="CW250" i="1"/>
  <c r="CW251" i="1"/>
  <c r="D252" i="1"/>
  <c r="DS252" i="1" s="1"/>
  <c r="EA253" i="1"/>
  <c r="CW254" i="1"/>
  <c r="D255" i="1"/>
  <c r="DS255" i="1" s="1"/>
  <c r="DY256" i="1"/>
  <c r="CU257" i="1"/>
  <c r="CW258" i="1"/>
  <c r="D259" i="1"/>
  <c r="DU259" i="1" s="1"/>
  <c r="EA259" i="1"/>
  <c r="D285" i="1"/>
  <c r="D298" i="1"/>
  <c r="CN20" i="1"/>
  <c r="CU183" i="1"/>
  <c r="CU240" i="1"/>
  <c r="D250" i="1"/>
  <c r="DS250" i="1" s="1"/>
  <c r="CW253" i="1"/>
  <c r="CU256" i="1"/>
  <c r="DQ13" i="1"/>
  <c r="DV13" i="1"/>
  <c r="DR14" i="1"/>
  <c r="DO15" i="1"/>
  <c r="DZ15" i="1"/>
  <c r="CP16" i="1"/>
  <c r="CM17" i="1"/>
  <c r="EB17" i="1"/>
  <c r="CU18" i="1"/>
  <c r="CR19" i="1"/>
  <c r="CL20" i="1"/>
  <c r="CP20" i="1"/>
  <c r="CT21" i="1"/>
  <c r="EB21" i="1"/>
  <c r="CO23" i="1"/>
  <c r="CL24" i="1"/>
  <c r="CS24" i="1"/>
  <c r="EA24" i="1"/>
  <c r="CT25" i="1"/>
  <c r="DS27" i="1"/>
  <c r="CP28" i="1"/>
  <c r="CI29" i="1"/>
  <c r="DJ30" i="1"/>
  <c r="CT37" i="1"/>
  <c r="DS45" i="1"/>
  <c r="DU47" i="1"/>
  <c r="CM51" i="1"/>
  <c r="CM57" i="1"/>
  <c r="DX57" i="1"/>
  <c r="CW58" i="1"/>
  <c r="DQ61" i="1"/>
  <c r="CQ69" i="1"/>
  <c r="DV71" i="1"/>
  <c r="CU72" i="1"/>
  <c r="CA145" i="1"/>
  <c r="DX29" i="1"/>
  <c r="EA161" i="1"/>
  <c r="CW163" i="1"/>
  <c r="CW165" i="1"/>
  <c r="DY169" i="1"/>
  <c r="DY179" i="1"/>
  <c r="EA238" i="1"/>
  <c r="EA240" i="1"/>
  <c r="CW245" i="1"/>
  <c r="DY248" i="1"/>
  <c r="DY250" i="1"/>
  <c r="CW252" i="1"/>
  <c r="CW255" i="1"/>
  <c r="EA256" i="1"/>
  <c r="DY257" i="1"/>
  <c r="CC246" i="1"/>
  <c r="C253" i="1"/>
  <c r="DQ253" i="1" s="1"/>
  <c r="CW16" i="1"/>
  <c r="CU179" i="1"/>
  <c r="CU238" i="1"/>
  <c r="CW246" i="1"/>
  <c r="CP14" i="1"/>
  <c r="DW14" i="1"/>
  <c r="CM15" i="1"/>
  <c r="CT15" i="1"/>
  <c r="DR16" i="1"/>
  <c r="DS17" i="1"/>
  <c r="CV17" i="1"/>
  <c r="DP18" i="1"/>
  <c r="EA18" i="1"/>
  <c r="DU19" i="1"/>
  <c r="CT19" i="1"/>
  <c r="DV21" i="1"/>
  <c r="DQ23" i="1"/>
  <c r="DK25" i="1"/>
  <c r="DV25" i="1"/>
  <c r="CM27" i="1"/>
  <c r="DP28" i="1"/>
  <c r="DU29" i="1"/>
  <c r="CJ30" i="1"/>
  <c r="DT36" i="1"/>
  <c r="DV37" i="1"/>
  <c r="DX39" i="1"/>
  <c r="DJ50" i="1"/>
  <c r="DZ59" i="1"/>
  <c r="CL60" i="1"/>
  <c r="DW60" i="1"/>
  <c r="CN62" i="1"/>
  <c r="CK63" i="1"/>
  <c r="CS64" i="1"/>
  <c r="CT65" i="1"/>
  <c r="EB67" i="1"/>
  <c r="DP70" i="1"/>
  <c r="CO73" i="1"/>
  <c r="CH74" i="1"/>
  <c r="DY74" i="1"/>
  <c r="C60" i="1"/>
  <c r="EA163" i="1"/>
  <c r="D166" i="1"/>
  <c r="DU166" i="1" s="1"/>
  <c r="CW167" i="1"/>
  <c r="D167" i="1"/>
  <c r="CP167" i="1" s="1"/>
  <c r="EA169" i="1"/>
  <c r="CU174" i="1"/>
  <c r="CW175" i="1"/>
  <c r="EA177" i="1"/>
  <c r="D177" i="1"/>
  <c r="DS177" i="1" s="1"/>
  <c r="D179" i="1"/>
  <c r="CO179" i="1" s="1"/>
  <c r="EA179" i="1"/>
  <c r="D180" i="1"/>
  <c r="DS180" i="1" s="1"/>
  <c r="D183" i="1"/>
  <c r="DS183" i="1" s="1"/>
  <c r="CW183" i="1"/>
  <c r="C219" i="1"/>
  <c r="C221" i="1"/>
  <c r="C229" i="1"/>
  <c r="D240" i="1"/>
  <c r="CQ240" i="1" s="1"/>
  <c r="EA246" i="1"/>
  <c r="D247" i="1"/>
  <c r="DS247" i="1" s="1"/>
  <c r="CW247" i="1"/>
  <c r="CW248" i="1"/>
  <c r="D248" i="1"/>
  <c r="DU248" i="1" s="1"/>
  <c r="EA250" i="1"/>
  <c r="EA252" i="1"/>
  <c r="EA254" i="1"/>
  <c r="D256" i="1"/>
  <c r="CQ256" i="1" s="1"/>
  <c r="CW256" i="1"/>
  <c r="D257" i="1"/>
  <c r="CQ257" i="1" s="1"/>
  <c r="D258" i="1"/>
  <c r="DT258" i="1" s="1"/>
  <c r="D280" i="1"/>
  <c r="D281" i="1"/>
  <c r="D296" i="1"/>
  <c r="D297" i="1"/>
  <c r="C26" i="1"/>
  <c r="CV181" i="1"/>
  <c r="B230" i="1"/>
  <c r="DF230" i="1" s="1"/>
  <c r="DX239" i="1"/>
  <c r="C243" i="1"/>
  <c r="DR243" i="1" s="1"/>
  <c r="CT245" i="1"/>
  <c r="B272" i="1"/>
  <c r="CA272" i="1" s="1"/>
  <c r="CR13" i="1"/>
  <c r="DP26" i="1"/>
  <c r="DU48" i="1"/>
  <c r="DL147" i="1"/>
  <c r="CB244" i="1"/>
  <c r="CM13" i="1"/>
  <c r="DS13" i="1"/>
  <c r="CQ13" i="1"/>
  <c r="DZ13" i="1"/>
  <c r="DP14" i="1"/>
  <c r="CN14" i="1"/>
  <c r="DT14" i="1"/>
  <c r="CK15" i="1"/>
  <c r="DQ15" i="1"/>
  <c r="DS15" i="1"/>
  <c r="CV15" i="1"/>
  <c r="EB15" i="1"/>
  <c r="DP16" i="1"/>
  <c r="CN16" i="1"/>
  <c r="DT16" i="1"/>
  <c r="DW16" i="1"/>
  <c r="DO17" i="1"/>
  <c r="DQ17" i="1"/>
  <c r="CT17" i="1"/>
  <c r="DZ17" i="1"/>
  <c r="B18" i="1"/>
  <c r="DF18" i="1" s="1"/>
  <c r="CK19" i="1"/>
  <c r="DQ19" i="1"/>
  <c r="CQ19" i="1"/>
  <c r="DX19" i="1"/>
  <c r="DP20" i="1"/>
  <c r="DT20" i="1"/>
  <c r="CW20" i="1"/>
  <c r="DQ21" i="1"/>
  <c r="DU21" i="1"/>
  <c r="CR21" i="1"/>
  <c r="DZ21" i="1"/>
  <c r="CX21" i="1"/>
  <c r="CF22" i="1"/>
  <c r="CM23" i="1"/>
  <c r="DS23" i="1"/>
  <c r="CR23" i="1"/>
  <c r="DX23" i="1"/>
  <c r="DZ23" i="1"/>
  <c r="DP24" i="1"/>
  <c r="DW24" i="1"/>
  <c r="CU24" i="1"/>
  <c r="CG25" i="1"/>
  <c r="DQ25" i="1"/>
  <c r="CO25" i="1"/>
  <c r="CR25" i="1"/>
  <c r="DX25" i="1"/>
  <c r="EB25" i="1"/>
  <c r="CL26" i="1"/>
  <c r="DT26" i="1"/>
  <c r="CS26" i="1"/>
  <c r="DY26" i="1"/>
  <c r="CO27" i="1"/>
  <c r="DX27" i="1"/>
  <c r="CF28" i="1"/>
  <c r="DN28" i="1"/>
  <c r="CL28" i="1"/>
  <c r="DT28" i="1"/>
  <c r="CS28" i="1"/>
  <c r="DM29" i="1"/>
  <c r="DQ29" i="1"/>
  <c r="CQ29" i="1"/>
  <c r="DZ29" i="1"/>
  <c r="CF30" i="1"/>
  <c r="DL30" i="1"/>
  <c r="DN30" i="1"/>
  <c r="CN30" i="1"/>
  <c r="DT30" i="1"/>
  <c r="DQ35" i="1"/>
  <c r="DS35" i="1"/>
  <c r="CR35" i="1"/>
  <c r="CT35" i="1"/>
  <c r="EB35" i="1"/>
  <c r="CL36" i="1"/>
  <c r="CP36" i="1"/>
  <c r="CU36" i="1"/>
  <c r="EA36" i="1"/>
  <c r="DO37" i="1"/>
  <c r="CM37" i="1"/>
  <c r="DS37" i="1"/>
  <c r="CR37" i="1"/>
  <c r="DX37" i="1"/>
  <c r="CV37" i="1"/>
  <c r="CX37" i="1"/>
  <c r="CL38" i="1"/>
  <c r="DR38" i="1"/>
  <c r="CS38" i="1"/>
  <c r="CK39" i="1"/>
  <c r="CM39" i="1"/>
  <c r="DS39" i="1"/>
  <c r="CQ39" i="1"/>
  <c r="CT39" i="1"/>
  <c r="CX39" i="1"/>
  <c r="CL40" i="1"/>
  <c r="CN40" i="1"/>
  <c r="CP40" i="1"/>
  <c r="DY40" i="1"/>
  <c r="EA40" i="1"/>
  <c r="DO41" i="1"/>
  <c r="DS41" i="1"/>
  <c r="CL42" i="1"/>
  <c r="CN42" i="1"/>
  <c r="DY42" i="1"/>
  <c r="EA42" i="1"/>
  <c r="CI43" i="1"/>
  <c r="DQ43" i="1"/>
  <c r="DV43" i="1"/>
  <c r="CT43" i="1"/>
  <c r="EB43" i="1"/>
  <c r="CF44" i="1"/>
  <c r="DL44" i="1"/>
  <c r="CO45" i="1"/>
  <c r="DX45" i="1"/>
  <c r="CN46" i="1"/>
  <c r="CS46" i="1"/>
  <c r="EA46" i="1"/>
  <c r="DM47" i="1"/>
  <c r="CQ47" i="1"/>
  <c r="DX47" i="1"/>
  <c r="EA48" i="1"/>
  <c r="DQ49" i="1"/>
  <c r="CQ49" i="1"/>
  <c r="DL50" i="1"/>
  <c r="DR50" i="1"/>
  <c r="DW50" i="1"/>
  <c r="CG51" i="1"/>
  <c r="CI51" i="1"/>
  <c r="DO51" i="1"/>
  <c r="DQ51" i="1"/>
  <c r="CQ51" i="1"/>
  <c r="CT51" i="1"/>
  <c r="B52" i="1"/>
  <c r="CB52" i="1" s="1"/>
  <c r="CJ52" i="1"/>
  <c r="DT52" i="1"/>
  <c r="DY52" i="1"/>
  <c r="DQ57" i="1"/>
  <c r="CT57" i="1"/>
  <c r="EB57" i="1"/>
  <c r="DW58" i="1"/>
  <c r="CU58" i="1"/>
  <c r="EA58" i="1"/>
  <c r="DO59" i="1"/>
  <c r="DS59" i="1"/>
  <c r="CQ59" i="1"/>
  <c r="CR59" i="1"/>
  <c r="CV59" i="1"/>
  <c r="DP60" i="1"/>
  <c r="CN60" i="1"/>
  <c r="CS60" i="1"/>
  <c r="CK61" i="1"/>
  <c r="CM61" i="1"/>
  <c r="DS61" i="1"/>
  <c r="DV61" i="1"/>
  <c r="CT61" i="1"/>
  <c r="CL62" i="1"/>
  <c r="DR62" i="1"/>
  <c r="CP62" i="1"/>
  <c r="DY62" i="1"/>
  <c r="DO63" i="1"/>
  <c r="CM63" i="1"/>
  <c r="CL64" i="1"/>
  <c r="CP64" i="1"/>
  <c r="DW64" i="1"/>
  <c r="DY64" i="1"/>
  <c r="DK65" i="1"/>
  <c r="DM65" i="1"/>
  <c r="CK65" i="1"/>
  <c r="DX65" i="1"/>
  <c r="CX65" i="1"/>
  <c r="DV67" i="1"/>
  <c r="CX67" i="1"/>
  <c r="CL68" i="1"/>
  <c r="CN68" i="1"/>
  <c r="DK69" i="1"/>
  <c r="DX69" i="1"/>
  <c r="CL70" i="1"/>
  <c r="DX71" i="1"/>
  <c r="CH72" i="1"/>
  <c r="CJ72" i="1"/>
  <c r="CP72" i="1"/>
  <c r="DY72" i="1"/>
  <c r="CK73" i="1"/>
  <c r="DS73" i="1"/>
  <c r="CX73" i="1"/>
  <c r="CF74" i="1"/>
  <c r="DL74" i="1"/>
  <c r="CJ74" i="1"/>
  <c r="DR74" i="1"/>
  <c r="DW74" i="1"/>
  <c r="CU74" i="1"/>
  <c r="DM145" i="1"/>
  <c r="DF146" i="1"/>
  <c r="DF148" i="1"/>
  <c r="DG174" i="1"/>
  <c r="CC174" i="1"/>
  <c r="CT175" i="1"/>
  <c r="DX238" i="1"/>
  <c r="CT244" i="1"/>
  <c r="CT248" i="1"/>
  <c r="CB252" i="1"/>
  <c r="DF252" i="1"/>
  <c r="DG259" i="1"/>
  <c r="CC259" i="1"/>
  <c r="DS179" i="1"/>
  <c r="CK13" i="1"/>
  <c r="DO13" i="1"/>
  <c r="CT13" i="1"/>
  <c r="DX13" i="1"/>
  <c r="CX13" i="1"/>
  <c r="EB13" i="1"/>
  <c r="CU14" i="1"/>
  <c r="DY14" i="1"/>
  <c r="EA14" i="1"/>
  <c r="CW14" i="1"/>
  <c r="DU15" i="1"/>
  <c r="CQ15" i="1"/>
  <c r="DV15" i="1"/>
  <c r="CR15" i="1"/>
  <c r="DY16" i="1"/>
  <c r="CU16" i="1"/>
  <c r="DU17" i="1"/>
  <c r="CQ17" i="1"/>
  <c r="CR17" i="1"/>
  <c r="DV17" i="1"/>
  <c r="CN18" i="1"/>
  <c r="DR18" i="1"/>
  <c r="DT18" i="1"/>
  <c r="CP18" i="1"/>
  <c r="DW18" i="1"/>
  <c r="CS18" i="1"/>
  <c r="DS19" i="1"/>
  <c r="CO19" i="1"/>
  <c r="CV19" i="1"/>
  <c r="DZ19" i="1"/>
  <c r="EB19" i="1"/>
  <c r="CX19" i="1"/>
  <c r="CS20" i="1"/>
  <c r="DW20" i="1"/>
  <c r="DY20" i="1"/>
  <c r="CU20" i="1"/>
  <c r="CI21" i="1"/>
  <c r="DM21" i="1"/>
  <c r="DL22" i="1"/>
  <c r="CH22" i="1"/>
  <c r="CQ23" i="1"/>
  <c r="DU23" i="1"/>
  <c r="EB23" i="1"/>
  <c r="CX23" i="1"/>
  <c r="CN24" i="1"/>
  <c r="DR24" i="1"/>
  <c r="DT24" i="1"/>
  <c r="CP24" i="1"/>
  <c r="CI25" i="1"/>
  <c r="DM25" i="1"/>
  <c r="CK25" i="1"/>
  <c r="DO25" i="1"/>
  <c r="CQ25" i="1"/>
  <c r="DU25" i="1"/>
  <c r="DZ25" i="1"/>
  <c r="CV25" i="1"/>
  <c r="EA26" i="1"/>
  <c r="CW26" i="1"/>
  <c r="DQ27" i="1"/>
  <c r="B27" i="1"/>
  <c r="DH27" i="1" s="1"/>
  <c r="DU27" i="1"/>
  <c r="CQ27" i="1"/>
  <c r="CR27" i="1"/>
  <c r="DV27" i="1"/>
  <c r="CH28" i="1"/>
  <c r="DL28" i="1"/>
  <c r="CN28" i="1"/>
  <c r="DR28" i="1"/>
  <c r="CW28" i="1"/>
  <c r="EA28" i="1"/>
  <c r="DV29" i="1"/>
  <c r="CR29" i="1"/>
  <c r="EB29" i="1"/>
  <c r="CX29" i="1"/>
  <c r="DP30" i="1"/>
  <c r="CL30" i="1"/>
  <c r="CS30" i="1"/>
  <c r="DW30" i="1"/>
  <c r="DY30" i="1"/>
  <c r="CU30" i="1"/>
  <c r="CW30" i="1"/>
  <c r="EA30" i="1"/>
  <c r="DO35" i="1"/>
  <c r="CK35" i="1"/>
  <c r="CQ35" i="1"/>
  <c r="DU35" i="1"/>
  <c r="CV35" i="1"/>
  <c r="DZ35" i="1"/>
  <c r="DR36" i="1"/>
  <c r="CN36" i="1"/>
  <c r="DW36" i="1"/>
  <c r="CS36" i="1"/>
  <c r="DU37" i="1"/>
  <c r="CQ37" i="1"/>
  <c r="DT38" i="1"/>
  <c r="CP38" i="1"/>
  <c r="DY38" i="1"/>
  <c r="CU38" i="1"/>
  <c r="CW38" i="1"/>
  <c r="EA38" i="1"/>
  <c r="DV39" i="1"/>
  <c r="CR39" i="1"/>
  <c r="CV39" i="1"/>
  <c r="DZ39" i="1"/>
  <c r="DW40" i="1"/>
  <c r="CS40" i="1"/>
  <c r="CM41" i="1"/>
  <c r="DQ41" i="1"/>
  <c r="DU41" i="1"/>
  <c r="CQ41" i="1"/>
  <c r="CP42" i="1"/>
  <c r="DT42" i="1"/>
  <c r="DW42" i="1"/>
  <c r="CS42" i="1"/>
  <c r="CQ43" i="1"/>
  <c r="DU43" i="1"/>
  <c r="CV43" i="1"/>
  <c r="DZ43" i="1"/>
  <c r="CM45" i="1"/>
  <c r="B45" i="1"/>
  <c r="CD45" i="1" s="1"/>
  <c r="DV45" i="1"/>
  <c r="CR45" i="1"/>
  <c r="DP46" i="1"/>
  <c r="CL46" i="1"/>
  <c r="CK47" i="1"/>
  <c r="DO47" i="1"/>
  <c r="CV47" i="1"/>
  <c r="DZ47" i="1"/>
  <c r="B48" i="1"/>
  <c r="CD48" i="1" s="1"/>
  <c r="CL48" i="1"/>
  <c r="DT50" i="1"/>
  <c r="CP50" i="1"/>
  <c r="CO51" i="1"/>
  <c r="DS51" i="1"/>
  <c r="EB51" i="1"/>
  <c r="CX51" i="1"/>
  <c r="DL52" i="1"/>
  <c r="CH52" i="1"/>
  <c r="DW52" i="1"/>
  <c r="CS52" i="1"/>
  <c r="DO57" i="1"/>
  <c r="CK57" i="1"/>
  <c r="DS57" i="1"/>
  <c r="CO57" i="1"/>
  <c r="DU57" i="1"/>
  <c r="CQ57" i="1"/>
  <c r="CR57" i="1"/>
  <c r="DV57" i="1"/>
  <c r="CV57" i="1"/>
  <c r="DZ57" i="1"/>
  <c r="CL58" i="1"/>
  <c r="DP58" i="1"/>
  <c r="DR58" i="1"/>
  <c r="CN58" i="1"/>
  <c r="CP58" i="1"/>
  <c r="DT58" i="1"/>
  <c r="DQ59" i="1"/>
  <c r="CM59" i="1"/>
  <c r="CT59" i="1"/>
  <c r="DX59" i="1"/>
  <c r="CX59" i="1"/>
  <c r="EB59" i="1"/>
  <c r="CP60" i="1"/>
  <c r="DT60" i="1"/>
  <c r="DY60" i="1"/>
  <c r="CU60" i="1"/>
  <c r="CW60" i="1"/>
  <c r="EA60" i="1"/>
  <c r="CQ61" i="1"/>
  <c r="DU61" i="1"/>
  <c r="CV61" i="1"/>
  <c r="DZ61" i="1"/>
  <c r="CX61" i="1"/>
  <c r="EB61" i="1"/>
  <c r="DW62" i="1"/>
  <c r="CS62" i="1"/>
  <c r="EA62" i="1"/>
  <c r="CW62" i="1"/>
  <c r="CO63" i="1"/>
  <c r="DS63" i="1"/>
  <c r="DU63" i="1"/>
  <c r="CQ63" i="1"/>
  <c r="CN64" i="1"/>
  <c r="DR64" i="1"/>
  <c r="EA64" i="1"/>
  <c r="CW64" i="1"/>
  <c r="CM65" i="1"/>
  <c r="DQ65" i="1"/>
  <c r="DS65" i="1"/>
  <c r="CO65" i="1"/>
  <c r="DU65" i="1"/>
  <c r="CQ65" i="1"/>
  <c r="CF66" i="1"/>
  <c r="DJ66" i="1"/>
  <c r="DQ67" i="1"/>
  <c r="CM67" i="1"/>
  <c r="DS67" i="1"/>
  <c r="CO67" i="1"/>
  <c r="DY68" i="1"/>
  <c r="CU68" i="1"/>
  <c r="EA68" i="1"/>
  <c r="CW68" i="1"/>
  <c r="DM69" i="1"/>
  <c r="CI69" i="1"/>
  <c r="DS69" i="1"/>
  <c r="CO69" i="1"/>
  <c r="CV69" i="1"/>
  <c r="DZ69" i="1"/>
  <c r="CW70" i="1"/>
  <c r="EA70" i="1"/>
  <c r="CM71" i="1"/>
  <c r="DQ71" i="1"/>
  <c r="DS71" i="1"/>
  <c r="CO71" i="1"/>
  <c r="EA72" i="1"/>
  <c r="CW72" i="1"/>
  <c r="DK73" i="1"/>
  <c r="CG73" i="1"/>
  <c r="DV73" i="1"/>
  <c r="CR73" i="1"/>
  <c r="DX73" i="1"/>
  <c r="CT73" i="1"/>
  <c r="CV73" i="1"/>
  <c r="DZ73" i="1"/>
  <c r="CP74" i="1"/>
  <c r="DT74" i="1"/>
  <c r="DI144" i="1"/>
  <c r="CE144" i="1"/>
  <c r="DE145" i="1"/>
  <c r="DF145" i="1"/>
  <c r="DI146" i="1"/>
  <c r="DJ146" i="1"/>
  <c r="DE147" i="1"/>
  <c r="DF147" i="1"/>
  <c r="DM147" i="1"/>
  <c r="CI147" i="1"/>
  <c r="DI148" i="1"/>
  <c r="CE148" i="1"/>
  <c r="DT246" i="1"/>
  <c r="CO246" i="1"/>
  <c r="DY161" i="1"/>
  <c r="CU161" i="1"/>
  <c r="EA162" i="1"/>
  <c r="CU162" i="1"/>
  <c r="DY162" i="1"/>
  <c r="CC162" i="1"/>
  <c r="EA164" i="1"/>
  <c r="D164" i="1"/>
  <c r="DS164" i="1" s="1"/>
  <c r="DY164" i="1"/>
  <c r="DY165" i="1"/>
  <c r="CU168" i="1"/>
  <c r="D168" i="1"/>
  <c r="CO168" i="1" s="1"/>
  <c r="CB169" i="1"/>
  <c r="CU169" i="1"/>
  <c r="DG170" i="1"/>
  <c r="DY173" i="1"/>
  <c r="CU173" i="1"/>
  <c r="CW176" i="1"/>
  <c r="CU176" i="1"/>
  <c r="CB177" i="1"/>
  <c r="D178" i="1"/>
  <c r="DP178" i="1" s="1"/>
  <c r="CW178" i="1"/>
  <c r="DG178" i="1"/>
  <c r="DP179" i="1"/>
  <c r="DF179" i="1"/>
  <c r="EA180" i="1"/>
  <c r="DY180" i="1"/>
  <c r="DY181" i="1"/>
  <c r="CU182" i="1"/>
  <c r="EA182" i="1"/>
  <c r="CW182" i="1"/>
  <c r="CC182" i="1"/>
  <c r="DF183" i="1"/>
  <c r="DY183" i="1"/>
  <c r="CU237" i="1"/>
  <c r="EA237" i="1"/>
  <c r="D237" i="1"/>
  <c r="DT237" i="1" s="1"/>
  <c r="D238" i="1"/>
  <c r="CO238" i="1" s="1"/>
  <c r="CW238" i="1"/>
  <c r="CW239" i="1"/>
  <c r="EA239" i="1"/>
  <c r="CU239" i="1"/>
  <c r="D239" i="1"/>
  <c r="CO239" i="1" s="1"/>
  <c r="CC239" i="1"/>
  <c r="DF240" i="1"/>
  <c r="DY240" i="1"/>
  <c r="CU241" i="1"/>
  <c r="EA241" i="1"/>
  <c r="CC241" i="1"/>
  <c r="EA242" i="1"/>
  <c r="D242" i="1"/>
  <c r="DT242" i="1" s="1"/>
  <c r="DY242" i="1"/>
  <c r="EA243" i="1"/>
  <c r="CU243" i="1"/>
  <c r="DY243" i="1"/>
  <c r="CC243" i="1"/>
  <c r="DY244" i="1"/>
  <c r="CU244" i="1"/>
  <c r="EA245" i="1"/>
  <c r="CU245" i="1"/>
  <c r="DY245" i="1"/>
  <c r="CU246" i="1"/>
  <c r="DG247" i="1"/>
  <c r="DF248" i="1"/>
  <c r="CB248" i="1"/>
  <c r="DY249" i="1"/>
  <c r="D249" i="1"/>
  <c r="DU249" i="1" s="1"/>
  <c r="CC249" i="1"/>
  <c r="CB250" i="1"/>
  <c r="CU250" i="1"/>
  <c r="EA251" i="1"/>
  <c r="D251" i="1"/>
  <c r="DS251" i="1" s="1"/>
  <c r="DY251" i="1"/>
  <c r="CU252" i="1"/>
  <c r="DY252" i="1"/>
  <c r="DY253" i="1"/>
  <c r="CU253" i="1"/>
  <c r="CL253" i="1"/>
  <c r="CU254" i="1"/>
  <c r="DY254" i="1"/>
  <c r="CU255" i="1"/>
  <c r="DY255" i="1"/>
  <c r="CW257" i="1"/>
  <c r="EA257" i="1"/>
  <c r="DG257" i="1"/>
  <c r="CC257" i="1"/>
  <c r="DF258" i="1"/>
  <c r="DY258" i="1"/>
  <c r="DY259" i="1"/>
  <c r="CU259" i="1"/>
  <c r="DT253" i="1"/>
  <c r="DU253" i="1"/>
  <c r="DS254" i="1"/>
  <c r="CQ254" i="1"/>
  <c r="CV161" i="1"/>
  <c r="DG161" i="1"/>
  <c r="C162" i="1"/>
  <c r="DR162" i="1" s="1"/>
  <c r="CV164" i="1"/>
  <c r="DF164" i="1"/>
  <c r="CT165" i="1"/>
  <c r="CC165" i="1"/>
  <c r="C166" i="1"/>
  <c r="DQ166" i="1" s="1"/>
  <c r="DZ166" i="1"/>
  <c r="DF166" i="1"/>
  <c r="DZ168" i="1"/>
  <c r="CV169" i="1"/>
  <c r="CC169" i="1"/>
  <c r="DF170" i="1"/>
  <c r="C171" i="1"/>
  <c r="DQ171" i="1" s="1"/>
  <c r="CC171" i="1"/>
  <c r="CB172" i="1"/>
  <c r="DZ173" i="1"/>
  <c r="DG173" i="1"/>
  <c r="C174" i="1"/>
  <c r="CM174" i="1" s="1"/>
  <c r="CV174" i="1"/>
  <c r="DF174" i="1"/>
  <c r="DX175" i="1"/>
  <c r="CC175" i="1"/>
  <c r="CV176" i="1"/>
  <c r="DZ178" i="1"/>
  <c r="CB178" i="1"/>
  <c r="DG179" i="1"/>
  <c r="C180" i="1"/>
  <c r="DR180" i="1" s="1"/>
  <c r="DF180" i="1"/>
  <c r="CC181" i="1"/>
  <c r="C182" i="1"/>
  <c r="DQ182" i="1" s="1"/>
  <c r="DZ182" i="1"/>
  <c r="DF182" i="1"/>
  <c r="DZ183" i="1"/>
  <c r="CC183" i="1"/>
  <c r="B215" i="1"/>
  <c r="CH215" i="1" s="1"/>
  <c r="B216" i="1"/>
  <c r="DN216" i="1" s="1"/>
  <c r="B217" i="1"/>
  <c r="DL217" i="1" s="1"/>
  <c r="B226" i="1"/>
  <c r="DI226" i="1" s="1"/>
  <c r="B227" i="1"/>
  <c r="DH227" i="1" s="1"/>
  <c r="B228" i="1"/>
  <c r="DG228" i="1" s="1"/>
  <c r="B229" i="1"/>
  <c r="DF229" i="1" s="1"/>
  <c r="B231" i="1"/>
  <c r="CE231" i="1" s="1"/>
  <c r="B232" i="1"/>
  <c r="CE232" i="1" s="1"/>
  <c r="C237" i="1"/>
  <c r="CN237" i="1" s="1"/>
  <c r="DZ238" i="1"/>
  <c r="DG238" i="1"/>
  <c r="C240" i="1"/>
  <c r="DM240" i="1" s="1"/>
  <c r="DG240" i="1"/>
  <c r="C241" i="1"/>
  <c r="DM241" i="1" s="1"/>
  <c r="DZ241" i="1"/>
  <c r="DF241" i="1"/>
  <c r="CC242" i="1"/>
  <c r="DZ243" i="1"/>
  <c r="CB243" i="1"/>
  <c r="C244" i="1"/>
  <c r="CM244" i="1" s="1"/>
  <c r="CC244" i="1"/>
  <c r="C245" i="1"/>
  <c r="CM245" i="1" s="1"/>
  <c r="C246" i="1"/>
  <c r="CM246" i="1" s="1"/>
  <c r="DG246" i="1"/>
  <c r="C247" i="1"/>
  <c r="DR247" i="1" s="1"/>
  <c r="DZ247" i="1"/>
  <c r="DF247" i="1"/>
  <c r="DG248" i="1"/>
  <c r="CB249" i="1"/>
  <c r="CT249" i="1"/>
  <c r="C250" i="1"/>
  <c r="DO250" i="1" s="1"/>
  <c r="DZ251" i="1"/>
  <c r="DZ252" i="1"/>
  <c r="CB253" i="1"/>
  <c r="CT253" i="1"/>
  <c r="C255" i="1"/>
  <c r="DO255" i="1" s="1"/>
  <c r="DF255" i="1"/>
  <c r="C256" i="1"/>
  <c r="DQ256" i="1" s="1"/>
  <c r="DG256" i="1"/>
  <c r="C257" i="1"/>
  <c r="DQ257" i="1" s="1"/>
  <c r="CB257" i="1"/>
  <c r="C258" i="1"/>
  <c r="DM258" i="1" s="1"/>
  <c r="DZ258" i="1"/>
  <c r="DG258" i="1"/>
  <c r="C259" i="1"/>
  <c r="DR259" i="1" s="1"/>
  <c r="DZ259" i="1"/>
  <c r="DF259" i="1"/>
  <c r="B265" i="1"/>
  <c r="CA265" i="1" s="1"/>
  <c r="B274" i="1"/>
  <c r="DE274" i="1" s="1"/>
  <c r="C280" i="1"/>
  <c r="C281" i="1"/>
  <c r="C282" i="1"/>
  <c r="C283" i="1"/>
  <c r="B283" i="1" s="1"/>
  <c r="C284" i="1"/>
  <c r="C285" i="1"/>
  <c r="C290" i="1"/>
  <c r="C291" i="1"/>
  <c r="C296" i="1"/>
  <c r="C298" i="1"/>
  <c r="C13" i="1"/>
  <c r="C14" i="1"/>
  <c r="DQ14" i="1"/>
  <c r="DU14" i="1"/>
  <c r="DX14" i="1"/>
  <c r="CL15" i="1"/>
  <c r="CN15" i="1"/>
  <c r="CP15" i="1"/>
  <c r="CW15" i="1"/>
  <c r="C16" i="1"/>
  <c r="DV16" i="1"/>
  <c r="CX16" i="1"/>
  <c r="C17" i="1"/>
  <c r="DW17" i="1"/>
  <c r="DY17" i="1"/>
  <c r="EA17" i="1"/>
  <c r="C18" i="1"/>
  <c r="CM18" i="1"/>
  <c r="CR18" i="1"/>
  <c r="CT18" i="1"/>
  <c r="CV18" i="1"/>
  <c r="C19" i="1"/>
  <c r="DW19" i="1"/>
  <c r="DQ20" i="1"/>
  <c r="DS20" i="1"/>
  <c r="DX20" i="1"/>
  <c r="C21" i="1"/>
  <c r="CH21" i="1"/>
  <c r="CN21" i="1"/>
  <c r="DT21" i="1"/>
  <c r="DY21" i="1"/>
  <c r="C23" i="1"/>
  <c r="DR23" i="1"/>
  <c r="DW23" i="1"/>
  <c r="EA23" i="1"/>
  <c r="C24" i="1"/>
  <c r="DV24" i="1"/>
  <c r="CV24" i="1"/>
  <c r="DJ25" i="1"/>
  <c r="CH25" i="1"/>
  <c r="CJ25" i="1"/>
  <c r="CN25" i="1"/>
  <c r="CS27" i="1"/>
  <c r="C28" i="1"/>
  <c r="DO28" i="1"/>
  <c r="CO28" i="1"/>
  <c r="DV28" i="1"/>
  <c r="CV28" i="1"/>
  <c r="C29" i="1"/>
  <c r="CJ29" i="1"/>
  <c r="C30" i="1"/>
  <c r="DX30" i="1"/>
  <c r="EB30" i="1"/>
  <c r="DP35" i="1"/>
  <c r="DR35" i="1"/>
  <c r="CS35" i="1"/>
  <c r="CU35" i="1"/>
  <c r="DQ36" i="1"/>
  <c r="DV36" i="1"/>
  <c r="CV36" i="1"/>
  <c r="CL37" i="1"/>
  <c r="DY37" i="1"/>
  <c r="CW37" i="1"/>
  <c r="C38" i="1"/>
  <c r="CM38" i="1"/>
  <c r="DS38" i="1"/>
  <c r="CR38" i="1"/>
  <c r="DX38" i="1"/>
  <c r="CX38" i="1"/>
  <c r="C39" i="1"/>
  <c r="DR39" i="1"/>
  <c r="CW39" i="1"/>
  <c r="CO40" i="1"/>
  <c r="DV40" i="1"/>
  <c r="DZ40" i="1"/>
  <c r="C41" i="1"/>
  <c r="DY41" i="1"/>
  <c r="EB42" i="1"/>
  <c r="CJ43" i="1"/>
  <c r="DP43" i="1"/>
  <c r="CP43" i="1"/>
  <c r="CU43" i="1"/>
  <c r="C44" i="1"/>
  <c r="C46" i="1"/>
  <c r="C48" i="1"/>
  <c r="C49" i="1"/>
  <c r="C50" i="1"/>
  <c r="C51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DH144" i="1"/>
  <c r="CD146" i="1"/>
  <c r="DL146" i="1"/>
  <c r="DH147" i="1"/>
  <c r="DH148" i="1"/>
  <c r="CW161" i="1"/>
  <c r="DY163" i="1"/>
  <c r="CU164" i="1"/>
  <c r="D165" i="1"/>
  <c r="DT165" i="1" s="1"/>
  <c r="EA165" i="1"/>
  <c r="EA166" i="1"/>
  <c r="CU167" i="1"/>
  <c r="CW168" i="1"/>
  <c r="DY168" i="1"/>
  <c r="D170" i="1"/>
  <c r="DU170" i="1" s="1"/>
  <c r="D171" i="1"/>
  <c r="CQ171" i="1" s="1"/>
  <c r="D172" i="1"/>
  <c r="CO172" i="1" s="1"/>
  <c r="CW174" i="1"/>
  <c r="D175" i="1"/>
  <c r="CP175" i="1" s="1"/>
  <c r="CW177" i="1"/>
  <c r="CW181" i="1"/>
  <c r="C215" i="1"/>
  <c r="C216" i="1"/>
  <c r="C217" i="1"/>
  <c r="C218" i="1"/>
  <c r="C226" i="1"/>
  <c r="DE226" i="1" s="1"/>
  <c r="C227" i="1"/>
  <c r="CA227" i="1" s="1"/>
  <c r="C232" i="1"/>
  <c r="EA255" i="1"/>
  <c r="EA258" i="1"/>
  <c r="CW259" i="1"/>
  <c r="D282" i="1"/>
  <c r="D284" i="1"/>
  <c r="D290" i="1"/>
  <c r="D291" i="1"/>
  <c r="CK20" i="1"/>
  <c r="DO20" i="1"/>
  <c r="C20" i="1"/>
  <c r="DQ26" i="1"/>
  <c r="CM26" i="1"/>
  <c r="DX26" i="1"/>
  <c r="CT26" i="1"/>
  <c r="CK40" i="1"/>
  <c r="C40" i="1"/>
  <c r="CK42" i="1"/>
  <c r="C42" i="1"/>
  <c r="DJ43" i="1"/>
  <c r="C43" i="1"/>
  <c r="CL45" i="1"/>
  <c r="C45" i="1"/>
  <c r="DJ47" i="1"/>
  <c r="C47" i="1"/>
  <c r="DZ50" i="1"/>
  <c r="CV50" i="1"/>
  <c r="DQ52" i="1"/>
  <c r="CM52" i="1"/>
  <c r="DW63" i="1"/>
  <c r="CS63" i="1"/>
  <c r="CH144" i="1"/>
  <c r="CG144" i="1"/>
  <c r="CD145" i="1"/>
  <c r="CC145" i="1"/>
  <c r="DL145" i="1"/>
  <c r="CH145" i="1"/>
  <c r="CH148" i="1"/>
  <c r="CG148" i="1"/>
  <c r="CC163" i="1"/>
  <c r="DG163" i="1"/>
  <c r="DX164" i="1"/>
  <c r="DX166" i="1"/>
  <c r="DZ167" i="1"/>
  <c r="CT167" i="1"/>
  <c r="DX168" i="1"/>
  <c r="DZ177" i="1"/>
  <c r="CT177" i="1"/>
  <c r="CC177" i="1"/>
  <c r="DG177" i="1"/>
  <c r="CT178" i="1"/>
  <c r="DX178" i="1"/>
  <c r="DZ180" i="1"/>
  <c r="CV180" i="1"/>
  <c r="CT180" i="1"/>
  <c r="DX181" i="1"/>
  <c r="DZ181" i="1"/>
  <c r="DX237" i="1"/>
  <c r="CT237" i="1"/>
  <c r="CV239" i="1"/>
  <c r="DZ239" i="1"/>
  <c r="CT239" i="1"/>
  <c r="DX241" i="1"/>
  <c r="DX243" i="1"/>
  <c r="DF245" i="1"/>
  <c r="CB245" i="1"/>
  <c r="DX245" i="1"/>
  <c r="C248" i="1"/>
  <c r="CI248" i="1" s="1"/>
  <c r="DZ248" i="1"/>
  <c r="CV248" i="1"/>
  <c r="C249" i="1"/>
  <c r="CN249" i="1" s="1"/>
  <c r="CV249" i="1"/>
  <c r="CC250" i="1"/>
  <c r="DG250" i="1"/>
  <c r="CB251" i="1"/>
  <c r="DF251" i="1"/>
  <c r="DX251" i="1"/>
  <c r="CT251" i="1"/>
  <c r="DG252" i="1"/>
  <c r="CC252" i="1"/>
  <c r="DZ253" i="1"/>
  <c r="CV253" i="1"/>
  <c r="CC254" i="1"/>
  <c r="DG254" i="1"/>
  <c r="DX255" i="1"/>
  <c r="CT255" i="1"/>
  <c r="CV257" i="1"/>
  <c r="DZ257" i="1"/>
  <c r="CT257" i="1"/>
  <c r="DX257" i="1"/>
  <c r="DO14" i="1"/>
  <c r="C25" i="1"/>
  <c r="DZ28" i="1"/>
  <c r="DJ29" i="1"/>
  <c r="C37" i="1"/>
  <c r="DO46" i="1"/>
  <c r="C57" i="1"/>
  <c r="DH145" i="1"/>
  <c r="CG146" i="1"/>
  <c r="CC147" i="1"/>
  <c r="CV162" i="1"/>
  <c r="DZ162" i="1"/>
  <c r="CV182" i="1"/>
  <c r="CV237" i="1"/>
  <c r="C239" i="1"/>
  <c r="DR239" i="1" s="1"/>
  <c r="DZ240" i="1"/>
  <c r="CV250" i="1"/>
  <c r="DX252" i="1"/>
  <c r="CV255" i="1"/>
  <c r="DZ255" i="1"/>
  <c r="DG165" i="1"/>
  <c r="DT13" i="1"/>
  <c r="CP13" i="1"/>
  <c r="CX18" i="1"/>
  <c r="EB18" i="1"/>
  <c r="CG22" i="1"/>
  <c r="DK22" i="1"/>
  <c r="CL27" i="1"/>
  <c r="C27" i="1"/>
  <c r="CK36" i="1"/>
  <c r="C36" i="1"/>
  <c r="CQ14" i="1"/>
  <c r="C15" i="1"/>
  <c r="DT15" i="1"/>
  <c r="DP17" i="1"/>
  <c r="C22" i="1"/>
  <c r="C35" i="1"/>
  <c r="CS49" i="1"/>
  <c r="CH146" i="1"/>
  <c r="CD147" i="1"/>
  <c r="CD148" i="1"/>
  <c r="DL148" i="1"/>
  <c r="CF29" i="1"/>
  <c r="CL39" i="1"/>
  <c r="DP39" i="1"/>
  <c r="CL71" i="1"/>
  <c r="DH146" i="1"/>
  <c r="CT168" i="1"/>
  <c r="C177" i="1"/>
  <c r="DM177" i="1" s="1"/>
  <c r="CV177" i="1"/>
  <c r="DG244" i="1"/>
  <c r="DZ246" i="1"/>
  <c r="CV251" i="1"/>
  <c r="CC256" i="1"/>
  <c r="DP253" i="1"/>
  <c r="CS16" i="1"/>
  <c r="CK17" i="1"/>
  <c r="CQ21" i="1"/>
  <c r="CV23" i="1"/>
  <c r="B25" i="1"/>
  <c r="DF25" i="1" s="1"/>
  <c r="CU26" i="1"/>
  <c r="CM29" i="1"/>
  <c r="CV29" i="1"/>
  <c r="CH30" i="1"/>
  <c r="CP30" i="1"/>
  <c r="CM35" i="1"/>
  <c r="CX35" i="1"/>
  <c r="DX35" i="1"/>
  <c r="DY36" i="1"/>
  <c r="CO37" i="1"/>
  <c r="DQ37" i="1"/>
  <c r="EB37" i="1"/>
  <c r="DU39" i="1"/>
  <c r="DR40" i="1"/>
  <c r="DP42" i="1"/>
  <c r="CW46" i="1"/>
  <c r="DP48" i="1"/>
  <c r="CM49" i="1"/>
  <c r="DX51" i="1"/>
  <c r="CS58" i="1"/>
  <c r="B59" i="1"/>
  <c r="DH59" i="1" s="1"/>
  <c r="CO59" i="1"/>
  <c r="DV59" i="1"/>
  <c r="B60" i="1"/>
  <c r="CB60" i="1" s="1"/>
  <c r="CO61" i="1"/>
  <c r="CU62" i="1"/>
  <c r="DT62" i="1"/>
  <c r="CU64" i="1"/>
  <c r="DT64" i="1"/>
  <c r="CI65" i="1"/>
  <c r="DO65" i="1"/>
  <c r="DP68" i="1"/>
  <c r="CG69" i="1"/>
  <c r="CT69" i="1"/>
  <c r="CT71" i="1"/>
  <c r="DL72" i="1"/>
  <c r="EB73" i="1"/>
  <c r="CN74" i="1"/>
  <c r="DN74" i="1"/>
  <c r="DJ144" i="1"/>
  <c r="CI145" i="1"/>
  <c r="CE146" i="1"/>
  <c r="CA147" i="1"/>
  <c r="DJ148" i="1"/>
  <c r="D163" i="1"/>
  <c r="DT163" i="1" s="1"/>
  <c r="CW166" i="1"/>
  <c r="DK144" i="1"/>
  <c r="DG145" i="1"/>
  <c r="DK146" i="1"/>
  <c r="DG147" i="1"/>
  <c r="DK148" i="1"/>
  <c r="DG181" i="1"/>
  <c r="CC258" i="1"/>
  <c r="DX162" i="1"/>
  <c r="C165" i="1"/>
  <c r="CK165" i="1" s="1"/>
  <c r="DZ165" i="1"/>
  <c r="CV166" i="1"/>
  <c r="CV167" i="1"/>
  <c r="C169" i="1"/>
  <c r="CK169" i="1" s="1"/>
  <c r="DZ169" i="1"/>
  <c r="C170" i="1"/>
  <c r="DO170" i="1" s="1"/>
  <c r="C172" i="1"/>
  <c r="CN172" i="1" s="1"/>
  <c r="C173" i="1"/>
  <c r="CK173" i="1" s="1"/>
  <c r="CV173" i="1"/>
  <c r="C175" i="1"/>
  <c r="DQ175" i="1" s="1"/>
  <c r="C176" i="1"/>
  <c r="DM176" i="1" s="1"/>
  <c r="C178" i="1"/>
  <c r="DO178" i="1" s="1"/>
  <c r="C179" i="1"/>
  <c r="DQ179" i="1" s="1"/>
  <c r="CT179" i="1"/>
  <c r="C181" i="1"/>
  <c r="DR181" i="1" s="1"/>
  <c r="C183" i="1"/>
  <c r="CN183" i="1" s="1"/>
  <c r="CV183" i="1"/>
  <c r="CT183" i="1"/>
  <c r="B218" i="1"/>
  <c r="DM218" i="1" s="1"/>
  <c r="B219" i="1"/>
  <c r="DL219" i="1" s="1"/>
  <c r="B220" i="1"/>
  <c r="DL220" i="1" s="1"/>
  <c r="B221" i="1"/>
  <c r="CG221" i="1" s="1"/>
  <c r="C238" i="1"/>
  <c r="CI238" i="1" s="1"/>
  <c r="CT238" i="1"/>
  <c r="DX244" i="1"/>
  <c r="CV246" i="1"/>
  <c r="DZ250" i="1"/>
  <c r="CT252" i="1"/>
  <c r="CT254" i="1"/>
  <c r="B263" i="1"/>
  <c r="CA263" i="1" s="1"/>
  <c r="B264" i="1"/>
  <c r="CB264" i="1" s="1"/>
  <c r="B266" i="1"/>
  <c r="CB266" i="1" s="1"/>
  <c r="B267" i="1"/>
  <c r="CA267" i="1" s="1"/>
  <c r="B271" i="1"/>
  <c r="DE271" i="1" s="1"/>
  <c r="B273" i="1"/>
  <c r="DE273" i="1" s="1"/>
  <c r="B275" i="1"/>
  <c r="CB275" i="1" s="1"/>
  <c r="C297" i="1"/>
  <c r="DP13" i="1"/>
  <c r="CS13" i="1"/>
  <c r="DY13" i="1"/>
  <c r="CW13" i="1"/>
  <c r="CK14" i="1"/>
  <c r="CM14" i="1"/>
  <c r="CO14" i="1"/>
  <c r="DV14" i="1"/>
  <c r="CT14" i="1"/>
  <c r="DZ14" i="1"/>
  <c r="CX14" i="1"/>
  <c r="DP15" i="1"/>
  <c r="DR15" i="1"/>
  <c r="DW15" i="1"/>
  <c r="CU15" i="1"/>
  <c r="EA15" i="1"/>
  <c r="B16" i="1"/>
  <c r="DG16" i="1" s="1"/>
  <c r="DQ16" i="1"/>
  <c r="DS16" i="1"/>
  <c r="DU16" i="1"/>
  <c r="CR16" i="1"/>
  <c r="DX16" i="1"/>
  <c r="CV16" i="1"/>
  <c r="EB16" i="1"/>
  <c r="CL17" i="1"/>
  <c r="DR17" i="1"/>
  <c r="CP17" i="1"/>
  <c r="CS17" i="1"/>
  <c r="CU17" i="1"/>
  <c r="CW17" i="1"/>
  <c r="CK18" i="1"/>
  <c r="DQ18" i="1"/>
  <c r="CO18" i="1"/>
  <c r="DU18" i="1"/>
  <c r="DV18" i="1"/>
  <c r="DX18" i="1"/>
  <c r="DZ18" i="1"/>
  <c r="CL19" i="1"/>
  <c r="DR19" i="1"/>
  <c r="CP19" i="1"/>
  <c r="EA19" i="1"/>
  <c r="B20" i="1"/>
  <c r="CB20" i="1" s="1"/>
  <c r="CM20" i="1"/>
  <c r="CO20" i="1"/>
  <c r="CQ20" i="1"/>
  <c r="DV20" i="1"/>
  <c r="CT20" i="1"/>
  <c r="DZ20" i="1"/>
  <c r="EB20" i="1"/>
  <c r="DL21" i="1"/>
  <c r="CJ21" i="1"/>
  <c r="DP21" i="1"/>
  <c r="DR21" i="1"/>
  <c r="CP21" i="1"/>
  <c r="CU21" i="1"/>
  <c r="B22" i="1"/>
  <c r="DI22" i="1" s="1"/>
  <c r="CN23" i="1"/>
  <c r="DT23" i="1"/>
  <c r="CS23" i="1"/>
  <c r="CW23" i="1"/>
  <c r="DO24" i="1"/>
  <c r="CM24" i="1"/>
  <c r="DS24" i="1"/>
  <c r="CR24" i="1"/>
  <c r="DX24" i="1"/>
  <c r="DZ24" i="1"/>
  <c r="EB24" i="1"/>
  <c r="CF25" i="1"/>
  <c r="DL25" i="1"/>
  <c r="DN25" i="1"/>
  <c r="DR25" i="1"/>
  <c r="CU25" i="1"/>
  <c r="B26" i="1"/>
  <c r="DH26" i="1" s="1"/>
  <c r="CO26" i="1"/>
  <c r="EB26" i="1"/>
  <c r="DP27" i="1"/>
  <c r="CN27" i="1"/>
  <c r="DW27" i="1"/>
  <c r="CK28" i="1"/>
  <c r="DS28" i="1"/>
  <c r="CR28" i="1"/>
  <c r="DX28" i="1"/>
  <c r="B29" i="1"/>
  <c r="CD29" i="1" s="1"/>
  <c r="CH29" i="1"/>
  <c r="DN29" i="1"/>
  <c r="DP29" i="1"/>
  <c r="DT29" i="1"/>
  <c r="DY29" i="1"/>
  <c r="DM30" i="1"/>
  <c r="CO30" i="1"/>
  <c r="CX30" i="1"/>
  <c r="CL35" i="1"/>
  <c r="CN35" i="1"/>
  <c r="DT35" i="1"/>
  <c r="DW35" i="1"/>
  <c r="DY35" i="1"/>
  <c r="EA35" i="1"/>
  <c r="DO36" i="1"/>
  <c r="CM36" i="1"/>
  <c r="DS36" i="1"/>
  <c r="DU36" i="1"/>
  <c r="CR36" i="1"/>
  <c r="CT36" i="1"/>
  <c r="DZ36" i="1"/>
  <c r="CX36" i="1"/>
  <c r="DP37" i="1"/>
  <c r="CN37" i="1"/>
  <c r="CP37" i="1"/>
  <c r="DW37" i="1"/>
  <c r="CU37" i="1"/>
  <c r="EA37" i="1"/>
  <c r="CK38" i="1"/>
  <c r="DQ38" i="1"/>
  <c r="CO38" i="1"/>
  <c r="DU38" i="1"/>
  <c r="CT38" i="1"/>
  <c r="CV38" i="1"/>
  <c r="EB38" i="1"/>
  <c r="CN39" i="1"/>
  <c r="DT39" i="1"/>
  <c r="DW39" i="1"/>
  <c r="CU39" i="1"/>
  <c r="EA39" i="1"/>
  <c r="DQ40" i="1"/>
  <c r="DS40" i="1"/>
  <c r="DU40" i="1"/>
  <c r="CR40" i="1"/>
  <c r="CT40" i="1"/>
  <c r="CV40" i="1"/>
  <c r="CX40" i="1"/>
  <c r="DW41" i="1"/>
  <c r="EA41" i="1"/>
  <c r="DO42" i="1"/>
  <c r="DQ42" i="1"/>
  <c r="DS42" i="1"/>
  <c r="DU42" i="1"/>
  <c r="CR42" i="1"/>
  <c r="CT42" i="1"/>
  <c r="CV42" i="1"/>
  <c r="CX42" i="1"/>
  <c r="DL43" i="1"/>
  <c r="DN43" i="1"/>
  <c r="CL43" i="1"/>
  <c r="CN43" i="1"/>
  <c r="DT43" i="1"/>
  <c r="DY43" i="1"/>
  <c r="DP45" i="1"/>
  <c r="CU45" i="1"/>
  <c r="EA45" i="1"/>
  <c r="DS46" i="1"/>
  <c r="CQ46" i="1"/>
  <c r="DV46" i="1"/>
  <c r="DX46" i="1"/>
  <c r="CV46" i="1"/>
  <c r="B47" i="1"/>
  <c r="DG47" i="1" s="1"/>
  <c r="DP47" i="1"/>
  <c r="DR47" i="1"/>
  <c r="CS47" i="1"/>
  <c r="CO48" i="1"/>
  <c r="DX48" i="1"/>
  <c r="CN49" i="1"/>
  <c r="DT49" i="1"/>
  <c r="CI50" i="1"/>
  <c r="CQ50" i="1"/>
  <c r="EB50" i="1"/>
  <c r="DL51" i="1"/>
  <c r="CL51" i="1"/>
  <c r="DT51" i="1"/>
  <c r="DW51" i="1"/>
  <c r="DY51" i="1"/>
  <c r="CW51" i="1"/>
  <c r="CG52" i="1"/>
  <c r="DO52" i="1"/>
  <c r="CO52" i="1"/>
  <c r="CR52" i="1"/>
  <c r="EB52" i="1"/>
  <c r="DP57" i="1"/>
  <c r="CN57" i="1"/>
  <c r="CP57" i="1"/>
  <c r="DW57" i="1"/>
  <c r="CU57" i="1"/>
  <c r="EA57" i="1"/>
  <c r="DO58" i="1"/>
  <c r="DQ58" i="1"/>
  <c r="DS58" i="1"/>
  <c r="DU58" i="1"/>
  <c r="DV58" i="1"/>
  <c r="CT58" i="1"/>
  <c r="CV58" i="1"/>
  <c r="CX58" i="1"/>
  <c r="CL59" i="1"/>
  <c r="CN59" i="1"/>
  <c r="DT59" i="1"/>
  <c r="DW59" i="1"/>
  <c r="DY59" i="1"/>
  <c r="EA59" i="1"/>
  <c r="CK60" i="1"/>
  <c r="DQ60" i="1"/>
  <c r="CO60" i="1"/>
  <c r="DU60" i="1"/>
  <c r="CR60" i="1"/>
  <c r="DX60" i="1"/>
  <c r="CV60" i="1"/>
  <c r="CX60" i="1"/>
  <c r="DP61" i="1"/>
  <c r="DR61" i="1"/>
  <c r="DT61" i="1"/>
  <c r="DW61" i="1"/>
  <c r="CU61" i="1"/>
  <c r="EA61" i="1"/>
  <c r="DO62" i="1"/>
  <c r="DQ62" i="1"/>
  <c r="DS62" i="1"/>
  <c r="DU62" i="1"/>
  <c r="DV62" i="1"/>
  <c r="CT62" i="1"/>
  <c r="CV62" i="1"/>
  <c r="CX62" i="1"/>
  <c r="DY63" i="1"/>
  <c r="EA63" i="1"/>
  <c r="DO64" i="1"/>
  <c r="DQ64" i="1"/>
  <c r="DS64" i="1"/>
  <c r="DU64" i="1"/>
  <c r="CR64" i="1"/>
  <c r="CT64" i="1"/>
  <c r="CV64" i="1"/>
  <c r="CX64" i="1"/>
  <c r="CH65" i="1"/>
  <c r="DP65" i="1"/>
  <c r="CP65" i="1"/>
  <c r="CS65" i="1"/>
  <c r="CU65" i="1"/>
  <c r="EA65" i="1"/>
  <c r="CP67" i="1"/>
  <c r="CU67" i="1"/>
  <c r="EA67" i="1"/>
  <c r="DQ68" i="1"/>
  <c r="DS68" i="1"/>
  <c r="CQ68" i="1"/>
  <c r="DV68" i="1"/>
  <c r="CT68" i="1"/>
  <c r="CV68" i="1"/>
  <c r="CF69" i="1"/>
  <c r="CL69" i="1"/>
  <c r="CN69" i="1"/>
  <c r="EA69" i="1"/>
  <c r="DS70" i="1"/>
  <c r="CR70" i="1"/>
  <c r="CT70" i="1"/>
  <c r="CP71" i="1"/>
  <c r="DK72" i="1"/>
  <c r="DS72" i="1"/>
  <c r="DV72" i="1"/>
  <c r="CX72" i="1"/>
  <c r="DJ73" i="1"/>
  <c r="CH73" i="1"/>
  <c r="DN73" i="1"/>
  <c r="DP73" i="1"/>
  <c r="CN73" i="1"/>
  <c r="CP73" i="1"/>
  <c r="CS73" i="1"/>
  <c r="EA73" i="1"/>
  <c r="DO74" i="1"/>
  <c r="CM74" i="1"/>
  <c r="CR74" i="1"/>
  <c r="DZ74" i="1"/>
  <c r="EB74" i="1"/>
  <c r="DE144" i="1"/>
  <c r="DG144" i="1"/>
  <c r="DM144" i="1"/>
  <c r="DI145" i="1"/>
  <c r="DK145" i="1"/>
  <c r="DE146" i="1"/>
  <c r="DG146" i="1"/>
  <c r="DM146" i="1"/>
  <c r="DI147" i="1"/>
  <c r="DK147" i="1"/>
  <c r="DE148" i="1"/>
  <c r="DG148" i="1"/>
  <c r="DM148" i="1"/>
  <c r="CQ241" i="1"/>
  <c r="DU241" i="1"/>
  <c r="CL241" i="1"/>
  <c r="CP241" i="1"/>
  <c r="DT241" i="1"/>
  <c r="CL251" i="1"/>
  <c r="CV240" i="1"/>
  <c r="DX240" i="1"/>
  <c r="DZ242" i="1"/>
  <c r="DF242" i="1"/>
  <c r="CB242" i="1"/>
  <c r="CT242" i="1"/>
  <c r="CV244" i="1"/>
  <c r="DX246" i="1"/>
  <c r="DX248" i="1"/>
  <c r="CT250" i="1"/>
  <c r="DG251" i="1"/>
  <c r="CC251" i="1"/>
  <c r="CV252" i="1"/>
  <c r="C254" i="1"/>
  <c r="DE254" i="1" s="1"/>
  <c r="DZ256" i="1"/>
  <c r="CT256" i="1"/>
  <c r="CV258" i="1"/>
  <c r="DX258" i="1"/>
  <c r="CC237" i="1"/>
  <c r="DZ237" i="1"/>
  <c r="CV238" i="1"/>
  <c r="CC240" i="1"/>
  <c r="CT240" i="1"/>
  <c r="CB241" i="1"/>
  <c r="CT241" i="1"/>
  <c r="C242" i="1"/>
  <c r="DG242" i="1"/>
  <c r="DX242" i="1"/>
  <c r="CT243" i="1"/>
  <c r="DF243" i="1"/>
  <c r="CC245" i="1"/>
  <c r="CT246" i="1"/>
  <c r="DF246" i="1"/>
  <c r="CB247" i="1"/>
  <c r="CV247" i="1"/>
  <c r="DX250" i="1"/>
  <c r="C251" i="1"/>
  <c r="CK251" i="1" s="1"/>
  <c r="CQ251" i="1"/>
  <c r="C252" i="1"/>
  <c r="DM252" i="1" s="1"/>
  <c r="CQ253" i="1"/>
  <c r="CP253" i="1"/>
  <c r="CO253" i="1"/>
  <c r="DS253" i="1"/>
  <c r="CB254" i="1"/>
  <c r="CO254" i="1"/>
  <c r="CV254" i="1"/>
  <c r="DX254" i="1"/>
  <c r="DG255" i="1"/>
  <c r="CB256" i="1"/>
  <c r="DX256" i="1"/>
  <c r="DF257" i="1"/>
  <c r="CV259" i="1"/>
  <c r="DZ245" i="1"/>
  <c r="CV245" i="1"/>
  <c r="DX247" i="1"/>
  <c r="DX249" i="1"/>
  <c r="DX253" i="1"/>
  <c r="DX259" i="1"/>
  <c r="CO241" i="1"/>
  <c r="CV241" i="1"/>
  <c r="DS241" i="1"/>
  <c r="CV242" i="1"/>
  <c r="CV243" i="1"/>
  <c r="DZ244" i="1"/>
  <c r="CT247" i="1"/>
  <c r="CC248" i="1"/>
  <c r="DZ249" i="1"/>
  <c r="DG253" i="1"/>
  <c r="DZ254" i="1"/>
  <c r="CB255" i="1"/>
  <c r="CV256" i="1"/>
  <c r="CT258" i="1"/>
  <c r="CB259" i="1"/>
  <c r="CT259" i="1"/>
  <c r="DS162" i="1"/>
  <c r="CO164" i="1"/>
  <c r="C161" i="1"/>
  <c r="DO161" i="1" s="1"/>
  <c r="DZ161" i="1"/>
  <c r="DX161" i="1"/>
  <c r="CV163" i="1"/>
  <c r="DZ163" i="1"/>
  <c r="DX163" i="1"/>
  <c r="CT163" i="1"/>
  <c r="C164" i="1"/>
  <c r="CI164" i="1" s="1"/>
  <c r="CT164" i="1"/>
  <c r="DF165" i="1"/>
  <c r="CB165" i="1"/>
  <c r="DX165" i="1"/>
  <c r="DG166" i="1"/>
  <c r="CC166" i="1"/>
  <c r="DF167" i="1"/>
  <c r="CB167" i="1"/>
  <c r="DX167" i="1"/>
  <c r="C168" i="1"/>
  <c r="CM168" i="1" s="1"/>
  <c r="CV168" i="1"/>
  <c r="DG168" i="1"/>
  <c r="CC168" i="1"/>
  <c r="DF171" i="1"/>
  <c r="CB171" i="1"/>
  <c r="DG172" i="1"/>
  <c r="CC172" i="1"/>
  <c r="CB173" i="1"/>
  <c r="DF173" i="1"/>
  <c r="CT173" i="1"/>
  <c r="DX173" i="1"/>
  <c r="DZ174" i="1"/>
  <c r="CT174" i="1"/>
  <c r="CV175" i="1"/>
  <c r="DZ175" i="1"/>
  <c r="CB175" i="1"/>
  <c r="DF175" i="1"/>
  <c r="DP162" i="1"/>
  <c r="CT161" i="1"/>
  <c r="CT166" i="1"/>
  <c r="DG176" i="1"/>
  <c r="DZ176" i="1"/>
  <c r="CV178" i="1"/>
  <c r="DX183" i="1"/>
  <c r="CC161" i="1"/>
  <c r="CB164" i="1"/>
  <c r="DZ164" i="1"/>
  <c r="DG169" i="1"/>
  <c r="CB181" i="1"/>
  <c r="DG183" i="1"/>
  <c r="DF178" i="1"/>
  <c r="CB166" i="1"/>
  <c r="CC179" i="1"/>
  <c r="CB182" i="1"/>
  <c r="DU173" i="1"/>
  <c r="CQ173" i="1"/>
  <c r="DS173" i="1"/>
  <c r="DX169" i="1"/>
  <c r="CT169" i="1"/>
  <c r="DX174" i="1"/>
  <c r="CT176" i="1"/>
  <c r="DZ179" i="1"/>
  <c r="CV179" i="1"/>
  <c r="DX180" i="1"/>
  <c r="DX182" i="1"/>
  <c r="CC167" i="1"/>
  <c r="DG171" i="1"/>
  <c r="EA173" i="1"/>
  <c r="CW173" i="1"/>
  <c r="CC173" i="1"/>
  <c r="CB174" i="1"/>
  <c r="EA175" i="1"/>
  <c r="CU175" i="1"/>
  <c r="DG175" i="1"/>
  <c r="DF176" i="1"/>
  <c r="CB176" i="1"/>
  <c r="DY178" i="1"/>
  <c r="CB180" i="1"/>
  <c r="CU180" i="1"/>
  <c r="DM166" i="1"/>
  <c r="CT162" i="1"/>
  <c r="C163" i="1"/>
  <c r="DQ163" i="1" s="1"/>
  <c r="CV165" i="1"/>
  <c r="C167" i="1"/>
  <c r="DM167" i="1" s="1"/>
  <c r="CB168" i="1"/>
  <c r="DF168" i="1"/>
  <c r="CB170" i="1"/>
  <c r="DF172" i="1"/>
  <c r="DX176" i="1"/>
  <c r="DX177" i="1"/>
  <c r="DX179" i="1"/>
  <c r="CT181" i="1"/>
  <c r="CT182" i="1"/>
  <c r="CB144" i="1"/>
  <c r="CF144" i="1"/>
  <c r="CB146" i="1"/>
  <c r="CF146" i="1"/>
  <c r="CB148" i="1"/>
  <c r="CF148" i="1"/>
  <c r="CB145" i="1"/>
  <c r="CF145" i="1"/>
  <c r="CB147" i="1"/>
  <c r="CF147" i="1"/>
  <c r="DP63" i="1"/>
  <c r="CL63" i="1"/>
  <c r="DT63" i="1"/>
  <c r="CP63" i="1"/>
  <c r="DJ65" i="1"/>
  <c r="CF65" i="1"/>
  <c r="B65" i="1"/>
  <c r="DH65" i="1" s="1"/>
  <c r="DR65" i="1"/>
  <c r="CN65" i="1"/>
  <c r="DK66" i="1"/>
  <c r="CG66" i="1"/>
  <c r="CL67" i="1"/>
  <c r="DP67" i="1"/>
  <c r="CN67" i="1"/>
  <c r="DR67" i="1"/>
  <c r="CX68" i="1"/>
  <c r="EB68" i="1"/>
  <c r="CJ69" i="1"/>
  <c r="DN69" i="1"/>
  <c r="DY69" i="1"/>
  <c r="CU69" i="1"/>
  <c r="DZ70" i="1"/>
  <c r="CV70" i="1"/>
  <c r="DW71" i="1"/>
  <c r="CS71" i="1"/>
  <c r="DO72" i="1"/>
  <c r="CK72" i="1"/>
  <c r="DZ72" i="1"/>
  <c r="CV72" i="1"/>
  <c r="B57" i="1"/>
  <c r="DH57" i="1" s="1"/>
  <c r="CK58" i="1"/>
  <c r="CQ58" i="1"/>
  <c r="CU63" i="1"/>
  <c r="CK64" i="1"/>
  <c r="DL65" i="1"/>
  <c r="DW65" i="1"/>
  <c r="DT71" i="1"/>
  <c r="CO72" i="1"/>
  <c r="CK74" i="1"/>
  <c r="DT57" i="1"/>
  <c r="DY57" i="1"/>
  <c r="CM58" i="1"/>
  <c r="CR58" i="1"/>
  <c r="DZ58" i="1"/>
  <c r="CP59" i="1"/>
  <c r="CU59" i="1"/>
  <c r="DP59" i="1"/>
  <c r="CQ60" i="1"/>
  <c r="EB60" i="1"/>
  <c r="CN61" i="1"/>
  <c r="CS61" i="1"/>
  <c r="DY61" i="1"/>
  <c r="CM62" i="1"/>
  <c r="CR62" i="1"/>
  <c r="EB62" i="1"/>
  <c r="CW63" i="1"/>
  <c r="CM64" i="1"/>
  <c r="DZ64" i="1"/>
  <c r="DY65" i="1"/>
  <c r="CW67" i="1"/>
  <c r="DY67" i="1"/>
  <c r="CM68" i="1"/>
  <c r="DU68" i="1"/>
  <c r="DJ69" i="1"/>
  <c r="CG72" i="1"/>
  <c r="CR72" i="1"/>
  <c r="DL73" i="1"/>
  <c r="DW73" i="1"/>
  <c r="CX74" i="1"/>
  <c r="DQ74" i="1"/>
  <c r="DO61" i="1"/>
  <c r="B61" i="1"/>
  <c r="DG61" i="1" s="1"/>
  <c r="B63" i="1"/>
  <c r="CC63" i="1" s="1"/>
  <c r="DV63" i="1"/>
  <c r="CR63" i="1"/>
  <c r="DX63" i="1"/>
  <c r="CT63" i="1"/>
  <c r="DZ63" i="1"/>
  <c r="CV63" i="1"/>
  <c r="EB63" i="1"/>
  <c r="CX63" i="1"/>
  <c r="DV65" i="1"/>
  <c r="CR65" i="1"/>
  <c r="DZ65" i="1"/>
  <c r="CV65" i="1"/>
  <c r="B66" i="1"/>
  <c r="DF66" i="1" s="1"/>
  <c r="CH66" i="1"/>
  <c r="DL66" i="1"/>
  <c r="DU67" i="1"/>
  <c r="CQ67" i="1"/>
  <c r="CT67" i="1"/>
  <c r="DX67" i="1"/>
  <c r="DZ67" i="1"/>
  <c r="CV67" i="1"/>
  <c r="CP68" i="1"/>
  <c r="DT68" i="1"/>
  <c r="DW68" i="1"/>
  <c r="CS68" i="1"/>
  <c r="DO69" i="1"/>
  <c r="CK69" i="1"/>
  <c r="CM69" i="1"/>
  <c r="DQ69" i="1"/>
  <c r="CR69" i="1"/>
  <c r="DV69" i="1"/>
  <c r="CX69" i="1"/>
  <c r="EB69" i="1"/>
  <c r="DR70" i="1"/>
  <c r="CN70" i="1"/>
  <c r="DT70" i="1"/>
  <c r="CP70" i="1"/>
  <c r="DW70" i="1"/>
  <c r="CS70" i="1"/>
  <c r="DY70" i="1"/>
  <c r="CU70" i="1"/>
  <c r="CQ71" i="1"/>
  <c r="DU71" i="1"/>
  <c r="DJ72" i="1"/>
  <c r="CF72" i="1"/>
  <c r="CL72" i="1"/>
  <c r="DP72" i="1"/>
  <c r="DR72" i="1"/>
  <c r="CN72" i="1"/>
  <c r="DW72" i="1"/>
  <c r="CS72" i="1"/>
  <c r="DM73" i="1"/>
  <c r="CI73" i="1"/>
  <c r="DQ73" i="1"/>
  <c r="CM73" i="1"/>
  <c r="DU73" i="1"/>
  <c r="CQ73" i="1"/>
  <c r="B74" i="1"/>
  <c r="CC74" i="1" s="1"/>
  <c r="DJ74" i="1"/>
  <c r="DP74" i="1"/>
  <c r="CL74" i="1"/>
  <c r="EA74" i="1"/>
  <c r="CW74" i="1"/>
  <c r="DR63" i="1"/>
  <c r="CN63" i="1"/>
  <c r="DN65" i="1"/>
  <c r="CJ65" i="1"/>
  <c r="DW67" i="1"/>
  <c r="CS67" i="1"/>
  <c r="DO68" i="1"/>
  <c r="CK68" i="1"/>
  <c r="B68" i="1"/>
  <c r="CC68" i="1" s="1"/>
  <c r="CH69" i="1"/>
  <c r="DL69" i="1"/>
  <c r="DT69" i="1"/>
  <c r="CP69" i="1"/>
  <c r="DW69" i="1"/>
  <c r="CS69" i="1"/>
  <c r="DQ70" i="1"/>
  <c r="CM70" i="1"/>
  <c r="DU70" i="1"/>
  <c r="CQ70" i="1"/>
  <c r="EB70" i="1"/>
  <c r="CX70" i="1"/>
  <c r="B71" i="1"/>
  <c r="CB71" i="1" s="1"/>
  <c r="DP71" i="1"/>
  <c r="DR71" i="1"/>
  <c r="CN71" i="1"/>
  <c r="DM72" i="1"/>
  <c r="CI72" i="1"/>
  <c r="DU72" i="1"/>
  <c r="CQ72" i="1"/>
  <c r="CT72" i="1"/>
  <c r="DX72" i="1"/>
  <c r="CF73" i="1"/>
  <c r="B73" i="1"/>
  <c r="CD73" i="1" s="1"/>
  <c r="DY73" i="1"/>
  <c r="CU73" i="1"/>
  <c r="DK74" i="1"/>
  <c r="CG74" i="1"/>
  <c r="CI74" i="1"/>
  <c r="DM74" i="1"/>
  <c r="DS74" i="1"/>
  <c r="CO74" i="1"/>
  <c r="CQ74" i="1"/>
  <c r="DU74" i="1"/>
  <c r="DX74" i="1"/>
  <c r="CT74" i="1"/>
  <c r="CS57" i="1"/>
  <c r="DR57" i="1"/>
  <c r="B58" i="1"/>
  <c r="CC58" i="1" s="1"/>
  <c r="DV60" i="1"/>
  <c r="CL61" i="1"/>
  <c r="CW61" i="1"/>
  <c r="B62" i="1"/>
  <c r="CC62" i="1" s="1"/>
  <c r="CK62" i="1"/>
  <c r="CQ62" i="1"/>
  <c r="DZ62" i="1"/>
  <c r="DX64" i="1"/>
  <c r="B69" i="1"/>
  <c r="DF69" i="1" s="1"/>
  <c r="CW69" i="1"/>
  <c r="DR69" i="1"/>
  <c r="B70" i="1"/>
  <c r="CC70" i="1" s="1"/>
  <c r="CO70" i="1"/>
  <c r="DX70" i="1"/>
  <c r="DT73" i="1"/>
  <c r="CV74" i="1"/>
  <c r="EB58" i="1"/>
  <c r="CW59" i="1"/>
  <c r="CM60" i="1"/>
  <c r="DS60" i="1"/>
  <c r="B64" i="1"/>
  <c r="CD64" i="1" s="1"/>
  <c r="CO64" i="1"/>
  <c r="EB64" i="1"/>
  <c r="CL65" i="1"/>
  <c r="CW65" i="1"/>
  <c r="CO68" i="1"/>
  <c r="DX68" i="1"/>
  <c r="B72" i="1"/>
  <c r="CE72" i="1" s="1"/>
  <c r="CJ73" i="1"/>
  <c r="DH36" i="1"/>
  <c r="B40" i="1"/>
  <c r="CC40" i="1" s="1"/>
  <c r="DO40" i="1"/>
  <c r="DP41" i="1"/>
  <c r="CL41" i="1"/>
  <c r="DR41" i="1"/>
  <c r="CN41" i="1"/>
  <c r="DT41" i="1"/>
  <c r="CP41" i="1"/>
  <c r="B43" i="1"/>
  <c r="CC43" i="1" s="1"/>
  <c r="CF43" i="1"/>
  <c r="DW43" i="1"/>
  <c r="CS43" i="1"/>
  <c r="EA43" i="1"/>
  <c r="CW43" i="1"/>
  <c r="DK44" i="1"/>
  <c r="CG44" i="1"/>
  <c r="DR45" i="1"/>
  <c r="CN45" i="1"/>
  <c r="DT45" i="1"/>
  <c r="CP45" i="1"/>
  <c r="DW45" i="1"/>
  <c r="CS45" i="1"/>
  <c r="CK46" i="1"/>
  <c r="B46" i="1"/>
  <c r="CC46" i="1" s="1"/>
  <c r="CM46" i="1"/>
  <c r="DQ46" i="1"/>
  <c r="EB46" i="1"/>
  <c r="CX46" i="1"/>
  <c r="DL47" i="1"/>
  <c r="CH47" i="1"/>
  <c r="CJ47" i="1"/>
  <c r="DN47" i="1"/>
  <c r="DT47" i="1"/>
  <c r="CP47" i="1"/>
  <c r="CU47" i="1"/>
  <c r="DY47" i="1"/>
  <c r="CW47" i="1"/>
  <c r="EA47" i="1"/>
  <c r="DQ48" i="1"/>
  <c r="CM48" i="1"/>
  <c r="DV48" i="1"/>
  <c r="CR48" i="1"/>
  <c r="DZ48" i="1"/>
  <c r="CV48" i="1"/>
  <c r="EB48" i="1"/>
  <c r="CX48" i="1"/>
  <c r="DP49" i="1"/>
  <c r="CL49" i="1"/>
  <c r="DK50" i="1"/>
  <c r="CG50" i="1"/>
  <c r="CM50" i="1"/>
  <c r="DQ50" i="1"/>
  <c r="DS50" i="1"/>
  <c r="CO50" i="1"/>
  <c r="DV50" i="1"/>
  <c r="CR50" i="1"/>
  <c r="DX50" i="1"/>
  <c r="CT50" i="1"/>
  <c r="DJ51" i="1"/>
  <c r="CF51" i="1"/>
  <c r="DN51" i="1"/>
  <c r="CJ51" i="1"/>
  <c r="DR51" i="1"/>
  <c r="CN51" i="1"/>
  <c r="DM52" i="1"/>
  <c r="CI52" i="1"/>
  <c r="DU52" i="1"/>
  <c r="CQ52" i="1"/>
  <c r="DX52" i="1"/>
  <c r="CT52" i="1"/>
  <c r="DZ52" i="1"/>
  <c r="CV52" i="1"/>
  <c r="CW35" i="1"/>
  <c r="DV35" i="1"/>
  <c r="CO36" i="1"/>
  <c r="DX36" i="1"/>
  <c r="B37" i="1"/>
  <c r="CC37" i="1" s="1"/>
  <c r="CS37" i="1"/>
  <c r="DR37" i="1"/>
  <c r="B38" i="1"/>
  <c r="DI38" i="1" s="1"/>
  <c r="CN38" i="1"/>
  <c r="DO38" i="1"/>
  <c r="DZ38" i="1"/>
  <c r="CP39" i="1"/>
  <c r="DQ39" i="1"/>
  <c r="EB39" i="1"/>
  <c r="CM40" i="1"/>
  <c r="CU40" i="1"/>
  <c r="DP40" i="1"/>
  <c r="DX40" i="1"/>
  <c r="CK41" i="1"/>
  <c r="CS41" i="1"/>
  <c r="CQ42" i="1"/>
  <c r="DV42" i="1"/>
  <c r="CM43" i="1"/>
  <c r="CX43" i="1"/>
  <c r="DR43" i="1"/>
  <c r="B44" i="1"/>
  <c r="DG44" i="1" s="1"/>
  <c r="DJ44" i="1"/>
  <c r="DQ45" i="1"/>
  <c r="CO46" i="1"/>
  <c r="DW46" i="1"/>
  <c r="CF47" i="1"/>
  <c r="DW47" i="1"/>
  <c r="CT48" i="1"/>
  <c r="DS48" i="1"/>
  <c r="B49" i="1"/>
  <c r="CD49" i="1" s="1"/>
  <c r="CP49" i="1"/>
  <c r="DU49" i="1"/>
  <c r="CH50" i="1"/>
  <c r="CS50" i="1"/>
  <c r="DM50" i="1"/>
  <c r="CP51" i="1"/>
  <c r="DK51" i="1"/>
  <c r="DU51" i="1"/>
  <c r="CK52" i="1"/>
  <c r="CU52" i="1"/>
  <c r="DN52" i="1"/>
  <c r="DO39" i="1"/>
  <c r="B39" i="1"/>
  <c r="DG39" i="1" s="1"/>
  <c r="B41" i="1"/>
  <c r="CD41" i="1" s="1"/>
  <c r="DV41" i="1"/>
  <c r="CR41" i="1"/>
  <c r="DX41" i="1"/>
  <c r="CT41" i="1"/>
  <c r="DZ41" i="1"/>
  <c r="CV41" i="1"/>
  <c r="EB41" i="1"/>
  <c r="CX41" i="1"/>
  <c r="DK43" i="1"/>
  <c r="CG43" i="1"/>
  <c r="DO43" i="1"/>
  <c r="CK43" i="1"/>
  <c r="DS43" i="1"/>
  <c r="CO43" i="1"/>
  <c r="CQ45" i="1"/>
  <c r="DU45" i="1"/>
  <c r="CV45" i="1"/>
  <c r="DZ45" i="1"/>
  <c r="EB45" i="1"/>
  <c r="CX45" i="1"/>
  <c r="DT46" i="1"/>
  <c r="CP46" i="1"/>
  <c r="CU46" i="1"/>
  <c r="DY46" i="1"/>
  <c r="CG47" i="1"/>
  <c r="DK47" i="1"/>
  <c r="DQ47" i="1"/>
  <c r="CM47" i="1"/>
  <c r="CO47" i="1"/>
  <c r="DS47" i="1"/>
  <c r="DV47" i="1"/>
  <c r="CR47" i="1"/>
  <c r="EB47" i="1"/>
  <c r="CX47" i="1"/>
  <c r="DR48" i="1"/>
  <c r="CN48" i="1"/>
  <c r="DT48" i="1"/>
  <c r="CP48" i="1"/>
  <c r="DW48" i="1"/>
  <c r="CS48" i="1"/>
  <c r="DY48" i="1"/>
  <c r="CU48" i="1"/>
  <c r="DS49" i="1"/>
  <c r="CO49" i="1"/>
  <c r="CR49" i="1"/>
  <c r="DV49" i="1"/>
  <c r="DX49" i="1"/>
  <c r="CT49" i="1"/>
  <c r="B50" i="1"/>
  <c r="CE50" i="1" s="1"/>
  <c r="DN50" i="1"/>
  <c r="CJ50" i="1"/>
  <c r="DP50" i="1"/>
  <c r="CL50" i="1"/>
  <c r="CU50" i="1"/>
  <c r="DY50" i="1"/>
  <c r="EA50" i="1"/>
  <c r="CW50" i="1"/>
  <c r="DV51" i="1"/>
  <c r="CR51" i="1"/>
  <c r="DZ51" i="1"/>
  <c r="CV51" i="1"/>
  <c r="CF52" i="1"/>
  <c r="DJ52" i="1"/>
  <c r="DP52" i="1"/>
  <c r="CL52" i="1"/>
  <c r="CN52" i="1"/>
  <c r="DR52" i="1"/>
  <c r="EA52" i="1"/>
  <c r="CW52" i="1"/>
  <c r="CO35" i="1"/>
  <c r="CW36" i="1"/>
  <c r="DP36" i="1"/>
  <c r="CK37" i="1"/>
  <c r="DZ37" i="1"/>
  <c r="CQ38" i="1"/>
  <c r="DW38" i="1"/>
  <c r="CS39" i="1"/>
  <c r="DY39" i="1"/>
  <c r="CQ40" i="1"/>
  <c r="DT40" i="1"/>
  <c r="EB40" i="1"/>
  <c r="CO41" i="1"/>
  <c r="CW41" i="1"/>
  <c r="CM42" i="1"/>
  <c r="CU42" i="1"/>
  <c r="DR42" i="1"/>
  <c r="DZ42" i="1"/>
  <c r="CH43" i="1"/>
  <c r="CR43" i="1"/>
  <c r="DM43" i="1"/>
  <c r="DX43" i="1"/>
  <c r="CT45" i="1"/>
  <c r="CT46" i="1"/>
  <c r="DR46" i="1"/>
  <c r="CL47" i="1"/>
  <c r="CN50" i="1"/>
  <c r="CX50" i="1"/>
  <c r="B51" i="1"/>
  <c r="CC51" i="1" s="1"/>
  <c r="CK51" i="1"/>
  <c r="CU51" i="1"/>
  <c r="DP51" i="1"/>
  <c r="EA51" i="1"/>
  <c r="CP52" i="1"/>
  <c r="DS52" i="1"/>
  <c r="DR13" i="1"/>
  <c r="CN13" i="1"/>
  <c r="DY19" i="1"/>
  <c r="CU19" i="1"/>
  <c r="B21" i="1"/>
  <c r="DH21" i="1" s="1"/>
  <c r="DJ21" i="1"/>
  <c r="DW21" i="1"/>
  <c r="CS21" i="1"/>
  <c r="EA21" i="1"/>
  <c r="CW21" i="1"/>
  <c r="DP23" i="1"/>
  <c r="CL23" i="1"/>
  <c r="CU23" i="1"/>
  <c r="DY23" i="1"/>
  <c r="CQ24" i="1"/>
  <c r="DU24" i="1"/>
  <c r="DP25" i="1"/>
  <c r="CL25" i="1"/>
  <c r="DT25" i="1"/>
  <c r="CP25" i="1"/>
  <c r="CS25" i="1"/>
  <c r="DW25" i="1"/>
  <c r="CW25" i="1"/>
  <c r="EA25" i="1"/>
  <c r="DU26" i="1"/>
  <c r="CQ26" i="1"/>
  <c r="DV26" i="1"/>
  <c r="CR26" i="1"/>
  <c r="DZ26" i="1"/>
  <c r="CV26" i="1"/>
  <c r="DT27" i="1"/>
  <c r="CP27" i="1"/>
  <c r="CG28" i="1"/>
  <c r="B28" i="1"/>
  <c r="CE28" i="1" s="1"/>
  <c r="DM28" i="1"/>
  <c r="CI28" i="1"/>
  <c r="DQ28" i="1"/>
  <c r="CM28" i="1"/>
  <c r="DU28" i="1"/>
  <c r="CQ28" i="1"/>
  <c r="CX28" i="1"/>
  <c r="EB28" i="1"/>
  <c r="CN29" i="1"/>
  <c r="DR29" i="1"/>
  <c r="DW29" i="1"/>
  <c r="CS29" i="1"/>
  <c r="EA29" i="1"/>
  <c r="CW29" i="1"/>
  <c r="CG30" i="1"/>
  <c r="DK30" i="1"/>
  <c r="B30" i="1"/>
  <c r="CC30" i="1" s="1"/>
  <c r="CK30" i="1"/>
  <c r="DO30" i="1"/>
  <c r="DQ30" i="1"/>
  <c r="CM30" i="1"/>
  <c r="DU30" i="1"/>
  <c r="CQ30" i="1"/>
  <c r="DV30" i="1"/>
  <c r="CR30" i="1"/>
  <c r="DZ30" i="1"/>
  <c r="CV30" i="1"/>
  <c r="B13" i="1"/>
  <c r="DH13" i="1" s="1"/>
  <c r="CL13" i="1"/>
  <c r="CU13" i="1"/>
  <c r="DW13" i="1"/>
  <c r="EA13" i="1"/>
  <c r="CR14" i="1"/>
  <c r="CV14" i="1"/>
  <c r="EB14" i="1"/>
  <c r="CS15" i="1"/>
  <c r="CK16" i="1"/>
  <c r="CO16" i="1"/>
  <c r="CT16" i="1"/>
  <c r="DO16" i="1"/>
  <c r="B17" i="1"/>
  <c r="DG17" i="1" s="1"/>
  <c r="CN17" i="1"/>
  <c r="CQ18" i="1"/>
  <c r="CN19" i="1"/>
  <c r="CW19" i="1"/>
  <c r="DP19" i="1"/>
  <c r="DT19" i="1"/>
  <c r="CX20" i="1"/>
  <c r="DN21" i="1"/>
  <c r="B24" i="1"/>
  <c r="CC24" i="1" s="1"/>
  <c r="CK24" i="1"/>
  <c r="DQ24" i="1"/>
  <c r="DY25" i="1"/>
  <c r="CX26" i="1"/>
  <c r="DS26" i="1"/>
  <c r="DR27" i="1"/>
  <c r="CT28" i="1"/>
  <c r="DK28" i="1"/>
  <c r="CL29" i="1"/>
  <c r="CI30" i="1"/>
  <c r="CE18" i="1"/>
  <c r="B14" i="1"/>
  <c r="CC14" i="1" s="1"/>
  <c r="DY15" i="1"/>
  <c r="CM16" i="1"/>
  <c r="CQ16" i="1"/>
  <c r="DZ16" i="1"/>
  <c r="DT17" i="1"/>
  <c r="DO18" i="1"/>
  <c r="DS18" i="1"/>
  <c r="B19" i="1"/>
  <c r="CC19" i="1" s="1"/>
  <c r="CR20" i="1"/>
  <c r="CV20" i="1"/>
  <c r="CF21" i="1"/>
  <c r="B23" i="1"/>
  <c r="CC23" i="1" s="1"/>
  <c r="CP23" i="1"/>
  <c r="CT24" i="1"/>
  <c r="CP29" i="1"/>
  <c r="CU29" i="1"/>
  <c r="DL29" i="1"/>
  <c r="DS30" i="1"/>
  <c r="DK21" i="1"/>
  <c r="CG21" i="1"/>
  <c r="DO21" i="1"/>
  <c r="CK21" i="1"/>
  <c r="DS21" i="1"/>
  <c r="CO21" i="1"/>
  <c r="DR26" i="1"/>
  <c r="CN26" i="1"/>
  <c r="DY28" i="1"/>
  <c r="CU28" i="1"/>
  <c r="DK29" i="1"/>
  <c r="CG29" i="1"/>
  <c r="DO29" i="1"/>
  <c r="CK29" i="1"/>
  <c r="DS29" i="1"/>
  <c r="CO29" i="1"/>
  <c r="AX81" i="1"/>
  <c r="DG82" i="1"/>
  <c r="CE82" i="1"/>
  <c r="CD83" i="1"/>
  <c r="CC89" i="1"/>
  <c r="DH89" i="1"/>
  <c r="DH105" i="1"/>
  <c r="CB105" i="1"/>
  <c r="DH111" i="1"/>
  <c r="DI113" i="1"/>
  <c r="CD113" i="1"/>
  <c r="DG126" i="1"/>
  <c r="CE126" i="1"/>
  <c r="DH126" i="1"/>
  <c r="DI135" i="1"/>
  <c r="CD135" i="1"/>
  <c r="DU188" i="1"/>
  <c r="CQ188" i="1"/>
  <c r="DP188" i="1"/>
  <c r="CP191" i="1"/>
  <c r="DP191" i="1"/>
  <c r="DU191" i="1"/>
  <c r="CN195" i="1"/>
  <c r="DQ196" i="1"/>
  <c r="CN196" i="1"/>
  <c r="CI196" i="1"/>
  <c r="DM196" i="1"/>
  <c r="CO203" i="1"/>
  <c r="CA203" i="1"/>
  <c r="CP204" i="1"/>
  <c r="DT204" i="1"/>
  <c r="DR207" i="1"/>
  <c r="DM207" i="1"/>
  <c r="CK207" i="1"/>
  <c r="DF35" i="1"/>
  <c r="DH79" i="1"/>
  <c r="CB79" i="1"/>
  <c r="CD79" i="1"/>
  <c r="DF79" i="1"/>
  <c r="DI81" i="1"/>
  <c r="DI82" i="1"/>
  <c r="CE83" i="1"/>
  <c r="CB86" i="1"/>
  <c r="DH87" i="1"/>
  <c r="CE89" i="1"/>
  <c r="CE91" i="1"/>
  <c r="DF91" i="1"/>
  <c r="CC93" i="1"/>
  <c r="DF94" i="1"/>
  <c r="CE94" i="1"/>
  <c r="AX94" i="1" s="1"/>
  <c r="CD94" i="1"/>
  <c r="DG94" i="1"/>
  <c r="DG95" i="1"/>
  <c r="DH101" i="1"/>
  <c r="CB101" i="1"/>
  <c r="CD101" i="1"/>
  <c r="DF101" i="1"/>
  <c r="DI103" i="1"/>
  <c r="DI104" i="1"/>
  <c r="CE105" i="1"/>
  <c r="DG105" i="1"/>
  <c r="CB108" i="1"/>
  <c r="DH109" i="1"/>
  <c r="CE111" i="1"/>
  <c r="DI111" i="1"/>
  <c r="CE113" i="1"/>
  <c r="DF113" i="1"/>
  <c r="CC115" i="1"/>
  <c r="DF116" i="1"/>
  <c r="CE116" i="1"/>
  <c r="CD116" i="1"/>
  <c r="DG116" i="1"/>
  <c r="DG117" i="1"/>
  <c r="DH123" i="1"/>
  <c r="CB123" i="1"/>
  <c r="CD123" i="1"/>
  <c r="DF123" i="1"/>
  <c r="DI125" i="1"/>
  <c r="DI126" i="1"/>
  <c r="CE127" i="1"/>
  <c r="DG127" i="1"/>
  <c r="CB130" i="1"/>
  <c r="DH131" i="1"/>
  <c r="CE133" i="1"/>
  <c r="CE135" i="1"/>
  <c r="DF135" i="1"/>
  <c r="CC137" i="1"/>
  <c r="DF138" i="1"/>
  <c r="CE138" i="1"/>
  <c r="CD138" i="1"/>
  <c r="DG138" i="1"/>
  <c r="DG139" i="1"/>
  <c r="CL166" i="1"/>
  <c r="CO169" i="1"/>
  <c r="CP188" i="1"/>
  <c r="CA189" i="1"/>
  <c r="CM189" i="1"/>
  <c r="DO190" i="1"/>
  <c r="CK190" i="1"/>
  <c r="AY190" i="1" s="1"/>
  <c r="CI190" i="1"/>
  <c r="CP190" i="1"/>
  <c r="DQ190" i="1"/>
  <c r="CL191" i="1"/>
  <c r="DQ191" i="1"/>
  <c r="CA192" i="1"/>
  <c r="CL192" i="1"/>
  <c r="CQ192" i="1"/>
  <c r="DP192" i="1"/>
  <c r="CI193" i="1"/>
  <c r="DE193" i="1"/>
  <c r="DO193" i="1"/>
  <c r="DS194" i="1"/>
  <c r="DE194" i="1"/>
  <c r="CP194" i="1"/>
  <c r="CL194" i="1"/>
  <c r="AY194" i="1" s="1"/>
  <c r="DP194" i="1"/>
  <c r="DU194" i="1"/>
  <c r="CO195" i="1"/>
  <c r="CA195" i="1"/>
  <c r="AY195" i="1" s="1"/>
  <c r="CP195" i="1"/>
  <c r="DE195" i="1"/>
  <c r="DP195" i="1"/>
  <c r="DU195" i="1"/>
  <c r="CK196" i="1"/>
  <c r="CP196" i="1"/>
  <c r="DE196" i="1"/>
  <c r="DO196" i="1"/>
  <c r="DT196" i="1"/>
  <c r="CN197" i="1"/>
  <c r="DQ197" i="1"/>
  <c r="DE198" i="1"/>
  <c r="CM199" i="1"/>
  <c r="DE199" i="1"/>
  <c r="DO199" i="1"/>
  <c r="CM200" i="1"/>
  <c r="CA201" i="1"/>
  <c r="CK201" i="1"/>
  <c r="DQ201" i="1"/>
  <c r="CL203" i="1"/>
  <c r="CQ203" i="1"/>
  <c r="DQ203" i="1"/>
  <c r="CA204" i="1"/>
  <c r="CL204" i="1"/>
  <c r="CQ204" i="1"/>
  <c r="DP204" i="1"/>
  <c r="CI205" i="1"/>
  <c r="DE205" i="1"/>
  <c r="DO205" i="1"/>
  <c r="DS206" i="1"/>
  <c r="DE206" i="1"/>
  <c r="CP206" i="1"/>
  <c r="CL206" i="1"/>
  <c r="AY206" i="1" s="1"/>
  <c r="DP206" i="1"/>
  <c r="DU206" i="1"/>
  <c r="CO207" i="1"/>
  <c r="CA207" i="1"/>
  <c r="CI207" i="1"/>
  <c r="CP207" i="1"/>
  <c r="DE207" i="1"/>
  <c r="DP207" i="1"/>
  <c r="DU207" i="1"/>
  <c r="CK208" i="1"/>
  <c r="CP208" i="1"/>
  <c r="DE208" i="1"/>
  <c r="DT208" i="1"/>
  <c r="CN209" i="1"/>
  <c r="DM209" i="1"/>
  <c r="CQ246" i="1"/>
  <c r="DS246" i="1"/>
  <c r="CO251" i="1"/>
  <c r="DU254" i="1"/>
  <c r="CP254" i="1"/>
  <c r="CL254" i="1"/>
  <c r="DP254" i="1"/>
  <c r="DH82" i="1"/>
  <c r="DH83" i="1"/>
  <c r="CB83" i="1"/>
  <c r="DG89" i="1"/>
  <c r="CD89" i="1"/>
  <c r="CC91" i="1"/>
  <c r="CD104" i="1"/>
  <c r="DH104" i="1"/>
  <c r="CD105" i="1"/>
  <c r="CC113" i="1"/>
  <c r="CD126" i="1"/>
  <c r="DF127" i="1"/>
  <c r="DT182" i="1"/>
  <c r="DE188" i="1"/>
  <c r="CO191" i="1"/>
  <c r="CA191" i="1"/>
  <c r="DE192" i="1"/>
  <c r="DR195" i="1"/>
  <c r="DM195" i="1"/>
  <c r="CK195" i="1"/>
  <c r="DO195" i="1"/>
  <c r="DS202" i="1"/>
  <c r="DE202" i="1"/>
  <c r="CP202" i="1"/>
  <c r="CL202" i="1"/>
  <c r="DP202" i="1"/>
  <c r="DU202" i="1"/>
  <c r="CP203" i="1"/>
  <c r="DP203" i="1"/>
  <c r="CN207" i="1"/>
  <c r="DO207" i="1"/>
  <c r="DR209" i="1"/>
  <c r="CP248" i="1"/>
  <c r="CE35" i="1"/>
  <c r="DG79" i="1"/>
  <c r="CB82" i="1"/>
  <c r="DI83" i="1"/>
  <c r="DF85" i="1"/>
  <c r="CD85" i="1"/>
  <c r="CC85" i="1"/>
  <c r="AX85" i="1" s="1"/>
  <c r="DG85" i="1"/>
  <c r="CC86" i="1"/>
  <c r="CC87" i="1"/>
  <c r="DF88" i="1"/>
  <c r="CE88" i="1"/>
  <c r="AX88" i="1" s="1"/>
  <c r="CD88" i="1"/>
  <c r="DG88" i="1"/>
  <c r="DI93" i="1"/>
  <c r="CB93" i="1"/>
  <c r="AX93" i="1" s="1"/>
  <c r="CD93" i="1"/>
  <c r="DG93" i="1"/>
  <c r="CB95" i="1"/>
  <c r="CE101" i="1"/>
  <c r="DG101" i="1"/>
  <c r="DI105" i="1"/>
  <c r="DF107" i="1"/>
  <c r="CD107" i="1"/>
  <c r="CC107" i="1"/>
  <c r="DG107" i="1"/>
  <c r="CC108" i="1"/>
  <c r="CC109" i="1"/>
  <c r="DF110" i="1"/>
  <c r="CE110" i="1"/>
  <c r="CD110" i="1"/>
  <c r="DG110" i="1"/>
  <c r="DG113" i="1"/>
  <c r="DI115" i="1"/>
  <c r="CB115" i="1"/>
  <c r="CD115" i="1"/>
  <c r="DG115" i="1"/>
  <c r="DH116" i="1"/>
  <c r="CB117" i="1"/>
  <c r="CE123" i="1"/>
  <c r="DG123" i="1"/>
  <c r="CB126" i="1"/>
  <c r="DF129" i="1"/>
  <c r="CD129" i="1"/>
  <c r="CC129" i="1"/>
  <c r="DG129" i="1"/>
  <c r="CC130" i="1"/>
  <c r="CC131" i="1"/>
  <c r="DF132" i="1"/>
  <c r="CE132" i="1"/>
  <c r="CD132" i="1"/>
  <c r="DG132" i="1"/>
  <c r="DG135" i="1"/>
  <c r="DI137" i="1"/>
  <c r="CB137" i="1"/>
  <c r="CD137" i="1"/>
  <c r="DG137" i="1"/>
  <c r="CB139" i="1"/>
  <c r="Q156" i="1"/>
  <c r="CP162" i="1"/>
  <c r="DT173" i="1"/>
  <c r="DP173" i="1"/>
  <c r="CO173" i="1"/>
  <c r="CP173" i="1"/>
  <c r="CA188" i="1"/>
  <c r="CL188" i="1"/>
  <c r="DS188" i="1"/>
  <c r="DR189" i="1"/>
  <c r="DM189" i="1"/>
  <c r="CN189" i="1"/>
  <c r="CI189" i="1"/>
  <c r="DS190" i="1"/>
  <c r="CO190" i="1"/>
  <c r="CL190" i="1"/>
  <c r="CQ190" i="1"/>
  <c r="DS191" i="1"/>
  <c r="CM192" i="1"/>
  <c r="CA193" i="1"/>
  <c r="CK193" i="1"/>
  <c r="DQ193" i="1"/>
  <c r="DQ195" i="1"/>
  <c r="CA196" i="1"/>
  <c r="DU198" i="1"/>
  <c r="CP198" i="1"/>
  <c r="CL198" i="1"/>
  <c r="AY198" i="1" s="1"/>
  <c r="DP198" i="1"/>
  <c r="CN199" i="1"/>
  <c r="DQ199" i="1"/>
  <c r="DQ200" i="1"/>
  <c r="CN200" i="1"/>
  <c r="CI200" i="1"/>
  <c r="AY200" i="1" s="1"/>
  <c r="CO200" i="1"/>
  <c r="DM200" i="1"/>
  <c r="DS200" i="1"/>
  <c r="DR201" i="1"/>
  <c r="CA202" i="1"/>
  <c r="CQ202" i="1"/>
  <c r="DS203" i="1"/>
  <c r="CM204" i="1"/>
  <c r="CA205" i="1"/>
  <c r="CK205" i="1"/>
  <c r="DQ205" i="1"/>
  <c r="CO206" i="1"/>
  <c r="CL207" i="1"/>
  <c r="CQ207" i="1"/>
  <c r="DQ207" i="1"/>
  <c r="CA208" i="1"/>
  <c r="CL208" i="1"/>
  <c r="CQ208" i="1"/>
  <c r="DP208" i="1"/>
  <c r="CI209" i="1"/>
  <c r="DE209" i="1"/>
  <c r="DO209" i="1"/>
  <c r="DS210" i="1"/>
  <c r="DE210" i="1"/>
  <c r="CP210" i="1"/>
  <c r="CL210" i="1"/>
  <c r="AY210" i="1" s="1"/>
  <c r="DP210" i="1"/>
  <c r="DU210" i="1"/>
  <c r="DE246" i="1"/>
  <c r="DP258" i="1"/>
  <c r="CD82" i="1"/>
  <c r="DF83" i="1"/>
  <c r="DI91" i="1"/>
  <c r="CD91" i="1"/>
  <c r="DG104" i="1"/>
  <c r="CE104" i="1"/>
  <c r="DF105" i="1"/>
  <c r="DG111" i="1"/>
  <c r="CD111" i="1"/>
  <c r="DH127" i="1"/>
  <c r="CB127" i="1"/>
  <c r="CD127" i="1"/>
  <c r="DG133" i="1"/>
  <c r="CD133" i="1"/>
  <c r="CC133" i="1"/>
  <c r="DH133" i="1"/>
  <c r="CC135" i="1"/>
  <c r="CO188" i="1"/>
  <c r="DE191" i="1"/>
  <c r="CP192" i="1"/>
  <c r="DT192" i="1"/>
  <c r="DR197" i="1"/>
  <c r="DM197" i="1"/>
  <c r="CM197" i="1"/>
  <c r="DE197" i="1"/>
  <c r="DE203" i="1"/>
  <c r="DU203" i="1"/>
  <c r="DE204" i="1"/>
  <c r="DQ208" i="1"/>
  <c r="CN208" i="1"/>
  <c r="CI208" i="1"/>
  <c r="DM208" i="1"/>
  <c r="DU250" i="1"/>
  <c r="DF81" i="1"/>
  <c r="CD81" i="1"/>
  <c r="CC81" i="1"/>
  <c r="DG81" i="1"/>
  <c r="CC82" i="1"/>
  <c r="DF82" i="1"/>
  <c r="CC83" i="1"/>
  <c r="DG86" i="1"/>
  <c r="CE86" i="1"/>
  <c r="CD86" i="1"/>
  <c r="DH86" i="1"/>
  <c r="DG87" i="1"/>
  <c r="CB87" i="1"/>
  <c r="AX87" i="1" s="1"/>
  <c r="CD87" i="1"/>
  <c r="CB89" i="1"/>
  <c r="AX89" i="1" s="1"/>
  <c r="DF89" i="1"/>
  <c r="CB91" i="1"/>
  <c r="AX91" i="1" s="1"/>
  <c r="DH91" i="1"/>
  <c r="DI95" i="1"/>
  <c r="CD95" i="1"/>
  <c r="CC95" i="1"/>
  <c r="DF103" i="1"/>
  <c r="CD103" i="1"/>
  <c r="CC103" i="1"/>
  <c r="DG103" i="1"/>
  <c r="CC104" i="1"/>
  <c r="DF104" i="1"/>
  <c r="CC105" i="1"/>
  <c r="DG108" i="1"/>
  <c r="CE108" i="1"/>
  <c r="CD108" i="1"/>
  <c r="DH108" i="1"/>
  <c r="DG109" i="1"/>
  <c r="CB109" i="1"/>
  <c r="CD109" i="1"/>
  <c r="CB111" i="1"/>
  <c r="DF111" i="1"/>
  <c r="CB113" i="1"/>
  <c r="DH113" i="1"/>
  <c r="DI117" i="1"/>
  <c r="CD117" i="1"/>
  <c r="CC117" i="1"/>
  <c r="DF125" i="1"/>
  <c r="CD125" i="1"/>
  <c r="CC125" i="1"/>
  <c r="DG125" i="1"/>
  <c r="CC126" i="1"/>
  <c r="DF126" i="1"/>
  <c r="CC127" i="1"/>
  <c r="DG130" i="1"/>
  <c r="CE130" i="1"/>
  <c r="CD130" i="1"/>
  <c r="DH130" i="1"/>
  <c r="DG131" i="1"/>
  <c r="CB131" i="1"/>
  <c r="CD131" i="1"/>
  <c r="CB133" i="1"/>
  <c r="DF133" i="1"/>
  <c r="CB135" i="1"/>
  <c r="DH135" i="1"/>
  <c r="DI139" i="1"/>
  <c r="CD139" i="1"/>
  <c r="CC139" i="1"/>
  <c r="Q152" i="1"/>
  <c r="DU162" i="1"/>
  <c r="CO162" i="1"/>
  <c r="CL162" i="1"/>
  <c r="CQ162" i="1"/>
  <c r="DT162" i="1"/>
  <c r="DT188" i="1"/>
  <c r="DR191" i="1"/>
  <c r="DM191" i="1"/>
  <c r="CK191" i="1"/>
  <c r="CN191" i="1"/>
  <c r="DO191" i="1"/>
  <c r="DT191" i="1"/>
  <c r="DQ192" i="1"/>
  <c r="CN192" i="1"/>
  <c r="CI192" i="1"/>
  <c r="CO192" i="1"/>
  <c r="DM192" i="1"/>
  <c r="DS192" i="1"/>
  <c r="DR193" i="1"/>
  <c r="CM195" i="1"/>
  <c r="CM196" i="1"/>
  <c r="DR196" i="1"/>
  <c r="CA197" i="1"/>
  <c r="AY197" i="1" s="1"/>
  <c r="CK197" i="1"/>
  <c r="DO197" i="1"/>
  <c r="DT199" i="1"/>
  <c r="DP199" i="1"/>
  <c r="CO199" i="1"/>
  <c r="CA199" i="1"/>
  <c r="CP199" i="1"/>
  <c r="CP200" i="1"/>
  <c r="DE200" i="1"/>
  <c r="DT200" i="1"/>
  <c r="DT202" i="1"/>
  <c r="DR203" i="1"/>
  <c r="DM203" i="1"/>
  <c r="CK203" i="1"/>
  <c r="CN203" i="1"/>
  <c r="DO203" i="1"/>
  <c r="DT203" i="1"/>
  <c r="DQ204" i="1"/>
  <c r="CN204" i="1"/>
  <c r="CI204" i="1"/>
  <c r="CO204" i="1"/>
  <c r="DM204" i="1"/>
  <c r="DS204" i="1"/>
  <c r="DR205" i="1"/>
  <c r="CM207" i="1"/>
  <c r="CM208" i="1"/>
  <c r="DR208" i="1"/>
  <c r="CA209" i="1"/>
  <c r="CK209" i="1"/>
  <c r="DQ209" i="1"/>
  <c r="DS244" i="1"/>
  <c r="DU246" i="1"/>
  <c r="CP246" i="1"/>
  <c r="CL246" i="1"/>
  <c r="DP246" i="1"/>
  <c r="DT250" i="1"/>
  <c r="CC80" i="1"/>
  <c r="AX80" i="1" s="1"/>
  <c r="CC84" i="1"/>
  <c r="AX84" i="1" s="1"/>
  <c r="CC90" i="1"/>
  <c r="AX90" i="1" s="1"/>
  <c r="CC92" i="1"/>
  <c r="AX92" i="1" s="1"/>
  <c r="CC96" i="1"/>
  <c r="AX96" i="1" s="1"/>
  <c r="CC102" i="1"/>
  <c r="CC106" i="1"/>
  <c r="CC112" i="1"/>
  <c r="CC114" i="1"/>
  <c r="CC118" i="1"/>
  <c r="CC124" i="1"/>
  <c r="CC128" i="1"/>
  <c r="CC134" i="1"/>
  <c r="CC136" i="1"/>
  <c r="CC140" i="1"/>
  <c r="CM188" i="1"/>
  <c r="CQ193" i="1"/>
  <c r="DP193" i="1"/>
  <c r="CQ201" i="1"/>
  <c r="DP201" i="1"/>
  <c r="CQ205" i="1"/>
  <c r="DP205" i="1"/>
  <c r="CQ209" i="1"/>
  <c r="DP209" i="1"/>
  <c r="DE227" i="1" l="1"/>
  <c r="CD20" i="1"/>
  <c r="CE36" i="1"/>
  <c r="DI36" i="1"/>
  <c r="CL259" i="1"/>
  <c r="AX134" i="1"/>
  <c r="CB226" i="1"/>
  <c r="CP256" i="1"/>
  <c r="CC231" i="1"/>
  <c r="DH15" i="1"/>
  <c r="CC22" i="1"/>
  <c r="DF36" i="1"/>
  <c r="CK174" i="1"/>
  <c r="CI183" i="1"/>
  <c r="DU245" i="1"/>
  <c r="CC15" i="1"/>
  <c r="DU238" i="1"/>
  <c r="CC36" i="1"/>
  <c r="CN182" i="1"/>
  <c r="DE166" i="1"/>
  <c r="DH226" i="1"/>
  <c r="CM182" i="1"/>
  <c r="CN174" i="1"/>
  <c r="CO165" i="1"/>
  <c r="CD67" i="1"/>
  <c r="DG36" i="1"/>
  <c r="DI48" i="1"/>
  <c r="CB64" i="1"/>
  <c r="AX132" i="1"/>
  <c r="AX128" i="1"/>
  <c r="AX138" i="1"/>
  <c r="AX136" i="1"/>
  <c r="AX124" i="1"/>
  <c r="AX140" i="1"/>
  <c r="AX135" i="1"/>
  <c r="AX131" i="1"/>
  <c r="AX129" i="1"/>
  <c r="AX125" i="1"/>
  <c r="AX116" i="1"/>
  <c r="AX118" i="1"/>
  <c r="AX111" i="1"/>
  <c r="AX114" i="1"/>
  <c r="AX112" i="1"/>
  <c r="AX104" i="1"/>
  <c r="AX106" i="1"/>
  <c r="AX108" i="1"/>
  <c r="AX107" i="1"/>
  <c r="AX102" i="1"/>
  <c r="AX103" i="1"/>
  <c r="AX110" i="1"/>
  <c r="CB69" i="1"/>
  <c r="DP180" i="1"/>
  <c r="DF59" i="1"/>
  <c r="CM248" i="1"/>
  <c r="CM181" i="1"/>
  <c r="DT181" i="1"/>
  <c r="CA246" i="1"/>
  <c r="CM177" i="1"/>
  <c r="CP163" i="1"/>
  <c r="DI15" i="1"/>
  <c r="CK182" i="1"/>
  <c r="DQ177" i="1"/>
  <c r="DM246" i="1"/>
  <c r="CK246" i="1"/>
  <c r="CA161" i="1"/>
  <c r="CP258" i="1"/>
  <c r="CK162" i="1"/>
  <c r="DG227" i="1"/>
  <c r="CD227" i="1"/>
  <c r="CB35" i="1"/>
  <c r="DT166" i="1"/>
  <c r="DI35" i="1"/>
  <c r="CL240" i="1"/>
  <c r="CL242" i="1"/>
  <c r="DU161" i="1"/>
  <c r="DP240" i="1"/>
  <c r="CL179" i="1"/>
  <c r="DQ165" i="1"/>
  <c r="CL250" i="1"/>
  <c r="CQ250" i="1"/>
  <c r="CP240" i="1"/>
  <c r="DQ239" i="1"/>
  <c r="DP166" i="1"/>
  <c r="DT179" i="1"/>
  <c r="CL161" i="1"/>
  <c r="CM173" i="1"/>
  <c r="CA226" i="1"/>
  <c r="DO245" i="1"/>
  <c r="DO258" i="1"/>
  <c r="CN245" i="1"/>
  <c r="CQ258" i="1"/>
  <c r="CO240" i="1"/>
  <c r="CM250" i="1"/>
  <c r="CM171" i="1"/>
  <c r="DG42" i="1"/>
  <c r="CG218" i="1"/>
  <c r="DF44" i="1"/>
  <c r="DU172" i="1"/>
  <c r="CQ178" i="1"/>
  <c r="DL218" i="1"/>
  <c r="CA241" i="1"/>
  <c r="CN239" i="1"/>
  <c r="DT178" i="1"/>
  <c r="DG43" i="1"/>
  <c r="DF15" i="1"/>
  <c r="DU165" i="1"/>
  <c r="CK181" i="1"/>
  <c r="DU179" i="1"/>
  <c r="DQ252" i="1"/>
  <c r="CO166" i="1"/>
  <c r="DF45" i="1"/>
  <c r="DG15" i="1"/>
  <c r="DP250" i="1"/>
  <c r="DS166" i="1"/>
  <c r="DU258" i="1"/>
  <c r="CA250" i="1"/>
  <c r="DT240" i="1"/>
  <c r="DG35" i="1"/>
  <c r="CN252" i="1"/>
  <c r="CI253" i="1"/>
  <c r="DU163" i="1"/>
  <c r="DF50" i="1"/>
  <c r="DH35" i="1"/>
  <c r="CB227" i="1"/>
  <c r="CP166" i="1"/>
  <c r="DS172" i="1"/>
  <c r="CQ179" i="1"/>
  <c r="CI165" i="1"/>
  <c r="DT161" i="1"/>
  <c r="DO171" i="1"/>
  <c r="CO170" i="1"/>
  <c r="DS161" i="1"/>
  <c r="CP161" i="1"/>
  <c r="DL215" i="1"/>
  <c r="CO258" i="1"/>
  <c r="DE242" i="1"/>
  <c r="DF275" i="1"/>
  <c r="DS258" i="1"/>
  <c r="DU240" i="1"/>
  <c r="B290" i="1"/>
  <c r="DF290" i="1" s="1"/>
  <c r="B298" i="1"/>
  <c r="DE298" i="1" s="1"/>
  <c r="CP179" i="1"/>
  <c r="DP161" i="1"/>
  <c r="DE250" i="1"/>
  <c r="DH64" i="1"/>
  <c r="CD15" i="1"/>
  <c r="CP250" i="1"/>
  <c r="CL258" i="1"/>
  <c r="DU252" i="1"/>
  <c r="DS240" i="1"/>
  <c r="DF217" i="1"/>
  <c r="CB217" i="1" s="1"/>
  <c r="CC64" i="1"/>
  <c r="DG27" i="1"/>
  <c r="DT247" i="1"/>
  <c r="CO250" i="1"/>
  <c r="DF219" i="1"/>
  <c r="CB219" i="1" s="1"/>
  <c r="CQ166" i="1"/>
  <c r="CD35" i="1"/>
  <c r="CB15" i="1"/>
  <c r="DT172" i="1"/>
  <c r="CQ161" i="1"/>
  <c r="B297" i="1"/>
  <c r="DE297" i="1" s="1"/>
  <c r="DE229" i="1"/>
  <c r="CL252" i="1"/>
  <c r="CA169" i="1"/>
  <c r="CC48" i="1"/>
  <c r="DP259" i="1"/>
  <c r="DT244" i="1"/>
  <c r="DM239" i="1"/>
  <c r="CM169" i="1"/>
  <c r="CB65" i="1"/>
  <c r="DH47" i="1"/>
  <c r="CD42" i="1"/>
  <c r="DQ243" i="1"/>
  <c r="CD226" i="1"/>
  <c r="DU181" i="1"/>
  <c r="DU176" i="1"/>
  <c r="CD44" i="1"/>
  <c r="DI69" i="1"/>
  <c r="DT251" i="1"/>
  <c r="DG231" i="1"/>
  <c r="DR174" i="1"/>
  <c r="CP169" i="1"/>
  <c r="CD50" i="1"/>
  <c r="CD36" i="1"/>
  <c r="DG48" i="1"/>
  <c r="DM174" i="1"/>
  <c r="CQ176" i="1"/>
  <c r="CC228" i="1"/>
  <c r="DR250" i="1"/>
  <c r="CI246" i="1"/>
  <c r="DR246" i="1"/>
  <c r="DQ246" i="1"/>
  <c r="DP245" i="1"/>
  <c r="CL169" i="1"/>
  <c r="B296" i="1"/>
  <c r="CA219" i="1"/>
  <c r="DE182" i="1"/>
  <c r="DS178" i="1"/>
  <c r="CN166" i="1"/>
  <c r="CE64" i="1"/>
  <c r="CD43" i="1"/>
  <c r="CD37" i="1"/>
  <c r="DP255" i="1"/>
  <c r="CD231" i="1"/>
  <c r="DM183" i="1"/>
  <c r="DR178" i="1"/>
  <c r="CA173" i="1"/>
  <c r="CO181" i="1"/>
  <c r="CP251" i="1"/>
  <c r="CQ248" i="1"/>
  <c r="CQ181" i="1"/>
  <c r="DQ173" i="1"/>
  <c r="DT169" i="1"/>
  <c r="CA166" i="1"/>
  <c r="DG73" i="1"/>
  <c r="CB42" i="1"/>
  <c r="DI42" i="1"/>
  <c r="DG52" i="1"/>
  <c r="DH48" i="1"/>
  <c r="CK178" i="1"/>
  <c r="DU183" i="1"/>
  <c r="CN168" i="1"/>
  <c r="DU178" i="1"/>
  <c r="CG216" i="1"/>
  <c r="DI231" i="1"/>
  <c r="CE226" i="1"/>
  <c r="CN246" i="1"/>
  <c r="CL244" i="1"/>
  <c r="CQ259" i="1"/>
  <c r="DE266" i="1"/>
  <c r="CL256" i="1"/>
  <c r="DQ172" i="1"/>
  <c r="CK172" i="1"/>
  <c r="CK238" i="1"/>
  <c r="DF264" i="1"/>
  <c r="CQ255" i="1"/>
  <c r="CP244" i="1"/>
  <c r="CO182" i="1"/>
  <c r="CP164" i="1"/>
  <c r="CC60" i="1"/>
  <c r="CE42" i="1"/>
  <c r="DG20" i="1"/>
  <c r="CO255" i="1"/>
  <c r="CN243" i="1"/>
  <c r="DE240" i="1"/>
  <c r="CD229" i="1"/>
  <c r="DN218" i="1"/>
  <c r="DO181" i="1"/>
  <c r="DP176" i="1"/>
  <c r="CK171" i="1"/>
  <c r="CP181" i="1"/>
  <c r="CP168" i="1"/>
  <c r="DP248" i="1"/>
  <c r="DM181" i="1"/>
  <c r="DT170" i="1"/>
  <c r="DP169" i="1"/>
  <c r="CL174" i="1"/>
  <c r="DR177" i="1"/>
  <c r="CQ183" i="1"/>
  <c r="CQ175" i="1"/>
  <c r="CM176" i="1"/>
  <c r="CK176" i="1"/>
  <c r="CI180" i="1"/>
  <c r="CE230" i="1"/>
  <c r="CP249" i="1"/>
  <c r="CO244" i="1"/>
  <c r="CK243" i="1"/>
  <c r="DM256" i="1"/>
  <c r="CL255" i="1"/>
  <c r="DU169" i="1"/>
  <c r="DS169" i="1"/>
  <c r="CQ245" i="1"/>
  <c r="B285" i="1"/>
  <c r="CO174" i="1"/>
  <c r="DP244" i="1"/>
  <c r="CA243" i="1"/>
  <c r="DP239" i="1"/>
  <c r="DT259" i="1"/>
  <c r="CN248" i="1"/>
  <c r="DH230" i="1"/>
  <c r="DQ181" i="1"/>
  <c r="CO177" i="1"/>
  <c r="DH42" i="1"/>
  <c r="DT256" i="1"/>
  <c r="DT174" i="1"/>
  <c r="DG66" i="1"/>
  <c r="CC42" i="1"/>
  <c r="CC20" i="1"/>
  <c r="DP181" i="1"/>
  <c r="DR256" i="1"/>
  <c r="DO243" i="1"/>
  <c r="CC229" i="1"/>
  <c r="DU182" i="1"/>
  <c r="CL181" i="1"/>
  <c r="CQ165" i="1"/>
  <c r="DI45" i="1"/>
  <c r="DS182" i="1"/>
  <c r="DF20" i="1"/>
  <c r="CQ177" i="1"/>
  <c r="DO168" i="1"/>
  <c r="DS176" i="1"/>
  <c r="DP170" i="1"/>
  <c r="CH218" i="1"/>
  <c r="DM243" i="1"/>
  <c r="CQ244" i="1"/>
  <c r="DU239" i="1"/>
  <c r="DS259" i="1"/>
  <c r="B282" i="1"/>
  <c r="DE217" i="1"/>
  <c r="DO251" i="1"/>
  <c r="DR248" i="1"/>
  <c r="DO248" i="1"/>
  <c r="DP243" i="1"/>
  <c r="CL180" i="1"/>
  <c r="CA252" i="1"/>
  <c r="DU247" i="1"/>
  <c r="CC67" i="1"/>
  <c r="DG51" i="1"/>
  <c r="DT167" i="1"/>
  <c r="CL243" i="1"/>
  <c r="CQ252" i="1"/>
  <c r="CP259" i="1"/>
  <c r="CM253" i="1"/>
  <c r="CM251" i="1"/>
  <c r="CO248" i="1"/>
  <c r="DQ247" i="1"/>
  <c r="CP243" i="1"/>
  <c r="DT243" i="1"/>
  <c r="CQ237" i="1"/>
  <c r="CC73" i="1"/>
  <c r="CB67" i="1"/>
  <c r="DF274" i="1"/>
  <c r="DS256" i="1"/>
  <c r="DT255" i="1"/>
  <c r="DF221" i="1"/>
  <c r="CB221" i="1" s="1"/>
  <c r="CL176" i="1"/>
  <c r="CP174" i="1"/>
  <c r="CD63" i="1"/>
  <c r="DG22" i="1"/>
  <c r="DR257" i="1"/>
  <c r="DS248" i="1"/>
  <c r="CP182" i="1"/>
  <c r="CP252" i="1"/>
  <c r="CL248" i="1"/>
  <c r="CM243" i="1"/>
  <c r="DN215" i="1"/>
  <c r="CQ182" i="1"/>
  <c r="CK170" i="1"/>
  <c r="DI67" i="1"/>
  <c r="CD28" i="1"/>
  <c r="DH23" i="1"/>
  <c r="CN180" i="1"/>
  <c r="CO167" i="1"/>
  <c r="DT176" i="1"/>
  <c r="DP174" i="1"/>
  <c r="CI221" i="1"/>
  <c r="DH232" i="1"/>
  <c r="DT245" i="1"/>
  <c r="CI243" i="1"/>
  <c r="DU243" i="1"/>
  <c r="CA256" i="1"/>
  <c r="CK244" i="1"/>
  <c r="CA240" i="1"/>
  <c r="CM237" i="1"/>
  <c r="DF271" i="1"/>
  <c r="DE219" i="1"/>
  <c r="DP256" i="1"/>
  <c r="DS243" i="1"/>
  <c r="DT180" i="1"/>
  <c r="DS245" i="1"/>
  <c r="DE215" i="1"/>
  <c r="CA182" i="1"/>
  <c r="DU256" i="1"/>
  <c r="DP252" i="1"/>
  <c r="DE221" i="1"/>
  <c r="DF67" i="1"/>
  <c r="DR237" i="1"/>
  <c r="DE248" i="1"/>
  <c r="DT252" i="1"/>
  <c r="DE243" i="1"/>
  <c r="DG67" i="1"/>
  <c r="CL167" i="1"/>
  <c r="CE228" i="1"/>
  <c r="CO252" i="1"/>
  <c r="CK248" i="1"/>
  <c r="CQ243" i="1"/>
  <c r="CK237" i="1"/>
  <c r="CO259" i="1"/>
  <c r="DM253" i="1"/>
  <c r="DI73" i="1"/>
  <c r="DF16" i="1"/>
  <c r="CI170" i="1"/>
  <c r="CN259" i="1"/>
  <c r="CP255" i="1"/>
  <c r="CK253" i="1"/>
  <c r="CI244" i="1"/>
  <c r="CA239" i="1"/>
  <c r="CP176" i="1"/>
  <c r="DS174" i="1"/>
  <c r="CB73" i="1"/>
  <c r="CE57" i="1"/>
  <c r="CE22" i="1"/>
  <c r="DP247" i="1"/>
  <c r="DQ255" i="1"/>
  <c r="CA248" i="1"/>
  <c r="DO240" i="1"/>
  <c r="CL182" i="1"/>
  <c r="DO177" i="1"/>
  <c r="DS170" i="1"/>
  <c r="CE67" i="1"/>
  <c r="DF28" i="1"/>
  <c r="DT248" i="1"/>
  <c r="CE52" i="1"/>
  <c r="CD52" i="1"/>
  <c r="CK180" i="1"/>
  <c r="DP167" i="1"/>
  <c r="CI168" i="1"/>
  <c r="DS175" i="1"/>
  <c r="DM168" i="1"/>
  <c r="CQ174" i="1"/>
  <c r="CA174" i="1"/>
  <c r="DF216" i="1"/>
  <c r="CB216" i="1" s="1"/>
  <c r="DI232" i="1"/>
  <c r="CO245" i="1"/>
  <c r="DQ240" i="1"/>
  <c r="CI247" i="1"/>
  <c r="CN253" i="1"/>
  <c r="DO239" i="1"/>
  <c r="CI255" i="1"/>
  <c r="DU255" i="1"/>
  <c r="CL245" i="1"/>
  <c r="CH216" i="1"/>
  <c r="DE218" i="1"/>
  <c r="B280" i="1"/>
  <c r="CA245" i="1"/>
  <c r="CO256" i="1"/>
  <c r="CA229" i="1"/>
  <c r="CI216" i="1"/>
  <c r="CA259" i="1"/>
  <c r="DE253" i="1"/>
  <c r="CK241" i="1"/>
  <c r="DG230" i="1"/>
  <c r="DU180" i="1"/>
  <c r="CA177" i="1"/>
  <c r="CK175" i="1"/>
  <c r="DQ170" i="1"/>
  <c r="CL164" i="1"/>
  <c r="DR161" i="1"/>
  <c r="CD65" i="1"/>
  <c r="DF263" i="1"/>
  <c r="DE256" i="1"/>
  <c r="DM249" i="1"/>
  <c r="DP242" i="1"/>
  <c r="CI241" i="1"/>
  <c r="CI237" i="1"/>
  <c r="DI229" i="1"/>
  <c r="CI175" i="1"/>
  <c r="CA168" i="1"/>
  <c r="CI162" i="1"/>
  <c r="DI27" i="1"/>
  <c r="CO247" i="1"/>
  <c r="CL168" i="1"/>
  <c r="CN161" i="1"/>
  <c r="CC45" i="1"/>
  <c r="DE258" i="1"/>
  <c r="DO256" i="1"/>
  <c r="CL247" i="1"/>
  <c r="DE245" i="1"/>
  <c r="CN241" i="1"/>
  <c r="CQ238" i="1"/>
  <c r="DG229" i="1"/>
  <c r="CQ180" i="1"/>
  <c r="CP172" i="1"/>
  <c r="DM170" i="1"/>
  <c r="DS165" i="1"/>
  <c r="CQ164" i="1"/>
  <c r="CK161" i="1"/>
  <c r="DI37" i="1"/>
  <c r="CE25" i="1"/>
  <c r="DF272" i="1"/>
  <c r="DR241" i="1"/>
  <c r="CP165" i="1"/>
  <c r="DG45" i="1"/>
  <c r="DF27" i="1"/>
  <c r="CB22" i="1"/>
  <c r="CL177" i="1"/>
  <c r="CQ172" i="1"/>
  <c r="DE162" i="1"/>
  <c r="CA170" i="1"/>
  <c r="CO183" i="1"/>
  <c r="CP183" i="1"/>
  <c r="CQ167" i="1"/>
  <c r="CN171" i="1"/>
  <c r="CH217" i="1"/>
  <c r="DM220" i="1"/>
  <c r="DE228" i="1"/>
  <c r="DH228" i="1"/>
  <c r="CK258" i="1"/>
  <c r="CA242" i="1"/>
  <c r="CK256" i="1"/>
  <c r="DU257" i="1"/>
  <c r="CL249" i="1"/>
  <c r="CQ242" i="1"/>
  <c r="CQ239" i="1"/>
  <c r="CM256" i="1"/>
  <c r="DO253" i="1"/>
  <c r="CO242" i="1"/>
  <c r="DQ258" i="1"/>
  <c r="CK245" i="1"/>
  <c r="CI245" i="1"/>
  <c r="CB271" i="1"/>
  <c r="DE238" i="1"/>
  <c r="CO180" i="1"/>
  <c r="DM217" i="1"/>
  <c r="B281" i="1"/>
  <c r="CO257" i="1"/>
  <c r="DT257" i="1"/>
  <c r="CL257" i="1"/>
  <c r="DE239" i="1"/>
  <c r="CC26" i="1"/>
  <c r="DE272" i="1"/>
  <c r="CC230" i="1"/>
  <c r="DP177" i="1"/>
  <c r="DM171" i="1"/>
  <c r="DT168" i="1"/>
  <c r="DU164" i="1"/>
  <c r="DG65" i="1"/>
  <c r="CB45" i="1"/>
  <c r="DH25" i="1"/>
  <c r="CP242" i="1"/>
  <c r="DS168" i="1"/>
  <c r="DM162" i="1"/>
  <c r="DQ162" i="1"/>
  <c r="DG41" i="1"/>
  <c r="CD27" i="1"/>
  <c r="CM175" i="1"/>
  <c r="DU168" i="1"/>
  <c r="DE263" i="1"/>
  <c r="CI256" i="1"/>
  <c r="CK249" i="1"/>
  <c r="DM245" i="1"/>
  <c r="CE229" i="1"/>
  <c r="DP172" i="1"/>
  <c r="CI171" i="1"/>
  <c r="CL165" i="1"/>
  <c r="CE45" i="1"/>
  <c r="CM241" i="1"/>
  <c r="DP165" i="1"/>
  <c r="DH45" i="1"/>
  <c r="DG18" i="1"/>
  <c r="CE27" i="1"/>
  <c r="DH18" i="1"/>
  <c r="DU177" i="1"/>
  <c r="CM162" i="1"/>
  <c r="CL183" i="1"/>
  <c r="DT164" i="1"/>
  <c r="CI217" i="1"/>
  <c r="DN221" i="1"/>
  <c r="DI230" i="1"/>
  <c r="DE230" i="1"/>
  <c r="CB229" i="1"/>
  <c r="DS249" i="1"/>
  <c r="CQ249" i="1"/>
  <c r="DR258" i="1"/>
  <c r="CP257" i="1"/>
  <c r="DS239" i="1"/>
  <c r="DT239" i="1"/>
  <c r="CM258" i="1"/>
  <c r="DT249" i="1"/>
  <c r="CI258" i="1"/>
  <c r="DP249" i="1"/>
  <c r="DQ245" i="1"/>
  <c r="CB263" i="1"/>
  <c r="O263" i="1" s="1"/>
  <c r="CA271" i="1"/>
  <c r="DP257" i="1"/>
  <c r="DT183" i="1"/>
  <c r="CA217" i="1"/>
  <c r="CB228" i="1"/>
  <c r="CC18" i="1"/>
  <c r="DR253" i="1"/>
  <c r="DO241" i="1"/>
  <c r="CD230" i="1"/>
  <c r="CP180" i="1"/>
  <c r="CP177" i="1"/>
  <c r="DT177" i="1"/>
  <c r="DR171" i="1"/>
  <c r="DE168" i="1"/>
  <c r="DP164" i="1"/>
  <c r="CD51" i="1"/>
  <c r="DP168" i="1"/>
  <c r="CB272" i="1"/>
  <c r="U272" i="1" s="1"/>
  <c r="CA253" i="1"/>
  <c r="DE247" i="1"/>
  <c r="DU242" i="1"/>
  <c r="CP238" i="1"/>
  <c r="CB230" i="1"/>
  <c r="CQ168" i="1"/>
  <c r="CC65" i="1"/>
  <c r="CB27" i="1"/>
  <c r="DQ251" i="1"/>
  <c r="CP247" i="1"/>
  <c r="DE241" i="1"/>
  <c r="DR175" i="1"/>
  <c r="DM161" i="1"/>
  <c r="DH60" i="1"/>
  <c r="DE259" i="1"/>
  <c r="CN256" i="1"/>
  <c r="CQ247" i="1"/>
  <c r="DR245" i="1"/>
  <c r="DQ241" i="1"/>
  <c r="DT238" i="1"/>
  <c r="CA230" i="1"/>
  <c r="DH229" i="1"/>
  <c r="CL172" i="1"/>
  <c r="CN162" i="1"/>
  <c r="CC27" i="1"/>
  <c r="CD18" i="1"/>
  <c r="CB18" i="1"/>
  <c r="DI18" i="1"/>
  <c r="DI52" i="1"/>
  <c r="CA172" i="1"/>
  <c r="DE172" i="1"/>
  <c r="DT171" i="1"/>
  <c r="DP183" i="1"/>
  <c r="DS167" i="1"/>
  <c r="DU167" i="1"/>
  <c r="DO162" i="1"/>
  <c r="CA162" i="1"/>
  <c r="DN217" i="1"/>
  <c r="DL221" i="1"/>
  <c r="CO249" i="1"/>
  <c r="CK259" i="1"/>
  <c r="CN258" i="1"/>
  <c r="DS257" i="1"/>
  <c r="CA258" i="1"/>
  <c r="DS242" i="1"/>
  <c r="CB267" i="1"/>
  <c r="O267" i="1" s="1"/>
  <c r="CB274" i="1"/>
  <c r="CG217" i="1"/>
  <c r="CI220" i="1"/>
  <c r="DE161" i="1"/>
  <c r="CN247" i="1"/>
  <c r="DR182" i="1"/>
  <c r="DO182" i="1"/>
  <c r="CP178" i="1"/>
  <c r="DE171" i="1"/>
  <c r="DR166" i="1"/>
  <c r="DO166" i="1"/>
  <c r="CM161" i="1"/>
  <c r="DG64" i="1"/>
  <c r="DH20" i="1"/>
  <c r="CM247" i="1"/>
  <c r="DP238" i="1"/>
  <c r="DM237" i="1"/>
  <c r="CA228" i="1"/>
  <c r="DG226" i="1"/>
  <c r="DF218" i="1"/>
  <c r="CB218" i="1" s="1"/>
  <c r="DE164" i="1"/>
  <c r="CD22" i="1"/>
  <c r="CA247" i="1"/>
  <c r="CA181" i="1"/>
  <c r="CD69" i="1"/>
  <c r="DO259" i="1"/>
  <c r="DP251" i="1"/>
  <c r="DM247" i="1"/>
  <c r="DS238" i="1"/>
  <c r="DF231" i="1"/>
  <c r="DM179" i="1"/>
  <c r="DE176" i="1"/>
  <c r="DO174" i="1"/>
  <c r="CE69" i="1"/>
  <c r="DF57" i="1"/>
  <c r="DG28" i="1"/>
  <c r="DF13" i="1"/>
  <c r="DI20" i="1"/>
  <c r="DH22" i="1"/>
  <c r="DH52" i="1"/>
  <c r="CE48" i="1"/>
  <c r="DF48" i="1"/>
  <c r="DQ174" i="1"/>
  <c r="CM172" i="1"/>
  <c r="CK177" i="1"/>
  <c r="DR172" i="1"/>
  <c r="CK166" i="1"/>
  <c r="CI181" i="1"/>
  <c r="CI176" i="1"/>
  <c r="CK168" i="1"/>
  <c r="DQ168" i="1"/>
  <c r="DS163" i="1"/>
  <c r="CI179" i="1"/>
  <c r="DO172" i="1"/>
  <c r="DM182" i="1"/>
  <c r="CI218" i="1"/>
  <c r="DE231" i="1"/>
  <c r="DF228" i="1"/>
  <c r="DI228" i="1"/>
  <c r="DF226" i="1"/>
  <c r="CK254" i="1"/>
  <c r="DO246" i="1"/>
  <c r="DQ250" i="1"/>
  <c r="CL238" i="1"/>
  <c r="DQ238" i="1"/>
  <c r="DR238" i="1"/>
  <c r="DQ237" i="1"/>
  <c r="CA274" i="1"/>
  <c r="CK250" i="1"/>
  <c r="CN250" i="1"/>
  <c r="DM216" i="1"/>
  <c r="DR168" i="1"/>
  <c r="CM238" i="1"/>
  <c r="CC52" i="1"/>
  <c r="CI182" i="1"/>
  <c r="CN181" i="1"/>
  <c r="CI166" i="1"/>
  <c r="DH69" i="1"/>
  <c r="CC59" i="1"/>
  <c r="CE20" i="1"/>
  <c r="CD23" i="1"/>
  <c r="DQ259" i="1"/>
  <c r="DE249" i="1"/>
  <c r="DO247" i="1"/>
  <c r="DO237" i="1"/>
  <c r="DH231" i="1"/>
  <c r="CC226" i="1"/>
  <c r="DE181" i="1"/>
  <c r="CN177" i="1"/>
  <c r="DE174" i="1"/>
  <c r="CA171" i="1"/>
  <c r="CM166" i="1"/>
  <c r="DQ161" i="1"/>
  <c r="DG69" i="1"/>
  <c r="DH28" i="1"/>
  <c r="DF22" i="1"/>
  <c r="CI161" i="1"/>
  <c r="CM259" i="1"/>
  <c r="CA251" i="1"/>
  <c r="CB231" i="1"/>
  <c r="DE177" i="1"/>
  <c r="CI174" i="1"/>
  <c r="CQ163" i="1"/>
  <c r="CC69" i="1"/>
  <c r="DF52" i="1"/>
  <c r="CB48" i="1"/>
  <c r="CE59" i="1"/>
  <c r="CO178" i="1"/>
  <c r="CI177" i="1"/>
  <c r="DM172" i="1"/>
  <c r="CL178" i="1"/>
  <c r="DO176" i="1"/>
  <c r="CN176" i="1"/>
  <c r="DR176" i="1"/>
  <c r="DL216" i="1"/>
  <c r="CA218" i="1"/>
  <c r="CD228" i="1"/>
  <c r="DM250" i="1"/>
  <c r="CI259" i="1"/>
  <c r="CI250" i="1"/>
  <c r="DQ249" i="1"/>
  <c r="CK247" i="1"/>
  <c r="DU251" i="1"/>
  <c r="CN238" i="1"/>
  <c r="DM259" i="1"/>
  <c r="B291" i="1"/>
  <c r="CB291" i="1" s="1"/>
  <c r="DE216" i="1"/>
  <c r="DO257" i="1"/>
  <c r="CA237" i="1"/>
  <c r="CB25" i="1"/>
  <c r="CE60" i="1"/>
  <c r="CA255" i="1"/>
  <c r="CN244" i="1"/>
  <c r="DE180" i="1"/>
  <c r="DF265" i="1"/>
  <c r="CC227" i="1"/>
  <c r="CN255" i="1"/>
  <c r="DR240" i="1"/>
  <c r="CA220" i="1"/>
  <c r="DF215" i="1"/>
  <c r="CB215" i="1" s="1"/>
  <c r="CA180" i="1"/>
  <c r="DR179" i="1"/>
  <c r="DI60" i="1"/>
  <c r="CE23" i="1"/>
  <c r="DE175" i="1"/>
  <c r="DH29" i="1"/>
  <c r="CM180" i="1"/>
  <c r="CL170" i="1"/>
  <c r="CO175" i="1"/>
  <c r="CH220" i="1"/>
  <c r="DF232" i="1"/>
  <c r="CA244" i="1"/>
  <c r="DM244" i="1"/>
  <c r="CK240" i="1"/>
  <c r="CM255" i="1"/>
  <c r="DR255" i="1"/>
  <c r="DF266" i="1"/>
  <c r="CA275" i="1"/>
  <c r="U275" i="1" s="1"/>
  <c r="DM215" i="1"/>
  <c r="CB232" i="1"/>
  <c r="CK257" i="1"/>
  <c r="DE244" i="1"/>
  <c r="DU237" i="1"/>
  <c r="CL237" i="1"/>
  <c r="CC29" i="1"/>
  <c r="DG60" i="1"/>
  <c r="DO244" i="1"/>
  <c r="DI227" i="1"/>
  <c r="CG215" i="1"/>
  <c r="CB49" i="1"/>
  <c r="DG25" i="1"/>
  <c r="CM257" i="1"/>
  <c r="DF227" i="1"/>
  <c r="CD25" i="1"/>
  <c r="CI240" i="1"/>
  <c r="DS237" i="1"/>
  <c r="DE179" i="1"/>
  <c r="CP170" i="1"/>
  <c r="CK167" i="1"/>
  <c r="CE47" i="1"/>
  <c r="CE29" i="1"/>
  <c r="CA179" i="1"/>
  <c r="DQ180" i="1"/>
  <c r="CL175" i="1"/>
  <c r="DO179" i="1"/>
  <c r="DT175" i="1"/>
  <c r="DO180" i="1"/>
  <c r="CN179" i="1"/>
  <c r="DE220" i="1"/>
  <c r="DF220" i="1"/>
  <c r="CB220" i="1" s="1"/>
  <c r="DN220" i="1"/>
  <c r="CA232" i="1"/>
  <c r="CC232" i="1"/>
  <c r="DG232" i="1"/>
  <c r="DQ244" i="1"/>
  <c r="DE237" i="1"/>
  <c r="CM240" i="1"/>
  <c r="DM255" i="1"/>
  <c r="CK255" i="1"/>
  <c r="CA266" i="1"/>
  <c r="O266" i="1" s="1"/>
  <c r="DE275" i="1"/>
  <c r="CA176" i="1"/>
  <c r="CI215" i="1"/>
  <c r="B284" i="1"/>
  <c r="CL239" i="1"/>
  <c r="CP239" i="1"/>
  <c r="DE265" i="1"/>
  <c r="CA257" i="1"/>
  <c r="DP237" i="1"/>
  <c r="CP237" i="1"/>
  <c r="DF60" i="1"/>
  <c r="DI29" i="1"/>
  <c r="DE257" i="1"/>
  <c r="DI47" i="1"/>
  <c r="CB265" i="1"/>
  <c r="O265" i="1" s="1"/>
  <c r="CI257" i="1"/>
  <c r="DR244" i="1"/>
  <c r="CO237" i="1"/>
  <c r="CE227" i="1"/>
  <c r="CA215" i="1"/>
  <c r="DM257" i="1"/>
  <c r="DI25" i="1"/>
  <c r="CN257" i="1"/>
  <c r="CN240" i="1"/>
  <c r="CA216" i="1"/>
  <c r="CM179" i="1"/>
  <c r="CC71" i="1"/>
  <c r="CD60" i="1"/>
  <c r="CC25" i="1"/>
  <c r="DR164" i="1"/>
  <c r="DM180" i="1"/>
  <c r="CK179" i="1"/>
  <c r="CQ170" i="1"/>
  <c r="DO164" i="1"/>
  <c r="DP175" i="1"/>
  <c r="DU175" i="1"/>
  <c r="CG220" i="1"/>
  <c r="DE232" i="1"/>
  <c r="CD232" i="1"/>
  <c r="DE255" i="1"/>
  <c r="DF273" i="1"/>
  <c r="DE170" i="1"/>
  <c r="CP171" i="1"/>
  <c r="DS171" i="1"/>
  <c r="CO171" i="1"/>
  <c r="DU171" i="1"/>
  <c r="CL171" i="1"/>
  <c r="DP171" i="1"/>
  <c r="CA231" i="1"/>
  <c r="DG26" i="1"/>
  <c r="CB26" i="1"/>
  <c r="DO175" i="1"/>
  <c r="CM170" i="1"/>
  <c r="CN165" i="1"/>
  <c r="CD59" i="1"/>
  <c r="DI51" i="1"/>
  <c r="CC39" i="1"/>
  <c r="DF37" i="1"/>
  <c r="CC16" i="1"/>
  <c r="CN169" i="1"/>
  <c r="DM163" i="1"/>
  <c r="CD47" i="1"/>
  <c r="DF17" i="1"/>
  <c r="DF267" i="1"/>
  <c r="DR249" i="1"/>
  <c r="DR183" i="1"/>
  <c r="CI178" i="1"/>
  <c r="DO165" i="1"/>
  <c r="DE163" i="1"/>
  <c r="CD66" i="1"/>
  <c r="CB51" i="1"/>
  <c r="CE44" i="1"/>
  <c r="CB29" i="1"/>
  <c r="DM175" i="1"/>
  <c r="CB39" i="1"/>
  <c r="DE267" i="1"/>
  <c r="CA249" i="1"/>
  <c r="CK183" i="1"/>
  <c r="CN173" i="1"/>
  <c r="DR169" i="1"/>
  <c r="DP163" i="1"/>
  <c r="DG72" i="1"/>
  <c r="CD57" i="1"/>
  <c r="DG50" i="1"/>
  <c r="DF47" i="1"/>
  <c r="DH43" i="1"/>
  <c r="DG29" i="1"/>
  <c r="DH16" i="1"/>
  <c r="DF29" i="1"/>
  <c r="CE26" i="1"/>
  <c r="DF26" i="1"/>
  <c r="CB59" i="1"/>
  <c r="Q145" i="1"/>
  <c r="DM178" i="1"/>
  <c r="DQ183" i="1"/>
  <c r="DR173" i="1"/>
  <c r="DO173" i="1"/>
  <c r="CI173" i="1"/>
  <c r="CO163" i="1"/>
  <c r="CA221" i="1"/>
  <c r="CH221" i="1"/>
  <c r="DM221" i="1"/>
  <c r="CI219" i="1"/>
  <c r="CI249" i="1"/>
  <c r="DE264" i="1"/>
  <c r="CA273" i="1"/>
  <c r="DQ248" i="1"/>
  <c r="DM248" i="1"/>
  <c r="CD39" i="1"/>
  <c r="CA178" i="1"/>
  <c r="DQ178" i="1"/>
  <c r="DM173" i="1"/>
  <c r="DE178" i="1"/>
  <c r="DO169" i="1"/>
  <c r="DG37" i="1"/>
  <c r="CD16" i="1"/>
  <c r="DE183" i="1"/>
  <c r="CN178" i="1"/>
  <c r="DM169" i="1"/>
  <c r="DE167" i="1"/>
  <c r="DE165" i="1"/>
  <c r="CE66" i="1"/>
  <c r="DI39" i="1"/>
  <c r="CB16" i="1"/>
  <c r="DH39" i="1"/>
  <c r="CA183" i="1"/>
  <c r="CM178" i="1"/>
  <c r="DM165" i="1"/>
  <c r="CD72" i="1"/>
  <c r="CB57" i="1"/>
  <c r="CE17" i="1"/>
  <c r="CE16" i="1"/>
  <c r="DI26" i="1"/>
  <c r="DO183" i="1"/>
  <c r="DR165" i="1"/>
  <c r="DM219" i="1"/>
  <c r="CA264" i="1"/>
  <c r="O264" i="1" s="1"/>
  <c r="CB273" i="1"/>
  <c r="CI239" i="1"/>
  <c r="CA175" i="1"/>
  <c r="DE169" i="1"/>
  <c r="DG59" i="1"/>
  <c r="CB47" i="1"/>
  <c r="CB43" i="1"/>
  <c r="DF23" i="1"/>
  <c r="CN170" i="1"/>
  <c r="DF39" i="1"/>
  <c r="CM249" i="1"/>
  <c r="CM239" i="1"/>
  <c r="CG219" i="1"/>
  <c r="CM183" i="1"/>
  <c r="CM165" i="1"/>
  <c r="DG57" i="1"/>
  <c r="DR170" i="1"/>
  <c r="DO163" i="1"/>
  <c r="CC47" i="1"/>
  <c r="CE38" i="1"/>
  <c r="DN219" i="1"/>
  <c r="CN175" i="1"/>
  <c r="CI169" i="1"/>
  <c r="CA164" i="1"/>
  <c r="CL163" i="1"/>
  <c r="DF72" i="1"/>
  <c r="DI59" i="1"/>
  <c r="CE39" i="1"/>
  <c r="DI16" i="1"/>
  <c r="DQ169" i="1"/>
  <c r="CA165" i="1"/>
  <c r="CD26" i="1"/>
  <c r="CK164" i="1"/>
  <c r="CI172" i="1"/>
  <c r="DQ176" i="1"/>
  <c r="DE173" i="1"/>
  <c r="CH219" i="1"/>
  <c r="CK239" i="1"/>
  <c r="DO249" i="1"/>
  <c r="CA238" i="1"/>
  <c r="DM238" i="1"/>
  <c r="DO238" i="1"/>
  <c r="CM252" i="1"/>
  <c r="DM251" i="1"/>
  <c r="DO252" i="1"/>
  <c r="DR251" i="1"/>
  <c r="DQ254" i="1"/>
  <c r="DR254" i="1"/>
  <c r="CN254" i="1"/>
  <c r="DM254" i="1"/>
  <c r="CM254" i="1"/>
  <c r="CA254" i="1"/>
  <c r="DO254" i="1"/>
  <c r="CI254" i="1"/>
  <c r="DR252" i="1"/>
  <c r="CK252" i="1"/>
  <c r="DQ242" i="1"/>
  <c r="DR242" i="1"/>
  <c r="CM242" i="1"/>
  <c r="CN242" i="1"/>
  <c r="CI242" i="1"/>
  <c r="DM242" i="1"/>
  <c r="CK242" i="1"/>
  <c r="DO242" i="1"/>
  <c r="DE251" i="1"/>
  <c r="CN251" i="1"/>
  <c r="CI252" i="1"/>
  <c r="DE252" i="1"/>
  <c r="CI251" i="1"/>
  <c r="CK163" i="1"/>
  <c r="DQ164" i="1"/>
  <c r="CM164" i="1"/>
  <c r="CN164" i="1"/>
  <c r="DM164" i="1"/>
  <c r="Q147" i="1"/>
  <c r="Q146" i="1"/>
  <c r="Q148" i="1"/>
  <c r="Q144" i="1"/>
  <c r="CB21" i="1"/>
  <c r="CB13" i="1"/>
  <c r="CD21" i="1"/>
  <c r="CD13" i="1"/>
  <c r="DG21" i="1"/>
  <c r="CC21" i="1"/>
  <c r="DF38" i="1"/>
  <c r="CD38" i="1"/>
  <c r="DI49" i="1"/>
  <c r="DG38" i="1"/>
  <c r="CC49" i="1"/>
  <c r="DH38" i="1"/>
  <c r="CC38" i="1"/>
  <c r="DG49" i="1"/>
  <c r="CB38" i="1"/>
  <c r="DF63" i="1"/>
  <c r="CC61" i="1"/>
  <c r="DG71" i="1"/>
  <c r="DG63" i="1"/>
  <c r="DO167" i="1"/>
  <c r="DQ167" i="1"/>
  <c r="CI167" i="1"/>
  <c r="CN167" i="1"/>
  <c r="DR167" i="1"/>
  <c r="CM163" i="1"/>
  <c r="CI163" i="1"/>
  <c r="CA167" i="1"/>
  <c r="CA163" i="1"/>
  <c r="CN163" i="1"/>
  <c r="DR163" i="1"/>
  <c r="CM167" i="1"/>
  <c r="CD71" i="1"/>
  <c r="CD61" i="1"/>
  <c r="DF61" i="1"/>
  <c r="DF64" i="1"/>
  <c r="DI64" i="1"/>
  <c r="DH73" i="1"/>
  <c r="DF73" i="1"/>
  <c r="CE73" i="1"/>
  <c r="DI68" i="1"/>
  <c r="CB68" i="1"/>
  <c r="DF68" i="1"/>
  <c r="CD68" i="1"/>
  <c r="DH68" i="1"/>
  <c r="DG68" i="1"/>
  <c r="CE68" i="1"/>
  <c r="DH74" i="1"/>
  <c r="DF74" i="1"/>
  <c r="CE74" i="1"/>
  <c r="DG74" i="1"/>
  <c r="CD74" i="1"/>
  <c r="DI74" i="1"/>
  <c r="CB74" i="1"/>
  <c r="DI65" i="1"/>
  <c r="CE65" i="1"/>
  <c r="DF65" i="1"/>
  <c r="CB61" i="1"/>
  <c r="CE61" i="1"/>
  <c r="CB72" i="1"/>
  <c r="DH72" i="1"/>
  <c r="DI72" i="1"/>
  <c r="CC72" i="1"/>
  <c r="DF70" i="1"/>
  <c r="DG70" i="1"/>
  <c r="CB70" i="1"/>
  <c r="DI70" i="1"/>
  <c r="CE70" i="1"/>
  <c r="CD70" i="1"/>
  <c r="DH70" i="1"/>
  <c r="DI62" i="1"/>
  <c r="DG62" i="1"/>
  <c r="CB62" i="1"/>
  <c r="DH62" i="1"/>
  <c r="CD62" i="1"/>
  <c r="CE62" i="1"/>
  <c r="DF62" i="1"/>
  <c r="DI58" i="1"/>
  <c r="CB58" i="1"/>
  <c r="DF58" i="1"/>
  <c r="CD58" i="1"/>
  <c r="DG58" i="1"/>
  <c r="DH58" i="1"/>
  <c r="CE58" i="1"/>
  <c r="CC66" i="1"/>
  <c r="DI66" i="1"/>
  <c r="CB66" i="1"/>
  <c r="DH66" i="1"/>
  <c r="CC57" i="1"/>
  <c r="DI57" i="1"/>
  <c r="DF71" i="1"/>
  <c r="DH71" i="1"/>
  <c r="CE71" i="1"/>
  <c r="DI71" i="1"/>
  <c r="DI61" i="1"/>
  <c r="DH61" i="1"/>
  <c r="CB63" i="1"/>
  <c r="DI63" i="1"/>
  <c r="CE63" i="1"/>
  <c r="DH63" i="1"/>
  <c r="CC41" i="1"/>
  <c r="DH51" i="1"/>
  <c r="DF51" i="1"/>
  <c r="CE51" i="1"/>
  <c r="CB37" i="1"/>
  <c r="CE37" i="1"/>
  <c r="DH37" i="1"/>
  <c r="DF49" i="1"/>
  <c r="DH49" i="1"/>
  <c r="CE49" i="1"/>
  <c r="CB41" i="1"/>
  <c r="DI41" i="1"/>
  <c r="CE41" i="1"/>
  <c r="DH41" i="1"/>
  <c r="DI46" i="1"/>
  <c r="DF46" i="1"/>
  <c r="CD46" i="1"/>
  <c r="DH46" i="1"/>
  <c r="CB46" i="1"/>
  <c r="CE46" i="1"/>
  <c r="DG46" i="1"/>
  <c r="AX36" i="1"/>
  <c r="DF41" i="1"/>
  <c r="DH50" i="1"/>
  <c r="CC50" i="1"/>
  <c r="DI50" i="1"/>
  <c r="CB50" i="1"/>
  <c r="CC44" i="1"/>
  <c r="DH44" i="1"/>
  <c r="CB44" i="1"/>
  <c r="DI44" i="1"/>
  <c r="DI43" i="1"/>
  <c r="DF43" i="1"/>
  <c r="CE43" i="1"/>
  <c r="DI40" i="1"/>
  <c r="DG40" i="1"/>
  <c r="CE40" i="1"/>
  <c r="CB40" i="1"/>
  <c r="DF40" i="1"/>
  <c r="CD40" i="1"/>
  <c r="DH40" i="1"/>
  <c r="CB19" i="1"/>
  <c r="DH19" i="1"/>
  <c r="DI19" i="1"/>
  <c r="CE19" i="1"/>
  <c r="DH30" i="1"/>
  <c r="DI30" i="1"/>
  <c r="CB30" i="1"/>
  <c r="CE30" i="1"/>
  <c r="DF30" i="1"/>
  <c r="DG30" i="1"/>
  <c r="CD30" i="1"/>
  <c r="DG23" i="1"/>
  <c r="CD19" i="1"/>
  <c r="CD17" i="1"/>
  <c r="CB17" i="1"/>
  <c r="DI14" i="1"/>
  <c r="DH14" i="1"/>
  <c r="CE14" i="1"/>
  <c r="CD14" i="1"/>
  <c r="DF14" i="1"/>
  <c r="DG14" i="1"/>
  <c r="CB14" i="1"/>
  <c r="DI13" i="1"/>
  <c r="CE13" i="1"/>
  <c r="CC13" i="1"/>
  <c r="DG13" i="1"/>
  <c r="DI21" i="1"/>
  <c r="CE21" i="1"/>
  <c r="DF21" i="1"/>
  <c r="DF19" i="1"/>
  <c r="DH17" i="1"/>
  <c r="CB23" i="1"/>
  <c r="CC17" i="1"/>
  <c r="DG19" i="1"/>
  <c r="DI17" i="1"/>
  <c r="DI23" i="1"/>
  <c r="DI24" i="1"/>
  <c r="DF24" i="1"/>
  <c r="CD24" i="1"/>
  <c r="DG24" i="1"/>
  <c r="CB24" i="1"/>
  <c r="DH24" i="1"/>
  <c r="CE24" i="1"/>
  <c r="DI28" i="1"/>
  <c r="CC28" i="1"/>
  <c r="CB28" i="1"/>
  <c r="AX127" i="1"/>
  <c r="AY196" i="1"/>
  <c r="AY193" i="1"/>
  <c r="AX137" i="1"/>
  <c r="AX117" i="1"/>
  <c r="AX115" i="1"/>
  <c r="AX95" i="1"/>
  <c r="AX82" i="1"/>
  <c r="AY191" i="1"/>
  <c r="AX83" i="1"/>
  <c r="AY204" i="1"/>
  <c r="AX79" i="1"/>
  <c r="AY209" i="1"/>
  <c r="AY199" i="1"/>
  <c r="AX133" i="1"/>
  <c r="AX113" i="1"/>
  <c r="AX109" i="1"/>
  <c r="AY188" i="1"/>
  <c r="AX139" i="1"/>
  <c r="AX126" i="1"/>
  <c r="AY192" i="1"/>
  <c r="AY208" i="1"/>
  <c r="AX130" i="1"/>
  <c r="AY205" i="1"/>
  <c r="AY202" i="1"/>
  <c r="AY207" i="1"/>
  <c r="AY201" i="1"/>
  <c r="AY189" i="1"/>
  <c r="AX123" i="1"/>
  <c r="AX101" i="1"/>
  <c r="AX86" i="1"/>
  <c r="AY203" i="1"/>
  <c r="AX105" i="1"/>
  <c r="AX64" i="1" l="1"/>
  <c r="AX35" i="1"/>
  <c r="CA290" i="1"/>
  <c r="CB290" i="1"/>
  <c r="AE290" i="1" s="1"/>
  <c r="AX20" i="1"/>
  <c r="DF298" i="1"/>
  <c r="CB298" i="1"/>
  <c r="DE290" i="1"/>
  <c r="CA298" i="1"/>
  <c r="AR216" i="1"/>
  <c r="AY244" i="1"/>
  <c r="AX15" i="1"/>
  <c r="AY174" i="1"/>
  <c r="AX48" i="1"/>
  <c r="U274" i="1"/>
  <c r="CA291" i="1"/>
  <c r="AE291" i="1" s="1"/>
  <c r="AY250" i="1"/>
  <c r="AX69" i="1"/>
  <c r="AX67" i="1"/>
  <c r="AX42" i="1"/>
  <c r="AY246" i="1"/>
  <c r="DF291" i="1"/>
  <c r="AR231" i="1"/>
  <c r="AR226" i="1"/>
  <c r="DE291" i="1"/>
  <c r="DF297" i="1"/>
  <c r="CB297" i="1"/>
  <c r="CA297" i="1"/>
  <c r="AY248" i="1"/>
  <c r="AY165" i="1"/>
  <c r="AY173" i="1"/>
  <c r="AR230" i="1"/>
  <c r="AX45" i="1"/>
  <c r="AY238" i="1"/>
  <c r="AY170" i="1"/>
  <c r="U273" i="1"/>
  <c r="AR221" i="1"/>
  <c r="AY182" i="1"/>
  <c r="AR217" i="1"/>
  <c r="AY245" i="1"/>
  <c r="AY161" i="1"/>
  <c r="AR229" i="1"/>
  <c r="AY259" i="1"/>
  <c r="AY256" i="1"/>
  <c r="AY243" i="1"/>
  <c r="AR227" i="1"/>
  <c r="AY166" i="1"/>
  <c r="AY162" i="1"/>
  <c r="AY253" i="1"/>
  <c r="AX16" i="1"/>
  <c r="AX26" i="1"/>
  <c r="AX65" i="1"/>
  <c r="AX73" i="1"/>
  <c r="AX29" i="1"/>
  <c r="AY240" i="1"/>
  <c r="AR218" i="1"/>
  <c r="AX52" i="1"/>
  <c r="AY168" i="1"/>
  <c r="AX22" i="1"/>
  <c r="AY258" i="1"/>
  <c r="AX27" i="1"/>
  <c r="AX18" i="1"/>
  <c r="AY241" i="1"/>
  <c r="A350" i="1"/>
  <c r="U271" i="1"/>
  <c r="AY237" i="1"/>
  <c r="AX51" i="1"/>
  <c r="AR215" i="1"/>
  <c r="AY255" i="1"/>
  <c r="AX25" i="1"/>
  <c r="AX39" i="1"/>
  <c r="AY169" i="1"/>
  <c r="AY176" i="1"/>
  <c r="AX74" i="1"/>
  <c r="AR219" i="1"/>
  <c r="AY257" i="1"/>
  <c r="AR232" i="1"/>
  <c r="AY180" i="1"/>
  <c r="AY247" i="1"/>
  <c r="AX59" i="1"/>
  <c r="AY181" i="1"/>
  <c r="AY171" i="1"/>
  <c r="AY177" i="1"/>
  <c r="AR228" i="1"/>
  <c r="AY167" i="1"/>
  <c r="AY172" i="1"/>
  <c r="AY249" i="1"/>
  <c r="AY178" i="1"/>
  <c r="AY175" i="1"/>
  <c r="AX57" i="1"/>
  <c r="AY179" i="1"/>
  <c r="AR220" i="1"/>
  <c r="AX60" i="1"/>
  <c r="AX23" i="1"/>
  <c r="AX71" i="1"/>
  <c r="AY164" i="1"/>
  <c r="AY251" i="1"/>
  <c r="AX63" i="1"/>
  <c r="AX30" i="1"/>
  <c r="AX43" i="1"/>
  <c r="AX58" i="1"/>
  <c r="AX21" i="1"/>
  <c r="AX47" i="1"/>
  <c r="AY239" i="1"/>
  <c r="AX14" i="1"/>
  <c r="AX19" i="1"/>
  <c r="AX49" i="1"/>
  <c r="AY183" i="1"/>
  <c r="AX28" i="1"/>
  <c r="AX37" i="1"/>
  <c r="AX70" i="1"/>
  <c r="AX38" i="1"/>
  <c r="AY252" i="1"/>
  <c r="AX24" i="1"/>
  <c r="AX50" i="1"/>
  <c r="AY242" i="1"/>
  <c r="AX17" i="1"/>
  <c r="AX40" i="1"/>
  <c r="AY254" i="1"/>
  <c r="AY163" i="1"/>
  <c r="AX13" i="1"/>
  <c r="AX44" i="1"/>
  <c r="AX46" i="1"/>
  <c r="AX41" i="1"/>
  <c r="AX61" i="1"/>
  <c r="AX66" i="1"/>
  <c r="AX62" i="1"/>
  <c r="B350" i="1"/>
  <c r="AX72" i="1"/>
  <c r="AX68" i="1"/>
  <c r="AM298" i="1" l="1"/>
  <c r="AM297" i="1"/>
</calcChain>
</file>

<file path=xl/sharedStrings.xml><?xml version="1.0" encoding="utf-8"?>
<sst xmlns="http://schemas.openxmlformats.org/spreadsheetml/2006/main" count="16549" uniqueCount="182">
  <si>
    <t>SERVICIO DE SALUD</t>
  </si>
  <si>
    <t xml:space="preserve">REM-A11.  EXÁMENES DE PESQUISA DE ENFERMEDADES TRASMISIBLES </t>
  </si>
  <si>
    <t>SECCION A: EXÁMENES DE SÍFILIS</t>
  </si>
  <si>
    <t>SECCIÓN A.1: EXAMEN VDRL POR GRUPO DE USUARIOS (USO EXCLUSIVO DE ESTABLECIMIENTOS CON LABORATORIO QUE PROCESAN)</t>
  </si>
  <si>
    <t>GRUPO DE PESQUISA</t>
  </si>
  <si>
    <t>TOTAL</t>
  </si>
  <si>
    <t>RANGO ETARIO</t>
  </si>
  <si>
    <t>POR SEXO (Procesados)</t>
  </si>
  <si>
    <t>TRANS</t>
  </si>
  <si>
    <t>Pueblos Originarios</t>
  </si>
  <si>
    <t>Migrantes</t>
  </si>
  <si>
    <t>Menos de 6 meses</t>
  </si>
  <si>
    <t>6 - 11 meses</t>
  </si>
  <si>
    <t>12-24 meses</t>
  </si>
  <si>
    <t>3 - 4 años</t>
  </si>
  <si>
    <t>5 - 9 años</t>
  </si>
  <si>
    <t>10 - 14 años</t>
  </si>
  <si>
    <t>15 - 19 años</t>
  </si>
  <si>
    <t>20 - 24 años</t>
  </si>
  <si>
    <t>25 - 29 años</t>
  </si>
  <si>
    <t>30 - 34 años</t>
  </si>
  <si>
    <t>35 - 39 años</t>
  </si>
  <si>
    <t>40 - 44 años</t>
  </si>
  <si>
    <t>45 - 49 años</t>
  </si>
  <si>
    <t>50 - 54 años</t>
  </si>
  <si>
    <t>55 - 59 años</t>
  </si>
  <si>
    <t>60 - 64 años</t>
  </si>
  <si>
    <t>65 - 69 años</t>
  </si>
  <si>
    <t>70 - 74 años</t>
  </si>
  <si>
    <t>75 - 79 años</t>
  </si>
  <si>
    <t>80 y más años</t>
  </si>
  <si>
    <t>Hombres</t>
  </si>
  <si>
    <t>Mujeres</t>
  </si>
  <si>
    <t>Procesados</t>
  </si>
  <si>
    <t>Reactivos</t>
  </si>
  <si>
    <t>Masculino</t>
  </si>
  <si>
    <t>Femenino</t>
  </si>
  <si>
    <t>Gestantes primer trimestre embarazo</t>
  </si>
  <si>
    <t>Gestantes segundo trimestre embarazo</t>
  </si>
  <si>
    <t>Gestantes tercer trimestre embarazo</t>
  </si>
  <si>
    <t>Gestantes trimestre embarazo ignorado</t>
  </si>
  <si>
    <t>Gestantes en seguimiento por diagnóstico sífilis</t>
  </si>
  <si>
    <t>Pareja de gestante con serología reactiva</t>
  </si>
  <si>
    <t>Mujeres que ingresan a maternidad por parto</t>
  </si>
  <si>
    <t>Mujeres que ingresan por aborto</t>
  </si>
  <si>
    <t>Mujeres en control ginecológico</t>
  </si>
  <si>
    <t>Recién nacido y lactante para detección de sífilis congénita</t>
  </si>
  <si>
    <t>Personas en control por comercio sexual</t>
  </si>
  <si>
    <t>Personas en control fecundidad</t>
  </si>
  <si>
    <t>Consultantes por ITS</t>
  </si>
  <si>
    <t>Personas EMP/EMPAM</t>
  </si>
  <si>
    <t>Donantes de sangre</t>
  </si>
  <si>
    <t>Donantes de órganos y/o tejidos</t>
  </si>
  <si>
    <t>Pacientes en diálisis</t>
  </si>
  <si>
    <t>Víctima de violencia sexual</t>
  </si>
  <si>
    <t>SECCIÓN A.2: EXAMEN VDRL POR GRUPO DE USUARIOS (USO EXCLUSIVO DE ESTABLECIMIENTOS QUE COMPRAN SERVICIO)</t>
  </si>
  <si>
    <t>SECCIÓN A.3: EXAMEN RPR POR GRUPO DE USUARIOS (USO EXCLUSIVO DE ESTABLECIMIENTOS CON LABORATORIO QUE PROCESAN)</t>
  </si>
  <si>
    <t>SECCIÓN A.4: EXAMEN RPR POR GRUPO DE USUARIOS (USO EXCLUSIVO DE ESTABLECIMIENTOS QUE COMPRAN SERVICIO)</t>
  </si>
  <si>
    <t>SECCIÓN A.5: EXAMEN MHA-TP POR GRUPO DE USUARIOS (USO EXCLUSIVO DE ESTABLECIMIENTOS CON LABORATORIO QUE PROCESAN)</t>
  </si>
  <si>
    <t>6 a 11 meses</t>
  </si>
  <si>
    <t>3 a 4 años</t>
  </si>
  <si>
    <t>5 a 9 años</t>
  </si>
  <si>
    <t>SECCIÓN A.6: EXAMEN MHA-TP POR GRUPO DE USUARIOS (USO EXCLUSIVO DE ESTABLECIMIENTOS QUE COMPRAN SERVICIO)</t>
  </si>
  <si>
    <t>SECCIÓN B.1: EXÁMENES SEGÚN GRUPOS DE USUARIOS POR CONDICIÓN DE HEPATITIS B, HEPATITIS C, CHAGAS, HTLV 1 Y SIFILIS (USO EXCLUSIVO DE ESTABLECIMIENTOS CON LABORATORIO QUE PROCESAN)</t>
  </si>
  <si>
    <t>GRUPO DE USUARIOS</t>
  </si>
  <si>
    <t>HEPATITIS  B</t>
  </si>
  <si>
    <t>HEPATITIS  C</t>
  </si>
  <si>
    <t>CHAGAS</t>
  </si>
  <si>
    <t>HTLV1</t>
  </si>
  <si>
    <t>SÍFILIS</t>
  </si>
  <si>
    <t>Confirmados</t>
  </si>
  <si>
    <t>Usuarios</t>
  </si>
  <si>
    <t>Donantes</t>
  </si>
  <si>
    <t>Altruista nuevo</t>
  </si>
  <si>
    <t>Altruista repetido</t>
  </si>
  <si>
    <t>Familiar o Reposición</t>
  </si>
  <si>
    <t>Donantes de organos y/o tejidos</t>
  </si>
  <si>
    <t>SECCIÓN B.2: EXÁMENES SEGÚN GRUPOS DE USUARIOS POR CONDICIÓN DE HEPATITIS B, HEPATITIS C, CHAGAS, HTLV 1 Y SIFILIS (USO EXCLUSIVO DE ESTABLECIMIENTOS QUE COMPRAN SERVICIO)</t>
  </si>
  <si>
    <t>SECCIÓN C.1: EXÁMENES  DE  VIH POR GRUPOS DE USUARIOS (USO EXCLUSIVO DE ESTABLECIMIENTOS CON LABORATORIO QUE PROCESAN)</t>
  </si>
  <si>
    <t>POR SEXO</t>
  </si>
  <si>
    <t>Pueblos originarios</t>
  </si>
  <si>
    <t>14-18 años</t>
  </si>
  <si>
    <t>Menos de 12 meses</t>
  </si>
  <si>
    <t xml:space="preserve"> 65 y más años</t>
  </si>
  <si>
    <t>Confirmados positivos por ISP</t>
  </si>
  <si>
    <t>Gestantes primer examen</t>
  </si>
  <si>
    <t>Gestantes segundo examen</t>
  </si>
  <si>
    <t>Mujer en trabajo de pre parto o parto</t>
  </si>
  <si>
    <t>Por consulta ITS</t>
  </si>
  <si>
    <t>Personas en control de regulación fecundidad, ginecológico, climaterio</t>
  </si>
  <si>
    <t>Personas en control de salud según ciclo vital</t>
  </si>
  <si>
    <t>Persona en control por TBC</t>
  </si>
  <si>
    <t>Pareja serodiscordante</t>
  </si>
  <si>
    <t>Pareja de gestante VIH positivo</t>
  </si>
  <si>
    <t>Personal de salud expuesto a accidente cortopunzante</t>
  </si>
  <si>
    <t>Pacientes fuente de accidente cortopunzante</t>
  </si>
  <si>
    <t>Persona en control por Hepatitis B</t>
  </si>
  <si>
    <t>Persona en control por Hepatitis C</t>
  </si>
  <si>
    <t>Consultantes por morbilidad</t>
  </si>
  <si>
    <t>Por consulta espontánea</t>
  </si>
  <si>
    <t>SECCIÓN C.2: EXÁMENES  DE  VIH POR GRUPOS DE USUARIOS (USO EXCLUSIVO DE ESTABLECIMIENTOS QUE COMPRAN SERVICIO)</t>
  </si>
  <si>
    <t xml:space="preserve">SECCIÓN D: EXÁMENES DE GONORREA POR GRUPOS DE USUARIOS </t>
  </si>
  <si>
    <t>POR SEXO
(Procesados)</t>
  </si>
  <si>
    <t>0 - 4 años</t>
  </si>
  <si>
    <t>Gestantes</t>
  </si>
  <si>
    <t>Comercio sexual</t>
  </si>
  <si>
    <t>Personas VIH (+)</t>
  </si>
  <si>
    <t>Consultante ITS ambulatorio (Nivel 1º y 2º)</t>
  </si>
  <si>
    <t>Consultante ITS hospitalario (Nivel 3º y Urgencia)</t>
  </si>
  <si>
    <t>Otros</t>
  </si>
  <si>
    <t xml:space="preserve">SECCIÓN E: EXÁMENES DE CHLAMYIDIA TRACHOMATIS POR GRUPOS DE USUARIOS </t>
  </si>
  <si>
    <t>Consultante ITS hospitalario (nivel 3º y Urgencia)</t>
  </si>
  <si>
    <t>SECCIÓN F: EXÁMENES  DE  VIH POR TECNICA VISUAL/RAPIDA Y GRUPOS DE USUARIOS (USO EXCLUSIVO DE ESTABLECIMIENTOS NO LABORATORIOS)</t>
  </si>
  <si>
    <t>GRUPOS DE USUARIOS POR INSTANCIA</t>
  </si>
  <si>
    <t>65 y Mas años</t>
  </si>
  <si>
    <t>Interior establecimiento salud (intramuro)</t>
  </si>
  <si>
    <t>Mujer en trabajo de preparto o parto</t>
  </si>
  <si>
    <t xml:space="preserve">Personas EMP/EMPAM </t>
  </si>
  <si>
    <t>Persona en control por hepatitis B</t>
  </si>
  <si>
    <t>Persona en control por hepatitis C</t>
  </si>
  <si>
    <t>Exterior establecimiento de salud (extramuro)</t>
  </si>
  <si>
    <t>Centros penitenciarios</t>
  </si>
  <si>
    <t>Centros SENAME</t>
  </si>
  <si>
    <t>Centros educacionales</t>
  </si>
  <si>
    <t xml:space="preserve">Otros </t>
  </si>
  <si>
    <t>SECCIÓN G: SCREENING ENFERMEDAD DE CHAGAS PARA EMBARAZADAS, PUERPERAS Y MUJERES EN EDAD FÉRTIL</t>
  </si>
  <si>
    <t>CONDICIÓN</t>
  </si>
  <si>
    <t xml:space="preserve">GRUPO DE EDAD </t>
  </si>
  <si>
    <t>55 y más años</t>
  </si>
  <si>
    <t>Gestantes con examen de Chagas solicitado</t>
  </si>
  <si>
    <t>Gestantes con examen de Chagas informado</t>
  </si>
  <si>
    <t>Gestantes con examen de Chagas confirmado</t>
  </si>
  <si>
    <t>Gestantes que ingresan a maternidad sin examen de enfermedad de Chagas</t>
  </si>
  <si>
    <t>Mujeres en Control Preconcepcional</t>
  </si>
  <si>
    <t xml:space="preserve">SECCIÓN H: DIAGNÓSTICO TRANSMISIÓN VERTICAL MADRE HIJO/A CON ENFERMEDAD DE CHAGAS </t>
  </si>
  <si>
    <t xml:space="preserve"> CONDICIÓN</t>
  </si>
  <si>
    <t>Menos de 1 mes</t>
  </si>
  <si>
    <t>1 mes</t>
  </si>
  <si>
    <t>2 meses</t>
  </si>
  <si>
    <t>3 meses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</si>
  <si>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</si>
  <si>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</si>
  <si>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</si>
  <si>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</si>
  <si>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</si>
  <si>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</si>
  <si>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</si>
  <si>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</si>
  <si>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>12 meses</t>
  </si>
  <si>
    <t>13 meses</t>
  </si>
  <si>
    <t>14 meses</t>
  </si>
  <si>
    <t>15 meses</t>
  </si>
  <si>
    <t xml:space="preserve">Hijos/as de Madre con Enfermedad de Chagas nacidos en el periodo </t>
  </si>
  <si>
    <t>Hijos/as de Madre con Enfermedad de Chagas con diagnóstico directo realizado</t>
  </si>
  <si>
    <t xml:space="preserve">Hijos/as de Madre con Enfermedad de Chagas con diagnóstico finalizado e informado (1° muestra) </t>
  </si>
  <si>
    <t xml:space="preserve">Hijos/as de Madre con Enfermedad de Chagas con diagnóstico finalizado e informado (2° muestra) </t>
  </si>
  <si>
    <t xml:space="preserve">Hijos/as de Madre con enfermedad de Chagas con diagnóstico finalizado e informado (3° muestra) </t>
  </si>
  <si>
    <t>SECCION I: TRATAMIENTOS FAMACOLÓGICOS</t>
  </si>
  <si>
    <t>RANGO ETARIO Y SEXO</t>
  </si>
  <si>
    <t>Ambos sexos</t>
  </si>
  <si>
    <t>Menos de 1 año</t>
  </si>
  <si>
    <t>1-4 años</t>
  </si>
  <si>
    <t>5-9 años</t>
  </si>
  <si>
    <t>10-14 años</t>
  </si>
  <si>
    <t>55-59 años</t>
  </si>
  <si>
    <t>60-64 años</t>
  </si>
  <si>
    <t>65-69 años</t>
  </si>
  <si>
    <t>70 y más años</t>
  </si>
  <si>
    <t>Personas con enfermedad de Chagas que ingresan a tratamiento farmacológico en el periodo (nifurtimox)</t>
  </si>
  <si>
    <t>Personas con enfermedad de Chagas que suspenden o rechazan tratamiento farmacológico en el periodo (nifurtimox)</t>
  </si>
  <si>
    <t>Personas con enfermedad de Chagas que finalizan tratamiento farmacológico en el periodo (nifurtimox)</t>
  </si>
  <si>
    <t>Personas con enfermedad de Chagas que ingresan a tratamiento farmacológico en el periodo (benznidazol)</t>
  </si>
  <si>
    <t>Personas con enfermedad de Chagas que suspenden o rechazan tratamiento farmacológico en el periodo (benznidazol)</t>
  </si>
  <si>
    <t>Personas con enfermedad de Chagas que finalizan tratamiento farmacológico en el periodo (benznidazol)</t>
  </si>
  <si>
    <t>SECCION J: DONANTES CONFIRMADOS ENFERMERDAD DE CHAGAS</t>
  </si>
  <si>
    <t>18 - 19 años</t>
  </si>
  <si>
    <t>Donantes confirmados con enfermedad de Chagas en el periodo</t>
  </si>
  <si>
    <t>Donantes confirmados e  informados de su condición serologica para enfermedad de Chagas</t>
  </si>
  <si>
    <t>SECCIÓN K: SEGUIMIENTO DE CASOS</t>
  </si>
  <si>
    <t>Control de las personas con Chagas crónico en Atencion Primaria de Salud</t>
  </si>
  <si>
    <t>Estudio de  contactos familiares de un caso por Infección por T cruzi</t>
  </si>
  <si>
    <t>Casos contactos familiares confirmados por Infección por T cruzi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</si>
</sst>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sz val="8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Verdana"/>
      <family val="2"/>
    </font>
    <font>
      <sz val="9"/>
      <color theme="1"/>
      <name val="Calibri"/>
      <family val="2"/>
      <scheme val="minor"/>
    </font>
    <font>
      <sz val="8"/>
      <color theme="1"/>
      <name val="Verdana"/>
      <family val="2"/>
    </font>
    <font>
      <sz val="10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B4C6E7"/>
        <bgColor indexed="64"/>
      </patternFill>
    </fill>
  </fills>
  <borders count="117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/>
      <bottom style="hair">
        <color auto="1"/>
      </bottom>
      <diagonal/>
    </border>
    <border>
      <left/>
      <right style="double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/>
      <right style="double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rgb="FF3F3F3F"/>
      </bottom>
      <diagonal/>
    </border>
    <border>
      <left/>
      <right style="hair">
        <color indexed="64"/>
      </right>
      <top style="thin">
        <color indexed="64"/>
      </top>
      <bottom style="hair">
        <color rgb="FF3F3F3F"/>
      </bottom>
      <diagonal/>
    </border>
    <border>
      <left style="thin">
        <color indexed="64"/>
      </left>
      <right style="hair">
        <color indexed="64"/>
      </right>
      <top/>
      <bottom style="hair">
        <color rgb="FF3F3F3F"/>
      </bottom>
      <diagonal/>
    </border>
    <border>
      <left style="hair">
        <color indexed="64"/>
      </left>
      <right style="thin">
        <color indexed="64"/>
      </right>
      <top/>
      <bottom style="hair">
        <color rgb="FF3F3F3F"/>
      </bottom>
      <diagonal/>
    </border>
    <border>
      <left/>
      <right style="hair">
        <color indexed="64"/>
      </right>
      <top/>
      <bottom style="hair">
        <color rgb="FF3F3F3F"/>
      </bottom>
      <diagonal/>
    </border>
    <border>
      <left/>
      <right style="hair">
        <color indexed="64"/>
      </right>
      <top style="hair">
        <color indexed="64"/>
      </top>
      <bottom style="hair">
        <color rgb="FF3F3F3F"/>
      </bottom>
      <diagonal/>
    </border>
    <border>
      <left/>
      <right style="thin">
        <color indexed="64"/>
      </right>
      <top style="hair">
        <color indexed="64"/>
      </top>
      <bottom style="hair">
        <color rgb="FF3F3F3F"/>
      </bottom>
      <diagonal/>
    </border>
    <border>
      <left/>
      <right style="hair">
        <color rgb="FF3F3F3F"/>
      </right>
      <top/>
      <bottom style="hair">
        <color rgb="FF3F3F3F"/>
      </bottom>
      <diagonal/>
    </border>
    <border>
      <left style="hair">
        <color rgb="FF3F3F3F"/>
      </left>
      <right style="thin">
        <color rgb="FF3F3F3F"/>
      </right>
      <top/>
      <bottom style="hair">
        <color rgb="FF3F3F3F"/>
      </bottom>
      <diagonal/>
    </border>
    <border>
      <left style="thin">
        <color indexed="64"/>
      </left>
      <right style="hair">
        <color rgb="FF3F3F3F"/>
      </right>
      <top style="hair">
        <color indexed="64"/>
      </top>
      <bottom style="hair">
        <color indexed="64"/>
      </bottom>
      <diagonal/>
    </border>
    <border>
      <left style="hair">
        <color rgb="FF3F3F3F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rgb="FF3F3F3F"/>
      </top>
      <bottom style="hair">
        <color rgb="FF3F3F3F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532">
    <xf numFmtId="0" fontId="0" fillId="0" borderId="0" xfId="0"/>
    <xf numFmtId="1" fontId="2" fillId="3" borderId="0" xfId="0" applyNumberFormat="1" applyFont="1" applyFill="1"/>
    <xf numFmtId="1" fontId="4" fillId="3" borderId="0" xfId="0" applyNumberFormat="1" applyFont="1" applyFill="1"/>
    <xf numFmtId="1" fontId="5" fillId="3" borderId="0" xfId="0" applyNumberFormat="1" applyFont="1" applyFill="1"/>
    <xf numFmtId="1" fontId="6" fillId="3" borderId="0" xfId="0" applyNumberFormat="1" applyFont="1" applyFill="1"/>
    <xf numFmtId="1" fontId="7" fillId="3" borderId="0" xfId="0" applyNumberFormat="1" applyFont="1" applyFill="1"/>
    <xf numFmtId="1" fontId="6" fillId="4" borderId="0" xfId="0" applyNumberFormat="1" applyFont="1" applyFill="1"/>
    <xf numFmtId="1" fontId="6" fillId="4" borderId="0" xfId="0" applyNumberFormat="1" applyFont="1" applyFill="1" applyProtection="1">
      <protection locked="0"/>
    </xf>
    <xf numFmtId="1" fontId="6" fillId="0" borderId="0" xfId="0" applyNumberFormat="1" applyFont="1" applyProtection="1">
      <protection locked="0"/>
    </xf>
    <xf numFmtId="1" fontId="6" fillId="0" borderId="0" xfId="0" applyNumberFormat="1" applyFont="1"/>
    <xf numFmtId="1" fontId="8" fillId="4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1" fontId="5" fillId="0" borderId="21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22" xfId="0" applyNumberFormat="1" applyFont="1" applyBorder="1" applyAlignment="1">
      <alignment horizontal="center" vertical="center" wrapText="1"/>
    </xf>
    <xf numFmtId="1" fontId="5" fillId="0" borderId="23" xfId="0" applyNumberFormat="1" applyFont="1" applyBorder="1" applyAlignment="1">
      <alignment horizontal="center" vertical="center" wrapText="1"/>
    </xf>
    <xf numFmtId="1" fontId="5" fillId="0" borderId="24" xfId="0" applyNumberFormat="1" applyFont="1" applyBorder="1" applyAlignment="1">
      <alignment horizontal="center" vertical="center" wrapText="1"/>
    </xf>
    <xf numFmtId="1" fontId="5" fillId="0" borderId="25" xfId="0" applyNumberFormat="1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1" fontId="5" fillId="0" borderId="29" xfId="0" applyNumberFormat="1" applyFont="1" applyBorder="1" applyAlignment="1">
      <alignment horizontal="left" vertical="center"/>
    </xf>
    <xf numFmtId="1" fontId="5" fillId="0" borderId="30" xfId="0" applyNumberFormat="1" applyFont="1" applyBorder="1" applyAlignment="1">
      <alignment horizontal="right"/>
    </xf>
    <xf numFmtId="1" fontId="5" fillId="0" borderId="31" xfId="0" applyNumberFormat="1" applyFont="1" applyBorder="1" applyAlignment="1">
      <alignment horizontal="right"/>
    </xf>
    <xf numFmtId="1" fontId="5" fillId="5" borderId="32" xfId="0" applyNumberFormat="1" applyFont="1" applyFill="1" applyBorder="1" applyAlignment="1">
      <alignment horizontal="right"/>
    </xf>
    <xf numFmtId="1" fontId="5" fillId="5" borderId="33" xfId="0" applyNumberFormat="1" applyFont="1" applyFill="1" applyBorder="1" applyAlignment="1">
      <alignment horizontal="right"/>
    </xf>
    <xf numFmtId="1" fontId="5" fillId="5" borderId="34" xfId="0" applyNumberFormat="1" applyFont="1" applyFill="1" applyBorder="1" applyAlignment="1">
      <alignment horizontal="right"/>
    </xf>
    <xf numFmtId="1" fontId="5" fillId="6" borderId="35" xfId="0" applyNumberFormat="1" applyFont="1" applyFill="1" applyBorder="1" applyAlignment="1" applyProtection="1">
      <alignment horizontal="right"/>
      <protection locked="0"/>
    </xf>
    <xf numFmtId="1" fontId="5" fillId="6" borderId="33" xfId="0" applyNumberFormat="1" applyFont="1" applyFill="1" applyBorder="1" applyAlignment="1" applyProtection="1">
      <alignment horizontal="right"/>
      <protection locked="0"/>
    </xf>
    <xf numFmtId="1" fontId="5" fillId="6" borderId="32" xfId="0" applyNumberFormat="1" applyFont="1" applyFill="1" applyBorder="1" applyAlignment="1" applyProtection="1">
      <alignment horizontal="right"/>
      <protection locked="0"/>
    </xf>
    <xf numFmtId="1" fontId="5" fillId="6" borderId="36" xfId="0" applyNumberFormat="1" applyFont="1" applyFill="1" applyBorder="1" applyAlignment="1" applyProtection="1">
      <alignment horizontal="right"/>
      <protection locked="0"/>
    </xf>
    <xf numFmtId="1" fontId="5" fillId="7" borderId="37" xfId="0" applyNumberFormat="1" applyFont="1" applyFill="1" applyBorder="1" applyAlignment="1">
      <alignment horizontal="right"/>
    </xf>
    <xf numFmtId="1" fontId="5" fillId="6" borderId="38" xfId="0" applyNumberFormat="1" applyFont="1" applyFill="1" applyBorder="1" applyAlignment="1" applyProtection="1">
      <alignment horizontal="right"/>
      <protection locked="0"/>
    </xf>
    <xf numFmtId="1" fontId="5" fillId="6" borderId="39" xfId="0" applyNumberFormat="1" applyFont="1" applyFill="1" applyBorder="1" applyAlignment="1" applyProtection="1">
      <alignment horizontal="right"/>
      <protection locked="0"/>
    </xf>
    <xf numFmtId="1" fontId="5" fillId="6" borderId="37" xfId="0" applyNumberFormat="1" applyFont="1" applyFill="1" applyBorder="1" applyAlignment="1" applyProtection="1">
      <alignment horizontal="right"/>
      <protection locked="0"/>
    </xf>
    <xf numFmtId="1" fontId="5" fillId="6" borderId="40" xfId="0" applyNumberFormat="1" applyFont="1" applyFill="1" applyBorder="1" applyAlignment="1" applyProtection="1">
      <alignment horizontal="right"/>
      <protection locked="0"/>
    </xf>
    <xf numFmtId="1" fontId="5" fillId="4" borderId="0" xfId="0" applyNumberFormat="1" applyFont="1" applyFill="1" applyAlignment="1">
      <alignment vertical="center"/>
    </xf>
    <xf numFmtId="1" fontId="6" fillId="8" borderId="0" xfId="0" applyNumberFormat="1" applyFont="1" applyFill="1"/>
    <xf numFmtId="1" fontId="6" fillId="9" borderId="0" xfId="0" applyNumberFormat="1" applyFont="1" applyFill="1"/>
    <xf numFmtId="1" fontId="6" fillId="10" borderId="0" xfId="0" applyNumberFormat="1" applyFont="1" applyFill="1"/>
    <xf numFmtId="1" fontId="6" fillId="11" borderId="0" xfId="0" applyNumberFormat="1" applyFont="1" applyFill="1"/>
    <xf numFmtId="1" fontId="5" fillId="0" borderId="41" xfId="0" applyNumberFormat="1" applyFont="1" applyBorder="1" applyAlignment="1">
      <alignment horizontal="left" vertical="center"/>
    </xf>
    <xf numFmtId="1" fontId="5" fillId="0" borderId="42" xfId="0" applyNumberFormat="1" applyFont="1" applyBorder="1" applyAlignment="1">
      <alignment horizontal="right"/>
    </xf>
    <xf numFmtId="1" fontId="5" fillId="0" borderId="43" xfId="0" applyNumberFormat="1" applyFont="1" applyBorder="1" applyAlignment="1">
      <alignment horizontal="right"/>
    </xf>
    <xf numFmtId="1" fontId="5" fillId="5" borderId="42" xfId="0" applyNumberFormat="1" applyFont="1" applyFill="1" applyBorder="1" applyAlignment="1">
      <alignment horizontal="right"/>
    </xf>
    <xf numFmtId="1" fontId="5" fillId="5" borderId="44" xfId="0" applyNumberFormat="1" applyFont="1" applyFill="1" applyBorder="1" applyAlignment="1">
      <alignment horizontal="right"/>
    </xf>
    <xf numFmtId="1" fontId="5" fillId="5" borderId="40" xfId="0" applyNumberFormat="1" applyFont="1" applyFill="1" applyBorder="1" applyAlignment="1">
      <alignment horizontal="right"/>
    </xf>
    <xf numFmtId="1" fontId="5" fillId="6" borderId="44" xfId="0" applyNumberFormat="1" applyFont="1" applyFill="1" applyBorder="1" applyAlignment="1" applyProtection="1">
      <alignment horizontal="right"/>
      <protection locked="0"/>
    </xf>
    <xf numFmtId="1" fontId="5" fillId="6" borderId="42" xfId="0" applyNumberFormat="1" applyFont="1" applyFill="1" applyBorder="1" applyAlignment="1" applyProtection="1">
      <alignment horizontal="right"/>
      <protection locked="0"/>
    </xf>
    <xf numFmtId="1" fontId="5" fillId="0" borderId="41" xfId="0" applyNumberFormat="1" applyFont="1" applyBorder="1" applyAlignment="1">
      <alignment horizontal="left" vertical="center" wrapText="1"/>
    </xf>
    <xf numFmtId="1" fontId="5" fillId="7" borderId="42" xfId="0" applyNumberFormat="1" applyFont="1" applyFill="1" applyBorder="1" applyAlignment="1">
      <alignment horizontal="right"/>
    </xf>
    <xf numFmtId="1" fontId="5" fillId="7" borderId="44" xfId="0" applyNumberFormat="1" applyFont="1" applyFill="1" applyBorder="1" applyAlignment="1">
      <alignment horizontal="right"/>
    </xf>
    <xf numFmtId="1" fontId="5" fillId="7" borderId="38" xfId="0" applyNumberFormat="1" applyFont="1" applyFill="1" applyBorder="1" applyAlignment="1">
      <alignment horizontal="right"/>
    </xf>
    <xf numFmtId="0" fontId="0" fillId="10" borderId="0" xfId="0" applyFill="1"/>
    <xf numFmtId="0" fontId="0" fillId="10" borderId="0" xfId="0" applyFill="1" applyAlignment="1">
      <alignment vertical="center"/>
    </xf>
    <xf numFmtId="1" fontId="5" fillId="5" borderId="37" xfId="0" applyNumberFormat="1" applyFont="1" applyFill="1" applyBorder="1" applyAlignment="1">
      <alignment horizontal="right"/>
    </xf>
    <xf numFmtId="1" fontId="5" fillId="7" borderId="40" xfId="0" applyNumberFormat="1" applyFont="1" applyFill="1" applyBorder="1" applyAlignment="1">
      <alignment horizontal="right"/>
    </xf>
    <xf numFmtId="1" fontId="5" fillId="5" borderId="38" xfId="0" applyNumberFormat="1" applyFont="1" applyFill="1" applyBorder="1" applyAlignment="1">
      <alignment horizontal="right"/>
    </xf>
    <xf numFmtId="1" fontId="5" fillId="0" borderId="12" xfId="0" applyNumberFormat="1" applyFont="1" applyBorder="1" applyAlignment="1">
      <alignment horizontal="left" vertical="center"/>
    </xf>
    <xf numFmtId="1" fontId="5" fillId="0" borderId="45" xfId="0" applyNumberFormat="1" applyFont="1" applyBorder="1" applyAlignment="1">
      <alignment horizontal="right"/>
    </xf>
    <xf numFmtId="1" fontId="5" fillId="0" borderId="13" xfId="0" applyNumberFormat="1" applyFont="1" applyBorder="1" applyAlignment="1">
      <alignment horizontal="right"/>
    </xf>
    <xf numFmtId="1" fontId="5" fillId="6" borderId="46" xfId="0" applyNumberFormat="1" applyFont="1" applyFill="1" applyBorder="1" applyAlignment="1" applyProtection="1">
      <alignment horizontal="right"/>
      <protection locked="0"/>
    </xf>
    <xf numFmtId="1" fontId="5" fillId="6" borderId="47" xfId="0" applyNumberFormat="1" applyFont="1" applyFill="1" applyBorder="1" applyAlignment="1" applyProtection="1">
      <alignment horizontal="right"/>
      <protection locked="0"/>
    </xf>
    <xf numFmtId="1" fontId="5" fillId="6" borderId="48" xfId="0" applyNumberFormat="1" applyFont="1" applyFill="1" applyBorder="1" applyAlignment="1" applyProtection="1">
      <alignment horizontal="right"/>
      <protection locked="0"/>
    </xf>
    <xf numFmtId="1" fontId="5" fillId="6" borderId="49" xfId="0" applyNumberFormat="1" applyFont="1" applyFill="1" applyBorder="1" applyAlignment="1" applyProtection="1">
      <alignment horizontal="right"/>
      <protection locked="0"/>
    </xf>
    <xf numFmtId="1" fontId="5" fillId="6" borderId="50" xfId="0" applyNumberFormat="1" applyFont="1" applyFill="1" applyBorder="1" applyAlignment="1" applyProtection="1">
      <alignment horizontal="right"/>
      <protection locked="0"/>
    </xf>
    <xf numFmtId="1" fontId="5" fillId="6" borderId="51" xfId="0" applyNumberFormat="1" applyFont="1" applyFill="1" applyBorder="1" applyAlignment="1" applyProtection="1">
      <alignment horizontal="right"/>
      <protection locked="0"/>
    </xf>
    <xf numFmtId="1" fontId="8" fillId="0" borderId="6" xfId="0" applyNumberFormat="1" applyFont="1" applyBorder="1" applyAlignment="1">
      <alignment vertical="center"/>
    </xf>
    <xf numFmtId="1" fontId="5" fillId="0" borderId="54" xfId="0" applyNumberFormat="1" applyFont="1" applyBorder="1" applyAlignment="1">
      <alignment horizontal="left" vertical="center"/>
    </xf>
    <xf numFmtId="1" fontId="5" fillId="0" borderId="55" xfId="0" applyNumberFormat="1" applyFont="1" applyBorder="1" applyAlignment="1">
      <alignment horizontal="left" vertical="center"/>
    </xf>
    <xf numFmtId="1" fontId="5" fillId="0" borderId="55" xfId="0" applyNumberFormat="1" applyFont="1" applyBorder="1" applyAlignment="1">
      <alignment horizontal="left" vertical="center" wrapText="1"/>
    </xf>
    <xf numFmtId="1" fontId="5" fillId="0" borderId="20" xfId="0" applyNumberFormat="1" applyFont="1" applyBorder="1" applyAlignment="1">
      <alignment horizontal="left" vertical="center"/>
    </xf>
    <xf numFmtId="1" fontId="5" fillId="0" borderId="14" xfId="0" applyNumberFormat="1" applyFont="1" applyBorder="1" applyAlignment="1">
      <alignment horizontal="center" vertical="center" wrapText="1"/>
    </xf>
    <xf numFmtId="1" fontId="5" fillId="6" borderId="57" xfId="0" applyNumberFormat="1" applyFont="1" applyFill="1" applyBorder="1" applyAlignment="1" applyProtection="1">
      <alignment horizontal="right"/>
      <protection locked="0"/>
    </xf>
    <xf numFmtId="1" fontId="5" fillId="6" borderId="59" xfId="0" applyNumberFormat="1" applyFont="1" applyFill="1" applyBorder="1" applyAlignment="1" applyProtection="1">
      <alignment horizontal="right"/>
      <protection locked="0"/>
    </xf>
    <xf numFmtId="1" fontId="5" fillId="6" borderId="19" xfId="0" applyNumberFormat="1" applyFont="1" applyFill="1" applyBorder="1" applyAlignment="1" applyProtection="1">
      <alignment horizontal="right"/>
      <protection locked="0"/>
    </xf>
    <xf numFmtId="1" fontId="5" fillId="6" borderId="58" xfId="0" applyNumberFormat="1" applyFont="1" applyFill="1" applyBorder="1" applyAlignment="1" applyProtection="1">
      <alignment horizontal="right"/>
      <protection locked="0"/>
    </xf>
    <xf numFmtId="1" fontId="5" fillId="0" borderId="54" xfId="0" applyNumberFormat="1" applyFont="1" applyBorder="1" applyAlignment="1">
      <alignment horizontal="left" vertical="center" wrapText="1"/>
    </xf>
    <xf numFmtId="1" fontId="5" fillId="6" borderId="30" xfId="0" applyNumberFormat="1" applyFont="1" applyFill="1" applyBorder="1" applyAlignment="1" applyProtection="1">
      <alignment horizontal="right"/>
      <protection locked="0"/>
    </xf>
    <xf numFmtId="1" fontId="5" fillId="6" borderId="60" xfId="0" applyNumberFormat="1" applyFont="1" applyFill="1" applyBorder="1" applyAlignment="1" applyProtection="1">
      <alignment horizontal="right"/>
      <protection locked="0"/>
    </xf>
    <xf numFmtId="1" fontId="5" fillId="6" borderId="31" xfId="0" applyNumberFormat="1" applyFont="1" applyFill="1" applyBorder="1" applyAlignment="1" applyProtection="1">
      <alignment horizontal="right"/>
      <protection locked="0"/>
    </xf>
    <xf numFmtId="1" fontId="5" fillId="6" borderId="61" xfId="0" applyNumberFormat="1" applyFont="1" applyFill="1" applyBorder="1" applyAlignment="1" applyProtection="1">
      <alignment horizontal="right"/>
      <protection locked="0"/>
    </xf>
    <xf numFmtId="1" fontId="5" fillId="6" borderId="62" xfId="0" applyNumberFormat="1" applyFont="1" applyFill="1" applyBorder="1" applyAlignment="1" applyProtection="1">
      <alignment horizontal="right"/>
      <protection locked="0"/>
    </xf>
    <xf numFmtId="1" fontId="5" fillId="6" borderId="34" xfId="0" applyNumberFormat="1" applyFont="1" applyFill="1" applyBorder="1" applyAlignment="1" applyProtection="1">
      <alignment horizontal="right"/>
      <protection locked="0"/>
    </xf>
    <xf numFmtId="1" fontId="5" fillId="0" borderId="13" xfId="0" applyNumberFormat="1" applyFont="1" applyBorder="1" applyAlignment="1">
      <alignment horizontal="left" vertical="center" wrapText="1"/>
    </xf>
    <xf numFmtId="1" fontId="5" fillId="6" borderId="45" xfId="0" applyNumberFormat="1" applyFont="1" applyFill="1" applyBorder="1" applyAlignment="1" applyProtection="1">
      <alignment horizontal="right"/>
      <protection locked="0"/>
    </xf>
    <xf numFmtId="1" fontId="5" fillId="6" borderId="64" xfId="0" applyNumberFormat="1" applyFont="1" applyFill="1" applyBorder="1" applyAlignment="1" applyProtection="1">
      <alignment horizontal="right"/>
      <protection locked="0"/>
    </xf>
    <xf numFmtId="1" fontId="5" fillId="6" borderId="13" xfId="0" applyNumberFormat="1" applyFont="1" applyFill="1" applyBorder="1" applyAlignment="1" applyProtection="1">
      <alignment horizontal="right"/>
      <protection locked="0"/>
    </xf>
    <xf numFmtId="1" fontId="5" fillId="6" borderId="65" xfId="0" applyNumberFormat="1" applyFont="1" applyFill="1" applyBorder="1" applyAlignment="1" applyProtection="1">
      <alignment horizontal="right"/>
      <protection locked="0"/>
    </xf>
    <xf numFmtId="0" fontId="9" fillId="0" borderId="0" xfId="0" applyFont="1"/>
    <xf numFmtId="1" fontId="5" fillId="0" borderId="21" xfId="0" applyNumberFormat="1" applyFont="1" applyBorder="1" applyAlignment="1">
      <alignment horizontal="center" wrapText="1"/>
    </xf>
    <xf numFmtId="1" fontId="5" fillId="0" borderId="22" xfId="0" applyNumberFormat="1" applyFont="1" applyBorder="1" applyAlignment="1">
      <alignment horizontal="center" wrapText="1"/>
    </xf>
    <xf numFmtId="1" fontId="5" fillId="0" borderId="14" xfId="0" applyNumberFormat="1" applyFont="1" applyBorder="1" applyAlignment="1">
      <alignment horizontal="center" wrapText="1"/>
    </xf>
    <xf numFmtId="1" fontId="5" fillId="0" borderId="23" xfId="0" applyNumberFormat="1" applyFont="1" applyBorder="1" applyAlignment="1">
      <alignment horizontal="center" wrapText="1"/>
    </xf>
    <xf numFmtId="1" fontId="5" fillId="0" borderId="54" xfId="0" applyNumberFormat="1" applyFont="1" applyBorder="1" applyAlignment="1">
      <alignment vertical="center" wrapText="1"/>
    </xf>
    <xf numFmtId="1" fontId="5" fillId="0" borderId="55" xfId="0" applyNumberFormat="1" applyFont="1" applyBorder="1" applyAlignment="1">
      <alignment vertical="center" wrapText="1"/>
    </xf>
    <xf numFmtId="1" fontId="5" fillId="0" borderId="13" xfId="0" applyNumberFormat="1" applyFont="1" applyBorder="1" applyAlignment="1">
      <alignment vertical="center" wrapText="1"/>
    </xf>
    <xf numFmtId="1" fontId="8" fillId="3" borderId="53" xfId="0" applyNumberFormat="1" applyFont="1" applyFill="1" applyBorder="1" applyAlignment="1">
      <alignment vertical="center" wrapText="1"/>
    </xf>
    <xf numFmtId="1" fontId="5" fillId="0" borderId="68" xfId="0" applyNumberFormat="1" applyFont="1" applyBorder="1" applyAlignment="1">
      <alignment horizontal="center" vertical="center" wrapText="1"/>
    </xf>
    <xf numFmtId="1" fontId="5" fillId="0" borderId="61" xfId="0" applyNumberFormat="1" applyFont="1" applyBorder="1" applyAlignment="1">
      <alignment horizontal="right"/>
    </xf>
    <xf numFmtId="1" fontId="5" fillId="5" borderId="30" xfId="0" applyNumberFormat="1" applyFont="1" applyFill="1" applyBorder="1" applyAlignment="1">
      <alignment horizontal="right"/>
    </xf>
    <xf numFmtId="1" fontId="5" fillId="5" borderId="60" xfId="0" applyNumberFormat="1" applyFont="1" applyFill="1" applyBorder="1" applyAlignment="1">
      <alignment horizontal="right"/>
    </xf>
    <xf numFmtId="1" fontId="5" fillId="5" borderId="61" xfId="0" applyNumberFormat="1" applyFont="1" applyFill="1" applyBorder="1" applyAlignment="1">
      <alignment horizontal="right"/>
    </xf>
    <xf numFmtId="1" fontId="5" fillId="5" borderId="69" xfId="0" applyNumberFormat="1" applyFont="1" applyFill="1" applyBorder="1" applyAlignment="1">
      <alignment horizontal="right"/>
    </xf>
    <xf numFmtId="1" fontId="5" fillId="7" borderId="35" xfId="0" applyNumberFormat="1" applyFont="1" applyFill="1" applyBorder="1" applyAlignment="1">
      <alignment horizontal="right"/>
    </xf>
    <xf numFmtId="1" fontId="5" fillId="7" borderId="62" xfId="0" applyNumberFormat="1" applyFont="1" applyFill="1" applyBorder="1" applyAlignment="1">
      <alignment horizontal="right"/>
    </xf>
    <xf numFmtId="1" fontId="5" fillId="6" borderId="70" xfId="0" applyNumberFormat="1" applyFont="1" applyFill="1" applyBorder="1" applyAlignment="1" applyProtection="1">
      <alignment horizontal="right"/>
      <protection locked="0"/>
    </xf>
    <xf numFmtId="1" fontId="5" fillId="6" borderId="43" xfId="0" applyNumberFormat="1" applyFont="1" applyFill="1" applyBorder="1" applyAlignment="1" applyProtection="1">
      <alignment horizontal="right"/>
      <protection locked="0"/>
    </xf>
    <xf numFmtId="1" fontId="5" fillId="6" borderId="71" xfId="0" applyNumberFormat="1" applyFont="1" applyFill="1" applyBorder="1" applyAlignment="1" applyProtection="1">
      <alignment horizontal="right"/>
      <protection locked="0"/>
    </xf>
    <xf numFmtId="0" fontId="0" fillId="9" borderId="0" xfId="0" applyFill="1" applyAlignment="1">
      <alignment vertical="center"/>
    </xf>
    <xf numFmtId="0" fontId="0" fillId="12" borderId="0" xfId="0" applyFill="1"/>
    <xf numFmtId="0" fontId="0" fillId="9" borderId="0" xfId="0" applyFill="1"/>
    <xf numFmtId="1" fontId="5" fillId="0" borderId="34" xfId="0" applyNumberFormat="1" applyFont="1" applyBorder="1" applyAlignment="1">
      <alignment horizontal="right"/>
    </xf>
    <xf numFmtId="1" fontId="5" fillId="7" borderId="43" xfId="0" applyNumberFormat="1" applyFont="1" applyFill="1" applyBorder="1" applyAlignment="1">
      <alignment horizontal="right"/>
    </xf>
    <xf numFmtId="1" fontId="5" fillId="0" borderId="40" xfId="0" applyNumberFormat="1" applyFont="1" applyBorder="1" applyAlignment="1">
      <alignment horizontal="right"/>
    </xf>
    <xf numFmtId="1" fontId="5" fillId="6" borderId="39" xfId="0" applyNumberFormat="1" applyFont="1" applyFill="1" applyBorder="1" applyAlignment="1" applyProtection="1">
      <alignment horizontal="right" wrapText="1"/>
      <protection locked="0"/>
    </xf>
    <xf numFmtId="1" fontId="5" fillId="6" borderId="43" xfId="0" applyNumberFormat="1" applyFont="1" applyFill="1" applyBorder="1" applyAlignment="1" applyProtection="1">
      <alignment horizontal="right" wrapText="1"/>
      <protection locked="0"/>
    </xf>
    <xf numFmtId="1" fontId="5" fillId="6" borderId="42" xfId="0" applyNumberFormat="1" applyFont="1" applyFill="1" applyBorder="1" applyAlignment="1" applyProtection="1">
      <alignment horizontal="right" wrapText="1"/>
      <protection locked="0"/>
    </xf>
    <xf numFmtId="1" fontId="5" fillId="0" borderId="46" xfId="0" applyNumberFormat="1" applyFont="1" applyBorder="1" applyAlignment="1">
      <alignment horizontal="right"/>
    </xf>
    <xf numFmtId="1" fontId="5" fillId="0" borderId="74" xfId="0" applyNumberFormat="1" applyFont="1" applyBorder="1" applyAlignment="1">
      <alignment horizontal="right"/>
    </xf>
    <xf numFmtId="1" fontId="5" fillId="6" borderId="75" xfId="0" applyNumberFormat="1" applyFont="1" applyFill="1" applyBorder="1" applyAlignment="1" applyProtection="1">
      <alignment horizontal="right"/>
      <protection locked="0"/>
    </xf>
    <xf numFmtId="1" fontId="5" fillId="6" borderId="76" xfId="0" applyNumberFormat="1" applyFont="1" applyFill="1" applyBorder="1" applyAlignment="1" applyProtection="1">
      <alignment horizontal="right"/>
      <protection locked="0"/>
    </xf>
    <xf numFmtId="1" fontId="5" fillId="6" borderId="77" xfId="0" applyNumberFormat="1" applyFont="1" applyFill="1" applyBorder="1" applyAlignment="1" applyProtection="1">
      <alignment horizontal="right"/>
      <protection locked="0"/>
    </xf>
    <xf numFmtId="1" fontId="5" fillId="6" borderId="73" xfId="0" applyNumberFormat="1" applyFont="1" applyFill="1" applyBorder="1" applyAlignment="1" applyProtection="1">
      <alignment horizontal="right"/>
      <protection locked="0"/>
    </xf>
    <xf numFmtId="1" fontId="5" fillId="6" borderId="78" xfId="0" applyNumberFormat="1" applyFont="1" applyFill="1" applyBorder="1" applyAlignment="1" applyProtection="1">
      <alignment horizontal="right"/>
      <protection locked="0"/>
    </xf>
    <xf numFmtId="1" fontId="5" fillId="6" borderId="79" xfId="0" applyNumberFormat="1" applyFont="1" applyFill="1" applyBorder="1" applyAlignment="1" applyProtection="1">
      <alignment horizontal="right"/>
      <protection locked="0"/>
    </xf>
    <xf numFmtId="1" fontId="5" fillId="6" borderId="80" xfId="0" applyNumberFormat="1" applyFont="1" applyFill="1" applyBorder="1" applyAlignment="1" applyProtection="1">
      <alignment horizontal="right"/>
      <protection locked="0"/>
    </xf>
    <xf numFmtId="1" fontId="5" fillId="0" borderId="32" xfId="0" applyNumberFormat="1" applyFont="1" applyBorder="1" applyAlignment="1">
      <alignment horizontal="right"/>
    </xf>
    <xf numFmtId="1" fontId="5" fillId="5" borderId="57" xfId="0" applyNumberFormat="1" applyFont="1" applyFill="1" applyBorder="1" applyAlignment="1">
      <alignment horizontal="right"/>
    </xf>
    <xf numFmtId="1" fontId="5" fillId="5" borderId="58" xfId="0" applyNumberFormat="1" applyFont="1" applyFill="1" applyBorder="1" applyAlignment="1">
      <alignment horizontal="right"/>
    </xf>
    <xf numFmtId="1" fontId="5" fillId="6" borderId="81" xfId="0" applyNumberFormat="1" applyFont="1" applyFill="1" applyBorder="1" applyAlignment="1" applyProtection="1">
      <alignment horizontal="right"/>
      <protection locked="0"/>
    </xf>
    <xf numFmtId="1" fontId="5" fillId="6" borderId="82" xfId="0" applyNumberFormat="1" applyFont="1" applyFill="1" applyBorder="1" applyAlignment="1" applyProtection="1">
      <alignment horizontal="right"/>
      <protection locked="0"/>
    </xf>
    <xf numFmtId="1" fontId="5" fillId="6" borderId="83" xfId="0" applyNumberFormat="1" applyFont="1" applyFill="1" applyBorder="1" applyAlignment="1" applyProtection="1">
      <alignment horizontal="right"/>
      <protection locked="0"/>
    </xf>
    <xf numFmtId="1" fontId="5" fillId="6" borderId="84" xfId="0" applyNumberFormat="1" applyFont="1" applyFill="1" applyBorder="1" applyAlignment="1" applyProtection="1">
      <alignment horizontal="right"/>
      <protection locked="0"/>
    </xf>
    <xf numFmtId="1" fontId="5" fillId="7" borderId="81" xfId="0" applyNumberFormat="1" applyFont="1" applyFill="1" applyBorder="1" applyAlignment="1">
      <alignment horizontal="right"/>
    </xf>
    <xf numFmtId="1" fontId="5" fillId="7" borderId="31" xfId="0" applyNumberFormat="1" applyFont="1" applyFill="1" applyBorder="1" applyAlignment="1">
      <alignment horizontal="right"/>
    </xf>
    <xf numFmtId="1" fontId="5" fillId="7" borderId="39" xfId="0" applyNumberFormat="1" applyFont="1" applyFill="1" applyBorder="1" applyAlignment="1">
      <alignment horizontal="right"/>
    </xf>
    <xf numFmtId="1" fontId="5" fillId="0" borderId="85" xfId="0" applyNumberFormat="1" applyFont="1" applyBorder="1" applyAlignment="1">
      <alignment vertical="center" wrapText="1"/>
    </xf>
    <xf numFmtId="1" fontId="5" fillId="0" borderId="48" xfId="0" applyNumberFormat="1" applyFont="1" applyBorder="1" applyAlignment="1">
      <alignment horizontal="right"/>
    </xf>
    <xf numFmtId="1" fontId="5" fillId="5" borderId="46" xfId="0" applyNumberFormat="1" applyFont="1" applyFill="1" applyBorder="1" applyAlignment="1">
      <alignment horizontal="right"/>
    </xf>
    <xf numFmtId="1" fontId="5" fillId="5" borderId="47" xfId="0" applyNumberFormat="1" applyFont="1" applyFill="1" applyBorder="1" applyAlignment="1">
      <alignment horizontal="right"/>
    </xf>
    <xf numFmtId="1" fontId="5" fillId="5" borderId="50" xfId="0" applyNumberFormat="1" applyFont="1" applyFill="1" applyBorder="1" applyAlignment="1">
      <alignment horizontal="right"/>
    </xf>
    <xf numFmtId="1" fontId="5" fillId="6" borderId="85" xfId="0" applyNumberFormat="1" applyFont="1" applyFill="1" applyBorder="1" applyAlignment="1" applyProtection="1">
      <alignment horizontal="right"/>
      <protection locked="0"/>
    </xf>
    <xf numFmtId="1" fontId="5" fillId="7" borderId="51" xfId="0" applyNumberFormat="1" applyFont="1" applyFill="1" applyBorder="1" applyAlignment="1">
      <alignment horizontal="right"/>
    </xf>
    <xf numFmtId="1" fontId="5" fillId="7" borderId="85" xfId="0" applyNumberFormat="1" applyFont="1" applyFill="1" applyBorder="1" applyAlignment="1">
      <alignment horizontal="right"/>
    </xf>
    <xf numFmtId="1" fontId="5" fillId="6" borderId="87" xfId="0" applyNumberFormat="1" applyFont="1" applyFill="1" applyBorder="1" applyAlignment="1" applyProtection="1">
      <alignment horizontal="right"/>
      <protection locked="0"/>
    </xf>
    <xf numFmtId="1" fontId="5" fillId="6" borderId="88" xfId="0" applyNumberFormat="1" applyFont="1" applyFill="1" applyBorder="1" applyAlignment="1" applyProtection="1">
      <alignment horizontal="right"/>
      <protection locked="0"/>
    </xf>
    <xf numFmtId="1" fontId="5" fillId="6" borderId="89" xfId="0" applyNumberFormat="1" applyFont="1" applyFill="1" applyBorder="1" applyAlignment="1" applyProtection="1">
      <alignment horizontal="right"/>
      <protection locked="0"/>
    </xf>
    <xf numFmtId="1" fontId="5" fillId="6" borderId="90" xfId="0" applyNumberFormat="1" applyFont="1" applyFill="1" applyBorder="1" applyAlignment="1" applyProtection="1">
      <alignment horizontal="right"/>
      <protection locked="0"/>
    </xf>
    <xf numFmtId="1" fontId="5" fillId="6" borderId="91" xfId="0" applyNumberFormat="1" applyFont="1" applyFill="1" applyBorder="1" applyAlignment="1" applyProtection="1">
      <alignment horizontal="right"/>
      <protection locked="0"/>
    </xf>
    <xf numFmtId="1" fontId="5" fillId="0" borderId="91" xfId="0" applyNumberFormat="1" applyFont="1" applyBorder="1" applyAlignment="1">
      <alignment horizontal="right"/>
    </xf>
    <xf numFmtId="1" fontId="5" fillId="6" borderId="93" xfId="0" applyNumberFormat="1" applyFont="1" applyFill="1" applyBorder="1" applyAlignment="1" applyProtection="1">
      <alignment horizontal="right"/>
      <protection locked="0"/>
    </xf>
    <xf numFmtId="1" fontId="8" fillId="3" borderId="6" xfId="0" applyNumberFormat="1" applyFont="1" applyFill="1" applyBorder="1" applyAlignment="1">
      <alignment vertical="center" wrapText="1"/>
    </xf>
    <xf numFmtId="0" fontId="0" fillId="0" borderId="0" xfId="0" applyAlignment="1">
      <alignment horizontal="left" vertical="center"/>
    </xf>
    <xf numFmtId="0" fontId="0" fillId="11" borderId="0" xfId="0" applyFill="1"/>
    <xf numFmtId="1" fontId="8" fillId="3" borderId="6" xfId="0" applyNumberFormat="1" applyFont="1" applyFill="1" applyBorder="1" applyAlignment="1">
      <alignment vertical="center"/>
    </xf>
    <xf numFmtId="0" fontId="5" fillId="0" borderId="5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" fontId="5" fillId="0" borderId="41" xfId="0" applyNumberFormat="1" applyFont="1" applyBorder="1" applyAlignment="1">
      <alignment horizontal="left"/>
    </xf>
    <xf numFmtId="1" fontId="5" fillId="6" borderId="69" xfId="0" applyNumberFormat="1" applyFont="1" applyFill="1" applyBorder="1" applyAlignment="1" applyProtection="1">
      <alignment horizontal="right"/>
      <protection locked="0"/>
    </xf>
    <xf numFmtId="1" fontId="5" fillId="6" borderId="55" xfId="0" applyNumberFormat="1" applyFont="1" applyFill="1" applyBorder="1" applyAlignment="1" applyProtection="1">
      <alignment horizontal="right"/>
      <protection locked="0"/>
    </xf>
    <xf numFmtId="1" fontId="5" fillId="0" borderId="41" xfId="0" applyNumberFormat="1" applyFont="1" applyBorder="1" applyAlignment="1">
      <alignment horizontal="left" wrapText="1"/>
    </xf>
    <xf numFmtId="1" fontId="5" fillId="0" borderId="92" xfId="0" applyNumberFormat="1" applyFont="1" applyBorder="1" applyAlignment="1">
      <alignment horizontal="left"/>
    </xf>
    <xf numFmtId="1" fontId="5" fillId="6" borderId="63" xfId="0" applyNumberFormat="1" applyFont="1" applyFill="1" applyBorder="1" applyAlignment="1" applyProtection="1">
      <alignment horizontal="right"/>
      <protection locked="0"/>
    </xf>
    <xf numFmtId="1" fontId="8" fillId="3" borderId="6" xfId="0" applyNumberFormat="1" applyFont="1" applyFill="1" applyBorder="1"/>
    <xf numFmtId="0" fontId="9" fillId="0" borderId="0" xfId="0" applyFont="1" applyAlignment="1">
      <alignment vertical="center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/>
    <xf numFmtId="1" fontId="5" fillId="0" borderId="83" xfId="0" applyNumberFormat="1" applyFont="1" applyBorder="1" applyAlignment="1">
      <alignment horizontal="right"/>
    </xf>
    <xf numFmtId="0" fontId="7" fillId="7" borderId="101" xfId="1" applyFont="1" applyFill="1" applyBorder="1" applyAlignment="1">
      <alignment horizontal="right"/>
    </xf>
    <xf numFmtId="0" fontId="7" fillId="7" borderId="102" xfId="1" applyFont="1" applyFill="1" applyBorder="1" applyAlignment="1">
      <alignment horizontal="right"/>
    </xf>
    <xf numFmtId="0" fontId="7" fillId="7" borderId="103" xfId="1" applyFont="1" applyFill="1" applyBorder="1" applyAlignment="1">
      <alignment horizontal="right"/>
    </xf>
    <xf numFmtId="1" fontId="5" fillId="7" borderId="71" xfId="0" applyNumberFormat="1" applyFont="1" applyFill="1" applyBorder="1" applyAlignment="1">
      <alignment horizontal="right"/>
    </xf>
    <xf numFmtId="1" fontId="5" fillId="0" borderId="55" xfId="0" applyNumberFormat="1" applyFont="1" applyBorder="1"/>
    <xf numFmtId="1" fontId="5" fillId="0" borderId="37" xfId="0" applyNumberFormat="1" applyFont="1" applyBorder="1" applyAlignment="1">
      <alignment horizontal="right"/>
    </xf>
    <xf numFmtId="0" fontId="7" fillId="7" borderId="104" xfId="1" applyFont="1" applyFill="1" applyBorder="1" applyAlignment="1">
      <alignment horizontal="right"/>
    </xf>
    <xf numFmtId="0" fontId="7" fillId="7" borderId="105" xfId="1" applyFont="1" applyFill="1" applyBorder="1" applyAlignment="1">
      <alignment horizontal="right"/>
    </xf>
    <xf numFmtId="0" fontId="7" fillId="7" borderId="106" xfId="1" applyFont="1" applyFill="1" applyBorder="1" applyAlignment="1">
      <alignment horizontal="right"/>
    </xf>
    <xf numFmtId="1" fontId="5" fillId="0" borderId="55" xfId="0" applyNumberFormat="1" applyFont="1" applyBorder="1" applyAlignment="1">
      <alignment wrapText="1"/>
    </xf>
    <xf numFmtId="1" fontId="5" fillId="6" borderId="107" xfId="0" applyNumberFormat="1" applyFont="1" applyFill="1" applyBorder="1" applyAlignment="1" applyProtection="1">
      <alignment horizontal="right"/>
      <protection locked="0"/>
    </xf>
    <xf numFmtId="1" fontId="5" fillId="6" borderId="108" xfId="0" applyNumberFormat="1" applyFont="1" applyFill="1" applyBorder="1" applyAlignment="1" applyProtection="1">
      <alignment horizontal="right"/>
      <protection locked="0"/>
    </xf>
    <xf numFmtId="0" fontId="7" fillId="7" borderId="109" xfId="1" applyFont="1" applyFill="1" applyBorder="1" applyAlignment="1">
      <alignment horizontal="right"/>
    </xf>
    <xf numFmtId="0" fontId="7" fillId="7" borderId="110" xfId="1" applyFont="1" applyFill="1" applyBorder="1" applyAlignment="1">
      <alignment horizontal="right"/>
    </xf>
    <xf numFmtId="0" fontId="5" fillId="0" borderId="43" xfId="0" applyFont="1" applyBorder="1" applyAlignment="1">
      <alignment horizontal="right"/>
    </xf>
    <xf numFmtId="1" fontId="5" fillId="0" borderId="55" xfId="0" applyNumberFormat="1" applyFont="1" applyBorder="1" applyAlignment="1">
      <alignment vertical="top" wrapText="1"/>
    </xf>
    <xf numFmtId="1" fontId="5" fillId="0" borderId="37" xfId="0" applyNumberFormat="1" applyFont="1" applyBorder="1" applyAlignment="1">
      <alignment horizontal="right" wrapText="1"/>
    </xf>
    <xf numFmtId="0" fontId="7" fillId="7" borderId="111" xfId="1" applyFont="1" applyFill="1" applyBorder="1" applyAlignment="1">
      <alignment horizontal="right"/>
    </xf>
    <xf numFmtId="0" fontId="7" fillId="7" borderId="112" xfId="1" applyFont="1" applyFill="1" applyBorder="1" applyAlignment="1">
      <alignment horizontal="right"/>
    </xf>
    <xf numFmtId="0" fontId="5" fillId="0" borderId="37" xfId="0" applyFont="1" applyBorder="1" applyAlignment="1">
      <alignment horizontal="right"/>
    </xf>
    <xf numFmtId="0" fontId="7" fillId="7" borderId="113" xfId="1" applyFont="1" applyFill="1" applyBorder="1" applyAlignment="1">
      <alignment horizontal="right"/>
    </xf>
    <xf numFmtId="1" fontId="5" fillId="0" borderId="63" xfId="0" applyNumberFormat="1" applyFont="1" applyBorder="1"/>
    <xf numFmtId="1" fontId="5" fillId="0" borderId="49" xfId="0" applyNumberFormat="1" applyFont="1" applyBorder="1" applyAlignment="1">
      <alignment horizontal="right"/>
    </xf>
    <xf numFmtId="1" fontId="5" fillId="0" borderId="85" xfId="0" applyNumberFormat="1" applyFont="1" applyBorder="1" applyAlignment="1">
      <alignment horizontal="right"/>
    </xf>
    <xf numFmtId="0" fontId="7" fillId="7" borderId="45" xfId="1" applyFont="1" applyFill="1" applyBorder="1" applyAlignment="1">
      <alignment horizontal="right"/>
    </xf>
    <xf numFmtId="0" fontId="7" fillId="7" borderId="65" xfId="1" applyFont="1" applyFill="1" applyBorder="1" applyAlignment="1">
      <alignment horizontal="right"/>
    </xf>
    <xf numFmtId="0" fontId="7" fillId="7" borderId="26" xfId="1" applyFont="1" applyFill="1" applyBorder="1" applyAlignment="1">
      <alignment horizontal="right"/>
    </xf>
    <xf numFmtId="1" fontId="5" fillId="0" borderId="114" xfId="0" applyNumberFormat="1" applyFont="1" applyBorder="1"/>
    <xf numFmtId="0" fontId="5" fillId="0" borderId="35" xfId="0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0" fontId="5" fillId="0" borderId="63" xfId="0" applyFont="1" applyBorder="1"/>
    <xf numFmtId="0" fontId="5" fillId="0" borderId="49" xfId="0" applyFont="1" applyBorder="1" applyAlignment="1">
      <alignment horizontal="right"/>
    </xf>
    <xf numFmtId="0" fontId="5" fillId="0" borderId="85" xfId="0" applyFont="1" applyBorder="1" applyAlignment="1">
      <alignment horizontal="right"/>
    </xf>
    <xf numFmtId="0" fontId="5" fillId="0" borderId="22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left" vertical="center" wrapText="1"/>
    </xf>
    <xf numFmtId="1" fontId="5" fillId="0" borderId="54" xfId="0" applyNumberFormat="1" applyFont="1" applyBorder="1" applyAlignment="1">
      <alignment horizontal="right" vertical="center" wrapText="1"/>
    </xf>
    <xf numFmtId="1" fontId="5" fillId="6" borderId="32" xfId="0" applyNumberFormat="1" applyFont="1" applyFill="1" applyBorder="1" applyProtection="1">
      <protection locked="0"/>
    </xf>
    <xf numFmtId="1" fontId="5" fillId="6" borderId="33" xfId="0" applyNumberFormat="1" applyFont="1" applyFill="1" applyBorder="1" applyProtection="1">
      <protection locked="0"/>
    </xf>
    <xf numFmtId="1" fontId="5" fillId="6" borderId="70" xfId="0" applyNumberFormat="1" applyFont="1" applyFill="1" applyBorder="1" applyProtection="1">
      <protection locked="0"/>
    </xf>
    <xf numFmtId="1" fontId="5" fillId="6" borderId="43" xfId="0" applyNumberFormat="1" applyFont="1" applyFill="1" applyBorder="1" applyProtection="1">
      <protection locked="0"/>
    </xf>
    <xf numFmtId="1" fontId="5" fillId="6" borderId="114" xfId="0" applyNumberFormat="1" applyFont="1" applyFill="1" applyBorder="1" applyProtection="1">
      <protection locked="0"/>
    </xf>
    <xf numFmtId="1" fontId="0" fillId="0" borderId="0" xfId="0" applyNumberFormat="1"/>
    <xf numFmtId="0" fontId="5" fillId="0" borderId="55" xfId="0" applyFont="1" applyBorder="1" applyAlignment="1">
      <alignment horizontal="left" vertical="center" wrapText="1"/>
    </xf>
    <xf numFmtId="3" fontId="5" fillId="0" borderId="55" xfId="0" applyNumberFormat="1" applyFont="1" applyBorder="1" applyAlignment="1">
      <alignment horizontal="right" wrapText="1"/>
    </xf>
    <xf numFmtId="1" fontId="5" fillId="6" borderId="42" xfId="0" applyNumberFormat="1" applyFont="1" applyFill="1" applyBorder="1" applyProtection="1">
      <protection locked="0"/>
    </xf>
    <xf numFmtId="1" fontId="5" fillId="6" borderId="44" xfId="0" applyNumberFormat="1" applyFont="1" applyFill="1" applyBorder="1" applyProtection="1">
      <protection locked="0"/>
    </xf>
    <xf numFmtId="1" fontId="5" fillId="6" borderId="71" xfId="0" applyNumberFormat="1" applyFont="1" applyFill="1" applyBorder="1" applyProtection="1">
      <protection locked="0"/>
    </xf>
    <xf numFmtId="1" fontId="5" fillId="6" borderId="55" xfId="0" applyNumberFormat="1" applyFont="1" applyFill="1" applyBorder="1" applyProtection="1">
      <protection locked="0"/>
    </xf>
    <xf numFmtId="0" fontId="5" fillId="0" borderId="55" xfId="0" applyFont="1" applyBorder="1" applyAlignment="1">
      <alignment horizontal="right"/>
    </xf>
    <xf numFmtId="0" fontId="5" fillId="0" borderId="20" xfId="0" applyFont="1" applyBorder="1" applyAlignment="1">
      <alignment horizontal="left" vertical="center" wrapText="1"/>
    </xf>
    <xf numFmtId="0" fontId="5" fillId="0" borderId="63" xfId="0" applyFont="1" applyBorder="1" applyAlignment="1">
      <alignment horizontal="right"/>
    </xf>
    <xf numFmtId="1" fontId="5" fillId="6" borderId="46" xfId="0" applyNumberFormat="1" applyFont="1" applyFill="1" applyBorder="1" applyProtection="1">
      <protection locked="0"/>
    </xf>
    <xf numFmtId="1" fontId="5" fillId="6" borderId="47" xfId="0" applyNumberFormat="1" applyFont="1" applyFill="1" applyBorder="1" applyProtection="1">
      <protection locked="0"/>
    </xf>
    <xf numFmtId="1" fontId="5" fillId="6" borderId="80" xfId="0" applyNumberFormat="1" applyFont="1" applyFill="1" applyBorder="1" applyProtection="1">
      <protection locked="0"/>
    </xf>
    <xf numFmtId="1" fontId="5" fillId="6" borderId="85" xfId="0" applyNumberFormat="1" applyFont="1" applyFill="1" applyBorder="1" applyProtection="1">
      <protection locked="0"/>
    </xf>
    <xf numFmtId="1" fontId="5" fillId="6" borderId="63" xfId="0" applyNumberFormat="1" applyFont="1" applyFill="1" applyBorder="1" applyProtection="1">
      <protection locked="0"/>
    </xf>
    <xf numFmtId="0" fontId="5" fillId="0" borderId="2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" fontId="5" fillId="6" borderId="30" xfId="0" applyNumberFormat="1" applyFont="1" applyFill="1" applyBorder="1" applyProtection="1">
      <protection locked="0"/>
    </xf>
    <xf numFmtId="1" fontId="5" fillId="6" borderId="60" xfId="0" applyNumberFormat="1" applyFont="1" applyFill="1" applyBorder="1" applyProtection="1">
      <protection locked="0"/>
    </xf>
    <xf numFmtId="1" fontId="5" fillId="6" borderId="82" xfId="0" applyNumberFormat="1" applyFont="1" applyFill="1" applyBorder="1" applyProtection="1">
      <protection locked="0"/>
    </xf>
    <xf numFmtId="1" fontId="5" fillId="6" borderId="115" xfId="0" applyNumberFormat="1" applyFont="1" applyFill="1" applyBorder="1" applyProtection="1">
      <protection locked="0"/>
    </xf>
    <xf numFmtId="1" fontId="5" fillId="6" borderId="31" xfId="0" applyNumberFormat="1" applyFont="1" applyFill="1" applyBorder="1" applyProtection="1">
      <protection locked="0"/>
    </xf>
    <xf numFmtId="0" fontId="5" fillId="0" borderId="55" xfId="0" applyFont="1" applyBorder="1" applyAlignment="1">
      <alignment horizontal="right" vertical="center" wrapText="1"/>
    </xf>
    <xf numFmtId="1" fontId="5" fillId="6" borderId="116" xfId="0" applyNumberFormat="1" applyFont="1" applyFill="1" applyBorder="1" applyProtection="1">
      <protection locked="0"/>
    </xf>
    <xf numFmtId="0" fontId="5" fillId="0" borderId="55" xfId="0" applyFont="1" applyBorder="1" applyAlignment="1">
      <alignment horizontal="left" wrapText="1"/>
    </xf>
    <xf numFmtId="0" fontId="5" fillId="0" borderId="55" xfId="0" applyFont="1" applyBorder="1" applyAlignment="1">
      <alignment wrapText="1"/>
    </xf>
    <xf numFmtId="0" fontId="5" fillId="0" borderId="20" xfId="0" applyFont="1" applyBorder="1" applyAlignment="1">
      <alignment wrapText="1"/>
    </xf>
    <xf numFmtId="0" fontId="5" fillId="0" borderId="20" xfId="0" applyFont="1" applyBorder="1" applyAlignment="1">
      <alignment horizontal="right"/>
    </xf>
    <xf numFmtId="1" fontId="5" fillId="6" borderId="45" xfId="0" applyNumberFormat="1" applyFont="1" applyFill="1" applyBorder="1" applyProtection="1">
      <protection locked="0"/>
    </xf>
    <xf numFmtId="1" fontId="5" fillId="6" borderId="64" xfId="0" applyNumberFormat="1" applyFont="1" applyFill="1" applyBorder="1" applyProtection="1">
      <protection locked="0"/>
    </xf>
    <xf numFmtId="1" fontId="5" fillId="6" borderId="17" xfId="0" applyNumberFormat="1" applyFont="1" applyFill="1" applyBorder="1" applyProtection="1">
      <protection locked="0"/>
    </xf>
    <xf numFmtId="1" fontId="5" fillId="6" borderId="99" xfId="0" applyNumberFormat="1" applyFont="1" applyFill="1" applyBorder="1" applyProtection="1">
      <protection locked="0"/>
    </xf>
    <xf numFmtId="1" fontId="5" fillId="6" borderId="13" xfId="0" applyNumberFormat="1" applyFont="1" applyFill="1" applyBorder="1" applyProtection="1">
      <protection locked="0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54" xfId="0" applyFont="1" applyBorder="1" applyAlignment="1">
      <alignment wrapText="1"/>
    </xf>
    <xf numFmtId="1" fontId="5" fillId="0" borderId="30" xfId="0" applyNumberFormat="1" applyFont="1" applyBorder="1" applyAlignment="1">
      <alignment horizontal="right" wrapText="1"/>
    </xf>
    <xf numFmtId="1" fontId="5" fillId="0" borderId="83" xfId="0" applyNumberFormat="1" applyFont="1" applyBorder="1" applyAlignment="1">
      <alignment horizontal="right" wrapText="1"/>
    </xf>
    <xf numFmtId="0" fontId="5" fillId="0" borderId="42" xfId="0" applyFont="1" applyBorder="1" applyAlignment="1">
      <alignment horizontal="right" wrapText="1"/>
    </xf>
    <xf numFmtId="0" fontId="5" fillId="0" borderId="37" xfId="0" applyFont="1" applyBorder="1" applyAlignment="1">
      <alignment horizontal="right" wrapText="1"/>
    </xf>
    <xf numFmtId="0" fontId="5" fillId="0" borderId="32" xfId="0" applyFont="1" applyBorder="1" applyAlignment="1">
      <alignment horizontal="right" wrapText="1"/>
    </xf>
    <xf numFmtId="0" fontId="5" fillId="0" borderId="35" xfId="0" applyFont="1" applyBorder="1" applyAlignment="1">
      <alignment horizontal="right" wrapText="1"/>
    </xf>
    <xf numFmtId="0" fontId="5" fillId="0" borderId="20" xfId="0" applyFont="1" applyBorder="1" applyAlignment="1">
      <alignment horizontal="left" wrapText="1"/>
    </xf>
    <xf numFmtId="0" fontId="5" fillId="0" borderId="45" xfId="0" applyFont="1" applyBorder="1" applyAlignment="1">
      <alignment horizontal="right" wrapText="1"/>
    </xf>
    <xf numFmtId="0" fontId="5" fillId="0" borderId="26" xfId="0" applyFont="1" applyBorder="1" applyAlignment="1">
      <alignment horizontal="right" wrapText="1"/>
    </xf>
    <xf numFmtId="0" fontId="5" fillId="0" borderId="21" xfId="0" applyFont="1" applyBorder="1" applyAlignment="1">
      <alignment horizontal="center"/>
    </xf>
    <xf numFmtId="0" fontId="5" fillId="0" borderId="54" xfId="0" applyFont="1" applyBorder="1" applyAlignment="1">
      <alignment horizontal="left" wrapText="1"/>
    </xf>
    <xf numFmtId="0" fontId="5" fillId="0" borderId="31" xfId="0" applyFont="1" applyBorder="1" applyAlignment="1">
      <alignment horizontal="right"/>
    </xf>
    <xf numFmtId="1" fontId="5" fillId="6" borderId="37" xfId="0" applyNumberFormat="1" applyFont="1" applyFill="1" applyBorder="1" applyProtection="1">
      <protection locked="0"/>
    </xf>
    <xf numFmtId="1" fontId="5" fillId="6" borderId="38" xfId="0" applyNumberFormat="1" applyFont="1" applyFill="1" applyBorder="1" applyProtection="1">
      <protection locked="0"/>
    </xf>
    <xf numFmtId="1" fontId="5" fillId="6" borderId="35" xfId="0" applyNumberFormat="1" applyFont="1" applyFill="1" applyBorder="1" applyProtection="1">
      <protection locked="0"/>
    </xf>
    <xf numFmtId="1" fontId="5" fillId="6" borderId="34" xfId="0" applyNumberFormat="1" applyFont="1" applyFill="1" applyBorder="1" applyProtection="1">
      <protection locked="0"/>
    </xf>
    <xf numFmtId="1" fontId="5" fillId="0" borderId="13" xfId="0" applyNumberFormat="1" applyFont="1" applyBorder="1" applyAlignment="1">
      <alignment horizontal="right" wrapText="1"/>
    </xf>
    <xf numFmtId="1" fontId="5" fillId="6" borderId="50" xfId="0" applyNumberFormat="1" applyFont="1" applyFill="1" applyBorder="1" applyProtection="1">
      <protection locked="0"/>
    </xf>
    <xf numFmtId="1" fontId="5" fillId="6" borderId="49" xfId="0" applyNumberFormat="1" applyFont="1" applyFill="1" applyBorder="1" applyProtection="1">
      <protection locked="0"/>
    </xf>
    <xf numFmtId="1" fontId="5" fillId="6" borderId="48" xfId="0" applyNumberFormat="1" applyFont="1" applyFill="1" applyBorder="1" applyProtection="1">
      <protection locked="0"/>
    </xf>
    <xf numFmtId="1" fontId="5" fillId="0" borderId="30" xfId="0" applyNumberFormat="1" applyFont="1" applyBorder="1" applyAlignment="1">
      <alignment horizontal="right" vertical="center" wrapText="1"/>
    </xf>
    <xf numFmtId="1" fontId="5" fillId="0" borderId="83" xfId="0" applyNumberFormat="1" applyFont="1" applyBorder="1" applyAlignment="1">
      <alignment horizontal="right" vertical="center" wrapText="1"/>
    </xf>
    <xf numFmtId="1" fontId="5" fillId="6" borderId="40" xfId="0" applyNumberFormat="1" applyFont="1" applyFill="1" applyBorder="1" applyProtection="1">
      <protection locked="0"/>
    </xf>
    <xf numFmtId="1" fontId="5" fillId="7" borderId="37" xfId="0" applyNumberFormat="1" applyFont="1" applyFill="1" applyBorder="1"/>
    <xf numFmtId="1" fontId="5" fillId="7" borderId="61" xfId="0" applyNumberFormat="1" applyFont="1" applyFill="1" applyBorder="1"/>
    <xf numFmtId="0" fontId="5" fillId="0" borderId="63" xfId="0" applyFont="1" applyBorder="1" applyAlignment="1">
      <alignment horizontal="left" wrapText="1"/>
    </xf>
    <xf numFmtId="0" fontId="5" fillId="0" borderId="45" xfId="0" applyFont="1" applyBorder="1" applyAlignment="1">
      <alignment horizontal="right"/>
    </xf>
    <xf numFmtId="0" fontId="5" fillId="0" borderId="26" xfId="0" applyFont="1" applyBorder="1" applyAlignment="1">
      <alignment horizontal="right"/>
    </xf>
    <xf numFmtId="1" fontId="5" fillId="6" borderId="65" xfId="0" applyNumberFormat="1" applyFont="1" applyFill="1" applyBorder="1" applyProtection="1">
      <protection locked="0"/>
    </xf>
    <xf numFmtId="1" fontId="5" fillId="6" borderId="27" xfId="0" applyNumberFormat="1" applyFont="1" applyFill="1" applyBorder="1" applyProtection="1">
      <protection locked="0"/>
    </xf>
    <xf numFmtId="1" fontId="5" fillId="6" borderId="26" xfId="0" applyNumberFormat="1" applyFont="1" applyFill="1" applyBorder="1" applyProtection="1">
      <protection locked="0"/>
    </xf>
    <xf numFmtId="1" fontId="11" fillId="13" borderId="0" xfId="0" applyNumberFormat="1" applyFont="1" applyFill="1"/>
    <xf numFmtId="0" fontId="0" fillId="0" borderId="0" xfId="0" applyFill="1"/>
    <xf numFmtId="1" fontId="5" fillId="0" borderId="6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3" fillId="3" borderId="0" xfId="0" applyNumberFormat="1" applyFont="1" applyFill="1" applyAlignment="1">
      <alignment horizontal="center" vertical="center" wrapText="1"/>
    </xf>
    <xf numFmtId="1" fontId="5" fillId="0" borderId="2" xfId="0" applyNumberFormat="1" applyFont="1" applyBorder="1" applyAlignment="1">
      <alignment horizontal="center" vertical="center" wrapText="1"/>
    </xf>
    <xf numFmtId="1" fontId="5" fillId="0" borderId="11" xfId="0" applyNumberFormat="1" applyFont="1" applyBorder="1" applyAlignment="1">
      <alignment horizontal="center" vertical="center" wrapText="1"/>
    </xf>
    <xf numFmtId="1" fontId="5" fillId="0" borderId="20" xfId="0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/>
    </xf>
    <xf numFmtId="1" fontId="5" fillId="0" borderId="4" xfId="0" applyNumberFormat="1" applyFont="1" applyBorder="1" applyAlignment="1">
      <alignment horizontal="center" vertical="center"/>
    </xf>
    <xf numFmtId="1" fontId="5" fillId="0" borderId="12" xfId="0" applyNumberFormat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center" vertical="center"/>
    </xf>
    <xf numFmtId="1" fontId="5" fillId="0" borderId="5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 wrapText="1"/>
    </xf>
    <xf numFmtId="1" fontId="5" fillId="0" borderId="7" xfId="0" applyNumberFormat="1" applyFont="1" applyBorder="1" applyAlignment="1">
      <alignment horizontal="center" vertical="center" wrapText="1"/>
    </xf>
    <xf numFmtId="1" fontId="5" fillId="4" borderId="8" xfId="0" applyNumberFormat="1" applyFont="1" applyFill="1" applyBorder="1" applyAlignment="1">
      <alignment horizontal="center" vertical="center" wrapText="1"/>
    </xf>
    <xf numFmtId="1" fontId="5" fillId="4" borderId="9" xfId="0" applyNumberFormat="1" applyFont="1" applyFill="1" applyBorder="1" applyAlignment="1">
      <alignment horizontal="center" vertical="center" wrapText="1"/>
    </xf>
    <xf numFmtId="1" fontId="5" fillId="4" borderId="16" xfId="0" applyNumberFormat="1" applyFont="1" applyFill="1" applyBorder="1" applyAlignment="1">
      <alignment horizontal="center" vertical="center" wrapText="1"/>
    </xf>
    <xf numFmtId="1" fontId="5" fillId="4" borderId="17" xfId="0" applyNumberFormat="1" applyFont="1" applyFill="1" applyBorder="1" applyAlignment="1">
      <alignment horizontal="center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>
      <alignment horizontal="center" vertical="center" wrapText="1"/>
    </xf>
    <xf numFmtId="1" fontId="5" fillId="0" borderId="10" xfId="0" applyNumberFormat="1" applyFont="1" applyBorder="1" applyAlignment="1">
      <alignment horizontal="center" vertical="center" wrapText="1"/>
    </xf>
    <xf numFmtId="1" fontId="5" fillId="0" borderId="18" xfId="0" applyNumberFormat="1" applyFont="1" applyBorder="1" applyAlignment="1">
      <alignment horizontal="center" vertical="center" wrapText="1"/>
    </xf>
    <xf numFmtId="1" fontId="5" fillId="0" borderId="26" xfId="0" applyNumberFormat="1" applyFont="1" applyBorder="1" applyAlignment="1">
      <alignment horizontal="center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1" fontId="5" fillId="0" borderId="19" xfId="0" applyNumberFormat="1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 wrapText="1"/>
    </xf>
    <xf numFmtId="1" fontId="5" fillId="0" borderId="15" xfId="0" applyNumberFormat="1" applyFont="1" applyBorder="1" applyAlignment="1">
      <alignment horizontal="center" vertical="center" wrapText="1"/>
    </xf>
    <xf numFmtId="1" fontId="5" fillId="0" borderId="27" xfId="0" applyNumberFormat="1" applyFont="1" applyBorder="1" applyAlignment="1">
      <alignment horizontal="center" vertical="center" wrapText="1"/>
    </xf>
    <xf numFmtId="1" fontId="5" fillId="0" borderId="52" xfId="0" applyNumberFormat="1" applyFont="1" applyBorder="1" applyAlignment="1">
      <alignment horizontal="center" vertical="center"/>
    </xf>
    <xf numFmtId="1" fontId="5" fillId="0" borderId="53" xfId="0" applyNumberFormat="1" applyFont="1" applyBorder="1" applyAlignment="1">
      <alignment horizontal="center" vertical="center"/>
    </xf>
    <xf numFmtId="1" fontId="8" fillId="3" borderId="6" xfId="0" applyNumberFormat="1" applyFont="1" applyFill="1" applyBorder="1" applyAlignment="1">
      <alignment horizontal="left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1" fontId="5" fillId="0" borderId="12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>
      <alignment horizontal="center" vertical="center"/>
    </xf>
    <xf numFmtId="1" fontId="5" fillId="0" borderId="56" xfId="0" applyNumberFormat="1" applyFont="1" applyBorder="1" applyAlignment="1">
      <alignment horizontal="center" vertical="center"/>
    </xf>
    <xf numFmtId="1" fontId="5" fillId="0" borderId="57" xfId="0" applyNumberFormat="1" applyFont="1" applyBorder="1" applyAlignment="1">
      <alignment horizontal="left"/>
    </xf>
    <xf numFmtId="1" fontId="5" fillId="0" borderId="58" xfId="0" applyNumberFormat="1" applyFont="1" applyBorder="1" applyAlignment="1">
      <alignment horizontal="left"/>
    </xf>
    <xf numFmtId="1" fontId="5" fillId="0" borderId="54" xfId="0" applyNumberFormat="1" applyFont="1" applyBorder="1" applyAlignment="1">
      <alignment horizontal="left" vertical="center" wrapText="1"/>
    </xf>
    <xf numFmtId="1" fontId="5" fillId="0" borderId="55" xfId="0" applyNumberFormat="1" applyFont="1" applyBorder="1" applyAlignment="1">
      <alignment horizontal="left" vertical="center" wrapText="1"/>
    </xf>
    <xf numFmtId="1" fontId="5" fillId="0" borderId="63" xfId="0" applyNumberFormat="1" applyFont="1" applyBorder="1" applyAlignment="1">
      <alignment horizontal="left" vertical="center" wrapText="1"/>
    </xf>
    <xf numFmtId="1" fontId="5" fillId="0" borderId="45" xfId="0" applyNumberFormat="1" applyFont="1" applyBorder="1" applyAlignment="1">
      <alignment horizontal="left"/>
    </xf>
    <xf numFmtId="1" fontId="5" fillId="0" borderId="65" xfId="0" applyNumberFormat="1" applyFont="1" applyBorder="1" applyAlignment="1">
      <alignment horizontal="left"/>
    </xf>
    <xf numFmtId="1" fontId="5" fillId="0" borderId="57" xfId="0" applyNumberFormat="1" applyFont="1" applyBorder="1"/>
    <xf numFmtId="1" fontId="5" fillId="0" borderId="58" xfId="0" applyNumberFormat="1" applyFont="1" applyBorder="1"/>
    <xf numFmtId="1" fontId="5" fillId="0" borderId="45" xfId="0" applyNumberFormat="1" applyFont="1" applyBorder="1"/>
    <xf numFmtId="1" fontId="5" fillId="0" borderId="65" xfId="0" applyNumberFormat="1" applyFont="1" applyBorder="1"/>
    <xf numFmtId="1" fontId="5" fillId="0" borderId="67" xfId="0" applyNumberFormat="1" applyFont="1" applyBorder="1" applyAlignment="1">
      <alignment horizontal="center" vertical="center" wrapText="1"/>
    </xf>
    <xf numFmtId="1" fontId="5" fillId="4" borderId="6" xfId="0" applyNumberFormat="1" applyFont="1" applyFill="1" applyBorder="1" applyAlignment="1">
      <alignment horizontal="center" vertical="center" wrapText="1"/>
    </xf>
    <xf numFmtId="1" fontId="5" fillId="4" borderId="7" xfId="0" applyNumberFormat="1" applyFont="1" applyFill="1" applyBorder="1" applyAlignment="1">
      <alignment horizontal="center" vertical="center" wrapText="1"/>
    </xf>
    <xf numFmtId="1" fontId="5" fillId="4" borderId="66" xfId="0" applyNumberFormat="1" applyFont="1" applyFill="1" applyBorder="1" applyAlignment="1">
      <alignment horizontal="center" vertical="center" wrapText="1"/>
    </xf>
    <xf numFmtId="1" fontId="5" fillId="0" borderId="52" xfId="0" applyNumberFormat="1" applyFont="1" applyBorder="1" applyAlignment="1">
      <alignment horizontal="center" vertical="center" wrapText="1"/>
    </xf>
    <xf numFmtId="1" fontId="5" fillId="0" borderId="53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66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left" vertical="center"/>
    </xf>
    <xf numFmtId="0" fontId="10" fillId="0" borderId="31" xfId="0" applyFont="1" applyBorder="1" applyAlignment="1">
      <alignment horizontal="left" vertical="center"/>
    </xf>
    <xf numFmtId="0" fontId="10" fillId="0" borderId="4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0" borderId="72" xfId="0" applyFont="1" applyBorder="1" applyAlignment="1">
      <alignment horizontal="left"/>
    </xf>
    <xf numFmtId="0" fontId="10" fillId="0" borderId="73" xfId="0" applyFont="1" applyBorder="1" applyAlignment="1">
      <alignment horizontal="left"/>
    </xf>
    <xf numFmtId="0" fontId="10" fillId="0" borderId="86" xfId="0" applyFont="1" applyBorder="1" applyAlignment="1">
      <alignment horizontal="left" vertical="center"/>
    </xf>
    <xf numFmtId="0" fontId="10" fillId="0" borderId="62" xfId="0" applyFont="1" applyBorder="1" applyAlignment="1">
      <alignment horizontal="left" vertical="center"/>
    </xf>
    <xf numFmtId="0" fontId="10" fillId="0" borderId="92" xfId="0" applyFont="1" applyBorder="1" applyAlignment="1">
      <alignment horizontal="left" vertical="center"/>
    </xf>
    <xf numFmtId="0" fontId="10" fillId="0" borderId="85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5" fillId="0" borderId="94" xfId="0" applyFont="1" applyBorder="1" applyAlignment="1">
      <alignment horizontal="center" vertical="center"/>
    </xf>
    <xf numFmtId="0" fontId="5" fillId="0" borderId="94" xfId="0" applyFont="1" applyBorder="1" applyAlignment="1">
      <alignment horizontal="center" vertical="center" wrapText="1"/>
    </xf>
    <xf numFmtId="1" fontId="5" fillId="0" borderId="66" xfId="0" applyNumberFormat="1" applyFont="1" applyBorder="1" applyAlignment="1">
      <alignment horizontal="center" vertical="center" wrapText="1"/>
    </xf>
    <xf numFmtId="0" fontId="5" fillId="0" borderId="56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1" fontId="5" fillId="0" borderId="95" xfId="0" applyNumberFormat="1" applyFont="1" applyBorder="1" applyAlignment="1">
      <alignment horizontal="center" vertical="center" wrapText="1"/>
    </xf>
    <xf numFmtId="1" fontId="5" fillId="0" borderId="28" xfId="0" applyNumberFormat="1" applyFont="1" applyBorder="1" applyAlignment="1">
      <alignment horizontal="center" vertical="center" wrapText="1"/>
    </xf>
    <xf numFmtId="1" fontId="5" fillId="0" borderId="96" xfId="0" applyNumberFormat="1" applyFont="1" applyBorder="1" applyAlignment="1">
      <alignment horizontal="center" vertical="center" wrapText="1"/>
    </xf>
    <xf numFmtId="1" fontId="5" fillId="0" borderId="17" xfId="0" applyNumberFormat="1" applyFont="1" applyBorder="1" applyAlignment="1">
      <alignment horizontal="center" vertical="center" wrapText="1"/>
    </xf>
    <xf numFmtId="1" fontId="5" fillId="4" borderId="97" xfId="0" applyNumberFormat="1" applyFont="1" applyFill="1" applyBorder="1" applyAlignment="1">
      <alignment horizontal="center" vertical="center" wrapText="1"/>
    </xf>
    <xf numFmtId="1" fontId="5" fillId="4" borderId="98" xfId="0" applyNumberFormat="1" applyFont="1" applyFill="1" applyBorder="1" applyAlignment="1">
      <alignment horizontal="center" vertical="center" wrapText="1"/>
    </xf>
    <xf numFmtId="1" fontId="5" fillId="4" borderId="99" xfId="0" applyNumberFormat="1" applyFont="1" applyFill="1" applyBorder="1" applyAlignment="1">
      <alignment horizontal="center" vertical="center" wrapText="1"/>
    </xf>
    <xf numFmtId="1" fontId="5" fillId="4" borderId="100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Border="1" applyAlignment="1">
      <alignment horizontal="left" vertical="center" wrapText="1"/>
    </xf>
    <xf numFmtId="1" fontId="5" fillId="0" borderId="11" xfId="0" applyNumberFormat="1" applyFont="1" applyBorder="1" applyAlignment="1">
      <alignment horizontal="left" vertical="center" wrapText="1"/>
    </xf>
    <xf numFmtId="1" fontId="5" fillId="0" borderId="20" xfId="0" applyNumberFormat="1" applyFont="1" applyBorder="1" applyAlignment="1">
      <alignment horizontal="left" vertical="center" wrapText="1"/>
    </xf>
    <xf numFmtId="1" fontId="8" fillId="3" borderId="52" xfId="0" applyNumberFormat="1" applyFont="1" applyFill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97" xfId="0" applyFont="1" applyBorder="1" applyAlignment="1">
      <alignment horizontal="center" vertical="center" wrapText="1"/>
    </xf>
    <xf numFmtId="0" fontId="5" fillId="0" borderId="99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1" fontId="8" fillId="3" borderId="53" xfId="0" applyNumberFormat="1" applyFont="1" applyFill="1" applyBorder="1" applyAlignment="1">
      <alignment horizontal="left"/>
    </xf>
    <xf numFmtId="1" fontId="8" fillId="3" borderId="6" xfId="0" applyNumberFormat="1" applyFont="1" applyFill="1" applyBorder="1" applyAlignment="1">
      <alignment horizontal="left"/>
    </xf>
    <xf numFmtId="0" fontId="5" fillId="0" borderId="3" xfId="0" applyFont="1" applyBorder="1" applyAlignment="1">
      <alignment horizontal="center" vertical="center" wrapText="1"/>
    </xf>
    <xf numFmtId="0" fontId="5" fillId="0" borderId="5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1" fontId="5" fillId="0" borderId="57" xfId="0" applyNumberFormat="1" applyFont="1" applyBorder="1" applyAlignment="1">
      <alignment horizontal="center" vertical="center" wrapText="1"/>
    </xf>
    <xf numFmtId="1" fontId="5" fillId="0" borderId="45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/>
    </xf>
    <xf numFmtId="49" fontId="5" fillId="0" borderId="14" xfId="0" applyNumberFormat="1" applyFont="1" applyBorder="1" applyAlignment="1">
      <alignment horizontal="center"/>
    </xf>
    <xf numFmtId="0" fontId="5" fillId="0" borderId="67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</cellXfs>
  <cellStyles count="2">
    <cellStyle name="Celda de comprobación" xfId="1" builtinId="2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MANUAL%20y%20FORMULARIOS%20REM%202024/&#218;LTIMA%20VERSI&#211;N/SA_24_V1.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Correcciones%20ENE-FEB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Correcciones%20ENE-FEB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MARZO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$/Users/ccisternasr/Desktop/COMPARTIDOS/JOSE/A&#209;O%202024/REM%20MENSUAL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JUNIO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4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/>
          <cell r="C2"/>
          <cell r="D2"/>
          <cell r="E2"/>
          <cell r="F2"/>
          <cell r="G2"/>
        </row>
        <row r="3">
          <cell r="B3"/>
          <cell r="C3"/>
          <cell r="D3"/>
          <cell r="E3"/>
          <cell r="F3"/>
          <cell r="G3"/>
          <cell r="H3"/>
        </row>
        <row r="6">
          <cell r="B6"/>
          <cell r="C6"/>
          <cell r="D6"/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activeCell="A298" sqref="A13:XFD298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",[1]NOMBRE!B2," - ","( ",[1]NOMBRE!C2,[1]NOMBRE!D2,[1]NOMBRE!E2,[1]NOMBRE!F2,[1]NOMBRE!G2," )")</f>
        <v>COMUNA:  - (  )</v>
      </c>
    </row>
    <row r="3" spans="1:136" x14ac:dyDescent="0.25">
      <c r="A3" s="1" t="str">
        <f>CONCATENATE("ESTABLECIMIENTO/ESTRATEGIA: ",[1]NOMBRE!B3," - ","( ",[1]NOMBRE!C3,[1]NOMBRE!D3,[1]NOMBRE!E3,[1]NOMBRE!F3,[1]NOMBRE!G3,[1]NOMBRE!H3," )")</f>
        <v>ESTABLECIMIENTO/ESTRATEGIA:  - (  )</v>
      </c>
    </row>
    <row r="4" spans="1:136" x14ac:dyDescent="0.25">
      <c r="A4" s="1" t="str">
        <f>CONCATENATE("MES: ",[1]NOMBRE!B6," - ","( ",[1]NOMBRE!C6,[1]NOMBRE!D6," )")</f>
        <v>MES:  - (  )</v>
      </c>
    </row>
    <row r="5" spans="1:136" x14ac:dyDescent="0.25">
      <c r="A5" s="1" t="str">
        <f>CONCATENATE("AÑO: ",[1]NOMBRE!B7)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13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18" t="s">
        <v>35</v>
      </c>
      <c r="AU12" s="19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1274</v>
      </c>
      <c r="C13" s="22">
        <f>+O13+Q13+S13+U13+W13+Y13+AA13+AC13+AE13+AG13+AI13+AK13+AM13+AO13+AQ13</f>
        <v>7</v>
      </c>
      <c r="D13" s="47">
        <f>SUM(ENERO:DICIEMBRE!D13)</f>
        <v>0</v>
      </c>
      <c r="E13" s="47">
        <f>SUM(ENERO:DICIEMBRE!E13)</f>
        <v>0</v>
      </c>
      <c r="F13" s="47">
        <f>SUM(ENERO:DICIEMBRE!F13)</f>
        <v>0</v>
      </c>
      <c r="G13" s="47">
        <f>SUM(ENERO:DICIEMBRE!G13)</f>
        <v>0</v>
      </c>
      <c r="H13" s="47">
        <f>SUM(ENERO:DICIEMBRE!H13)</f>
        <v>0</v>
      </c>
      <c r="I13" s="47">
        <f>SUM(ENERO:DICIEMBRE!I13)</f>
        <v>0</v>
      </c>
      <c r="J13" s="47">
        <f>SUM(ENERO:DICIEMBRE!J13)</f>
        <v>0</v>
      </c>
      <c r="K13" s="47">
        <f>SUM(ENERO:DICIEMBRE!K13)</f>
        <v>0</v>
      </c>
      <c r="L13" s="47">
        <f>SUM(ENERO:DICIEMBRE!L13)</f>
        <v>0</v>
      </c>
      <c r="M13" s="47">
        <f>SUM(ENERO:DICIEMBRE!M13)</f>
        <v>0</v>
      </c>
      <c r="N13" s="47">
        <f>SUM(ENERO:DICIEMBRE!N13)</f>
        <v>4</v>
      </c>
      <c r="O13" s="47">
        <f>SUM(ENERO:DICIEMBRE!O13)</f>
        <v>0</v>
      </c>
      <c r="P13" s="47">
        <f>SUM(ENERO:DICIEMBRE!P13)</f>
        <v>72</v>
      </c>
      <c r="Q13" s="47">
        <f>SUM(ENERO:DICIEMBRE!Q13)</f>
        <v>1</v>
      </c>
      <c r="R13" s="47">
        <f>SUM(ENERO:DICIEMBRE!R13)</f>
        <v>236</v>
      </c>
      <c r="S13" s="47">
        <f>SUM(ENERO:DICIEMBRE!S13)</f>
        <v>0</v>
      </c>
      <c r="T13" s="47">
        <f>SUM(ENERO:DICIEMBRE!T13)</f>
        <v>344</v>
      </c>
      <c r="U13" s="47">
        <f>SUM(ENERO:DICIEMBRE!U13)</f>
        <v>1</v>
      </c>
      <c r="V13" s="47">
        <f>SUM(ENERO:DICIEMBRE!V13)</f>
        <v>356</v>
      </c>
      <c r="W13" s="47">
        <f>SUM(ENERO:DICIEMBRE!W13)</f>
        <v>3</v>
      </c>
      <c r="X13" s="47">
        <f>SUM(ENERO:DICIEMBRE!X13)</f>
        <v>203</v>
      </c>
      <c r="Y13" s="47">
        <f>SUM(ENERO:DICIEMBRE!Y13)</f>
        <v>2</v>
      </c>
      <c r="Z13" s="47">
        <f>SUM(ENERO:DICIEMBRE!Z13)</f>
        <v>51</v>
      </c>
      <c r="AA13" s="47">
        <f>SUM(ENERO:DICIEMBRE!AA13)</f>
        <v>0</v>
      </c>
      <c r="AB13" s="47">
        <f>SUM(ENERO:DICIEMBRE!AB13)</f>
        <v>7</v>
      </c>
      <c r="AC13" s="47">
        <f>SUM(ENERO:DICIEMBRE!AC13)</f>
        <v>0</v>
      </c>
      <c r="AD13" s="47">
        <f>SUM(ENERO:DICIEMBRE!AD13)</f>
        <v>0</v>
      </c>
      <c r="AE13" s="47">
        <f>SUM(ENERO:DICIEMBRE!AE13)</f>
        <v>0</v>
      </c>
      <c r="AF13" s="47">
        <f>SUM(ENERO:DICIEMBRE!AF13)</f>
        <v>0</v>
      </c>
      <c r="AG13" s="47">
        <f>SUM(ENERO:DICIEMBRE!AG13)</f>
        <v>0</v>
      </c>
      <c r="AH13" s="47">
        <f>SUM(ENERO:DICIEMBRE!AH13)</f>
        <v>0</v>
      </c>
      <c r="AI13" s="47">
        <f>SUM(ENERO:DICIEMBRE!AI13)</f>
        <v>0</v>
      </c>
      <c r="AJ13" s="47">
        <f>SUM(ENERO:DICIEMBRE!AJ13)</f>
        <v>0</v>
      </c>
      <c r="AK13" s="47">
        <f>SUM(ENERO:DICIEMBRE!AK13)</f>
        <v>0</v>
      </c>
      <c r="AL13" s="47">
        <f>SUM(ENERO:DICIEMBRE!AL13)</f>
        <v>1</v>
      </c>
      <c r="AM13" s="47">
        <f>SUM(ENERO:DICIEMBRE!AM13)</f>
        <v>0</v>
      </c>
      <c r="AN13" s="47">
        <f>SUM(ENERO:DICIEMBRE!AN13)</f>
        <v>0</v>
      </c>
      <c r="AO13" s="47">
        <f>SUM(ENERO:DICIEMBRE!AO13)</f>
        <v>0</v>
      </c>
      <c r="AP13" s="47">
        <f>SUM(ENERO:DICIEMBRE!AP13)</f>
        <v>0</v>
      </c>
      <c r="AQ13" s="47">
        <f>SUM(ENERO:DICIEMBRE!AQ13)</f>
        <v>0</v>
      </c>
      <c r="AR13" s="47">
        <f>SUM(ENERO:DICIEMBRE!AR13)</f>
        <v>0</v>
      </c>
      <c r="AS13" s="47">
        <f>SUM(ENERO:DICIEMBRE!AS13)</f>
        <v>1274</v>
      </c>
      <c r="AT13" s="47">
        <f>SUM(ENERO:DICIEMBRE!AT13)</f>
        <v>0</v>
      </c>
      <c r="AU13" s="47">
        <f>SUM(ENERO:DICIEMBRE!AU13)</f>
        <v>0</v>
      </c>
      <c r="AV13" s="47">
        <f>SUM(ENERO:DICIEMBRE!AV13)</f>
        <v>11</v>
      </c>
      <c r="AW13" s="47">
        <f>SUM(ENERO:DICIEMBRE!AW13)</f>
        <v>15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1183</v>
      </c>
      <c r="C14" s="42">
        <f t="shared" si="26"/>
        <v>3</v>
      </c>
      <c r="D14" s="47">
        <f>SUM(ENERO:DICIEMBRE!D14)</f>
        <v>0</v>
      </c>
      <c r="E14" s="47">
        <f>SUM(ENERO:DICIEMBRE!E14)</f>
        <v>0</v>
      </c>
      <c r="F14" s="47">
        <f>SUM(ENERO:DICIEMBRE!F14)</f>
        <v>0</v>
      </c>
      <c r="G14" s="47">
        <f>SUM(ENERO:DICIEMBRE!G14)</f>
        <v>0</v>
      </c>
      <c r="H14" s="47">
        <f>SUM(ENERO:DICIEMBRE!H14)</f>
        <v>0</v>
      </c>
      <c r="I14" s="47">
        <f>SUM(ENERO:DICIEMBRE!I14)</f>
        <v>0</v>
      </c>
      <c r="J14" s="47">
        <f>SUM(ENERO:DICIEMBRE!J14)</f>
        <v>0</v>
      </c>
      <c r="K14" s="47">
        <f>SUM(ENERO:DICIEMBRE!K14)</f>
        <v>0</v>
      </c>
      <c r="L14" s="47">
        <f>SUM(ENERO:DICIEMBRE!L14)</f>
        <v>0</v>
      </c>
      <c r="M14" s="47">
        <f>SUM(ENERO:DICIEMBRE!M14)</f>
        <v>0</v>
      </c>
      <c r="N14" s="47">
        <f>SUM(ENERO:DICIEMBRE!N14)</f>
        <v>3</v>
      </c>
      <c r="O14" s="47">
        <f>SUM(ENERO:DICIEMBRE!O14)</f>
        <v>0</v>
      </c>
      <c r="P14" s="47">
        <f>SUM(ENERO:DICIEMBRE!P14)</f>
        <v>61</v>
      </c>
      <c r="Q14" s="47">
        <f>SUM(ENERO:DICIEMBRE!Q14)</f>
        <v>0</v>
      </c>
      <c r="R14" s="47">
        <f>SUM(ENERO:DICIEMBRE!R14)</f>
        <v>202</v>
      </c>
      <c r="S14" s="47">
        <f>SUM(ENERO:DICIEMBRE!S14)</f>
        <v>1</v>
      </c>
      <c r="T14" s="47">
        <f>SUM(ENERO:DICIEMBRE!T14)</f>
        <v>313</v>
      </c>
      <c r="U14" s="47">
        <f>SUM(ENERO:DICIEMBRE!U14)</f>
        <v>1</v>
      </c>
      <c r="V14" s="47">
        <f>SUM(ENERO:DICIEMBRE!V14)</f>
        <v>360</v>
      </c>
      <c r="W14" s="47">
        <f>SUM(ENERO:DICIEMBRE!W14)</f>
        <v>1</v>
      </c>
      <c r="X14" s="47">
        <f>SUM(ENERO:DICIEMBRE!X14)</f>
        <v>195</v>
      </c>
      <c r="Y14" s="47">
        <f>SUM(ENERO:DICIEMBRE!Y14)</f>
        <v>0</v>
      </c>
      <c r="Z14" s="47">
        <f>SUM(ENERO:DICIEMBRE!Z14)</f>
        <v>47</v>
      </c>
      <c r="AA14" s="47">
        <f>SUM(ENERO:DICIEMBRE!AA14)</f>
        <v>0</v>
      </c>
      <c r="AB14" s="47">
        <f>SUM(ENERO:DICIEMBRE!AB14)</f>
        <v>1</v>
      </c>
      <c r="AC14" s="47">
        <f>SUM(ENERO:DICIEMBRE!AC14)</f>
        <v>0</v>
      </c>
      <c r="AD14" s="47">
        <f>SUM(ENERO:DICIEMBRE!AD14)</f>
        <v>0</v>
      </c>
      <c r="AE14" s="47">
        <f>SUM(ENERO:DICIEMBRE!AE14)</f>
        <v>0</v>
      </c>
      <c r="AF14" s="47">
        <f>SUM(ENERO:DICIEMBRE!AF14)</f>
        <v>0</v>
      </c>
      <c r="AG14" s="47">
        <f>SUM(ENERO:DICIEMBRE!AG14)</f>
        <v>0</v>
      </c>
      <c r="AH14" s="47">
        <f>SUM(ENERO:DICIEMBRE!AH14)</f>
        <v>0</v>
      </c>
      <c r="AI14" s="47">
        <f>SUM(ENERO:DICIEMBRE!AI14)</f>
        <v>0</v>
      </c>
      <c r="AJ14" s="47">
        <f>SUM(ENERO:DICIEMBRE!AJ14)</f>
        <v>1</v>
      </c>
      <c r="AK14" s="47">
        <f>SUM(ENERO:DICIEMBRE!AK14)</f>
        <v>0</v>
      </c>
      <c r="AL14" s="47">
        <f>SUM(ENERO:DICIEMBRE!AL14)</f>
        <v>0</v>
      </c>
      <c r="AM14" s="47">
        <f>SUM(ENERO:DICIEMBRE!AM14)</f>
        <v>0</v>
      </c>
      <c r="AN14" s="47">
        <f>SUM(ENERO:DICIEMBRE!AN14)</f>
        <v>0</v>
      </c>
      <c r="AO14" s="47">
        <f>SUM(ENERO:DICIEMBRE!AO14)</f>
        <v>0</v>
      </c>
      <c r="AP14" s="47">
        <f>SUM(ENERO:DICIEMBRE!AP14)</f>
        <v>0</v>
      </c>
      <c r="AQ14" s="47">
        <f>SUM(ENERO:DICIEMBRE!AQ14)</f>
        <v>0</v>
      </c>
      <c r="AR14" s="47">
        <f>SUM(ENERO:DICIEMBRE!AR14)</f>
        <v>0</v>
      </c>
      <c r="AS14" s="47">
        <f>SUM(ENERO:DICIEMBRE!AS14)</f>
        <v>1183</v>
      </c>
      <c r="AT14" s="47">
        <f>SUM(ENERO:DICIEMBRE!AT14)</f>
        <v>0</v>
      </c>
      <c r="AU14" s="47">
        <f>SUM(ENERO:DICIEMBRE!AU14)</f>
        <v>0</v>
      </c>
      <c r="AV14" s="47">
        <f>SUM(ENERO:DICIEMBRE!AV14)</f>
        <v>9</v>
      </c>
      <c r="AW14" s="47">
        <f>SUM(ENERO:DICIEMBRE!AW14)</f>
        <v>9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1106</v>
      </c>
      <c r="C15" s="42">
        <f t="shared" si="26"/>
        <v>3</v>
      </c>
      <c r="D15" s="47">
        <f>SUM(ENERO:DICIEMBRE!D15)</f>
        <v>0</v>
      </c>
      <c r="E15" s="47">
        <f>SUM(ENERO:DICIEMBRE!E15)</f>
        <v>0</v>
      </c>
      <c r="F15" s="47">
        <f>SUM(ENERO:DICIEMBRE!F15)</f>
        <v>0</v>
      </c>
      <c r="G15" s="47">
        <f>SUM(ENERO:DICIEMBRE!G15)</f>
        <v>0</v>
      </c>
      <c r="H15" s="47">
        <f>SUM(ENERO:DICIEMBRE!H15)</f>
        <v>0</v>
      </c>
      <c r="I15" s="47">
        <f>SUM(ENERO:DICIEMBRE!I15)</f>
        <v>0</v>
      </c>
      <c r="J15" s="47">
        <f>SUM(ENERO:DICIEMBRE!J15)</f>
        <v>0</v>
      </c>
      <c r="K15" s="47">
        <f>SUM(ENERO:DICIEMBRE!K15)</f>
        <v>0</v>
      </c>
      <c r="L15" s="47">
        <f>SUM(ENERO:DICIEMBRE!L15)</f>
        <v>0</v>
      </c>
      <c r="M15" s="47">
        <f>SUM(ENERO:DICIEMBRE!M15)</f>
        <v>0</v>
      </c>
      <c r="N15" s="47">
        <f>SUM(ENERO:DICIEMBRE!N15)</f>
        <v>2</v>
      </c>
      <c r="O15" s="47">
        <f>SUM(ENERO:DICIEMBRE!O15)</f>
        <v>0</v>
      </c>
      <c r="P15" s="47">
        <f>SUM(ENERO:DICIEMBRE!P15)</f>
        <v>53</v>
      </c>
      <c r="Q15" s="47">
        <f>SUM(ENERO:DICIEMBRE!Q15)</f>
        <v>0</v>
      </c>
      <c r="R15" s="47">
        <f>SUM(ENERO:DICIEMBRE!R15)</f>
        <v>192</v>
      </c>
      <c r="S15" s="47">
        <f>SUM(ENERO:DICIEMBRE!S15)</f>
        <v>0</v>
      </c>
      <c r="T15" s="47">
        <f>SUM(ENERO:DICIEMBRE!T15)</f>
        <v>298</v>
      </c>
      <c r="U15" s="47">
        <f>SUM(ENERO:DICIEMBRE!U15)</f>
        <v>2</v>
      </c>
      <c r="V15" s="47">
        <f>SUM(ENERO:DICIEMBRE!V15)</f>
        <v>339</v>
      </c>
      <c r="W15" s="47">
        <f>SUM(ENERO:DICIEMBRE!W15)</f>
        <v>1</v>
      </c>
      <c r="X15" s="47">
        <f>SUM(ENERO:DICIEMBRE!X15)</f>
        <v>186</v>
      </c>
      <c r="Y15" s="47">
        <f>SUM(ENERO:DICIEMBRE!Y15)</f>
        <v>0</v>
      </c>
      <c r="Z15" s="47">
        <f>SUM(ENERO:DICIEMBRE!Z15)</f>
        <v>36</v>
      </c>
      <c r="AA15" s="47">
        <f>SUM(ENERO:DICIEMBRE!AA15)</f>
        <v>0</v>
      </c>
      <c r="AB15" s="47">
        <f>SUM(ENERO:DICIEMBRE!AB15)</f>
        <v>0</v>
      </c>
      <c r="AC15" s="47">
        <f>SUM(ENERO:DICIEMBRE!AC15)</f>
        <v>0</v>
      </c>
      <c r="AD15" s="47">
        <f>SUM(ENERO:DICIEMBRE!AD15)</f>
        <v>0</v>
      </c>
      <c r="AE15" s="47">
        <f>SUM(ENERO:DICIEMBRE!AE15)</f>
        <v>0</v>
      </c>
      <c r="AF15" s="47">
        <f>SUM(ENERO:DICIEMBRE!AF15)</f>
        <v>0</v>
      </c>
      <c r="AG15" s="47">
        <f>SUM(ENERO:DICIEMBRE!AG15)</f>
        <v>0</v>
      </c>
      <c r="AH15" s="47">
        <f>SUM(ENERO:DICIEMBRE!AH15)</f>
        <v>0</v>
      </c>
      <c r="AI15" s="47">
        <f>SUM(ENERO:DICIEMBRE!AI15)</f>
        <v>0</v>
      </c>
      <c r="AJ15" s="47">
        <f>SUM(ENERO:DICIEMBRE!AJ15)</f>
        <v>0</v>
      </c>
      <c r="AK15" s="47">
        <f>SUM(ENERO:DICIEMBRE!AK15)</f>
        <v>0</v>
      </c>
      <c r="AL15" s="47">
        <f>SUM(ENERO:DICIEMBRE!AL15)</f>
        <v>0</v>
      </c>
      <c r="AM15" s="47">
        <f>SUM(ENERO:DICIEMBRE!AM15)</f>
        <v>0</v>
      </c>
      <c r="AN15" s="47">
        <f>SUM(ENERO:DICIEMBRE!AN15)</f>
        <v>0</v>
      </c>
      <c r="AO15" s="47">
        <f>SUM(ENERO:DICIEMBRE!AO15)</f>
        <v>0</v>
      </c>
      <c r="AP15" s="47">
        <f>SUM(ENERO:DICIEMBRE!AP15)</f>
        <v>0</v>
      </c>
      <c r="AQ15" s="47">
        <f>SUM(ENERO:DICIEMBRE!AQ15)</f>
        <v>0</v>
      </c>
      <c r="AR15" s="47">
        <f>SUM(ENERO:DICIEMBRE!AR15)</f>
        <v>0</v>
      </c>
      <c r="AS15" s="47">
        <f>SUM(ENERO:DICIEMBRE!AS15)</f>
        <v>1106</v>
      </c>
      <c r="AT15" s="47">
        <f>SUM(ENERO:DICIEMBRE!AT15)</f>
        <v>0</v>
      </c>
      <c r="AU15" s="47">
        <f>SUM(ENERO:DICIEMBRE!AU15)</f>
        <v>0</v>
      </c>
      <c r="AV15" s="47">
        <f>SUM(ENERO:DICIEMBRE!AV15)</f>
        <v>10</v>
      </c>
      <c r="AW15" s="47">
        <f>SUM(ENERO:DICIEMBRE!AW15)</f>
        <v>9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4</v>
      </c>
      <c r="C16" s="42">
        <f t="shared" si="26"/>
        <v>0</v>
      </c>
      <c r="D16" s="47">
        <f>SUM(ENERO:DICIEMBRE!D16)</f>
        <v>0</v>
      </c>
      <c r="E16" s="47">
        <f>SUM(ENERO:DICIEMBRE!E16)</f>
        <v>0</v>
      </c>
      <c r="F16" s="47">
        <f>SUM(ENERO:DICIEMBRE!F16)</f>
        <v>0</v>
      </c>
      <c r="G16" s="47">
        <f>SUM(ENERO:DICIEMBRE!G16)</f>
        <v>0</v>
      </c>
      <c r="H16" s="47">
        <f>SUM(ENERO:DICIEMBRE!H16)</f>
        <v>0</v>
      </c>
      <c r="I16" s="47">
        <f>SUM(ENERO:DICIEMBRE!I16)</f>
        <v>0</v>
      </c>
      <c r="J16" s="47">
        <f>SUM(ENERO:DICIEMBRE!J16)</f>
        <v>0</v>
      </c>
      <c r="K16" s="47">
        <f>SUM(ENERO:DICIEMBRE!K16)</f>
        <v>0</v>
      </c>
      <c r="L16" s="47">
        <f>SUM(ENERO:DICIEMBRE!L16)</f>
        <v>0</v>
      </c>
      <c r="M16" s="47">
        <f>SUM(ENERO:DICIEMBRE!M16)</f>
        <v>0</v>
      </c>
      <c r="N16" s="47">
        <f>SUM(ENERO:DICIEMBRE!N16)</f>
        <v>0</v>
      </c>
      <c r="O16" s="47">
        <f>SUM(ENERO:DICIEMBRE!O16)</f>
        <v>0</v>
      </c>
      <c r="P16" s="47">
        <f>SUM(ENERO:DICIEMBRE!P16)</f>
        <v>0</v>
      </c>
      <c r="Q16" s="47">
        <f>SUM(ENERO:DICIEMBRE!Q16)</f>
        <v>0</v>
      </c>
      <c r="R16" s="47">
        <f>SUM(ENERO:DICIEMBRE!R16)</f>
        <v>0</v>
      </c>
      <c r="S16" s="47">
        <f>SUM(ENERO:DICIEMBRE!S16)</f>
        <v>0</v>
      </c>
      <c r="T16" s="47">
        <f>SUM(ENERO:DICIEMBRE!T16)</f>
        <v>2</v>
      </c>
      <c r="U16" s="47">
        <f>SUM(ENERO:DICIEMBRE!U16)</f>
        <v>0</v>
      </c>
      <c r="V16" s="47">
        <f>SUM(ENERO:DICIEMBRE!V16)</f>
        <v>1</v>
      </c>
      <c r="W16" s="47">
        <f>SUM(ENERO:DICIEMBRE!W16)</f>
        <v>0</v>
      </c>
      <c r="X16" s="47">
        <f>SUM(ENERO:DICIEMBRE!X16)</f>
        <v>1</v>
      </c>
      <c r="Y16" s="47">
        <f>SUM(ENERO:DICIEMBRE!Y16)</f>
        <v>0</v>
      </c>
      <c r="Z16" s="47">
        <f>SUM(ENERO:DICIEMBRE!Z16)</f>
        <v>0</v>
      </c>
      <c r="AA16" s="47">
        <f>SUM(ENERO:DICIEMBRE!AA16)</f>
        <v>0</v>
      </c>
      <c r="AB16" s="47">
        <f>SUM(ENERO:DICIEMBRE!AB16)</f>
        <v>0</v>
      </c>
      <c r="AC16" s="47">
        <f>SUM(ENERO:DICIEMBRE!AC16)</f>
        <v>0</v>
      </c>
      <c r="AD16" s="47">
        <f>SUM(ENERO:DICIEMBRE!AD16)</f>
        <v>0</v>
      </c>
      <c r="AE16" s="47">
        <f>SUM(ENERO:DICIEMBRE!AE16)</f>
        <v>0</v>
      </c>
      <c r="AF16" s="47">
        <f>SUM(ENERO:DICIEMBRE!AF16)</f>
        <v>0</v>
      </c>
      <c r="AG16" s="47">
        <f>SUM(ENERO:DICIEMBRE!AG16)</f>
        <v>0</v>
      </c>
      <c r="AH16" s="47">
        <f>SUM(ENERO:DICIEMBRE!AH16)</f>
        <v>0</v>
      </c>
      <c r="AI16" s="47">
        <f>SUM(ENERO:DICIEMBRE!AI16)</f>
        <v>0</v>
      </c>
      <c r="AJ16" s="47">
        <f>SUM(ENERO:DICIEMBRE!AJ16)</f>
        <v>0</v>
      </c>
      <c r="AK16" s="47">
        <f>SUM(ENERO:DICIEMBRE!AK16)</f>
        <v>0</v>
      </c>
      <c r="AL16" s="47">
        <f>SUM(ENERO:DICIEMBRE!AL16)</f>
        <v>0</v>
      </c>
      <c r="AM16" s="47">
        <f>SUM(ENERO:DICIEMBRE!AM16)</f>
        <v>0</v>
      </c>
      <c r="AN16" s="47">
        <f>SUM(ENERO:DICIEMBRE!AN16)</f>
        <v>0</v>
      </c>
      <c r="AO16" s="47">
        <f>SUM(ENERO:DICIEMBRE!AO16)</f>
        <v>0</v>
      </c>
      <c r="AP16" s="47">
        <f>SUM(ENERO:DICIEMBRE!AP16)</f>
        <v>0</v>
      </c>
      <c r="AQ16" s="47">
        <f>SUM(ENERO:DICIEMBRE!AQ16)</f>
        <v>0</v>
      </c>
      <c r="AR16" s="47">
        <f>SUM(ENERO:DICIEMBRE!AR16)</f>
        <v>0</v>
      </c>
      <c r="AS16" s="47">
        <f>SUM(ENERO:DICIEMBRE!AS16)</f>
        <v>4</v>
      </c>
      <c r="AT16" s="47">
        <f>SUM(ENERO:DICIEMBRE!AT16)</f>
        <v>0</v>
      </c>
      <c r="AU16" s="47">
        <f>SUM(ENERO:DICIEMBRE!AU16)</f>
        <v>0</v>
      </c>
      <c r="AV16" s="47">
        <f>SUM(ENERO:DICIEMBRE!AV16)</f>
        <v>0</v>
      </c>
      <c r="AW16" s="47">
        <f>SUM(ENERO:DICIEMBRE!AW16)</f>
        <v>0</v>
      </c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19</v>
      </c>
      <c r="C17" s="42">
        <f t="shared" si="26"/>
        <v>10</v>
      </c>
      <c r="D17" s="47">
        <f>SUM(ENERO:DICIEMBRE!D17)</f>
        <v>0</v>
      </c>
      <c r="E17" s="47">
        <f>SUM(ENERO:DICIEMBRE!E17)</f>
        <v>0</v>
      </c>
      <c r="F17" s="47">
        <f>SUM(ENERO:DICIEMBRE!F17)</f>
        <v>0</v>
      </c>
      <c r="G17" s="47">
        <f>SUM(ENERO:DICIEMBRE!G17)</f>
        <v>0</v>
      </c>
      <c r="H17" s="47">
        <f>SUM(ENERO:DICIEMBRE!H17)</f>
        <v>0</v>
      </c>
      <c r="I17" s="47">
        <f>SUM(ENERO:DICIEMBRE!I17)</f>
        <v>0</v>
      </c>
      <c r="J17" s="47">
        <f>SUM(ENERO:DICIEMBRE!J17)</f>
        <v>0</v>
      </c>
      <c r="K17" s="47">
        <f>SUM(ENERO:DICIEMBRE!K17)</f>
        <v>0</v>
      </c>
      <c r="L17" s="47">
        <f>SUM(ENERO:DICIEMBRE!L17)</f>
        <v>0</v>
      </c>
      <c r="M17" s="47">
        <f>SUM(ENERO:DICIEMBRE!M17)</f>
        <v>0</v>
      </c>
      <c r="N17" s="47">
        <f>SUM(ENERO:DICIEMBRE!N17)</f>
        <v>0</v>
      </c>
      <c r="O17" s="47">
        <f>SUM(ENERO:DICIEMBRE!O17)</f>
        <v>0</v>
      </c>
      <c r="P17" s="47">
        <f>SUM(ENERO:DICIEMBRE!P17)</f>
        <v>0</v>
      </c>
      <c r="Q17" s="47">
        <f>SUM(ENERO:DICIEMBRE!Q17)</f>
        <v>0</v>
      </c>
      <c r="R17" s="47">
        <f>SUM(ENERO:DICIEMBRE!R17)</f>
        <v>2</v>
      </c>
      <c r="S17" s="47">
        <f>SUM(ENERO:DICIEMBRE!S17)</f>
        <v>2</v>
      </c>
      <c r="T17" s="47">
        <f>SUM(ENERO:DICIEMBRE!T17)</f>
        <v>6</v>
      </c>
      <c r="U17" s="47">
        <f>SUM(ENERO:DICIEMBRE!U17)</f>
        <v>1</v>
      </c>
      <c r="V17" s="47">
        <f>SUM(ENERO:DICIEMBRE!V17)</f>
        <v>7</v>
      </c>
      <c r="W17" s="47">
        <f>SUM(ENERO:DICIEMBRE!W17)</f>
        <v>5</v>
      </c>
      <c r="X17" s="47">
        <f>SUM(ENERO:DICIEMBRE!X17)</f>
        <v>3</v>
      </c>
      <c r="Y17" s="47">
        <f>SUM(ENERO:DICIEMBRE!Y17)</f>
        <v>2</v>
      </c>
      <c r="Z17" s="47">
        <f>SUM(ENERO:DICIEMBRE!Z17)</f>
        <v>0</v>
      </c>
      <c r="AA17" s="47">
        <f>SUM(ENERO:DICIEMBRE!AA17)</f>
        <v>0</v>
      </c>
      <c r="AB17" s="47">
        <f>SUM(ENERO:DICIEMBRE!AB17)</f>
        <v>0</v>
      </c>
      <c r="AC17" s="47">
        <f>SUM(ENERO:DICIEMBRE!AC17)</f>
        <v>0</v>
      </c>
      <c r="AD17" s="47">
        <f>SUM(ENERO:DICIEMBRE!AD17)</f>
        <v>0</v>
      </c>
      <c r="AE17" s="47">
        <f>SUM(ENERO:DICIEMBRE!AE17)</f>
        <v>0</v>
      </c>
      <c r="AF17" s="47">
        <f>SUM(ENERO:DICIEMBRE!AF17)</f>
        <v>0</v>
      </c>
      <c r="AG17" s="47">
        <f>SUM(ENERO:DICIEMBRE!AG17)</f>
        <v>0</v>
      </c>
      <c r="AH17" s="47">
        <f>SUM(ENERO:DICIEMBRE!AH17)</f>
        <v>1</v>
      </c>
      <c r="AI17" s="47">
        <f>SUM(ENERO:DICIEMBRE!AI17)</f>
        <v>0</v>
      </c>
      <c r="AJ17" s="47">
        <f>SUM(ENERO:DICIEMBRE!AJ17)</f>
        <v>0</v>
      </c>
      <c r="AK17" s="47">
        <f>SUM(ENERO:DICIEMBRE!AK17)</f>
        <v>0</v>
      </c>
      <c r="AL17" s="47">
        <f>SUM(ENERO:DICIEMBRE!AL17)</f>
        <v>0</v>
      </c>
      <c r="AM17" s="47">
        <f>SUM(ENERO:DICIEMBRE!AM17)</f>
        <v>0</v>
      </c>
      <c r="AN17" s="47">
        <f>SUM(ENERO:DICIEMBRE!AN17)</f>
        <v>0</v>
      </c>
      <c r="AO17" s="47">
        <f>SUM(ENERO:DICIEMBRE!AO17)</f>
        <v>0</v>
      </c>
      <c r="AP17" s="47">
        <f>SUM(ENERO:DICIEMBRE!AP17)</f>
        <v>0</v>
      </c>
      <c r="AQ17" s="47">
        <f>SUM(ENERO:DICIEMBRE!AQ17)</f>
        <v>0</v>
      </c>
      <c r="AR17" s="47">
        <f>SUM(ENERO:DICIEMBRE!AR17)</f>
        <v>0</v>
      </c>
      <c r="AS17" s="47">
        <f>SUM(ENERO:DICIEMBRE!AS17)</f>
        <v>19</v>
      </c>
      <c r="AT17" s="47">
        <f>SUM(ENERO:DICIEMBRE!AT17)</f>
        <v>0</v>
      </c>
      <c r="AU17" s="47">
        <f>SUM(ENERO:DICIEMBRE!AU17)</f>
        <v>0</v>
      </c>
      <c r="AV17" s="47">
        <f>SUM(ENERO:DICIEMBRE!AV17)</f>
        <v>1</v>
      </c>
      <c r="AW17" s="47">
        <f>SUM(ENERO:DICIEMBRE!AW17)</f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1</v>
      </c>
      <c r="C18" s="42">
        <f>+O18+Q18+S18+U18+W18+Y18+AA18+AC18+AE18+AG18+AI18+AK18+AM18+AO18+AQ18</f>
        <v>0</v>
      </c>
      <c r="D18" s="47">
        <f>SUM(ENERO:DICIEMBRE!D18)</f>
        <v>0</v>
      </c>
      <c r="E18" s="47">
        <f>SUM(ENERO:DICIEMBRE!E18)</f>
        <v>0</v>
      </c>
      <c r="F18" s="47">
        <f>SUM(ENERO:DICIEMBRE!F18)</f>
        <v>0</v>
      </c>
      <c r="G18" s="47">
        <f>SUM(ENERO:DICIEMBRE!G18)</f>
        <v>0</v>
      </c>
      <c r="H18" s="47">
        <f>SUM(ENERO:DICIEMBRE!H18)</f>
        <v>0</v>
      </c>
      <c r="I18" s="47">
        <f>SUM(ENERO:DICIEMBRE!I18)</f>
        <v>0</v>
      </c>
      <c r="J18" s="47">
        <f>SUM(ENERO:DICIEMBRE!J18)</f>
        <v>0</v>
      </c>
      <c r="K18" s="47">
        <f>SUM(ENERO:DICIEMBRE!K18)</f>
        <v>0</v>
      </c>
      <c r="L18" s="47">
        <f>SUM(ENERO:DICIEMBRE!L18)</f>
        <v>0</v>
      </c>
      <c r="M18" s="47">
        <f>SUM(ENERO:DICIEMBRE!M18)</f>
        <v>0</v>
      </c>
      <c r="N18" s="47">
        <f>SUM(ENERO:DICIEMBRE!N18)</f>
        <v>0</v>
      </c>
      <c r="O18" s="47">
        <f>SUM(ENERO:DICIEMBRE!O18)</f>
        <v>0</v>
      </c>
      <c r="P18" s="47">
        <f>SUM(ENERO:DICIEMBRE!P18)</f>
        <v>0</v>
      </c>
      <c r="Q18" s="47">
        <f>SUM(ENERO:DICIEMBRE!Q18)</f>
        <v>0</v>
      </c>
      <c r="R18" s="47">
        <f>SUM(ENERO:DICIEMBRE!R18)</f>
        <v>0</v>
      </c>
      <c r="S18" s="47">
        <f>SUM(ENERO:DICIEMBRE!S18)</f>
        <v>0</v>
      </c>
      <c r="T18" s="47">
        <f>SUM(ENERO:DICIEMBRE!T18)</f>
        <v>0</v>
      </c>
      <c r="U18" s="47">
        <f>SUM(ENERO:DICIEMBRE!U18)</f>
        <v>0</v>
      </c>
      <c r="V18" s="47">
        <f>SUM(ENERO:DICIEMBRE!V18)</f>
        <v>1</v>
      </c>
      <c r="W18" s="47">
        <f>SUM(ENERO:DICIEMBRE!W18)</f>
        <v>0</v>
      </c>
      <c r="X18" s="47">
        <f>SUM(ENERO:DICIEMBRE!X18)</f>
        <v>0</v>
      </c>
      <c r="Y18" s="47">
        <f>SUM(ENERO:DICIEMBRE!Y18)</f>
        <v>0</v>
      </c>
      <c r="Z18" s="47">
        <f>SUM(ENERO:DICIEMBRE!Z18)</f>
        <v>0</v>
      </c>
      <c r="AA18" s="47">
        <f>SUM(ENERO:DICIEMBRE!AA18)</f>
        <v>0</v>
      </c>
      <c r="AB18" s="47">
        <f>SUM(ENERO:DICIEMBRE!AB18)</f>
        <v>0</v>
      </c>
      <c r="AC18" s="47">
        <f>SUM(ENERO:DICIEMBRE!AC18)</f>
        <v>0</v>
      </c>
      <c r="AD18" s="47">
        <f>SUM(ENERO:DICIEMBRE!AD18)</f>
        <v>0</v>
      </c>
      <c r="AE18" s="47">
        <f>SUM(ENERO:DICIEMBRE!AE18)</f>
        <v>0</v>
      </c>
      <c r="AF18" s="47">
        <f>SUM(ENERO:DICIEMBRE!AF18)</f>
        <v>0</v>
      </c>
      <c r="AG18" s="47">
        <f>SUM(ENERO:DICIEMBRE!AG18)</f>
        <v>0</v>
      </c>
      <c r="AH18" s="47">
        <f>SUM(ENERO:DICIEMBRE!AH18)</f>
        <v>0</v>
      </c>
      <c r="AI18" s="47">
        <f>SUM(ENERO:DICIEMBRE!AI18)</f>
        <v>0</v>
      </c>
      <c r="AJ18" s="47">
        <f>SUM(ENERO:DICIEMBRE!AJ18)</f>
        <v>0</v>
      </c>
      <c r="AK18" s="47">
        <f>SUM(ENERO:DICIEMBRE!AK18)</f>
        <v>0</v>
      </c>
      <c r="AL18" s="47">
        <f>SUM(ENERO:DICIEMBRE!AL18)</f>
        <v>0</v>
      </c>
      <c r="AM18" s="47">
        <f>SUM(ENERO:DICIEMBRE!AM18)</f>
        <v>0</v>
      </c>
      <c r="AN18" s="47">
        <f>SUM(ENERO:DICIEMBRE!AN18)</f>
        <v>0</v>
      </c>
      <c r="AO18" s="47">
        <f>SUM(ENERO:DICIEMBRE!AO18)</f>
        <v>0</v>
      </c>
      <c r="AP18" s="47">
        <f>SUM(ENERO:DICIEMBRE!AP18)</f>
        <v>0</v>
      </c>
      <c r="AQ18" s="47">
        <f>SUM(ENERO:DICIEMBRE!AQ18)</f>
        <v>0</v>
      </c>
      <c r="AR18" s="47">
        <f>SUM(ENERO:DICIEMBRE!AR18)</f>
        <v>0</v>
      </c>
      <c r="AS18" s="47">
        <f>SUM(ENERO:DICIEMBRE!AS18)</f>
        <v>1</v>
      </c>
      <c r="AT18" s="47">
        <f>SUM(ENERO:DICIEMBRE!AT18)</f>
        <v>0</v>
      </c>
      <c r="AU18" s="47">
        <f>SUM(ENERO:DICIEMBRE!AU18)</f>
        <v>0</v>
      </c>
      <c r="AV18" s="47">
        <f>SUM(ENERO:DICIEMBRE!AV18)</f>
        <v>0</v>
      </c>
      <c r="AW18" s="47">
        <f>SUM(ENERO:DICIEMBRE!AW18)</f>
        <v>0</v>
      </c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254</v>
      </c>
      <c r="C19" s="42">
        <f t="shared" si="26"/>
        <v>12</v>
      </c>
      <c r="D19" s="47">
        <f>SUM(ENERO:DICIEMBRE!D19)</f>
        <v>0</v>
      </c>
      <c r="E19" s="47">
        <f>SUM(ENERO:DICIEMBRE!E19)</f>
        <v>0</v>
      </c>
      <c r="F19" s="47">
        <f>SUM(ENERO:DICIEMBRE!F19)</f>
        <v>0</v>
      </c>
      <c r="G19" s="47">
        <f>SUM(ENERO:DICIEMBRE!G19)</f>
        <v>0</v>
      </c>
      <c r="H19" s="47">
        <f>SUM(ENERO:DICIEMBRE!H19)</f>
        <v>0</v>
      </c>
      <c r="I19" s="47">
        <f>SUM(ENERO:DICIEMBRE!I19)</f>
        <v>0</v>
      </c>
      <c r="J19" s="47">
        <f>SUM(ENERO:DICIEMBRE!J19)</f>
        <v>0</v>
      </c>
      <c r="K19" s="47">
        <f>SUM(ENERO:DICIEMBRE!K19)</f>
        <v>0</v>
      </c>
      <c r="L19" s="47">
        <f>SUM(ENERO:DICIEMBRE!L19)</f>
        <v>0</v>
      </c>
      <c r="M19" s="47">
        <f>SUM(ENERO:DICIEMBRE!M19)</f>
        <v>0</v>
      </c>
      <c r="N19" s="47">
        <f>SUM(ENERO:DICIEMBRE!N19)</f>
        <v>0</v>
      </c>
      <c r="O19" s="47">
        <f>SUM(ENERO:DICIEMBRE!O19)</f>
        <v>0</v>
      </c>
      <c r="P19" s="47">
        <f>SUM(ENERO:DICIEMBRE!P19)</f>
        <v>13</v>
      </c>
      <c r="Q19" s="47">
        <f>SUM(ENERO:DICIEMBRE!Q19)</f>
        <v>0</v>
      </c>
      <c r="R19" s="47">
        <f>SUM(ENERO:DICIEMBRE!R19)</f>
        <v>43</v>
      </c>
      <c r="S19" s="47">
        <f>SUM(ENERO:DICIEMBRE!S19)</f>
        <v>2</v>
      </c>
      <c r="T19" s="47">
        <f>SUM(ENERO:DICIEMBRE!T19)</f>
        <v>72</v>
      </c>
      <c r="U19" s="47">
        <f>SUM(ENERO:DICIEMBRE!U19)</f>
        <v>6</v>
      </c>
      <c r="V19" s="47">
        <f>SUM(ENERO:DICIEMBRE!V19)</f>
        <v>74</v>
      </c>
      <c r="W19" s="47">
        <f>SUM(ENERO:DICIEMBRE!W19)</f>
        <v>2</v>
      </c>
      <c r="X19" s="47">
        <f>SUM(ENERO:DICIEMBRE!X19)</f>
        <v>42</v>
      </c>
      <c r="Y19" s="47">
        <f>SUM(ENERO:DICIEMBRE!Y19)</f>
        <v>2</v>
      </c>
      <c r="Z19" s="47">
        <f>SUM(ENERO:DICIEMBRE!Z19)</f>
        <v>10</v>
      </c>
      <c r="AA19" s="47">
        <f>SUM(ENERO:DICIEMBRE!AA19)</f>
        <v>0</v>
      </c>
      <c r="AB19" s="47">
        <f>SUM(ENERO:DICIEMBRE!AB19)</f>
        <v>0</v>
      </c>
      <c r="AC19" s="47">
        <f>SUM(ENERO:DICIEMBRE!AC19)</f>
        <v>0</v>
      </c>
      <c r="AD19" s="47">
        <f>SUM(ENERO:DICIEMBRE!AD19)</f>
        <v>0</v>
      </c>
      <c r="AE19" s="47">
        <f>SUM(ENERO:DICIEMBRE!AE19)</f>
        <v>0</v>
      </c>
      <c r="AF19" s="47">
        <f>SUM(ENERO:DICIEMBRE!AF19)</f>
        <v>0</v>
      </c>
      <c r="AG19" s="47">
        <f>SUM(ENERO:DICIEMBRE!AG19)</f>
        <v>0</v>
      </c>
      <c r="AH19" s="47">
        <f>SUM(ENERO:DICIEMBRE!AH19)</f>
        <v>0</v>
      </c>
      <c r="AI19" s="47">
        <f>SUM(ENERO:DICIEMBRE!AI19)</f>
        <v>0</v>
      </c>
      <c r="AJ19" s="47">
        <f>SUM(ENERO:DICIEMBRE!AJ19)</f>
        <v>0</v>
      </c>
      <c r="AK19" s="47">
        <f>SUM(ENERO:DICIEMBRE!AK19)</f>
        <v>0</v>
      </c>
      <c r="AL19" s="47">
        <f>SUM(ENERO:DICIEMBRE!AL19)</f>
        <v>0</v>
      </c>
      <c r="AM19" s="47">
        <f>SUM(ENERO:DICIEMBRE!AM19)</f>
        <v>0</v>
      </c>
      <c r="AN19" s="47">
        <f>SUM(ENERO:DICIEMBRE!AN19)</f>
        <v>0</v>
      </c>
      <c r="AO19" s="47">
        <f>SUM(ENERO:DICIEMBRE!AO19)</f>
        <v>0</v>
      </c>
      <c r="AP19" s="47">
        <f>SUM(ENERO:DICIEMBRE!AP19)</f>
        <v>0</v>
      </c>
      <c r="AQ19" s="47">
        <f>SUM(ENERO:DICIEMBRE!AQ19)</f>
        <v>0</v>
      </c>
      <c r="AR19" s="47">
        <f>SUM(ENERO:DICIEMBRE!AR19)</f>
        <v>0</v>
      </c>
      <c r="AS19" s="47">
        <f>SUM(ENERO:DICIEMBRE!AS19)</f>
        <v>254</v>
      </c>
      <c r="AT19" s="47">
        <f>SUM(ENERO:DICIEMBRE!AT19)</f>
        <v>0</v>
      </c>
      <c r="AU19" s="47">
        <f>SUM(ENERO:DICIEMBRE!AU19)</f>
        <v>0</v>
      </c>
      <c r="AV19" s="47">
        <f>SUM(ENERO:DICIEMBRE!AV19)</f>
        <v>1</v>
      </c>
      <c r="AW19" s="47">
        <f>SUM(ENERO:DICIEMBRE!AW19)</f>
        <v>3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42</v>
      </c>
      <c r="C20" s="42">
        <f>+O20+Q20+S20+U20+W20+Y20+AA20+AC20+AE20+AG20+AI20+AK20+AM20+AO20+AQ20</f>
        <v>0</v>
      </c>
      <c r="D20" s="47">
        <f>SUM(ENERO:DICIEMBRE!D20)</f>
        <v>0</v>
      </c>
      <c r="E20" s="47">
        <f>SUM(ENERO:DICIEMBRE!E20)</f>
        <v>0</v>
      </c>
      <c r="F20" s="47">
        <f>SUM(ENERO:DICIEMBRE!F20)</f>
        <v>0</v>
      </c>
      <c r="G20" s="47">
        <f>SUM(ENERO:DICIEMBRE!G20)</f>
        <v>0</v>
      </c>
      <c r="H20" s="47">
        <f>SUM(ENERO:DICIEMBRE!H20)</f>
        <v>0</v>
      </c>
      <c r="I20" s="47">
        <f>SUM(ENERO:DICIEMBRE!I20)</f>
        <v>0</v>
      </c>
      <c r="J20" s="47">
        <f>SUM(ENERO:DICIEMBRE!J20)</f>
        <v>0</v>
      </c>
      <c r="K20" s="47">
        <f>SUM(ENERO:DICIEMBRE!K20)</f>
        <v>0</v>
      </c>
      <c r="L20" s="47">
        <f>SUM(ENERO:DICIEMBRE!L20)</f>
        <v>0</v>
      </c>
      <c r="M20" s="47">
        <f>SUM(ENERO:DICIEMBRE!M20)</f>
        <v>0</v>
      </c>
      <c r="N20" s="47">
        <f>SUM(ENERO:DICIEMBRE!N20)</f>
        <v>0</v>
      </c>
      <c r="O20" s="47">
        <f>SUM(ENERO:DICIEMBRE!O20)</f>
        <v>0</v>
      </c>
      <c r="P20" s="47">
        <f>SUM(ENERO:DICIEMBRE!P20)</f>
        <v>0</v>
      </c>
      <c r="Q20" s="47">
        <f>SUM(ENERO:DICIEMBRE!Q20)</f>
        <v>0</v>
      </c>
      <c r="R20" s="47">
        <f>SUM(ENERO:DICIEMBRE!R20)</f>
        <v>8</v>
      </c>
      <c r="S20" s="47">
        <f>SUM(ENERO:DICIEMBRE!S20)</f>
        <v>0</v>
      </c>
      <c r="T20" s="47">
        <f>SUM(ENERO:DICIEMBRE!T20)</f>
        <v>10</v>
      </c>
      <c r="U20" s="47">
        <f>SUM(ENERO:DICIEMBRE!U20)</f>
        <v>0</v>
      </c>
      <c r="V20" s="47">
        <f>SUM(ENERO:DICIEMBRE!V20)</f>
        <v>13</v>
      </c>
      <c r="W20" s="47">
        <f>SUM(ENERO:DICIEMBRE!W20)</f>
        <v>0</v>
      </c>
      <c r="X20" s="47">
        <f>SUM(ENERO:DICIEMBRE!X20)</f>
        <v>5</v>
      </c>
      <c r="Y20" s="47">
        <f>SUM(ENERO:DICIEMBRE!Y20)</f>
        <v>0</v>
      </c>
      <c r="Z20" s="47">
        <f>SUM(ENERO:DICIEMBRE!Z20)</f>
        <v>3</v>
      </c>
      <c r="AA20" s="47">
        <f>SUM(ENERO:DICIEMBRE!AA20)</f>
        <v>0</v>
      </c>
      <c r="AB20" s="47">
        <f>SUM(ENERO:DICIEMBRE!AB20)</f>
        <v>2</v>
      </c>
      <c r="AC20" s="47">
        <f>SUM(ENERO:DICIEMBRE!AC20)</f>
        <v>0</v>
      </c>
      <c r="AD20" s="47">
        <f>SUM(ENERO:DICIEMBRE!AD20)</f>
        <v>0</v>
      </c>
      <c r="AE20" s="47">
        <f>SUM(ENERO:DICIEMBRE!AE20)</f>
        <v>0</v>
      </c>
      <c r="AF20" s="47">
        <f>SUM(ENERO:DICIEMBRE!AF20)</f>
        <v>0</v>
      </c>
      <c r="AG20" s="47">
        <f>SUM(ENERO:DICIEMBRE!AG20)</f>
        <v>0</v>
      </c>
      <c r="AH20" s="47">
        <f>SUM(ENERO:DICIEMBRE!AH20)</f>
        <v>1</v>
      </c>
      <c r="AI20" s="47">
        <f>SUM(ENERO:DICIEMBRE!AI20)</f>
        <v>0</v>
      </c>
      <c r="AJ20" s="47">
        <f>SUM(ENERO:DICIEMBRE!AJ20)</f>
        <v>0</v>
      </c>
      <c r="AK20" s="47">
        <f>SUM(ENERO:DICIEMBRE!AK20)</f>
        <v>0</v>
      </c>
      <c r="AL20" s="47">
        <f>SUM(ENERO:DICIEMBRE!AL20)</f>
        <v>0</v>
      </c>
      <c r="AM20" s="47">
        <f>SUM(ENERO:DICIEMBRE!AM20)</f>
        <v>0</v>
      </c>
      <c r="AN20" s="47">
        <f>SUM(ENERO:DICIEMBRE!AN20)</f>
        <v>0</v>
      </c>
      <c r="AO20" s="47">
        <f>SUM(ENERO:DICIEMBRE!AO20)</f>
        <v>0</v>
      </c>
      <c r="AP20" s="47">
        <f>SUM(ENERO:DICIEMBRE!AP20)</f>
        <v>0</v>
      </c>
      <c r="AQ20" s="47">
        <f>SUM(ENERO:DICIEMBRE!AQ20)</f>
        <v>0</v>
      </c>
      <c r="AR20" s="47">
        <f>SUM(ENERO:DICIEMBRE!AR20)</f>
        <v>0</v>
      </c>
      <c r="AS20" s="47">
        <f>SUM(ENERO:DICIEMBRE!AS20)</f>
        <v>42</v>
      </c>
      <c r="AT20" s="47">
        <f>SUM(ENERO:DICIEMBRE!AT20)</f>
        <v>0</v>
      </c>
      <c r="AU20" s="47">
        <f>SUM(ENERO:DICIEMBRE!AU20)</f>
        <v>0</v>
      </c>
      <c r="AV20" s="47">
        <f>SUM(ENERO:DICIEMBRE!AV20)</f>
        <v>1</v>
      </c>
      <c r="AW20" s="47">
        <f>SUM(ENERO:DICIEMBRE!AW20)</f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4697</v>
      </c>
      <c r="C21" s="42">
        <f>+E21+G21+I21+K21+M21+O21+Q21+S21+U21+W21+Y21+AA21+AC21+AE21+AG21+AI21+AK21+AM21+AO21+AQ21</f>
        <v>43</v>
      </c>
      <c r="D21" s="47">
        <f>SUM(ENERO:DICIEMBRE!D21)</f>
        <v>0</v>
      </c>
      <c r="E21" s="47">
        <f>SUM(ENERO:DICIEMBRE!E21)</f>
        <v>0</v>
      </c>
      <c r="F21" s="47">
        <f>SUM(ENERO:DICIEMBRE!F21)</f>
        <v>0</v>
      </c>
      <c r="G21" s="47">
        <f>SUM(ENERO:DICIEMBRE!G21)</f>
        <v>0</v>
      </c>
      <c r="H21" s="47">
        <f>SUM(ENERO:DICIEMBRE!H21)</f>
        <v>0</v>
      </c>
      <c r="I21" s="47">
        <f>SUM(ENERO:DICIEMBRE!I21)</f>
        <v>0</v>
      </c>
      <c r="J21" s="47">
        <f>SUM(ENERO:DICIEMBRE!J21)</f>
        <v>0</v>
      </c>
      <c r="K21" s="47">
        <f>SUM(ENERO:DICIEMBRE!K21)</f>
        <v>0</v>
      </c>
      <c r="L21" s="47">
        <f>SUM(ENERO:DICIEMBRE!L21)</f>
        <v>0</v>
      </c>
      <c r="M21" s="47">
        <f>SUM(ENERO:DICIEMBRE!M21)</f>
        <v>0</v>
      </c>
      <c r="N21" s="47">
        <f>SUM(ENERO:DICIEMBRE!N21)</f>
        <v>3</v>
      </c>
      <c r="O21" s="47">
        <f>SUM(ENERO:DICIEMBRE!O21)</f>
        <v>0</v>
      </c>
      <c r="P21" s="47">
        <f>SUM(ENERO:DICIEMBRE!P21)</f>
        <v>49</v>
      </c>
      <c r="Q21" s="47">
        <f>SUM(ENERO:DICIEMBRE!Q21)</f>
        <v>1</v>
      </c>
      <c r="R21" s="47">
        <f>SUM(ENERO:DICIEMBRE!R21)</f>
        <v>102</v>
      </c>
      <c r="S21" s="47">
        <f>SUM(ENERO:DICIEMBRE!S21)</f>
        <v>0</v>
      </c>
      <c r="T21" s="47">
        <f>SUM(ENERO:DICIEMBRE!T21)</f>
        <v>207</v>
      </c>
      <c r="U21" s="47">
        <f>SUM(ENERO:DICIEMBRE!U21)</f>
        <v>4</v>
      </c>
      <c r="V21" s="47">
        <f>SUM(ENERO:DICIEMBRE!V21)</f>
        <v>312</v>
      </c>
      <c r="W21" s="47">
        <f>SUM(ENERO:DICIEMBRE!W21)</f>
        <v>6</v>
      </c>
      <c r="X21" s="47">
        <f>SUM(ENERO:DICIEMBRE!X21)</f>
        <v>383</v>
      </c>
      <c r="Y21" s="47">
        <f>SUM(ENERO:DICIEMBRE!Y21)</f>
        <v>5</v>
      </c>
      <c r="Z21" s="47">
        <f>SUM(ENERO:DICIEMBRE!Z21)</f>
        <v>495</v>
      </c>
      <c r="AA21" s="47">
        <f>SUM(ENERO:DICIEMBRE!AA21)</f>
        <v>1</v>
      </c>
      <c r="AB21" s="47">
        <f>SUM(ENERO:DICIEMBRE!AB21)</f>
        <v>589</v>
      </c>
      <c r="AC21" s="47">
        <f>SUM(ENERO:DICIEMBRE!AC21)</f>
        <v>5</v>
      </c>
      <c r="AD21" s="47">
        <f>SUM(ENERO:DICIEMBRE!AD21)</f>
        <v>823</v>
      </c>
      <c r="AE21" s="47">
        <f>SUM(ENERO:DICIEMBRE!AE21)</f>
        <v>3</v>
      </c>
      <c r="AF21" s="47">
        <f>SUM(ENERO:DICIEMBRE!AF21)</f>
        <v>846</v>
      </c>
      <c r="AG21" s="47">
        <f>SUM(ENERO:DICIEMBRE!AG21)</f>
        <v>9</v>
      </c>
      <c r="AH21" s="47">
        <f>SUM(ENERO:DICIEMBRE!AH21)</f>
        <v>609</v>
      </c>
      <c r="AI21" s="47">
        <f>SUM(ENERO:DICIEMBRE!AI21)</f>
        <v>5</v>
      </c>
      <c r="AJ21" s="47">
        <f>SUM(ENERO:DICIEMBRE!AJ21)</f>
        <v>207</v>
      </c>
      <c r="AK21" s="47">
        <f>SUM(ENERO:DICIEMBRE!AK21)</f>
        <v>2</v>
      </c>
      <c r="AL21" s="47">
        <f>SUM(ENERO:DICIEMBRE!AL21)</f>
        <v>52</v>
      </c>
      <c r="AM21" s="47">
        <f>SUM(ENERO:DICIEMBRE!AM21)</f>
        <v>0</v>
      </c>
      <c r="AN21" s="47">
        <f>SUM(ENERO:DICIEMBRE!AN21)</f>
        <v>10</v>
      </c>
      <c r="AO21" s="47">
        <f>SUM(ENERO:DICIEMBRE!AO21)</f>
        <v>2</v>
      </c>
      <c r="AP21" s="47">
        <f>SUM(ENERO:DICIEMBRE!AP21)</f>
        <v>10</v>
      </c>
      <c r="AQ21" s="47">
        <f>SUM(ENERO:DICIEMBRE!AQ21)</f>
        <v>0</v>
      </c>
      <c r="AR21" s="47">
        <f>SUM(ENERO:DICIEMBRE!AR21)</f>
        <v>0</v>
      </c>
      <c r="AS21" s="47">
        <f>SUM(ENERO:DICIEMBRE!AS21)</f>
        <v>4697</v>
      </c>
      <c r="AT21" s="47">
        <f>SUM(ENERO:DICIEMBRE!AT21)</f>
        <v>0</v>
      </c>
      <c r="AU21" s="47">
        <f>SUM(ENERO:DICIEMBRE!AU21)</f>
        <v>1</v>
      </c>
      <c r="AV21" s="47">
        <f>SUM(ENERO:DICIEMBRE!AV21)</f>
        <v>44</v>
      </c>
      <c r="AW21" s="47">
        <f>SUM(ENERO:DICIEMBRE!AW21)</f>
        <v>24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15</v>
      </c>
      <c r="C22" s="42">
        <f>+E22+G22+I22</f>
        <v>5</v>
      </c>
      <c r="D22" s="47">
        <f>SUM(ENERO:DICIEMBRE!D22)</f>
        <v>15</v>
      </c>
      <c r="E22" s="47">
        <f>SUM(ENERO:DICIEMBRE!E22)</f>
        <v>5</v>
      </c>
      <c r="F22" s="47">
        <f>SUM(ENERO:DICIEMBRE!F22)</f>
        <v>0</v>
      </c>
      <c r="G22" s="47">
        <f>SUM(ENERO:DICIEMBRE!G22)</f>
        <v>0</v>
      </c>
      <c r="H22" s="47">
        <f>SUM(ENERO:DICIEMBRE!H22)</f>
        <v>0</v>
      </c>
      <c r="I22" s="47">
        <f>SUM(ENERO:DICIEMBRE!I22)</f>
        <v>0</v>
      </c>
      <c r="J22" s="47">
        <f>SUM(ENERO:DICIEMBRE!J22)</f>
        <v>0</v>
      </c>
      <c r="K22" s="47">
        <f>SUM(ENERO:DICIEMBRE!K22)</f>
        <v>0</v>
      </c>
      <c r="L22" s="47">
        <f>SUM(ENERO:DICIEMBRE!L22)</f>
        <v>0</v>
      </c>
      <c r="M22" s="47">
        <f>SUM(ENERO:DICIEMBRE!M22)</f>
        <v>0</v>
      </c>
      <c r="N22" s="47">
        <f>SUM(ENERO:DICIEMBRE!N22)</f>
        <v>0</v>
      </c>
      <c r="O22" s="47">
        <f>SUM(ENERO:DICIEMBRE!O22)</f>
        <v>0</v>
      </c>
      <c r="P22" s="47">
        <f>SUM(ENERO:DICIEMBRE!P22)</f>
        <v>0</v>
      </c>
      <c r="Q22" s="47">
        <f>SUM(ENERO:DICIEMBRE!Q22)</f>
        <v>0</v>
      </c>
      <c r="R22" s="47">
        <f>SUM(ENERO:DICIEMBRE!R22)</f>
        <v>0</v>
      </c>
      <c r="S22" s="47">
        <f>SUM(ENERO:DICIEMBRE!S22)</f>
        <v>0</v>
      </c>
      <c r="T22" s="47">
        <f>SUM(ENERO:DICIEMBRE!T22)</f>
        <v>0</v>
      </c>
      <c r="U22" s="47">
        <f>SUM(ENERO:DICIEMBRE!U22)</f>
        <v>0</v>
      </c>
      <c r="V22" s="47">
        <f>SUM(ENERO:DICIEMBRE!V22)</f>
        <v>0</v>
      </c>
      <c r="W22" s="47">
        <f>SUM(ENERO:DICIEMBRE!W22)</f>
        <v>0</v>
      </c>
      <c r="X22" s="47">
        <f>SUM(ENERO:DICIEMBRE!X22)</f>
        <v>0</v>
      </c>
      <c r="Y22" s="47">
        <f>SUM(ENERO:DICIEMBRE!Y22)</f>
        <v>0</v>
      </c>
      <c r="Z22" s="47">
        <f>SUM(ENERO:DICIEMBRE!Z22)</f>
        <v>0</v>
      </c>
      <c r="AA22" s="47">
        <f>SUM(ENERO:DICIEMBRE!AA22)</f>
        <v>0</v>
      </c>
      <c r="AB22" s="47">
        <f>SUM(ENERO:DICIEMBRE!AB22)</f>
        <v>0</v>
      </c>
      <c r="AC22" s="47">
        <f>SUM(ENERO:DICIEMBRE!AC22)</f>
        <v>0</v>
      </c>
      <c r="AD22" s="47">
        <f>SUM(ENERO:DICIEMBRE!AD22)</f>
        <v>0</v>
      </c>
      <c r="AE22" s="47">
        <f>SUM(ENERO:DICIEMBRE!AE22)</f>
        <v>0</v>
      </c>
      <c r="AF22" s="47">
        <f>SUM(ENERO:DICIEMBRE!AF22)</f>
        <v>0</v>
      </c>
      <c r="AG22" s="47">
        <f>SUM(ENERO:DICIEMBRE!AG22)</f>
        <v>0</v>
      </c>
      <c r="AH22" s="47">
        <f>SUM(ENERO:DICIEMBRE!AH22)</f>
        <v>0</v>
      </c>
      <c r="AI22" s="47">
        <f>SUM(ENERO:DICIEMBRE!AI22)</f>
        <v>0</v>
      </c>
      <c r="AJ22" s="47">
        <f>SUM(ENERO:DICIEMBRE!AJ22)</f>
        <v>0</v>
      </c>
      <c r="AK22" s="47">
        <f>SUM(ENERO:DICIEMBRE!AK22)</f>
        <v>0</v>
      </c>
      <c r="AL22" s="47">
        <f>SUM(ENERO:DICIEMBRE!AL22)</f>
        <v>0</v>
      </c>
      <c r="AM22" s="47">
        <f>SUM(ENERO:DICIEMBRE!AM22)</f>
        <v>0</v>
      </c>
      <c r="AN22" s="47">
        <f>SUM(ENERO:DICIEMBRE!AN22)</f>
        <v>0</v>
      </c>
      <c r="AO22" s="47">
        <f>SUM(ENERO:DICIEMBRE!AO22)</f>
        <v>0</v>
      </c>
      <c r="AP22" s="47">
        <f>SUM(ENERO:DICIEMBRE!AP22)</f>
        <v>0</v>
      </c>
      <c r="AQ22" s="47">
        <f>SUM(ENERO:DICIEMBRE!AQ22)</f>
        <v>0</v>
      </c>
      <c r="AR22" s="47">
        <f>SUM(ENERO:DICIEMBRE!AR22)</f>
        <v>11</v>
      </c>
      <c r="AS22" s="47">
        <f>SUM(ENERO:DICIEMBRE!AS22)</f>
        <v>4</v>
      </c>
      <c r="AT22" s="47">
        <f>SUM(ENERO:DICIEMBRE!AT22)</f>
        <v>0</v>
      </c>
      <c r="AU22" s="47">
        <f>SUM(ENERO:DICIEMBRE!AU22)</f>
        <v>0</v>
      </c>
      <c r="AV22" s="47">
        <f>SUM(ENERO:DICIEMBRE!AV22)</f>
        <v>1</v>
      </c>
      <c r="AW22" s="47">
        <f>SUM(ENERO:DICIEMBRE!AW22)</f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10</v>
      </c>
      <c r="C23" s="42">
        <f>+Q23+S23+U23+W23+Y23+AA23+AC23+AE23+AG23+AI23+AK23+AM23+AO23+AQ23</f>
        <v>0</v>
      </c>
      <c r="D23" s="47">
        <f>SUM(ENERO:DICIEMBRE!D23)</f>
        <v>0</v>
      </c>
      <c r="E23" s="47">
        <f>SUM(ENERO:DICIEMBRE!E23)</f>
        <v>0</v>
      </c>
      <c r="F23" s="47">
        <f>SUM(ENERO:DICIEMBRE!F23)</f>
        <v>0</v>
      </c>
      <c r="G23" s="47">
        <f>SUM(ENERO:DICIEMBRE!G23)</f>
        <v>0</v>
      </c>
      <c r="H23" s="47">
        <f>SUM(ENERO:DICIEMBRE!H23)</f>
        <v>0</v>
      </c>
      <c r="I23" s="47">
        <f>SUM(ENERO:DICIEMBRE!I23)</f>
        <v>0</v>
      </c>
      <c r="J23" s="47">
        <f>SUM(ENERO:DICIEMBRE!J23)</f>
        <v>0</v>
      </c>
      <c r="K23" s="47">
        <f>SUM(ENERO:DICIEMBRE!K23)</f>
        <v>0</v>
      </c>
      <c r="L23" s="47">
        <f>SUM(ENERO:DICIEMBRE!L23)</f>
        <v>0</v>
      </c>
      <c r="M23" s="47">
        <f>SUM(ENERO:DICIEMBRE!M23)</f>
        <v>0</v>
      </c>
      <c r="N23" s="47">
        <f>SUM(ENERO:DICIEMBRE!N23)</f>
        <v>0</v>
      </c>
      <c r="O23" s="47">
        <f>SUM(ENERO:DICIEMBRE!O23)</f>
        <v>0</v>
      </c>
      <c r="P23" s="47">
        <f>SUM(ENERO:DICIEMBRE!P23)</f>
        <v>0</v>
      </c>
      <c r="Q23" s="47">
        <f>SUM(ENERO:DICIEMBRE!Q23)</f>
        <v>0</v>
      </c>
      <c r="R23" s="47">
        <f>SUM(ENERO:DICIEMBRE!R23)</f>
        <v>0</v>
      </c>
      <c r="S23" s="47">
        <f>SUM(ENERO:DICIEMBRE!S23)</f>
        <v>0</v>
      </c>
      <c r="T23" s="47">
        <f>SUM(ENERO:DICIEMBRE!T23)</f>
        <v>3</v>
      </c>
      <c r="U23" s="47">
        <f>SUM(ENERO:DICIEMBRE!U23)</f>
        <v>0</v>
      </c>
      <c r="V23" s="47">
        <f>SUM(ENERO:DICIEMBRE!V23)</f>
        <v>0</v>
      </c>
      <c r="W23" s="47">
        <f>SUM(ENERO:DICIEMBRE!W23)</f>
        <v>0</v>
      </c>
      <c r="X23" s="47">
        <f>SUM(ENERO:DICIEMBRE!X23)</f>
        <v>1</v>
      </c>
      <c r="Y23" s="47">
        <f>SUM(ENERO:DICIEMBRE!Y23)</f>
        <v>0</v>
      </c>
      <c r="Z23" s="47">
        <f>SUM(ENERO:DICIEMBRE!Z23)</f>
        <v>1</v>
      </c>
      <c r="AA23" s="47">
        <f>SUM(ENERO:DICIEMBRE!AA23)</f>
        <v>0</v>
      </c>
      <c r="AB23" s="47">
        <f>SUM(ENERO:DICIEMBRE!AB23)</f>
        <v>3</v>
      </c>
      <c r="AC23" s="47">
        <f>SUM(ENERO:DICIEMBRE!AC23)</f>
        <v>0</v>
      </c>
      <c r="AD23" s="47">
        <f>SUM(ENERO:DICIEMBRE!AD23)</f>
        <v>0</v>
      </c>
      <c r="AE23" s="47">
        <f>SUM(ENERO:DICIEMBRE!AE23)</f>
        <v>0</v>
      </c>
      <c r="AF23" s="47">
        <f>SUM(ENERO:DICIEMBRE!AF23)</f>
        <v>1</v>
      </c>
      <c r="AG23" s="47">
        <f>SUM(ENERO:DICIEMBRE!AG23)</f>
        <v>0</v>
      </c>
      <c r="AH23" s="47">
        <f>SUM(ENERO:DICIEMBRE!AH23)</f>
        <v>0</v>
      </c>
      <c r="AI23" s="47">
        <f>SUM(ENERO:DICIEMBRE!AI23)</f>
        <v>0</v>
      </c>
      <c r="AJ23" s="47">
        <f>SUM(ENERO:DICIEMBRE!AJ23)</f>
        <v>0</v>
      </c>
      <c r="AK23" s="47">
        <f>SUM(ENERO:DICIEMBRE!AK23)</f>
        <v>0</v>
      </c>
      <c r="AL23" s="47">
        <f>SUM(ENERO:DICIEMBRE!AL23)</f>
        <v>1</v>
      </c>
      <c r="AM23" s="47">
        <f>SUM(ENERO:DICIEMBRE!AM23)</f>
        <v>0</v>
      </c>
      <c r="AN23" s="47">
        <f>SUM(ENERO:DICIEMBRE!AN23)</f>
        <v>0</v>
      </c>
      <c r="AO23" s="47">
        <f>SUM(ENERO:DICIEMBRE!AO23)</f>
        <v>0</v>
      </c>
      <c r="AP23" s="47">
        <f>SUM(ENERO:DICIEMBRE!AP23)</f>
        <v>0</v>
      </c>
      <c r="AQ23" s="47">
        <f>SUM(ENERO:DICIEMBRE!AQ23)</f>
        <v>0</v>
      </c>
      <c r="AR23" s="47">
        <f>SUM(ENERO:DICIEMBRE!AR23)</f>
        <v>2</v>
      </c>
      <c r="AS23" s="47">
        <f>SUM(ENERO:DICIEMBRE!AS23)</f>
        <v>8</v>
      </c>
      <c r="AT23" s="47">
        <f>SUM(ENERO:DICIEMBRE!AT23)</f>
        <v>0</v>
      </c>
      <c r="AU23" s="47">
        <f>SUM(ENERO:DICIEMBRE!AU23)</f>
        <v>0</v>
      </c>
      <c r="AV23" s="47">
        <f>SUM(ENERO:DICIEMBRE!AV23)</f>
        <v>1</v>
      </c>
      <c r="AW23" s="47">
        <f>SUM(ENERO:DICIEMBRE!AW23)</f>
        <v>4</v>
      </c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5805</v>
      </c>
      <c r="C24" s="42">
        <f>+O24+Q24+S24+U24+W24+Y24+AA24+AC24+AE24+AG24+AI24+AK24+AM24+AO24+AQ24</f>
        <v>28</v>
      </c>
      <c r="D24" s="47">
        <f>SUM(ENERO:DICIEMBRE!D24)</f>
        <v>0</v>
      </c>
      <c r="E24" s="47">
        <f>SUM(ENERO:DICIEMBRE!E24)</f>
        <v>0</v>
      </c>
      <c r="F24" s="47">
        <f>SUM(ENERO:DICIEMBRE!F24)</f>
        <v>0</v>
      </c>
      <c r="G24" s="47">
        <f>SUM(ENERO:DICIEMBRE!G24)</f>
        <v>0</v>
      </c>
      <c r="H24" s="47">
        <f>SUM(ENERO:DICIEMBRE!H24)</f>
        <v>0</v>
      </c>
      <c r="I24" s="47">
        <f>SUM(ENERO:DICIEMBRE!I24)</f>
        <v>0</v>
      </c>
      <c r="J24" s="47">
        <f>SUM(ENERO:DICIEMBRE!J24)</f>
        <v>0</v>
      </c>
      <c r="K24" s="47">
        <f>SUM(ENERO:DICIEMBRE!K24)</f>
        <v>0</v>
      </c>
      <c r="L24" s="47">
        <f>SUM(ENERO:DICIEMBRE!L24)</f>
        <v>0</v>
      </c>
      <c r="M24" s="47">
        <f>SUM(ENERO:DICIEMBRE!M24)</f>
        <v>0</v>
      </c>
      <c r="N24" s="47">
        <f>SUM(ENERO:DICIEMBRE!N24)</f>
        <v>23</v>
      </c>
      <c r="O24" s="47">
        <f>SUM(ENERO:DICIEMBRE!O24)</f>
        <v>0</v>
      </c>
      <c r="P24" s="47">
        <f>SUM(ENERO:DICIEMBRE!P24)</f>
        <v>530</v>
      </c>
      <c r="Q24" s="47">
        <f>SUM(ENERO:DICIEMBRE!Q24)</f>
        <v>4</v>
      </c>
      <c r="R24" s="47">
        <f>SUM(ENERO:DICIEMBRE!R24)</f>
        <v>849</v>
      </c>
      <c r="S24" s="47">
        <f>SUM(ENERO:DICIEMBRE!S24)</f>
        <v>6</v>
      </c>
      <c r="T24" s="47">
        <f>SUM(ENERO:DICIEMBRE!T24)</f>
        <v>908</v>
      </c>
      <c r="U24" s="47">
        <f>SUM(ENERO:DICIEMBRE!U24)</f>
        <v>5</v>
      </c>
      <c r="V24" s="47">
        <f>SUM(ENERO:DICIEMBRE!V24)</f>
        <v>1014</v>
      </c>
      <c r="W24" s="47">
        <f>SUM(ENERO:DICIEMBRE!W24)</f>
        <v>5</v>
      </c>
      <c r="X24" s="47">
        <f>SUM(ENERO:DICIEMBRE!X24)</f>
        <v>954</v>
      </c>
      <c r="Y24" s="47">
        <f>SUM(ENERO:DICIEMBRE!Y24)</f>
        <v>2</v>
      </c>
      <c r="Z24" s="47">
        <f>SUM(ENERO:DICIEMBRE!Z24)</f>
        <v>720</v>
      </c>
      <c r="AA24" s="47">
        <f>SUM(ENERO:DICIEMBRE!AA24)</f>
        <v>3</v>
      </c>
      <c r="AB24" s="47">
        <f>SUM(ENERO:DICIEMBRE!AB24)</f>
        <v>564</v>
      </c>
      <c r="AC24" s="47">
        <f>SUM(ENERO:DICIEMBRE!AC24)</f>
        <v>1</v>
      </c>
      <c r="AD24" s="47">
        <f>SUM(ENERO:DICIEMBRE!AD24)</f>
        <v>197</v>
      </c>
      <c r="AE24" s="47">
        <f>SUM(ENERO:DICIEMBRE!AE24)</f>
        <v>2</v>
      </c>
      <c r="AF24" s="47">
        <f>SUM(ENERO:DICIEMBRE!AF24)</f>
        <v>28</v>
      </c>
      <c r="AG24" s="47">
        <f>SUM(ENERO:DICIEMBRE!AG24)</f>
        <v>0</v>
      </c>
      <c r="AH24" s="47">
        <f>SUM(ENERO:DICIEMBRE!AH24)</f>
        <v>8</v>
      </c>
      <c r="AI24" s="47">
        <f>SUM(ENERO:DICIEMBRE!AI24)</f>
        <v>0</v>
      </c>
      <c r="AJ24" s="47">
        <f>SUM(ENERO:DICIEMBRE!AJ24)</f>
        <v>3</v>
      </c>
      <c r="AK24" s="47">
        <f>SUM(ENERO:DICIEMBRE!AK24)</f>
        <v>0</v>
      </c>
      <c r="AL24" s="47">
        <f>SUM(ENERO:DICIEMBRE!AL24)</f>
        <v>3</v>
      </c>
      <c r="AM24" s="47">
        <f>SUM(ENERO:DICIEMBRE!AM24)</f>
        <v>0</v>
      </c>
      <c r="AN24" s="47">
        <f>SUM(ENERO:DICIEMBRE!AN24)</f>
        <v>3</v>
      </c>
      <c r="AO24" s="47">
        <f>SUM(ENERO:DICIEMBRE!AO24)</f>
        <v>0</v>
      </c>
      <c r="AP24" s="47">
        <f>SUM(ENERO:DICIEMBRE!AP24)</f>
        <v>1</v>
      </c>
      <c r="AQ24" s="47">
        <f>SUM(ENERO:DICIEMBRE!AQ24)</f>
        <v>0</v>
      </c>
      <c r="AR24" s="47">
        <f>SUM(ENERO:DICIEMBRE!AR24)</f>
        <v>38</v>
      </c>
      <c r="AS24" s="47">
        <f>SUM(ENERO:DICIEMBRE!AS24)</f>
        <v>5767</v>
      </c>
      <c r="AT24" s="47">
        <f>SUM(ENERO:DICIEMBRE!AT24)</f>
        <v>0</v>
      </c>
      <c r="AU24" s="47">
        <f>SUM(ENERO:DICIEMBRE!AU24)</f>
        <v>1</v>
      </c>
      <c r="AV24" s="47">
        <f>SUM(ENERO:DICIEMBRE!AV24)</f>
        <v>65</v>
      </c>
      <c r="AW24" s="47">
        <f>SUM(ENERO:DICIEMBRE!AW24)</f>
        <v>41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794</v>
      </c>
      <c r="C25" s="42">
        <f>+E25+G25+I25+K25+M25+O25+Q25+S25+U25+W25+Y25+AA25+AC25+AE25+AG25+AI25+AK25+AM25+AO25+AQ25</f>
        <v>155</v>
      </c>
      <c r="D25" s="47">
        <f>SUM(ENERO:DICIEMBRE!D25)</f>
        <v>0</v>
      </c>
      <c r="E25" s="47">
        <f>SUM(ENERO:DICIEMBRE!E25)</f>
        <v>0</v>
      </c>
      <c r="F25" s="47">
        <f>SUM(ENERO:DICIEMBRE!F25)</f>
        <v>0</v>
      </c>
      <c r="G25" s="47">
        <f>SUM(ENERO:DICIEMBRE!G25)</f>
        <v>0</v>
      </c>
      <c r="H25" s="47">
        <f>SUM(ENERO:DICIEMBRE!H25)</f>
        <v>2</v>
      </c>
      <c r="I25" s="47">
        <f>SUM(ENERO:DICIEMBRE!I25)</f>
        <v>1</v>
      </c>
      <c r="J25" s="47">
        <f>SUM(ENERO:DICIEMBRE!J25)</f>
        <v>0</v>
      </c>
      <c r="K25" s="47">
        <f>SUM(ENERO:DICIEMBRE!K25)</f>
        <v>0</v>
      </c>
      <c r="L25" s="47">
        <f>SUM(ENERO:DICIEMBRE!L25)</f>
        <v>0</v>
      </c>
      <c r="M25" s="47">
        <f>SUM(ENERO:DICIEMBRE!M25)</f>
        <v>0</v>
      </c>
      <c r="N25" s="47">
        <f>SUM(ENERO:DICIEMBRE!N25)</f>
        <v>10</v>
      </c>
      <c r="O25" s="47">
        <f>SUM(ENERO:DICIEMBRE!O25)</f>
        <v>0</v>
      </c>
      <c r="P25" s="47">
        <f>SUM(ENERO:DICIEMBRE!P25)</f>
        <v>36</v>
      </c>
      <c r="Q25" s="47">
        <f>SUM(ENERO:DICIEMBRE!Q25)</f>
        <v>4</v>
      </c>
      <c r="R25" s="47">
        <f>SUM(ENERO:DICIEMBRE!R25)</f>
        <v>83</v>
      </c>
      <c r="S25" s="47">
        <f>SUM(ENERO:DICIEMBRE!S25)</f>
        <v>17</v>
      </c>
      <c r="T25" s="47">
        <f>SUM(ENERO:DICIEMBRE!T25)</f>
        <v>114</v>
      </c>
      <c r="U25" s="47">
        <f>SUM(ENERO:DICIEMBRE!U25)</f>
        <v>30</v>
      </c>
      <c r="V25" s="47">
        <f>SUM(ENERO:DICIEMBRE!V25)</f>
        <v>135</v>
      </c>
      <c r="W25" s="47">
        <f>SUM(ENERO:DICIEMBRE!W25)</f>
        <v>27</v>
      </c>
      <c r="X25" s="47">
        <f>SUM(ENERO:DICIEMBRE!X25)</f>
        <v>119</v>
      </c>
      <c r="Y25" s="47">
        <f>SUM(ENERO:DICIEMBRE!Y25)</f>
        <v>26</v>
      </c>
      <c r="Z25" s="47">
        <f>SUM(ENERO:DICIEMBRE!Z25)</f>
        <v>86</v>
      </c>
      <c r="AA25" s="47">
        <f>SUM(ENERO:DICIEMBRE!AA25)</f>
        <v>16</v>
      </c>
      <c r="AB25" s="47">
        <f>SUM(ENERO:DICIEMBRE!AB25)</f>
        <v>78</v>
      </c>
      <c r="AC25" s="47">
        <f>SUM(ENERO:DICIEMBRE!AC25)</f>
        <v>16</v>
      </c>
      <c r="AD25" s="47">
        <f>SUM(ENERO:DICIEMBRE!AD25)</f>
        <v>50</v>
      </c>
      <c r="AE25" s="47">
        <f>SUM(ENERO:DICIEMBRE!AE25)</f>
        <v>11</v>
      </c>
      <c r="AF25" s="47">
        <f>SUM(ENERO:DICIEMBRE!AF25)</f>
        <v>43</v>
      </c>
      <c r="AG25" s="47">
        <f>SUM(ENERO:DICIEMBRE!AG25)</f>
        <v>4</v>
      </c>
      <c r="AH25" s="47">
        <f>SUM(ENERO:DICIEMBRE!AH25)</f>
        <v>14</v>
      </c>
      <c r="AI25" s="47">
        <f>SUM(ENERO:DICIEMBRE!AI25)</f>
        <v>2</v>
      </c>
      <c r="AJ25" s="47">
        <f>SUM(ENERO:DICIEMBRE!AJ25)</f>
        <v>9</v>
      </c>
      <c r="AK25" s="47">
        <f>SUM(ENERO:DICIEMBRE!AK25)</f>
        <v>0</v>
      </c>
      <c r="AL25" s="47">
        <f>SUM(ENERO:DICIEMBRE!AL25)</f>
        <v>9</v>
      </c>
      <c r="AM25" s="47">
        <f>SUM(ENERO:DICIEMBRE!AM25)</f>
        <v>1</v>
      </c>
      <c r="AN25" s="47">
        <f>SUM(ENERO:DICIEMBRE!AN25)</f>
        <v>1</v>
      </c>
      <c r="AO25" s="47">
        <f>SUM(ENERO:DICIEMBRE!AO25)</f>
        <v>0</v>
      </c>
      <c r="AP25" s="47">
        <f>SUM(ENERO:DICIEMBRE!AP25)</f>
        <v>5</v>
      </c>
      <c r="AQ25" s="47">
        <f>SUM(ENERO:DICIEMBRE!AQ25)</f>
        <v>0</v>
      </c>
      <c r="AR25" s="47">
        <f>SUM(ENERO:DICIEMBRE!AR25)</f>
        <v>526</v>
      </c>
      <c r="AS25" s="47">
        <f>SUM(ENERO:DICIEMBRE!AS25)</f>
        <v>268</v>
      </c>
      <c r="AT25" s="47">
        <f>SUM(ENERO:DICIEMBRE!AT25)</f>
        <v>1</v>
      </c>
      <c r="AU25" s="47">
        <f>SUM(ENERO:DICIEMBRE!AU25)</f>
        <v>0</v>
      </c>
      <c r="AV25" s="47">
        <f>SUM(ENERO:DICIEMBRE!AV25)</f>
        <v>5</v>
      </c>
      <c r="AW25" s="47">
        <f>SUM(ENERO:DICIEMBRE!AW25)</f>
        <v>13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2464</v>
      </c>
      <c r="C26" s="42">
        <f>+Q26+S26+U26+W26+Y26+AA26+AC26+AE26+AG26+AI26+AK26+AM26+AO26+AQ26</f>
        <v>42</v>
      </c>
      <c r="D26" s="47">
        <f>SUM(ENERO:DICIEMBRE!D26)</f>
        <v>0</v>
      </c>
      <c r="E26" s="47">
        <f>SUM(ENERO:DICIEMBRE!E26)</f>
        <v>0</v>
      </c>
      <c r="F26" s="47">
        <f>SUM(ENERO:DICIEMBRE!F26)</f>
        <v>0</v>
      </c>
      <c r="G26" s="47">
        <f>SUM(ENERO:DICIEMBRE!G26)</f>
        <v>0</v>
      </c>
      <c r="H26" s="47">
        <f>SUM(ENERO:DICIEMBRE!H26)</f>
        <v>0</v>
      </c>
      <c r="I26" s="47">
        <f>SUM(ENERO:DICIEMBRE!I26)</f>
        <v>0</v>
      </c>
      <c r="J26" s="47">
        <f>SUM(ENERO:DICIEMBRE!J26)</f>
        <v>0</v>
      </c>
      <c r="K26" s="47">
        <f>SUM(ENERO:DICIEMBRE!K26)</f>
        <v>0</v>
      </c>
      <c r="L26" s="47">
        <f>SUM(ENERO:DICIEMBRE!L26)</f>
        <v>0</v>
      </c>
      <c r="M26" s="47">
        <f>SUM(ENERO:DICIEMBRE!M26)</f>
        <v>0</v>
      </c>
      <c r="N26" s="47">
        <f>SUM(ENERO:DICIEMBRE!N26)</f>
        <v>0</v>
      </c>
      <c r="O26" s="47">
        <f>SUM(ENERO:DICIEMBRE!O26)</f>
        <v>0</v>
      </c>
      <c r="P26" s="47">
        <f>SUM(ENERO:DICIEMBRE!P26)</f>
        <v>64</v>
      </c>
      <c r="Q26" s="47">
        <f>SUM(ENERO:DICIEMBRE!Q26)</f>
        <v>2</v>
      </c>
      <c r="R26" s="47">
        <f>SUM(ENERO:DICIEMBRE!R26)</f>
        <v>256</v>
      </c>
      <c r="S26" s="47">
        <f>SUM(ENERO:DICIEMBRE!S26)</f>
        <v>4</v>
      </c>
      <c r="T26" s="47">
        <f>SUM(ENERO:DICIEMBRE!T26)</f>
        <v>341</v>
      </c>
      <c r="U26" s="47">
        <f>SUM(ENERO:DICIEMBRE!U26)</f>
        <v>10</v>
      </c>
      <c r="V26" s="47">
        <f>SUM(ENERO:DICIEMBRE!V26)</f>
        <v>248</v>
      </c>
      <c r="W26" s="47">
        <f>SUM(ENERO:DICIEMBRE!W26)</f>
        <v>8</v>
      </c>
      <c r="X26" s="47">
        <f>SUM(ENERO:DICIEMBRE!X26)</f>
        <v>190</v>
      </c>
      <c r="Y26" s="47">
        <f>SUM(ENERO:DICIEMBRE!Y26)</f>
        <v>3</v>
      </c>
      <c r="Z26" s="47">
        <f>SUM(ENERO:DICIEMBRE!Z26)</f>
        <v>137</v>
      </c>
      <c r="AA26" s="47">
        <f>SUM(ENERO:DICIEMBRE!AA26)</f>
        <v>1</v>
      </c>
      <c r="AB26" s="47">
        <f>SUM(ENERO:DICIEMBRE!AB26)</f>
        <v>101</v>
      </c>
      <c r="AC26" s="47">
        <f>SUM(ENERO:DICIEMBRE!AC26)</f>
        <v>3</v>
      </c>
      <c r="AD26" s="47">
        <f>SUM(ENERO:DICIEMBRE!AD26)</f>
        <v>102</v>
      </c>
      <c r="AE26" s="47">
        <f>SUM(ENERO:DICIEMBRE!AE26)</f>
        <v>1</v>
      </c>
      <c r="AF26" s="47">
        <f>SUM(ENERO:DICIEMBRE!AF26)</f>
        <v>87</v>
      </c>
      <c r="AG26" s="47">
        <f>SUM(ENERO:DICIEMBRE!AG26)</f>
        <v>1</v>
      </c>
      <c r="AH26" s="47">
        <f>SUM(ENERO:DICIEMBRE!AH26)</f>
        <v>57</v>
      </c>
      <c r="AI26" s="47">
        <f>SUM(ENERO:DICIEMBRE!AI26)</f>
        <v>0</v>
      </c>
      <c r="AJ26" s="47">
        <f>SUM(ENERO:DICIEMBRE!AJ26)</f>
        <v>285</v>
      </c>
      <c r="AK26" s="47">
        <f>SUM(ENERO:DICIEMBRE!AK26)</f>
        <v>6</v>
      </c>
      <c r="AL26" s="47">
        <f>SUM(ENERO:DICIEMBRE!AL26)</f>
        <v>231</v>
      </c>
      <c r="AM26" s="47">
        <f>SUM(ENERO:DICIEMBRE!AM26)</f>
        <v>0</v>
      </c>
      <c r="AN26" s="47">
        <f>SUM(ENERO:DICIEMBRE!AN26)</f>
        <v>160</v>
      </c>
      <c r="AO26" s="47">
        <f>SUM(ENERO:DICIEMBRE!AO26)</f>
        <v>0</v>
      </c>
      <c r="AP26" s="47">
        <f>SUM(ENERO:DICIEMBRE!AP26)</f>
        <v>205</v>
      </c>
      <c r="AQ26" s="47">
        <f>SUM(ENERO:DICIEMBRE!AQ26)</f>
        <v>3</v>
      </c>
      <c r="AR26" s="47">
        <f>SUM(ENERO:DICIEMBRE!AR26)</f>
        <v>915</v>
      </c>
      <c r="AS26" s="47">
        <f>SUM(ENERO:DICIEMBRE!AS26)</f>
        <v>1549</v>
      </c>
      <c r="AT26" s="47">
        <f>SUM(ENERO:DICIEMBRE!AT26)</f>
        <v>1</v>
      </c>
      <c r="AU26" s="47">
        <f>SUM(ENERO:DICIEMBRE!AU26)</f>
        <v>0</v>
      </c>
      <c r="AV26" s="47">
        <f>SUM(ENERO:DICIEMBRE!AV26)</f>
        <v>27</v>
      </c>
      <c r="AW26" s="47">
        <f>SUM(ENERO:DICIEMBRE!AW26)</f>
        <v>13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1</v>
      </c>
      <c r="C27" s="42">
        <f>+Q27+S27+U27+W27+Y27+AA27+AC27+AE27+AG27+AI27</f>
        <v>0</v>
      </c>
      <c r="D27" s="47">
        <f>SUM(ENERO:DICIEMBRE!D27)</f>
        <v>0</v>
      </c>
      <c r="E27" s="47">
        <f>SUM(ENERO:DICIEMBRE!E27)</f>
        <v>0</v>
      </c>
      <c r="F27" s="47">
        <f>SUM(ENERO:DICIEMBRE!F27)</f>
        <v>0</v>
      </c>
      <c r="G27" s="47">
        <f>SUM(ENERO:DICIEMBRE!G27)</f>
        <v>0</v>
      </c>
      <c r="H27" s="47">
        <f>SUM(ENERO:DICIEMBRE!H27)</f>
        <v>0</v>
      </c>
      <c r="I27" s="47">
        <f>SUM(ENERO:DICIEMBRE!I27)</f>
        <v>0</v>
      </c>
      <c r="J27" s="47">
        <f>SUM(ENERO:DICIEMBRE!J27)</f>
        <v>0</v>
      </c>
      <c r="K27" s="47">
        <f>SUM(ENERO:DICIEMBRE!K27)</f>
        <v>0</v>
      </c>
      <c r="L27" s="47">
        <f>SUM(ENERO:DICIEMBRE!L27)</f>
        <v>0</v>
      </c>
      <c r="M27" s="47">
        <f>SUM(ENERO:DICIEMBRE!M27)</f>
        <v>0</v>
      </c>
      <c r="N27" s="47">
        <f>SUM(ENERO:DICIEMBRE!N27)</f>
        <v>0</v>
      </c>
      <c r="O27" s="47">
        <f>SUM(ENERO:DICIEMBRE!O27)</f>
        <v>0</v>
      </c>
      <c r="P27" s="47">
        <f>SUM(ENERO:DICIEMBRE!P27)</f>
        <v>0</v>
      </c>
      <c r="Q27" s="47">
        <f>SUM(ENERO:DICIEMBRE!Q27)</f>
        <v>0</v>
      </c>
      <c r="R27" s="47">
        <f>SUM(ENERO:DICIEMBRE!R27)</f>
        <v>0</v>
      </c>
      <c r="S27" s="47">
        <f>SUM(ENERO:DICIEMBRE!S27)</f>
        <v>0</v>
      </c>
      <c r="T27" s="47">
        <f>SUM(ENERO:DICIEMBRE!T27)</f>
        <v>0</v>
      </c>
      <c r="U27" s="47">
        <f>SUM(ENERO:DICIEMBRE!U27)</f>
        <v>0</v>
      </c>
      <c r="V27" s="47">
        <f>SUM(ENERO:DICIEMBRE!V27)</f>
        <v>0</v>
      </c>
      <c r="W27" s="47">
        <f>SUM(ENERO:DICIEMBRE!W27)</f>
        <v>0</v>
      </c>
      <c r="X27" s="47">
        <f>SUM(ENERO:DICIEMBRE!X27)</f>
        <v>0</v>
      </c>
      <c r="Y27" s="47">
        <f>SUM(ENERO:DICIEMBRE!Y27)</f>
        <v>0</v>
      </c>
      <c r="Z27" s="47">
        <f>SUM(ENERO:DICIEMBRE!Z27)</f>
        <v>0</v>
      </c>
      <c r="AA27" s="47">
        <f>SUM(ENERO:DICIEMBRE!AA27)</f>
        <v>0</v>
      </c>
      <c r="AB27" s="47">
        <f>SUM(ENERO:DICIEMBRE!AB27)</f>
        <v>0</v>
      </c>
      <c r="AC27" s="47">
        <f>SUM(ENERO:DICIEMBRE!AC27)</f>
        <v>0</v>
      </c>
      <c r="AD27" s="47">
        <f>SUM(ENERO:DICIEMBRE!AD27)</f>
        <v>0</v>
      </c>
      <c r="AE27" s="47">
        <f>SUM(ENERO:DICIEMBRE!AE27)</f>
        <v>0</v>
      </c>
      <c r="AF27" s="47">
        <f>SUM(ENERO:DICIEMBRE!AF27)</f>
        <v>0</v>
      </c>
      <c r="AG27" s="47">
        <f>SUM(ENERO:DICIEMBRE!AG27)</f>
        <v>0</v>
      </c>
      <c r="AH27" s="47">
        <f>SUM(ENERO:DICIEMBRE!AH27)</f>
        <v>1</v>
      </c>
      <c r="AI27" s="47">
        <f>SUM(ENERO:DICIEMBRE!AI27)</f>
        <v>0</v>
      </c>
      <c r="AJ27" s="47">
        <f>SUM(ENERO:DICIEMBRE!AJ27)</f>
        <v>0</v>
      </c>
      <c r="AK27" s="47">
        <f>SUM(ENERO:DICIEMBRE!AK27)</f>
        <v>0</v>
      </c>
      <c r="AL27" s="47">
        <f>SUM(ENERO:DICIEMBRE!AL27)</f>
        <v>0</v>
      </c>
      <c r="AM27" s="47">
        <f>SUM(ENERO:DICIEMBRE!AM27)</f>
        <v>0</v>
      </c>
      <c r="AN27" s="47">
        <f>SUM(ENERO:DICIEMBRE!AN27)</f>
        <v>0</v>
      </c>
      <c r="AO27" s="47">
        <f>SUM(ENERO:DICIEMBRE!AO27)</f>
        <v>0</v>
      </c>
      <c r="AP27" s="47">
        <f>SUM(ENERO:DICIEMBRE!AP27)</f>
        <v>0</v>
      </c>
      <c r="AQ27" s="47">
        <f>SUM(ENERO:DICIEMBRE!AQ27)</f>
        <v>0</v>
      </c>
      <c r="AR27" s="47">
        <f>SUM(ENERO:DICIEMBRE!AR27)</f>
        <v>0</v>
      </c>
      <c r="AS27" s="47">
        <f>SUM(ENERO:DICIEMBRE!AS27)</f>
        <v>1</v>
      </c>
      <c r="AT27" s="47">
        <f>SUM(ENERO:DICIEMBRE!AT27)</f>
        <v>0</v>
      </c>
      <c r="AU27" s="47">
        <f>SUM(ENERO:DICIEMBRE!AU27)</f>
        <v>0</v>
      </c>
      <c r="AV27" s="47">
        <f>SUM(ENERO:DICIEMBRE!AV27)</f>
        <v>0</v>
      </c>
      <c r="AW27" s="47">
        <f>SUM(ENERO:DICIEMBRE!AW27)</f>
        <v>0</v>
      </c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6</v>
      </c>
      <c r="C28" s="42">
        <f t="shared" si="55"/>
        <v>0</v>
      </c>
      <c r="D28" s="47">
        <f>SUM(ENERO:DICIEMBRE!D28)</f>
        <v>0</v>
      </c>
      <c r="E28" s="47">
        <f>SUM(ENERO:DICIEMBRE!E28)</f>
        <v>0</v>
      </c>
      <c r="F28" s="47">
        <f>SUM(ENERO:DICIEMBRE!F28)</f>
        <v>0</v>
      </c>
      <c r="G28" s="47">
        <f>SUM(ENERO:DICIEMBRE!G28)</f>
        <v>0</v>
      </c>
      <c r="H28" s="47">
        <f>SUM(ENERO:DICIEMBRE!H28)</f>
        <v>0</v>
      </c>
      <c r="I28" s="47">
        <f>SUM(ENERO:DICIEMBRE!I28)</f>
        <v>0</v>
      </c>
      <c r="J28" s="47">
        <f>SUM(ENERO:DICIEMBRE!J28)</f>
        <v>0</v>
      </c>
      <c r="K28" s="47">
        <f>SUM(ENERO:DICIEMBRE!K28)</f>
        <v>0</v>
      </c>
      <c r="L28" s="47">
        <f>SUM(ENERO:DICIEMBRE!L28)</f>
        <v>0</v>
      </c>
      <c r="M28" s="47">
        <f>SUM(ENERO:DICIEMBRE!M28)</f>
        <v>0</v>
      </c>
      <c r="N28" s="47">
        <f>SUM(ENERO:DICIEMBRE!N28)</f>
        <v>0</v>
      </c>
      <c r="O28" s="47">
        <f>SUM(ENERO:DICIEMBRE!O28)</f>
        <v>0</v>
      </c>
      <c r="P28" s="47">
        <f>SUM(ENERO:DICIEMBRE!P28)</f>
        <v>0</v>
      </c>
      <c r="Q28" s="47">
        <f>SUM(ENERO:DICIEMBRE!Q28)</f>
        <v>0</v>
      </c>
      <c r="R28" s="47">
        <f>SUM(ENERO:DICIEMBRE!R28)</f>
        <v>1</v>
      </c>
      <c r="S28" s="47">
        <f>SUM(ENERO:DICIEMBRE!S28)</f>
        <v>0</v>
      </c>
      <c r="T28" s="47">
        <f>SUM(ENERO:DICIEMBRE!T28)</f>
        <v>1</v>
      </c>
      <c r="U28" s="47">
        <f>SUM(ENERO:DICIEMBRE!U28)</f>
        <v>0</v>
      </c>
      <c r="V28" s="47">
        <f>SUM(ENERO:DICIEMBRE!V28)</f>
        <v>0</v>
      </c>
      <c r="W28" s="47">
        <f>SUM(ENERO:DICIEMBRE!W28)</f>
        <v>0</v>
      </c>
      <c r="X28" s="47">
        <f>SUM(ENERO:DICIEMBRE!X28)</f>
        <v>0</v>
      </c>
      <c r="Y28" s="47">
        <f>SUM(ENERO:DICIEMBRE!Y28)</f>
        <v>0</v>
      </c>
      <c r="Z28" s="47">
        <f>SUM(ENERO:DICIEMBRE!Z28)</f>
        <v>0</v>
      </c>
      <c r="AA28" s="47">
        <f>SUM(ENERO:DICIEMBRE!AA28)</f>
        <v>0</v>
      </c>
      <c r="AB28" s="47">
        <f>SUM(ENERO:DICIEMBRE!AB28)</f>
        <v>0</v>
      </c>
      <c r="AC28" s="47">
        <f>SUM(ENERO:DICIEMBRE!AC28)</f>
        <v>0</v>
      </c>
      <c r="AD28" s="47">
        <f>SUM(ENERO:DICIEMBRE!AD28)</f>
        <v>0</v>
      </c>
      <c r="AE28" s="47">
        <f>SUM(ENERO:DICIEMBRE!AE28)</f>
        <v>0</v>
      </c>
      <c r="AF28" s="47">
        <f>SUM(ENERO:DICIEMBRE!AF28)</f>
        <v>1</v>
      </c>
      <c r="AG28" s="47">
        <f>SUM(ENERO:DICIEMBRE!AG28)</f>
        <v>0</v>
      </c>
      <c r="AH28" s="47">
        <f>SUM(ENERO:DICIEMBRE!AH28)</f>
        <v>0</v>
      </c>
      <c r="AI28" s="47">
        <f>SUM(ENERO:DICIEMBRE!AI28)</f>
        <v>0</v>
      </c>
      <c r="AJ28" s="47">
        <f>SUM(ENERO:DICIEMBRE!AJ28)</f>
        <v>1</v>
      </c>
      <c r="AK28" s="47">
        <f>SUM(ENERO:DICIEMBRE!AK28)</f>
        <v>0</v>
      </c>
      <c r="AL28" s="47">
        <f>SUM(ENERO:DICIEMBRE!AL28)</f>
        <v>2</v>
      </c>
      <c r="AM28" s="47">
        <f>SUM(ENERO:DICIEMBRE!AM28)</f>
        <v>0</v>
      </c>
      <c r="AN28" s="47">
        <f>SUM(ENERO:DICIEMBRE!AN28)</f>
        <v>0</v>
      </c>
      <c r="AO28" s="47">
        <f>SUM(ENERO:DICIEMBRE!AO28)</f>
        <v>0</v>
      </c>
      <c r="AP28" s="47">
        <f>SUM(ENERO:DICIEMBRE!AP28)</f>
        <v>0</v>
      </c>
      <c r="AQ28" s="47">
        <f>SUM(ENERO:DICIEMBRE!AQ28)</f>
        <v>0</v>
      </c>
      <c r="AR28" s="47">
        <f>SUM(ENERO:DICIEMBRE!AR28)</f>
        <v>3</v>
      </c>
      <c r="AS28" s="47">
        <f>SUM(ENERO:DICIEMBRE!AS28)</f>
        <v>3</v>
      </c>
      <c r="AT28" s="47">
        <f>SUM(ENERO:DICIEMBRE!AT28)</f>
        <v>0</v>
      </c>
      <c r="AU28" s="47">
        <f>SUM(ENERO:DICIEMBRE!AU28)</f>
        <v>0</v>
      </c>
      <c r="AV28" s="47">
        <f>SUM(ENERO:DICIEMBRE!AV28)</f>
        <v>0</v>
      </c>
      <c r="AW28" s="47">
        <f>SUM(ENERO:DICIEMBRE!AW28)</f>
        <v>0</v>
      </c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3</v>
      </c>
      <c r="C29" s="42">
        <f t="shared" si="55"/>
        <v>0</v>
      </c>
      <c r="D29" s="47">
        <f>SUM(ENERO:DICIEMBRE!D29)</f>
        <v>0</v>
      </c>
      <c r="E29" s="47">
        <f>SUM(ENERO:DICIEMBRE!E29)</f>
        <v>0</v>
      </c>
      <c r="F29" s="47">
        <f>SUM(ENERO:DICIEMBRE!F29)</f>
        <v>0</v>
      </c>
      <c r="G29" s="47">
        <f>SUM(ENERO:DICIEMBRE!G29)</f>
        <v>0</v>
      </c>
      <c r="H29" s="47">
        <f>SUM(ENERO:DICIEMBRE!H29)</f>
        <v>0</v>
      </c>
      <c r="I29" s="47">
        <f>SUM(ENERO:DICIEMBRE!I29)</f>
        <v>0</v>
      </c>
      <c r="J29" s="47">
        <f>SUM(ENERO:DICIEMBRE!J29)</f>
        <v>0</v>
      </c>
      <c r="K29" s="47">
        <f>SUM(ENERO:DICIEMBRE!K29)</f>
        <v>0</v>
      </c>
      <c r="L29" s="47">
        <f>SUM(ENERO:DICIEMBRE!L29)</f>
        <v>0</v>
      </c>
      <c r="M29" s="47">
        <f>SUM(ENERO:DICIEMBRE!M29)</f>
        <v>0</v>
      </c>
      <c r="N29" s="47">
        <f>SUM(ENERO:DICIEMBRE!N29)</f>
        <v>0</v>
      </c>
      <c r="O29" s="47">
        <f>SUM(ENERO:DICIEMBRE!O29)</f>
        <v>0</v>
      </c>
      <c r="P29" s="47">
        <f>SUM(ENERO:DICIEMBRE!P29)</f>
        <v>0</v>
      </c>
      <c r="Q29" s="47">
        <f>SUM(ENERO:DICIEMBRE!Q29)</f>
        <v>0</v>
      </c>
      <c r="R29" s="47">
        <f>SUM(ENERO:DICIEMBRE!R29)</f>
        <v>0</v>
      </c>
      <c r="S29" s="47">
        <f>SUM(ENERO:DICIEMBRE!S29)</f>
        <v>0</v>
      </c>
      <c r="T29" s="47">
        <f>SUM(ENERO:DICIEMBRE!T29)</f>
        <v>0</v>
      </c>
      <c r="U29" s="47">
        <f>SUM(ENERO:DICIEMBRE!U29)</f>
        <v>0</v>
      </c>
      <c r="V29" s="47">
        <f>SUM(ENERO:DICIEMBRE!V29)</f>
        <v>0</v>
      </c>
      <c r="W29" s="47">
        <f>SUM(ENERO:DICIEMBRE!W29)</f>
        <v>0</v>
      </c>
      <c r="X29" s="47">
        <f>SUM(ENERO:DICIEMBRE!X29)</f>
        <v>1</v>
      </c>
      <c r="Y29" s="47">
        <f>SUM(ENERO:DICIEMBRE!Y29)</f>
        <v>0</v>
      </c>
      <c r="Z29" s="47">
        <f>SUM(ENERO:DICIEMBRE!Z29)</f>
        <v>0</v>
      </c>
      <c r="AA29" s="47">
        <f>SUM(ENERO:DICIEMBRE!AA29)</f>
        <v>0</v>
      </c>
      <c r="AB29" s="47">
        <f>SUM(ENERO:DICIEMBRE!AB29)</f>
        <v>0</v>
      </c>
      <c r="AC29" s="47">
        <f>SUM(ENERO:DICIEMBRE!AC29)</f>
        <v>0</v>
      </c>
      <c r="AD29" s="47">
        <f>SUM(ENERO:DICIEMBRE!AD29)</f>
        <v>0</v>
      </c>
      <c r="AE29" s="47">
        <f>SUM(ENERO:DICIEMBRE!AE29)</f>
        <v>0</v>
      </c>
      <c r="AF29" s="47">
        <f>SUM(ENERO:DICIEMBRE!AF29)</f>
        <v>1</v>
      </c>
      <c r="AG29" s="47">
        <f>SUM(ENERO:DICIEMBRE!AG29)</f>
        <v>0</v>
      </c>
      <c r="AH29" s="47">
        <f>SUM(ENERO:DICIEMBRE!AH29)</f>
        <v>0</v>
      </c>
      <c r="AI29" s="47">
        <f>SUM(ENERO:DICIEMBRE!AI29)</f>
        <v>0</v>
      </c>
      <c r="AJ29" s="47">
        <f>SUM(ENERO:DICIEMBRE!AJ29)</f>
        <v>1</v>
      </c>
      <c r="AK29" s="47">
        <f>SUM(ENERO:DICIEMBRE!AK29)</f>
        <v>0</v>
      </c>
      <c r="AL29" s="47">
        <f>SUM(ENERO:DICIEMBRE!AL29)</f>
        <v>0</v>
      </c>
      <c r="AM29" s="47">
        <f>SUM(ENERO:DICIEMBRE!AM29)</f>
        <v>0</v>
      </c>
      <c r="AN29" s="47">
        <f>SUM(ENERO:DICIEMBRE!AN29)</f>
        <v>0</v>
      </c>
      <c r="AO29" s="47">
        <f>SUM(ENERO:DICIEMBRE!AO29)</f>
        <v>0</v>
      </c>
      <c r="AP29" s="47">
        <f>SUM(ENERO:DICIEMBRE!AP29)</f>
        <v>0</v>
      </c>
      <c r="AQ29" s="47">
        <f>SUM(ENERO:DICIEMBRE!AQ29)</f>
        <v>0</v>
      </c>
      <c r="AR29" s="47">
        <f>SUM(ENERO:DICIEMBRE!AR29)</f>
        <v>2</v>
      </c>
      <c r="AS29" s="47">
        <f>SUM(ENERO:DICIEMBRE!AS29)</f>
        <v>1</v>
      </c>
      <c r="AT29" s="47">
        <f>SUM(ENERO:DICIEMBRE!AT29)</f>
        <v>0</v>
      </c>
      <c r="AU29" s="47">
        <f>SUM(ENERO:DICIEMBRE!AU29)</f>
        <v>0</v>
      </c>
      <c r="AV29" s="47">
        <f>SUM(ENERO:DICIEMBRE!AV29)</f>
        <v>0</v>
      </c>
      <c r="AW29" s="47">
        <f>SUM(ENERO:DICIEMBRE!AW29)</f>
        <v>0</v>
      </c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39</v>
      </c>
      <c r="C30" s="59">
        <f t="shared" si="55"/>
        <v>0</v>
      </c>
      <c r="D30" s="47">
        <f>SUM(ENERO:DICIEMBRE!D30)</f>
        <v>0</v>
      </c>
      <c r="E30" s="47">
        <f>SUM(ENERO:DICIEMBRE!E30)</f>
        <v>0</v>
      </c>
      <c r="F30" s="47">
        <f>SUM(ENERO:DICIEMBRE!F30)</f>
        <v>0</v>
      </c>
      <c r="G30" s="47">
        <f>SUM(ENERO:DICIEMBRE!G30)</f>
        <v>0</v>
      </c>
      <c r="H30" s="47">
        <f>SUM(ENERO:DICIEMBRE!H30)</f>
        <v>0</v>
      </c>
      <c r="I30" s="47">
        <f>SUM(ENERO:DICIEMBRE!I30)</f>
        <v>0</v>
      </c>
      <c r="J30" s="47">
        <f>SUM(ENERO:DICIEMBRE!J30)</f>
        <v>1</v>
      </c>
      <c r="K30" s="47">
        <f>SUM(ENERO:DICIEMBRE!K30)</f>
        <v>0</v>
      </c>
      <c r="L30" s="47">
        <f>SUM(ENERO:DICIEMBRE!L30)</f>
        <v>2</v>
      </c>
      <c r="M30" s="47">
        <f>SUM(ENERO:DICIEMBRE!M30)</f>
        <v>0</v>
      </c>
      <c r="N30" s="47">
        <f>SUM(ENERO:DICIEMBRE!N30)</f>
        <v>13</v>
      </c>
      <c r="O30" s="47">
        <f>SUM(ENERO:DICIEMBRE!O30)</f>
        <v>0</v>
      </c>
      <c r="P30" s="47">
        <f>SUM(ENERO:DICIEMBRE!P30)</f>
        <v>12</v>
      </c>
      <c r="Q30" s="47">
        <f>SUM(ENERO:DICIEMBRE!Q30)</f>
        <v>0</v>
      </c>
      <c r="R30" s="47">
        <f>SUM(ENERO:DICIEMBRE!R30)</f>
        <v>1</v>
      </c>
      <c r="S30" s="47">
        <f>SUM(ENERO:DICIEMBRE!S30)</f>
        <v>0</v>
      </c>
      <c r="T30" s="47">
        <f>SUM(ENERO:DICIEMBRE!T30)</f>
        <v>4</v>
      </c>
      <c r="U30" s="47">
        <f>SUM(ENERO:DICIEMBRE!U30)</f>
        <v>0</v>
      </c>
      <c r="V30" s="47">
        <f>SUM(ENERO:DICIEMBRE!V30)</f>
        <v>2</v>
      </c>
      <c r="W30" s="47">
        <f>SUM(ENERO:DICIEMBRE!W30)</f>
        <v>0</v>
      </c>
      <c r="X30" s="47">
        <f>SUM(ENERO:DICIEMBRE!X30)</f>
        <v>2</v>
      </c>
      <c r="Y30" s="47">
        <f>SUM(ENERO:DICIEMBRE!Y30)</f>
        <v>0</v>
      </c>
      <c r="Z30" s="47">
        <f>SUM(ENERO:DICIEMBRE!Z30)</f>
        <v>1</v>
      </c>
      <c r="AA30" s="47">
        <f>SUM(ENERO:DICIEMBRE!AA30)</f>
        <v>0</v>
      </c>
      <c r="AB30" s="47">
        <f>SUM(ENERO:DICIEMBRE!AB30)</f>
        <v>0</v>
      </c>
      <c r="AC30" s="47">
        <f>SUM(ENERO:DICIEMBRE!AC30)</f>
        <v>0</v>
      </c>
      <c r="AD30" s="47">
        <f>SUM(ENERO:DICIEMBRE!AD30)</f>
        <v>0</v>
      </c>
      <c r="AE30" s="47">
        <f>SUM(ENERO:DICIEMBRE!AE30)</f>
        <v>0</v>
      </c>
      <c r="AF30" s="47">
        <f>SUM(ENERO:DICIEMBRE!AF30)</f>
        <v>0</v>
      </c>
      <c r="AG30" s="47">
        <f>SUM(ENERO:DICIEMBRE!AG30)</f>
        <v>0</v>
      </c>
      <c r="AH30" s="47">
        <f>SUM(ENERO:DICIEMBRE!AH30)</f>
        <v>1</v>
      </c>
      <c r="AI30" s="47">
        <f>SUM(ENERO:DICIEMBRE!AI30)</f>
        <v>0</v>
      </c>
      <c r="AJ30" s="47">
        <f>SUM(ENERO:DICIEMBRE!AJ30)</f>
        <v>0</v>
      </c>
      <c r="AK30" s="47">
        <f>SUM(ENERO:DICIEMBRE!AK30)</f>
        <v>0</v>
      </c>
      <c r="AL30" s="47">
        <f>SUM(ENERO:DICIEMBRE!AL30)</f>
        <v>0</v>
      </c>
      <c r="AM30" s="47">
        <f>SUM(ENERO:DICIEMBRE!AM30)</f>
        <v>0</v>
      </c>
      <c r="AN30" s="47">
        <f>SUM(ENERO:DICIEMBRE!AN30)</f>
        <v>0</v>
      </c>
      <c r="AO30" s="47">
        <f>SUM(ENERO:DICIEMBRE!AO30)</f>
        <v>0</v>
      </c>
      <c r="AP30" s="47">
        <f>SUM(ENERO:DICIEMBRE!AP30)</f>
        <v>0</v>
      </c>
      <c r="AQ30" s="47">
        <f>SUM(ENERO:DICIEMBRE!AQ30)</f>
        <v>0</v>
      </c>
      <c r="AR30" s="47">
        <f>SUM(ENERO:DICIEMBRE!AR30)</f>
        <v>8</v>
      </c>
      <c r="AS30" s="47">
        <f>SUM(ENERO:DICIEMBRE!AS30)</f>
        <v>31</v>
      </c>
      <c r="AT30" s="47">
        <f>SUM(ENERO:DICIEMBRE!AT30)</f>
        <v>0</v>
      </c>
      <c r="AU30" s="47">
        <f>SUM(ENERO:DICIEMBRE!AU30)</f>
        <v>0</v>
      </c>
      <c r="AV30" s="47">
        <f>SUM(ENERO:DICIEMBRE!AV30)</f>
        <v>0</v>
      </c>
      <c r="AW30" s="47">
        <f>SUM(ENERO:DICIEMBRE!AW30)</f>
        <v>1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18" t="s">
        <v>35</v>
      </c>
      <c r="AU34" s="19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47">
        <f>SUM(ENERO:DICIEMBRE!D35)</f>
        <v>0</v>
      </c>
      <c r="E35" s="47">
        <f>SUM(ENERO:DICIEMBRE!E35)</f>
        <v>0</v>
      </c>
      <c r="F35" s="47">
        <f>SUM(ENERO:DICIEMBRE!F35)</f>
        <v>0</v>
      </c>
      <c r="G35" s="47">
        <f>SUM(ENERO:DICIEMBRE!G35)</f>
        <v>0</v>
      </c>
      <c r="H35" s="47">
        <f>SUM(ENERO:DICIEMBRE!H35)</f>
        <v>0</v>
      </c>
      <c r="I35" s="47">
        <f>SUM(ENERO:DICIEMBRE!I35)</f>
        <v>0</v>
      </c>
      <c r="J35" s="47">
        <f>SUM(ENERO:DICIEMBRE!J35)</f>
        <v>0</v>
      </c>
      <c r="K35" s="47">
        <f>SUM(ENERO:DICIEMBRE!K35)</f>
        <v>0</v>
      </c>
      <c r="L35" s="47">
        <f>SUM(ENERO:DICIEMBRE!L35)</f>
        <v>0</v>
      </c>
      <c r="M35" s="47">
        <f>SUM(ENERO:DICIEMBRE!M35)</f>
        <v>0</v>
      </c>
      <c r="N35" s="47">
        <f>SUM(ENERO:DICIEMBRE!N35)</f>
        <v>0</v>
      </c>
      <c r="O35" s="47">
        <f>SUM(ENERO:DICIEMBRE!O35)</f>
        <v>0</v>
      </c>
      <c r="P35" s="47">
        <f>SUM(ENERO:DICIEMBRE!P35)</f>
        <v>0</v>
      </c>
      <c r="Q35" s="47">
        <f>SUM(ENERO:DICIEMBRE!Q35)</f>
        <v>0</v>
      </c>
      <c r="R35" s="47">
        <f>SUM(ENERO:DICIEMBRE!R35)</f>
        <v>0</v>
      </c>
      <c r="S35" s="47">
        <f>SUM(ENERO:DICIEMBRE!S35)</f>
        <v>0</v>
      </c>
      <c r="T35" s="47">
        <f>SUM(ENERO:DICIEMBRE!T35)</f>
        <v>0</v>
      </c>
      <c r="U35" s="47">
        <f>SUM(ENERO:DICIEMBRE!U35)</f>
        <v>0</v>
      </c>
      <c r="V35" s="47">
        <f>SUM(ENERO:DICIEMBRE!V35)</f>
        <v>0</v>
      </c>
      <c r="W35" s="47">
        <f>SUM(ENERO:DICIEMBRE!W35)</f>
        <v>0</v>
      </c>
      <c r="X35" s="47">
        <f>SUM(ENERO:DICIEMBRE!X35)</f>
        <v>0</v>
      </c>
      <c r="Y35" s="47">
        <f>SUM(ENERO:DICIEMBRE!Y35)</f>
        <v>0</v>
      </c>
      <c r="Z35" s="47">
        <f>SUM(ENERO:DICIEMBRE!Z35)</f>
        <v>0</v>
      </c>
      <c r="AA35" s="47">
        <f>SUM(ENERO:DICIEMBRE!AA35)</f>
        <v>0</v>
      </c>
      <c r="AB35" s="47">
        <f>SUM(ENERO:DICIEMBRE!AB35)</f>
        <v>0</v>
      </c>
      <c r="AC35" s="47">
        <f>SUM(ENERO:DICIEMBRE!AC35)</f>
        <v>0</v>
      </c>
      <c r="AD35" s="47">
        <f>SUM(ENERO:DICIEMBRE!AD35)</f>
        <v>0</v>
      </c>
      <c r="AE35" s="47">
        <f>SUM(ENERO:DICIEMBRE!AE35)</f>
        <v>0</v>
      </c>
      <c r="AF35" s="47">
        <f>SUM(ENERO:DICIEMBRE!AF35)</f>
        <v>0</v>
      </c>
      <c r="AG35" s="47">
        <f>SUM(ENERO:DICIEMBRE!AG35)</f>
        <v>0</v>
      </c>
      <c r="AH35" s="47">
        <f>SUM(ENERO:DICIEMBRE!AH35)</f>
        <v>0</v>
      </c>
      <c r="AI35" s="47">
        <f>SUM(ENERO:DICIEMBRE!AI35)</f>
        <v>0</v>
      </c>
      <c r="AJ35" s="47">
        <f>SUM(ENERO:DICIEMBRE!AJ35)</f>
        <v>0</v>
      </c>
      <c r="AK35" s="47">
        <f>SUM(ENERO:DICIEMBRE!AK35)</f>
        <v>0</v>
      </c>
      <c r="AL35" s="47">
        <f>SUM(ENERO:DICIEMBRE!AL35)</f>
        <v>0</v>
      </c>
      <c r="AM35" s="47">
        <f>SUM(ENERO:DICIEMBRE!AM35)</f>
        <v>0</v>
      </c>
      <c r="AN35" s="47">
        <f>SUM(ENERO:DICIEMBRE!AN35)</f>
        <v>0</v>
      </c>
      <c r="AO35" s="47">
        <f>SUM(ENERO:DICIEMBRE!AO35)</f>
        <v>0</v>
      </c>
      <c r="AP35" s="47">
        <f>SUM(ENERO:DICIEMBRE!AP35)</f>
        <v>0</v>
      </c>
      <c r="AQ35" s="47">
        <f>SUM(ENERO:DICIEMBRE!AQ35)</f>
        <v>0</v>
      </c>
      <c r="AR35" s="47">
        <f>SUM(ENERO:DICIEMBRE!AR35)</f>
        <v>0</v>
      </c>
      <c r="AS35" s="47">
        <f>SUM(ENERO:DICIEMBRE!AS35)</f>
        <v>0</v>
      </c>
      <c r="AT35" s="47">
        <f>SUM(ENERO:DICIEMBRE!AT35)</f>
        <v>0</v>
      </c>
      <c r="AU35" s="47">
        <f>SUM(ENERO:DICIEMBRE!AU35)</f>
        <v>0</v>
      </c>
      <c r="AV35" s="47">
        <f>SUM(ENERO:DICIEMBRE!AV35)</f>
        <v>0</v>
      </c>
      <c r="AW35" s="47">
        <f>SUM(ENERO:DICIEMBRE!AW35)</f>
        <v>0</v>
      </c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47">
        <f>SUM(ENERO:DICIEMBRE!D36)</f>
        <v>0</v>
      </c>
      <c r="E36" s="47">
        <f>SUM(ENERO:DICIEMBRE!E36)</f>
        <v>0</v>
      </c>
      <c r="F36" s="47">
        <f>SUM(ENERO:DICIEMBRE!F36)</f>
        <v>0</v>
      </c>
      <c r="G36" s="47">
        <f>SUM(ENERO:DICIEMBRE!G36)</f>
        <v>0</v>
      </c>
      <c r="H36" s="47">
        <f>SUM(ENERO:DICIEMBRE!H36)</f>
        <v>0</v>
      </c>
      <c r="I36" s="47">
        <f>SUM(ENERO:DICIEMBRE!I36)</f>
        <v>0</v>
      </c>
      <c r="J36" s="47">
        <f>SUM(ENERO:DICIEMBRE!J36)</f>
        <v>0</v>
      </c>
      <c r="K36" s="47">
        <f>SUM(ENERO:DICIEMBRE!K36)</f>
        <v>0</v>
      </c>
      <c r="L36" s="47">
        <f>SUM(ENERO:DICIEMBRE!L36)</f>
        <v>0</v>
      </c>
      <c r="M36" s="47">
        <f>SUM(ENERO:DICIEMBRE!M36)</f>
        <v>0</v>
      </c>
      <c r="N36" s="47">
        <f>SUM(ENERO:DICIEMBRE!N36)</f>
        <v>0</v>
      </c>
      <c r="O36" s="47">
        <f>SUM(ENERO:DICIEMBRE!O36)</f>
        <v>0</v>
      </c>
      <c r="P36" s="47">
        <f>SUM(ENERO:DICIEMBRE!P36)</f>
        <v>0</v>
      </c>
      <c r="Q36" s="47">
        <f>SUM(ENERO:DICIEMBRE!Q36)</f>
        <v>0</v>
      </c>
      <c r="R36" s="47">
        <f>SUM(ENERO:DICIEMBRE!R36)</f>
        <v>0</v>
      </c>
      <c r="S36" s="47">
        <f>SUM(ENERO:DICIEMBRE!S36)</f>
        <v>0</v>
      </c>
      <c r="T36" s="47">
        <f>SUM(ENERO:DICIEMBRE!T36)</f>
        <v>0</v>
      </c>
      <c r="U36" s="47">
        <f>SUM(ENERO:DICIEMBRE!U36)</f>
        <v>0</v>
      </c>
      <c r="V36" s="47">
        <f>SUM(ENERO:DICIEMBRE!V36)</f>
        <v>0</v>
      </c>
      <c r="W36" s="47">
        <f>SUM(ENERO:DICIEMBRE!W36)</f>
        <v>0</v>
      </c>
      <c r="X36" s="47">
        <f>SUM(ENERO:DICIEMBRE!X36)</f>
        <v>0</v>
      </c>
      <c r="Y36" s="47">
        <f>SUM(ENERO:DICIEMBRE!Y36)</f>
        <v>0</v>
      </c>
      <c r="Z36" s="47">
        <f>SUM(ENERO:DICIEMBRE!Z36)</f>
        <v>0</v>
      </c>
      <c r="AA36" s="47">
        <f>SUM(ENERO:DICIEMBRE!AA36)</f>
        <v>0</v>
      </c>
      <c r="AB36" s="47">
        <f>SUM(ENERO:DICIEMBRE!AB36)</f>
        <v>0</v>
      </c>
      <c r="AC36" s="47">
        <f>SUM(ENERO:DICIEMBRE!AC36)</f>
        <v>0</v>
      </c>
      <c r="AD36" s="47">
        <f>SUM(ENERO:DICIEMBRE!AD36)</f>
        <v>0</v>
      </c>
      <c r="AE36" s="47">
        <f>SUM(ENERO:DICIEMBRE!AE36)</f>
        <v>0</v>
      </c>
      <c r="AF36" s="47">
        <f>SUM(ENERO:DICIEMBRE!AF36)</f>
        <v>0</v>
      </c>
      <c r="AG36" s="47">
        <f>SUM(ENERO:DICIEMBRE!AG36)</f>
        <v>0</v>
      </c>
      <c r="AH36" s="47">
        <f>SUM(ENERO:DICIEMBRE!AH36)</f>
        <v>0</v>
      </c>
      <c r="AI36" s="47">
        <f>SUM(ENERO:DICIEMBRE!AI36)</f>
        <v>0</v>
      </c>
      <c r="AJ36" s="47">
        <f>SUM(ENERO:DICIEMBRE!AJ36)</f>
        <v>0</v>
      </c>
      <c r="AK36" s="47">
        <f>SUM(ENERO:DICIEMBRE!AK36)</f>
        <v>0</v>
      </c>
      <c r="AL36" s="47">
        <f>SUM(ENERO:DICIEMBRE!AL36)</f>
        <v>0</v>
      </c>
      <c r="AM36" s="47">
        <f>SUM(ENERO:DICIEMBRE!AM36)</f>
        <v>0</v>
      </c>
      <c r="AN36" s="47">
        <f>SUM(ENERO:DICIEMBRE!AN36)</f>
        <v>0</v>
      </c>
      <c r="AO36" s="47">
        <f>SUM(ENERO:DICIEMBRE!AO36)</f>
        <v>0</v>
      </c>
      <c r="AP36" s="47">
        <f>SUM(ENERO:DICIEMBRE!AP36)</f>
        <v>0</v>
      </c>
      <c r="AQ36" s="47">
        <f>SUM(ENERO:DICIEMBRE!AQ36)</f>
        <v>0</v>
      </c>
      <c r="AR36" s="47">
        <f>SUM(ENERO:DICIEMBRE!AR36)</f>
        <v>0</v>
      </c>
      <c r="AS36" s="47">
        <f>SUM(ENERO:DICIEMBRE!AS36)</f>
        <v>0</v>
      </c>
      <c r="AT36" s="47">
        <f>SUM(ENERO:DICIEMBRE!AT36)</f>
        <v>0</v>
      </c>
      <c r="AU36" s="47">
        <f>SUM(ENERO:DICIEMBRE!AU36)</f>
        <v>0</v>
      </c>
      <c r="AV36" s="47">
        <f>SUM(ENERO:DICIEMBRE!AV36)</f>
        <v>0</v>
      </c>
      <c r="AW36" s="47">
        <f>SUM(ENERO:DICIEMBRE!AW36)</f>
        <v>0</v>
      </c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47">
        <f>SUM(ENERO:DICIEMBRE!D37)</f>
        <v>0</v>
      </c>
      <c r="E37" s="47">
        <f>SUM(ENERO:DICIEMBRE!E37)</f>
        <v>0</v>
      </c>
      <c r="F37" s="47">
        <f>SUM(ENERO:DICIEMBRE!F37)</f>
        <v>0</v>
      </c>
      <c r="G37" s="47">
        <f>SUM(ENERO:DICIEMBRE!G37)</f>
        <v>0</v>
      </c>
      <c r="H37" s="47">
        <f>SUM(ENERO:DICIEMBRE!H37)</f>
        <v>0</v>
      </c>
      <c r="I37" s="47">
        <f>SUM(ENERO:DICIEMBRE!I37)</f>
        <v>0</v>
      </c>
      <c r="J37" s="47">
        <f>SUM(ENERO:DICIEMBRE!J37)</f>
        <v>0</v>
      </c>
      <c r="K37" s="47">
        <f>SUM(ENERO:DICIEMBRE!K37)</f>
        <v>0</v>
      </c>
      <c r="L37" s="47">
        <f>SUM(ENERO:DICIEMBRE!L37)</f>
        <v>0</v>
      </c>
      <c r="M37" s="47">
        <f>SUM(ENERO:DICIEMBRE!M37)</f>
        <v>0</v>
      </c>
      <c r="N37" s="47">
        <f>SUM(ENERO:DICIEMBRE!N37)</f>
        <v>0</v>
      </c>
      <c r="O37" s="47">
        <f>SUM(ENERO:DICIEMBRE!O37)</f>
        <v>0</v>
      </c>
      <c r="P37" s="47">
        <f>SUM(ENERO:DICIEMBRE!P37)</f>
        <v>0</v>
      </c>
      <c r="Q37" s="47">
        <f>SUM(ENERO:DICIEMBRE!Q37)</f>
        <v>0</v>
      </c>
      <c r="R37" s="47">
        <f>SUM(ENERO:DICIEMBRE!R37)</f>
        <v>0</v>
      </c>
      <c r="S37" s="47">
        <f>SUM(ENERO:DICIEMBRE!S37)</f>
        <v>0</v>
      </c>
      <c r="T37" s="47">
        <f>SUM(ENERO:DICIEMBRE!T37)</f>
        <v>0</v>
      </c>
      <c r="U37" s="47">
        <f>SUM(ENERO:DICIEMBRE!U37)</f>
        <v>0</v>
      </c>
      <c r="V37" s="47">
        <f>SUM(ENERO:DICIEMBRE!V37)</f>
        <v>0</v>
      </c>
      <c r="W37" s="47">
        <f>SUM(ENERO:DICIEMBRE!W37)</f>
        <v>0</v>
      </c>
      <c r="X37" s="47">
        <f>SUM(ENERO:DICIEMBRE!X37)</f>
        <v>0</v>
      </c>
      <c r="Y37" s="47">
        <f>SUM(ENERO:DICIEMBRE!Y37)</f>
        <v>0</v>
      </c>
      <c r="Z37" s="47">
        <f>SUM(ENERO:DICIEMBRE!Z37)</f>
        <v>0</v>
      </c>
      <c r="AA37" s="47">
        <f>SUM(ENERO:DICIEMBRE!AA37)</f>
        <v>0</v>
      </c>
      <c r="AB37" s="47">
        <f>SUM(ENERO:DICIEMBRE!AB37)</f>
        <v>0</v>
      </c>
      <c r="AC37" s="47">
        <f>SUM(ENERO:DICIEMBRE!AC37)</f>
        <v>0</v>
      </c>
      <c r="AD37" s="47">
        <f>SUM(ENERO:DICIEMBRE!AD37)</f>
        <v>0</v>
      </c>
      <c r="AE37" s="47">
        <f>SUM(ENERO:DICIEMBRE!AE37)</f>
        <v>0</v>
      </c>
      <c r="AF37" s="47">
        <f>SUM(ENERO:DICIEMBRE!AF37)</f>
        <v>0</v>
      </c>
      <c r="AG37" s="47">
        <f>SUM(ENERO:DICIEMBRE!AG37)</f>
        <v>0</v>
      </c>
      <c r="AH37" s="47">
        <f>SUM(ENERO:DICIEMBRE!AH37)</f>
        <v>0</v>
      </c>
      <c r="AI37" s="47">
        <f>SUM(ENERO:DICIEMBRE!AI37)</f>
        <v>0</v>
      </c>
      <c r="AJ37" s="47">
        <f>SUM(ENERO:DICIEMBRE!AJ37)</f>
        <v>0</v>
      </c>
      <c r="AK37" s="47">
        <f>SUM(ENERO:DICIEMBRE!AK37)</f>
        <v>0</v>
      </c>
      <c r="AL37" s="47">
        <f>SUM(ENERO:DICIEMBRE!AL37)</f>
        <v>0</v>
      </c>
      <c r="AM37" s="47">
        <f>SUM(ENERO:DICIEMBRE!AM37)</f>
        <v>0</v>
      </c>
      <c r="AN37" s="47">
        <f>SUM(ENERO:DICIEMBRE!AN37)</f>
        <v>0</v>
      </c>
      <c r="AO37" s="47">
        <f>SUM(ENERO:DICIEMBRE!AO37)</f>
        <v>0</v>
      </c>
      <c r="AP37" s="47">
        <f>SUM(ENERO:DICIEMBRE!AP37)</f>
        <v>0</v>
      </c>
      <c r="AQ37" s="47">
        <f>SUM(ENERO:DICIEMBRE!AQ37)</f>
        <v>0</v>
      </c>
      <c r="AR37" s="47">
        <f>SUM(ENERO:DICIEMBRE!AR37)</f>
        <v>0</v>
      </c>
      <c r="AS37" s="47">
        <f>SUM(ENERO:DICIEMBRE!AS37)</f>
        <v>0</v>
      </c>
      <c r="AT37" s="47">
        <f>SUM(ENERO:DICIEMBRE!AT37)</f>
        <v>0</v>
      </c>
      <c r="AU37" s="47">
        <f>SUM(ENERO:DICIEMBRE!AU37)</f>
        <v>0</v>
      </c>
      <c r="AV37" s="47">
        <f>SUM(ENERO:DICIEMBRE!AV37)</f>
        <v>0</v>
      </c>
      <c r="AW37" s="47">
        <f>SUM(ENERO:DICIEMBRE!AW37)</f>
        <v>0</v>
      </c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47">
        <f>SUM(ENERO:DICIEMBRE!D38)</f>
        <v>0</v>
      </c>
      <c r="E38" s="47">
        <f>SUM(ENERO:DICIEMBRE!E38)</f>
        <v>0</v>
      </c>
      <c r="F38" s="47">
        <f>SUM(ENERO:DICIEMBRE!F38)</f>
        <v>0</v>
      </c>
      <c r="G38" s="47">
        <f>SUM(ENERO:DICIEMBRE!G38)</f>
        <v>0</v>
      </c>
      <c r="H38" s="47">
        <f>SUM(ENERO:DICIEMBRE!H38)</f>
        <v>0</v>
      </c>
      <c r="I38" s="47">
        <f>SUM(ENERO:DICIEMBRE!I38)</f>
        <v>0</v>
      </c>
      <c r="J38" s="47">
        <f>SUM(ENERO:DICIEMBRE!J38)</f>
        <v>0</v>
      </c>
      <c r="K38" s="47">
        <f>SUM(ENERO:DICIEMBRE!K38)</f>
        <v>0</v>
      </c>
      <c r="L38" s="47">
        <f>SUM(ENERO:DICIEMBRE!L38)</f>
        <v>0</v>
      </c>
      <c r="M38" s="47">
        <f>SUM(ENERO:DICIEMBRE!M38)</f>
        <v>0</v>
      </c>
      <c r="N38" s="47">
        <f>SUM(ENERO:DICIEMBRE!N38)</f>
        <v>0</v>
      </c>
      <c r="O38" s="47">
        <f>SUM(ENERO:DICIEMBRE!O38)</f>
        <v>0</v>
      </c>
      <c r="P38" s="47">
        <f>SUM(ENERO:DICIEMBRE!P38)</f>
        <v>0</v>
      </c>
      <c r="Q38" s="47">
        <f>SUM(ENERO:DICIEMBRE!Q38)</f>
        <v>0</v>
      </c>
      <c r="R38" s="47">
        <f>SUM(ENERO:DICIEMBRE!R38)</f>
        <v>0</v>
      </c>
      <c r="S38" s="47">
        <f>SUM(ENERO:DICIEMBRE!S38)</f>
        <v>0</v>
      </c>
      <c r="T38" s="47">
        <f>SUM(ENERO:DICIEMBRE!T38)</f>
        <v>0</v>
      </c>
      <c r="U38" s="47">
        <f>SUM(ENERO:DICIEMBRE!U38)</f>
        <v>0</v>
      </c>
      <c r="V38" s="47">
        <f>SUM(ENERO:DICIEMBRE!V38)</f>
        <v>0</v>
      </c>
      <c r="W38" s="47">
        <f>SUM(ENERO:DICIEMBRE!W38)</f>
        <v>0</v>
      </c>
      <c r="X38" s="47">
        <f>SUM(ENERO:DICIEMBRE!X38)</f>
        <v>0</v>
      </c>
      <c r="Y38" s="47">
        <f>SUM(ENERO:DICIEMBRE!Y38)</f>
        <v>0</v>
      </c>
      <c r="Z38" s="47">
        <f>SUM(ENERO:DICIEMBRE!Z38)</f>
        <v>0</v>
      </c>
      <c r="AA38" s="47">
        <f>SUM(ENERO:DICIEMBRE!AA38)</f>
        <v>0</v>
      </c>
      <c r="AB38" s="47">
        <f>SUM(ENERO:DICIEMBRE!AB38)</f>
        <v>0</v>
      </c>
      <c r="AC38" s="47">
        <f>SUM(ENERO:DICIEMBRE!AC38)</f>
        <v>0</v>
      </c>
      <c r="AD38" s="47">
        <f>SUM(ENERO:DICIEMBRE!AD38)</f>
        <v>0</v>
      </c>
      <c r="AE38" s="47">
        <f>SUM(ENERO:DICIEMBRE!AE38)</f>
        <v>0</v>
      </c>
      <c r="AF38" s="47">
        <f>SUM(ENERO:DICIEMBRE!AF38)</f>
        <v>0</v>
      </c>
      <c r="AG38" s="47">
        <f>SUM(ENERO:DICIEMBRE!AG38)</f>
        <v>0</v>
      </c>
      <c r="AH38" s="47">
        <f>SUM(ENERO:DICIEMBRE!AH38)</f>
        <v>0</v>
      </c>
      <c r="AI38" s="47">
        <f>SUM(ENERO:DICIEMBRE!AI38)</f>
        <v>0</v>
      </c>
      <c r="AJ38" s="47">
        <f>SUM(ENERO:DICIEMBRE!AJ38)</f>
        <v>0</v>
      </c>
      <c r="AK38" s="47">
        <f>SUM(ENERO:DICIEMBRE!AK38)</f>
        <v>0</v>
      </c>
      <c r="AL38" s="47">
        <f>SUM(ENERO:DICIEMBRE!AL38)</f>
        <v>0</v>
      </c>
      <c r="AM38" s="47">
        <f>SUM(ENERO:DICIEMBRE!AM38)</f>
        <v>0</v>
      </c>
      <c r="AN38" s="47">
        <f>SUM(ENERO:DICIEMBRE!AN38)</f>
        <v>0</v>
      </c>
      <c r="AO38" s="47">
        <f>SUM(ENERO:DICIEMBRE!AO38)</f>
        <v>0</v>
      </c>
      <c r="AP38" s="47">
        <f>SUM(ENERO:DICIEMBRE!AP38)</f>
        <v>0</v>
      </c>
      <c r="AQ38" s="47">
        <f>SUM(ENERO:DICIEMBRE!AQ38)</f>
        <v>0</v>
      </c>
      <c r="AR38" s="47">
        <f>SUM(ENERO:DICIEMBRE!AR38)</f>
        <v>0</v>
      </c>
      <c r="AS38" s="47">
        <f>SUM(ENERO:DICIEMBRE!AS38)</f>
        <v>0</v>
      </c>
      <c r="AT38" s="47">
        <f>SUM(ENERO:DICIEMBRE!AT38)</f>
        <v>0</v>
      </c>
      <c r="AU38" s="47">
        <f>SUM(ENERO:DICIEMBRE!AU38)</f>
        <v>0</v>
      </c>
      <c r="AV38" s="47">
        <f>SUM(ENERO:DICIEMBRE!AV38)</f>
        <v>0</v>
      </c>
      <c r="AW38" s="47">
        <f>SUM(ENERO:DICIEMBRE!AW38)</f>
        <v>0</v>
      </c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69" t="s">
        <v>41</v>
      </c>
      <c r="B39" s="41">
        <f t="shared" si="58"/>
        <v>0</v>
      </c>
      <c r="C39" s="42">
        <f t="shared" si="58"/>
        <v>0</v>
      </c>
      <c r="D39" s="47">
        <f>SUM(ENERO:DICIEMBRE!D39)</f>
        <v>0</v>
      </c>
      <c r="E39" s="47">
        <f>SUM(ENERO:DICIEMBRE!E39)</f>
        <v>0</v>
      </c>
      <c r="F39" s="47">
        <f>SUM(ENERO:DICIEMBRE!F39)</f>
        <v>0</v>
      </c>
      <c r="G39" s="47">
        <f>SUM(ENERO:DICIEMBRE!G39)</f>
        <v>0</v>
      </c>
      <c r="H39" s="47">
        <f>SUM(ENERO:DICIEMBRE!H39)</f>
        <v>0</v>
      </c>
      <c r="I39" s="47">
        <f>SUM(ENERO:DICIEMBRE!I39)</f>
        <v>0</v>
      </c>
      <c r="J39" s="47">
        <f>SUM(ENERO:DICIEMBRE!J39)</f>
        <v>0</v>
      </c>
      <c r="K39" s="47">
        <f>SUM(ENERO:DICIEMBRE!K39)</f>
        <v>0</v>
      </c>
      <c r="L39" s="47">
        <f>SUM(ENERO:DICIEMBRE!L39)</f>
        <v>0</v>
      </c>
      <c r="M39" s="47">
        <f>SUM(ENERO:DICIEMBRE!M39)</f>
        <v>0</v>
      </c>
      <c r="N39" s="47">
        <f>SUM(ENERO:DICIEMBRE!N39)</f>
        <v>0</v>
      </c>
      <c r="O39" s="47">
        <f>SUM(ENERO:DICIEMBRE!O39)</f>
        <v>0</v>
      </c>
      <c r="P39" s="47">
        <f>SUM(ENERO:DICIEMBRE!P39)</f>
        <v>0</v>
      </c>
      <c r="Q39" s="47">
        <f>SUM(ENERO:DICIEMBRE!Q39)</f>
        <v>0</v>
      </c>
      <c r="R39" s="47">
        <f>SUM(ENERO:DICIEMBRE!R39)</f>
        <v>0</v>
      </c>
      <c r="S39" s="47">
        <f>SUM(ENERO:DICIEMBRE!S39)</f>
        <v>0</v>
      </c>
      <c r="T39" s="47">
        <f>SUM(ENERO:DICIEMBRE!T39)</f>
        <v>0</v>
      </c>
      <c r="U39" s="47">
        <f>SUM(ENERO:DICIEMBRE!U39)</f>
        <v>0</v>
      </c>
      <c r="V39" s="47">
        <f>SUM(ENERO:DICIEMBRE!V39)</f>
        <v>0</v>
      </c>
      <c r="W39" s="47">
        <f>SUM(ENERO:DICIEMBRE!W39)</f>
        <v>0</v>
      </c>
      <c r="X39" s="47">
        <f>SUM(ENERO:DICIEMBRE!X39)</f>
        <v>0</v>
      </c>
      <c r="Y39" s="47">
        <f>SUM(ENERO:DICIEMBRE!Y39)</f>
        <v>0</v>
      </c>
      <c r="Z39" s="47">
        <f>SUM(ENERO:DICIEMBRE!Z39)</f>
        <v>0</v>
      </c>
      <c r="AA39" s="47">
        <f>SUM(ENERO:DICIEMBRE!AA39)</f>
        <v>0</v>
      </c>
      <c r="AB39" s="47">
        <f>SUM(ENERO:DICIEMBRE!AB39)</f>
        <v>0</v>
      </c>
      <c r="AC39" s="47">
        <f>SUM(ENERO:DICIEMBRE!AC39)</f>
        <v>0</v>
      </c>
      <c r="AD39" s="47">
        <f>SUM(ENERO:DICIEMBRE!AD39)</f>
        <v>0</v>
      </c>
      <c r="AE39" s="47">
        <f>SUM(ENERO:DICIEMBRE!AE39)</f>
        <v>0</v>
      </c>
      <c r="AF39" s="47">
        <f>SUM(ENERO:DICIEMBRE!AF39)</f>
        <v>0</v>
      </c>
      <c r="AG39" s="47">
        <f>SUM(ENERO:DICIEMBRE!AG39)</f>
        <v>0</v>
      </c>
      <c r="AH39" s="47">
        <f>SUM(ENERO:DICIEMBRE!AH39)</f>
        <v>0</v>
      </c>
      <c r="AI39" s="47">
        <f>SUM(ENERO:DICIEMBRE!AI39)</f>
        <v>0</v>
      </c>
      <c r="AJ39" s="47">
        <f>SUM(ENERO:DICIEMBRE!AJ39)</f>
        <v>0</v>
      </c>
      <c r="AK39" s="47">
        <f>SUM(ENERO:DICIEMBRE!AK39)</f>
        <v>0</v>
      </c>
      <c r="AL39" s="47">
        <f>SUM(ENERO:DICIEMBRE!AL39)</f>
        <v>0</v>
      </c>
      <c r="AM39" s="47">
        <f>SUM(ENERO:DICIEMBRE!AM39)</f>
        <v>0</v>
      </c>
      <c r="AN39" s="47">
        <f>SUM(ENERO:DICIEMBRE!AN39)</f>
        <v>0</v>
      </c>
      <c r="AO39" s="47">
        <f>SUM(ENERO:DICIEMBRE!AO39)</f>
        <v>0</v>
      </c>
      <c r="AP39" s="47">
        <f>SUM(ENERO:DICIEMBRE!AP39)</f>
        <v>0</v>
      </c>
      <c r="AQ39" s="47">
        <f>SUM(ENERO:DICIEMBRE!AQ39)</f>
        <v>0</v>
      </c>
      <c r="AR39" s="47">
        <f>SUM(ENERO:DICIEMBRE!AR39)</f>
        <v>0</v>
      </c>
      <c r="AS39" s="47">
        <f>SUM(ENERO:DICIEMBRE!AS39)</f>
        <v>0</v>
      </c>
      <c r="AT39" s="47">
        <f>SUM(ENERO:DICIEMBRE!AT39)</f>
        <v>0</v>
      </c>
      <c r="AU39" s="47">
        <f>SUM(ENERO:DICIEMBRE!AU39)</f>
        <v>0</v>
      </c>
      <c r="AV39" s="47">
        <f>SUM(ENERO:DICIEMBRE!AV39)</f>
        <v>0</v>
      </c>
      <c r="AW39" s="47">
        <f>SUM(ENERO:DICIEMBRE!AW39)</f>
        <v>0</v>
      </c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69" t="s">
        <v>42</v>
      </c>
      <c r="B40" s="41">
        <f t="shared" si="58"/>
        <v>0</v>
      </c>
      <c r="C40" s="42">
        <f t="shared" si="58"/>
        <v>0</v>
      </c>
      <c r="D40" s="47">
        <f>SUM(ENERO:DICIEMBRE!D40)</f>
        <v>0</v>
      </c>
      <c r="E40" s="47">
        <f>SUM(ENERO:DICIEMBRE!E40)</f>
        <v>0</v>
      </c>
      <c r="F40" s="47">
        <f>SUM(ENERO:DICIEMBRE!F40)</f>
        <v>0</v>
      </c>
      <c r="G40" s="47">
        <f>SUM(ENERO:DICIEMBRE!G40)</f>
        <v>0</v>
      </c>
      <c r="H40" s="47">
        <f>SUM(ENERO:DICIEMBRE!H40)</f>
        <v>0</v>
      </c>
      <c r="I40" s="47">
        <f>SUM(ENERO:DICIEMBRE!I40)</f>
        <v>0</v>
      </c>
      <c r="J40" s="47">
        <f>SUM(ENERO:DICIEMBRE!J40)</f>
        <v>0</v>
      </c>
      <c r="K40" s="47">
        <f>SUM(ENERO:DICIEMBRE!K40)</f>
        <v>0</v>
      </c>
      <c r="L40" s="47">
        <f>SUM(ENERO:DICIEMBRE!L40)</f>
        <v>0</v>
      </c>
      <c r="M40" s="47">
        <f>SUM(ENERO:DICIEMBRE!M40)</f>
        <v>0</v>
      </c>
      <c r="N40" s="47">
        <f>SUM(ENERO:DICIEMBRE!N40)</f>
        <v>0</v>
      </c>
      <c r="O40" s="47">
        <f>SUM(ENERO:DICIEMBRE!O40)</f>
        <v>0</v>
      </c>
      <c r="P40" s="47">
        <f>SUM(ENERO:DICIEMBRE!P40)</f>
        <v>0</v>
      </c>
      <c r="Q40" s="47">
        <f>SUM(ENERO:DICIEMBRE!Q40)</f>
        <v>0</v>
      </c>
      <c r="R40" s="47">
        <f>SUM(ENERO:DICIEMBRE!R40)</f>
        <v>0</v>
      </c>
      <c r="S40" s="47">
        <f>SUM(ENERO:DICIEMBRE!S40)</f>
        <v>0</v>
      </c>
      <c r="T40" s="47">
        <f>SUM(ENERO:DICIEMBRE!T40)</f>
        <v>0</v>
      </c>
      <c r="U40" s="47">
        <f>SUM(ENERO:DICIEMBRE!U40)</f>
        <v>0</v>
      </c>
      <c r="V40" s="47">
        <f>SUM(ENERO:DICIEMBRE!V40)</f>
        <v>0</v>
      </c>
      <c r="W40" s="47">
        <f>SUM(ENERO:DICIEMBRE!W40)</f>
        <v>0</v>
      </c>
      <c r="X40" s="47">
        <f>SUM(ENERO:DICIEMBRE!X40)</f>
        <v>0</v>
      </c>
      <c r="Y40" s="47">
        <f>SUM(ENERO:DICIEMBRE!Y40)</f>
        <v>0</v>
      </c>
      <c r="Z40" s="47">
        <f>SUM(ENERO:DICIEMBRE!Z40)</f>
        <v>0</v>
      </c>
      <c r="AA40" s="47">
        <f>SUM(ENERO:DICIEMBRE!AA40)</f>
        <v>0</v>
      </c>
      <c r="AB40" s="47">
        <f>SUM(ENERO:DICIEMBRE!AB40)</f>
        <v>0</v>
      </c>
      <c r="AC40" s="47">
        <f>SUM(ENERO:DICIEMBRE!AC40)</f>
        <v>0</v>
      </c>
      <c r="AD40" s="47">
        <f>SUM(ENERO:DICIEMBRE!AD40)</f>
        <v>0</v>
      </c>
      <c r="AE40" s="47">
        <f>SUM(ENERO:DICIEMBRE!AE40)</f>
        <v>0</v>
      </c>
      <c r="AF40" s="47">
        <f>SUM(ENERO:DICIEMBRE!AF40)</f>
        <v>0</v>
      </c>
      <c r="AG40" s="47">
        <f>SUM(ENERO:DICIEMBRE!AG40)</f>
        <v>0</v>
      </c>
      <c r="AH40" s="47">
        <f>SUM(ENERO:DICIEMBRE!AH40)</f>
        <v>0</v>
      </c>
      <c r="AI40" s="47">
        <f>SUM(ENERO:DICIEMBRE!AI40)</f>
        <v>0</v>
      </c>
      <c r="AJ40" s="47">
        <f>SUM(ENERO:DICIEMBRE!AJ40)</f>
        <v>0</v>
      </c>
      <c r="AK40" s="47">
        <f>SUM(ENERO:DICIEMBRE!AK40)</f>
        <v>0</v>
      </c>
      <c r="AL40" s="47">
        <f>SUM(ENERO:DICIEMBRE!AL40)</f>
        <v>0</v>
      </c>
      <c r="AM40" s="47">
        <f>SUM(ENERO:DICIEMBRE!AM40)</f>
        <v>0</v>
      </c>
      <c r="AN40" s="47">
        <f>SUM(ENERO:DICIEMBRE!AN40)</f>
        <v>0</v>
      </c>
      <c r="AO40" s="47">
        <f>SUM(ENERO:DICIEMBRE!AO40)</f>
        <v>0</v>
      </c>
      <c r="AP40" s="47">
        <f>SUM(ENERO:DICIEMBRE!AP40)</f>
        <v>0</v>
      </c>
      <c r="AQ40" s="47">
        <f>SUM(ENERO:DICIEMBRE!AQ40)</f>
        <v>0</v>
      </c>
      <c r="AR40" s="47">
        <f>SUM(ENERO:DICIEMBRE!AR40)</f>
        <v>0</v>
      </c>
      <c r="AS40" s="47">
        <f>SUM(ENERO:DICIEMBRE!AS40)</f>
        <v>0</v>
      </c>
      <c r="AT40" s="47">
        <f>SUM(ENERO:DICIEMBRE!AT40)</f>
        <v>0</v>
      </c>
      <c r="AU40" s="47">
        <f>SUM(ENERO:DICIEMBRE!AU40)</f>
        <v>0</v>
      </c>
      <c r="AV40" s="47">
        <f>SUM(ENERO:DICIEMBRE!AV40)</f>
        <v>0</v>
      </c>
      <c r="AW40" s="47">
        <f>SUM(ENERO:DICIEMBRE!AW40)</f>
        <v>0</v>
      </c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69" t="s">
        <v>43</v>
      </c>
      <c r="B41" s="41">
        <f t="shared" si="58"/>
        <v>0</v>
      </c>
      <c r="C41" s="42">
        <f t="shared" si="58"/>
        <v>0</v>
      </c>
      <c r="D41" s="47">
        <f>SUM(ENERO:DICIEMBRE!D41)</f>
        <v>0</v>
      </c>
      <c r="E41" s="47">
        <f>SUM(ENERO:DICIEMBRE!E41)</f>
        <v>0</v>
      </c>
      <c r="F41" s="47">
        <f>SUM(ENERO:DICIEMBRE!F41)</f>
        <v>0</v>
      </c>
      <c r="G41" s="47">
        <f>SUM(ENERO:DICIEMBRE!G41)</f>
        <v>0</v>
      </c>
      <c r="H41" s="47">
        <f>SUM(ENERO:DICIEMBRE!H41)</f>
        <v>0</v>
      </c>
      <c r="I41" s="47">
        <f>SUM(ENERO:DICIEMBRE!I41)</f>
        <v>0</v>
      </c>
      <c r="J41" s="47">
        <f>SUM(ENERO:DICIEMBRE!J41)</f>
        <v>0</v>
      </c>
      <c r="K41" s="47">
        <f>SUM(ENERO:DICIEMBRE!K41)</f>
        <v>0</v>
      </c>
      <c r="L41" s="47">
        <f>SUM(ENERO:DICIEMBRE!L41)</f>
        <v>0</v>
      </c>
      <c r="M41" s="47">
        <f>SUM(ENERO:DICIEMBRE!M41)</f>
        <v>0</v>
      </c>
      <c r="N41" s="47">
        <f>SUM(ENERO:DICIEMBRE!N41)</f>
        <v>0</v>
      </c>
      <c r="O41" s="47">
        <f>SUM(ENERO:DICIEMBRE!O41)</f>
        <v>0</v>
      </c>
      <c r="P41" s="47">
        <f>SUM(ENERO:DICIEMBRE!P41)</f>
        <v>0</v>
      </c>
      <c r="Q41" s="47">
        <f>SUM(ENERO:DICIEMBRE!Q41)</f>
        <v>0</v>
      </c>
      <c r="R41" s="47">
        <f>SUM(ENERO:DICIEMBRE!R41)</f>
        <v>0</v>
      </c>
      <c r="S41" s="47">
        <f>SUM(ENERO:DICIEMBRE!S41)</f>
        <v>0</v>
      </c>
      <c r="T41" s="47">
        <f>SUM(ENERO:DICIEMBRE!T41)</f>
        <v>0</v>
      </c>
      <c r="U41" s="47">
        <f>SUM(ENERO:DICIEMBRE!U41)</f>
        <v>0</v>
      </c>
      <c r="V41" s="47">
        <f>SUM(ENERO:DICIEMBRE!V41)</f>
        <v>0</v>
      </c>
      <c r="W41" s="47">
        <f>SUM(ENERO:DICIEMBRE!W41)</f>
        <v>0</v>
      </c>
      <c r="X41" s="47">
        <f>SUM(ENERO:DICIEMBRE!X41)</f>
        <v>0</v>
      </c>
      <c r="Y41" s="47">
        <f>SUM(ENERO:DICIEMBRE!Y41)</f>
        <v>0</v>
      </c>
      <c r="Z41" s="47">
        <f>SUM(ENERO:DICIEMBRE!Z41)</f>
        <v>0</v>
      </c>
      <c r="AA41" s="47">
        <f>SUM(ENERO:DICIEMBRE!AA41)</f>
        <v>0</v>
      </c>
      <c r="AB41" s="47">
        <f>SUM(ENERO:DICIEMBRE!AB41)</f>
        <v>0</v>
      </c>
      <c r="AC41" s="47">
        <f>SUM(ENERO:DICIEMBRE!AC41)</f>
        <v>0</v>
      </c>
      <c r="AD41" s="47">
        <f>SUM(ENERO:DICIEMBRE!AD41)</f>
        <v>0</v>
      </c>
      <c r="AE41" s="47">
        <f>SUM(ENERO:DICIEMBRE!AE41)</f>
        <v>0</v>
      </c>
      <c r="AF41" s="47">
        <f>SUM(ENERO:DICIEMBRE!AF41)</f>
        <v>0</v>
      </c>
      <c r="AG41" s="47">
        <f>SUM(ENERO:DICIEMBRE!AG41)</f>
        <v>0</v>
      </c>
      <c r="AH41" s="47">
        <f>SUM(ENERO:DICIEMBRE!AH41)</f>
        <v>0</v>
      </c>
      <c r="AI41" s="47">
        <f>SUM(ENERO:DICIEMBRE!AI41)</f>
        <v>0</v>
      </c>
      <c r="AJ41" s="47">
        <f>SUM(ENERO:DICIEMBRE!AJ41)</f>
        <v>0</v>
      </c>
      <c r="AK41" s="47">
        <f>SUM(ENERO:DICIEMBRE!AK41)</f>
        <v>0</v>
      </c>
      <c r="AL41" s="47">
        <f>SUM(ENERO:DICIEMBRE!AL41)</f>
        <v>0</v>
      </c>
      <c r="AM41" s="47">
        <f>SUM(ENERO:DICIEMBRE!AM41)</f>
        <v>0</v>
      </c>
      <c r="AN41" s="47">
        <f>SUM(ENERO:DICIEMBRE!AN41)</f>
        <v>0</v>
      </c>
      <c r="AO41" s="47">
        <f>SUM(ENERO:DICIEMBRE!AO41)</f>
        <v>0</v>
      </c>
      <c r="AP41" s="47">
        <f>SUM(ENERO:DICIEMBRE!AP41)</f>
        <v>0</v>
      </c>
      <c r="AQ41" s="47">
        <f>SUM(ENERO:DICIEMBRE!AQ41)</f>
        <v>0</v>
      </c>
      <c r="AR41" s="47">
        <f>SUM(ENERO:DICIEMBRE!AR41)</f>
        <v>0</v>
      </c>
      <c r="AS41" s="47">
        <f>SUM(ENERO:DICIEMBRE!AS41)</f>
        <v>0</v>
      </c>
      <c r="AT41" s="47">
        <f>SUM(ENERO:DICIEMBRE!AT41)</f>
        <v>0</v>
      </c>
      <c r="AU41" s="47">
        <f>SUM(ENERO:DICIEMBRE!AU41)</f>
        <v>0</v>
      </c>
      <c r="AV41" s="47">
        <f>SUM(ENERO:DICIEMBRE!AV41)</f>
        <v>0</v>
      </c>
      <c r="AW41" s="47">
        <f>SUM(ENERO:DICIEMBRE!AW41)</f>
        <v>0</v>
      </c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47">
        <f>SUM(ENERO:DICIEMBRE!D42)</f>
        <v>0</v>
      </c>
      <c r="E42" s="47">
        <f>SUM(ENERO:DICIEMBRE!E42)</f>
        <v>0</v>
      </c>
      <c r="F42" s="47">
        <f>SUM(ENERO:DICIEMBRE!F42)</f>
        <v>0</v>
      </c>
      <c r="G42" s="47">
        <f>SUM(ENERO:DICIEMBRE!G42)</f>
        <v>0</v>
      </c>
      <c r="H42" s="47">
        <f>SUM(ENERO:DICIEMBRE!H42)</f>
        <v>0</v>
      </c>
      <c r="I42" s="47">
        <f>SUM(ENERO:DICIEMBRE!I42)</f>
        <v>0</v>
      </c>
      <c r="J42" s="47">
        <f>SUM(ENERO:DICIEMBRE!J42)</f>
        <v>0</v>
      </c>
      <c r="K42" s="47">
        <f>SUM(ENERO:DICIEMBRE!K42)</f>
        <v>0</v>
      </c>
      <c r="L42" s="47">
        <f>SUM(ENERO:DICIEMBRE!L42)</f>
        <v>0</v>
      </c>
      <c r="M42" s="47">
        <f>SUM(ENERO:DICIEMBRE!M42)</f>
        <v>0</v>
      </c>
      <c r="N42" s="47">
        <f>SUM(ENERO:DICIEMBRE!N42)</f>
        <v>0</v>
      </c>
      <c r="O42" s="47">
        <f>SUM(ENERO:DICIEMBRE!O42)</f>
        <v>0</v>
      </c>
      <c r="P42" s="47">
        <f>SUM(ENERO:DICIEMBRE!P42)</f>
        <v>0</v>
      </c>
      <c r="Q42" s="47">
        <f>SUM(ENERO:DICIEMBRE!Q42)</f>
        <v>0</v>
      </c>
      <c r="R42" s="47">
        <f>SUM(ENERO:DICIEMBRE!R42)</f>
        <v>0</v>
      </c>
      <c r="S42" s="47">
        <f>SUM(ENERO:DICIEMBRE!S42)</f>
        <v>0</v>
      </c>
      <c r="T42" s="47">
        <f>SUM(ENERO:DICIEMBRE!T42)</f>
        <v>0</v>
      </c>
      <c r="U42" s="47">
        <f>SUM(ENERO:DICIEMBRE!U42)</f>
        <v>0</v>
      </c>
      <c r="V42" s="47">
        <f>SUM(ENERO:DICIEMBRE!V42)</f>
        <v>0</v>
      </c>
      <c r="W42" s="47">
        <f>SUM(ENERO:DICIEMBRE!W42)</f>
        <v>0</v>
      </c>
      <c r="X42" s="47">
        <f>SUM(ENERO:DICIEMBRE!X42)</f>
        <v>0</v>
      </c>
      <c r="Y42" s="47">
        <f>SUM(ENERO:DICIEMBRE!Y42)</f>
        <v>0</v>
      </c>
      <c r="Z42" s="47">
        <f>SUM(ENERO:DICIEMBRE!Z42)</f>
        <v>0</v>
      </c>
      <c r="AA42" s="47">
        <f>SUM(ENERO:DICIEMBRE!AA42)</f>
        <v>0</v>
      </c>
      <c r="AB42" s="47">
        <f>SUM(ENERO:DICIEMBRE!AB42)</f>
        <v>0</v>
      </c>
      <c r="AC42" s="47">
        <f>SUM(ENERO:DICIEMBRE!AC42)</f>
        <v>0</v>
      </c>
      <c r="AD42" s="47">
        <f>SUM(ENERO:DICIEMBRE!AD42)</f>
        <v>0</v>
      </c>
      <c r="AE42" s="47">
        <f>SUM(ENERO:DICIEMBRE!AE42)</f>
        <v>0</v>
      </c>
      <c r="AF42" s="47">
        <f>SUM(ENERO:DICIEMBRE!AF42)</f>
        <v>0</v>
      </c>
      <c r="AG42" s="47">
        <f>SUM(ENERO:DICIEMBRE!AG42)</f>
        <v>0</v>
      </c>
      <c r="AH42" s="47">
        <f>SUM(ENERO:DICIEMBRE!AH42)</f>
        <v>0</v>
      </c>
      <c r="AI42" s="47">
        <f>SUM(ENERO:DICIEMBRE!AI42)</f>
        <v>0</v>
      </c>
      <c r="AJ42" s="47">
        <f>SUM(ENERO:DICIEMBRE!AJ42)</f>
        <v>0</v>
      </c>
      <c r="AK42" s="47">
        <f>SUM(ENERO:DICIEMBRE!AK42)</f>
        <v>0</v>
      </c>
      <c r="AL42" s="47">
        <f>SUM(ENERO:DICIEMBRE!AL42)</f>
        <v>0</v>
      </c>
      <c r="AM42" s="47">
        <f>SUM(ENERO:DICIEMBRE!AM42)</f>
        <v>0</v>
      </c>
      <c r="AN42" s="47">
        <f>SUM(ENERO:DICIEMBRE!AN42)</f>
        <v>0</v>
      </c>
      <c r="AO42" s="47">
        <f>SUM(ENERO:DICIEMBRE!AO42)</f>
        <v>0</v>
      </c>
      <c r="AP42" s="47">
        <f>SUM(ENERO:DICIEMBRE!AP42)</f>
        <v>0</v>
      </c>
      <c r="AQ42" s="47">
        <f>SUM(ENERO:DICIEMBRE!AQ42)</f>
        <v>0</v>
      </c>
      <c r="AR42" s="47">
        <f>SUM(ENERO:DICIEMBRE!AR42)</f>
        <v>0</v>
      </c>
      <c r="AS42" s="47">
        <f>SUM(ENERO:DICIEMBRE!AS42)</f>
        <v>0</v>
      </c>
      <c r="AT42" s="47">
        <f>SUM(ENERO:DICIEMBRE!AT42)</f>
        <v>0</v>
      </c>
      <c r="AU42" s="47">
        <f>SUM(ENERO:DICIEMBRE!AU42)</f>
        <v>0</v>
      </c>
      <c r="AV42" s="47">
        <f>SUM(ENERO:DICIEMBRE!AV42)</f>
        <v>0</v>
      </c>
      <c r="AW42" s="47">
        <f>SUM(ENERO:DICIEMBRE!AW42)</f>
        <v>0</v>
      </c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47">
        <f>SUM(ENERO:DICIEMBRE!D43)</f>
        <v>0</v>
      </c>
      <c r="E43" s="47">
        <f>SUM(ENERO:DICIEMBRE!E43)</f>
        <v>0</v>
      </c>
      <c r="F43" s="47">
        <f>SUM(ENERO:DICIEMBRE!F43)</f>
        <v>0</v>
      </c>
      <c r="G43" s="47">
        <f>SUM(ENERO:DICIEMBRE!G43)</f>
        <v>0</v>
      </c>
      <c r="H43" s="47">
        <f>SUM(ENERO:DICIEMBRE!H43)</f>
        <v>0</v>
      </c>
      <c r="I43" s="47">
        <f>SUM(ENERO:DICIEMBRE!I43)</f>
        <v>0</v>
      </c>
      <c r="J43" s="47">
        <f>SUM(ENERO:DICIEMBRE!J43)</f>
        <v>0</v>
      </c>
      <c r="K43" s="47">
        <f>SUM(ENERO:DICIEMBRE!K43)</f>
        <v>0</v>
      </c>
      <c r="L43" s="47">
        <f>SUM(ENERO:DICIEMBRE!L43)</f>
        <v>0</v>
      </c>
      <c r="M43" s="47">
        <f>SUM(ENERO:DICIEMBRE!M43)</f>
        <v>0</v>
      </c>
      <c r="N43" s="47">
        <f>SUM(ENERO:DICIEMBRE!N43)</f>
        <v>0</v>
      </c>
      <c r="O43" s="47">
        <f>SUM(ENERO:DICIEMBRE!O43)</f>
        <v>0</v>
      </c>
      <c r="P43" s="47">
        <f>SUM(ENERO:DICIEMBRE!P43)</f>
        <v>0</v>
      </c>
      <c r="Q43" s="47">
        <f>SUM(ENERO:DICIEMBRE!Q43)</f>
        <v>0</v>
      </c>
      <c r="R43" s="47">
        <f>SUM(ENERO:DICIEMBRE!R43)</f>
        <v>0</v>
      </c>
      <c r="S43" s="47">
        <f>SUM(ENERO:DICIEMBRE!S43)</f>
        <v>0</v>
      </c>
      <c r="T43" s="47">
        <f>SUM(ENERO:DICIEMBRE!T43)</f>
        <v>0</v>
      </c>
      <c r="U43" s="47">
        <f>SUM(ENERO:DICIEMBRE!U43)</f>
        <v>0</v>
      </c>
      <c r="V43" s="47">
        <f>SUM(ENERO:DICIEMBRE!V43)</f>
        <v>0</v>
      </c>
      <c r="W43" s="47">
        <f>SUM(ENERO:DICIEMBRE!W43)</f>
        <v>0</v>
      </c>
      <c r="X43" s="47">
        <f>SUM(ENERO:DICIEMBRE!X43)</f>
        <v>0</v>
      </c>
      <c r="Y43" s="47">
        <f>SUM(ENERO:DICIEMBRE!Y43)</f>
        <v>0</v>
      </c>
      <c r="Z43" s="47">
        <f>SUM(ENERO:DICIEMBRE!Z43)</f>
        <v>0</v>
      </c>
      <c r="AA43" s="47">
        <f>SUM(ENERO:DICIEMBRE!AA43)</f>
        <v>0</v>
      </c>
      <c r="AB43" s="47">
        <f>SUM(ENERO:DICIEMBRE!AB43)</f>
        <v>0</v>
      </c>
      <c r="AC43" s="47">
        <f>SUM(ENERO:DICIEMBRE!AC43)</f>
        <v>0</v>
      </c>
      <c r="AD43" s="47">
        <f>SUM(ENERO:DICIEMBRE!AD43)</f>
        <v>0</v>
      </c>
      <c r="AE43" s="47">
        <f>SUM(ENERO:DICIEMBRE!AE43)</f>
        <v>0</v>
      </c>
      <c r="AF43" s="47">
        <f>SUM(ENERO:DICIEMBRE!AF43)</f>
        <v>0</v>
      </c>
      <c r="AG43" s="47">
        <f>SUM(ENERO:DICIEMBRE!AG43)</f>
        <v>0</v>
      </c>
      <c r="AH43" s="47">
        <f>SUM(ENERO:DICIEMBRE!AH43)</f>
        <v>0</v>
      </c>
      <c r="AI43" s="47">
        <f>SUM(ENERO:DICIEMBRE!AI43)</f>
        <v>0</v>
      </c>
      <c r="AJ43" s="47">
        <f>SUM(ENERO:DICIEMBRE!AJ43)</f>
        <v>0</v>
      </c>
      <c r="AK43" s="47">
        <f>SUM(ENERO:DICIEMBRE!AK43)</f>
        <v>0</v>
      </c>
      <c r="AL43" s="47">
        <f>SUM(ENERO:DICIEMBRE!AL43)</f>
        <v>0</v>
      </c>
      <c r="AM43" s="47">
        <f>SUM(ENERO:DICIEMBRE!AM43)</f>
        <v>0</v>
      </c>
      <c r="AN43" s="47">
        <f>SUM(ENERO:DICIEMBRE!AN43)</f>
        <v>0</v>
      </c>
      <c r="AO43" s="47">
        <f>SUM(ENERO:DICIEMBRE!AO43)</f>
        <v>0</v>
      </c>
      <c r="AP43" s="47">
        <f>SUM(ENERO:DICIEMBRE!AP43)</f>
        <v>0</v>
      </c>
      <c r="AQ43" s="47">
        <f>SUM(ENERO:DICIEMBRE!AQ43)</f>
        <v>0</v>
      </c>
      <c r="AR43" s="47">
        <f>SUM(ENERO:DICIEMBRE!AR43)</f>
        <v>0</v>
      </c>
      <c r="AS43" s="47">
        <f>SUM(ENERO:DICIEMBRE!AS43)</f>
        <v>0</v>
      </c>
      <c r="AT43" s="47">
        <f>SUM(ENERO:DICIEMBRE!AT43)</f>
        <v>0</v>
      </c>
      <c r="AU43" s="47">
        <f>SUM(ENERO:DICIEMBRE!AU43)</f>
        <v>0</v>
      </c>
      <c r="AV43" s="47">
        <f>SUM(ENERO:DICIEMBRE!AV43)</f>
        <v>0</v>
      </c>
      <c r="AW43" s="47">
        <f>SUM(ENERO:DICIEMBRE!AW43)</f>
        <v>0</v>
      </c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69" t="s">
        <v>46</v>
      </c>
      <c r="B44" s="41">
        <f>+D44+F44+H44</f>
        <v>0</v>
      </c>
      <c r="C44" s="42">
        <f>+E44+G44+I44</f>
        <v>0</v>
      </c>
      <c r="D44" s="47">
        <f>SUM(ENERO:DICIEMBRE!D44)</f>
        <v>0</v>
      </c>
      <c r="E44" s="47">
        <f>SUM(ENERO:DICIEMBRE!E44)</f>
        <v>0</v>
      </c>
      <c r="F44" s="47">
        <f>SUM(ENERO:DICIEMBRE!F44)</f>
        <v>0</v>
      </c>
      <c r="G44" s="47">
        <f>SUM(ENERO:DICIEMBRE!G44)</f>
        <v>0</v>
      </c>
      <c r="H44" s="47">
        <f>SUM(ENERO:DICIEMBRE!H44)</f>
        <v>0</v>
      </c>
      <c r="I44" s="47">
        <f>SUM(ENERO:DICIEMBRE!I44)</f>
        <v>0</v>
      </c>
      <c r="J44" s="47">
        <f>SUM(ENERO:DICIEMBRE!J44)</f>
        <v>0</v>
      </c>
      <c r="K44" s="47">
        <f>SUM(ENERO:DICIEMBRE!K44)</f>
        <v>0</v>
      </c>
      <c r="L44" s="47">
        <f>SUM(ENERO:DICIEMBRE!L44)</f>
        <v>0</v>
      </c>
      <c r="M44" s="47">
        <f>SUM(ENERO:DICIEMBRE!M44)</f>
        <v>0</v>
      </c>
      <c r="N44" s="47">
        <f>SUM(ENERO:DICIEMBRE!N44)</f>
        <v>0</v>
      </c>
      <c r="O44" s="47">
        <f>SUM(ENERO:DICIEMBRE!O44)</f>
        <v>0</v>
      </c>
      <c r="P44" s="47">
        <f>SUM(ENERO:DICIEMBRE!P44)</f>
        <v>0</v>
      </c>
      <c r="Q44" s="47">
        <f>SUM(ENERO:DICIEMBRE!Q44)</f>
        <v>0</v>
      </c>
      <c r="R44" s="47">
        <f>SUM(ENERO:DICIEMBRE!R44)</f>
        <v>0</v>
      </c>
      <c r="S44" s="47">
        <f>SUM(ENERO:DICIEMBRE!S44)</f>
        <v>0</v>
      </c>
      <c r="T44" s="47">
        <f>SUM(ENERO:DICIEMBRE!T44)</f>
        <v>0</v>
      </c>
      <c r="U44" s="47">
        <f>SUM(ENERO:DICIEMBRE!U44)</f>
        <v>0</v>
      </c>
      <c r="V44" s="47">
        <f>SUM(ENERO:DICIEMBRE!V44)</f>
        <v>0</v>
      </c>
      <c r="W44" s="47">
        <f>SUM(ENERO:DICIEMBRE!W44)</f>
        <v>0</v>
      </c>
      <c r="X44" s="47">
        <f>SUM(ENERO:DICIEMBRE!X44)</f>
        <v>0</v>
      </c>
      <c r="Y44" s="47">
        <f>SUM(ENERO:DICIEMBRE!Y44)</f>
        <v>0</v>
      </c>
      <c r="Z44" s="47">
        <f>SUM(ENERO:DICIEMBRE!Z44)</f>
        <v>0</v>
      </c>
      <c r="AA44" s="47">
        <f>SUM(ENERO:DICIEMBRE!AA44)</f>
        <v>0</v>
      </c>
      <c r="AB44" s="47">
        <f>SUM(ENERO:DICIEMBRE!AB44)</f>
        <v>0</v>
      </c>
      <c r="AC44" s="47">
        <f>SUM(ENERO:DICIEMBRE!AC44)</f>
        <v>0</v>
      </c>
      <c r="AD44" s="47">
        <f>SUM(ENERO:DICIEMBRE!AD44)</f>
        <v>0</v>
      </c>
      <c r="AE44" s="47">
        <f>SUM(ENERO:DICIEMBRE!AE44)</f>
        <v>0</v>
      </c>
      <c r="AF44" s="47">
        <f>SUM(ENERO:DICIEMBRE!AF44)</f>
        <v>0</v>
      </c>
      <c r="AG44" s="47">
        <f>SUM(ENERO:DICIEMBRE!AG44)</f>
        <v>0</v>
      </c>
      <c r="AH44" s="47">
        <f>SUM(ENERO:DICIEMBRE!AH44)</f>
        <v>0</v>
      </c>
      <c r="AI44" s="47">
        <f>SUM(ENERO:DICIEMBRE!AI44)</f>
        <v>0</v>
      </c>
      <c r="AJ44" s="47">
        <f>SUM(ENERO:DICIEMBRE!AJ44)</f>
        <v>0</v>
      </c>
      <c r="AK44" s="47">
        <f>SUM(ENERO:DICIEMBRE!AK44)</f>
        <v>0</v>
      </c>
      <c r="AL44" s="47">
        <f>SUM(ENERO:DICIEMBRE!AL44)</f>
        <v>0</v>
      </c>
      <c r="AM44" s="47">
        <f>SUM(ENERO:DICIEMBRE!AM44)</f>
        <v>0</v>
      </c>
      <c r="AN44" s="47">
        <f>SUM(ENERO:DICIEMBRE!AN44)</f>
        <v>0</v>
      </c>
      <c r="AO44" s="47">
        <f>SUM(ENERO:DICIEMBRE!AO44)</f>
        <v>0</v>
      </c>
      <c r="AP44" s="47">
        <f>SUM(ENERO:DICIEMBRE!AP44)</f>
        <v>0</v>
      </c>
      <c r="AQ44" s="47">
        <f>SUM(ENERO:DICIEMBRE!AQ44)</f>
        <v>0</v>
      </c>
      <c r="AR44" s="47">
        <f>SUM(ENERO:DICIEMBRE!AR44)</f>
        <v>0</v>
      </c>
      <c r="AS44" s="47">
        <f>SUM(ENERO:DICIEMBRE!AS44)</f>
        <v>0</v>
      </c>
      <c r="AT44" s="47">
        <f>SUM(ENERO:DICIEMBRE!AT44)</f>
        <v>0</v>
      </c>
      <c r="AU44" s="47">
        <f>SUM(ENERO:DICIEMBRE!AU44)</f>
        <v>0</v>
      </c>
      <c r="AV44" s="47">
        <f>SUM(ENERO:DICIEMBRE!AV44)</f>
        <v>0</v>
      </c>
      <c r="AW44" s="47">
        <f>SUM(ENERO:DICIEMBRE!AW44)</f>
        <v>0</v>
      </c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69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47">
        <f>SUM(ENERO:DICIEMBRE!D45)</f>
        <v>0</v>
      </c>
      <c r="E45" s="47">
        <f>SUM(ENERO:DICIEMBRE!E45)</f>
        <v>0</v>
      </c>
      <c r="F45" s="47">
        <f>SUM(ENERO:DICIEMBRE!F45)</f>
        <v>0</v>
      </c>
      <c r="G45" s="47">
        <f>SUM(ENERO:DICIEMBRE!G45)</f>
        <v>0</v>
      </c>
      <c r="H45" s="47">
        <f>SUM(ENERO:DICIEMBRE!H45)</f>
        <v>0</v>
      </c>
      <c r="I45" s="47">
        <f>SUM(ENERO:DICIEMBRE!I45)</f>
        <v>0</v>
      </c>
      <c r="J45" s="47">
        <f>SUM(ENERO:DICIEMBRE!J45)</f>
        <v>0</v>
      </c>
      <c r="K45" s="47">
        <f>SUM(ENERO:DICIEMBRE!K45)</f>
        <v>0</v>
      </c>
      <c r="L45" s="47">
        <f>SUM(ENERO:DICIEMBRE!L45)</f>
        <v>0</v>
      </c>
      <c r="M45" s="47">
        <f>SUM(ENERO:DICIEMBRE!M45)</f>
        <v>0</v>
      </c>
      <c r="N45" s="47">
        <f>SUM(ENERO:DICIEMBRE!N45)</f>
        <v>0</v>
      </c>
      <c r="O45" s="47">
        <f>SUM(ENERO:DICIEMBRE!O45)</f>
        <v>0</v>
      </c>
      <c r="P45" s="47">
        <f>SUM(ENERO:DICIEMBRE!P45)</f>
        <v>0</v>
      </c>
      <c r="Q45" s="47">
        <f>SUM(ENERO:DICIEMBRE!Q45)</f>
        <v>0</v>
      </c>
      <c r="R45" s="47">
        <f>SUM(ENERO:DICIEMBRE!R45)</f>
        <v>0</v>
      </c>
      <c r="S45" s="47">
        <f>SUM(ENERO:DICIEMBRE!S45)</f>
        <v>0</v>
      </c>
      <c r="T45" s="47">
        <f>SUM(ENERO:DICIEMBRE!T45)</f>
        <v>0</v>
      </c>
      <c r="U45" s="47">
        <f>SUM(ENERO:DICIEMBRE!U45)</f>
        <v>0</v>
      </c>
      <c r="V45" s="47">
        <f>SUM(ENERO:DICIEMBRE!V45)</f>
        <v>0</v>
      </c>
      <c r="W45" s="47">
        <f>SUM(ENERO:DICIEMBRE!W45)</f>
        <v>0</v>
      </c>
      <c r="X45" s="47">
        <f>SUM(ENERO:DICIEMBRE!X45)</f>
        <v>0</v>
      </c>
      <c r="Y45" s="47">
        <f>SUM(ENERO:DICIEMBRE!Y45)</f>
        <v>0</v>
      </c>
      <c r="Z45" s="47">
        <f>SUM(ENERO:DICIEMBRE!Z45)</f>
        <v>0</v>
      </c>
      <c r="AA45" s="47">
        <f>SUM(ENERO:DICIEMBRE!AA45)</f>
        <v>0</v>
      </c>
      <c r="AB45" s="47">
        <f>SUM(ENERO:DICIEMBRE!AB45)</f>
        <v>0</v>
      </c>
      <c r="AC45" s="47">
        <f>SUM(ENERO:DICIEMBRE!AC45)</f>
        <v>0</v>
      </c>
      <c r="AD45" s="47">
        <f>SUM(ENERO:DICIEMBRE!AD45)</f>
        <v>0</v>
      </c>
      <c r="AE45" s="47">
        <f>SUM(ENERO:DICIEMBRE!AE45)</f>
        <v>0</v>
      </c>
      <c r="AF45" s="47">
        <f>SUM(ENERO:DICIEMBRE!AF45)</f>
        <v>0</v>
      </c>
      <c r="AG45" s="47">
        <f>SUM(ENERO:DICIEMBRE!AG45)</f>
        <v>0</v>
      </c>
      <c r="AH45" s="47">
        <f>SUM(ENERO:DICIEMBRE!AH45)</f>
        <v>0</v>
      </c>
      <c r="AI45" s="47">
        <f>SUM(ENERO:DICIEMBRE!AI45)</f>
        <v>0</v>
      </c>
      <c r="AJ45" s="47">
        <f>SUM(ENERO:DICIEMBRE!AJ45)</f>
        <v>0</v>
      </c>
      <c r="AK45" s="47">
        <f>SUM(ENERO:DICIEMBRE!AK45)</f>
        <v>0</v>
      </c>
      <c r="AL45" s="47">
        <f>SUM(ENERO:DICIEMBRE!AL45)</f>
        <v>0</v>
      </c>
      <c r="AM45" s="47">
        <f>SUM(ENERO:DICIEMBRE!AM45)</f>
        <v>0</v>
      </c>
      <c r="AN45" s="47">
        <f>SUM(ENERO:DICIEMBRE!AN45)</f>
        <v>0</v>
      </c>
      <c r="AO45" s="47">
        <f>SUM(ENERO:DICIEMBRE!AO45)</f>
        <v>0</v>
      </c>
      <c r="AP45" s="47">
        <f>SUM(ENERO:DICIEMBRE!AP45)</f>
        <v>0</v>
      </c>
      <c r="AQ45" s="47">
        <f>SUM(ENERO:DICIEMBRE!AQ45)</f>
        <v>0</v>
      </c>
      <c r="AR45" s="47">
        <f>SUM(ENERO:DICIEMBRE!AR45)</f>
        <v>0</v>
      </c>
      <c r="AS45" s="47">
        <f>SUM(ENERO:DICIEMBRE!AS45)</f>
        <v>0</v>
      </c>
      <c r="AT45" s="47">
        <f>SUM(ENERO:DICIEMBRE!AT45)</f>
        <v>0</v>
      </c>
      <c r="AU45" s="47">
        <f>SUM(ENERO:DICIEMBRE!AU45)</f>
        <v>0</v>
      </c>
      <c r="AV45" s="47">
        <f>SUM(ENERO:DICIEMBRE!AV45)</f>
        <v>0</v>
      </c>
      <c r="AW45" s="47">
        <f>SUM(ENERO:DICIEMBRE!AW45)</f>
        <v>0</v>
      </c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47">
        <f>SUM(ENERO:DICIEMBRE!D46)</f>
        <v>0</v>
      </c>
      <c r="E46" s="47">
        <f>SUM(ENERO:DICIEMBRE!E46)</f>
        <v>0</v>
      </c>
      <c r="F46" s="47">
        <f>SUM(ENERO:DICIEMBRE!F46)</f>
        <v>0</v>
      </c>
      <c r="G46" s="47">
        <f>SUM(ENERO:DICIEMBRE!G46)</f>
        <v>0</v>
      </c>
      <c r="H46" s="47">
        <f>SUM(ENERO:DICIEMBRE!H46)</f>
        <v>0</v>
      </c>
      <c r="I46" s="47">
        <f>SUM(ENERO:DICIEMBRE!I46)</f>
        <v>0</v>
      </c>
      <c r="J46" s="47">
        <f>SUM(ENERO:DICIEMBRE!J46)</f>
        <v>0</v>
      </c>
      <c r="K46" s="47">
        <f>SUM(ENERO:DICIEMBRE!K46)</f>
        <v>0</v>
      </c>
      <c r="L46" s="47">
        <f>SUM(ENERO:DICIEMBRE!L46)</f>
        <v>0</v>
      </c>
      <c r="M46" s="47">
        <f>SUM(ENERO:DICIEMBRE!M46)</f>
        <v>0</v>
      </c>
      <c r="N46" s="47">
        <f>SUM(ENERO:DICIEMBRE!N46)</f>
        <v>0</v>
      </c>
      <c r="O46" s="47">
        <f>SUM(ENERO:DICIEMBRE!O46)</f>
        <v>0</v>
      </c>
      <c r="P46" s="47">
        <f>SUM(ENERO:DICIEMBRE!P46)</f>
        <v>0</v>
      </c>
      <c r="Q46" s="47">
        <f>SUM(ENERO:DICIEMBRE!Q46)</f>
        <v>0</v>
      </c>
      <c r="R46" s="47">
        <f>SUM(ENERO:DICIEMBRE!R46)</f>
        <v>0</v>
      </c>
      <c r="S46" s="47">
        <f>SUM(ENERO:DICIEMBRE!S46)</f>
        <v>0</v>
      </c>
      <c r="T46" s="47">
        <f>SUM(ENERO:DICIEMBRE!T46)</f>
        <v>0</v>
      </c>
      <c r="U46" s="47">
        <f>SUM(ENERO:DICIEMBRE!U46)</f>
        <v>0</v>
      </c>
      <c r="V46" s="47">
        <f>SUM(ENERO:DICIEMBRE!V46)</f>
        <v>0</v>
      </c>
      <c r="W46" s="47">
        <f>SUM(ENERO:DICIEMBRE!W46)</f>
        <v>0</v>
      </c>
      <c r="X46" s="47">
        <f>SUM(ENERO:DICIEMBRE!X46)</f>
        <v>0</v>
      </c>
      <c r="Y46" s="47">
        <f>SUM(ENERO:DICIEMBRE!Y46)</f>
        <v>0</v>
      </c>
      <c r="Z46" s="47">
        <f>SUM(ENERO:DICIEMBRE!Z46)</f>
        <v>0</v>
      </c>
      <c r="AA46" s="47">
        <f>SUM(ENERO:DICIEMBRE!AA46)</f>
        <v>0</v>
      </c>
      <c r="AB46" s="47">
        <f>SUM(ENERO:DICIEMBRE!AB46)</f>
        <v>0</v>
      </c>
      <c r="AC46" s="47">
        <f>SUM(ENERO:DICIEMBRE!AC46)</f>
        <v>0</v>
      </c>
      <c r="AD46" s="47">
        <f>SUM(ENERO:DICIEMBRE!AD46)</f>
        <v>0</v>
      </c>
      <c r="AE46" s="47">
        <f>SUM(ENERO:DICIEMBRE!AE46)</f>
        <v>0</v>
      </c>
      <c r="AF46" s="47">
        <f>SUM(ENERO:DICIEMBRE!AF46)</f>
        <v>0</v>
      </c>
      <c r="AG46" s="47">
        <f>SUM(ENERO:DICIEMBRE!AG46)</f>
        <v>0</v>
      </c>
      <c r="AH46" s="47">
        <f>SUM(ENERO:DICIEMBRE!AH46)</f>
        <v>0</v>
      </c>
      <c r="AI46" s="47">
        <f>SUM(ENERO:DICIEMBRE!AI46)</f>
        <v>0</v>
      </c>
      <c r="AJ46" s="47">
        <f>SUM(ENERO:DICIEMBRE!AJ46)</f>
        <v>0</v>
      </c>
      <c r="AK46" s="47">
        <f>SUM(ENERO:DICIEMBRE!AK46)</f>
        <v>0</v>
      </c>
      <c r="AL46" s="47">
        <f>SUM(ENERO:DICIEMBRE!AL46)</f>
        <v>0</v>
      </c>
      <c r="AM46" s="47">
        <f>SUM(ENERO:DICIEMBRE!AM46)</f>
        <v>0</v>
      </c>
      <c r="AN46" s="47">
        <f>SUM(ENERO:DICIEMBRE!AN46)</f>
        <v>0</v>
      </c>
      <c r="AO46" s="47">
        <f>SUM(ENERO:DICIEMBRE!AO46)</f>
        <v>0</v>
      </c>
      <c r="AP46" s="47">
        <f>SUM(ENERO:DICIEMBRE!AP46)</f>
        <v>0</v>
      </c>
      <c r="AQ46" s="47">
        <f>SUM(ENERO:DICIEMBRE!AQ46)</f>
        <v>0</v>
      </c>
      <c r="AR46" s="47">
        <f>SUM(ENERO:DICIEMBRE!AR46)</f>
        <v>0</v>
      </c>
      <c r="AS46" s="47">
        <f>SUM(ENERO:DICIEMBRE!AS46)</f>
        <v>0</v>
      </c>
      <c r="AT46" s="47">
        <f>SUM(ENERO:DICIEMBRE!AT46)</f>
        <v>0</v>
      </c>
      <c r="AU46" s="47">
        <f>SUM(ENERO:DICIEMBRE!AU46)</f>
        <v>0</v>
      </c>
      <c r="AV46" s="47">
        <f>SUM(ENERO:DICIEMBRE!AV46)</f>
        <v>0</v>
      </c>
      <c r="AW46" s="47">
        <f>SUM(ENERO:DICIEMBRE!AW46)</f>
        <v>0</v>
      </c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47">
        <f>SUM(ENERO:DICIEMBRE!D47)</f>
        <v>0</v>
      </c>
      <c r="E47" s="47">
        <f>SUM(ENERO:DICIEMBRE!E47)</f>
        <v>0</v>
      </c>
      <c r="F47" s="47">
        <f>SUM(ENERO:DICIEMBRE!F47)</f>
        <v>0</v>
      </c>
      <c r="G47" s="47">
        <f>SUM(ENERO:DICIEMBRE!G47)</f>
        <v>0</v>
      </c>
      <c r="H47" s="47">
        <f>SUM(ENERO:DICIEMBRE!H47)</f>
        <v>0</v>
      </c>
      <c r="I47" s="47">
        <f>SUM(ENERO:DICIEMBRE!I47)</f>
        <v>0</v>
      </c>
      <c r="J47" s="47">
        <f>SUM(ENERO:DICIEMBRE!J47)</f>
        <v>0</v>
      </c>
      <c r="K47" s="47">
        <f>SUM(ENERO:DICIEMBRE!K47)</f>
        <v>0</v>
      </c>
      <c r="L47" s="47">
        <f>SUM(ENERO:DICIEMBRE!L47)</f>
        <v>0</v>
      </c>
      <c r="M47" s="47">
        <f>SUM(ENERO:DICIEMBRE!M47)</f>
        <v>0</v>
      </c>
      <c r="N47" s="47">
        <f>SUM(ENERO:DICIEMBRE!N47)</f>
        <v>0</v>
      </c>
      <c r="O47" s="47">
        <f>SUM(ENERO:DICIEMBRE!O47)</f>
        <v>0</v>
      </c>
      <c r="P47" s="47">
        <f>SUM(ENERO:DICIEMBRE!P47)</f>
        <v>0</v>
      </c>
      <c r="Q47" s="47">
        <f>SUM(ENERO:DICIEMBRE!Q47)</f>
        <v>0</v>
      </c>
      <c r="R47" s="47">
        <f>SUM(ENERO:DICIEMBRE!R47)</f>
        <v>0</v>
      </c>
      <c r="S47" s="47">
        <f>SUM(ENERO:DICIEMBRE!S47)</f>
        <v>0</v>
      </c>
      <c r="T47" s="47">
        <f>SUM(ENERO:DICIEMBRE!T47)</f>
        <v>0</v>
      </c>
      <c r="U47" s="47">
        <f>SUM(ENERO:DICIEMBRE!U47)</f>
        <v>0</v>
      </c>
      <c r="V47" s="47">
        <f>SUM(ENERO:DICIEMBRE!V47)</f>
        <v>0</v>
      </c>
      <c r="W47" s="47">
        <f>SUM(ENERO:DICIEMBRE!W47)</f>
        <v>0</v>
      </c>
      <c r="X47" s="47">
        <f>SUM(ENERO:DICIEMBRE!X47)</f>
        <v>0</v>
      </c>
      <c r="Y47" s="47">
        <f>SUM(ENERO:DICIEMBRE!Y47)</f>
        <v>0</v>
      </c>
      <c r="Z47" s="47">
        <f>SUM(ENERO:DICIEMBRE!Z47)</f>
        <v>0</v>
      </c>
      <c r="AA47" s="47">
        <f>SUM(ENERO:DICIEMBRE!AA47)</f>
        <v>0</v>
      </c>
      <c r="AB47" s="47">
        <f>SUM(ENERO:DICIEMBRE!AB47)</f>
        <v>0</v>
      </c>
      <c r="AC47" s="47">
        <f>SUM(ENERO:DICIEMBRE!AC47)</f>
        <v>0</v>
      </c>
      <c r="AD47" s="47">
        <f>SUM(ENERO:DICIEMBRE!AD47)</f>
        <v>0</v>
      </c>
      <c r="AE47" s="47">
        <f>SUM(ENERO:DICIEMBRE!AE47)</f>
        <v>0</v>
      </c>
      <c r="AF47" s="47">
        <f>SUM(ENERO:DICIEMBRE!AF47)</f>
        <v>0</v>
      </c>
      <c r="AG47" s="47">
        <f>SUM(ENERO:DICIEMBRE!AG47)</f>
        <v>0</v>
      </c>
      <c r="AH47" s="47">
        <f>SUM(ENERO:DICIEMBRE!AH47)</f>
        <v>0</v>
      </c>
      <c r="AI47" s="47">
        <f>SUM(ENERO:DICIEMBRE!AI47)</f>
        <v>0</v>
      </c>
      <c r="AJ47" s="47">
        <f>SUM(ENERO:DICIEMBRE!AJ47)</f>
        <v>0</v>
      </c>
      <c r="AK47" s="47">
        <f>SUM(ENERO:DICIEMBRE!AK47)</f>
        <v>0</v>
      </c>
      <c r="AL47" s="47">
        <f>SUM(ENERO:DICIEMBRE!AL47)</f>
        <v>0</v>
      </c>
      <c r="AM47" s="47">
        <f>SUM(ENERO:DICIEMBRE!AM47)</f>
        <v>0</v>
      </c>
      <c r="AN47" s="47">
        <f>SUM(ENERO:DICIEMBRE!AN47)</f>
        <v>0</v>
      </c>
      <c r="AO47" s="47">
        <f>SUM(ENERO:DICIEMBRE!AO47)</f>
        <v>0</v>
      </c>
      <c r="AP47" s="47">
        <f>SUM(ENERO:DICIEMBRE!AP47)</f>
        <v>0</v>
      </c>
      <c r="AQ47" s="47">
        <f>SUM(ENERO:DICIEMBRE!AQ47)</f>
        <v>0</v>
      </c>
      <c r="AR47" s="47">
        <f>SUM(ENERO:DICIEMBRE!AR47)</f>
        <v>0</v>
      </c>
      <c r="AS47" s="47">
        <f>SUM(ENERO:DICIEMBRE!AS47)</f>
        <v>0</v>
      </c>
      <c r="AT47" s="47">
        <f>SUM(ENERO:DICIEMBRE!AT47)</f>
        <v>0</v>
      </c>
      <c r="AU47" s="47">
        <f>SUM(ENERO:DICIEMBRE!AU47)</f>
        <v>0</v>
      </c>
      <c r="AV47" s="47">
        <f>SUM(ENERO:DICIEMBRE!AV47)</f>
        <v>0</v>
      </c>
      <c r="AW47" s="47">
        <f>SUM(ENERO:DICIEMBRE!AW47)</f>
        <v>0</v>
      </c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47">
        <f>SUM(ENERO:DICIEMBRE!D48)</f>
        <v>0</v>
      </c>
      <c r="E48" s="47">
        <f>SUM(ENERO:DICIEMBRE!E48)</f>
        <v>0</v>
      </c>
      <c r="F48" s="47">
        <f>SUM(ENERO:DICIEMBRE!F48)</f>
        <v>0</v>
      </c>
      <c r="G48" s="47">
        <f>SUM(ENERO:DICIEMBRE!G48)</f>
        <v>0</v>
      </c>
      <c r="H48" s="47">
        <f>SUM(ENERO:DICIEMBRE!H48)</f>
        <v>0</v>
      </c>
      <c r="I48" s="47">
        <f>SUM(ENERO:DICIEMBRE!I48)</f>
        <v>0</v>
      </c>
      <c r="J48" s="47">
        <f>SUM(ENERO:DICIEMBRE!J48)</f>
        <v>0</v>
      </c>
      <c r="K48" s="47">
        <f>SUM(ENERO:DICIEMBRE!K48)</f>
        <v>0</v>
      </c>
      <c r="L48" s="47">
        <f>SUM(ENERO:DICIEMBRE!L48)</f>
        <v>0</v>
      </c>
      <c r="M48" s="47">
        <f>SUM(ENERO:DICIEMBRE!M48)</f>
        <v>0</v>
      </c>
      <c r="N48" s="47">
        <f>SUM(ENERO:DICIEMBRE!N48)</f>
        <v>0</v>
      </c>
      <c r="O48" s="47">
        <f>SUM(ENERO:DICIEMBRE!O48)</f>
        <v>0</v>
      </c>
      <c r="P48" s="47">
        <f>SUM(ENERO:DICIEMBRE!P48)</f>
        <v>0</v>
      </c>
      <c r="Q48" s="47">
        <f>SUM(ENERO:DICIEMBRE!Q48)</f>
        <v>0</v>
      </c>
      <c r="R48" s="47">
        <f>SUM(ENERO:DICIEMBRE!R48)</f>
        <v>0</v>
      </c>
      <c r="S48" s="47">
        <f>SUM(ENERO:DICIEMBRE!S48)</f>
        <v>0</v>
      </c>
      <c r="T48" s="47">
        <f>SUM(ENERO:DICIEMBRE!T48)</f>
        <v>0</v>
      </c>
      <c r="U48" s="47">
        <f>SUM(ENERO:DICIEMBRE!U48)</f>
        <v>0</v>
      </c>
      <c r="V48" s="47">
        <f>SUM(ENERO:DICIEMBRE!V48)</f>
        <v>0</v>
      </c>
      <c r="W48" s="47">
        <f>SUM(ENERO:DICIEMBRE!W48)</f>
        <v>0</v>
      </c>
      <c r="X48" s="47">
        <f>SUM(ENERO:DICIEMBRE!X48)</f>
        <v>0</v>
      </c>
      <c r="Y48" s="47">
        <f>SUM(ENERO:DICIEMBRE!Y48)</f>
        <v>0</v>
      </c>
      <c r="Z48" s="47">
        <f>SUM(ENERO:DICIEMBRE!Z48)</f>
        <v>0</v>
      </c>
      <c r="AA48" s="47">
        <f>SUM(ENERO:DICIEMBRE!AA48)</f>
        <v>0</v>
      </c>
      <c r="AB48" s="47">
        <f>SUM(ENERO:DICIEMBRE!AB48)</f>
        <v>0</v>
      </c>
      <c r="AC48" s="47">
        <f>SUM(ENERO:DICIEMBRE!AC48)</f>
        <v>0</v>
      </c>
      <c r="AD48" s="47">
        <f>SUM(ENERO:DICIEMBRE!AD48)</f>
        <v>0</v>
      </c>
      <c r="AE48" s="47">
        <f>SUM(ENERO:DICIEMBRE!AE48)</f>
        <v>0</v>
      </c>
      <c r="AF48" s="47">
        <f>SUM(ENERO:DICIEMBRE!AF48)</f>
        <v>0</v>
      </c>
      <c r="AG48" s="47">
        <f>SUM(ENERO:DICIEMBRE!AG48)</f>
        <v>0</v>
      </c>
      <c r="AH48" s="47">
        <f>SUM(ENERO:DICIEMBRE!AH48)</f>
        <v>0</v>
      </c>
      <c r="AI48" s="47">
        <f>SUM(ENERO:DICIEMBRE!AI48)</f>
        <v>0</v>
      </c>
      <c r="AJ48" s="47">
        <f>SUM(ENERO:DICIEMBRE!AJ48)</f>
        <v>0</v>
      </c>
      <c r="AK48" s="47">
        <f>SUM(ENERO:DICIEMBRE!AK48)</f>
        <v>0</v>
      </c>
      <c r="AL48" s="47">
        <f>SUM(ENERO:DICIEMBRE!AL48)</f>
        <v>0</v>
      </c>
      <c r="AM48" s="47">
        <f>SUM(ENERO:DICIEMBRE!AM48)</f>
        <v>0</v>
      </c>
      <c r="AN48" s="47">
        <f>SUM(ENERO:DICIEMBRE!AN48)</f>
        <v>0</v>
      </c>
      <c r="AO48" s="47">
        <f>SUM(ENERO:DICIEMBRE!AO48)</f>
        <v>0</v>
      </c>
      <c r="AP48" s="47">
        <f>SUM(ENERO:DICIEMBRE!AP48)</f>
        <v>0</v>
      </c>
      <c r="AQ48" s="47">
        <f>SUM(ENERO:DICIEMBRE!AQ48)</f>
        <v>0</v>
      </c>
      <c r="AR48" s="47">
        <f>SUM(ENERO:DICIEMBRE!AR48)</f>
        <v>0</v>
      </c>
      <c r="AS48" s="47">
        <f>SUM(ENERO:DICIEMBRE!AS48)</f>
        <v>0</v>
      </c>
      <c r="AT48" s="47">
        <f>SUM(ENERO:DICIEMBRE!AT48)</f>
        <v>0</v>
      </c>
      <c r="AU48" s="47">
        <f>SUM(ENERO:DICIEMBRE!AU48)</f>
        <v>0</v>
      </c>
      <c r="AV48" s="47">
        <f>SUM(ENERO:DICIEMBRE!AV48)</f>
        <v>0</v>
      </c>
      <c r="AW48" s="47">
        <f>SUM(ENERO:DICIEMBRE!AW48)</f>
        <v>0</v>
      </c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47">
        <f>SUM(ENERO:DICIEMBRE!D49)</f>
        <v>0</v>
      </c>
      <c r="E49" s="47">
        <f>SUM(ENERO:DICIEMBRE!E49)</f>
        <v>0</v>
      </c>
      <c r="F49" s="47">
        <f>SUM(ENERO:DICIEMBRE!F49)</f>
        <v>0</v>
      </c>
      <c r="G49" s="47">
        <f>SUM(ENERO:DICIEMBRE!G49)</f>
        <v>0</v>
      </c>
      <c r="H49" s="47">
        <f>SUM(ENERO:DICIEMBRE!H49)</f>
        <v>0</v>
      </c>
      <c r="I49" s="47">
        <f>SUM(ENERO:DICIEMBRE!I49)</f>
        <v>0</v>
      </c>
      <c r="J49" s="47">
        <f>SUM(ENERO:DICIEMBRE!J49)</f>
        <v>0</v>
      </c>
      <c r="K49" s="47">
        <f>SUM(ENERO:DICIEMBRE!K49)</f>
        <v>0</v>
      </c>
      <c r="L49" s="47">
        <f>SUM(ENERO:DICIEMBRE!L49)</f>
        <v>0</v>
      </c>
      <c r="M49" s="47">
        <f>SUM(ENERO:DICIEMBRE!M49)</f>
        <v>0</v>
      </c>
      <c r="N49" s="47">
        <f>SUM(ENERO:DICIEMBRE!N49)</f>
        <v>0</v>
      </c>
      <c r="O49" s="47">
        <f>SUM(ENERO:DICIEMBRE!O49)</f>
        <v>0</v>
      </c>
      <c r="P49" s="47">
        <f>SUM(ENERO:DICIEMBRE!P49)</f>
        <v>0</v>
      </c>
      <c r="Q49" s="47">
        <f>SUM(ENERO:DICIEMBRE!Q49)</f>
        <v>0</v>
      </c>
      <c r="R49" s="47">
        <f>SUM(ENERO:DICIEMBRE!R49)</f>
        <v>0</v>
      </c>
      <c r="S49" s="47">
        <f>SUM(ENERO:DICIEMBRE!S49)</f>
        <v>0</v>
      </c>
      <c r="T49" s="47">
        <f>SUM(ENERO:DICIEMBRE!T49)</f>
        <v>0</v>
      </c>
      <c r="U49" s="47">
        <f>SUM(ENERO:DICIEMBRE!U49)</f>
        <v>0</v>
      </c>
      <c r="V49" s="47">
        <f>SUM(ENERO:DICIEMBRE!V49)</f>
        <v>0</v>
      </c>
      <c r="W49" s="47">
        <f>SUM(ENERO:DICIEMBRE!W49)</f>
        <v>0</v>
      </c>
      <c r="X49" s="47">
        <f>SUM(ENERO:DICIEMBRE!X49)</f>
        <v>0</v>
      </c>
      <c r="Y49" s="47">
        <f>SUM(ENERO:DICIEMBRE!Y49)</f>
        <v>0</v>
      </c>
      <c r="Z49" s="47">
        <f>SUM(ENERO:DICIEMBRE!Z49)</f>
        <v>0</v>
      </c>
      <c r="AA49" s="47">
        <f>SUM(ENERO:DICIEMBRE!AA49)</f>
        <v>0</v>
      </c>
      <c r="AB49" s="47">
        <f>SUM(ENERO:DICIEMBRE!AB49)</f>
        <v>0</v>
      </c>
      <c r="AC49" s="47">
        <f>SUM(ENERO:DICIEMBRE!AC49)</f>
        <v>0</v>
      </c>
      <c r="AD49" s="47">
        <f>SUM(ENERO:DICIEMBRE!AD49)</f>
        <v>0</v>
      </c>
      <c r="AE49" s="47">
        <f>SUM(ENERO:DICIEMBRE!AE49)</f>
        <v>0</v>
      </c>
      <c r="AF49" s="47">
        <f>SUM(ENERO:DICIEMBRE!AF49)</f>
        <v>0</v>
      </c>
      <c r="AG49" s="47">
        <f>SUM(ENERO:DICIEMBRE!AG49)</f>
        <v>0</v>
      </c>
      <c r="AH49" s="47">
        <f>SUM(ENERO:DICIEMBRE!AH49)</f>
        <v>0</v>
      </c>
      <c r="AI49" s="47">
        <f>SUM(ENERO:DICIEMBRE!AI49)</f>
        <v>0</v>
      </c>
      <c r="AJ49" s="47">
        <f>SUM(ENERO:DICIEMBRE!AJ49)</f>
        <v>0</v>
      </c>
      <c r="AK49" s="47">
        <f>SUM(ENERO:DICIEMBRE!AK49)</f>
        <v>0</v>
      </c>
      <c r="AL49" s="47">
        <f>SUM(ENERO:DICIEMBRE!AL49)</f>
        <v>0</v>
      </c>
      <c r="AM49" s="47">
        <f>SUM(ENERO:DICIEMBRE!AM49)</f>
        <v>0</v>
      </c>
      <c r="AN49" s="47">
        <f>SUM(ENERO:DICIEMBRE!AN49)</f>
        <v>0</v>
      </c>
      <c r="AO49" s="47">
        <f>SUM(ENERO:DICIEMBRE!AO49)</f>
        <v>0</v>
      </c>
      <c r="AP49" s="47">
        <f>SUM(ENERO:DICIEMBRE!AP49)</f>
        <v>0</v>
      </c>
      <c r="AQ49" s="47">
        <f>SUM(ENERO:DICIEMBRE!AQ49)</f>
        <v>0</v>
      </c>
      <c r="AR49" s="47">
        <f>SUM(ENERO:DICIEMBRE!AR49)</f>
        <v>0</v>
      </c>
      <c r="AS49" s="47">
        <f>SUM(ENERO:DICIEMBRE!AS49)</f>
        <v>0</v>
      </c>
      <c r="AT49" s="47">
        <f>SUM(ENERO:DICIEMBRE!AT49)</f>
        <v>0</v>
      </c>
      <c r="AU49" s="47">
        <f>SUM(ENERO:DICIEMBRE!AU49)</f>
        <v>0</v>
      </c>
      <c r="AV49" s="47">
        <f>SUM(ENERO:DICIEMBRE!AV49)</f>
        <v>0</v>
      </c>
      <c r="AW49" s="47">
        <f>SUM(ENERO:DICIEMBRE!AW49)</f>
        <v>0</v>
      </c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47">
        <f>SUM(ENERO:DICIEMBRE!D50)</f>
        <v>0</v>
      </c>
      <c r="E50" s="47">
        <f>SUM(ENERO:DICIEMBRE!E50)</f>
        <v>0</v>
      </c>
      <c r="F50" s="47">
        <f>SUM(ENERO:DICIEMBRE!F50)</f>
        <v>0</v>
      </c>
      <c r="G50" s="47">
        <f>SUM(ENERO:DICIEMBRE!G50)</f>
        <v>0</v>
      </c>
      <c r="H50" s="47">
        <f>SUM(ENERO:DICIEMBRE!H50)</f>
        <v>0</v>
      </c>
      <c r="I50" s="47">
        <f>SUM(ENERO:DICIEMBRE!I50)</f>
        <v>0</v>
      </c>
      <c r="J50" s="47">
        <f>SUM(ENERO:DICIEMBRE!J50)</f>
        <v>0</v>
      </c>
      <c r="K50" s="47">
        <f>SUM(ENERO:DICIEMBRE!K50)</f>
        <v>0</v>
      </c>
      <c r="L50" s="47">
        <f>SUM(ENERO:DICIEMBRE!L50)</f>
        <v>0</v>
      </c>
      <c r="M50" s="47">
        <f>SUM(ENERO:DICIEMBRE!M50)</f>
        <v>0</v>
      </c>
      <c r="N50" s="47">
        <f>SUM(ENERO:DICIEMBRE!N50)</f>
        <v>0</v>
      </c>
      <c r="O50" s="47">
        <f>SUM(ENERO:DICIEMBRE!O50)</f>
        <v>0</v>
      </c>
      <c r="P50" s="47">
        <f>SUM(ENERO:DICIEMBRE!P50)</f>
        <v>0</v>
      </c>
      <c r="Q50" s="47">
        <f>SUM(ENERO:DICIEMBRE!Q50)</f>
        <v>0</v>
      </c>
      <c r="R50" s="47">
        <f>SUM(ENERO:DICIEMBRE!R50)</f>
        <v>0</v>
      </c>
      <c r="S50" s="47">
        <f>SUM(ENERO:DICIEMBRE!S50)</f>
        <v>0</v>
      </c>
      <c r="T50" s="47">
        <f>SUM(ENERO:DICIEMBRE!T50)</f>
        <v>0</v>
      </c>
      <c r="U50" s="47">
        <f>SUM(ENERO:DICIEMBRE!U50)</f>
        <v>0</v>
      </c>
      <c r="V50" s="47">
        <f>SUM(ENERO:DICIEMBRE!V50)</f>
        <v>0</v>
      </c>
      <c r="W50" s="47">
        <f>SUM(ENERO:DICIEMBRE!W50)</f>
        <v>0</v>
      </c>
      <c r="X50" s="47">
        <f>SUM(ENERO:DICIEMBRE!X50)</f>
        <v>0</v>
      </c>
      <c r="Y50" s="47">
        <f>SUM(ENERO:DICIEMBRE!Y50)</f>
        <v>0</v>
      </c>
      <c r="Z50" s="47">
        <f>SUM(ENERO:DICIEMBRE!Z50)</f>
        <v>0</v>
      </c>
      <c r="AA50" s="47">
        <f>SUM(ENERO:DICIEMBRE!AA50)</f>
        <v>0</v>
      </c>
      <c r="AB50" s="47">
        <f>SUM(ENERO:DICIEMBRE!AB50)</f>
        <v>0</v>
      </c>
      <c r="AC50" s="47">
        <f>SUM(ENERO:DICIEMBRE!AC50)</f>
        <v>0</v>
      </c>
      <c r="AD50" s="47">
        <f>SUM(ENERO:DICIEMBRE!AD50)</f>
        <v>0</v>
      </c>
      <c r="AE50" s="47">
        <f>SUM(ENERO:DICIEMBRE!AE50)</f>
        <v>0</v>
      </c>
      <c r="AF50" s="47">
        <f>SUM(ENERO:DICIEMBRE!AF50)</f>
        <v>0</v>
      </c>
      <c r="AG50" s="47">
        <f>SUM(ENERO:DICIEMBRE!AG50)</f>
        <v>0</v>
      </c>
      <c r="AH50" s="47">
        <f>SUM(ENERO:DICIEMBRE!AH50)</f>
        <v>0</v>
      </c>
      <c r="AI50" s="47">
        <f>SUM(ENERO:DICIEMBRE!AI50)</f>
        <v>0</v>
      </c>
      <c r="AJ50" s="47">
        <f>SUM(ENERO:DICIEMBRE!AJ50)</f>
        <v>0</v>
      </c>
      <c r="AK50" s="47">
        <f>SUM(ENERO:DICIEMBRE!AK50)</f>
        <v>0</v>
      </c>
      <c r="AL50" s="47">
        <f>SUM(ENERO:DICIEMBRE!AL50)</f>
        <v>0</v>
      </c>
      <c r="AM50" s="47">
        <f>SUM(ENERO:DICIEMBRE!AM50)</f>
        <v>0</v>
      </c>
      <c r="AN50" s="47">
        <f>SUM(ENERO:DICIEMBRE!AN50)</f>
        <v>0</v>
      </c>
      <c r="AO50" s="47">
        <f>SUM(ENERO:DICIEMBRE!AO50)</f>
        <v>0</v>
      </c>
      <c r="AP50" s="47">
        <f>SUM(ENERO:DICIEMBRE!AP50)</f>
        <v>0</v>
      </c>
      <c r="AQ50" s="47">
        <f>SUM(ENERO:DICIEMBRE!AQ50)</f>
        <v>0</v>
      </c>
      <c r="AR50" s="47">
        <f>SUM(ENERO:DICIEMBRE!AR50)</f>
        <v>0</v>
      </c>
      <c r="AS50" s="47">
        <f>SUM(ENERO:DICIEMBRE!AS50)</f>
        <v>0</v>
      </c>
      <c r="AT50" s="47">
        <f>SUM(ENERO:DICIEMBRE!AT50)</f>
        <v>0</v>
      </c>
      <c r="AU50" s="47">
        <f>SUM(ENERO:DICIEMBRE!AU50)</f>
        <v>0</v>
      </c>
      <c r="AV50" s="47">
        <f>SUM(ENERO:DICIEMBRE!AV50)</f>
        <v>0</v>
      </c>
      <c r="AW50" s="47">
        <f>SUM(ENERO:DICIEMBRE!AW50)</f>
        <v>0</v>
      </c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47">
        <f>SUM(ENERO:DICIEMBRE!D51)</f>
        <v>0</v>
      </c>
      <c r="E51" s="47">
        <f>SUM(ENERO:DICIEMBRE!E51)</f>
        <v>0</v>
      </c>
      <c r="F51" s="47">
        <f>SUM(ENERO:DICIEMBRE!F51)</f>
        <v>0</v>
      </c>
      <c r="G51" s="47">
        <f>SUM(ENERO:DICIEMBRE!G51)</f>
        <v>0</v>
      </c>
      <c r="H51" s="47">
        <f>SUM(ENERO:DICIEMBRE!H51)</f>
        <v>0</v>
      </c>
      <c r="I51" s="47">
        <f>SUM(ENERO:DICIEMBRE!I51)</f>
        <v>0</v>
      </c>
      <c r="J51" s="47">
        <f>SUM(ENERO:DICIEMBRE!J51)</f>
        <v>0</v>
      </c>
      <c r="K51" s="47">
        <f>SUM(ENERO:DICIEMBRE!K51)</f>
        <v>0</v>
      </c>
      <c r="L51" s="47">
        <f>SUM(ENERO:DICIEMBRE!L51)</f>
        <v>0</v>
      </c>
      <c r="M51" s="47">
        <f>SUM(ENERO:DICIEMBRE!M51)</f>
        <v>0</v>
      </c>
      <c r="N51" s="47">
        <f>SUM(ENERO:DICIEMBRE!N51)</f>
        <v>0</v>
      </c>
      <c r="O51" s="47">
        <f>SUM(ENERO:DICIEMBRE!O51)</f>
        <v>0</v>
      </c>
      <c r="P51" s="47">
        <f>SUM(ENERO:DICIEMBRE!P51)</f>
        <v>0</v>
      </c>
      <c r="Q51" s="47">
        <f>SUM(ENERO:DICIEMBRE!Q51)</f>
        <v>0</v>
      </c>
      <c r="R51" s="47">
        <f>SUM(ENERO:DICIEMBRE!R51)</f>
        <v>0</v>
      </c>
      <c r="S51" s="47">
        <f>SUM(ENERO:DICIEMBRE!S51)</f>
        <v>0</v>
      </c>
      <c r="T51" s="47">
        <f>SUM(ENERO:DICIEMBRE!T51)</f>
        <v>0</v>
      </c>
      <c r="U51" s="47">
        <f>SUM(ENERO:DICIEMBRE!U51)</f>
        <v>0</v>
      </c>
      <c r="V51" s="47">
        <f>SUM(ENERO:DICIEMBRE!V51)</f>
        <v>0</v>
      </c>
      <c r="W51" s="47">
        <f>SUM(ENERO:DICIEMBRE!W51)</f>
        <v>0</v>
      </c>
      <c r="X51" s="47">
        <f>SUM(ENERO:DICIEMBRE!X51)</f>
        <v>0</v>
      </c>
      <c r="Y51" s="47">
        <f>SUM(ENERO:DICIEMBRE!Y51)</f>
        <v>0</v>
      </c>
      <c r="Z51" s="47">
        <f>SUM(ENERO:DICIEMBRE!Z51)</f>
        <v>0</v>
      </c>
      <c r="AA51" s="47">
        <f>SUM(ENERO:DICIEMBRE!AA51)</f>
        <v>0</v>
      </c>
      <c r="AB51" s="47">
        <f>SUM(ENERO:DICIEMBRE!AB51)</f>
        <v>0</v>
      </c>
      <c r="AC51" s="47">
        <f>SUM(ENERO:DICIEMBRE!AC51)</f>
        <v>0</v>
      </c>
      <c r="AD51" s="47">
        <f>SUM(ENERO:DICIEMBRE!AD51)</f>
        <v>0</v>
      </c>
      <c r="AE51" s="47">
        <f>SUM(ENERO:DICIEMBRE!AE51)</f>
        <v>0</v>
      </c>
      <c r="AF51" s="47">
        <f>SUM(ENERO:DICIEMBRE!AF51)</f>
        <v>0</v>
      </c>
      <c r="AG51" s="47">
        <f>SUM(ENERO:DICIEMBRE!AG51)</f>
        <v>0</v>
      </c>
      <c r="AH51" s="47">
        <f>SUM(ENERO:DICIEMBRE!AH51)</f>
        <v>0</v>
      </c>
      <c r="AI51" s="47">
        <f>SUM(ENERO:DICIEMBRE!AI51)</f>
        <v>0</v>
      </c>
      <c r="AJ51" s="47">
        <f>SUM(ENERO:DICIEMBRE!AJ51)</f>
        <v>0</v>
      </c>
      <c r="AK51" s="47">
        <f>SUM(ENERO:DICIEMBRE!AK51)</f>
        <v>0</v>
      </c>
      <c r="AL51" s="47">
        <f>SUM(ENERO:DICIEMBRE!AL51)</f>
        <v>0</v>
      </c>
      <c r="AM51" s="47">
        <f>SUM(ENERO:DICIEMBRE!AM51)</f>
        <v>0</v>
      </c>
      <c r="AN51" s="47">
        <f>SUM(ENERO:DICIEMBRE!AN51)</f>
        <v>0</v>
      </c>
      <c r="AO51" s="47">
        <f>SUM(ENERO:DICIEMBRE!AO51)</f>
        <v>0</v>
      </c>
      <c r="AP51" s="47">
        <f>SUM(ENERO:DICIEMBRE!AP51)</f>
        <v>0</v>
      </c>
      <c r="AQ51" s="47">
        <f>SUM(ENERO:DICIEMBRE!AQ51)</f>
        <v>0</v>
      </c>
      <c r="AR51" s="47">
        <f>SUM(ENERO:DICIEMBRE!AR51)</f>
        <v>0</v>
      </c>
      <c r="AS51" s="47">
        <f>SUM(ENERO:DICIEMBRE!AS51)</f>
        <v>0</v>
      </c>
      <c r="AT51" s="47">
        <f>SUM(ENERO:DICIEMBRE!AT51)</f>
        <v>0</v>
      </c>
      <c r="AU51" s="47">
        <f>SUM(ENERO:DICIEMBRE!AU51)</f>
        <v>0</v>
      </c>
      <c r="AV51" s="47">
        <f>SUM(ENERO:DICIEMBRE!AV51)</f>
        <v>0</v>
      </c>
      <c r="AW51" s="47">
        <f>SUM(ENERO:DICIEMBRE!AW51)</f>
        <v>0</v>
      </c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47">
        <f>SUM(ENERO:DICIEMBRE!D52)</f>
        <v>0</v>
      </c>
      <c r="E52" s="47">
        <f>SUM(ENERO:DICIEMBRE!E52)</f>
        <v>0</v>
      </c>
      <c r="F52" s="47">
        <f>SUM(ENERO:DICIEMBRE!F52)</f>
        <v>0</v>
      </c>
      <c r="G52" s="47">
        <f>SUM(ENERO:DICIEMBRE!G52)</f>
        <v>0</v>
      </c>
      <c r="H52" s="47">
        <f>SUM(ENERO:DICIEMBRE!H52)</f>
        <v>0</v>
      </c>
      <c r="I52" s="47">
        <f>SUM(ENERO:DICIEMBRE!I52)</f>
        <v>0</v>
      </c>
      <c r="J52" s="47">
        <f>SUM(ENERO:DICIEMBRE!J52)</f>
        <v>0</v>
      </c>
      <c r="K52" s="47">
        <f>SUM(ENERO:DICIEMBRE!K52)</f>
        <v>0</v>
      </c>
      <c r="L52" s="47">
        <f>SUM(ENERO:DICIEMBRE!L52)</f>
        <v>0</v>
      </c>
      <c r="M52" s="47">
        <f>SUM(ENERO:DICIEMBRE!M52)</f>
        <v>0</v>
      </c>
      <c r="N52" s="47">
        <f>SUM(ENERO:DICIEMBRE!N52)</f>
        <v>0</v>
      </c>
      <c r="O52" s="47">
        <f>SUM(ENERO:DICIEMBRE!O52)</f>
        <v>0</v>
      </c>
      <c r="P52" s="47">
        <f>SUM(ENERO:DICIEMBRE!P52)</f>
        <v>0</v>
      </c>
      <c r="Q52" s="47">
        <f>SUM(ENERO:DICIEMBRE!Q52)</f>
        <v>0</v>
      </c>
      <c r="R52" s="47">
        <f>SUM(ENERO:DICIEMBRE!R52)</f>
        <v>0</v>
      </c>
      <c r="S52" s="47">
        <f>SUM(ENERO:DICIEMBRE!S52)</f>
        <v>0</v>
      </c>
      <c r="T52" s="47">
        <f>SUM(ENERO:DICIEMBRE!T52)</f>
        <v>0</v>
      </c>
      <c r="U52" s="47">
        <f>SUM(ENERO:DICIEMBRE!U52)</f>
        <v>0</v>
      </c>
      <c r="V52" s="47">
        <f>SUM(ENERO:DICIEMBRE!V52)</f>
        <v>0</v>
      </c>
      <c r="W52" s="47">
        <f>SUM(ENERO:DICIEMBRE!W52)</f>
        <v>0</v>
      </c>
      <c r="X52" s="47">
        <f>SUM(ENERO:DICIEMBRE!X52)</f>
        <v>0</v>
      </c>
      <c r="Y52" s="47">
        <f>SUM(ENERO:DICIEMBRE!Y52)</f>
        <v>0</v>
      </c>
      <c r="Z52" s="47">
        <f>SUM(ENERO:DICIEMBRE!Z52)</f>
        <v>0</v>
      </c>
      <c r="AA52" s="47">
        <f>SUM(ENERO:DICIEMBRE!AA52)</f>
        <v>0</v>
      </c>
      <c r="AB52" s="47">
        <f>SUM(ENERO:DICIEMBRE!AB52)</f>
        <v>0</v>
      </c>
      <c r="AC52" s="47">
        <f>SUM(ENERO:DICIEMBRE!AC52)</f>
        <v>0</v>
      </c>
      <c r="AD52" s="47">
        <f>SUM(ENERO:DICIEMBRE!AD52)</f>
        <v>0</v>
      </c>
      <c r="AE52" s="47">
        <f>SUM(ENERO:DICIEMBRE!AE52)</f>
        <v>0</v>
      </c>
      <c r="AF52" s="47">
        <f>SUM(ENERO:DICIEMBRE!AF52)</f>
        <v>0</v>
      </c>
      <c r="AG52" s="47">
        <f>SUM(ENERO:DICIEMBRE!AG52)</f>
        <v>0</v>
      </c>
      <c r="AH52" s="47">
        <f>SUM(ENERO:DICIEMBRE!AH52)</f>
        <v>0</v>
      </c>
      <c r="AI52" s="47">
        <f>SUM(ENERO:DICIEMBRE!AI52)</f>
        <v>0</v>
      </c>
      <c r="AJ52" s="47">
        <f>SUM(ENERO:DICIEMBRE!AJ52)</f>
        <v>0</v>
      </c>
      <c r="AK52" s="47">
        <f>SUM(ENERO:DICIEMBRE!AK52)</f>
        <v>0</v>
      </c>
      <c r="AL52" s="47">
        <f>SUM(ENERO:DICIEMBRE!AL52)</f>
        <v>0</v>
      </c>
      <c r="AM52" s="47">
        <f>SUM(ENERO:DICIEMBRE!AM52)</f>
        <v>0</v>
      </c>
      <c r="AN52" s="47">
        <f>SUM(ENERO:DICIEMBRE!AN52)</f>
        <v>0</v>
      </c>
      <c r="AO52" s="47">
        <f>SUM(ENERO:DICIEMBRE!AO52)</f>
        <v>0</v>
      </c>
      <c r="AP52" s="47">
        <f>SUM(ENERO:DICIEMBRE!AP52)</f>
        <v>0</v>
      </c>
      <c r="AQ52" s="47">
        <f>SUM(ENERO:DICIEMBRE!AQ52)</f>
        <v>0</v>
      </c>
      <c r="AR52" s="47">
        <f>SUM(ENERO:DICIEMBRE!AR52)</f>
        <v>0</v>
      </c>
      <c r="AS52" s="47">
        <f>SUM(ENERO:DICIEMBRE!AS52)</f>
        <v>0</v>
      </c>
      <c r="AT52" s="47">
        <f>SUM(ENERO:DICIEMBRE!AT52)</f>
        <v>0</v>
      </c>
      <c r="AU52" s="47">
        <f>SUM(ENERO:DICIEMBRE!AU52)</f>
        <v>0</v>
      </c>
      <c r="AV52" s="47">
        <f>SUM(ENERO:DICIEMBRE!AV52)</f>
        <v>0</v>
      </c>
      <c r="AW52" s="47">
        <f>SUM(ENERO:DICIEMBRE!AW52)</f>
        <v>0</v>
      </c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18" t="s">
        <v>35</v>
      </c>
      <c r="AU56" s="19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18</v>
      </c>
      <c r="C57" s="22">
        <f t="shared" si="149"/>
        <v>1</v>
      </c>
      <c r="D57" s="47">
        <f>SUM(ENERO:DICIEMBRE!D57)</f>
        <v>0</v>
      </c>
      <c r="E57" s="47">
        <f>SUM(ENERO:DICIEMBRE!E57)</f>
        <v>0</v>
      </c>
      <c r="F57" s="47">
        <f>SUM(ENERO:DICIEMBRE!F57)</f>
        <v>0</v>
      </c>
      <c r="G57" s="47">
        <f>SUM(ENERO:DICIEMBRE!G57)</f>
        <v>0</v>
      </c>
      <c r="H57" s="47">
        <f>SUM(ENERO:DICIEMBRE!H57)</f>
        <v>0</v>
      </c>
      <c r="I57" s="47">
        <f>SUM(ENERO:DICIEMBRE!I57)</f>
        <v>0</v>
      </c>
      <c r="J57" s="47">
        <f>SUM(ENERO:DICIEMBRE!J57)</f>
        <v>0</v>
      </c>
      <c r="K57" s="47">
        <f>SUM(ENERO:DICIEMBRE!K57)</f>
        <v>0</v>
      </c>
      <c r="L57" s="47">
        <f>SUM(ENERO:DICIEMBRE!L57)</f>
        <v>0</v>
      </c>
      <c r="M57" s="47">
        <f>SUM(ENERO:DICIEMBRE!M57)</f>
        <v>0</v>
      </c>
      <c r="N57" s="47">
        <f>SUM(ENERO:DICIEMBRE!N57)</f>
        <v>0</v>
      </c>
      <c r="O57" s="47">
        <f>SUM(ENERO:DICIEMBRE!O57)</f>
        <v>0</v>
      </c>
      <c r="P57" s="47">
        <f>SUM(ENERO:DICIEMBRE!P57)</f>
        <v>1</v>
      </c>
      <c r="Q57" s="47">
        <f>SUM(ENERO:DICIEMBRE!Q57)</f>
        <v>0</v>
      </c>
      <c r="R57" s="47">
        <f>SUM(ENERO:DICIEMBRE!R57)</f>
        <v>4</v>
      </c>
      <c r="S57" s="47">
        <f>SUM(ENERO:DICIEMBRE!S57)</f>
        <v>1</v>
      </c>
      <c r="T57" s="47">
        <f>SUM(ENERO:DICIEMBRE!T57)</f>
        <v>2</v>
      </c>
      <c r="U57" s="47">
        <f>SUM(ENERO:DICIEMBRE!U57)</f>
        <v>0</v>
      </c>
      <c r="V57" s="47">
        <f>SUM(ENERO:DICIEMBRE!V57)</f>
        <v>5</v>
      </c>
      <c r="W57" s="47">
        <f>SUM(ENERO:DICIEMBRE!W57)</f>
        <v>0</v>
      </c>
      <c r="X57" s="47">
        <f>SUM(ENERO:DICIEMBRE!X57)</f>
        <v>4</v>
      </c>
      <c r="Y57" s="47">
        <f>SUM(ENERO:DICIEMBRE!Y57)</f>
        <v>0</v>
      </c>
      <c r="Z57" s="47">
        <f>SUM(ENERO:DICIEMBRE!Z57)</f>
        <v>2</v>
      </c>
      <c r="AA57" s="47">
        <f>SUM(ENERO:DICIEMBRE!AA57)</f>
        <v>0</v>
      </c>
      <c r="AB57" s="47">
        <f>SUM(ENERO:DICIEMBRE!AB57)</f>
        <v>0</v>
      </c>
      <c r="AC57" s="47">
        <f>SUM(ENERO:DICIEMBRE!AC57)</f>
        <v>0</v>
      </c>
      <c r="AD57" s="47">
        <f>SUM(ENERO:DICIEMBRE!AD57)</f>
        <v>0</v>
      </c>
      <c r="AE57" s="47">
        <f>SUM(ENERO:DICIEMBRE!AE57)</f>
        <v>0</v>
      </c>
      <c r="AF57" s="47">
        <f>SUM(ENERO:DICIEMBRE!AF57)</f>
        <v>0</v>
      </c>
      <c r="AG57" s="47">
        <f>SUM(ENERO:DICIEMBRE!AG57)</f>
        <v>0</v>
      </c>
      <c r="AH57" s="47">
        <f>SUM(ENERO:DICIEMBRE!AH57)</f>
        <v>0</v>
      </c>
      <c r="AI57" s="47">
        <f>SUM(ENERO:DICIEMBRE!AI57)</f>
        <v>0</v>
      </c>
      <c r="AJ57" s="47">
        <f>SUM(ENERO:DICIEMBRE!AJ57)</f>
        <v>0</v>
      </c>
      <c r="AK57" s="47">
        <f>SUM(ENERO:DICIEMBRE!AK57)</f>
        <v>0</v>
      </c>
      <c r="AL57" s="47">
        <f>SUM(ENERO:DICIEMBRE!AL57)</f>
        <v>0</v>
      </c>
      <c r="AM57" s="47">
        <f>SUM(ENERO:DICIEMBRE!AM57)</f>
        <v>0</v>
      </c>
      <c r="AN57" s="47">
        <f>SUM(ENERO:DICIEMBRE!AN57)</f>
        <v>0</v>
      </c>
      <c r="AO57" s="47">
        <f>SUM(ENERO:DICIEMBRE!AO57)</f>
        <v>0</v>
      </c>
      <c r="AP57" s="47">
        <f>SUM(ENERO:DICIEMBRE!AP57)</f>
        <v>0</v>
      </c>
      <c r="AQ57" s="47">
        <f>SUM(ENERO:DICIEMBRE!AQ57)</f>
        <v>0</v>
      </c>
      <c r="AR57" s="47">
        <f>SUM(ENERO:DICIEMBRE!AR57)</f>
        <v>0</v>
      </c>
      <c r="AS57" s="47">
        <f>SUM(ENERO:DICIEMBRE!AS57)</f>
        <v>18</v>
      </c>
      <c r="AT57" s="47">
        <f>SUM(ENERO:DICIEMBRE!AT57)</f>
        <v>0</v>
      </c>
      <c r="AU57" s="47">
        <f>SUM(ENERO:DICIEMBRE!AU57)</f>
        <v>0</v>
      </c>
      <c r="AV57" s="47">
        <f>SUM(ENERO:DICIEMBRE!AV57)</f>
        <v>0</v>
      </c>
      <c r="AW57" s="47">
        <f>SUM(ENERO:DICIEMBRE!AW57)</f>
        <v>0</v>
      </c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6</v>
      </c>
      <c r="C58" s="42">
        <f t="shared" si="149"/>
        <v>0</v>
      </c>
      <c r="D58" s="47">
        <f>SUM(ENERO:DICIEMBRE!D58)</f>
        <v>0</v>
      </c>
      <c r="E58" s="47">
        <f>SUM(ENERO:DICIEMBRE!E58)</f>
        <v>0</v>
      </c>
      <c r="F58" s="47">
        <f>SUM(ENERO:DICIEMBRE!F58)</f>
        <v>0</v>
      </c>
      <c r="G58" s="47">
        <f>SUM(ENERO:DICIEMBRE!G58)</f>
        <v>0</v>
      </c>
      <c r="H58" s="47">
        <f>SUM(ENERO:DICIEMBRE!H58)</f>
        <v>0</v>
      </c>
      <c r="I58" s="47">
        <f>SUM(ENERO:DICIEMBRE!I58)</f>
        <v>0</v>
      </c>
      <c r="J58" s="47">
        <f>SUM(ENERO:DICIEMBRE!J58)</f>
        <v>0</v>
      </c>
      <c r="K58" s="47">
        <f>SUM(ENERO:DICIEMBRE!K58)</f>
        <v>0</v>
      </c>
      <c r="L58" s="47">
        <f>SUM(ENERO:DICIEMBRE!L58)</f>
        <v>0</v>
      </c>
      <c r="M58" s="47">
        <f>SUM(ENERO:DICIEMBRE!M58)</f>
        <v>0</v>
      </c>
      <c r="N58" s="47">
        <f>SUM(ENERO:DICIEMBRE!N58)</f>
        <v>0</v>
      </c>
      <c r="O58" s="47">
        <f>SUM(ENERO:DICIEMBRE!O58)</f>
        <v>0</v>
      </c>
      <c r="P58" s="47">
        <f>SUM(ENERO:DICIEMBRE!P58)</f>
        <v>0</v>
      </c>
      <c r="Q58" s="47">
        <f>SUM(ENERO:DICIEMBRE!Q58)</f>
        <v>0</v>
      </c>
      <c r="R58" s="47">
        <f>SUM(ENERO:DICIEMBRE!R58)</f>
        <v>0</v>
      </c>
      <c r="S58" s="47">
        <f>SUM(ENERO:DICIEMBRE!S58)</f>
        <v>0</v>
      </c>
      <c r="T58" s="47">
        <f>SUM(ENERO:DICIEMBRE!T58)</f>
        <v>0</v>
      </c>
      <c r="U58" s="47">
        <f>SUM(ENERO:DICIEMBRE!U58)</f>
        <v>0</v>
      </c>
      <c r="V58" s="47">
        <f>SUM(ENERO:DICIEMBRE!V58)</f>
        <v>4</v>
      </c>
      <c r="W58" s="47">
        <f>SUM(ENERO:DICIEMBRE!W58)</f>
        <v>0</v>
      </c>
      <c r="X58" s="47">
        <f>SUM(ENERO:DICIEMBRE!X58)</f>
        <v>1</v>
      </c>
      <c r="Y58" s="47">
        <f>SUM(ENERO:DICIEMBRE!Y58)</f>
        <v>0</v>
      </c>
      <c r="Z58" s="47">
        <f>SUM(ENERO:DICIEMBRE!Z58)</f>
        <v>1</v>
      </c>
      <c r="AA58" s="47">
        <f>SUM(ENERO:DICIEMBRE!AA58)</f>
        <v>0</v>
      </c>
      <c r="AB58" s="47">
        <f>SUM(ENERO:DICIEMBRE!AB58)</f>
        <v>0</v>
      </c>
      <c r="AC58" s="47">
        <f>SUM(ENERO:DICIEMBRE!AC58)</f>
        <v>0</v>
      </c>
      <c r="AD58" s="47">
        <f>SUM(ENERO:DICIEMBRE!AD58)</f>
        <v>0</v>
      </c>
      <c r="AE58" s="47">
        <f>SUM(ENERO:DICIEMBRE!AE58)</f>
        <v>0</v>
      </c>
      <c r="AF58" s="47">
        <f>SUM(ENERO:DICIEMBRE!AF58)</f>
        <v>0</v>
      </c>
      <c r="AG58" s="47">
        <f>SUM(ENERO:DICIEMBRE!AG58)</f>
        <v>0</v>
      </c>
      <c r="AH58" s="47">
        <f>SUM(ENERO:DICIEMBRE!AH58)</f>
        <v>0</v>
      </c>
      <c r="AI58" s="47">
        <f>SUM(ENERO:DICIEMBRE!AI58)</f>
        <v>0</v>
      </c>
      <c r="AJ58" s="47">
        <f>SUM(ENERO:DICIEMBRE!AJ58)</f>
        <v>0</v>
      </c>
      <c r="AK58" s="47">
        <f>SUM(ENERO:DICIEMBRE!AK58)</f>
        <v>0</v>
      </c>
      <c r="AL58" s="47">
        <f>SUM(ENERO:DICIEMBRE!AL58)</f>
        <v>0</v>
      </c>
      <c r="AM58" s="47">
        <f>SUM(ENERO:DICIEMBRE!AM58)</f>
        <v>0</v>
      </c>
      <c r="AN58" s="47">
        <f>SUM(ENERO:DICIEMBRE!AN58)</f>
        <v>0</v>
      </c>
      <c r="AO58" s="47">
        <f>SUM(ENERO:DICIEMBRE!AO58)</f>
        <v>0</v>
      </c>
      <c r="AP58" s="47">
        <f>SUM(ENERO:DICIEMBRE!AP58)</f>
        <v>0</v>
      </c>
      <c r="AQ58" s="47">
        <f>SUM(ENERO:DICIEMBRE!AQ58)</f>
        <v>0</v>
      </c>
      <c r="AR58" s="47">
        <f>SUM(ENERO:DICIEMBRE!AR58)</f>
        <v>0</v>
      </c>
      <c r="AS58" s="47">
        <f>SUM(ENERO:DICIEMBRE!AS58)</f>
        <v>6</v>
      </c>
      <c r="AT58" s="47">
        <f>SUM(ENERO:DICIEMBRE!AT58)</f>
        <v>0</v>
      </c>
      <c r="AU58" s="47">
        <f>SUM(ENERO:DICIEMBRE!AU58)</f>
        <v>0</v>
      </c>
      <c r="AV58" s="47">
        <f>SUM(ENERO:DICIEMBRE!AV58)</f>
        <v>0</v>
      </c>
      <c r="AW58" s="47">
        <f>SUM(ENERO:DICIEMBRE!AW58)</f>
        <v>1</v>
      </c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28</v>
      </c>
      <c r="C59" s="42">
        <f t="shared" si="149"/>
        <v>0</v>
      </c>
      <c r="D59" s="47">
        <f>SUM(ENERO:DICIEMBRE!D59)</f>
        <v>0</v>
      </c>
      <c r="E59" s="47">
        <f>SUM(ENERO:DICIEMBRE!E59)</f>
        <v>0</v>
      </c>
      <c r="F59" s="47">
        <f>SUM(ENERO:DICIEMBRE!F59)</f>
        <v>0</v>
      </c>
      <c r="G59" s="47">
        <f>SUM(ENERO:DICIEMBRE!G59)</f>
        <v>0</v>
      </c>
      <c r="H59" s="47">
        <f>SUM(ENERO:DICIEMBRE!H59)</f>
        <v>0</v>
      </c>
      <c r="I59" s="47">
        <f>SUM(ENERO:DICIEMBRE!I59)</f>
        <v>0</v>
      </c>
      <c r="J59" s="47">
        <f>SUM(ENERO:DICIEMBRE!J59)</f>
        <v>0</v>
      </c>
      <c r="K59" s="47">
        <f>SUM(ENERO:DICIEMBRE!K59)</f>
        <v>0</v>
      </c>
      <c r="L59" s="47">
        <f>SUM(ENERO:DICIEMBRE!L59)</f>
        <v>0</v>
      </c>
      <c r="M59" s="47">
        <f>SUM(ENERO:DICIEMBRE!M59)</f>
        <v>0</v>
      </c>
      <c r="N59" s="47">
        <f>SUM(ENERO:DICIEMBRE!N59)</f>
        <v>0</v>
      </c>
      <c r="O59" s="47">
        <f>SUM(ENERO:DICIEMBRE!O59)</f>
        <v>0</v>
      </c>
      <c r="P59" s="47">
        <f>SUM(ENERO:DICIEMBRE!P59)</f>
        <v>3</v>
      </c>
      <c r="Q59" s="47">
        <f>SUM(ENERO:DICIEMBRE!Q59)</f>
        <v>0</v>
      </c>
      <c r="R59" s="47">
        <f>SUM(ENERO:DICIEMBRE!R59)</f>
        <v>7</v>
      </c>
      <c r="S59" s="47">
        <f>SUM(ENERO:DICIEMBRE!S59)</f>
        <v>0</v>
      </c>
      <c r="T59" s="47">
        <f>SUM(ENERO:DICIEMBRE!T59)</f>
        <v>8</v>
      </c>
      <c r="U59" s="47">
        <f>SUM(ENERO:DICIEMBRE!U59)</f>
        <v>0</v>
      </c>
      <c r="V59" s="47">
        <f>SUM(ENERO:DICIEMBRE!V59)</f>
        <v>3</v>
      </c>
      <c r="W59" s="47">
        <f>SUM(ENERO:DICIEMBRE!W59)</f>
        <v>0</v>
      </c>
      <c r="X59" s="47">
        <f>SUM(ENERO:DICIEMBRE!X59)</f>
        <v>5</v>
      </c>
      <c r="Y59" s="47">
        <f>SUM(ENERO:DICIEMBRE!Y59)</f>
        <v>0</v>
      </c>
      <c r="Z59" s="47">
        <f>SUM(ENERO:DICIEMBRE!Z59)</f>
        <v>2</v>
      </c>
      <c r="AA59" s="47">
        <f>SUM(ENERO:DICIEMBRE!AA59)</f>
        <v>0</v>
      </c>
      <c r="AB59" s="47">
        <f>SUM(ENERO:DICIEMBRE!AB59)</f>
        <v>0</v>
      </c>
      <c r="AC59" s="47">
        <f>SUM(ENERO:DICIEMBRE!AC59)</f>
        <v>0</v>
      </c>
      <c r="AD59" s="47">
        <f>SUM(ENERO:DICIEMBRE!AD59)</f>
        <v>0</v>
      </c>
      <c r="AE59" s="47">
        <f>SUM(ENERO:DICIEMBRE!AE59)</f>
        <v>0</v>
      </c>
      <c r="AF59" s="47">
        <f>SUM(ENERO:DICIEMBRE!AF59)</f>
        <v>0</v>
      </c>
      <c r="AG59" s="47">
        <f>SUM(ENERO:DICIEMBRE!AG59)</f>
        <v>0</v>
      </c>
      <c r="AH59" s="47">
        <f>SUM(ENERO:DICIEMBRE!AH59)</f>
        <v>0</v>
      </c>
      <c r="AI59" s="47">
        <f>SUM(ENERO:DICIEMBRE!AI59)</f>
        <v>0</v>
      </c>
      <c r="AJ59" s="47">
        <f>SUM(ENERO:DICIEMBRE!AJ59)</f>
        <v>0</v>
      </c>
      <c r="AK59" s="47">
        <f>SUM(ENERO:DICIEMBRE!AK59)</f>
        <v>0</v>
      </c>
      <c r="AL59" s="47">
        <f>SUM(ENERO:DICIEMBRE!AL59)</f>
        <v>0</v>
      </c>
      <c r="AM59" s="47">
        <f>SUM(ENERO:DICIEMBRE!AM59)</f>
        <v>0</v>
      </c>
      <c r="AN59" s="47">
        <f>SUM(ENERO:DICIEMBRE!AN59)</f>
        <v>0</v>
      </c>
      <c r="AO59" s="47">
        <f>SUM(ENERO:DICIEMBRE!AO59)</f>
        <v>0</v>
      </c>
      <c r="AP59" s="47">
        <f>SUM(ENERO:DICIEMBRE!AP59)</f>
        <v>0</v>
      </c>
      <c r="AQ59" s="47">
        <f>SUM(ENERO:DICIEMBRE!AQ59)</f>
        <v>0</v>
      </c>
      <c r="AR59" s="47">
        <f>SUM(ENERO:DICIEMBRE!AR59)</f>
        <v>0</v>
      </c>
      <c r="AS59" s="47">
        <f>SUM(ENERO:DICIEMBRE!AS59)</f>
        <v>28</v>
      </c>
      <c r="AT59" s="47">
        <f>SUM(ENERO:DICIEMBRE!AT59)</f>
        <v>0</v>
      </c>
      <c r="AU59" s="47">
        <f>SUM(ENERO:DICIEMBRE!AU59)</f>
        <v>0</v>
      </c>
      <c r="AV59" s="47">
        <f>SUM(ENERO:DICIEMBRE!AV59)</f>
        <v>1</v>
      </c>
      <c r="AW59" s="47">
        <f>SUM(ENERO:DICIEMBRE!AW59)</f>
        <v>1</v>
      </c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47">
        <f>SUM(ENERO:DICIEMBRE!D60)</f>
        <v>0</v>
      </c>
      <c r="E60" s="47">
        <f>SUM(ENERO:DICIEMBRE!E60)</f>
        <v>0</v>
      </c>
      <c r="F60" s="47">
        <f>SUM(ENERO:DICIEMBRE!F60)</f>
        <v>0</v>
      </c>
      <c r="G60" s="47">
        <f>SUM(ENERO:DICIEMBRE!G60)</f>
        <v>0</v>
      </c>
      <c r="H60" s="47">
        <f>SUM(ENERO:DICIEMBRE!H60)</f>
        <v>0</v>
      </c>
      <c r="I60" s="47">
        <f>SUM(ENERO:DICIEMBRE!I60)</f>
        <v>0</v>
      </c>
      <c r="J60" s="47">
        <f>SUM(ENERO:DICIEMBRE!J60)</f>
        <v>0</v>
      </c>
      <c r="K60" s="47">
        <f>SUM(ENERO:DICIEMBRE!K60)</f>
        <v>0</v>
      </c>
      <c r="L60" s="47">
        <f>SUM(ENERO:DICIEMBRE!L60)</f>
        <v>0</v>
      </c>
      <c r="M60" s="47">
        <f>SUM(ENERO:DICIEMBRE!M60)</f>
        <v>0</v>
      </c>
      <c r="N60" s="47">
        <f>SUM(ENERO:DICIEMBRE!N60)</f>
        <v>0</v>
      </c>
      <c r="O60" s="47">
        <f>SUM(ENERO:DICIEMBRE!O60)</f>
        <v>0</v>
      </c>
      <c r="P60" s="47">
        <f>SUM(ENERO:DICIEMBRE!P60)</f>
        <v>0</v>
      </c>
      <c r="Q60" s="47">
        <f>SUM(ENERO:DICIEMBRE!Q60)</f>
        <v>0</v>
      </c>
      <c r="R60" s="47">
        <f>SUM(ENERO:DICIEMBRE!R60)</f>
        <v>0</v>
      </c>
      <c r="S60" s="47">
        <f>SUM(ENERO:DICIEMBRE!S60)</f>
        <v>0</v>
      </c>
      <c r="T60" s="47">
        <f>SUM(ENERO:DICIEMBRE!T60)</f>
        <v>0</v>
      </c>
      <c r="U60" s="47">
        <f>SUM(ENERO:DICIEMBRE!U60)</f>
        <v>0</v>
      </c>
      <c r="V60" s="47">
        <f>SUM(ENERO:DICIEMBRE!V60)</f>
        <v>0</v>
      </c>
      <c r="W60" s="47">
        <f>SUM(ENERO:DICIEMBRE!W60)</f>
        <v>0</v>
      </c>
      <c r="X60" s="47">
        <f>SUM(ENERO:DICIEMBRE!X60)</f>
        <v>0</v>
      </c>
      <c r="Y60" s="47">
        <f>SUM(ENERO:DICIEMBRE!Y60)</f>
        <v>0</v>
      </c>
      <c r="Z60" s="47">
        <f>SUM(ENERO:DICIEMBRE!Z60)</f>
        <v>0</v>
      </c>
      <c r="AA60" s="47">
        <f>SUM(ENERO:DICIEMBRE!AA60)</f>
        <v>0</v>
      </c>
      <c r="AB60" s="47">
        <f>SUM(ENERO:DICIEMBRE!AB60)</f>
        <v>0</v>
      </c>
      <c r="AC60" s="47">
        <f>SUM(ENERO:DICIEMBRE!AC60)</f>
        <v>0</v>
      </c>
      <c r="AD60" s="47">
        <f>SUM(ENERO:DICIEMBRE!AD60)</f>
        <v>0</v>
      </c>
      <c r="AE60" s="47">
        <f>SUM(ENERO:DICIEMBRE!AE60)</f>
        <v>0</v>
      </c>
      <c r="AF60" s="47">
        <f>SUM(ENERO:DICIEMBRE!AF60)</f>
        <v>0</v>
      </c>
      <c r="AG60" s="47">
        <f>SUM(ENERO:DICIEMBRE!AG60)</f>
        <v>0</v>
      </c>
      <c r="AH60" s="47">
        <f>SUM(ENERO:DICIEMBRE!AH60)</f>
        <v>0</v>
      </c>
      <c r="AI60" s="47">
        <f>SUM(ENERO:DICIEMBRE!AI60)</f>
        <v>0</v>
      </c>
      <c r="AJ60" s="47">
        <f>SUM(ENERO:DICIEMBRE!AJ60)</f>
        <v>0</v>
      </c>
      <c r="AK60" s="47">
        <f>SUM(ENERO:DICIEMBRE!AK60)</f>
        <v>0</v>
      </c>
      <c r="AL60" s="47">
        <f>SUM(ENERO:DICIEMBRE!AL60)</f>
        <v>0</v>
      </c>
      <c r="AM60" s="47">
        <f>SUM(ENERO:DICIEMBRE!AM60)</f>
        <v>0</v>
      </c>
      <c r="AN60" s="47">
        <f>SUM(ENERO:DICIEMBRE!AN60)</f>
        <v>0</v>
      </c>
      <c r="AO60" s="47">
        <f>SUM(ENERO:DICIEMBRE!AO60)</f>
        <v>0</v>
      </c>
      <c r="AP60" s="47">
        <f>SUM(ENERO:DICIEMBRE!AP60)</f>
        <v>0</v>
      </c>
      <c r="AQ60" s="47">
        <f>SUM(ENERO:DICIEMBRE!AQ60)</f>
        <v>0</v>
      </c>
      <c r="AR60" s="47">
        <f>SUM(ENERO:DICIEMBRE!AR60)</f>
        <v>0</v>
      </c>
      <c r="AS60" s="47">
        <f>SUM(ENERO:DICIEMBRE!AS60)</f>
        <v>0</v>
      </c>
      <c r="AT60" s="47">
        <f>SUM(ENERO:DICIEMBRE!AT60)</f>
        <v>0</v>
      </c>
      <c r="AU60" s="47">
        <f>SUM(ENERO:DICIEMBRE!AU60)</f>
        <v>0</v>
      </c>
      <c r="AV60" s="47">
        <f>SUM(ENERO:DICIEMBRE!AV60)</f>
        <v>0</v>
      </c>
      <c r="AW60" s="47">
        <f>SUM(ENERO:DICIEMBRE!AW60)</f>
        <v>0</v>
      </c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69" t="s">
        <v>41</v>
      </c>
      <c r="B61" s="41">
        <f t="shared" si="149"/>
        <v>0</v>
      </c>
      <c r="C61" s="42">
        <f t="shared" si="149"/>
        <v>0</v>
      </c>
      <c r="D61" s="47">
        <f>SUM(ENERO:DICIEMBRE!D61)</f>
        <v>0</v>
      </c>
      <c r="E61" s="47">
        <f>SUM(ENERO:DICIEMBRE!E61)</f>
        <v>0</v>
      </c>
      <c r="F61" s="47">
        <f>SUM(ENERO:DICIEMBRE!F61)</f>
        <v>0</v>
      </c>
      <c r="G61" s="47">
        <f>SUM(ENERO:DICIEMBRE!G61)</f>
        <v>0</v>
      </c>
      <c r="H61" s="47">
        <f>SUM(ENERO:DICIEMBRE!H61)</f>
        <v>0</v>
      </c>
      <c r="I61" s="47">
        <f>SUM(ENERO:DICIEMBRE!I61)</f>
        <v>0</v>
      </c>
      <c r="J61" s="47">
        <f>SUM(ENERO:DICIEMBRE!J61)</f>
        <v>0</v>
      </c>
      <c r="K61" s="47">
        <f>SUM(ENERO:DICIEMBRE!K61)</f>
        <v>0</v>
      </c>
      <c r="L61" s="47">
        <f>SUM(ENERO:DICIEMBRE!L61)</f>
        <v>0</v>
      </c>
      <c r="M61" s="47">
        <f>SUM(ENERO:DICIEMBRE!M61)</f>
        <v>0</v>
      </c>
      <c r="N61" s="47">
        <f>SUM(ENERO:DICIEMBRE!N61)</f>
        <v>0</v>
      </c>
      <c r="O61" s="47">
        <f>SUM(ENERO:DICIEMBRE!O61)</f>
        <v>0</v>
      </c>
      <c r="P61" s="47">
        <f>SUM(ENERO:DICIEMBRE!P61)</f>
        <v>0</v>
      </c>
      <c r="Q61" s="47">
        <f>SUM(ENERO:DICIEMBRE!Q61)</f>
        <v>0</v>
      </c>
      <c r="R61" s="47">
        <f>SUM(ENERO:DICIEMBRE!R61)</f>
        <v>0</v>
      </c>
      <c r="S61" s="47">
        <f>SUM(ENERO:DICIEMBRE!S61)</f>
        <v>0</v>
      </c>
      <c r="T61" s="47">
        <f>SUM(ENERO:DICIEMBRE!T61)</f>
        <v>0</v>
      </c>
      <c r="U61" s="47">
        <f>SUM(ENERO:DICIEMBRE!U61)</f>
        <v>0</v>
      </c>
      <c r="V61" s="47">
        <f>SUM(ENERO:DICIEMBRE!V61)</f>
        <v>0</v>
      </c>
      <c r="W61" s="47">
        <f>SUM(ENERO:DICIEMBRE!W61)</f>
        <v>0</v>
      </c>
      <c r="X61" s="47">
        <f>SUM(ENERO:DICIEMBRE!X61)</f>
        <v>0</v>
      </c>
      <c r="Y61" s="47">
        <f>SUM(ENERO:DICIEMBRE!Y61)</f>
        <v>0</v>
      </c>
      <c r="Z61" s="47">
        <f>SUM(ENERO:DICIEMBRE!Z61)</f>
        <v>0</v>
      </c>
      <c r="AA61" s="47">
        <f>SUM(ENERO:DICIEMBRE!AA61)</f>
        <v>0</v>
      </c>
      <c r="AB61" s="47">
        <f>SUM(ENERO:DICIEMBRE!AB61)</f>
        <v>0</v>
      </c>
      <c r="AC61" s="47">
        <f>SUM(ENERO:DICIEMBRE!AC61)</f>
        <v>0</v>
      </c>
      <c r="AD61" s="47">
        <f>SUM(ENERO:DICIEMBRE!AD61)</f>
        <v>0</v>
      </c>
      <c r="AE61" s="47">
        <f>SUM(ENERO:DICIEMBRE!AE61)</f>
        <v>0</v>
      </c>
      <c r="AF61" s="47">
        <f>SUM(ENERO:DICIEMBRE!AF61)</f>
        <v>0</v>
      </c>
      <c r="AG61" s="47">
        <f>SUM(ENERO:DICIEMBRE!AG61)</f>
        <v>0</v>
      </c>
      <c r="AH61" s="47">
        <f>SUM(ENERO:DICIEMBRE!AH61)</f>
        <v>0</v>
      </c>
      <c r="AI61" s="47">
        <f>SUM(ENERO:DICIEMBRE!AI61)</f>
        <v>0</v>
      </c>
      <c r="AJ61" s="47">
        <f>SUM(ENERO:DICIEMBRE!AJ61)</f>
        <v>0</v>
      </c>
      <c r="AK61" s="47">
        <f>SUM(ENERO:DICIEMBRE!AK61)</f>
        <v>0</v>
      </c>
      <c r="AL61" s="47">
        <f>SUM(ENERO:DICIEMBRE!AL61)</f>
        <v>0</v>
      </c>
      <c r="AM61" s="47">
        <f>SUM(ENERO:DICIEMBRE!AM61)</f>
        <v>0</v>
      </c>
      <c r="AN61" s="47">
        <f>SUM(ENERO:DICIEMBRE!AN61)</f>
        <v>0</v>
      </c>
      <c r="AO61" s="47">
        <f>SUM(ENERO:DICIEMBRE!AO61)</f>
        <v>0</v>
      </c>
      <c r="AP61" s="47">
        <f>SUM(ENERO:DICIEMBRE!AP61)</f>
        <v>0</v>
      </c>
      <c r="AQ61" s="47">
        <f>SUM(ENERO:DICIEMBRE!AQ61)</f>
        <v>0</v>
      </c>
      <c r="AR61" s="47">
        <f>SUM(ENERO:DICIEMBRE!AR61)</f>
        <v>0</v>
      </c>
      <c r="AS61" s="47">
        <f>SUM(ENERO:DICIEMBRE!AS61)</f>
        <v>0</v>
      </c>
      <c r="AT61" s="47">
        <f>SUM(ENERO:DICIEMBRE!AT61)</f>
        <v>0</v>
      </c>
      <c r="AU61" s="47">
        <f>SUM(ENERO:DICIEMBRE!AU61)</f>
        <v>0</v>
      </c>
      <c r="AV61" s="47">
        <f>SUM(ENERO:DICIEMBRE!AV61)</f>
        <v>0</v>
      </c>
      <c r="AW61" s="47">
        <f>SUM(ENERO:DICIEMBRE!AW61)</f>
        <v>0</v>
      </c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69" t="s">
        <v>42</v>
      </c>
      <c r="B62" s="41">
        <f t="shared" si="149"/>
        <v>0</v>
      </c>
      <c r="C62" s="42">
        <f t="shared" si="149"/>
        <v>0</v>
      </c>
      <c r="D62" s="47">
        <f>SUM(ENERO:DICIEMBRE!D62)</f>
        <v>0</v>
      </c>
      <c r="E62" s="47">
        <f>SUM(ENERO:DICIEMBRE!E62)</f>
        <v>0</v>
      </c>
      <c r="F62" s="47">
        <f>SUM(ENERO:DICIEMBRE!F62)</f>
        <v>0</v>
      </c>
      <c r="G62" s="47">
        <f>SUM(ENERO:DICIEMBRE!G62)</f>
        <v>0</v>
      </c>
      <c r="H62" s="47">
        <f>SUM(ENERO:DICIEMBRE!H62)</f>
        <v>0</v>
      </c>
      <c r="I62" s="47">
        <f>SUM(ENERO:DICIEMBRE!I62)</f>
        <v>0</v>
      </c>
      <c r="J62" s="47">
        <f>SUM(ENERO:DICIEMBRE!J62)</f>
        <v>0</v>
      </c>
      <c r="K62" s="47">
        <f>SUM(ENERO:DICIEMBRE!K62)</f>
        <v>0</v>
      </c>
      <c r="L62" s="47">
        <f>SUM(ENERO:DICIEMBRE!L62)</f>
        <v>0</v>
      </c>
      <c r="M62" s="47">
        <f>SUM(ENERO:DICIEMBRE!M62)</f>
        <v>0</v>
      </c>
      <c r="N62" s="47">
        <f>SUM(ENERO:DICIEMBRE!N62)</f>
        <v>0</v>
      </c>
      <c r="O62" s="47">
        <f>SUM(ENERO:DICIEMBRE!O62)</f>
        <v>0</v>
      </c>
      <c r="P62" s="47">
        <f>SUM(ENERO:DICIEMBRE!P62)</f>
        <v>0</v>
      </c>
      <c r="Q62" s="47">
        <f>SUM(ENERO:DICIEMBRE!Q62)</f>
        <v>0</v>
      </c>
      <c r="R62" s="47">
        <f>SUM(ENERO:DICIEMBRE!R62)</f>
        <v>0</v>
      </c>
      <c r="S62" s="47">
        <f>SUM(ENERO:DICIEMBRE!S62)</f>
        <v>0</v>
      </c>
      <c r="T62" s="47">
        <f>SUM(ENERO:DICIEMBRE!T62)</f>
        <v>0</v>
      </c>
      <c r="U62" s="47">
        <f>SUM(ENERO:DICIEMBRE!U62)</f>
        <v>0</v>
      </c>
      <c r="V62" s="47">
        <f>SUM(ENERO:DICIEMBRE!V62)</f>
        <v>0</v>
      </c>
      <c r="W62" s="47">
        <f>SUM(ENERO:DICIEMBRE!W62)</f>
        <v>0</v>
      </c>
      <c r="X62" s="47">
        <f>SUM(ENERO:DICIEMBRE!X62)</f>
        <v>0</v>
      </c>
      <c r="Y62" s="47">
        <f>SUM(ENERO:DICIEMBRE!Y62)</f>
        <v>0</v>
      </c>
      <c r="Z62" s="47">
        <f>SUM(ENERO:DICIEMBRE!Z62)</f>
        <v>0</v>
      </c>
      <c r="AA62" s="47">
        <f>SUM(ENERO:DICIEMBRE!AA62)</f>
        <v>0</v>
      </c>
      <c r="AB62" s="47">
        <f>SUM(ENERO:DICIEMBRE!AB62)</f>
        <v>0</v>
      </c>
      <c r="AC62" s="47">
        <f>SUM(ENERO:DICIEMBRE!AC62)</f>
        <v>0</v>
      </c>
      <c r="AD62" s="47">
        <f>SUM(ENERO:DICIEMBRE!AD62)</f>
        <v>0</v>
      </c>
      <c r="AE62" s="47">
        <f>SUM(ENERO:DICIEMBRE!AE62)</f>
        <v>0</v>
      </c>
      <c r="AF62" s="47">
        <f>SUM(ENERO:DICIEMBRE!AF62)</f>
        <v>0</v>
      </c>
      <c r="AG62" s="47">
        <f>SUM(ENERO:DICIEMBRE!AG62)</f>
        <v>0</v>
      </c>
      <c r="AH62" s="47">
        <f>SUM(ENERO:DICIEMBRE!AH62)</f>
        <v>0</v>
      </c>
      <c r="AI62" s="47">
        <f>SUM(ENERO:DICIEMBRE!AI62)</f>
        <v>0</v>
      </c>
      <c r="AJ62" s="47">
        <f>SUM(ENERO:DICIEMBRE!AJ62)</f>
        <v>0</v>
      </c>
      <c r="AK62" s="47">
        <f>SUM(ENERO:DICIEMBRE!AK62)</f>
        <v>0</v>
      </c>
      <c r="AL62" s="47">
        <f>SUM(ENERO:DICIEMBRE!AL62)</f>
        <v>0</v>
      </c>
      <c r="AM62" s="47">
        <f>SUM(ENERO:DICIEMBRE!AM62)</f>
        <v>0</v>
      </c>
      <c r="AN62" s="47">
        <f>SUM(ENERO:DICIEMBRE!AN62)</f>
        <v>0</v>
      </c>
      <c r="AO62" s="47">
        <f>SUM(ENERO:DICIEMBRE!AO62)</f>
        <v>0</v>
      </c>
      <c r="AP62" s="47">
        <f>SUM(ENERO:DICIEMBRE!AP62)</f>
        <v>0</v>
      </c>
      <c r="AQ62" s="47">
        <f>SUM(ENERO:DICIEMBRE!AQ62)</f>
        <v>0</v>
      </c>
      <c r="AR62" s="47">
        <f>SUM(ENERO:DICIEMBRE!AR62)</f>
        <v>0</v>
      </c>
      <c r="AS62" s="47">
        <f>SUM(ENERO:DICIEMBRE!AS62)</f>
        <v>0</v>
      </c>
      <c r="AT62" s="47">
        <f>SUM(ENERO:DICIEMBRE!AT62)</f>
        <v>0</v>
      </c>
      <c r="AU62" s="47">
        <f>SUM(ENERO:DICIEMBRE!AU62)</f>
        <v>0</v>
      </c>
      <c r="AV62" s="47">
        <f>SUM(ENERO:DICIEMBRE!AV62)</f>
        <v>0</v>
      </c>
      <c r="AW62" s="47">
        <f>SUM(ENERO:DICIEMBRE!AW62)</f>
        <v>0</v>
      </c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69" t="s">
        <v>43</v>
      </c>
      <c r="B63" s="41">
        <f t="shared" si="149"/>
        <v>1178</v>
      </c>
      <c r="C63" s="42">
        <f t="shared" si="149"/>
        <v>23</v>
      </c>
      <c r="D63" s="47">
        <f>SUM(ENERO:DICIEMBRE!D63)</f>
        <v>0</v>
      </c>
      <c r="E63" s="47">
        <f>SUM(ENERO:DICIEMBRE!E63)</f>
        <v>0</v>
      </c>
      <c r="F63" s="47">
        <f>SUM(ENERO:DICIEMBRE!F63)</f>
        <v>0</v>
      </c>
      <c r="G63" s="47">
        <f>SUM(ENERO:DICIEMBRE!G63)</f>
        <v>0</v>
      </c>
      <c r="H63" s="47">
        <f>SUM(ENERO:DICIEMBRE!H63)</f>
        <v>0</v>
      </c>
      <c r="I63" s="47">
        <f>SUM(ENERO:DICIEMBRE!I63)</f>
        <v>0</v>
      </c>
      <c r="J63" s="47">
        <f>SUM(ENERO:DICIEMBRE!J63)</f>
        <v>0</v>
      </c>
      <c r="K63" s="47">
        <f>SUM(ENERO:DICIEMBRE!K63)</f>
        <v>0</v>
      </c>
      <c r="L63" s="47">
        <f>SUM(ENERO:DICIEMBRE!L63)</f>
        <v>0</v>
      </c>
      <c r="M63" s="47">
        <f>SUM(ENERO:DICIEMBRE!M63)</f>
        <v>0</v>
      </c>
      <c r="N63" s="47">
        <f>SUM(ENERO:DICIEMBRE!N63)</f>
        <v>2</v>
      </c>
      <c r="O63" s="47">
        <f>SUM(ENERO:DICIEMBRE!O63)</f>
        <v>0</v>
      </c>
      <c r="P63" s="47">
        <f>SUM(ENERO:DICIEMBRE!P63)</f>
        <v>48</v>
      </c>
      <c r="Q63" s="47">
        <f>SUM(ENERO:DICIEMBRE!Q63)</f>
        <v>0</v>
      </c>
      <c r="R63" s="47">
        <f>SUM(ENERO:DICIEMBRE!R63)</f>
        <v>202</v>
      </c>
      <c r="S63" s="47">
        <f>SUM(ENERO:DICIEMBRE!S63)</f>
        <v>4</v>
      </c>
      <c r="T63" s="47">
        <f>SUM(ENERO:DICIEMBRE!T63)</f>
        <v>330</v>
      </c>
      <c r="U63" s="47">
        <f>SUM(ENERO:DICIEMBRE!U63)</f>
        <v>13</v>
      </c>
      <c r="V63" s="47">
        <f>SUM(ENERO:DICIEMBRE!V63)</f>
        <v>356</v>
      </c>
      <c r="W63" s="47">
        <f>SUM(ENERO:DICIEMBRE!W63)</f>
        <v>1</v>
      </c>
      <c r="X63" s="47">
        <f>SUM(ENERO:DICIEMBRE!X63)</f>
        <v>193</v>
      </c>
      <c r="Y63" s="47">
        <f>SUM(ENERO:DICIEMBRE!Y63)</f>
        <v>4</v>
      </c>
      <c r="Z63" s="47">
        <f>SUM(ENERO:DICIEMBRE!Z63)</f>
        <v>46</v>
      </c>
      <c r="AA63" s="47">
        <f>SUM(ENERO:DICIEMBRE!AA63)</f>
        <v>1</v>
      </c>
      <c r="AB63" s="47">
        <f>SUM(ENERO:DICIEMBRE!AB63)</f>
        <v>1</v>
      </c>
      <c r="AC63" s="47">
        <f>SUM(ENERO:DICIEMBRE!AC63)</f>
        <v>0</v>
      </c>
      <c r="AD63" s="47">
        <f>SUM(ENERO:DICIEMBRE!AD63)</f>
        <v>0</v>
      </c>
      <c r="AE63" s="47">
        <f>SUM(ENERO:DICIEMBRE!AE63)</f>
        <v>0</v>
      </c>
      <c r="AF63" s="47">
        <f>SUM(ENERO:DICIEMBRE!AF63)</f>
        <v>0</v>
      </c>
      <c r="AG63" s="47">
        <f>SUM(ENERO:DICIEMBRE!AG63)</f>
        <v>0</v>
      </c>
      <c r="AH63" s="47">
        <f>SUM(ENERO:DICIEMBRE!AH63)</f>
        <v>0</v>
      </c>
      <c r="AI63" s="47">
        <f>SUM(ENERO:DICIEMBRE!AI63)</f>
        <v>0</v>
      </c>
      <c r="AJ63" s="47">
        <f>SUM(ENERO:DICIEMBRE!AJ63)</f>
        <v>0</v>
      </c>
      <c r="AK63" s="47">
        <f>SUM(ENERO:DICIEMBRE!AK63)</f>
        <v>0</v>
      </c>
      <c r="AL63" s="47">
        <f>SUM(ENERO:DICIEMBRE!AL63)</f>
        <v>0</v>
      </c>
      <c r="AM63" s="47">
        <f>SUM(ENERO:DICIEMBRE!AM63)</f>
        <v>0</v>
      </c>
      <c r="AN63" s="47">
        <f>SUM(ENERO:DICIEMBRE!AN63)</f>
        <v>0</v>
      </c>
      <c r="AO63" s="47">
        <f>SUM(ENERO:DICIEMBRE!AO63)</f>
        <v>0</v>
      </c>
      <c r="AP63" s="47">
        <f>SUM(ENERO:DICIEMBRE!AP63)</f>
        <v>0</v>
      </c>
      <c r="AQ63" s="47">
        <f>SUM(ENERO:DICIEMBRE!AQ63)</f>
        <v>0</v>
      </c>
      <c r="AR63" s="47">
        <f>SUM(ENERO:DICIEMBRE!AR63)</f>
        <v>0</v>
      </c>
      <c r="AS63" s="47">
        <f>SUM(ENERO:DICIEMBRE!AS63)</f>
        <v>1178</v>
      </c>
      <c r="AT63" s="47">
        <f>SUM(ENERO:DICIEMBRE!AT63)</f>
        <v>0</v>
      </c>
      <c r="AU63" s="47">
        <f>SUM(ENERO:DICIEMBRE!AU63)</f>
        <v>0</v>
      </c>
      <c r="AV63" s="47">
        <f>SUM(ENERO:DICIEMBRE!AV63)</f>
        <v>14</v>
      </c>
      <c r="AW63" s="47">
        <f>SUM(ENERO:DICIEMBRE!AW63)</f>
        <v>12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162</v>
      </c>
      <c r="C64" s="42">
        <f t="shared" si="149"/>
        <v>0</v>
      </c>
      <c r="D64" s="47">
        <f>SUM(ENERO:DICIEMBRE!D64)</f>
        <v>0</v>
      </c>
      <c r="E64" s="47">
        <f>SUM(ENERO:DICIEMBRE!E64)</f>
        <v>0</v>
      </c>
      <c r="F64" s="47">
        <f>SUM(ENERO:DICIEMBRE!F64)</f>
        <v>0</v>
      </c>
      <c r="G64" s="47">
        <f>SUM(ENERO:DICIEMBRE!G64)</f>
        <v>0</v>
      </c>
      <c r="H64" s="47">
        <f>SUM(ENERO:DICIEMBRE!H64)</f>
        <v>0</v>
      </c>
      <c r="I64" s="47">
        <f>SUM(ENERO:DICIEMBRE!I64)</f>
        <v>0</v>
      </c>
      <c r="J64" s="47">
        <f>SUM(ENERO:DICIEMBRE!J64)</f>
        <v>0</v>
      </c>
      <c r="K64" s="47">
        <f>SUM(ENERO:DICIEMBRE!K64)</f>
        <v>0</v>
      </c>
      <c r="L64" s="47">
        <f>SUM(ENERO:DICIEMBRE!L64)</f>
        <v>0</v>
      </c>
      <c r="M64" s="47">
        <f>SUM(ENERO:DICIEMBRE!M64)</f>
        <v>0</v>
      </c>
      <c r="N64" s="47">
        <f>SUM(ENERO:DICIEMBRE!N64)</f>
        <v>0</v>
      </c>
      <c r="O64" s="47">
        <f>SUM(ENERO:DICIEMBRE!O64)</f>
        <v>0</v>
      </c>
      <c r="P64" s="47">
        <f>SUM(ENERO:DICIEMBRE!P64)</f>
        <v>4</v>
      </c>
      <c r="Q64" s="47">
        <f>SUM(ENERO:DICIEMBRE!Q64)</f>
        <v>0</v>
      </c>
      <c r="R64" s="47">
        <f>SUM(ENERO:DICIEMBRE!R64)</f>
        <v>23</v>
      </c>
      <c r="S64" s="47">
        <f>SUM(ENERO:DICIEMBRE!S64)</f>
        <v>0</v>
      </c>
      <c r="T64" s="47">
        <f>SUM(ENERO:DICIEMBRE!T64)</f>
        <v>40</v>
      </c>
      <c r="U64" s="47">
        <f>SUM(ENERO:DICIEMBRE!U64)</f>
        <v>0</v>
      </c>
      <c r="V64" s="47">
        <f>SUM(ENERO:DICIEMBRE!V64)</f>
        <v>52</v>
      </c>
      <c r="W64" s="47">
        <f>SUM(ENERO:DICIEMBRE!W64)</f>
        <v>0</v>
      </c>
      <c r="X64" s="47">
        <f>SUM(ENERO:DICIEMBRE!X64)</f>
        <v>31</v>
      </c>
      <c r="Y64" s="47">
        <f>SUM(ENERO:DICIEMBRE!Y64)</f>
        <v>0</v>
      </c>
      <c r="Z64" s="47">
        <f>SUM(ENERO:DICIEMBRE!Z64)</f>
        <v>11</v>
      </c>
      <c r="AA64" s="47">
        <f>SUM(ENERO:DICIEMBRE!AA64)</f>
        <v>0</v>
      </c>
      <c r="AB64" s="47">
        <f>SUM(ENERO:DICIEMBRE!AB64)</f>
        <v>1</v>
      </c>
      <c r="AC64" s="47">
        <f>SUM(ENERO:DICIEMBRE!AC64)</f>
        <v>0</v>
      </c>
      <c r="AD64" s="47">
        <f>SUM(ENERO:DICIEMBRE!AD64)</f>
        <v>0</v>
      </c>
      <c r="AE64" s="47">
        <f>SUM(ENERO:DICIEMBRE!AE64)</f>
        <v>0</v>
      </c>
      <c r="AF64" s="47">
        <f>SUM(ENERO:DICIEMBRE!AF64)</f>
        <v>0</v>
      </c>
      <c r="AG64" s="47">
        <f>SUM(ENERO:DICIEMBRE!AG64)</f>
        <v>0</v>
      </c>
      <c r="AH64" s="47">
        <f>SUM(ENERO:DICIEMBRE!AH64)</f>
        <v>0</v>
      </c>
      <c r="AI64" s="47">
        <f>SUM(ENERO:DICIEMBRE!AI64)</f>
        <v>0</v>
      </c>
      <c r="AJ64" s="47">
        <f>SUM(ENERO:DICIEMBRE!AJ64)</f>
        <v>0</v>
      </c>
      <c r="AK64" s="47">
        <f>SUM(ENERO:DICIEMBRE!AK64)</f>
        <v>0</v>
      </c>
      <c r="AL64" s="47">
        <f>SUM(ENERO:DICIEMBRE!AL64)</f>
        <v>0</v>
      </c>
      <c r="AM64" s="47">
        <f>SUM(ENERO:DICIEMBRE!AM64)</f>
        <v>0</v>
      </c>
      <c r="AN64" s="47">
        <f>SUM(ENERO:DICIEMBRE!AN64)</f>
        <v>0</v>
      </c>
      <c r="AO64" s="47">
        <f>SUM(ENERO:DICIEMBRE!AO64)</f>
        <v>0</v>
      </c>
      <c r="AP64" s="47">
        <f>SUM(ENERO:DICIEMBRE!AP64)</f>
        <v>0</v>
      </c>
      <c r="AQ64" s="47">
        <f>SUM(ENERO:DICIEMBRE!AQ64)</f>
        <v>0</v>
      </c>
      <c r="AR64" s="47">
        <f>SUM(ENERO:DICIEMBRE!AR64)</f>
        <v>0</v>
      </c>
      <c r="AS64" s="47">
        <f>SUM(ENERO:DICIEMBRE!AS64)</f>
        <v>162</v>
      </c>
      <c r="AT64" s="47">
        <f>SUM(ENERO:DICIEMBRE!AT64)</f>
        <v>0</v>
      </c>
      <c r="AU64" s="47">
        <f>SUM(ENERO:DICIEMBRE!AU64)</f>
        <v>0</v>
      </c>
      <c r="AV64" s="47">
        <f>SUM(ENERO:DICIEMBRE!AV64)</f>
        <v>2</v>
      </c>
      <c r="AW64" s="47">
        <f>SUM(ENERO:DICIEMBRE!AW64)</f>
        <v>2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3</v>
      </c>
      <c r="C65" s="42">
        <f>+E65+G65+I65+K65+M65+O65+Q65+S65+U65+W65+Y65+AA65+AC65+AE65+AG65+AI65+AK65+AM65+AO65+AQ65</f>
        <v>0</v>
      </c>
      <c r="D65" s="47">
        <f>SUM(ENERO:DICIEMBRE!D65)</f>
        <v>0</v>
      </c>
      <c r="E65" s="47">
        <f>SUM(ENERO:DICIEMBRE!E65)</f>
        <v>0</v>
      </c>
      <c r="F65" s="47">
        <f>SUM(ENERO:DICIEMBRE!F65)</f>
        <v>0</v>
      </c>
      <c r="G65" s="47">
        <f>SUM(ENERO:DICIEMBRE!G65)</f>
        <v>0</v>
      </c>
      <c r="H65" s="47">
        <f>SUM(ENERO:DICIEMBRE!H65)</f>
        <v>0</v>
      </c>
      <c r="I65" s="47">
        <f>SUM(ENERO:DICIEMBRE!I65)</f>
        <v>0</v>
      </c>
      <c r="J65" s="47">
        <f>SUM(ENERO:DICIEMBRE!J65)</f>
        <v>0</v>
      </c>
      <c r="K65" s="47">
        <f>SUM(ENERO:DICIEMBRE!K65)</f>
        <v>0</v>
      </c>
      <c r="L65" s="47">
        <f>SUM(ENERO:DICIEMBRE!L65)</f>
        <v>0</v>
      </c>
      <c r="M65" s="47">
        <f>SUM(ENERO:DICIEMBRE!M65)</f>
        <v>0</v>
      </c>
      <c r="N65" s="47">
        <f>SUM(ENERO:DICIEMBRE!N65)</f>
        <v>0</v>
      </c>
      <c r="O65" s="47">
        <f>SUM(ENERO:DICIEMBRE!O65)</f>
        <v>0</v>
      </c>
      <c r="P65" s="47">
        <f>SUM(ENERO:DICIEMBRE!P65)</f>
        <v>0</v>
      </c>
      <c r="Q65" s="47">
        <f>SUM(ENERO:DICIEMBRE!Q65)</f>
        <v>0</v>
      </c>
      <c r="R65" s="47">
        <f>SUM(ENERO:DICIEMBRE!R65)</f>
        <v>0</v>
      </c>
      <c r="S65" s="47">
        <f>SUM(ENERO:DICIEMBRE!S65)</f>
        <v>0</v>
      </c>
      <c r="T65" s="47">
        <f>SUM(ENERO:DICIEMBRE!T65)</f>
        <v>1</v>
      </c>
      <c r="U65" s="47">
        <f>SUM(ENERO:DICIEMBRE!U65)</f>
        <v>0</v>
      </c>
      <c r="V65" s="47">
        <f>SUM(ENERO:DICIEMBRE!V65)</f>
        <v>0</v>
      </c>
      <c r="W65" s="47">
        <f>SUM(ENERO:DICIEMBRE!W65)</f>
        <v>0</v>
      </c>
      <c r="X65" s="47">
        <f>SUM(ENERO:DICIEMBRE!X65)</f>
        <v>1</v>
      </c>
      <c r="Y65" s="47">
        <f>SUM(ENERO:DICIEMBRE!Y65)</f>
        <v>0</v>
      </c>
      <c r="Z65" s="47">
        <f>SUM(ENERO:DICIEMBRE!Z65)</f>
        <v>1</v>
      </c>
      <c r="AA65" s="47">
        <f>SUM(ENERO:DICIEMBRE!AA65)</f>
        <v>0</v>
      </c>
      <c r="AB65" s="47">
        <f>SUM(ENERO:DICIEMBRE!AB65)</f>
        <v>0</v>
      </c>
      <c r="AC65" s="47">
        <f>SUM(ENERO:DICIEMBRE!AC65)</f>
        <v>0</v>
      </c>
      <c r="AD65" s="47">
        <f>SUM(ENERO:DICIEMBRE!AD65)</f>
        <v>0</v>
      </c>
      <c r="AE65" s="47">
        <f>SUM(ENERO:DICIEMBRE!AE65)</f>
        <v>0</v>
      </c>
      <c r="AF65" s="47">
        <f>SUM(ENERO:DICIEMBRE!AF65)</f>
        <v>0</v>
      </c>
      <c r="AG65" s="47">
        <f>SUM(ENERO:DICIEMBRE!AG65)</f>
        <v>0</v>
      </c>
      <c r="AH65" s="47">
        <f>SUM(ENERO:DICIEMBRE!AH65)</f>
        <v>0</v>
      </c>
      <c r="AI65" s="47">
        <f>SUM(ENERO:DICIEMBRE!AI65)</f>
        <v>0</v>
      </c>
      <c r="AJ65" s="47">
        <f>SUM(ENERO:DICIEMBRE!AJ65)</f>
        <v>0</v>
      </c>
      <c r="AK65" s="47">
        <f>SUM(ENERO:DICIEMBRE!AK65)</f>
        <v>0</v>
      </c>
      <c r="AL65" s="47">
        <f>SUM(ENERO:DICIEMBRE!AL65)</f>
        <v>0</v>
      </c>
      <c r="AM65" s="47">
        <f>SUM(ENERO:DICIEMBRE!AM65)</f>
        <v>0</v>
      </c>
      <c r="AN65" s="47">
        <f>SUM(ENERO:DICIEMBRE!AN65)</f>
        <v>0</v>
      </c>
      <c r="AO65" s="47">
        <f>SUM(ENERO:DICIEMBRE!AO65)</f>
        <v>0</v>
      </c>
      <c r="AP65" s="47">
        <f>SUM(ENERO:DICIEMBRE!AP65)</f>
        <v>0</v>
      </c>
      <c r="AQ65" s="47">
        <f>SUM(ENERO:DICIEMBRE!AQ65)</f>
        <v>0</v>
      </c>
      <c r="AR65" s="47">
        <f>SUM(ENERO:DICIEMBRE!AR65)</f>
        <v>0</v>
      </c>
      <c r="AS65" s="47">
        <f>SUM(ENERO:DICIEMBRE!AS65)</f>
        <v>3</v>
      </c>
      <c r="AT65" s="47">
        <f>SUM(ENERO:DICIEMBRE!AT65)</f>
        <v>0</v>
      </c>
      <c r="AU65" s="47">
        <f>SUM(ENERO:DICIEMBRE!AU65)</f>
        <v>0</v>
      </c>
      <c r="AV65" s="47">
        <f>SUM(ENERO:DICIEMBRE!AV65)</f>
        <v>0</v>
      </c>
      <c r="AW65" s="47">
        <f>SUM(ENERO:DICIEMBRE!AW65)</f>
        <v>0</v>
      </c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69" t="s">
        <v>46</v>
      </c>
      <c r="B66" s="41">
        <f>+D66+F66+H66</f>
        <v>4</v>
      </c>
      <c r="C66" s="42">
        <f>+E66+G66+I66</f>
        <v>1</v>
      </c>
      <c r="D66" s="47">
        <f>SUM(ENERO:DICIEMBRE!D66)</f>
        <v>4</v>
      </c>
      <c r="E66" s="47">
        <f>SUM(ENERO:DICIEMBRE!E66)</f>
        <v>1</v>
      </c>
      <c r="F66" s="47">
        <f>SUM(ENERO:DICIEMBRE!F66)</f>
        <v>0</v>
      </c>
      <c r="G66" s="47">
        <f>SUM(ENERO:DICIEMBRE!G66)</f>
        <v>0</v>
      </c>
      <c r="H66" s="47">
        <f>SUM(ENERO:DICIEMBRE!H66)</f>
        <v>0</v>
      </c>
      <c r="I66" s="47">
        <f>SUM(ENERO:DICIEMBRE!I66)</f>
        <v>0</v>
      </c>
      <c r="J66" s="47">
        <f>SUM(ENERO:DICIEMBRE!J66)</f>
        <v>0</v>
      </c>
      <c r="K66" s="47">
        <f>SUM(ENERO:DICIEMBRE!K66)</f>
        <v>0</v>
      </c>
      <c r="L66" s="47">
        <f>SUM(ENERO:DICIEMBRE!L66)</f>
        <v>0</v>
      </c>
      <c r="M66" s="47">
        <f>SUM(ENERO:DICIEMBRE!M66)</f>
        <v>0</v>
      </c>
      <c r="N66" s="47">
        <f>SUM(ENERO:DICIEMBRE!N66)</f>
        <v>0</v>
      </c>
      <c r="O66" s="47">
        <f>SUM(ENERO:DICIEMBRE!O66)</f>
        <v>0</v>
      </c>
      <c r="P66" s="47">
        <f>SUM(ENERO:DICIEMBRE!P66)</f>
        <v>0</v>
      </c>
      <c r="Q66" s="47">
        <f>SUM(ENERO:DICIEMBRE!Q66)</f>
        <v>0</v>
      </c>
      <c r="R66" s="47">
        <f>SUM(ENERO:DICIEMBRE!R66)</f>
        <v>0</v>
      </c>
      <c r="S66" s="47">
        <f>SUM(ENERO:DICIEMBRE!S66)</f>
        <v>0</v>
      </c>
      <c r="T66" s="47">
        <f>SUM(ENERO:DICIEMBRE!T66)</f>
        <v>0</v>
      </c>
      <c r="U66" s="47">
        <f>SUM(ENERO:DICIEMBRE!U66)</f>
        <v>0</v>
      </c>
      <c r="V66" s="47">
        <f>SUM(ENERO:DICIEMBRE!V66)</f>
        <v>0</v>
      </c>
      <c r="W66" s="47">
        <f>SUM(ENERO:DICIEMBRE!W66)</f>
        <v>0</v>
      </c>
      <c r="X66" s="47">
        <f>SUM(ENERO:DICIEMBRE!X66)</f>
        <v>0</v>
      </c>
      <c r="Y66" s="47">
        <f>SUM(ENERO:DICIEMBRE!Y66)</f>
        <v>0</v>
      </c>
      <c r="Z66" s="47">
        <f>SUM(ENERO:DICIEMBRE!Z66)</f>
        <v>0</v>
      </c>
      <c r="AA66" s="47">
        <f>SUM(ENERO:DICIEMBRE!AA66)</f>
        <v>0</v>
      </c>
      <c r="AB66" s="47">
        <f>SUM(ENERO:DICIEMBRE!AB66)</f>
        <v>0</v>
      </c>
      <c r="AC66" s="47">
        <f>SUM(ENERO:DICIEMBRE!AC66)</f>
        <v>0</v>
      </c>
      <c r="AD66" s="47">
        <f>SUM(ENERO:DICIEMBRE!AD66)</f>
        <v>0</v>
      </c>
      <c r="AE66" s="47">
        <f>SUM(ENERO:DICIEMBRE!AE66)</f>
        <v>0</v>
      </c>
      <c r="AF66" s="47">
        <f>SUM(ENERO:DICIEMBRE!AF66)</f>
        <v>0</v>
      </c>
      <c r="AG66" s="47">
        <f>SUM(ENERO:DICIEMBRE!AG66)</f>
        <v>0</v>
      </c>
      <c r="AH66" s="47">
        <f>SUM(ENERO:DICIEMBRE!AH66)</f>
        <v>0</v>
      </c>
      <c r="AI66" s="47">
        <f>SUM(ENERO:DICIEMBRE!AI66)</f>
        <v>0</v>
      </c>
      <c r="AJ66" s="47">
        <f>SUM(ENERO:DICIEMBRE!AJ66)</f>
        <v>0</v>
      </c>
      <c r="AK66" s="47">
        <f>SUM(ENERO:DICIEMBRE!AK66)</f>
        <v>0</v>
      </c>
      <c r="AL66" s="47">
        <f>SUM(ENERO:DICIEMBRE!AL66)</f>
        <v>0</v>
      </c>
      <c r="AM66" s="47">
        <f>SUM(ENERO:DICIEMBRE!AM66)</f>
        <v>0</v>
      </c>
      <c r="AN66" s="47">
        <f>SUM(ENERO:DICIEMBRE!AN66)</f>
        <v>0</v>
      </c>
      <c r="AO66" s="47">
        <f>SUM(ENERO:DICIEMBRE!AO66)</f>
        <v>0</v>
      </c>
      <c r="AP66" s="47">
        <f>SUM(ENERO:DICIEMBRE!AP66)</f>
        <v>0</v>
      </c>
      <c r="AQ66" s="47">
        <f>SUM(ENERO:DICIEMBRE!AQ66)</f>
        <v>0</v>
      </c>
      <c r="AR66" s="47">
        <f>SUM(ENERO:DICIEMBRE!AR66)</f>
        <v>2</v>
      </c>
      <c r="AS66" s="47">
        <f>SUM(ENERO:DICIEMBRE!AS66)</f>
        <v>2</v>
      </c>
      <c r="AT66" s="47">
        <f>SUM(ENERO:DICIEMBRE!AT66)</f>
        <v>0</v>
      </c>
      <c r="AU66" s="47">
        <f>SUM(ENERO:DICIEMBRE!AU66)</f>
        <v>0</v>
      </c>
      <c r="AV66" s="47">
        <f>SUM(ENERO:DICIEMBRE!AV66)</f>
        <v>1</v>
      </c>
      <c r="AW66" s="47">
        <f>SUM(ENERO:DICIEMBRE!AW66)</f>
        <v>0</v>
      </c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69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47">
        <f>SUM(ENERO:DICIEMBRE!D67)</f>
        <v>0</v>
      </c>
      <c r="E67" s="47">
        <f>SUM(ENERO:DICIEMBRE!E67)</f>
        <v>0</v>
      </c>
      <c r="F67" s="47">
        <f>SUM(ENERO:DICIEMBRE!F67)</f>
        <v>0</v>
      </c>
      <c r="G67" s="47">
        <f>SUM(ENERO:DICIEMBRE!G67)</f>
        <v>0</v>
      </c>
      <c r="H67" s="47">
        <f>SUM(ENERO:DICIEMBRE!H67)</f>
        <v>0</v>
      </c>
      <c r="I67" s="47">
        <f>SUM(ENERO:DICIEMBRE!I67)</f>
        <v>0</v>
      </c>
      <c r="J67" s="47">
        <f>SUM(ENERO:DICIEMBRE!J67)</f>
        <v>0</v>
      </c>
      <c r="K67" s="47">
        <f>SUM(ENERO:DICIEMBRE!K67)</f>
        <v>0</v>
      </c>
      <c r="L67" s="47">
        <f>SUM(ENERO:DICIEMBRE!L67)</f>
        <v>0</v>
      </c>
      <c r="M67" s="47">
        <f>SUM(ENERO:DICIEMBRE!M67)</f>
        <v>0</v>
      </c>
      <c r="N67" s="47">
        <f>SUM(ENERO:DICIEMBRE!N67)</f>
        <v>0</v>
      </c>
      <c r="O67" s="47">
        <f>SUM(ENERO:DICIEMBRE!O67)</f>
        <v>0</v>
      </c>
      <c r="P67" s="47">
        <f>SUM(ENERO:DICIEMBRE!P67)</f>
        <v>0</v>
      </c>
      <c r="Q67" s="47">
        <f>SUM(ENERO:DICIEMBRE!Q67)</f>
        <v>0</v>
      </c>
      <c r="R67" s="47">
        <f>SUM(ENERO:DICIEMBRE!R67)</f>
        <v>0</v>
      </c>
      <c r="S67" s="47">
        <f>SUM(ENERO:DICIEMBRE!S67)</f>
        <v>0</v>
      </c>
      <c r="T67" s="47">
        <f>SUM(ENERO:DICIEMBRE!T67)</f>
        <v>0</v>
      </c>
      <c r="U67" s="47">
        <f>SUM(ENERO:DICIEMBRE!U67)</f>
        <v>0</v>
      </c>
      <c r="V67" s="47">
        <f>SUM(ENERO:DICIEMBRE!V67)</f>
        <v>0</v>
      </c>
      <c r="W67" s="47">
        <f>SUM(ENERO:DICIEMBRE!W67)</f>
        <v>0</v>
      </c>
      <c r="X67" s="47">
        <f>SUM(ENERO:DICIEMBRE!X67)</f>
        <v>0</v>
      </c>
      <c r="Y67" s="47">
        <f>SUM(ENERO:DICIEMBRE!Y67)</f>
        <v>0</v>
      </c>
      <c r="Z67" s="47">
        <f>SUM(ENERO:DICIEMBRE!Z67)</f>
        <v>0</v>
      </c>
      <c r="AA67" s="47">
        <f>SUM(ENERO:DICIEMBRE!AA67)</f>
        <v>0</v>
      </c>
      <c r="AB67" s="47">
        <f>SUM(ENERO:DICIEMBRE!AB67)</f>
        <v>0</v>
      </c>
      <c r="AC67" s="47">
        <f>SUM(ENERO:DICIEMBRE!AC67)</f>
        <v>0</v>
      </c>
      <c r="AD67" s="47">
        <f>SUM(ENERO:DICIEMBRE!AD67)</f>
        <v>0</v>
      </c>
      <c r="AE67" s="47">
        <f>SUM(ENERO:DICIEMBRE!AE67)</f>
        <v>0</v>
      </c>
      <c r="AF67" s="47">
        <f>SUM(ENERO:DICIEMBRE!AF67)</f>
        <v>0</v>
      </c>
      <c r="AG67" s="47">
        <f>SUM(ENERO:DICIEMBRE!AG67)</f>
        <v>0</v>
      </c>
      <c r="AH67" s="47">
        <f>SUM(ENERO:DICIEMBRE!AH67)</f>
        <v>0</v>
      </c>
      <c r="AI67" s="47">
        <f>SUM(ENERO:DICIEMBRE!AI67)</f>
        <v>0</v>
      </c>
      <c r="AJ67" s="47">
        <f>SUM(ENERO:DICIEMBRE!AJ67)</f>
        <v>0</v>
      </c>
      <c r="AK67" s="47">
        <f>SUM(ENERO:DICIEMBRE!AK67)</f>
        <v>0</v>
      </c>
      <c r="AL67" s="47">
        <f>SUM(ENERO:DICIEMBRE!AL67)</f>
        <v>0</v>
      </c>
      <c r="AM67" s="47">
        <f>SUM(ENERO:DICIEMBRE!AM67)</f>
        <v>0</v>
      </c>
      <c r="AN67" s="47">
        <f>SUM(ENERO:DICIEMBRE!AN67)</f>
        <v>0</v>
      </c>
      <c r="AO67" s="47">
        <f>SUM(ENERO:DICIEMBRE!AO67)</f>
        <v>0</v>
      </c>
      <c r="AP67" s="47">
        <f>SUM(ENERO:DICIEMBRE!AP67)</f>
        <v>0</v>
      </c>
      <c r="AQ67" s="47">
        <f>SUM(ENERO:DICIEMBRE!AQ67)</f>
        <v>0</v>
      </c>
      <c r="AR67" s="47">
        <f>SUM(ENERO:DICIEMBRE!AR67)</f>
        <v>0</v>
      </c>
      <c r="AS67" s="47">
        <f>SUM(ENERO:DICIEMBRE!AS67)</f>
        <v>0</v>
      </c>
      <c r="AT67" s="47">
        <f>SUM(ENERO:DICIEMBRE!AT67)</f>
        <v>0</v>
      </c>
      <c r="AU67" s="47">
        <f>SUM(ENERO:DICIEMBRE!AU67)</f>
        <v>0</v>
      </c>
      <c r="AV67" s="47">
        <f>SUM(ENERO:DICIEMBRE!AV67)</f>
        <v>0</v>
      </c>
      <c r="AW67" s="47">
        <f>SUM(ENERO:DICIEMBRE!AW67)</f>
        <v>0</v>
      </c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1</v>
      </c>
      <c r="C68" s="42">
        <f>+O68+Q68+S68+U68+W68+Y68+AA68+AC68+AE68+AG68+AI68+AK68+AM68+AO68+AQ68</f>
        <v>0</v>
      </c>
      <c r="D68" s="47">
        <f>SUM(ENERO:DICIEMBRE!D68)</f>
        <v>0</v>
      </c>
      <c r="E68" s="47">
        <f>SUM(ENERO:DICIEMBRE!E68)</f>
        <v>0</v>
      </c>
      <c r="F68" s="47">
        <f>SUM(ENERO:DICIEMBRE!F68)</f>
        <v>0</v>
      </c>
      <c r="G68" s="47">
        <f>SUM(ENERO:DICIEMBRE!G68)</f>
        <v>0</v>
      </c>
      <c r="H68" s="47">
        <f>SUM(ENERO:DICIEMBRE!H68)</f>
        <v>0</v>
      </c>
      <c r="I68" s="47">
        <f>SUM(ENERO:DICIEMBRE!I68)</f>
        <v>0</v>
      </c>
      <c r="J68" s="47">
        <f>SUM(ENERO:DICIEMBRE!J68)</f>
        <v>0</v>
      </c>
      <c r="K68" s="47">
        <f>SUM(ENERO:DICIEMBRE!K68)</f>
        <v>0</v>
      </c>
      <c r="L68" s="47">
        <f>SUM(ENERO:DICIEMBRE!L68)</f>
        <v>0</v>
      </c>
      <c r="M68" s="47">
        <f>SUM(ENERO:DICIEMBRE!M68)</f>
        <v>0</v>
      </c>
      <c r="N68" s="47">
        <f>SUM(ENERO:DICIEMBRE!N68)</f>
        <v>0</v>
      </c>
      <c r="O68" s="47">
        <f>SUM(ENERO:DICIEMBRE!O68)</f>
        <v>0</v>
      </c>
      <c r="P68" s="47">
        <f>SUM(ENERO:DICIEMBRE!P68)</f>
        <v>0</v>
      </c>
      <c r="Q68" s="47">
        <f>SUM(ENERO:DICIEMBRE!Q68)</f>
        <v>0</v>
      </c>
      <c r="R68" s="47">
        <f>SUM(ENERO:DICIEMBRE!R68)</f>
        <v>0</v>
      </c>
      <c r="S68" s="47">
        <f>SUM(ENERO:DICIEMBRE!S68)</f>
        <v>0</v>
      </c>
      <c r="T68" s="47">
        <f>SUM(ENERO:DICIEMBRE!T68)</f>
        <v>1</v>
      </c>
      <c r="U68" s="47">
        <f>SUM(ENERO:DICIEMBRE!U68)</f>
        <v>0</v>
      </c>
      <c r="V68" s="47">
        <f>SUM(ENERO:DICIEMBRE!V68)</f>
        <v>0</v>
      </c>
      <c r="W68" s="47">
        <f>SUM(ENERO:DICIEMBRE!W68)</f>
        <v>0</v>
      </c>
      <c r="X68" s="47">
        <f>SUM(ENERO:DICIEMBRE!X68)</f>
        <v>0</v>
      </c>
      <c r="Y68" s="47">
        <f>SUM(ENERO:DICIEMBRE!Y68)</f>
        <v>0</v>
      </c>
      <c r="Z68" s="47">
        <f>SUM(ENERO:DICIEMBRE!Z68)</f>
        <v>0</v>
      </c>
      <c r="AA68" s="47">
        <f>SUM(ENERO:DICIEMBRE!AA68)</f>
        <v>0</v>
      </c>
      <c r="AB68" s="47">
        <f>SUM(ENERO:DICIEMBRE!AB68)</f>
        <v>0</v>
      </c>
      <c r="AC68" s="47">
        <f>SUM(ENERO:DICIEMBRE!AC68)</f>
        <v>0</v>
      </c>
      <c r="AD68" s="47">
        <f>SUM(ENERO:DICIEMBRE!AD68)</f>
        <v>0</v>
      </c>
      <c r="AE68" s="47">
        <f>SUM(ENERO:DICIEMBRE!AE68)</f>
        <v>0</v>
      </c>
      <c r="AF68" s="47">
        <f>SUM(ENERO:DICIEMBRE!AF68)</f>
        <v>0</v>
      </c>
      <c r="AG68" s="47">
        <f>SUM(ENERO:DICIEMBRE!AG68)</f>
        <v>0</v>
      </c>
      <c r="AH68" s="47">
        <f>SUM(ENERO:DICIEMBRE!AH68)</f>
        <v>0</v>
      </c>
      <c r="AI68" s="47">
        <f>SUM(ENERO:DICIEMBRE!AI68)</f>
        <v>0</v>
      </c>
      <c r="AJ68" s="47">
        <f>SUM(ENERO:DICIEMBRE!AJ68)</f>
        <v>0</v>
      </c>
      <c r="AK68" s="47">
        <f>SUM(ENERO:DICIEMBRE!AK68)</f>
        <v>0</v>
      </c>
      <c r="AL68" s="47">
        <f>SUM(ENERO:DICIEMBRE!AL68)</f>
        <v>0</v>
      </c>
      <c r="AM68" s="47">
        <f>SUM(ENERO:DICIEMBRE!AM68)</f>
        <v>0</v>
      </c>
      <c r="AN68" s="47">
        <f>SUM(ENERO:DICIEMBRE!AN68)</f>
        <v>0</v>
      </c>
      <c r="AO68" s="47">
        <f>SUM(ENERO:DICIEMBRE!AO68)</f>
        <v>0</v>
      </c>
      <c r="AP68" s="47">
        <f>SUM(ENERO:DICIEMBRE!AP68)</f>
        <v>0</v>
      </c>
      <c r="AQ68" s="47">
        <f>SUM(ENERO:DICIEMBRE!AQ68)</f>
        <v>0</v>
      </c>
      <c r="AR68" s="47">
        <f>SUM(ENERO:DICIEMBRE!AR68)</f>
        <v>0</v>
      </c>
      <c r="AS68" s="47">
        <f>SUM(ENERO:DICIEMBRE!AS68)</f>
        <v>1</v>
      </c>
      <c r="AT68" s="47">
        <f>SUM(ENERO:DICIEMBRE!AT68)</f>
        <v>0</v>
      </c>
      <c r="AU68" s="47">
        <f>SUM(ENERO:DICIEMBRE!AU68)</f>
        <v>0</v>
      </c>
      <c r="AV68" s="47">
        <f>SUM(ENERO:DICIEMBRE!AV68)</f>
        <v>0</v>
      </c>
      <c r="AW68" s="47">
        <f>SUM(ENERO:DICIEMBRE!AW68)</f>
        <v>0</v>
      </c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47">
        <f>SUM(ENERO:DICIEMBRE!D69)</f>
        <v>0</v>
      </c>
      <c r="E69" s="47">
        <f>SUM(ENERO:DICIEMBRE!E69)</f>
        <v>0</v>
      </c>
      <c r="F69" s="47">
        <f>SUM(ENERO:DICIEMBRE!F69)</f>
        <v>0</v>
      </c>
      <c r="G69" s="47">
        <f>SUM(ENERO:DICIEMBRE!G69)</f>
        <v>0</v>
      </c>
      <c r="H69" s="47">
        <f>SUM(ENERO:DICIEMBRE!H69)</f>
        <v>0</v>
      </c>
      <c r="I69" s="47">
        <f>SUM(ENERO:DICIEMBRE!I69)</f>
        <v>0</v>
      </c>
      <c r="J69" s="47">
        <f>SUM(ENERO:DICIEMBRE!J69)</f>
        <v>0</v>
      </c>
      <c r="K69" s="47">
        <f>SUM(ENERO:DICIEMBRE!K69)</f>
        <v>0</v>
      </c>
      <c r="L69" s="47">
        <f>SUM(ENERO:DICIEMBRE!L69)</f>
        <v>0</v>
      </c>
      <c r="M69" s="47">
        <f>SUM(ENERO:DICIEMBRE!M69)</f>
        <v>0</v>
      </c>
      <c r="N69" s="47">
        <f>SUM(ENERO:DICIEMBRE!N69)</f>
        <v>0</v>
      </c>
      <c r="O69" s="47">
        <f>SUM(ENERO:DICIEMBRE!O69)</f>
        <v>0</v>
      </c>
      <c r="P69" s="47">
        <f>SUM(ENERO:DICIEMBRE!P69)</f>
        <v>0</v>
      </c>
      <c r="Q69" s="47">
        <f>SUM(ENERO:DICIEMBRE!Q69)</f>
        <v>0</v>
      </c>
      <c r="R69" s="47">
        <f>SUM(ENERO:DICIEMBRE!R69)</f>
        <v>0</v>
      </c>
      <c r="S69" s="47">
        <f>SUM(ENERO:DICIEMBRE!S69)</f>
        <v>0</v>
      </c>
      <c r="T69" s="47">
        <f>SUM(ENERO:DICIEMBRE!T69)</f>
        <v>0</v>
      </c>
      <c r="U69" s="47">
        <f>SUM(ENERO:DICIEMBRE!U69)</f>
        <v>0</v>
      </c>
      <c r="V69" s="47">
        <f>SUM(ENERO:DICIEMBRE!V69)</f>
        <v>0</v>
      </c>
      <c r="W69" s="47">
        <f>SUM(ENERO:DICIEMBRE!W69)</f>
        <v>0</v>
      </c>
      <c r="X69" s="47">
        <f>SUM(ENERO:DICIEMBRE!X69)</f>
        <v>0</v>
      </c>
      <c r="Y69" s="47">
        <f>SUM(ENERO:DICIEMBRE!Y69)</f>
        <v>0</v>
      </c>
      <c r="Z69" s="47">
        <f>SUM(ENERO:DICIEMBRE!Z69)</f>
        <v>0</v>
      </c>
      <c r="AA69" s="47">
        <f>SUM(ENERO:DICIEMBRE!AA69)</f>
        <v>0</v>
      </c>
      <c r="AB69" s="47">
        <f>SUM(ENERO:DICIEMBRE!AB69)</f>
        <v>0</v>
      </c>
      <c r="AC69" s="47">
        <f>SUM(ENERO:DICIEMBRE!AC69)</f>
        <v>0</v>
      </c>
      <c r="AD69" s="47">
        <f>SUM(ENERO:DICIEMBRE!AD69)</f>
        <v>0</v>
      </c>
      <c r="AE69" s="47">
        <f>SUM(ENERO:DICIEMBRE!AE69)</f>
        <v>0</v>
      </c>
      <c r="AF69" s="47">
        <f>SUM(ENERO:DICIEMBRE!AF69)</f>
        <v>0</v>
      </c>
      <c r="AG69" s="47">
        <f>SUM(ENERO:DICIEMBRE!AG69)</f>
        <v>0</v>
      </c>
      <c r="AH69" s="47">
        <f>SUM(ENERO:DICIEMBRE!AH69)</f>
        <v>0</v>
      </c>
      <c r="AI69" s="47">
        <f>SUM(ENERO:DICIEMBRE!AI69)</f>
        <v>0</v>
      </c>
      <c r="AJ69" s="47">
        <f>SUM(ENERO:DICIEMBRE!AJ69)</f>
        <v>0</v>
      </c>
      <c r="AK69" s="47">
        <f>SUM(ENERO:DICIEMBRE!AK69)</f>
        <v>0</v>
      </c>
      <c r="AL69" s="47">
        <f>SUM(ENERO:DICIEMBRE!AL69)</f>
        <v>0</v>
      </c>
      <c r="AM69" s="47">
        <f>SUM(ENERO:DICIEMBRE!AM69)</f>
        <v>0</v>
      </c>
      <c r="AN69" s="47">
        <f>SUM(ENERO:DICIEMBRE!AN69)</f>
        <v>0</v>
      </c>
      <c r="AO69" s="47">
        <f>SUM(ENERO:DICIEMBRE!AO69)</f>
        <v>0</v>
      </c>
      <c r="AP69" s="47">
        <f>SUM(ENERO:DICIEMBRE!AP69)</f>
        <v>0</v>
      </c>
      <c r="AQ69" s="47">
        <f>SUM(ENERO:DICIEMBRE!AQ69)</f>
        <v>0</v>
      </c>
      <c r="AR69" s="47">
        <f>SUM(ENERO:DICIEMBRE!AR69)</f>
        <v>0</v>
      </c>
      <c r="AS69" s="47">
        <f>SUM(ENERO:DICIEMBRE!AS69)</f>
        <v>0</v>
      </c>
      <c r="AT69" s="47">
        <f>SUM(ENERO:DICIEMBRE!AT69)</f>
        <v>0</v>
      </c>
      <c r="AU69" s="47">
        <f>SUM(ENERO:DICIEMBRE!AU69)</f>
        <v>0</v>
      </c>
      <c r="AV69" s="47">
        <f>SUM(ENERO:DICIEMBRE!AV69)</f>
        <v>0</v>
      </c>
      <c r="AW69" s="47">
        <f>SUM(ENERO:DICIEMBRE!AW69)</f>
        <v>0</v>
      </c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4</v>
      </c>
      <c r="C70" s="42">
        <f>+Q70+S70+U70+W70+Y70+AA70+AC70+AE70+AG70+AI70+AK70+AM70+AO70+AQ70</f>
        <v>1</v>
      </c>
      <c r="D70" s="47">
        <f>SUM(ENERO:DICIEMBRE!D70)</f>
        <v>0</v>
      </c>
      <c r="E70" s="47">
        <f>SUM(ENERO:DICIEMBRE!E70)</f>
        <v>0</v>
      </c>
      <c r="F70" s="47">
        <f>SUM(ENERO:DICIEMBRE!F70)</f>
        <v>0</v>
      </c>
      <c r="G70" s="47">
        <f>SUM(ENERO:DICIEMBRE!G70)</f>
        <v>0</v>
      </c>
      <c r="H70" s="47">
        <f>SUM(ENERO:DICIEMBRE!H70)</f>
        <v>0</v>
      </c>
      <c r="I70" s="47">
        <f>SUM(ENERO:DICIEMBRE!I70)</f>
        <v>0</v>
      </c>
      <c r="J70" s="47">
        <f>SUM(ENERO:DICIEMBRE!J70)</f>
        <v>0</v>
      </c>
      <c r="K70" s="47">
        <f>SUM(ENERO:DICIEMBRE!K70)</f>
        <v>0</v>
      </c>
      <c r="L70" s="47">
        <f>SUM(ENERO:DICIEMBRE!L70)</f>
        <v>0</v>
      </c>
      <c r="M70" s="47">
        <f>SUM(ENERO:DICIEMBRE!M70)</f>
        <v>0</v>
      </c>
      <c r="N70" s="47">
        <f>SUM(ENERO:DICIEMBRE!N70)</f>
        <v>0</v>
      </c>
      <c r="O70" s="47">
        <f>SUM(ENERO:DICIEMBRE!O70)</f>
        <v>0</v>
      </c>
      <c r="P70" s="47">
        <f>SUM(ENERO:DICIEMBRE!P70)</f>
        <v>0</v>
      </c>
      <c r="Q70" s="47">
        <f>SUM(ENERO:DICIEMBRE!Q70)</f>
        <v>0</v>
      </c>
      <c r="R70" s="47">
        <f>SUM(ENERO:DICIEMBRE!R70)</f>
        <v>0</v>
      </c>
      <c r="S70" s="47">
        <f>SUM(ENERO:DICIEMBRE!S70)</f>
        <v>0</v>
      </c>
      <c r="T70" s="47">
        <f>SUM(ENERO:DICIEMBRE!T70)</f>
        <v>2</v>
      </c>
      <c r="U70" s="47">
        <f>SUM(ENERO:DICIEMBRE!U70)</f>
        <v>0</v>
      </c>
      <c r="V70" s="47">
        <f>SUM(ENERO:DICIEMBRE!V70)</f>
        <v>1</v>
      </c>
      <c r="W70" s="47">
        <f>SUM(ENERO:DICIEMBRE!W70)</f>
        <v>1</v>
      </c>
      <c r="X70" s="47">
        <f>SUM(ENERO:DICIEMBRE!X70)</f>
        <v>0</v>
      </c>
      <c r="Y70" s="47">
        <f>SUM(ENERO:DICIEMBRE!Y70)</f>
        <v>0</v>
      </c>
      <c r="Z70" s="47">
        <f>SUM(ENERO:DICIEMBRE!Z70)</f>
        <v>0</v>
      </c>
      <c r="AA70" s="47">
        <f>SUM(ENERO:DICIEMBRE!AA70)</f>
        <v>0</v>
      </c>
      <c r="AB70" s="47">
        <f>SUM(ENERO:DICIEMBRE!AB70)</f>
        <v>1</v>
      </c>
      <c r="AC70" s="47">
        <f>SUM(ENERO:DICIEMBRE!AC70)</f>
        <v>0</v>
      </c>
      <c r="AD70" s="47">
        <f>SUM(ENERO:DICIEMBRE!AD70)</f>
        <v>0</v>
      </c>
      <c r="AE70" s="47">
        <f>SUM(ENERO:DICIEMBRE!AE70)</f>
        <v>0</v>
      </c>
      <c r="AF70" s="47">
        <f>SUM(ENERO:DICIEMBRE!AF70)</f>
        <v>0</v>
      </c>
      <c r="AG70" s="47">
        <f>SUM(ENERO:DICIEMBRE!AG70)</f>
        <v>0</v>
      </c>
      <c r="AH70" s="47">
        <f>SUM(ENERO:DICIEMBRE!AH70)</f>
        <v>0</v>
      </c>
      <c r="AI70" s="47">
        <f>SUM(ENERO:DICIEMBRE!AI70)</f>
        <v>0</v>
      </c>
      <c r="AJ70" s="47">
        <f>SUM(ENERO:DICIEMBRE!AJ70)</f>
        <v>0</v>
      </c>
      <c r="AK70" s="47">
        <f>SUM(ENERO:DICIEMBRE!AK70)</f>
        <v>0</v>
      </c>
      <c r="AL70" s="47">
        <f>SUM(ENERO:DICIEMBRE!AL70)</f>
        <v>0</v>
      </c>
      <c r="AM70" s="47">
        <f>SUM(ENERO:DICIEMBRE!AM70)</f>
        <v>0</v>
      </c>
      <c r="AN70" s="47">
        <f>SUM(ENERO:DICIEMBRE!AN70)</f>
        <v>0</v>
      </c>
      <c r="AO70" s="47">
        <f>SUM(ENERO:DICIEMBRE!AO70)</f>
        <v>0</v>
      </c>
      <c r="AP70" s="47">
        <f>SUM(ENERO:DICIEMBRE!AP70)</f>
        <v>0</v>
      </c>
      <c r="AQ70" s="47">
        <f>SUM(ENERO:DICIEMBRE!AQ70)</f>
        <v>0</v>
      </c>
      <c r="AR70" s="47">
        <f>SUM(ENERO:DICIEMBRE!AR70)</f>
        <v>2</v>
      </c>
      <c r="AS70" s="47">
        <f>SUM(ENERO:DICIEMBRE!AS70)</f>
        <v>2</v>
      </c>
      <c r="AT70" s="47">
        <f>SUM(ENERO:DICIEMBRE!AT70)</f>
        <v>0</v>
      </c>
      <c r="AU70" s="47">
        <f>SUM(ENERO:DICIEMBRE!AU70)</f>
        <v>0</v>
      </c>
      <c r="AV70" s="47">
        <f>SUM(ENERO:DICIEMBRE!AV70)</f>
        <v>0</v>
      </c>
      <c r="AW70" s="47">
        <f>SUM(ENERO:DICIEMBRE!AW70)</f>
        <v>0</v>
      </c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47">
        <f>SUM(ENERO:DICIEMBRE!D71)</f>
        <v>0</v>
      </c>
      <c r="E71" s="47">
        <f>SUM(ENERO:DICIEMBRE!E71)</f>
        <v>0</v>
      </c>
      <c r="F71" s="47">
        <f>SUM(ENERO:DICIEMBRE!F71)</f>
        <v>0</v>
      </c>
      <c r="G71" s="47">
        <f>SUM(ENERO:DICIEMBRE!G71)</f>
        <v>0</v>
      </c>
      <c r="H71" s="47">
        <f>SUM(ENERO:DICIEMBRE!H71)</f>
        <v>0</v>
      </c>
      <c r="I71" s="47">
        <f>SUM(ENERO:DICIEMBRE!I71)</f>
        <v>0</v>
      </c>
      <c r="J71" s="47">
        <f>SUM(ENERO:DICIEMBRE!J71)</f>
        <v>0</v>
      </c>
      <c r="K71" s="47">
        <f>SUM(ENERO:DICIEMBRE!K71)</f>
        <v>0</v>
      </c>
      <c r="L71" s="47">
        <f>SUM(ENERO:DICIEMBRE!L71)</f>
        <v>0</v>
      </c>
      <c r="M71" s="47">
        <f>SUM(ENERO:DICIEMBRE!M71)</f>
        <v>0</v>
      </c>
      <c r="N71" s="47">
        <f>SUM(ENERO:DICIEMBRE!N71)</f>
        <v>0</v>
      </c>
      <c r="O71" s="47">
        <f>SUM(ENERO:DICIEMBRE!O71)</f>
        <v>0</v>
      </c>
      <c r="P71" s="47">
        <f>SUM(ENERO:DICIEMBRE!P71)</f>
        <v>0</v>
      </c>
      <c r="Q71" s="47">
        <f>SUM(ENERO:DICIEMBRE!Q71)</f>
        <v>0</v>
      </c>
      <c r="R71" s="47">
        <f>SUM(ENERO:DICIEMBRE!R71)</f>
        <v>0</v>
      </c>
      <c r="S71" s="47">
        <f>SUM(ENERO:DICIEMBRE!S71)</f>
        <v>0</v>
      </c>
      <c r="T71" s="47">
        <f>SUM(ENERO:DICIEMBRE!T71)</f>
        <v>0</v>
      </c>
      <c r="U71" s="47">
        <f>SUM(ENERO:DICIEMBRE!U71)</f>
        <v>0</v>
      </c>
      <c r="V71" s="47">
        <f>SUM(ENERO:DICIEMBRE!V71)</f>
        <v>0</v>
      </c>
      <c r="W71" s="47">
        <f>SUM(ENERO:DICIEMBRE!W71)</f>
        <v>0</v>
      </c>
      <c r="X71" s="47">
        <f>SUM(ENERO:DICIEMBRE!X71)</f>
        <v>0</v>
      </c>
      <c r="Y71" s="47">
        <f>SUM(ENERO:DICIEMBRE!Y71)</f>
        <v>0</v>
      </c>
      <c r="Z71" s="47">
        <f>SUM(ENERO:DICIEMBRE!Z71)</f>
        <v>0</v>
      </c>
      <c r="AA71" s="47">
        <f>SUM(ENERO:DICIEMBRE!AA71)</f>
        <v>0</v>
      </c>
      <c r="AB71" s="47">
        <f>SUM(ENERO:DICIEMBRE!AB71)</f>
        <v>0</v>
      </c>
      <c r="AC71" s="47">
        <f>SUM(ENERO:DICIEMBRE!AC71)</f>
        <v>0</v>
      </c>
      <c r="AD71" s="47">
        <f>SUM(ENERO:DICIEMBRE!AD71)</f>
        <v>0</v>
      </c>
      <c r="AE71" s="47">
        <f>SUM(ENERO:DICIEMBRE!AE71)</f>
        <v>0</v>
      </c>
      <c r="AF71" s="47">
        <f>SUM(ENERO:DICIEMBRE!AF71)</f>
        <v>0</v>
      </c>
      <c r="AG71" s="47">
        <f>SUM(ENERO:DICIEMBRE!AG71)</f>
        <v>0</v>
      </c>
      <c r="AH71" s="47">
        <f>SUM(ENERO:DICIEMBRE!AH71)</f>
        <v>0</v>
      </c>
      <c r="AI71" s="47">
        <f>SUM(ENERO:DICIEMBRE!AI71)</f>
        <v>0</v>
      </c>
      <c r="AJ71" s="47">
        <f>SUM(ENERO:DICIEMBRE!AJ71)</f>
        <v>0</v>
      </c>
      <c r="AK71" s="47">
        <f>SUM(ENERO:DICIEMBRE!AK71)</f>
        <v>0</v>
      </c>
      <c r="AL71" s="47">
        <f>SUM(ENERO:DICIEMBRE!AL71)</f>
        <v>0</v>
      </c>
      <c r="AM71" s="47">
        <f>SUM(ENERO:DICIEMBRE!AM71)</f>
        <v>0</v>
      </c>
      <c r="AN71" s="47">
        <f>SUM(ENERO:DICIEMBRE!AN71)</f>
        <v>0</v>
      </c>
      <c r="AO71" s="47">
        <f>SUM(ENERO:DICIEMBRE!AO71)</f>
        <v>0</v>
      </c>
      <c r="AP71" s="47">
        <f>SUM(ENERO:DICIEMBRE!AP71)</f>
        <v>0</v>
      </c>
      <c r="AQ71" s="47">
        <f>SUM(ENERO:DICIEMBRE!AQ71)</f>
        <v>0</v>
      </c>
      <c r="AR71" s="47">
        <f>SUM(ENERO:DICIEMBRE!AR71)</f>
        <v>0</v>
      </c>
      <c r="AS71" s="47">
        <f>SUM(ENERO:DICIEMBRE!AS71)</f>
        <v>0</v>
      </c>
      <c r="AT71" s="47">
        <f>SUM(ENERO:DICIEMBRE!AT71)</f>
        <v>0</v>
      </c>
      <c r="AU71" s="47">
        <f>SUM(ENERO:DICIEMBRE!AU71)</f>
        <v>0</v>
      </c>
      <c r="AV71" s="47">
        <f>SUM(ENERO:DICIEMBRE!AV71)</f>
        <v>0</v>
      </c>
      <c r="AW71" s="47">
        <f>SUM(ENERO:DICIEMBRE!AW71)</f>
        <v>0</v>
      </c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1</v>
      </c>
      <c r="C72" s="42">
        <f t="shared" si="217"/>
        <v>0</v>
      </c>
      <c r="D72" s="47">
        <f>SUM(ENERO:DICIEMBRE!D72)</f>
        <v>0</v>
      </c>
      <c r="E72" s="47">
        <f>SUM(ENERO:DICIEMBRE!E72)</f>
        <v>0</v>
      </c>
      <c r="F72" s="47">
        <f>SUM(ENERO:DICIEMBRE!F72)</f>
        <v>0</v>
      </c>
      <c r="G72" s="47">
        <f>SUM(ENERO:DICIEMBRE!G72)</f>
        <v>0</v>
      </c>
      <c r="H72" s="47">
        <f>SUM(ENERO:DICIEMBRE!H72)</f>
        <v>0</v>
      </c>
      <c r="I72" s="47">
        <f>SUM(ENERO:DICIEMBRE!I72)</f>
        <v>0</v>
      </c>
      <c r="J72" s="47">
        <f>SUM(ENERO:DICIEMBRE!J72)</f>
        <v>0</v>
      </c>
      <c r="K72" s="47">
        <f>SUM(ENERO:DICIEMBRE!K72)</f>
        <v>0</v>
      </c>
      <c r="L72" s="47">
        <f>SUM(ENERO:DICIEMBRE!L72)</f>
        <v>0</v>
      </c>
      <c r="M72" s="47">
        <f>SUM(ENERO:DICIEMBRE!M72)</f>
        <v>0</v>
      </c>
      <c r="N72" s="47">
        <f>SUM(ENERO:DICIEMBRE!N72)</f>
        <v>0</v>
      </c>
      <c r="O72" s="47">
        <f>SUM(ENERO:DICIEMBRE!O72)</f>
        <v>0</v>
      </c>
      <c r="P72" s="47">
        <f>SUM(ENERO:DICIEMBRE!P72)</f>
        <v>1</v>
      </c>
      <c r="Q72" s="47">
        <f>SUM(ENERO:DICIEMBRE!Q72)</f>
        <v>0</v>
      </c>
      <c r="R72" s="47">
        <f>SUM(ENERO:DICIEMBRE!R72)</f>
        <v>0</v>
      </c>
      <c r="S72" s="47">
        <f>SUM(ENERO:DICIEMBRE!S72)</f>
        <v>0</v>
      </c>
      <c r="T72" s="47">
        <f>SUM(ENERO:DICIEMBRE!T72)</f>
        <v>0</v>
      </c>
      <c r="U72" s="47">
        <f>SUM(ENERO:DICIEMBRE!U72)</f>
        <v>0</v>
      </c>
      <c r="V72" s="47">
        <f>SUM(ENERO:DICIEMBRE!V72)</f>
        <v>0</v>
      </c>
      <c r="W72" s="47">
        <f>SUM(ENERO:DICIEMBRE!W72)</f>
        <v>0</v>
      </c>
      <c r="X72" s="47">
        <f>SUM(ENERO:DICIEMBRE!X72)</f>
        <v>0</v>
      </c>
      <c r="Y72" s="47">
        <f>SUM(ENERO:DICIEMBRE!Y72)</f>
        <v>0</v>
      </c>
      <c r="Z72" s="47">
        <f>SUM(ENERO:DICIEMBRE!Z72)</f>
        <v>0</v>
      </c>
      <c r="AA72" s="47">
        <f>SUM(ENERO:DICIEMBRE!AA72)</f>
        <v>0</v>
      </c>
      <c r="AB72" s="47">
        <f>SUM(ENERO:DICIEMBRE!AB72)</f>
        <v>0</v>
      </c>
      <c r="AC72" s="47">
        <f>SUM(ENERO:DICIEMBRE!AC72)</f>
        <v>0</v>
      </c>
      <c r="AD72" s="47">
        <f>SUM(ENERO:DICIEMBRE!AD72)</f>
        <v>0</v>
      </c>
      <c r="AE72" s="47">
        <f>SUM(ENERO:DICIEMBRE!AE72)</f>
        <v>0</v>
      </c>
      <c r="AF72" s="47">
        <f>SUM(ENERO:DICIEMBRE!AF72)</f>
        <v>0</v>
      </c>
      <c r="AG72" s="47">
        <f>SUM(ENERO:DICIEMBRE!AG72)</f>
        <v>0</v>
      </c>
      <c r="AH72" s="47">
        <f>SUM(ENERO:DICIEMBRE!AH72)</f>
        <v>0</v>
      </c>
      <c r="AI72" s="47">
        <f>SUM(ENERO:DICIEMBRE!AI72)</f>
        <v>0</v>
      </c>
      <c r="AJ72" s="47">
        <f>SUM(ENERO:DICIEMBRE!AJ72)</f>
        <v>0</v>
      </c>
      <c r="AK72" s="47">
        <f>SUM(ENERO:DICIEMBRE!AK72)</f>
        <v>0</v>
      </c>
      <c r="AL72" s="47">
        <f>SUM(ENERO:DICIEMBRE!AL72)</f>
        <v>0</v>
      </c>
      <c r="AM72" s="47">
        <f>SUM(ENERO:DICIEMBRE!AM72)</f>
        <v>0</v>
      </c>
      <c r="AN72" s="47">
        <f>SUM(ENERO:DICIEMBRE!AN72)</f>
        <v>0</v>
      </c>
      <c r="AO72" s="47">
        <f>SUM(ENERO:DICIEMBRE!AO72)</f>
        <v>0</v>
      </c>
      <c r="AP72" s="47">
        <f>SUM(ENERO:DICIEMBRE!AP72)</f>
        <v>0</v>
      </c>
      <c r="AQ72" s="47">
        <f>SUM(ENERO:DICIEMBRE!AQ72)</f>
        <v>0</v>
      </c>
      <c r="AR72" s="47">
        <f>SUM(ENERO:DICIEMBRE!AR72)</f>
        <v>1</v>
      </c>
      <c r="AS72" s="47">
        <f>SUM(ENERO:DICIEMBRE!AS72)</f>
        <v>0</v>
      </c>
      <c r="AT72" s="47">
        <f>SUM(ENERO:DICIEMBRE!AT72)</f>
        <v>0</v>
      </c>
      <c r="AU72" s="47">
        <f>SUM(ENERO:DICIEMBRE!AU72)</f>
        <v>0</v>
      </c>
      <c r="AV72" s="47">
        <f>SUM(ENERO:DICIEMBRE!AV72)</f>
        <v>0</v>
      </c>
      <c r="AW72" s="47">
        <f>SUM(ENERO:DICIEMBRE!AW72)</f>
        <v>0</v>
      </c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47">
        <f>SUM(ENERO:DICIEMBRE!D73)</f>
        <v>0</v>
      </c>
      <c r="E73" s="47">
        <f>SUM(ENERO:DICIEMBRE!E73)</f>
        <v>0</v>
      </c>
      <c r="F73" s="47">
        <f>SUM(ENERO:DICIEMBRE!F73)</f>
        <v>0</v>
      </c>
      <c r="G73" s="47">
        <f>SUM(ENERO:DICIEMBRE!G73)</f>
        <v>0</v>
      </c>
      <c r="H73" s="47">
        <f>SUM(ENERO:DICIEMBRE!H73)</f>
        <v>0</v>
      </c>
      <c r="I73" s="47">
        <f>SUM(ENERO:DICIEMBRE!I73)</f>
        <v>0</v>
      </c>
      <c r="J73" s="47">
        <f>SUM(ENERO:DICIEMBRE!J73)</f>
        <v>0</v>
      </c>
      <c r="K73" s="47">
        <f>SUM(ENERO:DICIEMBRE!K73)</f>
        <v>0</v>
      </c>
      <c r="L73" s="47">
        <f>SUM(ENERO:DICIEMBRE!L73)</f>
        <v>0</v>
      </c>
      <c r="M73" s="47">
        <f>SUM(ENERO:DICIEMBRE!M73)</f>
        <v>0</v>
      </c>
      <c r="N73" s="47">
        <f>SUM(ENERO:DICIEMBRE!N73)</f>
        <v>0</v>
      </c>
      <c r="O73" s="47">
        <f>SUM(ENERO:DICIEMBRE!O73)</f>
        <v>0</v>
      </c>
      <c r="P73" s="47">
        <f>SUM(ENERO:DICIEMBRE!P73)</f>
        <v>0</v>
      </c>
      <c r="Q73" s="47">
        <f>SUM(ENERO:DICIEMBRE!Q73)</f>
        <v>0</v>
      </c>
      <c r="R73" s="47">
        <f>SUM(ENERO:DICIEMBRE!R73)</f>
        <v>0</v>
      </c>
      <c r="S73" s="47">
        <f>SUM(ENERO:DICIEMBRE!S73)</f>
        <v>0</v>
      </c>
      <c r="T73" s="47">
        <f>SUM(ENERO:DICIEMBRE!T73)</f>
        <v>0</v>
      </c>
      <c r="U73" s="47">
        <f>SUM(ENERO:DICIEMBRE!U73)</f>
        <v>0</v>
      </c>
      <c r="V73" s="47">
        <f>SUM(ENERO:DICIEMBRE!V73)</f>
        <v>0</v>
      </c>
      <c r="W73" s="47">
        <f>SUM(ENERO:DICIEMBRE!W73)</f>
        <v>0</v>
      </c>
      <c r="X73" s="47">
        <f>SUM(ENERO:DICIEMBRE!X73)</f>
        <v>0</v>
      </c>
      <c r="Y73" s="47">
        <f>SUM(ENERO:DICIEMBRE!Y73)</f>
        <v>0</v>
      </c>
      <c r="Z73" s="47">
        <f>SUM(ENERO:DICIEMBRE!Z73)</f>
        <v>0</v>
      </c>
      <c r="AA73" s="47">
        <f>SUM(ENERO:DICIEMBRE!AA73)</f>
        <v>0</v>
      </c>
      <c r="AB73" s="47">
        <f>SUM(ENERO:DICIEMBRE!AB73)</f>
        <v>0</v>
      </c>
      <c r="AC73" s="47">
        <f>SUM(ENERO:DICIEMBRE!AC73)</f>
        <v>0</v>
      </c>
      <c r="AD73" s="47">
        <f>SUM(ENERO:DICIEMBRE!AD73)</f>
        <v>0</v>
      </c>
      <c r="AE73" s="47">
        <f>SUM(ENERO:DICIEMBRE!AE73)</f>
        <v>0</v>
      </c>
      <c r="AF73" s="47">
        <f>SUM(ENERO:DICIEMBRE!AF73)</f>
        <v>0</v>
      </c>
      <c r="AG73" s="47">
        <f>SUM(ENERO:DICIEMBRE!AG73)</f>
        <v>0</v>
      </c>
      <c r="AH73" s="47">
        <f>SUM(ENERO:DICIEMBRE!AH73)</f>
        <v>0</v>
      </c>
      <c r="AI73" s="47">
        <f>SUM(ENERO:DICIEMBRE!AI73)</f>
        <v>0</v>
      </c>
      <c r="AJ73" s="47">
        <f>SUM(ENERO:DICIEMBRE!AJ73)</f>
        <v>0</v>
      </c>
      <c r="AK73" s="47">
        <f>SUM(ENERO:DICIEMBRE!AK73)</f>
        <v>0</v>
      </c>
      <c r="AL73" s="47">
        <f>SUM(ENERO:DICIEMBRE!AL73)</f>
        <v>0</v>
      </c>
      <c r="AM73" s="47">
        <f>SUM(ENERO:DICIEMBRE!AM73)</f>
        <v>0</v>
      </c>
      <c r="AN73" s="47">
        <f>SUM(ENERO:DICIEMBRE!AN73)</f>
        <v>0</v>
      </c>
      <c r="AO73" s="47">
        <f>SUM(ENERO:DICIEMBRE!AO73)</f>
        <v>0</v>
      </c>
      <c r="AP73" s="47">
        <f>SUM(ENERO:DICIEMBRE!AP73)</f>
        <v>0</v>
      </c>
      <c r="AQ73" s="47">
        <f>SUM(ENERO:DICIEMBRE!AQ73)</f>
        <v>0</v>
      </c>
      <c r="AR73" s="47">
        <f>SUM(ENERO:DICIEMBRE!AR73)</f>
        <v>0</v>
      </c>
      <c r="AS73" s="47">
        <f>SUM(ENERO:DICIEMBRE!AS73)</f>
        <v>0</v>
      </c>
      <c r="AT73" s="47">
        <f>SUM(ENERO:DICIEMBRE!AT73)</f>
        <v>0</v>
      </c>
      <c r="AU73" s="47">
        <f>SUM(ENERO:DICIEMBRE!AU73)</f>
        <v>0</v>
      </c>
      <c r="AV73" s="47">
        <f>SUM(ENERO:DICIEMBRE!AV73)</f>
        <v>0</v>
      </c>
      <c r="AW73" s="47">
        <f>SUM(ENERO:DICIEMBRE!AW73)</f>
        <v>0</v>
      </c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47">
        <f>SUM(ENERO:DICIEMBRE!D74)</f>
        <v>0</v>
      </c>
      <c r="E74" s="47">
        <f>SUM(ENERO:DICIEMBRE!E74)</f>
        <v>0</v>
      </c>
      <c r="F74" s="47">
        <f>SUM(ENERO:DICIEMBRE!F74)</f>
        <v>0</v>
      </c>
      <c r="G74" s="47">
        <f>SUM(ENERO:DICIEMBRE!G74)</f>
        <v>0</v>
      </c>
      <c r="H74" s="47">
        <f>SUM(ENERO:DICIEMBRE!H74)</f>
        <v>0</v>
      </c>
      <c r="I74" s="47">
        <f>SUM(ENERO:DICIEMBRE!I74)</f>
        <v>0</v>
      </c>
      <c r="J74" s="47">
        <f>SUM(ENERO:DICIEMBRE!J74)</f>
        <v>0</v>
      </c>
      <c r="K74" s="47">
        <f>SUM(ENERO:DICIEMBRE!K74)</f>
        <v>0</v>
      </c>
      <c r="L74" s="47">
        <f>SUM(ENERO:DICIEMBRE!L74)</f>
        <v>0</v>
      </c>
      <c r="M74" s="47">
        <f>SUM(ENERO:DICIEMBRE!M74)</f>
        <v>0</v>
      </c>
      <c r="N74" s="47">
        <f>SUM(ENERO:DICIEMBRE!N74)</f>
        <v>0</v>
      </c>
      <c r="O74" s="47">
        <f>SUM(ENERO:DICIEMBRE!O74)</f>
        <v>0</v>
      </c>
      <c r="P74" s="47">
        <f>SUM(ENERO:DICIEMBRE!P74)</f>
        <v>0</v>
      </c>
      <c r="Q74" s="47">
        <f>SUM(ENERO:DICIEMBRE!Q74)</f>
        <v>0</v>
      </c>
      <c r="R74" s="47">
        <f>SUM(ENERO:DICIEMBRE!R74)</f>
        <v>0</v>
      </c>
      <c r="S74" s="47">
        <f>SUM(ENERO:DICIEMBRE!S74)</f>
        <v>0</v>
      </c>
      <c r="T74" s="47">
        <f>SUM(ENERO:DICIEMBRE!T74)</f>
        <v>0</v>
      </c>
      <c r="U74" s="47">
        <f>SUM(ENERO:DICIEMBRE!U74)</f>
        <v>0</v>
      </c>
      <c r="V74" s="47">
        <f>SUM(ENERO:DICIEMBRE!V74)</f>
        <v>0</v>
      </c>
      <c r="W74" s="47">
        <f>SUM(ENERO:DICIEMBRE!W74)</f>
        <v>0</v>
      </c>
      <c r="X74" s="47">
        <f>SUM(ENERO:DICIEMBRE!X74)</f>
        <v>0</v>
      </c>
      <c r="Y74" s="47">
        <f>SUM(ENERO:DICIEMBRE!Y74)</f>
        <v>0</v>
      </c>
      <c r="Z74" s="47">
        <f>SUM(ENERO:DICIEMBRE!Z74)</f>
        <v>0</v>
      </c>
      <c r="AA74" s="47">
        <f>SUM(ENERO:DICIEMBRE!AA74)</f>
        <v>0</v>
      </c>
      <c r="AB74" s="47">
        <f>SUM(ENERO:DICIEMBRE!AB74)</f>
        <v>0</v>
      </c>
      <c r="AC74" s="47">
        <f>SUM(ENERO:DICIEMBRE!AC74)</f>
        <v>0</v>
      </c>
      <c r="AD74" s="47">
        <f>SUM(ENERO:DICIEMBRE!AD74)</f>
        <v>0</v>
      </c>
      <c r="AE74" s="47">
        <f>SUM(ENERO:DICIEMBRE!AE74)</f>
        <v>0</v>
      </c>
      <c r="AF74" s="47">
        <f>SUM(ENERO:DICIEMBRE!AF74)</f>
        <v>0</v>
      </c>
      <c r="AG74" s="47">
        <f>SUM(ENERO:DICIEMBRE!AG74)</f>
        <v>0</v>
      </c>
      <c r="AH74" s="47">
        <f>SUM(ENERO:DICIEMBRE!AH74)</f>
        <v>0</v>
      </c>
      <c r="AI74" s="47">
        <f>SUM(ENERO:DICIEMBRE!AI74)</f>
        <v>0</v>
      </c>
      <c r="AJ74" s="47">
        <f>SUM(ENERO:DICIEMBRE!AJ74)</f>
        <v>0</v>
      </c>
      <c r="AK74" s="47">
        <f>SUM(ENERO:DICIEMBRE!AK74)</f>
        <v>0</v>
      </c>
      <c r="AL74" s="47">
        <f>SUM(ENERO:DICIEMBRE!AL74)</f>
        <v>0</v>
      </c>
      <c r="AM74" s="47">
        <f>SUM(ENERO:DICIEMBRE!AM74)</f>
        <v>0</v>
      </c>
      <c r="AN74" s="47">
        <f>SUM(ENERO:DICIEMBRE!AN74)</f>
        <v>0</v>
      </c>
      <c r="AO74" s="47">
        <f>SUM(ENERO:DICIEMBRE!AO74)</f>
        <v>0</v>
      </c>
      <c r="AP74" s="47">
        <f>SUM(ENERO:DICIEMBRE!AP74)</f>
        <v>0</v>
      </c>
      <c r="AQ74" s="47">
        <f>SUM(ENERO:DICIEMBRE!AQ74)</f>
        <v>0</v>
      </c>
      <c r="AR74" s="47">
        <f>SUM(ENERO:DICIEMBRE!AR74)</f>
        <v>0</v>
      </c>
      <c r="AS74" s="47">
        <f>SUM(ENERO:DICIEMBRE!AS74)</f>
        <v>0</v>
      </c>
      <c r="AT74" s="47">
        <f>SUM(ENERO:DICIEMBRE!AT74)</f>
        <v>0</v>
      </c>
      <c r="AU74" s="47">
        <f>SUM(ENERO:DICIEMBRE!AU74)</f>
        <v>0</v>
      </c>
      <c r="AV74" s="47">
        <f>SUM(ENERO:DICIEMBRE!AV74)</f>
        <v>0</v>
      </c>
      <c r="AW74" s="47">
        <f>SUM(ENERO:DICIEMBRE!AW74)</f>
        <v>0</v>
      </c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18" t="s">
        <v>35</v>
      </c>
      <c r="AU78" s="19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69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69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69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69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69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18" t="s">
        <v>35</v>
      </c>
      <c r="AU100" s="19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47">
        <f>SUM(ENERO:DICIEMBRE!N101)</f>
        <v>0</v>
      </c>
      <c r="O101" s="47">
        <f>SUM(ENERO:DICIEMBRE!O101)</f>
        <v>0</v>
      </c>
      <c r="P101" s="47">
        <f>SUM(ENERO:DICIEMBRE!P101)</f>
        <v>0</v>
      </c>
      <c r="Q101" s="47">
        <f>SUM(ENERO:DICIEMBRE!Q101)</f>
        <v>0</v>
      </c>
      <c r="R101" s="47">
        <f>SUM(ENERO:DICIEMBRE!R101)</f>
        <v>0</v>
      </c>
      <c r="S101" s="47">
        <f>SUM(ENERO:DICIEMBRE!S101)</f>
        <v>0</v>
      </c>
      <c r="T101" s="47">
        <f>SUM(ENERO:DICIEMBRE!T101)</f>
        <v>0</v>
      </c>
      <c r="U101" s="47">
        <f>SUM(ENERO:DICIEMBRE!U101)</f>
        <v>0</v>
      </c>
      <c r="V101" s="47">
        <f>SUM(ENERO:DICIEMBRE!V101)</f>
        <v>0</v>
      </c>
      <c r="W101" s="47">
        <f>SUM(ENERO:DICIEMBRE!W101)</f>
        <v>0</v>
      </c>
      <c r="X101" s="47">
        <f>SUM(ENERO:DICIEMBRE!X101)</f>
        <v>0</v>
      </c>
      <c r="Y101" s="47">
        <f>SUM(ENERO:DICIEMBRE!Y101)</f>
        <v>0</v>
      </c>
      <c r="Z101" s="47">
        <f>SUM(ENERO:DICIEMBRE!Z101)</f>
        <v>0</v>
      </c>
      <c r="AA101" s="47">
        <f>SUM(ENERO:DICIEMBRE!AA101)</f>
        <v>0</v>
      </c>
      <c r="AB101" s="47">
        <f>SUM(ENERO:DICIEMBRE!AB101)</f>
        <v>0</v>
      </c>
      <c r="AC101" s="47">
        <f>SUM(ENERO:DICIEMBRE!AC101)</f>
        <v>0</v>
      </c>
      <c r="AD101" s="47">
        <f>SUM(ENERO:DICIEMBRE!AD101)</f>
        <v>0</v>
      </c>
      <c r="AE101" s="47">
        <f>SUM(ENERO:DICIEMBRE!AE101)</f>
        <v>0</v>
      </c>
      <c r="AF101" s="47">
        <f>SUM(ENERO:DICIEMBRE!AF101)</f>
        <v>0</v>
      </c>
      <c r="AG101" s="47">
        <f>SUM(ENERO:DICIEMBRE!AG101)</f>
        <v>0</v>
      </c>
      <c r="AH101" s="47">
        <f>SUM(ENERO:DICIEMBRE!AH101)</f>
        <v>0</v>
      </c>
      <c r="AI101" s="47">
        <f>SUM(ENERO:DICIEMBRE!AI101)</f>
        <v>0</v>
      </c>
      <c r="AJ101" s="47">
        <f>SUM(ENERO:DICIEMBRE!AJ101)</f>
        <v>0</v>
      </c>
      <c r="AK101" s="47">
        <f>SUM(ENERO:DICIEMBRE!AK101)</f>
        <v>0</v>
      </c>
      <c r="AL101" s="47">
        <f>SUM(ENERO:DICIEMBRE!AL101)</f>
        <v>0</v>
      </c>
      <c r="AM101" s="47">
        <f>SUM(ENERO:DICIEMBRE!AM101)</f>
        <v>0</v>
      </c>
      <c r="AN101" s="47">
        <f>SUM(ENERO:DICIEMBRE!AN101)</f>
        <v>0</v>
      </c>
      <c r="AO101" s="47">
        <f>SUM(ENERO:DICIEMBRE!AO101)</f>
        <v>0</v>
      </c>
      <c r="AP101" s="47">
        <f>SUM(ENERO:DICIEMBRE!AP101)</f>
        <v>0</v>
      </c>
      <c r="AQ101" s="47">
        <f>SUM(ENERO:DICIEMBRE!AQ101)</f>
        <v>0</v>
      </c>
      <c r="AR101" s="30"/>
      <c r="AS101" s="47">
        <f>SUM(ENERO:DICIEMBRE!AS101)</f>
        <v>0</v>
      </c>
      <c r="AT101" s="47">
        <f>SUM(ENERO:DICIEMBRE!AT101)</f>
        <v>0</v>
      </c>
      <c r="AU101" s="47">
        <f>SUM(ENERO:DICIEMBRE!AU101)</f>
        <v>0</v>
      </c>
      <c r="AV101" s="47">
        <f>SUM(ENERO:DICIEMBRE!AV101)</f>
        <v>0</v>
      </c>
      <c r="AW101" s="47">
        <f>SUM(ENERO:DICIEMBRE!AW101)</f>
        <v>0</v>
      </c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47">
        <f>SUM(ENERO:DICIEMBRE!N102)</f>
        <v>0</v>
      </c>
      <c r="O102" s="47">
        <f>SUM(ENERO:DICIEMBRE!O102)</f>
        <v>0</v>
      </c>
      <c r="P102" s="47">
        <f>SUM(ENERO:DICIEMBRE!P102)</f>
        <v>0</v>
      </c>
      <c r="Q102" s="47">
        <f>SUM(ENERO:DICIEMBRE!Q102)</f>
        <v>0</v>
      </c>
      <c r="R102" s="47">
        <f>SUM(ENERO:DICIEMBRE!R102)</f>
        <v>0</v>
      </c>
      <c r="S102" s="47">
        <f>SUM(ENERO:DICIEMBRE!S102)</f>
        <v>0</v>
      </c>
      <c r="T102" s="47">
        <f>SUM(ENERO:DICIEMBRE!T102)</f>
        <v>0</v>
      </c>
      <c r="U102" s="47">
        <f>SUM(ENERO:DICIEMBRE!U102)</f>
        <v>0</v>
      </c>
      <c r="V102" s="47">
        <f>SUM(ENERO:DICIEMBRE!V102)</f>
        <v>0</v>
      </c>
      <c r="W102" s="47">
        <f>SUM(ENERO:DICIEMBRE!W102)</f>
        <v>0</v>
      </c>
      <c r="X102" s="47">
        <f>SUM(ENERO:DICIEMBRE!X102)</f>
        <v>0</v>
      </c>
      <c r="Y102" s="47">
        <f>SUM(ENERO:DICIEMBRE!Y102)</f>
        <v>0</v>
      </c>
      <c r="Z102" s="47">
        <f>SUM(ENERO:DICIEMBRE!Z102)</f>
        <v>0</v>
      </c>
      <c r="AA102" s="47">
        <f>SUM(ENERO:DICIEMBRE!AA102)</f>
        <v>0</v>
      </c>
      <c r="AB102" s="47">
        <f>SUM(ENERO:DICIEMBRE!AB102)</f>
        <v>0</v>
      </c>
      <c r="AC102" s="47">
        <f>SUM(ENERO:DICIEMBRE!AC102)</f>
        <v>0</v>
      </c>
      <c r="AD102" s="47">
        <f>SUM(ENERO:DICIEMBRE!AD102)</f>
        <v>0</v>
      </c>
      <c r="AE102" s="47">
        <f>SUM(ENERO:DICIEMBRE!AE102)</f>
        <v>0</v>
      </c>
      <c r="AF102" s="47">
        <f>SUM(ENERO:DICIEMBRE!AF102)</f>
        <v>0</v>
      </c>
      <c r="AG102" s="47">
        <f>SUM(ENERO:DICIEMBRE!AG102)</f>
        <v>0</v>
      </c>
      <c r="AH102" s="47">
        <f>SUM(ENERO:DICIEMBRE!AH102)</f>
        <v>0</v>
      </c>
      <c r="AI102" s="47">
        <f>SUM(ENERO:DICIEMBRE!AI102)</f>
        <v>0</v>
      </c>
      <c r="AJ102" s="47">
        <f>SUM(ENERO:DICIEMBRE!AJ102)</f>
        <v>0</v>
      </c>
      <c r="AK102" s="47">
        <f>SUM(ENERO:DICIEMBRE!AK102)</f>
        <v>0</v>
      </c>
      <c r="AL102" s="47">
        <f>SUM(ENERO:DICIEMBRE!AL102)</f>
        <v>0</v>
      </c>
      <c r="AM102" s="47">
        <f>SUM(ENERO:DICIEMBRE!AM102)</f>
        <v>0</v>
      </c>
      <c r="AN102" s="47">
        <f>SUM(ENERO:DICIEMBRE!AN102)</f>
        <v>0</v>
      </c>
      <c r="AO102" s="47">
        <f>SUM(ENERO:DICIEMBRE!AO102)</f>
        <v>0</v>
      </c>
      <c r="AP102" s="47">
        <f>SUM(ENERO:DICIEMBRE!AP102)</f>
        <v>0</v>
      </c>
      <c r="AQ102" s="47">
        <f>SUM(ENERO:DICIEMBRE!AQ102)</f>
        <v>0</v>
      </c>
      <c r="AR102" s="30"/>
      <c r="AS102" s="47">
        <f>SUM(ENERO:DICIEMBRE!AS102)</f>
        <v>0</v>
      </c>
      <c r="AT102" s="47">
        <f>SUM(ENERO:DICIEMBRE!AT102)</f>
        <v>0</v>
      </c>
      <c r="AU102" s="47">
        <f>SUM(ENERO:DICIEMBRE!AU102)</f>
        <v>0</v>
      </c>
      <c r="AV102" s="47">
        <f>SUM(ENERO:DICIEMBRE!AV102)</f>
        <v>0</v>
      </c>
      <c r="AW102" s="47">
        <f>SUM(ENERO:DICIEMBRE!AW102)</f>
        <v>0</v>
      </c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47">
        <f>SUM(ENERO:DICIEMBRE!N103)</f>
        <v>0</v>
      </c>
      <c r="O103" s="47">
        <f>SUM(ENERO:DICIEMBRE!O103)</f>
        <v>0</v>
      </c>
      <c r="P103" s="47">
        <f>SUM(ENERO:DICIEMBRE!P103)</f>
        <v>0</v>
      </c>
      <c r="Q103" s="47">
        <f>SUM(ENERO:DICIEMBRE!Q103)</f>
        <v>0</v>
      </c>
      <c r="R103" s="47">
        <f>SUM(ENERO:DICIEMBRE!R103)</f>
        <v>0</v>
      </c>
      <c r="S103" s="47">
        <f>SUM(ENERO:DICIEMBRE!S103)</f>
        <v>0</v>
      </c>
      <c r="T103" s="47">
        <f>SUM(ENERO:DICIEMBRE!T103)</f>
        <v>0</v>
      </c>
      <c r="U103" s="47">
        <f>SUM(ENERO:DICIEMBRE!U103)</f>
        <v>0</v>
      </c>
      <c r="V103" s="47">
        <f>SUM(ENERO:DICIEMBRE!V103)</f>
        <v>0</v>
      </c>
      <c r="W103" s="47">
        <f>SUM(ENERO:DICIEMBRE!W103)</f>
        <v>0</v>
      </c>
      <c r="X103" s="47">
        <f>SUM(ENERO:DICIEMBRE!X103)</f>
        <v>0</v>
      </c>
      <c r="Y103" s="47">
        <f>SUM(ENERO:DICIEMBRE!Y103)</f>
        <v>0</v>
      </c>
      <c r="Z103" s="47">
        <f>SUM(ENERO:DICIEMBRE!Z103)</f>
        <v>0</v>
      </c>
      <c r="AA103" s="47">
        <f>SUM(ENERO:DICIEMBRE!AA103)</f>
        <v>0</v>
      </c>
      <c r="AB103" s="47">
        <f>SUM(ENERO:DICIEMBRE!AB103)</f>
        <v>0</v>
      </c>
      <c r="AC103" s="47">
        <f>SUM(ENERO:DICIEMBRE!AC103)</f>
        <v>0</v>
      </c>
      <c r="AD103" s="47">
        <f>SUM(ENERO:DICIEMBRE!AD103)</f>
        <v>0</v>
      </c>
      <c r="AE103" s="47">
        <f>SUM(ENERO:DICIEMBRE!AE103)</f>
        <v>0</v>
      </c>
      <c r="AF103" s="47">
        <f>SUM(ENERO:DICIEMBRE!AF103)</f>
        <v>0</v>
      </c>
      <c r="AG103" s="47">
        <f>SUM(ENERO:DICIEMBRE!AG103)</f>
        <v>0</v>
      </c>
      <c r="AH103" s="47">
        <f>SUM(ENERO:DICIEMBRE!AH103)</f>
        <v>0</v>
      </c>
      <c r="AI103" s="47">
        <f>SUM(ENERO:DICIEMBRE!AI103)</f>
        <v>0</v>
      </c>
      <c r="AJ103" s="47">
        <f>SUM(ENERO:DICIEMBRE!AJ103)</f>
        <v>0</v>
      </c>
      <c r="AK103" s="47">
        <f>SUM(ENERO:DICIEMBRE!AK103)</f>
        <v>0</v>
      </c>
      <c r="AL103" s="47">
        <f>SUM(ENERO:DICIEMBRE!AL103)</f>
        <v>0</v>
      </c>
      <c r="AM103" s="47">
        <f>SUM(ENERO:DICIEMBRE!AM103)</f>
        <v>0</v>
      </c>
      <c r="AN103" s="47">
        <f>SUM(ENERO:DICIEMBRE!AN103)</f>
        <v>0</v>
      </c>
      <c r="AO103" s="47">
        <f>SUM(ENERO:DICIEMBRE!AO103)</f>
        <v>0</v>
      </c>
      <c r="AP103" s="47">
        <f>SUM(ENERO:DICIEMBRE!AP103)</f>
        <v>0</v>
      </c>
      <c r="AQ103" s="47">
        <f>SUM(ENERO:DICIEMBRE!AQ103)</f>
        <v>0</v>
      </c>
      <c r="AR103" s="30"/>
      <c r="AS103" s="47">
        <f>SUM(ENERO:DICIEMBRE!AS103)</f>
        <v>0</v>
      </c>
      <c r="AT103" s="47">
        <f>SUM(ENERO:DICIEMBRE!AT103)</f>
        <v>0</v>
      </c>
      <c r="AU103" s="47">
        <f>SUM(ENERO:DICIEMBRE!AU103)</f>
        <v>0</v>
      </c>
      <c r="AV103" s="47">
        <f>SUM(ENERO:DICIEMBRE!AV103)</f>
        <v>0</v>
      </c>
      <c r="AW103" s="47">
        <f>SUM(ENERO:DICIEMBRE!AW103)</f>
        <v>0</v>
      </c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47">
        <f>SUM(ENERO:DICIEMBRE!N104)</f>
        <v>0</v>
      </c>
      <c r="O104" s="47">
        <f>SUM(ENERO:DICIEMBRE!O104)</f>
        <v>0</v>
      </c>
      <c r="P104" s="47">
        <f>SUM(ENERO:DICIEMBRE!P104)</f>
        <v>0</v>
      </c>
      <c r="Q104" s="47">
        <f>SUM(ENERO:DICIEMBRE!Q104)</f>
        <v>0</v>
      </c>
      <c r="R104" s="47">
        <f>SUM(ENERO:DICIEMBRE!R104)</f>
        <v>0</v>
      </c>
      <c r="S104" s="47">
        <f>SUM(ENERO:DICIEMBRE!S104)</f>
        <v>0</v>
      </c>
      <c r="T104" s="47">
        <f>SUM(ENERO:DICIEMBRE!T104)</f>
        <v>0</v>
      </c>
      <c r="U104" s="47">
        <f>SUM(ENERO:DICIEMBRE!U104)</f>
        <v>0</v>
      </c>
      <c r="V104" s="47">
        <f>SUM(ENERO:DICIEMBRE!V104)</f>
        <v>0</v>
      </c>
      <c r="W104" s="47">
        <f>SUM(ENERO:DICIEMBRE!W104)</f>
        <v>0</v>
      </c>
      <c r="X104" s="47">
        <f>SUM(ENERO:DICIEMBRE!X104)</f>
        <v>0</v>
      </c>
      <c r="Y104" s="47">
        <f>SUM(ENERO:DICIEMBRE!Y104)</f>
        <v>0</v>
      </c>
      <c r="Z104" s="47">
        <f>SUM(ENERO:DICIEMBRE!Z104)</f>
        <v>0</v>
      </c>
      <c r="AA104" s="47">
        <f>SUM(ENERO:DICIEMBRE!AA104)</f>
        <v>0</v>
      </c>
      <c r="AB104" s="47">
        <f>SUM(ENERO:DICIEMBRE!AB104)</f>
        <v>0</v>
      </c>
      <c r="AC104" s="47">
        <f>SUM(ENERO:DICIEMBRE!AC104)</f>
        <v>0</v>
      </c>
      <c r="AD104" s="47">
        <f>SUM(ENERO:DICIEMBRE!AD104)</f>
        <v>0</v>
      </c>
      <c r="AE104" s="47">
        <f>SUM(ENERO:DICIEMBRE!AE104)</f>
        <v>0</v>
      </c>
      <c r="AF104" s="47">
        <f>SUM(ENERO:DICIEMBRE!AF104)</f>
        <v>0</v>
      </c>
      <c r="AG104" s="47">
        <f>SUM(ENERO:DICIEMBRE!AG104)</f>
        <v>0</v>
      </c>
      <c r="AH104" s="47">
        <f>SUM(ENERO:DICIEMBRE!AH104)</f>
        <v>0</v>
      </c>
      <c r="AI104" s="47">
        <f>SUM(ENERO:DICIEMBRE!AI104)</f>
        <v>0</v>
      </c>
      <c r="AJ104" s="47">
        <f>SUM(ENERO:DICIEMBRE!AJ104)</f>
        <v>0</v>
      </c>
      <c r="AK104" s="47">
        <f>SUM(ENERO:DICIEMBRE!AK104)</f>
        <v>0</v>
      </c>
      <c r="AL104" s="47">
        <f>SUM(ENERO:DICIEMBRE!AL104)</f>
        <v>0</v>
      </c>
      <c r="AM104" s="47">
        <f>SUM(ENERO:DICIEMBRE!AM104)</f>
        <v>0</v>
      </c>
      <c r="AN104" s="47">
        <f>SUM(ENERO:DICIEMBRE!AN104)</f>
        <v>0</v>
      </c>
      <c r="AO104" s="47">
        <f>SUM(ENERO:DICIEMBRE!AO104)</f>
        <v>0</v>
      </c>
      <c r="AP104" s="47">
        <f>SUM(ENERO:DICIEMBRE!AP104)</f>
        <v>0</v>
      </c>
      <c r="AQ104" s="47">
        <f>SUM(ENERO:DICIEMBRE!AQ104)</f>
        <v>0</v>
      </c>
      <c r="AR104" s="30"/>
      <c r="AS104" s="47">
        <f>SUM(ENERO:DICIEMBRE!AS104)</f>
        <v>0</v>
      </c>
      <c r="AT104" s="47">
        <f>SUM(ENERO:DICIEMBRE!AT104)</f>
        <v>0</v>
      </c>
      <c r="AU104" s="47">
        <f>SUM(ENERO:DICIEMBRE!AU104)</f>
        <v>0</v>
      </c>
      <c r="AV104" s="47">
        <f>SUM(ENERO:DICIEMBRE!AV104)</f>
        <v>0</v>
      </c>
      <c r="AW104" s="47">
        <f>SUM(ENERO:DICIEMBRE!AW104)</f>
        <v>0</v>
      </c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69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47">
        <f>SUM(ENERO:DICIEMBRE!N105)</f>
        <v>0</v>
      </c>
      <c r="O105" s="47">
        <f>SUM(ENERO:DICIEMBRE!O105)</f>
        <v>0</v>
      </c>
      <c r="P105" s="47">
        <f>SUM(ENERO:DICIEMBRE!P105)</f>
        <v>0</v>
      </c>
      <c r="Q105" s="47">
        <f>SUM(ENERO:DICIEMBRE!Q105)</f>
        <v>0</v>
      </c>
      <c r="R105" s="47">
        <f>SUM(ENERO:DICIEMBRE!R105)</f>
        <v>0</v>
      </c>
      <c r="S105" s="47">
        <f>SUM(ENERO:DICIEMBRE!S105)</f>
        <v>0</v>
      </c>
      <c r="T105" s="47">
        <f>SUM(ENERO:DICIEMBRE!T105)</f>
        <v>0</v>
      </c>
      <c r="U105" s="47">
        <f>SUM(ENERO:DICIEMBRE!U105)</f>
        <v>0</v>
      </c>
      <c r="V105" s="47">
        <f>SUM(ENERO:DICIEMBRE!V105)</f>
        <v>0</v>
      </c>
      <c r="W105" s="47">
        <f>SUM(ENERO:DICIEMBRE!W105)</f>
        <v>0</v>
      </c>
      <c r="X105" s="47">
        <f>SUM(ENERO:DICIEMBRE!X105)</f>
        <v>0</v>
      </c>
      <c r="Y105" s="47">
        <f>SUM(ENERO:DICIEMBRE!Y105)</f>
        <v>0</v>
      </c>
      <c r="Z105" s="47">
        <f>SUM(ENERO:DICIEMBRE!Z105)</f>
        <v>0</v>
      </c>
      <c r="AA105" s="47">
        <f>SUM(ENERO:DICIEMBRE!AA105)</f>
        <v>0</v>
      </c>
      <c r="AB105" s="47">
        <f>SUM(ENERO:DICIEMBRE!AB105)</f>
        <v>0</v>
      </c>
      <c r="AC105" s="47">
        <f>SUM(ENERO:DICIEMBRE!AC105)</f>
        <v>0</v>
      </c>
      <c r="AD105" s="47">
        <f>SUM(ENERO:DICIEMBRE!AD105)</f>
        <v>0</v>
      </c>
      <c r="AE105" s="47">
        <f>SUM(ENERO:DICIEMBRE!AE105)</f>
        <v>0</v>
      </c>
      <c r="AF105" s="47">
        <f>SUM(ENERO:DICIEMBRE!AF105)</f>
        <v>0</v>
      </c>
      <c r="AG105" s="47">
        <f>SUM(ENERO:DICIEMBRE!AG105)</f>
        <v>0</v>
      </c>
      <c r="AH105" s="47">
        <f>SUM(ENERO:DICIEMBRE!AH105)</f>
        <v>0</v>
      </c>
      <c r="AI105" s="47">
        <f>SUM(ENERO:DICIEMBRE!AI105)</f>
        <v>0</v>
      </c>
      <c r="AJ105" s="47">
        <f>SUM(ENERO:DICIEMBRE!AJ105)</f>
        <v>0</v>
      </c>
      <c r="AK105" s="47">
        <f>SUM(ENERO:DICIEMBRE!AK105)</f>
        <v>0</v>
      </c>
      <c r="AL105" s="47">
        <f>SUM(ENERO:DICIEMBRE!AL105)</f>
        <v>0</v>
      </c>
      <c r="AM105" s="47">
        <f>SUM(ENERO:DICIEMBRE!AM105)</f>
        <v>0</v>
      </c>
      <c r="AN105" s="47">
        <f>SUM(ENERO:DICIEMBRE!AN105)</f>
        <v>0</v>
      </c>
      <c r="AO105" s="47">
        <f>SUM(ENERO:DICIEMBRE!AO105)</f>
        <v>0</v>
      </c>
      <c r="AP105" s="47">
        <f>SUM(ENERO:DICIEMBRE!AP105)</f>
        <v>0</v>
      </c>
      <c r="AQ105" s="47">
        <f>SUM(ENERO:DICIEMBRE!AQ105)</f>
        <v>0</v>
      </c>
      <c r="AR105" s="30"/>
      <c r="AS105" s="47">
        <f>SUM(ENERO:DICIEMBRE!AS105)</f>
        <v>0</v>
      </c>
      <c r="AT105" s="47">
        <f>SUM(ENERO:DICIEMBRE!AT105)</f>
        <v>0</v>
      </c>
      <c r="AU105" s="47">
        <f>SUM(ENERO:DICIEMBRE!AU105)</f>
        <v>0</v>
      </c>
      <c r="AV105" s="47">
        <f>SUM(ENERO:DICIEMBRE!AV105)</f>
        <v>0</v>
      </c>
      <c r="AW105" s="47">
        <f>SUM(ENERO:DICIEMBRE!AW105)</f>
        <v>0</v>
      </c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69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47">
        <f>SUM(ENERO:DICIEMBRE!N106)</f>
        <v>0</v>
      </c>
      <c r="O106" s="47">
        <f>SUM(ENERO:DICIEMBRE!O106)</f>
        <v>0</v>
      </c>
      <c r="P106" s="47">
        <f>SUM(ENERO:DICIEMBRE!P106)</f>
        <v>0</v>
      </c>
      <c r="Q106" s="47">
        <f>SUM(ENERO:DICIEMBRE!Q106)</f>
        <v>0</v>
      </c>
      <c r="R106" s="47">
        <f>SUM(ENERO:DICIEMBRE!R106)</f>
        <v>0</v>
      </c>
      <c r="S106" s="47">
        <f>SUM(ENERO:DICIEMBRE!S106)</f>
        <v>0</v>
      </c>
      <c r="T106" s="47">
        <f>SUM(ENERO:DICIEMBRE!T106)</f>
        <v>0</v>
      </c>
      <c r="U106" s="47">
        <f>SUM(ENERO:DICIEMBRE!U106)</f>
        <v>0</v>
      </c>
      <c r="V106" s="47">
        <f>SUM(ENERO:DICIEMBRE!V106)</f>
        <v>0</v>
      </c>
      <c r="W106" s="47">
        <f>SUM(ENERO:DICIEMBRE!W106)</f>
        <v>0</v>
      </c>
      <c r="X106" s="47">
        <f>SUM(ENERO:DICIEMBRE!X106)</f>
        <v>0</v>
      </c>
      <c r="Y106" s="47">
        <f>SUM(ENERO:DICIEMBRE!Y106)</f>
        <v>0</v>
      </c>
      <c r="Z106" s="47">
        <f>SUM(ENERO:DICIEMBRE!Z106)</f>
        <v>0</v>
      </c>
      <c r="AA106" s="47">
        <f>SUM(ENERO:DICIEMBRE!AA106)</f>
        <v>0</v>
      </c>
      <c r="AB106" s="47">
        <f>SUM(ENERO:DICIEMBRE!AB106)</f>
        <v>0</v>
      </c>
      <c r="AC106" s="47">
        <f>SUM(ENERO:DICIEMBRE!AC106)</f>
        <v>0</v>
      </c>
      <c r="AD106" s="47">
        <f>SUM(ENERO:DICIEMBRE!AD106)</f>
        <v>0</v>
      </c>
      <c r="AE106" s="47">
        <f>SUM(ENERO:DICIEMBRE!AE106)</f>
        <v>0</v>
      </c>
      <c r="AF106" s="47">
        <f>SUM(ENERO:DICIEMBRE!AF106)</f>
        <v>0</v>
      </c>
      <c r="AG106" s="47">
        <f>SUM(ENERO:DICIEMBRE!AG106)</f>
        <v>0</v>
      </c>
      <c r="AH106" s="47">
        <f>SUM(ENERO:DICIEMBRE!AH106)</f>
        <v>0</v>
      </c>
      <c r="AI106" s="47">
        <f>SUM(ENERO:DICIEMBRE!AI106)</f>
        <v>0</v>
      </c>
      <c r="AJ106" s="47">
        <f>SUM(ENERO:DICIEMBRE!AJ106)</f>
        <v>0</v>
      </c>
      <c r="AK106" s="47">
        <f>SUM(ENERO:DICIEMBRE!AK106)</f>
        <v>0</v>
      </c>
      <c r="AL106" s="47">
        <f>SUM(ENERO:DICIEMBRE!AL106)</f>
        <v>0</v>
      </c>
      <c r="AM106" s="47">
        <f>SUM(ENERO:DICIEMBRE!AM106)</f>
        <v>0</v>
      </c>
      <c r="AN106" s="47">
        <f>SUM(ENERO:DICIEMBRE!AN106)</f>
        <v>0</v>
      </c>
      <c r="AO106" s="47">
        <f>SUM(ENERO:DICIEMBRE!AO106)</f>
        <v>0</v>
      </c>
      <c r="AP106" s="47">
        <f>SUM(ENERO:DICIEMBRE!AP106)</f>
        <v>0</v>
      </c>
      <c r="AQ106" s="47">
        <f>SUM(ENERO:DICIEMBRE!AQ106)</f>
        <v>0</v>
      </c>
      <c r="AR106" s="47">
        <f>SUM(ENERO:DICIEMBRE!AR106)</f>
        <v>0</v>
      </c>
      <c r="AS106" s="47">
        <f>SUM(ENERO:DICIEMBRE!AS106)</f>
        <v>0</v>
      </c>
      <c r="AT106" s="47">
        <f>SUM(ENERO:DICIEMBRE!AT106)</f>
        <v>0</v>
      </c>
      <c r="AU106" s="47">
        <f>SUM(ENERO:DICIEMBRE!AU106)</f>
        <v>0</v>
      </c>
      <c r="AV106" s="47">
        <f>SUM(ENERO:DICIEMBRE!AV106)</f>
        <v>0</v>
      </c>
      <c r="AW106" s="47">
        <f>SUM(ENERO:DICIEMBRE!AW106)</f>
        <v>0</v>
      </c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69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47">
        <f>SUM(ENERO:DICIEMBRE!N107)</f>
        <v>0</v>
      </c>
      <c r="O107" s="47">
        <f>SUM(ENERO:DICIEMBRE!O107)</f>
        <v>0</v>
      </c>
      <c r="P107" s="47">
        <f>SUM(ENERO:DICIEMBRE!P107)</f>
        <v>0</v>
      </c>
      <c r="Q107" s="47">
        <f>SUM(ENERO:DICIEMBRE!Q107)</f>
        <v>0</v>
      </c>
      <c r="R107" s="47">
        <f>SUM(ENERO:DICIEMBRE!R107)</f>
        <v>0</v>
      </c>
      <c r="S107" s="47">
        <f>SUM(ENERO:DICIEMBRE!S107)</f>
        <v>0</v>
      </c>
      <c r="T107" s="47">
        <f>SUM(ENERO:DICIEMBRE!T107)</f>
        <v>0</v>
      </c>
      <c r="U107" s="47">
        <f>SUM(ENERO:DICIEMBRE!U107)</f>
        <v>0</v>
      </c>
      <c r="V107" s="47">
        <f>SUM(ENERO:DICIEMBRE!V107)</f>
        <v>0</v>
      </c>
      <c r="W107" s="47">
        <f>SUM(ENERO:DICIEMBRE!W107)</f>
        <v>0</v>
      </c>
      <c r="X107" s="47">
        <f>SUM(ENERO:DICIEMBRE!X107)</f>
        <v>0</v>
      </c>
      <c r="Y107" s="47">
        <f>SUM(ENERO:DICIEMBRE!Y107)</f>
        <v>0</v>
      </c>
      <c r="Z107" s="47">
        <f>SUM(ENERO:DICIEMBRE!Z107)</f>
        <v>0</v>
      </c>
      <c r="AA107" s="47">
        <f>SUM(ENERO:DICIEMBRE!AA107)</f>
        <v>0</v>
      </c>
      <c r="AB107" s="47">
        <f>SUM(ENERO:DICIEMBRE!AB107)</f>
        <v>0</v>
      </c>
      <c r="AC107" s="47">
        <f>SUM(ENERO:DICIEMBRE!AC107)</f>
        <v>0</v>
      </c>
      <c r="AD107" s="47">
        <f>SUM(ENERO:DICIEMBRE!AD107)</f>
        <v>0</v>
      </c>
      <c r="AE107" s="47">
        <f>SUM(ENERO:DICIEMBRE!AE107)</f>
        <v>0</v>
      </c>
      <c r="AF107" s="47">
        <f>SUM(ENERO:DICIEMBRE!AF107)</f>
        <v>0</v>
      </c>
      <c r="AG107" s="47">
        <f>SUM(ENERO:DICIEMBRE!AG107)</f>
        <v>0</v>
      </c>
      <c r="AH107" s="47">
        <f>SUM(ENERO:DICIEMBRE!AH107)</f>
        <v>0</v>
      </c>
      <c r="AI107" s="47">
        <f>SUM(ENERO:DICIEMBRE!AI107)</f>
        <v>0</v>
      </c>
      <c r="AJ107" s="47">
        <f>SUM(ENERO:DICIEMBRE!AJ107)</f>
        <v>0</v>
      </c>
      <c r="AK107" s="47">
        <f>SUM(ENERO:DICIEMBRE!AK107)</f>
        <v>0</v>
      </c>
      <c r="AL107" s="47">
        <f>SUM(ENERO:DICIEMBRE!AL107)</f>
        <v>0</v>
      </c>
      <c r="AM107" s="47">
        <f>SUM(ENERO:DICIEMBRE!AM107)</f>
        <v>0</v>
      </c>
      <c r="AN107" s="47">
        <f>SUM(ENERO:DICIEMBRE!AN107)</f>
        <v>0</v>
      </c>
      <c r="AO107" s="47">
        <f>SUM(ENERO:DICIEMBRE!AO107)</f>
        <v>0</v>
      </c>
      <c r="AP107" s="47">
        <f>SUM(ENERO:DICIEMBRE!AP107)</f>
        <v>0</v>
      </c>
      <c r="AQ107" s="47">
        <f>SUM(ENERO:DICIEMBRE!AQ107)</f>
        <v>0</v>
      </c>
      <c r="AR107" s="30"/>
      <c r="AS107" s="47">
        <f>SUM(ENERO:DICIEMBRE!AS107)</f>
        <v>0</v>
      </c>
      <c r="AT107" s="47">
        <f>SUM(ENERO:DICIEMBRE!AT107)</f>
        <v>0</v>
      </c>
      <c r="AU107" s="47">
        <f>SUM(ENERO:DICIEMBRE!AU107)</f>
        <v>0</v>
      </c>
      <c r="AV107" s="47">
        <f>SUM(ENERO:DICIEMBRE!AV107)</f>
        <v>0</v>
      </c>
      <c r="AW107" s="47">
        <f>SUM(ENERO:DICIEMBRE!AW107)</f>
        <v>0</v>
      </c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47">
        <f>SUM(ENERO:DICIEMBRE!N108)</f>
        <v>0</v>
      </c>
      <c r="O108" s="47">
        <f>SUM(ENERO:DICIEMBRE!O108)</f>
        <v>0</v>
      </c>
      <c r="P108" s="47">
        <f>SUM(ENERO:DICIEMBRE!P108)</f>
        <v>0</v>
      </c>
      <c r="Q108" s="47">
        <f>SUM(ENERO:DICIEMBRE!Q108)</f>
        <v>0</v>
      </c>
      <c r="R108" s="47">
        <f>SUM(ENERO:DICIEMBRE!R108)</f>
        <v>0</v>
      </c>
      <c r="S108" s="47">
        <f>SUM(ENERO:DICIEMBRE!S108)</f>
        <v>0</v>
      </c>
      <c r="T108" s="47">
        <f>SUM(ENERO:DICIEMBRE!T108)</f>
        <v>0</v>
      </c>
      <c r="U108" s="47">
        <f>SUM(ENERO:DICIEMBRE!U108)</f>
        <v>0</v>
      </c>
      <c r="V108" s="47">
        <f>SUM(ENERO:DICIEMBRE!V108)</f>
        <v>0</v>
      </c>
      <c r="W108" s="47">
        <f>SUM(ENERO:DICIEMBRE!W108)</f>
        <v>0</v>
      </c>
      <c r="X108" s="47">
        <f>SUM(ENERO:DICIEMBRE!X108)</f>
        <v>0</v>
      </c>
      <c r="Y108" s="47">
        <f>SUM(ENERO:DICIEMBRE!Y108)</f>
        <v>0</v>
      </c>
      <c r="Z108" s="47">
        <f>SUM(ENERO:DICIEMBRE!Z108)</f>
        <v>0</v>
      </c>
      <c r="AA108" s="47">
        <f>SUM(ENERO:DICIEMBRE!AA108)</f>
        <v>0</v>
      </c>
      <c r="AB108" s="47">
        <f>SUM(ENERO:DICIEMBRE!AB108)</f>
        <v>0</v>
      </c>
      <c r="AC108" s="47">
        <f>SUM(ENERO:DICIEMBRE!AC108)</f>
        <v>0</v>
      </c>
      <c r="AD108" s="47">
        <f>SUM(ENERO:DICIEMBRE!AD108)</f>
        <v>0</v>
      </c>
      <c r="AE108" s="47">
        <f>SUM(ENERO:DICIEMBRE!AE108)</f>
        <v>0</v>
      </c>
      <c r="AF108" s="47">
        <f>SUM(ENERO:DICIEMBRE!AF108)</f>
        <v>0</v>
      </c>
      <c r="AG108" s="47">
        <f>SUM(ENERO:DICIEMBRE!AG108)</f>
        <v>0</v>
      </c>
      <c r="AH108" s="47">
        <f>SUM(ENERO:DICIEMBRE!AH108)</f>
        <v>0</v>
      </c>
      <c r="AI108" s="47">
        <f>SUM(ENERO:DICIEMBRE!AI108)</f>
        <v>0</v>
      </c>
      <c r="AJ108" s="47">
        <f>SUM(ENERO:DICIEMBRE!AJ108)</f>
        <v>0</v>
      </c>
      <c r="AK108" s="47">
        <f>SUM(ENERO:DICIEMBRE!AK108)</f>
        <v>0</v>
      </c>
      <c r="AL108" s="47">
        <f>SUM(ENERO:DICIEMBRE!AL108)</f>
        <v>0</v>
      </c>
      <c r="AM108" s="47">
        <f>SUM(ENERO:DICIEMBRE!AM108)</f>
        <v>0</v>
      </c>
      <c r="AN108" s="47">
        <f>SUM(ENERO:DICIEMBRE!AN108)</f>
        <v>0</v>
      </c>
      <c r="AO108" s="47">
        <f>SUM(ENERO:DICIEMBRE!AO108)</f>
        <v>0</v>
      </c>
      <c r="AP108" s="47">
        <f>SUM(ENERO:DICIEMBRE!AP108)</f>
        <v>0</v>
      </c>
      <c r="AQ108" s="47">
        <f>SUM(ENERO:DICIEMBRE!AQ108)</f>
        <v>0</v>
      </c>
      <c r="AR108" s="30"/>
      <c r="AS108" s="47">
        <f>SUM(ENERO:DICIEMBRE!AS108)</f>
        <v>0</v>
      </c>
      <c r="AT108" s="47">
        <f>SUM(ENERO:DICIEMBRE!AT108)</f>
        <v>0</v>
      </c>
      <c r="AU108" s="47">
        <f>SUM(ENERO:DICIEMBRE!AU108)</f>
        <v>0</v>
      </c>
      <c r="AV108" s="47">
        <f>SUM(ENERO:DICIEMBRE!AV108)</f>
        <v>0</v>
      </c>
      <c r="AW108" s="47">
        <f>SUM(ENERO:DICIEMBRE!AW108)</f>
        <v>0</v>
      </c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47">
        <f>SUM(ENERO:DICIEMBRE!D109)</f>
        <v>0</v>
      </c>
      <c r="E109" s="47">
        <f>SUM(ENERO:DICIEMBRE!E109)</f>
        <v>0</v>
      </c>
      <c r="F109" s="47">
        <f>SUM(ENERO:DICIEMBRE!F109)</f>
        <v>0</v>
      </c>
      <c r="G109" s="47">
        <f>SUM(ENERO:DICIEMBRE!G109)</f>
        <v>0</v>
      </c>
      <c r="H109" s="47">
        <f>SUM(ENERO:DICIEMBRE!H109)</f>
        <v>0</v>
      </c>
      <c r="I109" s="47">
        <f>SUM(ENERO:DICIEMBRE!I109)</f>
        <v>0</v>
      </c>
      <c r="J109" s="47">
        <f>SUM(ENERO:DICIEMBRE!J109)</f>
        <v>0</v>
      </c>
      <c r="K109" s="47">
        <f>SUM(ENERO:DICIEMBRE!K109)</f>
        <v>0</v>
      </c>
      <c r="L109" s="47">
        <f>SUM(ENERO:DICIEMBRE!L109)</f>
        <v>0</v>
      </c>
      <c r="M109" s="47">
        <f>SUM(ENERO:DICIEMBRE!M109)</f>
        <v>0</v>
      </c>
      <c r="N109" s="47">
        <f>SUM(ENERO:DICIEMBRE!N109)</f>
        <v>0</v>
      </c>
      <c r="O109" s="47">
        <f>SUM(ENERO:DICIEMBRE!O109)</f>
        <v>0</v>
      </c>
      <c r="P109" s="47">
        <f>SUM(ENERO:DICIEMBRE!P109)</f>
        <v>0</v>
      </c>
      <c r="Q109" s="47">
        <f>SUM(ENERO:DICIEMBRE!Q109)</f>
        <v>0</v>
      </c>
      <c r="R109" s="47">
        <f>SUM(ENERO:DICIEMBRE!R109)</f>
        <v>0</v>
      </c>
      <c r="S109" s="47">
        <f>SUM(ENERO:DICIEMBRE!S109)</f>
        <v>0</v>
      </c>
      <c r="T109" s="47">
        <f>SUM(ENERO:DICIEMBRE!T109)</f>
        <v>0</v>
      </c>
      <c r="U109" s="47">
        <f>SUM(ENERO:DICIEMBRE!U109)</f>
        <v>0</v>
      </c>
      <c r="V109" s="47">
        <f>SUM(ENERO:DICIEMBRE!V109)</f>
        <v>0</v>
      </c>
      <c r="W109" s="47">
        <f>SUM(ENERO:DICIEMBRE!W109)</f>
        <v>0</v>
      </c>
      <c r="X109" s="47">
        <f>SUM(ENERO:DICIEMBRE!X109)</f>
        <v>0</v>
      </c>
      <c r="Y109" s="47">
        <f>SUM(ENERO:DICIEMBRE!Y109)</f>
        <v>0</v>
      </c>
      <c r="Z109" s="47">
        <f>SUM(ENERO:DICIEMBRE!Z109)</f>
        <v>0</v>
      </c>
      <c r="AA109" s="47">
        <f>SUM(ENERO:DICIEMBRE!AA109)</f>
        <v>0</v>
      </c>
      <c r="AB109" s="47">
        <f>SUM(ENERO:DICIEMBRE!AB109)</f>
        <v>0</v>
      </c>
      <c r="AC109" s="47">
        <f>SUM(ENERO:DICIEMBRE!AC109)</f>
        <v>0</v>
      </c>
      <c r="AD109" s="47">
        <f>SUM(ENERO:DICIEMBRE!AD109)</f>
        <v>0</v>
      </c>
      <c r="AE109" s="47">
        <f>SUM(ENERO:DICIEMBRE!AE109)</f>
        <v>0</v>
      </c>
      <c r="AF109" s="47">
        <f>SUM(ENERO:DICIEMBRE!AF109)</f>
        <v>0</v>
      </c>
      <c r="AG109" s="47">
        <f>SUM(ENERO:DICIEMBRE!AG109)</f>
        <v>0</v>
      </c>
      <c r="AH109" s="47">
        <f>SUM(ENERO:DICIEMBRE!AH109)</f>
        <v>0</v>
      </c>
      <c r="AI109" s="47">
        <f>SUM(ENERO:DICIEMBRE!AI109)</f>
        <v>0</v>
      </c>
      <c r="AJ109" s="47">
        <f>SUM(ENERO:DICIEMBRE!AJ109)</f>
        <v>0</v>
      </c>
      <c r="AK109" s="47">
        <f>SUM(ENERO:DICIEMBRE!AK109)</f>
        <v>0</v>
      </c>
      <c r="AL109" s="47">
        <f>SUM(ENERO:DICIEMBRE!AL109)</f>
        <v>0</v>
      </c>
      <c r="AM109" s="47">
        <f>SUM(ENERO:DICIEMBRE!AM109)</f>
        <v>0</v>
      </c>
      <c r="AN109" s="47">
        <f>SUM(ENERO:DICIEMBRE!AN109)</f>
        <v>0</v>
      </c>
      <c r="AO109" s="47">
        <f>SUM(ENERO:DICIEMBRE!AO109)</f>
        <v>0</v>
      </c>
      <c r="AP109" s="47">
        <f>SUM(ENERO:DICIEMBRE!AP109)</f>
        <v>0</v>
      </c>
      <c r="AQ109" s="47">
        <f>SUM(ENERO:DICIEMBRE!AQ109)</f>
        <v>0</v>
      </c>
      <c r="AR109" s="30"/>
      <c r="AS109" s="47">
        <f>SUM(ENERO:DICIEMBRE!AS109)</f>
        <v>0</v>
      </c>
      <c r="AT109" s="47">
        <f>SUM(ENERO:DICIEMBRE!AT109)</f>
        <v>0</v>
      </c>
      <c r="AU109" s="47">
        <f>SUM(ENERO:DICIEMBRE!AU109)</f>
        <v>0</v>
      </c>
      <c r="AV109" s="47">
        <f>SUM(ENERO:DICIEMBRE!AV109)</f>
        <v>0</v>
      </c>
      <c r="AW109" s="47">
        <f>SUM(ENERO:DICIEMBRE!AW109)</f>
        <v>0</v>
      </c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69" t="s">
        <v>46</v>
      </c>
      <c r="B110" s="41">
        <f>+D110+F110+H110</f>
        <v>0</v>
      </c>
      <c r="C110" s="42">
        <f>+E110+G110+I110</f>
        <v>0</v>
      </c>
      <c r="D110" s="47">
        <f>SUM(ENERO:DICIEMBRE!D110)</f>
        <v>0</v>
      </c>
      <c r="E110" s="47">
        <f>SUM(ENERO:DICIEMBRE!E110)</f>
        <v>0</v>
      </c>
      <c r="F110" s="47">
        <f>SUM(ENERO:DICIEMBRE!F110)</f>
        <v>0</v>
      </c>
      <c r="G110" s="47">
        <f>SUM(ENERO:DICIEMBRE!G110)</f>
        <v>0</v>
      </c>
      <c r="H110" s="47">
        <f>SUM(ENERO:DICIEMBRE!H110)</f>
        <v>0</v>
      </c>
      <c r="I110" s="47">
        <f>SUM(ENERO:DICIEMBRE!I110)</f>
        <v>0</v>
      </c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47">
        <f>SUM(ENERO:DICIEMBRE!AR110)</f>
        <v>0</v>
      </c>
      <c r="AS110" s="47">
        <f>SUM(ENERO:DICIEMBRE!AS110)</f>
        <v>0</v>
      </c>
      <c r="AT110" s="47">
        <f>SUM(ENERO:DICIEMBRE!AT110)</f>
        <v>0</v>
      </c>
      <c r="AU110" s="47">
        <f>SUM(ENERO:DICIEMBRE!AU110)</f>
        <v>0</v>
      </c>
      <c r="AV110" s="47">
        <f>SUM(ENERO:DICIEMBRE!AV110)</f>
        <v>0</v>
      </c>
      <c r="AW110" s="47">
        <f>SUM(ENERO:DICIEMBRE!AW110)</f>
        <v>0</v>
      </c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69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>
        <f>SUM(ENERO:DICIEMBRE!P111)</f>
        <v>0</v>
      </c>
      <c r="Q111" s="47">
        <f>SUM(ENERO:DICIEMBRE!Q111)</f>
        <v>0</v>
      </c>
      <c r="R111" s="47">
        <f>SUM(ENERO:DICIEMBRE!R111)</f>
        <v>0</v>
      </c>
      <c r="S111" s="47">
        <f>SUM(ENERO:DICIEMBRE!S111)</f>
        <v>0</v>
      </c>
      <c r="T111" s="47">
        <f>SUM(ENERO:DICIEMBRE!T111)</f>
        <v>0</v>
      </c>
      <c r="U111" s="47">
        <f>SUM(ENERO:DICIEMBRE!U111)</f>
        <v>0</v>
      </c>
      <c r="V111" s="47">
        <f>SUM(ENERO:DICIEMBRE!V111)</f>
        <v>0</v>
      </c>
      <c r="W111" s="47">
        <f>SUM(ENERO:DICIEMBRE!W111)</f>
        <v>0</v>
      </c>
      <c r="X111" s="47">
        <f>SUM(ENERO:DICIEMBRE!X111)</f>
        <v>0</v>
      </c>
      <c r="Y111" s="47">
        <f>SUM(ENERO:DICIEMBRE!Y111)</f>
        <v>0</v>
      </c>
      <c r="Z111" s="47">
        <f>SUM(ENERO:DICIEMBRE!Z111)</f>
        <v>0</v>
      </c>
      <c r="AA111" s="47">
        <f>SUM(ENERO:DICIEMBRE!AA111)</f>
        <v>0</v>
      </c>
      <c r="AB111" s="47">
        <f>SUM(ENERO:DICIEMBRE!AB111)</f>
        <v>0</v>
      </c>
      <c r="AC111" s="47">
        <f>SUM(ENERO:DICIEMBRE!AC111)</f>
        <v>0</v>
      </c>
      <c r="AD111" s="47">
        <f>SUM(ENERO:DICIEMBRE!AD111)</f>
        <v>0</v>
      </c>
      <c r="AE111" s="47">
        <f>SUM(ENERO:DICIEMBRE!AE111)</f>
        <v>0</v>
      </c>
      <c r="AF111" s="47">
        <f>SUM(ENERO:DICIEMBRE!AF111)</f>
        <v>0</v>
      </c>
      <c r="AG111" s="47">
        <f>SUM(ENERO:DICIEMBRE!AG111)</f>
        <v>0</v>
      </c>
      <c r="AH111" s="47">
        <f>SUM(ENERO:DICIEMBRE!AH111)</f>
        <v>0</v>
      </c>
      <c r="AI111" s="47">
        <f>SUM(ENERO:DICIEMBRE!AI111)</f>
        <v>0</v>
      </c>
      <c r="AJ111" s="47">
        <f>SUM(ENERO:DICIEMBRE!AJ111)</f>
        <v>0</v>
      </c>
      <c r="AK111" s="47">
        <f>SUM(ENERO:DICIEMBRE!AK111)</f>
        <v>0</v>
      </c>
      <c r="AL111" s="47">
        <f>SUM(ENERO:DICIEMBRE!AL111)</f>
        <v>0</v>
      </c>
      <c r="AM111" s="47">
        <f>SUM(ENERO:DICIEMBRE!AM111)</f>
        <v>0</v>
      </c>
      <c r="AN111" s="47">
        <f>SUM(ENERO:DICIEMBRE!AN111)</f>
        <v>0</v>
      </c>
      <c r="AO111" s="47">
        <f>SUM(ENERO:DICIEMBRE!AO111)</f>
        <v>0</v>
      </c>
      <c r="AP111" s="47">
        <f>SUM(ENERO:DICIEMBRE!AP111)</f>
        <v>0</v>
      </c>
      <c r="AQ111" s="47">
        <f>SUM(ENERO:DICIEMBRE!AQ111)</f>
        <v>0</v>
      </c>
      <c r="AR111" s="47">
        <f>SUM(ENERO:DICIEMBRE!AR111)</f>
        <v>0</v>
      </c>
      <c r="AS111" s="47">
        <f>SUM(ENERO:DICIEMBRE!AS111)</f>
        <v>0</v>
      </c>
      <c r="AT111" s="47">
        <f>SUM(ENERO:DICIEMBRE!AT111)</f>
        <v>0</v>
      </c>
      <c r="AU111" s="47">
        <f>SUM(ENERO:DICIEMBRE!AU111)</f>
        <v>0</v>
      </c>
      <c r="AV111" s="47">
        <f>SUM(ENERO:DICIEMBRE!AV111)</f>
        <v>0</v>
      </c>
      <c r="AW111" s="47">
        <f>SUM(ENERO:DICIEMBRE!AW111)</f>
        <v>0</v>
      </c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47">
        <f>SUM(ENERO:DICIEMBRE!N112)</f>
        <v>0</v>
      </c>
      <c r="O112" s="47">
        <f>SUM(ENERO:DICIEMBRE!O112)</f>
        <v>0</v>
      </c>
      <c r="P112" s="47">
        <f>SUM(ENERO:DICIEMBRE!P112)</f>
        <v>0</v>
      </c>
      <c r="Q112" s="47">
        <f>SUM(ENERO:DICIEMBRE!Q112)</f>
        <v>0</v>
      </c>
      <c r="R112" s="47">
        <f>SUM(ENERO:DICIEMBRE!R112)</f>
        <v>0</v>
      </c>
      <c r="S112" s="47">
        <f>SUM(ENERO:DICIEMBRE!S112)</f>
        <v>0</v>
      </c>
      <c r="T112" s="47">
        <f>SUM(ENERO:DICIEMBRE!T112)</f>
        <v>0</v>
      </c>
      <c r="U112" s="47">
        <f>SUM(ENERO:DICIEMBRE!U112)</f>
        <v>0</v>
      </c>
      <c r="V112" s="47">
        <f>SUM(ENERO:DICIEMBRE!V112)</f>
        <v>0</v>
      </c>
      <c r="W112" s="47">
        <f>SUM(ENERO:DICIEMBRE!W112)</f>
        <v>0</v>
      </c>
      <c r="X112" s="47">
        <f>SUM(ENERO:DICIEMBRE!X112)</f>
        <v>0</v>
      </c>
      <c r="Y112" s="47">
        <f>SUM(ENERO:DICIEMBRE!Y112)</f>
        <v>0</v>
      </c>
      <c r="Z112" s="47">
        <f>SUM(ENERO:DICIEMBRE!Z112)</f>
        <v>0</v>
      </c>
      <c r="AA112" s="47">
        <f>SUM(ENERO:DICIEMBRE!AA112)</f>
        <v>0</v>
      </c>
      <c r="AB112" s="47">
        <f>SUM(ENERO:DICIEMBRE!AB112)</f>
        <v>0</v>
      </c>
      <c r="AC112" s="47">
        <f>SUM(ENERO:DICIEMBRE!AC112)</f>
        <v>0</v>
      </c>
      <c r="AD112" s="47">
        <f>SUM(ENERO:DICIEMBRE!AD112)</f>
        <v>0</v>
      </c>
      <c r="AE112" s="47">
        <f>SUM(ENERO:DICIEMBRE!AE112)</f>
        <v>0</v>
      </c>
      <c r="AF112" s="47">
        <f>SUM(ENERO:DICIEMBRE!AF112)</f>
        <v>0</v>
      </c>
      <c r="AG112" s="47">
        <f>SUM(ENERO:DICIEMBRE!AG112)</f>
        <v>0</v>
      </c>
      <c r="AH112" s="47">
        <f>SUM(ENERO:DICIEMBRE!AH112)</f>
        <v>0</v>
      </c>
      <c r="AI112" s="47">
        <f>SUM(ENERO:DICIEMBRE!AI112)</f>
        <v>0</v>
      </c>
      <c r="AJ112" s="47">
        <f>SUM(ENERO:DICIEMBRE!AJ112)</f>
        <v>0</v>
      </c>
      <c r="AK112" s="47">
        <f>SUM(ENERO:DICIEMBRE!AK112)</f>
        <v>0</v>
      </c>
      <c r="AL112" s="47">
        <f>SUM(ENERO:DICIEMBRE!AL112)</f>
        <v>0</v>
      </c>
      <c r="AM112" s="47">
        <f>SUM(ENERO:DICIEMBRE!AM112)</f>
        <v>0</v>
      </c>
      <c r="AN112" s="47">
        <f>SUM(ENERO:DICIEMBRE!AN112)</f>
        <v>0</v>
      </c>
      <c r="AO112" s="47">
        <f>SUM(ENERO:DICIEMBRE!AO112)</f>
        <v>0</v>
      </c>
      <c r="AP112" s="47">
        <f>SUM(ENERO:DICIEMBRE!AP112)</f>
        <v>0</v>
      </c>
      <c r="AQ112" s="47">
        <f>SUM(ENERO:DICIEMBRE!AQ112)</f>
        <v>0</v>
      </c>
      <c r="AR112" s="47">
        <f>SUM(ENERO:DICIEMBRE!AR112)</f>
        <v>0</v>
      </c>
      <c r="AS112" s="47">
        <f>SUM(ENERO:DICIEMBRE!AS112)</f>
        <v>0</v>
      </c>
      <c r="AT112" s="47">
        <f>SUM(ENERO:DICIEMBRE!AT112)</f>
        <v>0</v>
      </c>
      <c r="AU112" s="47">
        <f>SUM(ENERO:DICIEMBRE!AU112)</f>
        <v>0</v>
      </c>
      <c r="AV112" s="47">
        <f>SUM(ENERO:DICIEMBRE!AV112)</f>
        <v>0</v>
      </c>
      <c r="AW112" s="47">
        <f>SUM(ENERO:DICIEMBRE!AW112)</f>
        <v>0</v>
      </c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2</v>
      </c>
      <c r="C113" s="42">
        <f>+E113+G113+I113+K113+M113+O113+Q113+S113+U113+W113+Y113+AA113+AC113+AE113+AG113+AI113+AK113+AM113+AO113+AQ113</f>
        <v>1</v>
      </c>
      <c r="D113" s="47">
        <f>SUM(ENERO:DICIEMBRE!D113)</f>
        <v>0</v>
      </c>
      <c r="E113" s="47">
        <f>SUM(ENERO:DICIEMBRE!E113)</f>
        <v>0</v>
      </c>
      <c r="F113" s="47">
        <f>SUM(ENERO:DICIEMBRE!F113)</f>
        <v>0</v>
      </c>
      <c r="G113" s="47">
        <f>SUM(ENERO:DICIEMBRE!G113)</f>
        <v>0</v>
      </c>
      <c r="H113" s="47">
        <f>SUM(ENERO:DICIEMBRE!H113)</f>
        <v>0</v>
      </c>
      <c r="I113" s="47">
        <f>SUM(ENERO:DICIEMBRE!I113)</f>
        <v>0</v>
      </c>
      <c r="J113" s="47">
        <f>SUM(ENERO:DICIEMBRE!J113)</f>
        <v>0</v>
      </c>
      <c r="K113" s="47">
        <f>SUM(ENERO:DICIEMBRE!K113)</f>
        <v>0</v>
      </c>
      <c r="L113" s="47">
        <f>SUM(ENERO:DICIEMBRE!L113)</f>
        <v>0</v>
      </c>
      <c r="M113" s="47">
        <f>SUM(ENERO:DICIEMBRE!M113)</f>
        <v>0</v>
      </c>
      <c r="N113" s="47">
        <f>SUM(ENERO:DICIEMBRE!N113)</f>
        <v>0</v>
      </c>
      <c r="O113" s="47">
        <f>SUM(ENERO:DICIEMBRE!O113)</f>
        <v>0</v>
      </c>
      <c r="P113" s="47">
        <f>SUM(ENERO:DICIEMBRE!P113)</f>
        <v>0</v>
      </c>
      <c r="Q113" s="47">
        <f>SUM(ENERO:DICIEMBRE!Q113)</f>
        <v>0</v>
      </c>
      <c r="R113" s="47">
        <f>SUM(ENERO:DICIEMBRE!R113)</f>
        <v>1</v>
      </c>
      <c r="S113" s="47">
        <f>SUM(ENERO:DICIEMBRE!S113)</f>
        <v>0</v>
      </c>
      <c r="T113" s="47">
        <f>SUM(ENERO:DICIEMBRE!T113)</f>
        <v>0</v>
      </c>
      <c r="U113" s="47">
        <f>SUM(ENERO:DICIEMBRE!U113)</f>
        <v>0</v>
      </c>
      <c r="V113" s="47">
        <f>SUM(ENERO:DICIEMBRE!V113)</f>
        <v>0</v>
      </c>
      <c r="W113" s="47">
        <f>SUM(ENERO:DICIEMBRE!W113)</f>
        <v>0</v>
      </c>
      <c r="X113" s="47">
        <f>SUM(ENERO:DICIEMBRE!X113)</f>
        <v>0</v>
      </c>
      <c r="Y113" s="47">
        <f>SUM(ENERO:DICIEMBRE!Y113)</f>
        <v>0</v>
      </c>
      <c r="Z113" s="47">
        <f>SUM(ENERO:DICIEMBRE!Z113)</f>
        <v>0</v>
      </c>
      <c r="AA113" s="47">
        <f>SUM(ENERO:DICIEMBRE!AA113)</f>
        <v>0</v>
      </c>
      <c r="AB113" s="47">
        <f>SUM(ENERO:DICIEMBRE!AB113)</f>
        <v>1</v>
      </c>
      <c r="AC113" s="47">
        <f>SUM(ENERO:DICIEMBRE!AC113)</f>
        <v>1</v>
      </c>
      <c r="AD113" s="47">
        <f>SUM(ENERO:DICIEMBRE!AD113)</f>
        <v>0</v>
      </c>
      <c r="AE113" s="47">
        <f>SUM(ENERO:DICIEMBRE!AE113)</f>
        <v>0</v>
      </c>
      <c r="AF113" s="47">
        <f>SUM(ENERO:DICIEMBRE!AF113)</f>
        <v>0</v>
      </c>
      <c r="AG113" s="47">
        <f>SUM(ENERO:DICIEMBRE!AG113)</f>
        <v>0</v>
      </c>
      <c r="AH113" s="47">
        <f>SUM(ENERO:DICIEMBRE!AH113)</f>
        <v>0</v>
      </c>
      <c r="AI113" s="47">
        <f>SUM(ENERO:DICIEMBRE!AI113)</f>
        <v>0</v>
      </c>
      <c r="AJ113" s="47">
        <f>SUM(ENERO:DICIEMBRE!AJ113)</f>
        <v>0</v>
      </c>
      <c r="AK113" s="47">
        <f>SUM(ENERO:DICIEMBRE!AK113)</f>
        <v>0</v>
      </c>
      <c r="AL113" s="47">
        <f>SUM(ENERO:DICIEMBRE!AL113)</f>
        <v>0</v>
      </c>
      <c r="AM113" s="47">
        <f>SUM(ENERO:DICIEMBRE!AM113)</f>
        <v>0</v>
      </c>
      <c r="AN113" s="47">
        <f>SUM(ENERO:DICIEMBRE!AN113)</f>
        <v>0</v>
      </c>
      <c r="AO113" s="47">
        <f>SUM(ENERO:DICIEMBRE!AO113)</f>
        <v>0</v>
      </c>
      <c r="AP113" s="47">
        <f>SUM(ENERO:DICIEMBRE!AP113)</f>
        <v>0</v>
      </c>
      <c r="AQ113" s="47">
        <f>SUM(ENERO:DICIEMBRE!AQ113)</f>
        <v>0</v>
      </c>
      <c r="AR113" s="47">
        <f>SUM(ENERO:DICIEMBRE!AR113)</f>
        <v>1</v>
      </c>
      <c r="AS113" s="47">
        <f>SUM(ENERO:DICIEMBRE!AS113)</f>
        <v>1</v>
      </c>
      <c r="AT113" s="47">
        <f>SUM(ENERO:DICIEMBRE!AT113)</f>
        <v>0</v>
      </c>
      <c r="AU113" s="47">
        <f>SUM(ENERO:DICIEMBRE!AU113)</f>
        <v>0</v>
      </c>
      <c r="AV113" s="47">
        <f>SUM(ENERO:DICIEMBRE!AV113)</f>
        <v>0</v>
      </c>
      <c r="AW113" s="47">
        <f>SUM(ENERO:DICIEMBRE!AW113)</f>
        <v>0</v>
      </c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>
        <f>SUM(ENERO:DICIEMBRE!P114)</f>
        <v>0</v>
      </c>
      <c r="Q114" s="47">
        <f>SUM(ENERO:DICIEMBRE!Q114)</f>
        <v>0</v>
      </c>
      <c r="R114" s="47">
        <f>SUM(ENERO:DICIEMBRE!R114)</f>
        <v>0</v>
      </c>
      <c r="S114" s="47">
        <f>SUM(ENERO:DICIEMBRE!S114)</f>
        <v>0</v>
      </c>
      <c r="T114" s="47">
        <f>SUM(ENERO:DICIEMBRE!T114)</f>
        <v>0</v>
      </c>
      <c r="U114" s="47">
        <f>SUM(ENERO:DICIEMBRE!U114)</f>
        <v>0</v>
      </c>
      <c r="V114" s="47">
        <f>SUM(ENERO:DICIEMBRE!V114)</f>
        <v>0</v>
      </c>
      <c r="W114" s="47">
        <f>SUM(ENERO:DICIEMBRE!W114)</f>
        <v>0</v>
      </c>
      <c r="X114" s="47">
        <f>SUM(ENERO:DICIEMBRE!X114)</f>
        <v>0</v>
      </c>
      <c r="Y114" s="47">
        <f>SUM(ENERO:DICIEMBRE!Y114)</f>
        <v>0</v>
      </c>
      <c r="Z114" s="47">
        <f>SUM(ENERO:DICIEMBRE!Z114)</f>
        <v>0</v>
      </c>
      <c r="AA114" s="47">
        <f>SUM(ENERO:DICIEMBRE!AA114)</f>
        <v>0</v>
      </c>
      <c r="AB114" s="47">
        <f>SUM(ENERO:DICIEMBRE!AB114)</f>
        <v>0</v>
      </c>
      <c r="AC114" s="47">
        <f>SUM(ENERO:DICIEMBRE!AC114)</f>
        <v>0</v>
      </c>
      <c r="AD114" s="47">
        <f>SUM(ENERO:DICIEMBRE!AD114)</f>
        <v>0</v>
      </c>
      <c r="AE114" s="47">
        <f>SUM(ENERO:DICIEMBRE!AE114)</f>
        <v>0</v>
      </c>
      <c r="AF114" s="47">
        <f>SUM(ENERO:DICIEMBRE!AF114)</f>
        <v>0</v>
      </c>
      <c r="AG114" s="47">
        <f>SUM(ENERO:DICIEMBRE!AG114)</f>
        <v>0</v>
      </c>
      <c r="AH114" s="47">
        <f>SUM(ENERO:DICIEMBRE!AH114)</f>
        <v>0</v>
      </c>
      <c r="AI114" s="47">
        <f>SUM(ENERO:DICIEMBRE!AI114)</f>
        <v>0</v>
      </c>
      <c r="AJ114" s="47">
        <f>SUM(ENERO:DICIEMBRE!AJ114)</f>
        <v>0</v>
      </c>
      <c r="AK114" s="47">
        <f>SUM(ENERO:DICIEMBRE!AK114)</f>
        <v>0</v>
      </c>
      <c r="AL114" s="47">
        <f>SUM(ENERO:DICIEMBRE!AL114)</f>
        <v>0</v>
      </c>
      <c r="AM114" s="47">
        <f>SUM(ENERO:DICIEMBRE!AM114)</f>
        <v>0</v>
      </c>
      <c r="AN114" s="47">
        <f>SUM(ENERO:DICIEMBRE!AN114)</f>
        <v>0</v>
      </c>
      <c r="AO114" s="47">
        <f>SUM(ENERO:DICIEMBRE!AO114)</f>
        <v>0</v>
      </c>
      <c r="AP114" s="47">
        <f>SUM(ENERO:DICIEMBRE!AP114)</f>
        <v>0</v>
      </c>
      <c r="AQ114" s="47">
        <f>SUM(ENERO:DICIEMBRE!AQ114)</f>
        <v>0</v>
      </c>
      <c r="AR114" s="47">
        <f>SUM(ENERO:DICIEMBRE!AR114)</f>
        <v>0</v>
      </c>
      <c r="AS114" s="47">
        <f>SUM(ENERO:DICIEMBRE!AS114)</f>
        <v>0</v>
      </c>
      <c r="AT114" s="47">
        <f>SUM(ENERO:DICIEMBRE!AT114)</f>
        <v>0</v>
      </c>
      <c r="AU114" s="47">
        <f>SUM(ENERO:DICIEMBRE!AU114)</f>
        <v>0</v>
      </c>
      <c r="AV114" s="47">
        <f>SUM(ENERO:DICIEMBRE!AV114)</f>
        <v>0</v>
      </c>
      <c r="AW114" s="47">
        <f>SUM(ENERO:DICIEMBRE!AW114)</f>
        <v>0</v>
      </c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>
        <f>SUM(ENERO:DICIEMBRE!P115)</f>
        <v>0</v>
      </c>
      <c r="Q115" s="47">
        <f>SUM(ENERO:DICIEMBRE!Q115)</f>
        <v>0</v>
      </c>
      <c r="R115" s="47">
        <f>SUM(ENERO:DICIEMBRE!R115)</f>
        <v>0</v>
      </c>
      <c r="S115" s="47">
        <f>SUM(ENERO:DICIEMBRE!S115)</f>
        <v>0</v>
      </c>
      <c r="T115" s="47">
        <f>SUM(ENERO:DICIEMBRE!T115)</f>
        <v>0</v>
      </c>
      <c r="U115" s="47">
        <f>SUM(ENERO:DICIEMBRE!U115)</f>
        <v>0</v>
      </c>
      <c r="V115" s="47">
        <f>SUM(ENERO:DICIEMBRE!V115)</f>
        <v>0</v>
      </c>
      <c r="W115" s="47">
        <f>SUM(ENERO:DICIEMBRE!W115)</f>
        <v>0</v>
      </c>
      <c r="X115" s="47">
        <f>SUM(ENERO:DICIEMBRE!X115)</f>
        <v>0</v>
      </c>
      <c r="Y115" s="47">
        <f>SUM(ENERO:DICIEMBRE!Y115)</f>
        <v>0</v>
      </c>
      <c r="Z115" s="47">
        <f>SUM(ENERO:DICIEMBRE!Z115)</f>
        <v>0</v>
      </c>
      <c r="AA115" s="47">
        <f>SUM(ENERO:DICIEMBRE!AA115)</f>
        <v>0</v>
      </c>
      <c r="AB115" s="47">
        <f>SUM(ENERO:DICIEMBRE!AB115)</f>
        <v>0</v>
      </c>
      <c r="AC115" s="47">
        <f>SUM(ENERO:DICIEMBRE!AC115)</f>
        <v>0</v>
      </c>
      <c r="AD115" s="47">
        <f>SUM(ENERO:DICIEMBRE!AD115)</f>
        <v>0</v>
      </c>
      <c r="AE115" s="47">
        <f>SUM(ENERO:DICIEMBRE!AE115)</f>
        <v>0</v>
      </c>
      <c r="AF115" s="47">
        <f>SUM(ENERO:DICIEMBRE!AF115)</f>
        <v>0</v>
      </c>
      <c r="AG115" s="47">
        <f>SUM(ENERO:DICIEMBRE!AG115)</f>
        <v>0</v>
      </c>
      <c r="AH115" s="47">
        <f>SUM(ENERO:DICIEMBRE!AH115)</f>
        <v>0</v>
      </c>
      <c r="AI115" s="47">
        <f>SUM(ENERO:DICIEMBRE!AI115)</f>
        <v>0</v>
      </c>
      <c r="AJ115" s="43"/>
      <c r="AK115" s="44"/>
      <c r="AL115" s="43"/>
      <c r="AM115" s="44"/>
      <c r="AN115" s="43"/>
      <c r="AO115" s="44"/>
      <c r="AP115" s="43"/>
      <c r="AQ115" s="56"/>
      <c r="AR115" s="47">
        <f>SUM(ENERO:DICIEMBRE!AR115)</f>
        <v>0</v>
      </c>
      <c r="AS115" s="47">
        <f>SUM(ENERO:DICIEMBRE!AS115)</f>
        <v>0</v>
      </c>
      <c r="AT115" s="47">
        <f>SUM(ENERO:DICIEMBRE!AT115)</f>
        <v>0</v>
      </c>
      <c r="AU115" s="47">
        <f>SUM(ENERO:DICIEMBRE!AU115)</f>
        <v>0</v>
      </c>
      <c r="AV115" s="47">
        <f>SUM(ENERO:DICIEMBRE!AV115)</f>
        <v>0</v>
      </c>
      <c r="AW115" s="47">
        <f>SUM(ENERO:DICIEMBRE!AW115)</f>
        <v>0</v>
      </c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47">
        <f>SUM(ENERO:DICIEMBRE!D116)</f>
        <v>0</v>
      </c>
      <c r="E116" s="47">
        <f>SUM(ENERO:DICIEMBRE!E116)</f>
        <v>0</v>
      </c>
      <c r="F116" s="47">
        <f>SUM(ENERO:DICIEMBRE!F116)</f>
        <v>0</v>
      </c>
      <c r="G116" s="47">
        <f>SUM(ENERO:DICIEMBRE!G116)</f>
        <v>0</v>
      </c>
      <c r="H116" s="47">
        <f>SUM(ENERO:DICIEMBRE!H116)</f>
        <v>0</v>
      </c>
      <c r="I116" s="47">
        <f>SUM(ENERO:DICIEMBRE!I116)</f>
        <v>0</v>
      </c>
      <c r="J116" s="47">
        <f>SUM(ENERO:DICIEMBRE!J116)</f>
        <v>0</v>
      </c>
      <c r="K116" s="47">
        <f>SUM(ENERO:DICIEMBRE!K116)</f>
        <v>0</v>
      </c>
      <c r="L116" s="47">
        <f>SUM(ENERO:DICIEMBRE!L116)</f>
        <v>0</v>
      </c>
      <c r="M116" s="47">
        <f>SUM(ENERO:DICIEMBRE!M116)</f>
        <v>0</v>
      </c>
      <c r="N116" s="47">
        <f>SUM(ENERO:DICIEMBRE!N116)</f>
        <v>0</v>
      </c>
      <c r="O116" s="47">
        <f>SUM(ENERO:DICIEMBRE!O116)</f>
        <v>0</v>
      </c>
      <c r="P116" s="47">
        <f>SUM(ENERO:DICIEMBRE!P116)</f>
        <v>0</v>
      </c>
      <c r="Q116" s="47">
        <f>SUM(ENERO:DICIEMBRE!Q116)</f>
        <v>0</v>
      </c>
      <c r="R116" s="47">
        <f>SUM(ENERO:DICIEMBRE!R116)</f>
        <v>0</v>
      </c>
      <c r="S116" s="47">
        <f>SUM(ENERO:DICIEMBRE!S116)</f>
        <v>0</v>
      </c>
      <c r="T116" s="47">
        <f>SUM(ENERO:DICIEMBRE!T116)</f>
        <v>0</v>
      </c>
      <c r="U116" s="47">
        <f>SUM(ENERO:DICIEMBRE!U116)</f>
        <v>0</v>
      </c>
      <c r="V116" s="47">
        <f>SUM(ENERO:DICIEMBRE!V116)</f>
        <v>0</v>
      </c>
      <c r="W116" s="47">
        <f>SUM(ENERO:DICIEMBRE!W116)</f>
        <v>0</v>
      </c>
      <c r="X116" s="47">
        <f>SUM(ENERO:DICIEMBRE!X116)</f>
        <v>0</v>
      </c>
      <c r="Y116" s="47">
        <f>SUM(ENERO:DICIEMBRE!Y116)</f>
        <v>0</v>
      </c>
      <c r="Z116" s="47">
        <f>SUM(ENERO:DICIEMBRE!Z116)</f>
        <v>0</v>
      </c>
      <c r="AA116" s="47">
        <f>SUM(ENERO:DICIEMBRE!AA116)</f>
        <v>0</v>
      </c>
      <c r="AB116" s="47">
        <f>SUM(ENERO:DICIEMBRE!AB116)</f>
        <v>0</v>
      </c>
      <c r="AC116" s="47">
        <f>SUM(ENERO:DICIEMBRE!AC116)</f>
        <v>0</v>
      </c>
      <c r="AD116" s="47">
        <f>SUM(ENERO:DICIEMBRE!AD116)</f>
        <v>0</v>
      </c>
      <c r="AE116" s="47">
        <f>SUM(ENERO:DICIEMBRE!AE116)</f>
        <v>0</v>
      </c>
      <c r="AF116" s="47">
        <f>SUM(ENERO:DICIEMBRE!AF116)</f>
        <v>0</v>
      </c>
      <c r="AG116" s="47">
        <f>SUM(ENERO:DICIEMBRE!AG116)</f>
        <v>0</v>
      </c>
      <c r="AH116" s="47">
        <f>SUM(ENERO:DICIEMBRE!AH116)</f>
        <v>0</v>
      </c>
      <c r="AI116" s="47">
        <f>SUM(ENERO:DICIEMBRE!AI116)</f>
        <v>0</v>
      </c>
      <c r="AJ116" s="47">
        <f>SUM(ENERO:DICIEMBRE!AJ116)</f>
        <v>0</v>
      </c>
      <c r="AK116" s="47">
        <f>SUM(ENERO:DICIEMBRE!AK116)</f>
        <v>0</v>
      </c>
      <c r="AL116" s="47">
        <f>SUM(ENERO:DICIEMBRE!AL116)</f>
        <v>0</v>
      </c>
      <c r="AM116" s="47">
        <f>SUM(ENERO:DICIEMBRE!AM116)</f>
        <v>0</v>
      </c>
      <c r="AN116" s="47">
        <f>SUM(ENERO:DICIEMBRE!AN116)</f>
        <v>0</v>
      </c>
      <c r="AO116" s="47">
        <f>SUM(ENERO:DICIEMBRE!AO116)</f>
        <v>0</v>
      </c>
      <c r="AP116" s="47">
        <f>SUM(ENERO:DICIEMBRE!AP116)</f>
        <v>0</v>
      </c>
      <c r="AQ116" s="47">
        <f>SUM(ENERO:DICIEMBRE!AQ116)</f>
        <v>0</v>
      </c>
      <c r="AR116" s="47">
        <f>SUM(ENERO:DICIEMBRE!AR116)</f>
        <v>0</v>
      </c>
      <c r="AS116" s="47">
        <f>SUM(ENERO:DICIEMBRE!AS116)</f>
        <v>0</v>
      </c>
      <c r="AT116" s="47">
        <f>SUM(ENERO:DICIEMBRE!AT116)</f>
        <v>0</v>
      </c>
      <c r="AU116" s="47">
        <f>SUM(ENERO:DICIEMBRE!AU116)</f>
        <v>0</v>
      </c>
      <c r="AV116" s="47">
        <f>SUM(ENERO:DICIEMBRE!AV116)</f>
        <v>0</v>
      </c>
      <c r="AW116" s="47">
        <f>SUM(ENERO:DICIEMBRE!AW116)</f>
        <v>0</v>
      </c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47">
        <f>SUM(ENERO:DICIEMBRE!D117)</f>
        <v>0</v>
      </c>
      <c r="E117" s="47">
        <f>SUM(ENERO:DICIEMBRE!E117)</f>
        <v>0</v>
      </c>
      <c r="F117" s="47">
        <f>SUM(ENERO:DICIEMBRE!F117)</f>
        <v>0</v>
      </c>
      <c r="G117" s="47">
        <f>SUM(ENERO:DICIEMBRE!G117)</f>
        <v>0</v>
      </c>
      <c r="H117" s="47">
        <f>SUM(ENERO:DICIEMBRE!H117)</f>
        <v>0</v>
      </c>
      <c r="I117" s="47">
        <f>SUM(ENERO:DICIEMBRE!I117)</f>
        <v>0</v>
      </c>
      <c r="J117" s="47">
        <f>SUM(ENERO:DICIEMBRE!J117)</f>
        <v>0</v>
      </c>
      <c r="K117" s="47">
        <f>SUM(ENERO:DICIEMBRE!K117)</f>
        <v>0</v>
      </c>
      <c r="L117" s="47">
        <f>SUM(ENERO:DICIEMBRE!L117)</f>
        <v>0</v>
      </c>
      <c r="M117" s="47">
        <f>SUM(ENERO:DICIEMBRE!M117)</f>
        <v>0</v>
      </c>
      <c r="N117" s="47">
        <f>SUM(ENERO:DICIEMBRE!N117)</f>
        <v>0</v>
      </c>
      <c r="O117" s="47">
        <f>SUM(ENERO:DICIEMBRE!O117)</f>
        <v>0</v>
      </c>
      <c r="P117" s="47">
        <f>SUM(ENERO:DICIEMBRE!P117)</f>
        <v>0</v>
      </c>
      <c r="Q117" s="47">
        <f>SUM(ENERO:DICIEMBRE!Q117)</f>
        <v>0</v>
      </c>
      <c r="R117" s="47">
        <f>SUM(ENERO:DICIEMBRE!R117)</f>
        <v>0</v>
      </c>
      <c r="S117" s="47">
        <f>SUM(ENERO:DICIEMBRE!S117)</f>
        <v>0</v>
      </c>
      <c r="T117" s="47">
        <f>SUM(ENERO:DICIEMBRE!T117)</f>
        <v>0</v>
      </c>
      <c r="U117" s="47">
        <f>SUM(ENERO:DICIEMBRE!U117)</f>
        <v>0</v>
      </c>
      <c r="V117" s="47">
        <f>SUM(ENERO:DICIEMBRE!V117)</f>
        <v>0</v>
      </c>
      <c r="W117" s="47">
        <f>SUM(ENERO:DICIEMBRE!W117)</f>
        <v>0</v>
      </c>
      <c r="X117" s="47">
        <f>SUM(ENERO:DICIEMBRE!X117)</f>
        <v>0</v>
      </c>
      <c r="Y117" s="47">
        <f>SUM(ENERO:DICIEMBRE!Y117)</f>
        <v>0</v>
      </c>
      <c r="Z117" s="47">
        <f>SUM(ENERO:DICIEMBRE!Z117)</f>
        <v>0</v>
      </c>
      <c r="AA117" s="47">
        <f>SUM(ENERO:DICIEMBRE!AA117)</f>
        <v>0</v>
      </c>
      <c r="AB117" s="47">
        <f>SUM(ENERO:DICIEMBRE!AB117)</f>
        <v>0</v>
      </c>
      <c r="AC117" s="47">
        <f>SUM(ENERO:DICIEMBRE!AC117)</f>
        <v>0</v>
      </c>
      <c r="AD117" s="47">
        <f>SUM(ENERO:DICIEMBRE!AD117)</f>
        <v>0</v>
      </c>
      <c r="AE117" s="47">
        <f>SUM(ENERO:DICIEMBRE!AE117)</f>
        <v>0</v>
      </c>
      <c r="AF117" s="47">
        <f>SUM(ENERO:DICIEMBRE!AF117)</f>
        <v>0</v>
      </c>
      <c r="AG117" s="47">
        <f>SUM(ENERO:DICIEMBRE!AG117)</f>
        <v>0</v>
      </c>
      <c r="AH117" s="47">
        <f>SUM(ENERO:DICIEMBRE!AH117)</f>
        <v>0</v>
      </c>
      <c r="AI117" s="47">
        <f>SUM(ENERO:DICIEMBRE!AI117)</f>
        <v>0</v>
      </c>
      <c r="AJ117" s="47">
        <f>SUM(ENERO:DICIEMBRE!AJ117)</f>
        <v>0</v>
      </c>
      <c r="AK117" s="47">
        <f>SUM(ENERO:DICIEMBRE!AK117)</f>
        <v>0</v>
      </c>
      <c r="AL117" s="47">
        <f>SUM(ENERO:DICIEMBRE!AL117)</f>
        <v>0</v>
      </c>
      <c r="AM117" s="47">
        <f>SUM(ENERO:DICIEMBRE!AM117)</f>
        <v>0</v>
      </c>
      <c r="AN117" s="47">
        <f>SUM(ENERO:DICIEMBRE!AN117)</f>
        <v>0</v>
      </c>
      <c r="AO117" s="47">
        <f>SUM(ENERO:DICIEMBRE!AO117)</f>
        <v>0</v>
      </c>
      <c r="AP117" s="47">
        <f>SUM(ENERO:DICIEMBRE!AP117)</f>
        <v>0</v>
      </c>
      <c r="AQ117" s="47">
        <f>SUM(ENERO:DICIEMBRE!AQ117)</f>
        <v>0</v>
      </c>
      <c r="AR117" s="47">
        <f>SUM(ENERO:DICIEMBRE!AR117)</f>
        <v>0</v>
      </c>
      <c r="AS117" s="47">
        <f>SUM(ENERO:DICIEMBRE!AS117)</f>
        <v>0</v>
      </c>
      <c r="AT117" s="47">
        <f>SUM(ENERO:DICIEMBRE!AT117)</f>
        <v>0</v>
      </c>
      <c r="AU117" s="47">
        <f>SUM(ENERO:DICIEMBRE!AU117)</f>
        <v>0</v>
      </c>
      <c r="AV117" s="47">
        <f>SUM(ENERO:DICIEMBRE!AV117)</f>
        <v>0</v>
      </c>
      <c r="AW117" s="47">
        <f>SUM(ENERO:DICIEMBRE!AW117)</f>
        <v>0</v>
      </c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47">
        <f>SUM(ENERO:DICIEMBRE!D118)</f>
        <v>0</v>
      </c>
      <c r="E118" s="47">
        <f>SUM(ENERO:DICIEMBRE!E118)</f>
        <v>0</v>
      </c>
      <c r="F118" s="47">
        <f>SUM(ENERO:DICIEMBRE!F118)</f>
        <v>0</v>
      </c>
      <c r="G118" s="47">
        <f>SUM(ENERO:DICIEMBRE!G118)</f>
        <v>0</v>
      </c>
      <c r="H118" s="47">
        <f>SUM(ENERO:DICIEMBRE!H118)</f>
        <v>0</v>
      </c>
      <c r="I118" s="47">
        <f>SUM(ENERO:DICIEMBRE!I118)</f>
        <v>0</v>
      </c>
      <c r="J118" s="47">
        <f>SUM(ENERO:DICIEMBRE!J118)</f>
        <v>0</v>
      </c>
      <c r="K118" s="47">
        <f>SUM(ENERO:DICIEMBRE!K118)</f>
        <v>0</v>
      </c>
      <c r="L118" s="47">
        <f>SUM(ENERO:DICIEMBRE!L118)</f>
        <v>0</v>
      </c>
      <c r="M118" s="47">
        <f>SUM(ENERO:DICIEMBRE!M118)</f>
        <v>0</v>
      </c>
      <c r="N118" s="47">
        <f>SUM(ENERO:DICIEMBRE!N118)</f>
        <v>0</v>
      </c>
      <c r="O118" s="47">
        <f>SUM(ENERO:DICIEMBRE!O118)</f>
        <v>0</v>
      </c>
      <c r="P118" s="47">
        <f>SUM(ENERO:DICIEMBRE!P118)</f>
        <v>0</v>
      </c>
      <c r="Q118" s="47">
        <f>SUM(ENERO:DICIEMBRE!Q118)</f>
        <v>0</v>
      </c>
      <c r="R118" s="47">
        <f>SUM(ENERO:DICIEMBRE!R118)</f>
        <v>0</v>
      </c>
      <c r="S118" s="47">
        <f>SUM(ENERO:DICIEMBRE!S118)</f>
        <v>0</v>
      </c>
      <c r="T118" s="47">
        <f>SUM(ENERO:DICIEMBRE!T118)</f>
        <v>0</v>
      </c>
      <c r="U118" s="47">
        <f>SUM(ENERO:DICIEMBRE!U118)</f>
        <v>0</v>
      </c>
      <c r="V118" s="47">
        <f>SUM(ENERO:DICIEMBRE!V118)</f>
        <v>0</v>
      </c>
      <c r="W118" s="47">
        <f>SUM(ENERO:DICIEMBRE!W118)</f>
        <v>0</v>
      </c>
      <c r="X118" s="47">
        <f>SUM(ENERO:DICIEMBRE!X118)</f>
        <v>0</v>
      </c>
      <c r="Y118" s="47">
        <f>SUM(ENERO:DICIEMBRE!Y118)</f>
        <v>0</v>
      </c>
      <c r="Z118" s="47">
        <f>SUM(ENERO:DICIEMBRE!Z118)</f>
        <v>0</v>
      </c>
      <c r="AA118" s="47">
        <f>SUM(ENERO:DICIEMBRE!AA118)</f>
        <v>0</v>
      </c>
      <c r="AB118" s="47">
        <f>SUM(ENERO:DICIEMBRE!AB118)</f>
        <v>0</v>
      </c>
      <c r="AC118" s="47">
        <f>SUM(ENERO:DICIEMBRE!AC118)</f>
        <v>0</v>
      </c>
      <c r="AD118" s="47">
        <f>SUM(ENERO:DICIEMBRE!AD118)</f>
        <v>0</v>
      </c>
      <c r="AE118" s="47">
        <f>SUM(ENERO:DICIEMBRE!AE118)</f>
        <v>0</v>
      </c>
      <c r="AF118" s="47">
        <f>SUM(ENERO:DICIEMBRE!AF118)</f>
        <v>0</v>
      </c>
      <c r="AG118" s="47">
        <f>SUM(ENERO:DICIEMBRE!AG118)</f>
        <v>0</v>
      </c>
      <c r="AH118" s="47">
        <f>SUM(ENERO:DICIEMBRE!AH118)</f>
        <v>0</v>
      </c>
      <c r="AI118" s="47">
        <f>SUM(ENERO:DICIEMBRE!AI118)</f>
        <v>0</v>
      </c>
      <c r="AJ118" s="47">
        <f>SUM(ENERO:DICIEMBRE!AJ118)</f>
        <v>0</v>
      </c>
      <c r="AK118" s="47">
        <f>SUM(ENERO:DICIEMBRE!AK118)</f>
        <v>0</v>
      </c>
      <c r="AL118" s="47">
        <f>SUM(ENERO:DICIEMBRE!AL118)</f>
        <v>0</v>
      </c>
      <c r="AM118" s="47">
        <f>SUM(ENERO:DICIEMBRE!AM118)</f>
        <v>0</v>
      </c>
      <c r="AN118" s="47">
        <f>SUM(ENERO:DICIEMBRE!AN118)</f>
        <v>0</v>
      </c>
      <c r="AO118" s="47">
        <f>SUM(ENERO:DICIEMBRE!AO118)</f>
        <v>0</v>
      </c>
      <c r="AP118" s="47">
        <f>SUM(ENERO:DICIEMBRE!AP118)</f>
        <v>0</v>
      </c>
      <c r="AQ118" s="47">
        <f>SUM(ENERO:DICIEMBRE!AQ118)</f>
        <v>0</v>
      </c>
      <c r="AR118" s="47">
        <f>SUM(ENERO:DICIEMBRE!AR118)</f>
        <v>0</v>
      </c>
      <c r="AS118" s="47">
        <f>SUM(ENERO:DICIEMBRE!AS118)</f>
        <v>0</v>
      </c>
      <c r="AT118" s="47">
        <f>SUM(ENERO:DICIEMBRE!AT118)</f>
        <v>0</v>
      </c>
      <c r="AU118" s="47">
        <f>SUM(ENERO:DICIEMBRE!AU118)</f>
        <v>0</v>
      </c>
      <c r="AV118" s="47">
        <f>SUM(ENERO:DICIEMBRE!AV118)</f>
        <v>0</v>
      </c>
      <c r="AW118" s="47">
        <f>SUM(ENERO:DICIEMBRE!AW118)</f>
        <v>0</v>
      </c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18" t="s">
        <v>35</v>
      </c>
      <c r="AU122" s="19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47">
        <f>SUM(ENERO:DICIEMBRE!N123)</f>
        <v>0</v>
      </c>
      <c r="O123" s="47">
        <f>SUM(ENERO:DICIEMBRE!O123)</f>
        <v>0</v>
      </c>
      <c r="P123" s="47">
        <f>SUM(ENERO:DICIEMBRE!P123)</f>
        <v>0</v>
      </c>
      <c r="Q123" s="47">
        <f>SUM(ENERO:DICIEMBRE!Q123)</f>
        <v>0</v>
      </c>
      <c r="R123" s="47">
        <f>SUM(ENERO:DICIEMBRE!R123)</f>
        <v>0</v>
      </c>
      <c r="S123" s="47">
        <f>SUM(ENERO:DICIEMBRE!S123)</f>
        <v>0</v>
      </c>
      <c r="T123" s="47">
        <f>SUM(ENERO:DICIEMBRE!T123)</f>
        <v>0</v>
      </c>
      <c r="U123" s="47">
        <f>SUM(ENERO:DICIEMBRE!U123)</f>
        <v>0</v>
      </c>
      <c r="V123" s="47">
        <f>SUM(ENERO:DICIEMBRE!V123)</f>
        <v>0</v>
      </c>
      <c r="W123" s="47">
        <f>SUM(ENERO:DICIEMBRE!W123)</f>
        <v>0</v>
      </c>
      <c r="X123" s="47">
        <f>SUM(ENERO:DICIEMBRE!X123)</f>
        <v>0</v>
      </c>
      <c r="Y123" s="47">
        <f>SUM(ENERO:DICIEMBRE!Y123)</f>
        <v>0</v>
      </c>
      <c r="Z123" s="47">
        <f>SUM(ENERO:DICIEMBRE!Z123)</f>
        <v>0</v>
      </c>
      <c r="AA123" s="47">
        <f>SUM(ENERO:DICIEMBRE!AA123)</f>
        <v>0</v>
      </c>
      <c r="AB123" s="47">
        <f>SUM(ENERO:DICIEMBRE!AB123)</f>
        <v>0</v>
      </c>
      <c r="AC123" s="47">
        <f>SUM(ENERO:DICIEMBRE!AC123)</f>
        <v>0</v>
      </c>
      <c r="AD123" s="47">
        <f>SUM(ENERO:DICIEMBRE!AD123)</f>
        <v>0</v>
      </c>
      <c r="AE123" s="47">
        <f>SUM(ENERO:DICIEMBRE!AE123)</f>
        <v>0</v>
      </c>
      <c r="AF123" s="47">
        <f>SUM(ENERO:DICIEMBRE!AF123)</f>
        <v>0</v>
      </c>
      <c r="AG123" s="47">
        <f>SUM(ENERO:DICIEMBRE!AG123)</f>
        <v>0</v>
      </c>
      <c r="AH123" s="47">
        <f>SUM(ENERO:DICIEMBRE!AH123)</f>
        <v>0</v>
      </c>
      <c r="AI123" s="47">
        <f>SUM(ENERO:DICIEMBRE!AI123)</f>
        <v>0</v>
      </c>
      <c r="AJ123" s="47">
        <f>SUM(ENERO:DICIEMBRE!AJ123)</f>
        <v>0</v>
      </c>
      <c r="AK123" s="47">
        <f>SUM(ENERO:DICIEMBRE!AK123)</f>
        <v>0</v>
      </c>
      <c r="AL123" s="47">
        <f>SUM(ENERO:DICIEMBRE!AL123)</f>
        <v>0</v>
      </c>
      <c r="AM123" s="47">
        <f>SUM(ENERO:DICIEMBRE!AM123)</f>
        <v>0</v>
      </c>
      <c r="AN123" s="47">
        <f>SUM(ENERO:DICIEMBRE!AN123)</f>
        <v>0</v>
      </c>
      <c r="AO123" s="47">
        <f>SUM(ENERO:DICIEMBRE!AO123)</f>
        <v>0</v>
      </c>
      <c r="AP123" s="47">
        <f>SUM(ENERO:DICIEMBRE!AP123)</f>
        <v>0</v>
      </c>
      <c r="AQ123" s="47">
        <f>SUM(ENERO:DICIEMBRE!AQ123)</f>
        <v>0</v>
      </c>
      <c r="AR123" s="30"/>
      <c r="AS123" s="47">
        <f>SUM(ENERO:DICIEMBRE!AS123)</f>
        <v>0</v>
      </c>
      <c r="AT123" s="47">
        <f>SUM(ENERO:DICIEMBRE!AT123)</f>
        <v>0</v>
      </c>
      <c r="AU123" s="47">
        <f>SUM(ENERO:DICIEMBRE!AU123)</f>
        <v>0</v>
      </c>
      <c r="AV123" s="47">
        <f>SUM(ENERO:DICIEMBRE!AV123)</f>
        <v>0</v>
      </c>
      <c r="AW123" s="47">
        <f>SUM(ENERO:DICIEMBRE!AW123)</f>
        <v>0</v>
      </c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47">
        <f>SUM(ENERO:DICIEMBRE!N124)</f>
        <v>0</v>
      </c>
      <c r="O124" s="47">
        <f>SUM(ENERO:DICIEMBRE!O124)</f>
        <v>0</v>
      </c>
      <c r="P124" s="47">
        <f>SUM(ENERO:DICIEMBRE!P124)</f>
        <v>0</v>
      </c>
      <c r="Q124" s="47">
        <f>SUM(ENERO:DICIEMBRE!Q124)</f>
        <v>0</v>
      </c>
      <c r="R124" s="47">
        <f>SUM(ENERO:DICIEMBRE!R124)</f>
        <v>0</v>
      </c>
      <c r="S124" s="47">
        <f>SUM(ENERO:DICIEMBRE!S124)</f>
        <v>0</v>
      </c>
      <c r="T124" s="47">
        <f>SUM(ENERO:DICIEMBRE!T124)</f>
        <v>0</v>
      </c>
      <c r="U124" s="47">
        <f>SUM(ENERO:DICIEMBRE!U124)</f>
        <v>0</v>
      </c>
      <c r="V124" s="47">
        <f>SUM(ENERO:DICIEMBRE!V124)</f>
        <v>0</v>
      </c>
      <c r="W124" s="47">
        <f>SUM(ENERO:DICIEMBRE!W124)</f>
        <v>0</v>
      </c>
      <c r="X124" s="47">
        <f>SUM(ENERO:DICIEMBRE!X124)</f>
        <v>0</v>
      </c>
      <c r="Y124" s="47">
        <f>SUM(ENERO:DICIEMBRE!Y124)</f>
        <v>0</v>
      </c>
      <c r="Z124" s="47">
        <f>SUM(ENERO:DICIEMBRE!Z124)</f>
        <v>0</v>
      </c>
      <c r="AA124" s="47">
        <f>SUM(ENERO:DICIEMBRE!AA124)</f>
        <v>0</v>
      </c>
      <c r="AB124" s="47">
        <f>SUM(ENERO:DICIEMBRE!AB124)</f>
        <v>0</v>
      </c>
      <c r="AC124" s="47">
        <f>SUM(ENERO:DICIEMBRE!AC124)</f>
        <v>0</v>
      </c>
      <c r="AD124" s="47">
        <f>SUM(ENERO:DICIEMBRE!AD124)</f>
        <v>0</v>
      </c>
      <c r="AE124" s="47">
        <f>SUM(ENERO:DICIEMBRE!AE124)</f>
        <v>0</v>
      </c>
      <c r="AF124" s="47">
        <f>SUM(ENERO:DICIEMBRE!AF124)</f>
        <v>0</v>
      </c>
      <c r="AG124" s="47">
        <f>SUM(ENERO:DICIEMBRE!AG124)</f>
        <v>0</v>
      </c>
      <c r="AH124" s="47">
        <f>SUM(ENERO:DICIEMBRE!AH124)</f>
        <v>0</v>
      </c>
      <c r="AI124" s="47">
        <f>SUM(ENERO:DICIEMBRE!AI124)</f>
        <v>0</v>
      </c>
      <c r="AJ124" s="47">
        <f>SUM(ENERO:DICIEMBRE!AJ124)</f>
        <v>0</v>
      </c>
      <c r="AK124" s="47">
        <f>SUM(ENERO:DICIEMBRE!AK124)</f>
        <v>0</v>
      </c>
      <c r="AL124" s="47">
        <f>SUM(ENERO:DICIEMBRE!AL124)</f>
        <v>0</v>
      </c>
      <c r="AM124" s="47">
        <f>SUM(ENERO:DICIEMBRE!AM124)</f>
        <v>0</v>
      </c>
      <c r="AN124" s="47">
        <f>SUM(ENERO:DICIEMBRE!AN124)</f>
        <v>0</v>
      </c>
      <c r="AO124" s="47">
        <f>SUM(ENERO:DICIEMBRE!AO124)</f>
        <v>0</v>
      </c>
      <c r="AP124" s="47">
        <f>SUM(ENERO:DICIEMBRE!AP124)</f>
        <v>0</v>
      </c>
      <c r="AQ124" s="47">
        <f>SUM(ENERO:DICIEMBRE!AQ124)</f>
        <v>0</v>
      </c>
      <c r="AR124" s="30"/>
      <c r="AS124" s="47">
        <f>SUM(ENERO:DICIEMBRE!AS124)</f>
        <v>0</v>
      </c>
      <c r="AT124" s="47">
        <f>SUM(ENERO:DICIEMBRE!AT124)</f>
        <v>0</v>
      </c>
      <c r="AU124" s="47">
        <f>SUM(ENERO:DICIEMBRE!AU124)</f>
        <v>0</v>
      </c>
      <c r="AV124" s="47">
        <f>SUM(ENERO:DICIEMBRE!AV124)</f>
        <v>0</v>
      </c>
      <c r="AW124" s="47">
        <f>SUM(ENERO:DICIEMBRE!AW124)</f>
        <v>0</v>
      </c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1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47">
        <f>SUM(ENERO:DICIEMBRE!N125)</f>
        <v>0</v>
      </c>
      <c r="O125" s="47">
        <f>SUM(ENERO:DICIEMBRE!O125)</f>
        <v>0</v>
      </c>
      <c r="P125" s="47">
        <f>SUM(ENERO:DICIEMBRE!P125)</f>
        <v>0</v>
      </c>
      <c r="Q125" s="47">
        <f>SUM(ENERO:DICIEMBRE!Q125)</f>
        <v>0</v>
      </c>
      <c r="R125" s="47">
        <f>SUM(ENERO:DICIEMBRE!R125)</f>
        <v>0</v>
      </c>
      <c r="S125" s="47">
        <f>SUM(ENERO:DICIEMBRE!S125)</f>
        <v>0</v>
      </c>
      <c r="T125" s="47">
        <f>SUM(ENERO:DICIEMBRE!T125)</f>
        <v>0</v>
      </c>
      <c r="U125" s="47">
        <f>SUM(ENERO:DICIEMBRE!U125)</f>
        <v>0</v>
      </c>
      <c r="V125" s="47">
        <f>SUM(ENERO:DICIEMBRE!V125)</f>
        <v>1</v>
      </c>
      <c r="W125" s="47">
        <f>SUM(ENERO:DICIEMBRE!W125)</f>
        <v>0</v>
      </c>
      <c r="X125" s="47">
        <f>SUM(ENERO:DICIEMBRE!X125)</f>
        <v>0</v>
      </c>
      <c r="Y125" s="47">
        <f>SUM(ENERO:DICIEMBRE!Y125)</f>
        <v>0</v>
      </c>
      <c r="Z125" s="47">
        <f>SUM(ENERO:DICIEMBRE!Z125)</f>
        <v>0</v>
      </c>
      <c r="AA125" s="47">
        <f>SUM(ENERO:DICIEMBRE!AA125)</f>
        <v>0</v>
      </c>
      <c r="AB125" s="47">
        <f>SUM(ENERO:DICIEMBRE!AB125)</f>
        <v>0</v>
      </c>
      <c r="AC125" s="47">
        <f>SUM(ENERO:DICIEMBRE!AC125)</f>
        <v>0</v>
      </c>
      <c r="AD125" s="47">
        <f>SUM(ENERO:DICIEMBRE!AD125)</f>
        <v>0</v>
      </c>
      <c r="AE125" s="47">
        <f>SUM(ENERO:DICIEMBRE!AE125)</f>
        <v>0</v>
      </c>
      <c r="AF125" s="47">
        <f>SUM(ENERO:DICIEMBRE!AF125)</f>
        <v>0</v>
      </c>
      <c r="AG125" s="47">
        <f>SUM(ENERO:DICIEMBRE!AG125)</f>
        <v>0</v>
      </c>
      <c r="AH125" s="47">
        <f>SUM(ENERO:DICIEMBRE!AH125)</f>
        <v>0</v>
      </c>
      <c r="AI125" s="47">
        <f>SUM(ENERO:DICIEMBRE!AI125)</f>
        <v>0</v>
      </c>
      <c r="AJ125" s="47">
        <f>SUM(ENERO:DICIEMBRE!AJ125)</f>
        <v>0</v>
      </c>
      <c r="AK125" s="47">
        <f>SUM(ENERO:DICIEMBRE!AK125)</f>
        <v>0</v>
      </c>
      <c r="AL125" s="47">
        <f>SUM(ENERO:DICIEMBRE!AL125)</f>
        <v>0</v>
      </c>
      <c r="AM125" s="47">
        <f>SUM(ENERO:DICIEMBRE!AM125)</f>
        <v>0</v>
      </c>
      <c r="AN125" s="47">
        <f>SUM(ENERO:DICIEMBRE!AN125)</f>
        <v>0</v>
      </c>
      <c r="AO125" s="47">
        <f>SUM(ENERO:DICIEMBRE!AO125)</f>
        <v>0</v>
      </c>
      <c r="AP125" s="47">
        <f>SUM(ENERO:DICIEMBRE!AP125)</f>
        <v>0</v>
      </c>
      <c r="AQ125" s="47">
        <f>SUM(ENERO:DICIEMBRE!AQ125)</f>
        <v>0</v>
      </c>
      <c r="AR125" s="30"/>
      <c r="AS125" s="47">
        <f>SUM(ENERO:DICIEMBRE!AS125)</f>
        <v>1</v>
      </c>
      <c r="AT125" s="47">
        <f>SUM(ENERO:DICIEMBRE!AT125)</f>
        <v>0</v>
      </c>
      <c r="AU125" s="47">
        <f>SUM(ENERO:DICIEMBRE!AU125)</f>
        <v>0</v>
      </c>
      <c r="AV125" s="47">
        <f>SUM(ENERO:DICIEMBRE!AV125)</f>
        <v>0</v>
      </c>
      <c r="AW125" s="47">
        <f>SUM(ENERO:DICIEMBRE!AW125)</f>
        <v>0</v>
      </c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47">
        <f>SUM(ENERO:DICIEMBRE!N126)</f>
        <v>0</v>
      </c>
      <c r="O126" s="47">
        <f>SUM(ENERO:DICIEMBRE!O126)</f>
        <v>0</v>
      </c>
      <c r="P126" s="47">
        <f>SUM(ENERO:DICIEMBRE!P126)</f>
        <v>0</v>
      </c>
      <c r="Q126" s="47">
        <f>SUM(ENERO:DICIEMBRE!Q126)</f>
        <v>0</v>
      </c>
      <c r="R126" s="47">
        <f>SUM(ENERO:DICIEMBRE!R126)</f>
        <v>0</v>
      </c>
      <c r="S126" s="47">
        <f>SUM(ENERO:DICIEMBRE!S126)</f>
        <v>0</v>
      </c>
      <c r="T126" s="47">
        <f>SUM(ENERO:DICIEMBRE!T126)</f>
        <v>0</v>
      </c>
      <c r="U126" s="47">
        <f>SUM(ENERO:DICIEMBRE!U126)</f>
        <v>0</v>
      </c>
      <c r="V126" s="47">
        <f>SUM(ENERO:DICIEMBRE!V126)</f>
        <v>0</v>
      </c>
      <c r="W126" s="47">
        <f>SUM(ENERO:DICIEMBRE!W126)</f>
        <v>0</v>
      </c>
      <c r="X126" s="47">
        <f>SUM(ENERO:DICIEMBRE!X126)</f>
        <v>0</v>
      </c>
      <c r="Y126" s="47">
        <f>SUM(ENERO:DICIEMBRE!Y126)</f>
        <v>0</v>
      </c>
      <c r="Z126" s="47">
        <f>SUM(ENERO:DICIEMBRE!Z126)</f>
        <v>0</v>
      </c>
      <c r="AA126" s="47">
        <f>SUM(ENERO:DICIEMBRE!AA126)</f>
        <v>0</v>
      </c>
      <c r="AB126" s="47">
        <f>SUM(ENERO:DICIEMBRE!AB126)</f>
        <v>0</v>
      </c>
      <c r="AC126" s="47">
        <f>SUM(ENERO:DICIEMBRE!AC126)</f>
        <v>0</v>
      </c>
      <c r="AD126" s="47">
        <f>SUM(ENERO:DICIEMBRE!AD126)</f>
        <v>0</v>
      </c>
      <c r="AE126" s="47">
        <f>SUM(ENERO:DICIEMBRE!AE126)</f>
        <v>0</v>
      </c>
      <c r="AF126" s="47">
        <f>SUM(ENERO:DICIEMBRE!AF126)</f>
        <v>0</v>
      </c>
      <c r="AG126" s="47">
        <f>SUM(ENERO:DICIEMBRE!AG126)</f>
        <v>0</v>
      </c>
      <c r="AH126" s="47">
        <f>SUM(ENERO:DICIEMBRE!AH126)</f>
        <v>0</v>
      </c>
      <c r="AI126" s="47">
        <f>SUM(ENERO:DICIEMBRE!AI126)</f>
        <v>0</v>
      </c>
      <c r="AJ126" s="47">
        <f>SUM(ENERO:DICIEMBRE!AJ126)</f>
        <v>0</v>
      </c>
      <c r="AK126" s="47">
        <f>SUM(ENERO:DICIEMBRE!AK126)</f>
        <v>0</v>
      </c>
      <c r="AL126" s="47">
        <f>SUM(ENERO:DICIEMBRE!AL126)</f>
        <v>0</v>
      </c>
      <c r="AM126" s="47">
        <f>SUM(ENERO:DICIEMBRE!AM126)</f>
        <v>0</v>
      </c>
      <c r="AN126" s="47">
        <f>SUM(ENERO:DICIEMBRE!AN126)</f>
        <v>0</v>
      </c>
      <c r="AO126" s="47">
        <f>SUM(ENERO:DICIEMBRE!AO126)</f>
        <v>0</v>
      </c>
      <c r="AP126" s="47">
        <f>SUM(ENERO:DICIEMBRE!AP126)</f>
        <v>0</v>
      </c>
      <c r="AQ126" s="47">
        <f>SUM(ENERO:DICIEMBRE!AQ126)</f>
        <v>0</v>
      </c>
      <c r="AR126" s="30"/>
      <c r="AS126" s="47">
        <f>SUM(ENERO:DICIEMBRE!AS126)</f>
        <v>0</v>
      </c>
      <c r="AT126" s="47">
        <f>SUM(ENERO:DICIEMBRE!AT126)</f>
        <v>0</v>
      </c>
      <c r="AU126" s="47">
        <f>SUM(ENERO:DICIEMBRE!AU126)</f>
        <v>0</v>
      </c>
      <c r="AV126" s="47">
        <f>SUM(ENERO:DICIEMBRE!AV126)</f>
        <v>0</v>
      </c>
      <c r="AW126" s="47">
        <f>SUM(ENERO:DICIEMBRE!AW126)</f>
        <v>0</v>
      </c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69" t="s">
        <v>41</v>
      </c>
      <c r="B127" s="41">
        <f t="shared" si="419"/>
        <v>4</v>
      </c>
      <c r="C127" s="42">
        <f t="shared" si="419"/>
        <v>4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47">
        <f>SUM(ENERO:DICIEMBRE!N127)</f>
        <v>0</v>
      </c>
      <c r="O127" s="47">
        <f>SUM(ENERO:DICIEMBRE!O127)</f>
        <v>0</v>
      </c>
      <c r="P127" s="47">
        <f>SUM(ENERO:DICIEMBRE!P127)</f>
        <v>0</v>
      </c>
      <c r="Q127" s="47">
        <f>SUM(ENERO:DICIEMBRE!Q127)</f>
        <v>0</v>
      </c>
      <c r="R127" s="47">
        <f>SUM(ENERO:DICIEMBRE!R127)</f>
        <v>0</v>
      </c>
      <c r="S127" s="47">
        <f>SUM(ENERO:DICIEMBRE!S127)</f>
        <v>0</v>
      </c>
      <c r="T127" s="47">
        <f>SUM(ENERO:DICIEMBRE!T127)</f>
        <v>2</v>
      </c>
      <c r="U127" s="47">
        <f>SUM(ENERO:DICIEMBRE!U127)</f>
        <v>2</v>
      </c>
      <c r="V127" s="47">
        <f>SUM(ENERO:DICIEMBRE!V127)</f>
        <v>1</v>
      </c>
      <c r="W127" s="47">
        <f>SUM(ENERO:DICIEMBRE!W127)</f>
        <v>1</v>
      </c>
      <c r="X127" s="47">
        <f>SUM(ENERO:DICIEMBRE!X127)</f>
        <v>1</v>
      </c>
      <c r="Y127" s="47">
        <f>SUM(ENERO:DICIEMBRE!Y127)</f>
        <v>1</v>
      </c>
      <c r="Z127" s="47">
        <f>SUM(ENERO:DICIEMBRE!Z127)</f>
        <v>0</v>
      </c>
      <c r="AA127" s="47">
        <f>SUM(ENERO:DICIEMBRE!AA127)</f>
        <v>0</v>
      </c>
      <c r="AB127" s="47">
        <f>SUM(ENERO:DICIEMBRE!AB127)</f>
        <v>0</v>
      </c>
      <c r="AC127" s="47">
        <f>SUM(ENERO:DICIEMBRE!AC127)</f>
        <v>0</v>
      </c>
      <c r="AD127" s="47">
        <f>SUM(ENERO:DICIEMBRE!AD127)</f>
        <v>0</v>
      </c>
      <c r="AE127" s="47">
        <f>SUM(ENERO:DICIEMBRE!AE127)</f>
        <v>0</v>
      </c>
      <c r="AF127" s="47">
        <f>SUM(ENERO:DICIEMBRE!AF127)</f>
        <v>0</v>
      </c>
      <c r="AG127" s="47">
        <f>SUM(ENERO:DICIEMBRE!AG127)</f>
        <v>0</v>
      </c>
      <c r="AH127" s="47">
        <f>SUM(ENERO:DICIEMBRE!AH127)</f>
        <v>0</v>
      </c>
      <c r="AI127" s="47">
        <f>SUM(ENERO:DICIEMBRE!AI127)</f>
        <v>0</v>
      </c>
      <c r="AJ127" s="47">
        <f>SUM(ENERO:DICIEMBRE!AJ127)</f>
        <v>0</v>
      </c>
      <c r="AK127" s="47">
        <f>SUM(ENERO:DICIEMBRE!AK127)</f>
        <v>0</v>
      </c>
      <c r="AL127" s="47">
        <f>SUM(ENERO:DICIEMBRE!AL127)</f>
        <v>0</v>
      </c>
      <c r="AM127" s="47">
        <f>SUM(ENERO:DICIEMBRE!AM127)</f>
        <v>0</v>
      </c>
      <c r="AN127" s="47">
        <f>SUM(ENERO:DICIEMBRE!AN127)</f>
        <v>0</v>
      </c>
      <c r="AO127" s="47">
        <f>SUM(ENERO:DICIEMBRE!AO127)</f>
        <v>0</v>
      </c>
      <c r="AP127" s="47">
        <f>SUM(ENERO:DICIEMBRE!AP127)</f>
        <v>0</v>
      </c>
      <c r="AQ127" s="47">
        <f>SUM(ENERO:DICIEMBRE!AQ127)</f>
        <v>0</v>
      </c>
      <c r="AR127" s="30"/>
      <c r="AS127" s="47">
        <f>SUM(ENERO:DICIEMBRE!AS127)</f>
        <v>4</v>
      </c>
      <c r="AT127" s="47">
        <f>SUM(ENERO:DICIEMBRE!AT127)</f>
        <v>0</v>
      </c>
      <c r="AU127" s="47">
        <f>SUM(ENERO:DICIEMBRE!AU127)</f>
        <v>0</v>
      </c>
      <c r="AV127" s="47">
        <f>SUM(ENERO:DICIEMBRE!AV127)</f>
        <v>0</v>
      </c>
      <c r="AW127" s="47">
        <f>SUM(ENERO:DICIEMBRE!AW127)</f>
        <v>0</v>
      </c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69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47">
        <f>SUM(ENERO:DICIEMBRE!N128)</f>
        <v>0</v>
      </c>
      <c r="O128" s="47">
        <f>SUM(ENERO:DICIEMBRE!O128)</f>
        <v>0</v>
      </c>
      <c r="P128" s="47">
        <f>SUM(ENERO:DICIEMBRE!P128)</f>
        <v>0</v>
      </c>
      <c r="Q128" s="47">
        <f>SUM(ENERO:DICIEMBRE!Q128)</f>
        <v>0</v>
      </c>
      <c r="R128" s="47">
        <f>SUM(ENERO:DICIEMBRE!R128)</f>
        <v>0</v>
      </c>
      <c r="S128" s="47">
        <f>SUM(ENERO:DICIEMBRE!S128)</f>
        <v>0</v>
      </c>
      <c r="T128" s="47">
        <f>SUM(ENERO:DICIEMBRE!T128)</f>
        <v>0</v>
      </c>
      <c r="U128" s="47">
        <f>SUM(ENERO:DICIEMBRE!U128)</f>
        <v>0</v>
      </c>
      <c r="V128" s="47">
        <f>SUM(ENERO:DICIEMBRE!V128)</f>
        <v>0</v>
      </c>
      <c r="W128" s="47">
        <f>SUM(ENERO:DICIEMBRE!W128)</f>
        <v>0</v>
      </c>
      <c r="X128" s="47">
        <f>SUM(ENERO:DICIEMBRE!X128)</f>
        <v>0</v>
      </c>
      <c r="Y128" s="47">
        <f>SUM(ENERO:DICIEMBRE!Y128)</f>
        <v>0</v>
      </c>
      <c r="Z128" s="47">
        <f>SUM(ENERO:DICIEMBRE!Z128)</f>
        <v>0</v>
      </c>
      <c r="AA128" s="47">
        <f>SUM(ENERO:DICIEMBRE!AA128)</f>
        <v>0</v>
      </c>
      <c r="AB128" s="47">
        <f>SUM(ENERO:DICIEMBRE!AB128)</f>
        <v>0</v>
      </c>
      <c r="AC128" s="47">
        <f>SUM(ENERO:DICIEMBRE!AC128)</f>
        <v>0</v>
      </c>
      <c r="AD128" s="47">
        <f>SUM(ENERO:DICIEMBRE!AD128)</f>
        <v>0</v>
      </c>
      <c r="AE128" s="47">
        <f>SUM(ENERO:DICIEMBRE!AE128)</f>
        <v>0</v>
      </c>
      <c r="AF128" s="47">
        <f>SUM(ENERO:DICIEMBRE!AF128)</f>
        <v>0</v>
      </c>
      <c r="AG128" s="47">
        <f>SUM(ENERO:DICIEMBRE!AG128)</f>
        <v>0</v>
      </c>
      <c r="AH128" s="47">
        <f>SUM(ENERO:DICIEMBRE!AH128)</f>
        <v>0</v>
      </c>
      <c r="AI128" s="47">
        <f>SUM(ENERO:DICIEMBRE!AI128)</f>
        <v>0</v>
      </c>
      <c r="AJ128" s="47">
        <f>SUM(ENERO:DICIEMBRE!AJ128)</f>
        <v>0</v>
      </c>
      <c r="AK128" s="47">
        <f>SUM(ENERO:DICIEMBRE!AK128)</f>
        <v>0</v>
      </c>
      <c r="AL128" s="47">
        <f>SUM(ENERO:DICIEMBRE!AL128)</f>
        <v>0</v>
      </c>
      <c r="AM128" s="47">
        <f>SUM(ENERO:DICIEMBRE!AM128)</f>
        <v>0</v>
      </c>
      <c r="AN128" s="47">
        <f>SUM(ENERO:DICIEMBRE!AN128)</f>
        <v>0</v>
      </c>
      <c r="AO128" s="47">
        <f>SUM(ENERO:DICIEMBRE!AO128)</f>
        <v>0</v>
      </c>
      <c r="AP128" s="47">
        <f>SUM(ENERO:DICIEMBRE!AP128)</f>
        <v>0</v>
      </c>
      <c r="AQ128" s="47">
        <f>SUM(ENERO:DICIEMBRE!AQ128)</f>
        <v>0</v>
      </c>
      <c r="AR128" s="47">
        <f>SUM(ENERO:DICIEMBRE!AR128)</f>
        <v>0</v>
      </c>
      <c r="AS128" s="47">
        <f>SUM(ENERO:DICIEMBRE!AS128)</f>
        <v>0</v>
      </c>
      <c r="AT128" s="47">
        <f>SUM(ENERO:DICIEMBRE!AT128)</f>
        <v>0</v>
      </c>
      <c r="AU128" s="47">
        <f>SUM(ENERO:DICIEMBRE!AU128)</f>
        <v>0</v>
      </c>
      <c r="AV128" s="47">
        <f>SUM(ENERO:DICIEMBRE!AV128)</f>
        <v>0</v>
      </c>
      <c r="AW128" s="47">
        <f>SUM(ENERO:DICIEMBRE!AW128)</f>
        <v>0</v>
      </c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69" t="s">
        <v>43</v>
      </c>
      <c r="B129" s="41">
        <f t="shared" si="419"/>
        <v>1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47">
        <f>SUM(ENERO:DICIEMBRE!N129)</f>
        <v>0</v>
      </c>
      <c r="O129" s="47">
        <f>SUM(ENERO:DICIEMBRE!O129)</f>
        <v>0</v>
      </c>
      <c r="P129" s="47">
        <f>SUM(ENERO:DICIEMBRE!P129)</f>
        <v>0</v>
      </c>
      <c r="Q129" s="47">
        <f>SUM(ENERO:DICIEMBRE!Q129)</f>
        <v>0</v>
      </c>
      <c r="R129" s="47">
        <f>SUM(ENERO:DICIEMBRE!R129)</f>
        <v>0</v>
      </c>
      <c r="S129" s="47">
        <f>SUM(ENERO:DICIEMBRE!S129)</f>
        <v>0</v>
      </c>
      <c r="T129" s="47">
        <f>SUM(ENERO:DICIEMBRE!T129)</f>
        <v>1</v>
      </c>
      <c r="U129" s="47">
        <f>SUM(ENERO:DICIEMBRE!U129)</f>
        <v>0</v>
      </c>
      <c r="V129" s="47">
        <f>SUM(ENERO:DICIEMBRE!V129)</f>
        <v>0</v>
      </c>
      <c r="W129" s="47">
        <f>SUM(ENERO:DICIEMBRE!W129)</f>
        <v>0</v>
      </c>
      <c r="X129" s="47">
        <f>SUM(ENERO:DICIEMBRE!X129)</f>
        <v>0</v>
      </c>
      <c r="Y129" s="47">
        <f>SUM(ENERO:DICIEMBRE!Y129)</f>
        <v>0</v>
      </c>
      <c r="Z129" s="47">
        <f>SUM(ENERO:DICIEMBRE!Z129)</f>
        <v>0</v>
      </c>
      <c r="AA129" s="47">
        <f>SUM(ENERO:DICIEMBRE!AA129)</f>
        <v>0</v>
      </c>
      <c r="AB129" s="47">
        <f>SUM(ENERO:DICIEMBRE!AB129)</f>
        <v>0</v>
      </c>
      <c r="AC129" s="47">
        <f>SUM(ENERO:DICIEMBRE!AC129)</f>
        <v>0</v>
      </c>
      <c r="AD129" s="47">
        <f>SUM(ENERO:DICIEMBRE!AD129)</f>
        <v>0</v>
      </c>
      <c r="AE129" s="47">
        <f>SUM(ENERO:DICIEMBRE!AE129)</f>
        <v>0</v>
      </c>
      <c r="AF129" s="47">
        <f>SUM(ENERO:DICIEMBRE!AF129)</f>
        <v>0</v>
      </c>
      <c r="AG129" s="47">
        <f>SUM(ENERO:DICIEMBRE!AG129)</f>
        <v>0</v>
      </c>
      <c r="AH129" s="47">
        <f>SUM(ENERO:DICIEMBRE!AH129)</f>
        <v>0</v>
      </c>
      <c r="AI129" s="47">
        <f>SUM(ENERO:DICIEMBRE!AI129)</f>
        <v>0</v>
      </c>
      <c r="AJ129" s="47">
        <f>SUM(ENERO:DICIEMBRE!AJ129)</f>
        <v>0</v>
      </c>
      <c r="AK129" s="47">
        <f>SUM(ENERO:DICIEMBRE!AK129)</f>
        <v>0</v>
      </c>
      <c r="AL129" s="47">
        <f>SUM(ENERO:DICIEMBRE!AL129)</f>
        <v>0</v>
      </c>
      <c r="AM129" s="47">
        <f>SUM(ENERO:DICIEMBRE!AM129)</f>
        <v>0</v>
      </c>
      <c r="AN129" s="47">
        <f>SUM(ENERO:DICIEMBRE!AN129)</f>
        <v>0</v>
      </c>
      <c r="AO129" s="47">
        <f>SUM(ENERO:DICIEMBRE!AO129)</f>
        <v>0</v>
      </c>
      <c r="AP129" s="47">
        <f>SUM(ENERO:DICIEMBRE!AP129)</f>
        <v>0</v>
      </c>
      <c r="AQ129" s="47">
        <f>SUM(ENERO:DICIEMBRE!AQ129)</f>
        <v>0</v>
      </c>
      <c r="AR129" s="30"/>
      <c r="AS129" s="47">
        <f>SUM(ENERO:DICIEMBRE!AS129)</f>
        <v>1</v>
      </c>
      <c r="AT129" s="47">
        <f>SUM(ENERO:DICIEMBRE!AT129)</f>
        <v>0</v>
      </c>
      <c r="AU129" s="47">
        <f>SUM(ENERO:DICIEMBRE!AU129)</f>
        <v>0</v>
      </c>
      <c r="AV129" s="47">
        <f>SUM(ENERO:DICIEMBRE!AV129)</f>
        <v>0</v>
      </c>
      <c r="AW129" s="47">
        <f>SUM(ENERO:DICIEMBRE!AW129)</f>
        <v>0</v>
      </c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47">
        <f>SUM(ENERO:DICIEMBRE!N130)</f>
        <v>0</v>
      </c>
      <c r="O130" s="47">
        <f>SUM(ENERO:DICIEMBRE!O130)</f>
        <v>0</v>
      </c>
      <c r="P130" s="47">
        <f>SUM(ENERO:DICIEMBRE!P130)</f>
        <v>0</v>
      </c>
      <c r="Q130" s="47">
        <f>SUM(ENERO:DICIEMBRE!Q130)</f>
        <v>0</v>
      </c>
      <c r="R130" s="47">
        <f>SUM(ENERO:DICIEMBRE!R130)</f>
        <v>0</v>
      </c>
      <c r="S130" s="47">
        <f>SUM(ENERO:DICIEMBRE!S130)</f>
        <v>0</v>
      </c>
      <c r="T130" s="47">
        <f>SUM(ENERO:DICIEMBRE!T130)</f>
        <v>0</v>
      </c>
      <c r="U130" s="47">
        <f>SUM(ENERO:DICIEMBRE!U130)</f>
        <v>0</v>
      </c>
      <c r="V130" s="47">
        <f>SUM(ENERO:DICIEMBRE!V130)</f>
        <v>0</v>
      </c>
      <c r="W130" s="47">
        <f>SUM(ENERO:DICIEMBRE!W130)</f>
        <v>0</v>
      </c>
      <c r="X130" s="47">
        <f>SUM(ENERO:DICIEMBRE!X130)</f>
        <v>0</v>
      </c>
      <c r="Y130" s="47">
        <f>SUM(ENERO:DICIEMBRE!Y130)</f>
        <v>0</v>
      </c>
      <c r="Z130" s="47">
        <f>SUM(ENERO:DICIEMBRE!Z130)</f>
        <v>0</v>
      </c>
      <c r="AA130" s="47">
        <f>SUM(ENERO:DICIEMBRE!AA130)</f>
        <v>0</v>
      </c>
      <c r="AB130" s="47">
        <f>SUM(ENERO:DICIEMBRE!AB130)</f>
        <v>0</v>
      </c>
      <c r="AC130" s="47">
        <f>SUM(ENERO:DICIEMBRE!AC130)</f>
        <v>0</v>
      </c>
      <c r="AD130" s="47">
        <f>SUM(ENERO:DICIEMBRE!AD130)</f>
        <v>0</v>
      </c>
      <c r="AE130" s="47">
        <f>SUM(ENERO:DICIEMBRE!AE130)</f>
        <v>0</v>
      </c>
      <c r="AF130" s="47">
        <f>SUM(ENERO:DICIEMBRE!AF130)</f>
        <v>0</v>
      </c>
      <c r="AG130" s="47">
        <f>SUM(ENERO:DICIEMBRE!AG130)</f>
        <v>0</v>
      </c>
      <c r="AH130" s="47">
        <f>SUM(ENERO:DICIEMBRE!AH130)</f>
        <v>0</v>
      </c>
      <c r="AI130" s="47">
        <f>SUM(ENERO:DICIEMBRE!AI130)</f>
        <v>0</v>
      </c>
      <c r="AJ130" s="47">
        <f>SUM(ENERO:DICIEMBRE!AJ130)</f>
        <v>0</v>
      </c>
      <c r="AK130" s="47">
        <f>SUM(ENERO:DICIEMBRE!AK130)</f>
        <v>0</v>
      </c>
      <c r="AL130" s="47">
        <f>SUM(ENERO:DICIEMBRE!AL130)</f>
        <v>0</v>
      </c>
      <c r="AM130" s="47">
        <f>SUM(ENERO:DICIEMBRE!AM130)</f>
        <v>0</v>
      </c>
      <c r="AN130" s="47">
        <f>SUM(ENERO:DICIEMBRE!AN130)</f>
        <v>0</v>
      </c>
      <c r="AO130" s="47">
        <f>SUM(ENERO:DICIEMBRE!AO130)</f>
        <v>0</v>
      </c>
      <c r="AP130" s="47">
        <f>SUM(ENERO:DICIEMBRE!AP130)</f>
        <v>0</v>
      </c>
      <c r="AQ130" s="47">
        <f>SUM(ENERO:DICIEMBRE!AQ130)</f>
        <v>0</v>
      </c>
      <c r="AR130" s="30"/>
      <c r="AS130" s="47">
        <f>SUM(ENERO:DICIEMBRE!AS130)</f>
        <v>0</v>
      </c>
      <c r="AT130" s="47">
        <f>SUM(ENERO:DICIEMBRE!AT130)</f>
        <v>0</v>
      </c>
      <c r="AU130" s="47">
        <f>SUM(ENERO:DICIEMBRE!AU130)</f>
        <v>0</v>
      </c>
      <c r="AV130" s="47">
        <f>SUM(ENERO:DICIEMBRE!AV130)</f>
        <v>0</v>
      </c>
      <c r="AW130" s="47">
        <f>SUM(ENERO:DICIEMBRE!AW130)</f>
        <v>0</v>
      </c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1</v>
      </c>
      <c r="C131" s="42">
        <f>+E131+G131+I131+K131+M131+O131+Q131+S131+U131+W131+Y131+AA131+AC131+AE131+AG131+AI131+AK131+AM131+AO131+AQ131</f>
        <v>0</v>
      </c>
      <c r="D131" s="47">
        <f>SUM(ENERO:DICIEMBRE!D131)</f>
        <v>0</v>
      </c>
      <c r="E131" s="47">
        <f>SUM(ENERO:DICIEMBRE!E131)</f>
        <v>0</v>
      </c>
      <c r="F131" s="47">
        <f>SUM(ENERO:DICIEMBRE!F131)</f>
        <v>0</v>
      </c>
      <c r="G131" s="47">
        <f>SUM(ENERO:DICIEMBRE!G131)</f>
        <v>0</v>
      </c>
      <c r="H131" s="47">
        <f>SUM(ENERO:DICIEMBRE!H131)</f>
        <v>0</v>
      </c>
      <c r="I131" s="47">
        <f>SUM(ENERO:DICIEMBRE!I131)</f>
        <v>0</v>
      </c>
      <c r="J131" s="47">
        <f>SUM(ENERO:DICIEMBRE!J131)</f>
        <v>0</v>
      </c>
      <c r="K131" s="47">
        <f>SUM(ENERO:DICIEMBRE!K131)</f>
        <v>0</v>
      </c>
      <c r="L131" s="47">
        <f>SUM(ENERO:DICIEMBRE!L131)</f>
        <v>0</v>
      </c>
      <c r="M131" s="47">
        <f>SUM(ENERO:DICIEMBRE!M131)</f>
        <v>0</v>
      </c>
      <c r="N131" s="47">
        <f>SUM(ENERO:DICIEMBRE!N131)</f>
        <v>0</v>
      </c>
      <c r="O131" s="47">
        <f>SUM(ENERO:DICIEMBRE!O131)</f>
        <v>0</v>
      </c>
      <c r="P131" s="47">
        <f>SUM(ENERO:DICIEMBRE!P131)</f>
        <v>0</v>
      </c>
      <c r="Q131" s="47">
        <f>SUM(ENERO:DICIEMBRE!Q131)</f>
        <v>0</v>
      </c>
      <c r="R131" s="47">
        <f>SUM(ENERO:DICIEMBRE!R131)</f>
        <v>0</v>
      </c>
      <c r="S131" s="47">
        <f>SUM(ENERO:DICIEMBRE!S131)</f>
        <v>0</v>
      </c>
      <c r="T131" s="47">
        <f>SUM(ENERO:DICIEMBRE!T131)</f>
        <v>0</v>
      </c>
      <c r="U131" s="47">
        <f>SUM(ENERO:DICIEMBRE!U131)</f>
        <v>0</v>
      </c>
      <c r="V131" s="47">
        <f>SUM(ENERO:DICIEMBRE!V131)</f>
        <v>0</v>
      </c>
      <c r="W131" s="47">
        <f>SUM(ENERO:DICIEMBRE!W131)</f>
        <v>0</v>
      </c>
      <c r="X131" s="47">
        <f>SUM(ENERO:DICIEMBRE!X131)</f>
        <v>0</v>
      </c>
      <c r="Y131" s="47">
        <f>SUM(ENERO:DICIEMBRE!Y131)</f>
        <v>0</v>
      </c>
      <c r="Z131" s="47">
        <f>SUM(ENERO:DICIEMBRE!Z131)</f>
        <v>0</v>
      </c>
      <c r="AA131" s="47">
        <f>SUM(ENERO:DICIEMBRE!AA131)</f>
        <v>0</v>
      </c>
      <c r="AB131" s="47">
        <f>SUM(ENERO:DICIEMBRE!AB131)</f>
        <v>0</v>
      </c>
      <c r="AC131" s="47">
        <f>SUM(ENERO:DICIEMBRE!AC131)</f>
        <v>0</v>
      </c>
      <c r="AD131" s="47">
        <f>SUM(ENERO:DICIEMBRE!AD131)</f>
        <v>1</v>
      </c>
      <c r="AE131" s="47">
        <f>SUM(ENERO:DICIEMBRE!AE131)</f>
        <v>0</v>
      </c>
      <c r="AF131" s="47">
        <f>SUM(ENERO:DICIEMBRE!AF131)</f>
        <v>0</v>
      </c>
      <c r="AG131" s="47">
        <f>SUM(ENERO:DICIEMBRE!AG131)</f>
        <v>0</v>
      </c>
      <c r="AH131" s="47">
        <f>SUM(ENERO:DICIEMBRE!AH131)</f>
        <v>0</v>
      </c>
      <c r="AI131" s="47">
        <f>SUM(ENERO:DICIEMBRE!AI131)</f>
        <v>0</v>
      </c>
      <c r="AJ131" s="47">
        <f>SUM(ENERO:DICIEMBRE!AJ131)</f>
        <v>0</v>
      </c>
      <c r="AK131" s="47">
        <f>SUM(ENERO:DICIEMBRE!AK131)</f>
        <v>0</v>
      </c>
      <c r="AL131" s="47">
        <f>SUM(ENERO:DICIEMBRE!AL131)</f>
        <v>0</v>
      </c>
      <c r="AM131" s="47">
        <f>SUM(ENERO:DICIEMBRE!AM131)</f>
        <v>0</v>
      </c>
      <c r="AN131" s="47">
        <f>SUM(ENERO:DICIEMBRE!AN131)</f>
        <v>0</v>
      </c>
      <c r="AO131" s="47">
        <f>SUM(ENERO:DICIEMBRE!AO131)</f>
        <v>0</v>
      </c>
      <c r="AP131" s="47">
        <f>SUM(ENERO:DICIEMBRE!AP131)</f>
        <v>0</v>
      </c>
      <c r="AQ131" s="47">
        <f>SUM(ENERO:DICIEMBRE!AQ131)</f>
        <v>0</v>
      </c>
      <c r="AR131" s="30"/>
      <c r="AS131" s="47">
        <f>SUM(ENERO:DICIEMBRE!AS131)</f>
        <v>1</v>
      </c>
      <c r="AT131" s="47">
        <f>SUM(ENERO:DICIEMBRE!AT131)</f>
        <v>0</v>
      </c>
      <c r="AU131" s="47">
        <f>SUM(ENERO:DICIEMBRE!AU131)</f>
        <v>0</v>
      </c>
      <c r="AV131" s="47">
        <f>SUM(ENERO:DICIEMBRE!AV131)</f>
        <v>0</v>
      </c>
      <c r="AW131" s="47">
        <f>SUM(ENERO:DICIEMBRE!AW131)</f>
        <v>0</v>
      </c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69" t="s">
        <v>46</v>
      </c>
      <c r="B132" s="41">
        <f>+D132+F132+H132</f>
        <v>0</v>
      </c>
      <c r="C132" s="42">
        <f>+E132+G132+I132</f>
        <v>0</v>
      </c>
      <c r="D132" s="47">
        <f>SUM(ENERO:DICIEMBRE!D132)</f>
        <v>0</v>
      </c>
      <c r="E132" s="47">
        <f>SUM(ENERO:DICIEMBRE!E132)</f>
        <v>0</v>
      </c>
      <c r="F132" s="47">
        <f>SUM(ENERO:DICIEMBRE!F132)</f>
        <v>0</v>
      </c>
      <c r="G132" s="47">
        <f>SUM(ENERO:DICIEMBRE!G132)</f>
        <v>0</v>
      </c>
      <c r="H132" s="47">
        <f>SUM(ENERO:DICIEMBRE!H132)</f>
        <v>0</v>
      </c>
      <c r="I132" s="47">
        <f>SUM(ENERO:DICIEMBRE!I132)</f>
        <v>0</v>
      </c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47">
        <f>SUM(ENERO:DICIEMBRE!AR132)</f>
        <v>0</v>
      </c>
      <c r="AS132" s="47">
        <f>SUM(ENERO:DICIEMBRE!AS132)</f>
        <v>0</v>
      </c>
      <c r="AT132" s="47">
        <f>SUM(ENERO:DICIEMBRE!AT132)</f>
        <v>0</v>
      </c>
      <c r="AU132" s="47">
        <f>SUM(ENERO:DICIEMBRE!AU132)</f>
        <v>0</v>
      </c>
      <c r="AV132" s="47">
        <f>SUM(ENERO:DICIEMBRE!AV132)</f>
        <v>0</v>
      </c>
      <c r="AW132" s="47">
        <f>SUM(ENERO:DICIEMBRE!AW132)</f>
        <v>0</v>
      </c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69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>
        <f>SUM(ENERO:DICIEMBRE!P133)</f>
        <v>0</v>
      </c>
      <c r="Q133" s="47">
        <f>SUM(ENERO:DICIEMBRE!Q133)</f>
        <v>0</v>
      </c>
      <c r="R133" s="47">
        <f>SUM(ENERO:DICIEMBRE!R133)</f>
        <v>0</v>
      </c>
      <c r="S133" s="47">
        <f>SUM(ENERO:DICIEMBRE!S133)</f>
        <v>0</v>
      </c>
      <c r="T133" s="47">
        <f>SUM(ENERO:DICIEMBRE!T133)</f>
        <v>0</v>
      </c>
      <c r="U133" s="47">
        <f>SUM(ENERO:DICIEMBRE!U133)</f>
        <v>0</v>
      </c>
      <c r="V133" s="47">
        <f>SUM(ENERO:DICIEMBRE!V133)</f>
        <v>0</v>
      </c>
      <c r="W133" s="47">
        <f>SUM(ENERO:DICIEMBRE!W133)</f>
        <v>0</v>
      </c>
      <c r="X133" s="47">
        <f>SUM(ENERO:DICIEMBRE!X133)</f>
        <v>0</v>
      </c>
      <c r="Y133" s="47">
        <f>SUM(ENERO:DICIEMBRE!Y133)</f>
        <v>0</v>
      </c>
      <c r="Z133" s="47">
        <f>SUM(ENERO:DICIEMBRE!Z133)</f>
        <v>0</v>
      </c>
      <c r="AA133" s="47">
        <f>SUM(ENERO:DICIEMBRE!AA133)</f>
        <v>0</v>
      </c>
      <c r="AB133" s="47">
        <f>SUM(ENERO:DICIEMBRE!AB133)</f>
        <v>0</v>
      </c>
      <c r="AC133" s="47">
        <f>SUM(ENERO:DICIEMBRE!AC133)</f>
        <v>0</v>
      </c>
      <c r="AD133" s="47">
        <f>SUM(ENERO:DICIEMBRE!AD133)</f>
        <v>0</v>
      </c>
      <c r="AE133" s="47">
        <f>SUM(ENERO:DICIEMBRE!AE133)</f>
        <v>0</v>
      </c>
      <c r="AF133" s="47">
        <f>SUM(ENERO:DICIEMBRE!AF133)</f>
        <v>0</v>
      </c>
      <c r="AG133" s="47">
        <f>SUM(ENERO:DICIEMBRE!AG133)</f>
        <v>0</v>
      </c>
      <c r="AH133" s="47">
        <f>SUM(ENERO:DICIEMBRE!AH133)</f>
        <v>0</v>
      </c>
      <c r="AI133" s="47">
        <f>SUM(ENERO:DICIEMBRE!AI133)</f>
        <v>0</v>
      </c>
      <c r="AJ133" s="47">
        <f>SUM(ENERO:DICIEMBRE!AJ133)</f>
        <v>0</v>
      </c>
      <c r="AK133" s="47">
        <f>SUM(ENERO:DICIEMBRE!AK133)</f>
        <v>0</v>
      </c>
      <c r="AL133" s="47">
        <f>SUM(ENERO:DICIEMBRE!AL133)</f>
        <v>0</v>
      </c>
      <c r="AM133" s="47">
        <f>SUM(ENERO:DICIEMBRE!AM133)</f>
        <v>0</v>
      </c>
      <c r="AN133" s="47">
        <f>SUM(ENERO:DICIEMBRE!AN133)</f>
        <v>0</v>
      </c>
      <c r="AO133" s="47">
        <f>SUM(ENERO:DICIEMBRE!AO133)</f>
        <v>0</v>
      </c>
      <c r="AP133" s="47">
        <f>SUM(ENERO:DICIEMBRE!AP133)</f>
        <v>0</v>
      </c>
      <c r="AQ133" s="47">
        <f>SUM(ENERO:DICIEMBRE!AQ133)</f>
        <v>0</v>
      </c>
      <c r="AR133" s="47">
        <f>SUM(ENERO:DICIEMBRE!AR133)</f>
        <v>0</v>
      </c>
      <c r="AS133" s="47">
        <f>SUM(ENERO:DICIEMBRE!AS133)</f>
        <v>0</v>
      </c>
      <c r="AT133" s="47">
        <f>SUM(ENERO:DICIEMBRE!AT133)</f>
        <v>0</v>
      </c>
      <c r="AU133" s="47">
        <f>SUM(ENERO:DICIEMBRE!AU133)</f>
        <v>0</v>
      </c>
      <c r="AV133" s="47">
        <f>SUM(ENERO:DICIEMBRE!AV133)</f>
        <v>0</v>
      </c>
      <c r="AW133" s="47">
        <f>SUM(ENERO:DICIEMBRE!AW133)</f>
        <v>0</v>
      </c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47">
        <f>SUM(ENERO:DICIEMBRE!N134)</f>
        <v>0</v>
      </c>
      <c r="O134" s="47">
        <f>SUM(ENERO:DICIEMBRE!O134)</f>
        <v>0</v>
      </c>
      <c r="P134" s="47">
        <f>SUM(ENERO:DICIEMBRE!P134)</f>
        <v>0</v>
      </c>
      <c r="Q134" s="47">
        <f>SUM(ENERO:DICIEMBRE!Q134)</f>
        <v>0</v>
      </c>
      <c r="R134" s="47">
        <f>SUM(ENERO:DICIEMBRE!R134)</f>
        <v>0</v>
      </c>
      <c r="S134" s="47">
        <f>SUM(ENERO:DICIEMBRE!S134)</f>
        <v>0</v>
      </c>
      <c r="T134" s="47">
        <f>SUM(ENERO:DICIEMBRE!T134)</f>
        <v>0</v>
      </c>
      <c r="U134" s="47">
        <f>SUM(ENERO:DICIEMBRE!U134)</f>
        <v>0</v>
      </c>
      <c r="V134" s="47">
        <f>SUM(ENERO:DICIEMBRE!V134)</f>
        <v>0</v>
      </c>
      <c r="W134" s="47">
        <f>SUM(ENERO:DICIEMBRE!W134)</f>
        <v>0</v>
      </c>
      <c r="X134" s="47">
        <f>SUM(ENERO:DICIEMBRE!X134)</f>
        <v>0</v>
      </c>
      <c r="Y134" s="47">
        <f>SUM(ENERO:DICIEMBRE!Y134)</f>
        <v>0</v>
      </c>
      <c r="Z134" s="47">
        <f>SUM(ENERO:DICIEMBRE!Z134)</f>
        <v>0</v>
      </c>
      <c r="AA134" s="47">
        <f>SUM(ENERO:DICIEMBRE!AA134)</f>
        <v>0</v>
      </c>
      <c r="AB134" s="47">
        <f>SUM(ENERO:DICIEMBRE!AB134)</f>
        <v>0</v>
      </c>
      <c r="AC134" s="47">
        <f>SUM(ENERO:DICIEMBRE!AC134)</f>
        <v>0</v>
      </c>
      <c r="AD134" s="47">
        <f>SUM(ENERO:DICIEMBRE!AD134)</f>
        <v>0</v>
      </c>
      <c r="AE134" s="47">
        <f>SUM(ENERO:DICIEMBRE!AE134)</f>
        <v>0</v>
      </c>
      <c r="AF134" s="47">
        <f>SUM(ENERO:DICIEMBRE!AF134)</f>
        <v>0</v>
      </c>
      <c r="AG134" s="47">
        <f>SUM(ENERO:DICIEMBRE!AG134)</f>
        <v>0</v>
      </c>
      <c r="AH134" s="47">
        <f>SUM(ENERO:DICIEMBRE!AH134)</f>
        <v>0</v>
      </c>
      <c r="AI134" s="47">
        <f>SUM(ENERO:DICIEMBRE!AI134)</f>
        <v>0</v>
      </c>
      <c r="AJ134" s="47">
        <f>SUM(ENERO:DICIEMBRE!AJ134)</f>
        <v>0</v>
      </c>
      <c r="AK134" s="47">
        <f>SUM(ENERO:DICIEMBRE!AK134)</f>
        <v>0</v>
      </c>
      <c r="AL134" s="47">
        <f>SUM(ENERO:DICIEMBRE!AL134)</f>
        <v>0</v>
      </c>
      <c r="AM134" s="47">
        <f>SUM(ENERO:DICIEMBRE!AM134)</f>
        <v>0</v>
      </c>
      <c r="AN134" s="47">
        <f>SUM(ENERO:DICIEMBRE!AN134)</f>
        <v>0</v>
      </c>
      <c r="AO134" s="47">
        <f>SUM(ENERO:DICIEMBRE!AO134)</f>
        <v>0</v>
      </c>
      <c r="AP134" s="47">
        <f>SUM(ENERO:DICIEMBRE!AP134)</f>
        <v>0</v>
      </c>
      <c r="AQ134" s="47">
        <f>SUM(ENERO:DICIEMBRE!AQ134)</f>
        <v>0</v>
      </c>
      <c r="AR134" s="47">
        <f>SUM(ENERO:DICIEMBRE!AR134)</f>
        <v>0</v>
      </c>
      <c r="AS134" s="47">
        <f>SUM(ENERO:DICIEMBRE!AS134)</f>
        <v>0</v>
      </c>
      <c r="AT134" s="47">
        <f>SUM(ENERO:DICIEMBRE!AT134)</f>
        <v>0</v>
      </c>
      <c r="AU134" s="47">
        <f>SUM(ENERO:DICIEMBRE!AU134)</f>
        <v>0</v>
      </c>
      <c r="AV134" s="47">
        <f>SUM(ENERO:DICIEMBRE!AV134)</f>
        <v>0</v>
      </c>
      <c r="AW134" s="47">
        <f>SUM(ENERO:DICIEMBRE!AW134)</f>
        <v>0</v>
      </c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26</v>
      </c>
      <c r="C135" s="42">
        <f>+E135+G135+I135+K135+M135+O135+Q135+S135+U135+W135+Y135+AA135+AC135+AE135+AG135+AI135+AK135+AM135+AO135+AQ135</f>
        <v>15</v>
      </c>
      <c r="D135" s="47">
        <f>SUM(ENERO:DICIEMBRE!D135)</f>
        <v>0</v>
      </c>
      <c r="E135" s="47">
        <f>SUM(ENERO:DICIEMBRE!E135)</f>
        <v>0</v>
      </c>
      <c r="F135" s="47">
        <f>SUM(ENERO:DICIEMBRE!F135)</f>
        <v>0</v>
      </c>
      <c r="G135" s="47">
        <f>SUM(ENERO:DICIEMBRE!G135)</f>
        <v>0</v>
      </c>
      <c r="H135" s="47">
        <f>SUM(ENERO:DICIEMBRE!H135)</f>
        <v>0</v>
      </c>
      <c r="I135" s="47">
        <f>SUM(ENERO:DICIEMBRE!I135)</f>
        <v>0</v>
      </c>
      <c r="J135" s="47">
        <f>SUM(ENERO:DICIEMBRE!J135)</f>
        <v>0</v>
      </c>
      <c r="K135" s="47">
        <f>SUM(ENERO:DICIEMBRE!K135)</f>
        <v>0</v>
      </c>
      <c r="L135" s="47">
        <f>SUM(ENERO:DICIEMBRE!L135)</f>
        <v>0</v>
      </c>
      <c r="M135" s="47">
        <f>SUM(ENERO:DICIEMBRE!M135)</f>
        <v>0</v>
      </c>
      <c r="N135" s="47">
        <f>SUM(ENERO:DICIEMBRE!N135)</f>
        <v>0</v>
      </c>
      <c r="O135" s="47">
        <f>SUM(ENERO:DICIEMBRE!O135)</f>
        <v>0</v>
      </c>
      <c r="P135" s="47">
        <f>SUM(ENERO:DICIEMBRE!P135)</f>
        <v>1</v>
      </c>
      <c r="Q135" s="47">
        <f>SUM(ENERO:DICIEMBRE!Q135)</f>
        <v>1</v>
      </c>
      <c r="R135" s="47">
        <f>SUM(ENERO:DICIEMBRE!R135)</f>
        <v>7</v>
      </c>
      <c r="S135" s="47">
        <f>SUM(ENERO:DICIEMBRE!S135)</f>
        <v>3</v>
      </c>
      <c r="T135" s="47">
        <f>SUM(ENERO:DICIEMBRE!T135)</f>
        <v>2</v>
      </c>
      <c r="U135" s="47">
        <f>SUM(ENERO:DICIEMBRE!U135)</f>
        <v>0</v>
      </c>
      <c r="V135" s="47">
        <f>SUM(ENERO:DICIEMBRE!V135)</f>
        <v>3</v>
      </c>
      <c r="W135" s="47">
        <f>SUM(ENERO:DICIEMBRE!W135)</f>
        <v>2</v>
      </c>
      <c r="X135" s="47">
        <f>SUM(ENERO:DICIEMBRE!X135)</f>
        <v>2</v>
      </c>
      <c r="Y135" s="47">
        <f>SUM(ENERO:DICIEMBRE!Y135)</f>
        <v>1</v>
      </c>
      <c r="Z135" s="47">
        <f>SUM(ENERO:DICIEMBRE!Z135)</f>
        <v>3</v>
      </c>
      <c r="AA135" s="47">
        <f>SUM(ENERO:DICIEMBRE!AA135)</f>
        <v>3</v>
      </c>
      <c r="AB135" s="47">
        <f>SUM(ENERO:DICIEMBRE!AB135)</f>
        <v>3</v>
      </c>
      <c r="AC135" s="47">
        <f>SUM(ENERO:DICIEMBRE!AC135)</f>
        <v>2</v>
      </c>
      <c r="AD135" s="47">
        <f>SUM(ENERO:DICIEMBRE!AD135)</f>
        <v>3</v>
      </c>
      <c r="AE135" s="47">
        <f>SUM(ENERO:DICIEMBRE!AE135)</f>
        <v>2</v>
      </c>
      <c r="AF135" s="47">
        <f>SUM(ENERO:DICIEMBRE!AF135)</f>
        <v>2</v>
      </c>
      <c r="AG135" s="47">
        <f>SUM(ENERO:DICIEMBRE!AG135)</f>
        <v>1</v>
      </c>
      <c r="AH135" s="47">
        <f>SUM(ENERO:DICIEMBRE!AH135)</f>
        <v>0</v>
      </c>
      <c r="AI135" s="47">
        <f>SUM(ENERO:DICIEMBRE!AI135)</f>
        <v>0</v>
      </c>
      <c r="AJ135" s="47">
        <f>SUM(ENERO:DICIEMBRE!AJ135)</f>
        <v>0</v>
      </c>
      <c r="AK135" s="47">
        <f>SUM(ENERO:DICIEMBRE!AK135)</f>
        <v>0</v>
      </c>
      <c r="AL135" s="47">
        <f>SUM(ENERO:DICIEMBRE!AL135)</f>
        <v>0</v>
      </c>
      <c r="AM135" s="47">
        <f>SUM(ENERO:DICIEMBRE!AM135)</f>
        <v>0</v>
      </c>
      <c r="AN135" s="47">
        <f>SUM(ENERO:DICIEMBRE!AN135)</f>
        <v>0</v>
      </c>
      <c r="AO135" s="47">
        <f>SUM(ENERO:DICIEMBRE!AO135)</f>
        <v>0</v>
      </c>
      <c r="AP135" s="47">
        <f>SUM(ENERO:DICIEMBRE!AP135)</f>
        <v>0</v>
      </c>
      <c r="AQ135" s="47">
        <f>SUM(ENERO:DICIEMBRE!AQ135)</f>
        <v>0</v>
      </c>
      <c r="AR135" s="47">
        <f>SUM(ENERO:DICIEMBRE!AR135)</f>
        <v>12</v>
      </c>
      <c r="AS135" s="47">
        <f>SUM(ENERO:DICIEMBRE!AS135)</f>
        <v>14</v>
      </c>
      <c r="AT135" s="47">
        <f>SUM(ENERO:DICIEMBRE!AT135)</f>
        <v>0</v>
      </c>
      <c r="AU135" s="47">
        <f>SUM(ENERO:DICIEMBRE!AU135)</f>
        <v>0</v>
      </c>
      <c r="AV135" s="47">
        <f>SUM(ENERO:DICIEMBRE!AV135)</f>
        <v>0</v>
      </c>
      <c r="AW135" s="47">
        <f>SUM(ENERO:DICIEMBRE!AW135)</f>
        <v>0</v>
      </c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2</v>
      </c>
      <c r="C136" s="42">
        <f>+Q136+S136+U136+W136+Y136+AA136+AC136+AE136+AG136+AI136+AK136+AM136+AO136+AQ136</f>
        <v>1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>
        <f>SUM(ENERO:DICIEMBRE!P136)</f>
        <v>0</v>
      </c>
      <c r="Q136" s="47">
        <f>SUM(ENERO:DICIEMBRE!Q136)</f>
        <v>0</v>
      </c>
      <c r="R136" s="47">
        <f>SUM(ENERO:DICIEMBRE!R136)</f>
        <v>0</v>
      </c>
      <c r="S136" s="47">
        <f>SUM(ENERO:DICIEMBRE!S136)</f>
        <v>0</v>
      </c>
      <c r="T136" s="47">
        <f>SUM(ENERO:DICIEMBRE!T136)</f>
        <v>1</v>
      </c>
      <c r="U136" s="47">
        <f>SUM(ENERO:DICIEMBRE!U136)</f>
        <v>1</v>
      </c>
      <c r="V136" s="47">
        <f>SUM(ENERO:DICIEMBRE!V136)</f>
        <v>0</v>
      </c>
      <c r="W136" s="47">
        <f>SUM(ENERO:DICIEMBRE!W136)</f>
        <v>0</v>
      </c>
      <c r="X136" s="47">
        <f>SUM(ENERO:DICIEMBRE!X136)</f>
        <v>0</v>
      </c>
      <c r="Y136" s="47">
        <f>SUM(ENERO:DICIEMBRE!Y136)</f>
        <v>0</v>
      </c>
      <c r="Z136" s="47">
        <f>SUM(ENERO:DICIEMBRE!Z136)</f>
        <v>0</v>
      </c>
      <c r="AA136" s="47">
        <f>SUM(ENERO:DICIEMBRE!AA136)</f>
        <v>0</v>
      </c>
      <c r="AB136" s="47">
        <f>SUM(ENERO:DICIEMBRE!AB136)</f>
        <v>0</v>
      </c>
      <c r="AC136" s="47">
        <f>SUM(ENERO:DICIEMBRE!AC136)</f>
        <v>0</v>
      </c>
      <c r="AD136" s="47">
        <f>SUM(ENERO:DICIEMBRE!AD136)</f>
        <v>1</v>
      </c>
      <c r="AE136" s="47">
        <f>SUM(ENERO:DICIEMBRE!AE136)</f>
        <v>0</v>
      </c>
      <c r="AF136" s="47">
        <f>SUM(ENERO:DICIEMBRE!AF136)</f>
        <v>0</v>
      </c>
      <c r="AG136" s="47">
        <f>SUM(ENERO:DICIEMBRE!AG136)</f>
        <v>0</v>
      </c>
      <c r="AH136" s="47">
        <f>SUM(ENERO:DICIEMBRE!AH136)</f>
        <v>0</v>
      </c>
      <c r="AI136" s="47">
        <f>SUM(ENERO:DICIEMBRE!AI136)</f>
        <v>0</v>
      </c>
      <c r="AJ136" s="47">
        <f>SUM(ENERO:DICIEMBRE!AJ136)</f>
        <v>0</v>
      </c>
      <c r="AK136" s="47">
        <f>SUM(ENERO:DICIEMBRE!AK136)</f>
        <v>0</v>
      </c>
      <c r="AL136" s="47">
        <f>SUM(ENERO:DICIEMBRE!AL136)</f>
        <v>0</v>
      </c>
      <c r="AM136" s="47">
        <f>SUM(ENERO:DICIEMBRE!AM136)</f>
        <v>0</v>
      </c>
      <c r="AN136" s="47">
        <f>SUM(ENERO:DICIEMBRE!AN136)</f>
        <v>0</v>
      </c>
      <c r="AO136" s="47">
        <f>SUM(ENERO:DICIEMBRE!AO136)</f>
        <v>0</v>
      </c>
      <c r="AP136" s="47">
        <f>SUM(ENERO:DICIEMBRE!AP136)</f>
        <v>0</v>
      </c>
      <c r="AQ136" s="47">
        <f>SUM(ENERO:DICIEMBRE!AQ136)</f>
        <v>0</v>
      </c>
      <c r="AR136" s="47">
        <f>SUM(ENERO:DICIEMBRE!AR136)</f>
        <v>2</v>
      </c>
      <c r="AS136" s="47">
        <f>SUM(ENERO:DICIEMBRE!AS136)</f>
        <v>0</v>
      </c>
      <c r="AT136" s="47">
        <f>SUM(ENERO:DICIEMBRE!AT136)</f>
        <v>0</v>
      </c>
      <c r="AU136" s="47">
        <f>SUM(ENERO:DICIEMBRE!AU136)</f>
        <v>0</v>
      </c>
      <c r="AV136" s="47">
        <f>SUM(ENERO:DICIEMBRE!AV136)</f>
        <v>0</v>
      </c>
      <c r="AW136" s="47">
        <f>SUM(ENERO:DICIEMBRE!AW136)</f>
        <v>0</v>
      </c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>
        <f>SUM(ENERO:DICIEMBRE!P137)</f>
        <v>0</v>
      </c>
      <c r="Q137" s="47">
        <f>SUM(ENERO:DICIEMBRE!Q137)</f>
        <v>0</v>
      </c>
      <c r="R137" s="47">
        <f>SUM(ENERO:DICIEMBRE!R137)</f>
        <v>0</v>
      </c>
      <c r="S137" s="47">
        <f>SUM(ENERO:DICIEMBRE!S137)</f>
        <v>0</v>
      </c>
      <c r="T137" s="47">
        <f>SUM(ENERO:DICIEMBRE!T137)</f>
        <v>0</v>
      </c>
      <c r="U137" s="47">
        <f>SUM(ENERO:DICIEMBRE!U137)</f>
        <v>0</v>
      </c>
      <c r="V137" s="47">
        <f>SUM(ENERO:DICIEMBRE!V137)</f>
        <v>0</v>
      </c>
      <c r="W137" s="47">
        <f>SUM(ENERO:DICIEMBRE!W137)</f>
        <v>0</v>
      </c>
      <c r="X137" s="47">
        <f>SUM(ENERO:DICIEMBRE!X137)</f>
        <v>0</v>
      </c>
      <c r="Y137" s="47">
        <f>SUM(ENERO:DICIEMBRE!Y137)</f>
        <v>0</v>
      </c>
      <c r="Z137" s="47">
        <f>SUM(ENERO:DICIEMBRE!Z137)</f>
        <v>0</v>
      </c>
      <c r="AA137" s="47">
        <f>SUM(ENERO:DICIEMBRE!AA137)</f>
        <v>0</v>
      </c>
      <c r="AB137" s="47">
        <f>SUM(ENERO:DICIEMBRE!AB137)</f>
        <v>0</v>
      </c>
      <c r="AC137" s="47">
        <f>SUM(ENERO:DICIEMBRE!AC137)</f>
        <v>0</v>
      </c>
      <c r="AD137" s="47">
        <f>SUM(ENERO:DICIEMBRE!AD137)</f>
        <v>0</v>
      </c>
      <c r="AE137" s="47">
        <f>SUM(ENERO:DICIEMBRE!AE137)</f>
        <v>0</v>
      </c>
      <c r="AF137" s="47">
        <f>SUM(ENERO:DICIEMBRE!AF137)</f>
        <v>0</v>
      </c>
      <c r="AG137" s="47">
        <f>SUM(ENERO:DICIEMBRE!AG137)</f>
        <v>0</v>
      </c>
      <c r="AH137" s="47">
        <f>SUM(ENERO:DICIEMBRE!AH137)</f>
        <v>0</v>
      </c>
      <c r="AI137" s="47">
        <f>SUM(ENERO:DICIEMBRE!AI137)</f>
        <v>0</v>
      </c>
      <c r="AJ137" s="43"/>
      <c r="AK137" s="44"/>
      <c r="AL137" s="43"/>
      <c r="AM137" s="44"/>
      <c r="AN137" s="43"/>
      <c r="AO137" s="44"/>
      <c r="AP137" s="43"/>
      <c r="AQ137" s="56"/>
      <c r="AR137" s="47">
        <f>SUM(ENERO:DICIEMBRE!AR137)</f>
        <v>0</v>
      </c>
      <c r="AS137" s="47">
        <f>SUM(ENERO:DICIEMBRE!AS137)</f>
        <v>0</v>
      </c>
      <c r="AT137" s="47">
        <f>SUM(ENERO:DICIEMBRE!AT137)</f>
        <v>0</v>
      </c>
      <c r="AU137" s="47">
        <f>SUM(ENERO:DICIEMBRE!AU137)</f>
        <v>0</v>
      </c>
      <c r="AV137" s="47">
        <f>SUM(ENERO:DICIEMBRE!AV137)</f>
        <v>0</v>
      </c>
      <c r="AW137" s="47">
        <f>SUM(ENERO:DICIEMBRE!AW137)</f>
        <v>0</v>
      </c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47">
        <f>SUM(ENERO:DICIEMBRE!D138)</f>
        <v>0</v>
      </c>
      <c r="E138" s="47">
        <f>SUM(ENERO:DICIEMBRE!E138)</f>
        <v>0</v>
      </c>
      <c r="F138" s="47">
        <f>SUM(ENERO:DICIEMBRE!F138)</f>
        <v>0</v>
      </c>
      <c r="G138" s="47">
        <f>SUM(ENERO:DICIEMBRE!G138)</f>
        <v>0</v>
      </c>
      <c r="H138" s="47">
        <f>SUM(ENERO:DICIEMBRE!H138)</f>
        <v>0</v>
      </c>
      <c r="I138" s="47">
        <f>SUM(ENERO:DICIEMBRE!I138)</f>
        <v>0</v>
      </c>
      <c r="J138" s="47">
        <f>SUM(ENERO:DICIEMBRE!J138)</f>
        <v>0</v>
      </c>
      <c r="K138" s="47">
        <f>SUM(ENERO:DICIEMBRE!K138)</f>
        <v>0</v>
      </c>
      <c r="L138" s="47">
        <f>SUM(ENERO:DICIEMBRE!L138)</f>
        <v>0</v>
      </c>
      <c r="M138" s="47">
        <f>SUM(ENERO:DICIEMBRE!M138)</f>
        <v>0</v>
      </c>
      <c r="N138" s="47">
        <f>SUM(ENERO:DICIEMBRE!N138)</f>
        <v>0</v>
      </c>
      <c r="O138" s="47">
        <f>SUM(ENERO:DICIEMBRE!O138)</f>
        <v>0</v>
      </c>
      <c r="P138" s="47">
        <f>SUM(ENERO:DICIEMBRE!P138)</f>
        <v>0</v>
      </c>
      <c r="Q138" s="47">
        <f>SUM(ENERO:DICIEMBRE!Q138)</f>
        <v>0</v>
      </c>
      <c r="R138" s="47">
        <f>SUM(ENERO:DICIEMBRE!R138)</f>
        <v>0</v>
      </c>
      <c r="S138" s="47">
        <f>SUM(ENERO:DICIEMBRE!S138)</f>
        <v>0</v>
      </c>
      <c r="T138" s="47">
        <f>SUM(ENERO:DICIEMBRE!T138)</f>
        <v>0</v>
      </c>
      <c r="U138" s="47">
        <f>SUM(ENERO:DICIEMBRE!U138)</f>
        <v>0</v>
      </c>
      <c r="V138" s="47">
        <f>SUM(ENERO:DICIEMBRE!V138)</f>
        <v>0</v>
      </c>
      <c r="W138" s="47">
        <f>SUM(ENERO:DICIEMBRE!W138)</f>
        <v>0</v>
      </c>
      <c r="X138" s="47">
        <f>SUM(ENERO:DICIEMBRE!X138)</f>
        <v>0</v>
      </c>
      <c r="Y138" s="47">
        <f>SUM(ENERO:DICIEMBRE!Y138)</f>
        <v>0</v>
      </c>
      <c r="Z138" s="47">
        <f>SUM(ENERO:DICIEMBRE!Z138)</f>
        <v>0</v>
      </c>
      <c r="AA138" s="47">
        <f>SUM(ENERO:DICIEMBRE!AA138)</f>
        <v>0</v>
      </c>
      <c r="AB138" s="47">
        <f>SUM(ENERO:DICIEMBRE!AB138)</f>
        <v>0</v>
      </c>
      <c r="AC138" s="47">
        <f>SUM(ENERO:DICIEMBRE!AC138)</f>
        <v>0</v>
      </c>
      <c r="AD138" s="47">
        <f>SUM(ENERO:DICIEMBRE!AD138)</f>
        <v>0</v>
      </c>
      <c r="AE138" s="47">
        <f>SUM(ENERO:DICIEMBRE!AE138)</f>
        <v>0</v>
      </c>
      <c r="AF138" s="47">
        <f>SUM(ENERO:DICIEMBRE!AF138)</f>
        <v>0</v>
      </c>
      <c r="AG138" s="47">
        <f>SUM(ENERO:DICIEMBRE!AG138)</f>
        <v>0</v>
      </c>
      <c r="AH138" s="47">
        <f>SUM(ENERO:DICIEMBRE!AH138)</f>
        <v>0</v>
      </c>
      <c r="AI138" s="47">
        <f>SUM(ENERO:DICIEMBRE!AI138)</f>
        <v>0</v>
      </c>
      <c r="AJ138" s="47">
        <f>SUM(ENERO:DICIEMBRE!AJ138)</f>
        <v>0</v>
      </c>
      <c r="AK138" s="47">
        <f>SUM(ENERO:DICIEMBRE!AK138)</f>
        <v>0</v>
      </c>
      <c r="AL138" s="47">
        <f>SUM(ENERO:DICIEMBRE!AL138)</f>
        <v>0</v>
      </c>
      <c r="AM138" s="47">
        <f>SUM(ENERO:DICIEMBRE!AM138)</f>
        <v>0</v>
      </c>
      <c r="AN138" s="47">
        <f>SUM(ENERO:DICIEMBRE!AN138)</f>
        <v>0</v>
      </c>
      <c r="AO138" s="47">
        <f>SUM(ENERO:DICIEMBRE!AO138)</f>
        <v>0</v>
      </c>
      <c r="AP138" s="47">
        <f>SUM(ENERO:DICIEMBRE!AP138)</f>
        <v>0</v>
      </c>
      <c r="AQ138" s="47">
        <f>SUM(ENERO:DICIEMBRE!AQ138)</f>
        <v>0</v>
      </c>
      <c r="AR138" s="47">
        <f>SUM(ENERO:DICIEMBRE!AR138)</f>
        <v>0</v>
      </c>
      <c r="AS138" s="47">
        <f>SUM(ENERO:DICIEMBRE!AS138)</f>
        <v>0</v>
      </c>
      <c r="AT138" s="47">
        <f>SUM(ENERO:DICIEMBRE!AT138)</f>
        <v>0</v>
      </c>
      <c r="AU138" s="47">
        <f>SUM(ENERO:DICIEMBRE!AU138)</f>
        <v>0</v>
      </c>
      <c r="AV138" s="47">
        <f>SUM(ENERO:DICIEMBRE!AV138)</f>
        <v>0</v>
      </c>
      <c r="AW138" s="47">
        <f>SUM(ENERO:DICIEMBRE!AW138)</f>
        <v>0</v>
      </c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47">
        <f>SUM(ENERO:DICIEMBRE!D139)</f>
        <v>0</v>
      </c>
      <c r="E139" s="47">
        <f>SUM(ENERO:DICIEMBRE!E139)</f>
        <v>0</v>
      </c>
      <c r="F139" s="47">
        <f>SUM(ENERO:DICIEMBRE!F139)</f>
        <v>0</v>
      </c>
      <c r="G139" s="47">
        <f>SUM(ENERO:DICIEMBRE!G139)</f>
        <v>0</v>
      </c>
      <c r="H139" s="47">
        <f>SUM(ENERO:DICIEMBRE!H139)</f>
        <v>0</v>
      </c>
      <c r="I139" s="47">
        <f>SUM(ENERO:DICIEMBRE!I139)</f>
        <v>0</v>
      </c>
      <c r="J139" s="47">
        <f>SUM(ENERO:DICIEMBRE!J139)</f>
        <v>0</v>
      </c>
      <c r="K139" s="47">
        <f>SUM(ENERO:DICIEMBRE!K139)</f>
        <v>0</v>
      </c>
      <c r="L139" s="47">
        <f>SUM(ENERO:DICIEMBRE!L139)</f>
        <v>0</v>
      </c>
      <c r="M139" s="47">
        <f>SUM(ENERO:DICIEMBRE!M139)</f>
        <v>0</v>
      </c>
      <c r="N139" s="47">
        <f>SUM(ENERO:DICIEMBRE!N139)</f>
        <v>0</v>
      </c>
      <c r="O139" s="47">
        <f>SUM(ENERO:DICIEMBRE!O139)</f>
        <v>0</v>
      </c>
      <c r="P139" s="47">
        <f>SUM(ENERO:DICIEMBRE!P139)</f>
        <v>0</v>
      </c>
      <c r="Q139" s="47">
        <f>SUM(ENERO:DICIEMBRE!Q139)</f>
        <v>0</v>
      </c>
      <c r="R139" s="47">
        <f>SUM(ENERO:DICIEMBRE!R139)</f>
        <v>0</v>
      </c>
      <c r="S139" s="47">
        <f>SUM(ENERO:DICIEMBRE!S139)</f>
        <v>0</v>
      </c>
      <c r="T139" s="47">
        <f>SUM(ENERO:DICIEMBRE!T139)</f>
        <v>0</v>
      </c>
      <c r="U139" s="47">
        <f>SUM(ENERO:DICIEMBRE!U139)</f>
        <v>0</v>
      </c>
      <c r="V139" s="47">
        <f>SUM(ENERO:DICIEMBRE!V139)</f>
        <v>0</v>
      </c>
      <c r="W139" s="47">
        <f>SUM(ENERO:DICIEMBRE!W139)</f>
        <v>0</v>
      </c>
      <c r="X139" s="47">
        <f>SUM(ENERO:DICIEMBRE!X139)</f>
        <v>0</v>
      </c>
      <c r="Y139" s="47">
        <f>SUM(ENERO:DICIEMBRE!Y139)</f>
        <v>0</v>
      </c>
      <c r="Z139" s="47">
        <f>SUM(ENERO:DICIEMBRE!Z139)</f>
        <v>0</v>
      </c>
      <c r="AA139" s="47">
        <f>SUM(ENERO:DICIEMBRE!AA139)</f>
        <v>0</v>
      </c>
      <c r="AB139" s="47">
        <f>SUM(ENERO:DICIEMBRE!AB139)</f>
        <v>0</v>
      </c>
      <c r="AC139" s="47">
        <f>SUM(ENERO:DICIEMBRE!AC139)</f>
        <v>0</v>
      </c>
      <c r="AD139" s="47">
        <f>SUM(ENERO:DICIEMBRE!AD139)</f>
        <v>0</v>
      </c>
      <c r="AE139" s="47">
        <f>SUM(ENERO:DICIEMBRE!AE139)</f>
        <v>0</v>
      </c>
      <c r="AF139" s="47">
        <f>SUM(ENERO:DICIEMBRE!AF139)</f>
        <v>0</v>
      </c>
      <c r="AG139" s="47">
        <f>SUM(ENERO:DICIEMBRE!AG139)</f>
        <v>0</v>
      </c>
      <c r="AH139" s="47">
        <f>SUM(ENERO:DICIEMBRE!AH139)</f>
        <v>0</v>
      </c>
      <c r="AI139" s="47">
        <f>SUM(ENERO:DICIEMBRE!AI139)</f>
        <v>0</v>
      </c>
      <c r="AJ139" s="47">
        <f>SUM(ENERO:DICIEMBRE!AJ139)</f>
        <v>0</v>
      </c>
      <c r="AK139" s="47">
        <f>SUM(ENERO:DICIEMBRE!AK139)</f>
        <v>0</v>
      </c>
      <c r="AL139" s="47">
        <f>SUM(ENERO:DICIEMBRE!AL139)</f>
        <v>0</v>
      </c>
      <c r="AM139" s="47">
        <f>SUM(ENERO:DICIEMBRE!AM139)</f>
        <v>0</v>
      </c>
      <c r="AN139" s="47">
        <f>SUM(ENERO:DICIEMBRE!AN139)</f>
        <v>0</v>
      </c>
      <c r="AO139" s="47">
        <f>SUM(ENERO:DICIEMBRE!AO139)</f>
        <v>0</v>
      </c>
      <c r="AP139" s="47">
        <f>SUM(ENERO:DICIEMBRE!AP139)</f>
        <v>0</v>
      </c>
      <c r="AQ139" s="47">
        <f>SUM(ENERO:DICIEMBRE!AQ139)</f>
        <v>0</v>
      </c>
      <c r="AR139" s="47">
        <f>SUM(ENERO:DICIEMBRE!AR139)</f>
        <v>0</v>
      </c>
      <c r="AS139" s="47">
        <f>SUM(ENERO:DICIEMBRE!AS139)</f>
        <v>0</v>
      </c>
      <c r="AT139" s="47">
        <f>SUM(ENERO:DICIEMBRE!AT139)</f>
        <v>0</v>
      </c>
      <c r="AU139" s="47">
        <f>SUM(ENERO:DICIEMBRE!AU139)</f>
        <v>0</v>
      </c>
      <c r="AV139" s="47">
        <f>SUM(ENERO:DICIEMBRE!AV139)</f>
        <v>0</v>
      </c>
      <c r="AW139" s="47">
        <f>SUM(ENERO:DICIEMBRE!AW139)</f>
        <v>0</v>
      </c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47">
        <f>SUM(ENERO:DICIEMBRE!D140)</f>
        <v>0</v>
      </c>
      <c r="E140" s="47">
        <f>SUM(ENERO:DICIEMBRE!E140)</f>
        <v>0</v>
      </c>
      <c r="F140" s="47">
        <f>SUM(ENERO:DICIEMBRE!F140)</f>
        <v>0</v>
      </c>
      <c r="G140" s="47">
        <f>SUM(ENERO:DICIEMBRE!G140)</f>
        <v>0</v>
      </c>
      <c r="H140" s="47">
        <f>SUM(ENERO:DICIEMBRE!H140)</f>
        <v>0</v>
      </c>
      <c r="I140" s="47">
        <f>SUM(ENERO:DICIEMBRE!I140)</f>
        <v>0</v>
      </c>
      <c r="J140" s="47">
        <f>SUM(ENERO:DICIEMBRE!J140)</f>
        <v>0</v>
      </c>
      <c r="K140" s="47">
        <f>SUM(ENERO:DICIEMBRE!K140)</f>
        <v>0</v>
      </c>
      <c r="L140" s="47">
        <f>SUM(ENERO:DICIEMBRE!L140)</f>
        <v>0</v>
      </c>
      <c r="M140" s="47">
        <f>SUM(ENERO:DICIEMBRE!M140)</f>
        <v>0</v>
      </c>
      <c r="N140" s="47">
        <f>SUM(ENERO:DICIEMBRE!N140)</f>
        <v>0</v>
      </c>
      <c r="O140" s="47">
        <f>SUM(ENERO:DICIEMBRE!O140)</f>
        <v>0</v>
      </c>
      <c r="P140" s="47">
        <f>SUM(ENERO:DICIEMBRE!P140)</f>
        <v>0</v>
      </c>
      <c r="Q140" s="47">
        <f>SUM(ENERO:DICIEMBRE!Q140)</f>
        <v>0</v>
      </c>
      <c r="R140" s="47">
        <f>SUM(ENERO:DICIEMBRE!R140)</f>
        <v>0</v>
      </c>
      <c r="S140" s="47">
        <f>SUM(ENERO:DICIEMBRE!S140)</f>
        <v>0</v>
      </c>
      <c r="T140" s="47">
        <f>SUM(ENERO:DICIEMBRE!T140)</f>
        <v>0</v>
      </c>
      <c r="U140" s="47">
        <f>SUM(ENERO:DICIEMBRE!U140)</f>
        <v>0</v>
      </c>
      <c r="V140" s="47">
        <f>SUM(ENERO:DICIEMBRE!V140)</f>
        <v>0</v>
      </c>
      <c r="W140" s="47">
        <f>SUM(ENERO:DICIEMBRE!W140)</f>
        <v>0</v>
      </c>
      <c r="X140" s="47">
        <f>SUM(ENERO:DICIEMBRE!X140)</f>
        <v>0</v>
      </c>
      <c r="Y140" s="47">
        <f>SUM(ENERO:DICIEMBRE!Y140)</f>
        <v>0</v>
      </c>
      <c r="Z140" s="47">
        <f>SUM(ENERO:DICIEMBRE!Z140)</f>
        <v>0</v>
      </c>
      <c r="AA140" s="47">
        <f>SUM(ENERO:DICIEMBRE!AA140)</f>
        <v>0</v>
      </c>
      <c r="AB140" s="47">
        <f>SUM(ENERO:DICIEMBRE!AB140)</f>
        <v>0</v>
      </c>
      <c r="AC140" s="47">
        <f>SUM(ENERO:DICIEMBRE!AC140)</f>
        <v>0</v>
      </c>
      <c r="AD140" s="47">
        <f>SUM(ENERO:DICIEMBRE!AD140)</f>
        <v>0</v>
      </c>
      <c r="AE140" s="47">
        <f>SUM(ENERO:DICIEMBRE!AE140)</f>
        <v>0</v>
      </c>
      <c r="AF140" s="47">
        <f>SUM(ENERO:DICIEMBRE!AF140)</f>
        <v>0</v>
      </c>
      <c r="AG140" s="47">
        <f>SUM(ENERO:DICIEMBRE!AG140)</f>
        <v>0</v>
      </c>
      <c r="AH140" s="47">
        <f>SUM(ENERO:DICIEMBRE!AH140)</f>
        <v>0</v>
      </c>
      <c r="AI140" s="47">
        <f>SUM(ENERO:DICIEMBRE!AI140)</f>
        <v>0</v>
      </c>
      <c r="AJ140" s="47">
        <f>SUM(ENERO:DICIEMBRE!AJ140)</f>
        <v>0</v>
      </c>
      <c r="AK140" s="47">
        <f>SUM(ENERO:DICIEMBRE!AK140)</f>
        <v>0</v>
      </c>
      <c r="AL140" s="47">
        <f>SUM(ENERO:DICIEMBRE!AL140)</f>
        <v>0</v>
      </c>
      <c r="AM140" s="47">
        <f>SUM(ENERO:DICIEMBRE!AM140)</f>
        <v>0</v>
      </c>
      <c r="AN140" s="47">
        <f>SUM(ENERO:DICIEMBRE!AN140)</f>
        <v>0</v>
      </c>
      <c r="AO140" s="47">
        <f>SUM(ENERO:DICIEMBRE!AO140)</f>
        <v>0</v>
      </c>
      <c r="AP140" s="47">
        <f>SUM(ENERO:DICIEMBRE!AP140)</f>
        <v>0</v>
      </c>
      <c r="AQ140" s="47">
        <f>SUM(ENERO:DICIEMBRE!AQ140)</f>
        <v>0</v>
      </c>
      <c r="AR140" s="47">
        <f>SUM(ENERO:DICIEMBRE!AR140)</f>
        <v>0</v>
      </c>
      <c r="AS140" s="47">
        <f>SUM(ENERO:DICIEMBRE!AS140)</f>
        <v>0</v>
      </c>
      <c r="AT140" s="47">
        <f>SUM(ENERO:DICIEMBRE!AT140)</f>
        <v>0</v>
      </c>
      <c r="AU140" s="47">
        <f>SUM(ENERO:DICIEMBRE!AU140)</f>
        <v>0</v>
      </c>
      <c r="AV140" s="47">
        <f>SUM(ENERO:DICIEMBRE!AV140)</f>
        <v>0</v>
      </c>
      <c r="AW140" s="47">
        <f>SUM(ENERO:DICIEMBRE!AW140)</f>
        <v>0</v>
      </c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71" t="s">
        <v>70</v>
      </c>
      <c r="F143" s="12" t="s">
        <v>33</v>
      </c>
      <c r="G143" s="14" t="s">
        <v>34</v>
      </c>
      <c r="H143" s="71" t="s">
        <v>70</v>
      </c>
      <c r="I143" s="12" t="s">
        <v>33</v>
      </c>
      <c r="J143" s="14" t="s">
        <v>34</v>
      </c>
      <c r="K143" s="71" t="s">
        <v>70</v>
      </c>
      <c r="L143" s="12" t="s">
        <v>33</v>
      </c>
      <c r="M143" s="14" t="s">
        <v>34</v>
      </c>
      <c r="N143" s="71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8">
        <f>SUM(ENERO:DICIEMBRE!C144)</f>
        <v>3345</v>
      </c>
      <c r="D144" s="78">
        <f>SUM(ENERO:DICIEMBRE!D144)</f>
        <v>4</v>
      </c>
      <c r="E144" s="78">
        <f>SUM(ENERO:DICIEMBRE!E144)</f>
        <v>2</v>
      </c>
      <c r="F144" s="78">
        <f>SUM(ENERO:DICIEMBRE!F144)</f>
        <v>1115</v>
      </c>
      <c r="G144" s="78">
        <f>SUM(ENERO:DICIEMBRE!G144)</f>
        <v>6</v>
      </c>
      <c r="H144" s="78">
        <f>SUM(ENERO:DICIEMBRE!H144)</f>
        <v>0</v>
      </c>
      <c r="I144" s="78">
        <f>SUM(ENERO:DICIEMBRE!I144)</f>
        <v>0</v>
      </c>
      <c r="J144" s="78">
        <f>SUM(ENERO:DICIEMBRE!J144)</f>
        <v>0</v>
      </c>
      <c r="K144" s="78">
        <f>SUM(ENERO:DICIEMBRE!K144)</f>
        <v>0</v>
      </c>
      <c r="L144" s="78">
        <f>SUM(ENERO:DICIEMBRE!L144)</f>
        <v>0</v>
      </c>
      <c r="M144" s="78">
        <f>SUM(ENERO:DICIEMBRE!M144)</f>
        <v>0</v>
      </c>
      <c r="N144" s="78">
        <f>SUM(ENERO:DICIEMBRE!N144)</f>
        <v>0</v>
      </c>
      <c r="O144" s="78">
        <f>SUM(ENERO:DICIEMBRE!O144)</f>
        <v>10983</v>
      </c>
      <c r="P144" s="78">
        <f>SUM(ENERO:DICIEMBRE!P144)</f>
        <v>171</v>
      </c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76" t="s">
        <v>73</v>
      </c>
      <c r="C145" s="78">
        <f>SUM(ENERO:DICIEMBRE!C145)</f>
        <v>0</v>
      </c>
      <c r="D145" s="78">
        <f>SUM(ENERO:DICIEMBRE!D145)</f>
        <v>0</v>
      </c>
      <c r="E145" s="78">
        <f>SUM(ENERO:DICIEMBRE!E145)</f>
        <v>0</v>
      </c>
      <c r="F145" s="78">
        <f>SUM(ENERO:DICIEMBRE!F145)</f>
        <v>0</v>
      </c>
      <c r="G145" s="78">
        <f>SUM(ENERO:DICIEMBRE!G145)</f>
        <v>0</v>
      </c>
      <c r="H145" s="78">
        <f>SUM(ENERO:DICIEMBRE!H145)</f>
        <v>0</v>
      </c>
      <c r="I145" s="78">
        <f>SUM(ENERO:DICIEMBRE!I145)</f>
        <v>0</v>
      </c>
      <c r="J145" s="78">
        <f>SUM(ENERO:DICIEMBRE!J145)</f>
        <v>0</v>
      </c>
      <c r="K145" s="78">
        <f>SUM(ENERO:DICIEMBRE!K145)</f>
        <v>0</v>
      </c>
      <c r="L145" s="78">
        <f>SUM(ENERO:DICIEMBRE!L145)</f>
        <v>0</v>
      </c>
      <c r="M145" s="78">
        <f>SUM(ENERO:DICIEMBRE!M145)</f>
        <v>0</v>
      </c>
      <c r="N145" s="78">
        <f>SUM(ENERO:DICIEMBRE!N145)</f>
        <v>0</v>
      </c>
      <c r="O145" s="78">
        <f>SUM(ENERO:DICIEMBRE!O145)</f>
        <v>0</v>
      </c>
      <c r="P145" s="78">
        <f>SUM(ENERO:DICIEMBRE!P145)</f>
        <v>0</v>
      </c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69" t="s">
        <v>74</v>
      </c>
      <c r="C146" s="78">
        <f>SUM(ENERO:DICIEMBRE!C146)</f>
        <v>0</v>
      </c>
      <c r="D146" s="78">
        <f>SUM(ENERO:DICIEMBRE!D146)</f>
        <v>0</v>
      </c>
      <c r="E146" s="78">
        <f>SUM(ENERO:DICIEMBRE!E146)</f>
        <v>0</v>
      </c>
      <c r="F146" s="78">
        <f>SUM(ENERO:DICIEMBRE!F146)</f>
        <v>0</v>
      </c>
      <c r="G146" s="78">
        <f>SUM(ENERO:DICIEMBRE!G146)</f>
        <v>0</v>
      </c>
      <c r="H146" s="78">
        <f>SUM(ENERO:DICIEMBRE!H146)</f>
        <v>0</v>
      </c>
      <c r="I146" s="78">
        <f>SUM(ENERO:DICIEMBRE!I146)</f>
        <v>0</v>
      </c>
      <c r="J146" s="78">
        <f>SUM(ENERO:DICIEMBRE!J146)</f>
        <v>0</v>
      </c>
      <c r="K146" s="78">
        <f>SUM(ENERO:DICIEMBRE!K146)</f>
        <v>0</v>
      </c>
      <c r="L146" s="78">
        <f>SUM(ENERO:DICIEMBRE!L146)</f>
        <v>0</v>
      </c>
      <c r="M146" s="78">
        <f>SUM(ENERO:DICIEMBRE!M146)</f>
        <v>0</v>
      </c>
      <c r="N146" s="78">
        <f>SUM(ENERO:DICIEMBRE!N146)</f>
        <v>0</v>
      </c>
      <c r="O146" s="78">
        <f>SUM(ENERO:DICIEMBRE!O146)</f>
        <v>0</v>
      </c>
      <c r="P146" s="78">
        <f>SUM(ENERO:DICIEMBRE!P146)</f>
        <v>0</v>
      </c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78">
        <f>SUM(ENERO:DICIEMBRE!C147)</f>
        <v>0</v>
      </c>
      <c r="D147" s="78">
        <f>SUM(ENERO:DICIEMBRE!D147)</f>
        <v>0</v>
      </c>
      <c r="E147" s="78">
        <f>SUM(ENERO:DICIEMBRE!E147)</f>
        <v>0</v>
      </c>
      <c r="F147" s="78">
        <f>SUM(ENERO:DICIEMBRE!F147)</f>
        <v>0</v>
      </c>
      <c r="G147" s="78">
        <f>SUM(ENERO:DICIEMBRE!G147)</f>
        <v>0</v>
      </c>
      <c r="H147" s="78">
        <f>SUM(ENERO:DICIEMBRE!H147)</f>
        <v>0</v>
      </c>
      <c r="I147" s="78">
        <f>SUM(ENERO:DICIEMBRE!I147)</f>
        <v>0</v>
      </c>
      <c r="J147" s="78">
        <f>SUM(ENERO:DICIEMBRE!J147)</f>
        <v>0</v>
      </c>
      <c r="K147" s="78">
        <f>SUM(ENERO:DICIEMBRE!K147)</f>
        <v>0</v>
      </c>
      <c r="L147" s="78">
        <f>SUM(ENERO:DICIEMBRE!L147)</f>
        <v>0</v>
      </c>
      <c r="M147" s="78">
        <f>SUM(ENERO:DICIEMBRE!M147)</f>
        <v>0</v>
      </c>
      <c r="N147" s="78">
        <f>SUM(ENERO:DICIEMBRE!N147)</f>
        <v>0</v>
      </c>
      <c r="O147" s="78">
        <f>SUM(ENERO:DICIEMBRE!O147)</f>
        <v>0</v>
      </c>
      <c r="P147" s="78">
        <f>SUM(ENERO:DICIEMBRE!P147)</f>
        <v>0</v>
      </c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78">
        <f>SUM(ENERO:DICIEMBRE!C148)</f>
        <v>0</v>
      </c>
      <c r="D148" s="78">
        <f>SUM(ENERO:DICIEMBRE!D148)</f>
        <v>0</v>
      </c>
      <c r="E148" s="78">
        <f>SUM(ENERO:DICIEMBRE!E148)</f>
        <v>0</v>
      </c>
      <c r="F148" s="78">
        <f>SUM(ENERO:DICIEMBRE!F148)</f>
        <v>0</v>
      </c>
      <c r="G148" s="78">
        <f>SUM(ENERO:DICIEMBRE!G148)</f>
        <v>0</v>
      </c>
      <c r="H148" s="78">
        <f>SUM(ENERO:DICIEMBRE!H148)</f>
        <v>0</v>
      </c>
      <c r="I148" s="78">
        <f>SUM(ENERO:DICIEMBRE!I148)</f>
        <v>0</v>
      </c>
      <c r="J148" s="78">
        <f>SUM(ENERO:DICIEMBRE!J148)</f>
        <v>0</v>
      </c>
      <c r="K148" s="78">
        <f>SUM(ENERO:DICIEMBRE!K148)</f>
        <v>0</v>
      </c>
      <c r="L148" s="78">
        <f>SUM(ENERO:DICIEMBRE!L148)</f>
        <v>0</v>
      </c>
      <c r="M148" s="78">
        <f>SUM(ENERO:DICIEMBRE!M148)</f>
        <v>0</v>
      </c>
      <c r="N148" s="78">
        <f>SUM(ENERO:DICIEMBRE!N148)</f>
        <v>0</v>
      </c>
      <c r="O148" s="78">
        <f>SUM(ENERO:DICIEMBRE!O148)</f>
        <v>2</v>
      </c>
      <c r="P148" s="78">
        <f>SUM(ENERO:DICIEMBRE!P148)</f>
        <v>0</v>
      </c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8">
        <f>SUM(ENERO:DICIEMBRE!C152)</f>
        <v>0</v>
      </c>
      <c r="D152" s="78">
        <f>SUM(ENERO:DICIEMBRE!D152)</f>
        <v>0</v>
      </c>
      <c r="E152" s="78">
        <f>SUM(ENERO:DICIEMBRE!E152)</f>
        <v>0</v>
      </c>
      <c r="F152" s="78">
        <f>SUM(ENERO:DICIEMBRE!F152)</f>
        <v>0</v>
      </c>
      <c r="G152" s="78">
        <f>SUM(ENERO:DICIEMBRE!G152)</f>
        <v>0</v>
      </c>
      <c r="H152" s="78">
        <f>SUM(ENERO:DICIEMBRE!H152)</f>
        <v>0</v>
      </c>
      <c r="I152" s="78">
        <f>SUM(ENERO:DICIEMBRE!I152)</f>
        <v>0</v>
      </c>
      <c r="J152" s="78">
        <f>SUM(ENERO:DICIEMBRE!J152)</f>
        <v>0</v>
      </c>
      <c r="K152" s="78">
        <f>SUM(ENERO:DICIEMBRE!K152)</f>
        <v>0</v>
      </c>
      <c r="L152" s="78">
        <f>SUM(ENERO:DICIEMBRE!L152)</f>
        <v>0</v>
      </c>
      <c r="M152" s="78">
        <f>SUM(ENERO:DICIEMBRE!M152)</f>
        <v>0</v>
      </c>
      <c r="N152" s="78">
        <f>SUM(ENERO:DICIEMBRE!N152)</f>
        <v>0</v>
      </c>
      <c r="O152" s="78">
        <f>SUM(ENERO:DICIEMBRE!O152)</f>
        <v>0</v>
      </c>
      <c r="P152" s="78">
        <f>SUM(ENERO:DICIEMBRE!P152)</f>
        <v>0</v>
      </c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8">
        <f>SUM(ENERO:DICIEMBRE!C153)</f>
        <v>0</v>
      </c>
      <c r="D153" s="78">
        <f>SUM(ENERO:DICIEMBRE!D153)</f>
        <v>0</v>
      </c>
      <c r="E153" s="78">
        <f>SUM(ENERO:DICIEMBRE!E153)</f>
        <v>0</v>
      </c>
      <c r="F153" s="78">
        <f>SUM(ENERO:DICIEMBRE!F153)</f>
        <v>0</v>
      </c>
      <c r="G153" s="78">
        <f>SUM(ENERO:DICIEMBRE!G153)</f>
        <v>0</v>
      </c>
      <c r="H153" s="78">
        <f>SUM(ENERO:DICIEMBRE!H153)</f>
        <v>0</v>
      </c>
      <c r="I153" s="78">
        <f>SUM(ENERO:DICIEMBRE!I153)</f>
        <v>0</v>
      </c>
      <c r="J153" s="78">
        <f>SUM(ENERO:DICIEMBRE!J153)</f>
        <v>0</v>
      </c>
      <c r="K153" s="78">
        <f>SUM(ENERO:DICIEMBRE!K153)</f>
        <v>0</v>
      </c>
      <c r="L153" s="78">
        <f>SUM(ENERO:DICIEMBRE!L153)</f>
        <v>0</v>
      </c>
      <c r="M153" s="78">
        <f>SUM(ENERO:DICIEMBRE!M153)</f>
        <v>0</v>
      </c>
      <c r="N153" s="78">
        <f>SUM(ENERO:DICIEMBRE!N153)</f>
        <v>0</v>
      </c>
      <c r="O153" s="78">
        <f>SUM(ENERO:DICIEMBRE!O153)</f>
        <v>0</v>
      </c>
      <c r="P153" s="78">
        <f>SUM(ENERO:DICIEMBRE!P153)</f>
        <v>0</v>
      </c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78">
        <f>SUM(ENERO:DICIEMBRE!C154)</f>
        <v>0</v>
      </c>
      <c r="D154" s="78">
        <f>SUM(ENERO:DICIEMBRE!D154)</f>
        <v>0</v>
      </c>
      <c r="E154" s="78">
        <f>SUM(ENERO:DICIEMBRE!E154)</f>
        <v>0</v>
      </c>
      <c r="F154" s="78">
        <f>SUM(ENERO:DICIEMBRE!F154)</f>
        <v>0</v>
      </c>
      <c r="G154" s="78">
        <f>SUM(ENERO:DICIEMBRE!G154)</f>
        <v>0</v>
      </c>
      <c r="H154" s="78">
        <f>SUM(ENERO:DICIEMBRE!H154)</f>
        <v>0</v>
      </c>
      <c r="I154" s="78">
        <f>SUM(ENERO:DICIEMBRE!I154)</f>
        <v>0</v>
      </c>
      <c r="J154" s="78">
        <f>SUM(ENERO:DICIEMBRE!J154)</f>
        <v>0</v>
      </c>
      <c r="K154" s="78">
        <f>SUM(ENERO:DICIEMBRE!K154)</f>
        <v>0</v>
      </c>
      <c r="L154" s="78">
        <f>SUM(ENERO:DICIEMBRE!L154)</f>
        <v>0</v>
      </c>
      <c r="M154" s="78">
        <f>SUM(ENERO:DICIEMBRE!M154)</f>
        <v>0</v>
      </c>
      <c r="N154" s="78">
        <f>SUM(ENERO:DICIEMBRE!N154)</f>
        <v>0</v>
      </c>
      <c r="O154" s="78">
        <f>SUM(ENERO:DICIEMBRE!O154)</f>
        <v>0</v>
      </c>
      <c r="P154" s="78">
        <f>SUM(ENERO:DICIEMBRE!P154)</f>
        <v>0</v>
      </c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78">
        <f>SUM(ENERO:DICIEMBRE!C155)</f>
        <v>0</v>
      </c>
      <c r="D155" s="78">
        <f>SUM(ENERO:DICIEMBRE!D155)</f>
        <v>0</v>
      </c>
      <c r="E155" s="78">
        <f>SUM(ENERO:DICIEMBRE!E155)</f>
        <v>0</v>
      </c>
      <c r="F155" s="78">
        <f>SUM(ENERO:DICIEMBRE!F155)</f>
        <v>0</v>
      </c>
      <c r="G155" s="78">
        <f>SUM(ENERO:DICIEMBRE!G155)</f>
        <v>0</v>
      </c>
      <c r="H155" s="78">
        <f>SUM(ENERO:DICIEMBRE!H155)</f>
        <v>0</v>
      </c>
      <c r="I155" s="78">
        <f>SUM(ENERO:DICIEMBRE!I155)</f>
        <v>0</v>
      </c>
      <c r="J155" s="78">
        <f>SUM(ENERO:DICIEMBRE!J155)</f>
        <v>0</v>
      </c>
      <c r="K155" s="78">
        <f>SUM(ENERO:DICIEMBRE!K155)</f>
        <v>0</v>
      </c>
      <c r="L155" s="78">
        <f>SUM(ENERO:DICIEMBRE!L155)</f>
        <v>0</v>
      </c>
      <c r="M155" s="78">
        <f>SUM(ENERO:DICIEMBRE!M155)</f>
        <v>0</v>
      </c>
      <c r="N155" s="78">
        <f>SUM(ENERO:DICIEMBRE!N155)</f>
        <v>0</v>
      </c>
      <c r="O155" s="78">
        <f>SUM(ENERO:DICIEMBRE!O155)</f>
        <v>0</v>
      </c>
      <c r="P155" s="78">
        <f>SUM(ENERO:DICIEMBRE!P155)</f>
        <v>0</v>
      </c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78">
        <f>SUM(ENERO:DICIEMBRE!C156)</f>
        <v>0</v>
      </c>
      <c r="D156" s="78">
        <f>SUM(ENERO:DICIEMBRE!D156)</f>
        <v>0</v>
      </c>
      <c r="E156" s="78">
        <f>SUM(ENERO:DICIEMBRE!E156)</f>
        <v>0</v>
      </c>
      <c r="F156" s="78">
        <f>SUM(ENERO:DICIEMBRE!F156)</f>
        <v>0</v>
      </c>
      <c r="G156" s="78">
        <f>SUM(ENERO:DICIEMBRE!G156)</f>
        <v>0</v>
      </c>
      <c r="H156" s="78">
        <f>SUM(ENERO:DICIEMBRE!H156)</f>
        <v>0</v>
      </c>
      <c r="I156" s="78">
        <f>SUM(ENERO:DICIEMBRE!I156)</f>
        <v>0</v>
      </c>
      <c r="J156" s="78">
        <f>SUM(ENERO:DICIEMBRE!J156)</f>
        <v>0</v>
      </c>
      <c r="K156" s="78">
        <f>SUM(ENERO:DICIEMBRE!K156)</f>
        <v>0</v>
      </c>
      <c r="L156" s="78">
        <f>SUM(ENERO:DICIEMBRE!L156)</f>
        <v>0</v>
      </c>
      <c r="M156" s="78">
        <f>SUM(ENERO:DICIEMBRE!M156)</f>
        <v>0</v>
      </c>
      <c r="N156" s="78">
        <f>SUM(ENERO:DICIEMBRE!N156)</f>
        <v>0</v>
      </c>
      <c r="O156" s="78">
        <f>SUM(ENERO:DICIEMBRE!O156)</f>
        <v>0</v>
      </c>
      <c r="P156" s="78">
        <f>SUM(ENERO:DICIEMBRE!P156)</f>
        <v>0</v>
      </c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1775</v>
      </c>
      <c r="D161" s="98">
        <f t="shared" si="530"/>
        <v>0</v>
      </c>
      <c r="E161" s="78">
        <f>SUM(ENERO:DICIEMBRE!E161)</f>
        <v>0</v>
      </c>
      <c r="F161" s="78">
        <f>SUM(ENERO:DICIEMBRE!F161)</f>
        <v>0</v>
      </c>
      <c r="G161" s="78">
        <f>SUM(ENERO:DICIEMBRE!G161)</f>
        <v>0</v>
      </c>
      <c r="H161" s="78">
        <f>SUM(ENERO:DICIEMBRE!H161)</f>
        <v>0</v>
      </c>
      <c r="I161" s="78">
        <f>SUM(ENERO:DICIEMBRE!I161)</f>
        <v>0</v>
      </c>
      <c r="J161" s="78">
        <f>SUM(ENERO:DICIEMBRE!J161)</f>
        <v>0</v>
      </c>
      <c r="K161" s="78">
        <f>SUM(ENERO:DICIEMBRE!K161)</f>
        <v>0</v>
      </c>
      <c r="L161" s="78">
        <f>SUM(ENERO:DICIEMBRE!L161)</f>
        <v>0</v>
      </c>
      <c r="M161" s="78">
        <f>SUM(ENERO:DICIEMBRE!M161)</f>
        <v>5</v>
      </c>
      <c r="N161" s="78">
        <f>SUM(ENERO:DICIEMBRE!N161)</f>
        <v>0</v>
      </c>
      <c r="O161" s="78">
        <f>SUM(ENERO:DICIEMBRE!O161)</f>
        <v>91</v>
      </c>
      <c r="P161" s="78">
        <f>SUM(ENERO:DICIEMBRE!P161)</f>
        <v>0</v>
      </c>
      <c r="Q161" s="78">
        <f>SUM(ENERO:DICIEMBRE!Q161)</f>
        <v>323</v>
      </c>
      <c r="R161" s="78">
        <f>SUM(ENERO:DICIEMBRE!R161)</f>
        <v>0</v>
      </c>
      <c r="S161" s="78">
        <f>SUM(ENERO:DICIEMBRE!S161)</f>
        <v>489</v>
      </c>
      <c r="T161" s="78">
        <f>SUM(ENERO:DICIEMBRE!T161)</f>
        <v>0</v>
      </c>
      <c r="U161" s="78">
        <f>SUM(ENERO:DICIEMBRE!U161)</f>
        <v>511</v>
      </c>
      <c r="V161" s="78">
        <f>SUM(ENERO:DICIEMBRE!V161)</f>
        <v>0</v>
      </c>
      <c r="W161" s="78">
        <f>SUM(ENERO:DICIEMBRE!W161)</f>
        <v>274</v>
      </c>
      <c r="X161" s="78">
        <f>SUM(ENERO:DICIEMBRE!X161)</f>
        <v>0</v>
      </c>
      <c r="Y161" s="78">
        <f>SUM(ENERO:DICIEMBRE!Y161)</f>
        <v>73</v>
      </c>
      <c r="Z161" s="78">
        <f>SUM(ENERO:DICIEMBRE!Z161)</f>
        <v>0</v>
      </c>
      <c r="AA161" s="78">
        <f>SUM(ENERO:DICIEMBRE!AA161)</f>
        <v>8</v>
      </c>
      <c r="AB161" s="78">
        <f>SUM(ENERO:DICIEMBRE!AB161)</f>
        <v>0</v>
      </c>
      <c r="AC161" s="78">
        <f>SUM(ENERO:DICIEMBRE!AC161)</f>
        <v>0</v>
      </c>
      <c r="AD161" s="78">
        <f>SUM(ENERO:DICIEMBRE!AD161)</f>
        <v>0</v>
      </c>
      <c r="AE161" s="78">
        <f>SUM(ENERO:DICIEMBRE!AE161)</f>
        <v>1</v>
      </c>
      <c r="AF161" s="78">
        <f>SUM(ENERO:DICIEMBRE!AF161)</f>
        <v>0</v>
      </c>
      <c r="AG161" s="78">
        <f>SUM(ENERO:DICIEMBRE!AG161)</f>
        <v>0</v>
      </c>
      <c r="AH161" s="78">
        <f>SUM(ENERO:DICIEMBRE!AH161)</f>
        <v>0</v>
      </c>
      <c r="AI161" s="78">
        <f>SUM(ENERO:DICIEMBRE!AI161)</f>
        <v>0</v>
      </c>
      <c r="AJ161" s="78">
        <f>SUM(ENERO:DICIEMBRE!AJ161)</f>
        <v>0</v>
      </c>
      <c r="AK161" s="78">
        <f>SUM(ENERO:DICIEMBRE!AK161)</f>
        <v>0</v>
      </c>
      <c r="AL161" s="78">
        <f>SUM(ENERO:DICIEMBRE!AL161)</f>
        <v>0</v>
      </c>
      <c r="AM161" s="78">
        <f>SUM(ENERO:DICIEMBRE!AM161)</f>
        <v>1775</v>
      </c>
      <c r="AN161" s="78">
        <f>SUM(ENERO:DICIEMBRE!AN161)</f>
        <v>0</v>
      </c>
      <c r="AO161" s="78">
        <f>SUM(ENERO:DICIEMBRE!AO161)</f>
        <v>0</v>
      </c>
      <c r="AP161" s="78">
        <f>SUM(ENERO:DICIEMBRE!AP161)</f>
        <v>0</v>
      </c>
      <c r="AQ161" s="78">
        <f>SUM(ENERO:DICIEMBRE!AQ161)</f>
        <v>0</v>
      </c>
      <c r="AR161" s="78">
        <f>SUM(ENERO:DICIEMBRE!AR161)</f>
        <v>0</v>
      </c>
      <c r="AS161" s="78">
        <f>SUM(ENERO:DICIEMBRE!AS161)</f>
        <v>0</v>
      </c>
      <c r="AT161" s="78">
        <f>SUM(ENERO:DICIEMBRE!AT161)</f>
        <v>0</v>
      </c>
      <c r="AU161" s="78">
        <f>SUM(ENERO:DICIEMBRE!AU161)</f>
        <v>78</v>
      </c>
      <c r="AV161" s="78">
        <f>SUM(ENERO:DICIEMBRE!AV161)</f>
        <v>0</v>
      </c>
      <c r="AW161" s="78">
        <f>SUM(ENERO:DICIEMBRE!AW161)</f>
        <v>66</v>
      </c>
      <c r="AX161" s="78">
        <f>SUM(ENERO:DICIEMBRE!AX161)</f>
        <v>0</v>
      </c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1488</v>
      </c>
      <c r="D162" s="111">
        <f t="shared" si="530"/>
        <v>0</v>
      </c>
      <c r="E162" s="78">
        <f>SUM(ENERO:DICIEMBRE!E162)</f>
        <v>0</v>
      </c>
      <c r="F162" s="78">
        <f>SUM(ENERO:DICIEMBRE!F162)</f>
        <v>0</v>
      </c>
      <c r="G162" s="78">
        <f>SUM(ENERO:DICIEMBRE!G162)</f>
        <v>0</v>
      </c>
      <c r="H162" s="78">
        <f>SUM(ENERO:DICIEMBRE!H162)</f>
        <v>0</v>
      </c>
      <c r="I162" s="78">
        <f>SUM(ENERO:DICIEMBRE!I162)</f>
        <v>0</v>
      </c>
      <c r="J162" s="78">
        <f>SUM(ENERO:DICIEMBRE!J162)</f>
        <v>0</v>
      </c>
      <c r="K162" s="78">
        <f>SUM(ENERO:DICIEMBRE!K162)</f>
        <v>0</v>
      </c>
      <c r="L162" s="78">
        <f>SUM(ENERO:DICIEMBRE!L162)</f>
        <v>0</v>
      </c>
      <c r="M162" s="78">
        <f>SUM(ENERO:DICIEMBRE!M162)</f>
        <v>3</v>
      </c>
      <c r="N162" s="78">
        <f>SUM(ENERO:DICIEMBRE!N162)</f>
        <v>0</v>
      </c>
      <c r="O162" s="78">
        <f>SUM(ENERO:DICIEMBRE!O162)</f>
        <v>72</v>
      </c>
      <c r="P162" s="78">
        <f>SUM(ENERO:DICIEMBRE!P162)</f>
        <v>0</v>
      </c>
      <c r="Q162" s="78">
        <f>SUM(ENERO:DICIEMBRE!Q162)</f>
        <v>258</v>
      </c>
      <c r="R162" s="78">
        <f>SUM(ENERO:DICIEMBRE!R162)</f>
        <v>0</v>
      </c>
      <c r="S162" s="78">
        <f>SUM(ENERO:DICIEMBRE!S162)</f>
        <v>414</v>
      </c>
      <c r="T162" s="78">
        <f>SUM(ENERO:DICIEMBRE!T162)</f>
        <v>0</v>
      </c>
      <c r="U162" s="78">
        <f>SUM(ENERO:DICIEMBRE!U162)</f>
        <v>439</v>
      </c>
      <c r="V162" s="78">
        <f>SUM(ENERO:DICIEMBRE!V162)</f>
        <v>0</v>
      </c>
      <c r="W162" s="78">
        <f>SUM(ENERO:DICIEMBRE!W162)</f>
        <v>250</v>
      </c>
      <c r="X162" s="78">
        <f>SUM(ENERO:DICIEMBRE!X162)</f>
        <v>0</v>
      </c>
      <c r="Y162" s="78">
        <f>SUM(ENERO:DICIEMBRE!Y162)</f>
        <v>51</v>
      </c>
      <c r="Z162" s="78">
        <f>SUM(ENERO:DICIEMBRE!Z162)</f>
        <v>0</v>
      </c>
      <c r="AA162" s="78">
        <f>SUM(ENERO:DICIEMBRE!AA162)</f>
        <v>1</v>
      </c>
      <c r="AB162" s="78">
        <f>SUM(ENERO:DICIEMBRE!AB162)</f>
        <v>0</v>
      </c>
      <c r="AC162" s="78">
        <f>SUM(ENERO:DICIEMBRE!AC162)</f>
        <v>0</v>
      </c>
      <c r="AD162" s="78">
        <f>SUM(ENERO:DICIEMBRE!AD162)</f>
        <v>0</v>
      </c>
      <c r="AE162" s="78">
        <f>SUM(ENERO:DICIEMBRE!AE162)</f>
        <v>0</v>
      </c>
      <c r="AF162" s="78">
        <f>SUM(ENERO:DICIEMBRE!AF162)</f>
        <v>0</v>
      </c>
      <c r="AG162" s="78">
        <f>SUM(ENERO:DICIEMBRE!AG162)</f>
        <v>0</v>
      </c>
      <c r="AH162" s="78">
        <f>SUM(ENERO:DICIEMBRE!AH162)</f>
        <v>0</v>
      </c>
      <c r="AI162" s="78">
        <f>SUM(ENERO:DICIEMBRE!AI162)</f>
        <v>0</v>
      </c>
      <c r="AJ162" s="78">
        <f>SUM(ENERO:DICIEMBRE!AJ162)</f>
        <v>0</v>
      </c>
      <c r="AK162" s="78">
        <f>SUM(ENERO:DICIEMBRE!AK162)</f>
        <v>0</v>
      </c>
      <c r="AL162" s="78">
        <f>SUM(ENERO:DICIEMBRE!AL162)</f>
        <v>0</v>
      </c>
      <c r="AM162" s="78">
        <f>SUM(ENERO:DICIEMBRE!AM162)</f>
        <v>1488</v>
      </c>
      <c r="AN162" s="78">
        <f>SUM(ENERO:DICIEMBRE!AN162)</f>
        <v>0</v>
      </c>
      <c r="AO162" s="78">
        <f>SUM(ENERO:DICIEMBRE!AO162)</f>
        <v>0</v>
      </c>
      <c r="AP162" s="78">
        <f>SUM(ENERO:DICIEMBRE!AP162)</f>
        <v>0</v>
      </c>
      <c r="AQ162" s="78">
        <f>SUM(ENERO:DICIEMBRE!AQ162)</f>
        <v>0</v>
      </c>
      <c r="AR162" s="78">
        <f>SUM(ENERO:DICIEMBRE!AR162)</f>
        <v>0</v>
      </c>
      <c r="AS162" s="78">
        <f>SUM(ENERO:DICIEMBRE!AS162)</f>
        <v>0</v>
      </c>
      <c r="AT162" s="78">
        <f>SUM(ENERO:DICIEMBRE!AT162)</f>
        <v>0</v>
      </c>
      <c r="AU162" s="78">
        <f>SUM(ENERO:DICIEMBRE!AU162)</f>
        <v>64</v>
      </c>
      <c r="AV162" s="78">
        <f>SUM(ENERO:DICIEMBRE!AV162)</f>
        <v>0</v>
      </c>
      <c r="AW162" s="78">
        <f>SUM(ENERO:DICIEMBRE!AW162)</f>
        <v>46</v>
      </c>
      <c r="AX162" s="78">
        <f>SUM(ENERO:DICIEMBRE!AX162)</f>
        <v>0</v>
      </c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78">
        <f>SUM(ENERO:DICIEMBRE!E163)</f>
        <v>0</v>
      </c>
      <c r="F163" s="78">
        <f>SUM(ENERO:DICIEMBRE!F163)</f>
        <v>0</v>
      </c>
      <c r="G163" s="78">
        <f>SUM(ENERO:DICIEMBRE!G163)</f>
        <v>0</v>
      </c>
      <c r="H163" s="78">
        <f>SUM(ENERO:DICIEMBRE!H163)</f>
        <v>0</v>
      </c>
      <c r="I163" s="78">
        <f>SUM(ENERO:DICIEMBRE!I163)</f>
        <v>0</v>
      </c>
      <c r="J163" s="78">
        <f>SUM(ENERO:DICIEMBRE!J163)</f>
        <v>0</v>
      </c>
      <c r="K163" s="78">
        <f>SUM(ENERO:DICIEMBRE!K163)</f>
        <v>0</v>
      </c>
      <c r="L163" s="78">
        <f>SUM(ENERO:DICIEMBRE!L163)</f>
        <v>0</v>
      </c>
      <c r="M163" s="78">
        <f>SUM(ENERO:DICIEMBRE!M163)</f>
        <v>0</v>
      </c>
      <c r="N163" s="78">
        <f>SUM(ENERO:DICIEMBRE!N163)</f>
        <v>0</v>
      </c>
      <c r="O163" s="78">
        <f>SUM(ENERO:DICIEMBRE!O163)</f>
        <v>0</v>
      </c>
      <c r="P163" s="78">
        <f>SUM(ENERO:DICIEMBRE!P163)</f>
        <v>0</v>
      </c>
      <c r="Q163" s="78">
        <f>SUM(ENERO:DICIEMBRE!Q163)</f>
        <v>0</v>
      </c>
      <c r="R163" s="78">
        <f>SUM(ENERO:DICIEMBRE!R163)</f>
        <v>0</v>
      </c>
      <c r="S163" s="78">
        <f>SUM(ENERO:DICIEMBRE!S163)</f>
        <v>0</v>
      </c>
      <c r="T163" s="78">
        <f>SUM(ENERO:DICIEMBRE!T163)</f>
        <v>0</v>
      </c>
      <c r="U163" s="78">
        <f>SUM(ENERO:DICIEMBRE!U163)</f>
        <v>0</v>
      </c>
      <c r="V163" s="78">
        <f>SUM(ENERO:DICIEMBRE!V163)</f>
        <v>0</v>
      </c>
      <c r="W163" s="78">
        <f>SUM(ENERO:DICIEMBRE!W163)</f>
        <v>0</v>
      </c>
      <c r="X163" s="78">
        <f>SUM(ENERO:DICIEMBRE!X163)</f>
        <v>0</v>
      </c>
      <c r="Y163" s="78">
        <f>SUM(ENERO:DICIEMBRE!Y163)</f>
        <v>0</v>
      </c>
      <c r="Z163" s="78">
        <f>SUM(ENERO:DICIEMBRE!Z163)</f>
        <v>0</v>
      </c>
      <c r="AA163" s="78">
        <f>SUM(ENERO:DICIEMBRE!AA163)</f>
        <v>0</v>
      </c>
      <c r="AB163" s="78">
        <f>SUM(ENERO:DICIEMBRE!AB163)</f>
        <v>0</v>
      </c>
      <c r="AC163" s="78">
        <f>SUM(ENERO:DICIEMBRE!AC163)</f>
        <v>0</v>
      </c>
      <c r="AD163" s="78">
        <f>SUM(ENERO:DICIEMBRE!AD163)</f>
        <v>0</v>
      </c>
      <c r="AE163" s="78">
        <f>SUM(ENERO:DICIEMBRE!AE163)</f>
        <v>0</v>
      </c>
      <c r="AF163" s="78">
        <f>SUM(ENERO:DICIEMBRE!AF163)</f>
        <v>0</v>
      </c>
      <c r="AG163" s="78">
        <f>SUM(ENERO:DICIEMBRE!AG163)</f>
        <v>0</v>
      </c>
      <c r="AH163" s="78">
        <f>SUM(ENERO:DICIEMBRE!AH163)</f>
        <v>0</v>
      </c>
      <c r="AI163" s="78">
        <f>SUM(ENERO:DICIEMBRE!AI163)</f>
        <v>0</v>
      </c>
      <c r="AJ163" s="78">
        <f>SUM(ENERO:DICIEMBRE!AJ163)</f>
        <v>0</v>
      </c>
      <c r="AK163" s="78">
        <f>SUM(ENERO:DICIEMBRE!AK163)</f>
        <v>0</v>
      </c>
      <c r="AL163" s="78">
        <f>SUM(ENERO:DICIEMBRE!AL163)</f>
        <v>0</v>
      </c>
      <c r="AM163" s="78">
        <f>SUM(ENERO:DICIEMBRE!AM163)</f>
        <v>0</v>
      </c>
      <c r="AN163" s="78">
        <f>SUM(ENERO:DICIEMBRE!AN163)</f>
        <v>0</v>
      </c>
      <c r="AO163" s="78">
        <f>SUM(ENERO:DICIEMBRE!AO163)</f>
        <v>0</v>
      </c>
      <c r="AP163" s="78">
        <f>SUM(ENERO:DICIEMBRE!AP163)</f>
        <v>0</v>
      </c>
      <c r="AQ163" s="78">
        <f>SUM(ENERO:DICIEMBRE!AQ163)</f>
        <v>0</v>
      </c>
      <c r="AR163" s="78">
        <f>SUM(ENERO:DICIEMBRE!AR163)</f>
        <v>0</v>
      </c>
      <c r="AS163" s="78">
        <f>SUM(ENERO:DICIEMBRE!AS163)</f>
        <v>0</v>
      </c>
      <c r="AT163" s="78">
        <f>SUM(ENERO:DICIEMBRE!AT163)</f>
        <v>0</v>
      </c>
      <c r="AU163" s="78">
        <f>SUM(ENERO:DICIEMBRE!AU163)</f>
        <v>0</v>
      </c>
      <c r="AV163" s="78">
        <f>SUM(ENERO:DICIEMBRE!AV163)</f>
        <v>0</v>
      </c>
      <c r="AW163" s="78">
        <f>SUM(ENERO:DICIEMBRE!AW163)</f>
        <v>0</v>
      </c>
      <c r="AX163" s="78">
        <f>SUM(ENERO:DICIEMBRE!AX163)</f>
        <v>0</v>
      </c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12</v>
      </c>
      <c r="D164" s="113">
        <f>+P164+R164+T164+V164+X164+Z164+AB164+AD164+AF164+AH164+AJ164</f>
        <v>0</v>
      </c>
      <c r="E164" s="78">
        <f>SUM(ENERO:DICIEMBRE!E164)</f>
        <v>0</v>
      </c>
      <c r="F164" s="78">
        <f>SUM(ENERO:DICIEMBRE!F164)</f>
        <v>0</v>
      </c>
      <c r="G164" s="78">
        <f>SUM(ENERO:DICIEMBRE!G164)</f>
        <v>0</v>
      </c>
      <c r="H164" s="78">
        <f>SUM(ENERO:DICIEMBRE!H164)</f>
        <v>0</v>
      </c>
      <c r="I164" s="78">
        <f>SUM(ENERO:DICIEMBRE!I164)</f>
        <v>0</v>
      </c>
      <c r="J164" s="78">
        <f>SUM(ENERO:DICIEMBRE!J164)</f>
        <v>0</v>
      </c>
      <c r="K164" s="78">
        <f>SUM(ENERO:DICIEMBRE!K164)</f>
        <v>0</v>
      </c>
      <c r="L164" s="78">
        <f>SUM(ENERO:DICIEMBRE!L164)</f>
        <v>0</v>
      </c>
      <c r="M164" s="78">
        <f>SUM(ENERO:DICIEMBRE!M164)</f>
        <v>0</v>
      </c>
      <c r="N164" s="78">
        <f>SUM(ENERO:DICIEMBRE!N164)</f>
        <v>0</v>
      </c>
      <c r="O164" s="78">
        <f>SUM(ENERO:DICIEMBRE!O164)</f>
        <v>0</v>
      </c>
      <c r="P164" s="78">
        <f>SUM(ENERO:DICIEMBRE!P164)</f>
        <v>0</v>
      </c>
      <c r="Q164" s="78">
        <f>SUM(ENERO:DICIEMBRE!Q164)</f>
        <v>0</v>
      </c>
      <c r="R164" s="78">
        <f>SUM(ENERO:DICIEMBRE!R164)</f>
        <v>0</v>
      </c>
      <c r="S164" s="78">
        <f>SUM(ENERO:DICIEMBRE!S164)</f>
        <v>4</v>
      </c>
      <c r="T164" s="78">
        <f>SUM(ENERO:DICIEMBRE!T164)</f>
        <v>0</v>
      </c>
      <c r="U164" s="78">
        <f>SUM(ENERO:DICIEMBRE!U164)</f>
        <v>2</v>
      </c>
      <c r="V164" s="78">
        <f>SUM(ENERO:DICIEMBRE!V164)</f>
        <v>0</v>
      </c>
      <c r="W164" s="78">
        <f>SUM(ENERO:DICIEMBRE!W164)</f>
        <v>1</v>
      </c>
      <c r="X164" s="78">
        <f>SUM(ENERO:DICIEMBRE!X164)</f>
        <v>0</v>
      </c>
      <c r="Y164" s="78">
        <f>SUM(ENERO:DICIEMBRE!Y164)</f>
        <v>1</v>
      </c>
      <c r="Z164" s="78">
        <f>SUM(ENERO:DICIEMBRE!Z164)</f>
        <v>0</v>
      </c>
      <c r="AA164" s="78">
        <f>SUM(ENERO:DICIEMBRE!AA164)</f>
        <v>4</v>
      </c>
      <c r="AB164" s="78">
        <f>SUM(ENERO:DICIEMBRE!AB164)</f>
        <v>0</v>
      </c>
      <c r="AC164" s="78">
        <f>SUM(ENERO:DICIEMBRE!AC164)</f>
        <v>0</v>
      </c>
      <c r="AD164" s="78">
        <f>SUM(ENERO:DICIEMBRE!AD164)</f>
        <v>0</v>
      </c>
      <c r="AE164" s="78">
        <f>SUM(ENERO:DICIEMBRE!AE164)</f>
        <v>0</v>
      </c>
      <c r="AF164" s="78">
        <f>SUM(ENERO:DICIEMBRE!AF164)</f>
        <v>0</v>
      </c>
      <c r="AG164" s="78">
        <f>SUM(ENERO:DICIEMBRE!AG164)</f>
        <v>0</v>
      </c>
      <c r="AH164" s="78">
        <f>SUM(ENERO:DICIEMBRE!AH164)</f>
        <v>0</v>
      </c>
      <c r="AI164" s="78">
        <f>SUM(ENERO:DICIEMBRE!AI164)</f>
        <v>0</v>
      </c>
      <c r="AJ164" s="78">
        <f>SUM(ENERO:DICIEMBRE!AJ164)</f>
        <v>0</v>
      </c>
      <c r="AK164" s="78">
        <f>SUM(ENERO:DICIEMBRE!AK164)</f>
        <v>1</v>
      </c>
      <c r="AL164" s="78">
        <f>SUM(ENERO:DICIEMBRE!AL164)</f>
        <v>0</v>
      </c>
      <c r="AM164" s="78">
        <f>SUM(ENERO:DICIEMBRE!AM164)</f>
        <v>11</v>
      </c>
      <c r="AN164" s="78">
        <f>SUM(ENERO:DICIEMBRE!AN164)</f>
        <v>0</v>
      </c>
      <c r="AO164" s="78">
        <f>SUM(ENERO:DICIEMBRE!AO164)</f>
        <v>0</v>
      </c>
      <c r="AP164" s="78">
        <f>SUM(ENERO:DICIEMBRE!AP164)</f>
        <v>0</v>
      </c>
      <c r="AQ164" s="78">
        <f>SUM(ENERO:DICIEMBRE!AQ164)</f>
        <v>1</v>
      </c>
      <c r="AR164" s="78">
        <f>SUM(ENERO:DICIEMBRE!AR164)</f>
        <v>0</v>
      </c>
      <c r="AS164" s="78">
        <f>SUM(ENERO:DICIEMBRE!AS164)</f>
        <v>0</v>
      </c>
      <c r="AT164" s="78">
        <f>SUM(ENERO:DICIEMBRE!AT164)</f>
        <v>0</v>
      </c>
      <c r="AU164" s="78">
        <f>SUM(ENERO:DICIEMBRE!AU164)</f>
        <v>3</v>
      </c>
      <c r="AV164" s="78">
        <f>SUM(ENERO:DICIEMBRE!AV164)</f>
        <v>0</v>
      </c>
      <c r="AW164" s="78">
        <f>SUM(ENERO:DICIEMBRE!AW164)</f>
        <v>0</v>
      </c>
      <c r="AX164" s="78">
        <f>SUM(ENERO:DICIEMBRE!AX164)</f>
        <v>0</v>
      </c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2</v>
      </c>
      <c r="D165" s="113">
        <f>+F165+H165+J165+L165+N165+P165+R165+T165+V165+X165+Z165+AB165+AD165+AF165+AH165+AJ165</f>
        <v>1</v>
      </c>
      <c r="E165" s="78">
        <f>SUM(ENERO:DICIEMBRE!E165)</f>
        <v>0</v>
      </c>
      <c r="F165" s="78">
        <f>SUM(ENERO:DICIEMBRE!F165)</f>
        <v>0</v>
      </c>
      <c r="G165" s="78">
        <f>SUM(ENERO:DICIEMBRE!G165)</f>
        <v>0</v>
      </c>
      <c r="H165" s="78">
        <f>SUM(ENERO:DICIEMBRE!H165)</f>
        <v>0</v>
      </c>
      <c r="I165" s="78">
        <f>SUM(ENERO:DICIEMBRE!I165)</f>
        <v>0</v>
      </c>
      <c r="J165" s="78">
        <f>SUM(ENERO:DICIEMBRE!J165)</f>
        <v>0</v>
      </c>
      <c r="K165" s="78">
        <f>SUM(ENERO:DICIEMBRE!K165)</f>
        <v>0</v>
      </c>
      <c r="L165" s="78">
        <f>SUM(ENERO:DICIEMBRE!L165)</f>
        <v>0</v>
      </c>
      <c r="M165" s="78">
        <f>SUM(ENERO:DICIEMBRE!M165)</f>
        <v>0</v>
      </c>
      <c r="N165" s="78">
        <f>SUM(ENERO:DICIEMBRE!N165)</f>
        <v>0</v>
      </c>
      <c r="O165" s="78">
        <f>SUM(ENERO:DICIEMBRE!O165)</f>
        <v>0</v>
      </c>
      <c r="P165" s="78">
        <f>SUM(ENERO:DICIEMBRE!P165)</f>
        <v>0</v>
      </c>
      <c r="Q165" s="78">
        <f>SUM(ENERO:DICIEMBRE!Q165)</f>
        <v>0</v>
      </c>
      <c r="R165" s="78">
        <f>SUM(ENERO:DICIEMBRE!R165)</f>
        <v>0</v>
      </c>
      <c r="S165" s="78">
        <f>SUM(ENERO:DICIEMBRE!S165)</f>
        <v>0</v>
      </c>
      <c r="T165" s="78">
        <f>SUM(ENERO:DICIEMBRE!T165)</f>
        <v>0</v>
      </c>
      <c r="U165" s="78">
        <f>SUM(ENERO:DICIEMBRE!U165)</f>
        <v>1</v>
      </c>
      <c r="V165" s="78">
        <f>SUM(ENERO:DICIEMBRE!V165)</f>
        <v>1</v>
      </c>
      <c r="W165" s="78">
        <f>SUM(ENERO:DICIEMBRE!W165)</f>
        <v>0</v>
      </c>
      <c r="X165" s="78">
        <f>SUM(ENERO:DICIEMBRE!X165)</f>
        <v>0</v>
      </c>
      <c r="Y165" s="78">
        <f>SUM(ENERO:DICIEMBRE!Y165)</f>
        <v>0</v>
      </c>
      <c r="Z165" s="78">
        <f>SUM(ENERO:DICIEMBRE!Z165)</f>
        <v>0</v>
      </c>
      <c r="AA165" s="78">
        <f>SUM(ENERO:DICIEMBRE!AA165)</f>
        <v>0</v>
      </c>
      <c r="AB165" s="78">
        <f>SUM(ENERO:DICIEMBRE!AB165)</f>
        <v>0</v>
      </c>
      <c r="AC165" s="78">
        <f>SUM(ENERO:DICIEMBRE!AC165)</f>
        <v>0</v>
      </c>
      <c r="AD165" s="78">
        <f>SUM(ENERO:DICIEMBRE!AD165)</f>
        <v>0</v>
      </c>
      <c r="AE165" s="78">
        <f>SUM(ENERO:DICIEMBRE!AE165)</f>
        <v>0</v>
      </c>
      <c r="AF165" s="78">
        <f>SUM(ENERO:DICIEMBRE!AF165)</f>
        <v>0</v>
      </c>
      <c r="AG165" s="78">
        <f>SUM(ENERO:DICIEMBRE!AG165)</f>
        <v>0</v>
      </c>
      <c r="AH165" s="78">
        <f>SUM(ENERO:DICIEMBRE!AH165)</f>
        <v>0</v>
      </c>
      <c r="AI165" s="78">
        <f>SUM(ENERO:DICIEMBRE!AI165)</f>
        <v>1</v>
      </c>
      <c r="AJ165" s="78">
        <f>SUM(ENERO:DICIEMBRE!AJ165)</f>
        <v>0</v>
      </c>
      <c r="AK165" s="78">
        <f>SUM(ENERO:DICIEMBRE!AK165)</f>
        <v>2</v>
      </c>
      <c r="AL165" s="78">
        <f>SUM(ENERO:DICIEMBRE!AL165)</f>
        <v>1</v>
      </c>
      <c r="AM165" s="78">
        <f>SUM(ENERO:DICIEMBRE!AM165)</f>
        <v>0</v>
      </c>
      <c r="AN165" s="78">
        <f>SUM(ENERO:DICIEMBRE!AN165)</f>
        <v>0</v>
      </c>
      <c r="AO165" s="78">
        <f>SUM(ENERO:DICIEMBRE!AO165)</f>
        <v>0</v>
      </c>
      <c r="AP165" s="78">
        <f>SUM(ENERO:DICIEMBRE!AP165)</f>
        <v>0</v>
      </c>
      <c r="AQ165" s="78">
        <f>SUM(ENERO:DICIEMBRE!AQ165)</f>
        <v>0</v>
      </c>
      <c r="AR165" s="78">
        <f>SUM(ENERO:DICIEMBRE!AR165)</f>
        <v>0</v>
      </c>
      <c r="AS165" s="78">
        <f>SUM(ENERO:DICIEMBRE!AS165)</f>
        <v>0</v>
      </c>
      <c r="AT165" s="78">
        <f>SUM(ENERO:DICIEMBRE!AT165)</f>
        <v>0</v>
      </c>
      <c r="AU165" s="78">
        <f>SUM(ENERO:DICIEMBRE!AU165)</f>
        <v>1</v>
      </c>
      <c r="AV165" s="78">
        <f>SUM(ENERO:DICIEMBRE!AV165)</f>
        <v>1</v>
      </c>
      <c r="AW165" s="78">
        <f>SUM(ENERO:DICIEMBRE!AW165)</f>
        <v>0</v>
      </c>
      <c r="AX165" s="78">
        <f>SUM(ENERO:DICIEMBRE!AX165)</f>
        <v>0</v>
      </c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76</v>
      </c>
      <c r="D166" s="111">
        <f>+F166+H166+J166+L166+N166+P166+R166+T166+V166+X166+Z166+AB166+AD166+AF166+AH166+AJ166</f>
        <v>2</v>
      </c>
      <c r="E166" s="78">
        <f>SUM(ENERO:DICIEMBRE!E166)</f>
        <v>0</v>
      </c>
      <c r="F166" s="78">
        <f>SUM(ENERO:DICIEMBRE!F166)</f>
        <v>0</v>
      </c>
      <c r="G166" s="78">
        <f>SUM(ENERO:DICIEMBRE!G166)</f>
        <v>0</v>
      </c>
      <c r="H166" s="78">
        <f>SUM(ENERO:DICIEMBRE!H166)</f>
        <v>0</v>
      </c>
      <c r="I166" s="78">
        <f>SUM(ENERO:DICIEMBRE!I166)</f>
        <v>0</v>
      </c>
      <c r="J166" s="78">
        <f>SUM(ENERO:DICIEMBRE!J166)</f>
        <v>0</v>
      </c>
      <c r="K166" s="78">
        <f>SUM(ENERO:DICIEMBRE!K166)</f>
        <v>0</v>
      </c>
      <c r="L166" s="78">
        <f>SUM(ENERO:DICIEMBRE!L166)</f>
        <v>0</v>
      </c>
      <c r="M166" s="78">
        <f>SUM(ENERO:DICIEMBRE!M166)</f>
        <v>1</v>
      </c>
      <c r="N166" s="78">
        <f>SUM(ENERO:DICIEMBRE!N166)</f>
        <v>0</v>
      </c>
      <c r="O166" s="78">
        <f>SUM(ENERO:DICIEMBRE!O166)</f>
        <v>7</v>
      </c>
      <c r="P166" s="78">
        <f>SUM(ENERO:DICIEMBRE!P166)</f>
        <v>0</v>
      </c>
      <c r="Q166" s="78">
        <f>SUM(ENERO:DICIEMBRE!Q166)</f>
        <v>11</v>
      </c>
      <c r="R166" s="78">
        <f>SUM(ENERO:DICIEMBRE!R166)</f>
        <v>1</v>
      </c>
      <c r="S166" s="78">
        <f>SUM(ENERO:DICIEMBRE!S166)</f>
        <v>18</v>
      </c>
      <c r="T166" s="78">
        <f>SUM(ENERO:DICIEMBRE!T166)</f>
        <v>0</v>
      </c>
      <c r="U166" s="78">
        <f>SUM(ENERO:DICIEMBRE!U166)</f>
        <v>6</v>
      </c>
      <c r="V166" s="78">
        <f>SUM(ENERO:DICIEMBRE!V166)</f>
        <v>1</v>
      </c>
      <c r="W166" s="78">
        <f>SUM(ENERO:DICIEMBRE!W166)</f>
        <v>7</v>
      </c>
      <c r="X166" s="78">
        <f>SUM(ENERO:DICIEMBRE!X166)</f>
        <v>0</v>
      </c>
      <c r="Y166" s="78">
        <f>SUM(ENERO:DICIEMBRE!Y166)</f>
        <v>9</v>
      </c>
      <c r="Z166" s="78">
        <f>SUM(ENERO:DICIEMBRE!Z166)</f>
        <v>0</v>
      </c>
      <c r="AA166" s="78">
        <f>SUM(ENERO:DICIEMBRE!AA166)</f>
        <v>7</v>
      </c>
      <c r="AB166" s="78">
        <f>SUM(ENERO:DICIEMBRE!AB166)</f>
        <v>0</v>
      </c>
      <c r="AC166" s="78">
        <f>SUM(ENERO:DICIEMBRE!AC166)</f>
        <v>2</v>
      </c>
      <c r="AD166" s="78">
        <f>SUM(ENERO:DICIEMBRE!AD166)</f>
        <v>0</v>
      </c>
      <c r="AE166" s="78">
        <f>SUM(ENERO:DICIEMBRE!AE166)</f>
        <v>3</v>
      </c>
      <c r="AF166" s="78">
        <f>SUM(ENERO:DICIEMBRE!AF166)</f>
        <v>0</v>
      </c>
      <c r="AG166" s="78">
        <f>SUM(ENERO:DICIEMBRE!AG166)</f>
        <v>1</v>
      </c>
      <c r="AH166" s="78">
        <f>SUM(ENERO:DICIEMBRE!AH166)</f>
        <v>0</v>
      </c>
      <c r="AI166" s="78">
        <f>SUM(ENERO:DICIEMBRE!AI166)</f>
        <v>4</v>
      </c>
      <c r="AJ166" s="78">
        <f>SUM(ENERO:DICIEMBRE!AJ166)</f>
        <v>0</v>
      </c>
      <c r="AK166" s="78">
        <f>SUM(ENERO:DICIEMBRE!AK166)</f>
        <v>35</v>
      </c>
      <c r="AL166" s="78">
        <f>SUM(ENERO:DICIEMBRE!AL166)</f>
        <v>2</v>
      </c>
      <c r="AM166" s="78">
        <f>SUM(ENERO:DICIEMBRE!AM166)</f>
        <v>41</v>
      </c>
      <c r="AN166" s="78">
        <f>SUM(ENERO:DICIEMBRE!AN166)</f>
        <v>0</v>
      </c>
      <c r="AO166" s="78">
        <f>SUM(ENERO:DICIEMBRE!AO166)</f>
        <v>0</v>
      </c>
      <c r="AP166" s="78">
        <f>SUM(ENERO:DICIEMBRE!AP166)</f>
        <v>0</v>
      </c>
      <c r="AQ166" s="78">
        <f>SUM(ENERO:DICIEMBRE!AQ166)</f>
        <v>0</v>
      </c>
      <c r="AR166" s="78">
        <f>SUM(ENERO:DICIEMBRE!AR166)</f>
        <v>0</v>
      </c>
      <c r="AS166" s="78">
        <f>SUM(ENERO:DICIEMBRE!AS166)</f>
        <v>0</v>
      </c>
      <c r="AT166" s="78">
        <f>SUM(ENERO:DICIEMBRE!AT166)</f>
        <v>0</v>
      </c>
      <c r="AU166" s="78">
        <f>SUM(ENERO:DICIEMBRE!AU166)</f>
        <v>6</v>
      </c>
      <c r="AV166" s="78">
        <f>SUM(ENERO:DICIEMBRE!AV166)</f>
        <v>0</v>
      </c>
      <c r="AW166" s="78">
        <f>SUM(ENERO:DICIEMBRE!AW166)</f>
        <v>5</v>
      </c>
      <c r="AX166" s="78">
        <f>SUM(ENERO:DICIEMBRE!AX166)</f>
        <v>0</v>
      </c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404</v>
      </c>
      <c r="D167" s="111">
        <f>+P167+R167+T167+V167+X167+Z167+AB167+AD167+AF167+AH167+AJ167</f>
        <v>0</v>
      </c>
      <c r="E167" s="78">
        <f>SUM(ENERO:DICIEMBRE!E167)</f>
        <v>0</v>
      </c>
      <c r="F167" s="78">
        <f>SUM(ENERO:DICIEMBRE!F167)</f>
        <v>0</v>
      </c>
      <c r="G167" s="78">
        <f>SUM(ENERO:DICIEMBRE!G167)</f>
        <v>0</v>
      </c>
      <c r="H167" s="78">
        <f>SUM(ENERO:DICIEMBRE!H167)</f>
        <v>0</v>
      </c>
      <c r="I167" s="78">
        <f>SUM(ENERO:DICIEMBRE!I167)</f>
        <v>0</v>
      </c>
      <c r="J167" s="78">
        <f>SUM(ENERO:DICIEMBRE!J167)</f>
        <v>0</v>
      </c>
      <c r="K167" s="78">
        <f>SUM(ENERO:DICIEMBRE!K167)</f>
        <v>0</v>
      </c>
      <c r="L167" s="78">
        <f>SUM(ENERO:DICIEMBRE!L167)</f>
        <v>0</v>
      </c>
      <c r="M167" s="78">
        <f>SUM(ENERO:DICIEMBRE!M167)</f>
        <v>0</v>
      </c>
      <c r="N167" s="78">
        <f>SUM(ENERO:DICIEMBRE!N167)</f>
        <v>0</v>
      </c>
      <c r="O167" s="78">
        <f>SUM(ENERO:DICIEMBRE!O167)</f>
        <v>27</v>
      </c>
      <c r="P167" s="78">
        <f>SUM(ENERO:DICIEMBRE!P167)</f>
        <v>0</v>
      </c>
      <c r="Q167" s="78">
        <f>SUM(ENERO:DICIEMBRE!Q167)</f>
        <v>52</v>
      </c>
      <c r="R167" s="78">
        <f>SUM(ENERO:DICIEMBRE!R167)</f>
        <v>0</v>
      </c>
      <c r="S167" s="78">
        <f>SUM(ENERO:DICIEMBRE!S167)</f>
        <v>68</v>
      </c>
      <c r="T167" s="78">
        <f>SUM(ENERO:DICIEMBRE!T167)</f>
        <v>0</v>
      </c>
      <c r="U167" s="78">
        <f>SUM(ENERO:DICIEMBRE!U167)</f>
        <v>44</v>
      </c>
      <c r="V167" s="78">
        <f>SUM(ENERO:DICIEMBRE!V167)</f>
        <v>0</v>
      </c>
      <c r="W167" s="78">
        <f>SUM(ENERO:DICIEMBRE!W167)</f>
        <v>47</v>
      </c>
      <c r="X167" s="78">
        <f>SUM(ENERO:DICIEMBRE!X167)</f>
        <v>0</v>
      </c>
      <c r="Y167" s="78">
        <f>SUM(ENERO:DICIEMBRE!Y167)</f>
        <v>33</v>
      </c>
      <c r="Z167" s="78">
        <f>SUM(ENERO:DICIEMBRE!Z167)</f>
        <v>0</v>
      </c>
      <c r="AA167" s="78">
        <f>SUM(ENERO:DICIEMBRE!AA167)</f>
        <v>48</v>
      </c>
      <c r="AB167" s="78">
        <f>SUM(ENERO:DICIEMBRE!AB167)</f>
        <v>0</v>
      </c>
      <c r="AC167" s="78">
        <f>SUM(ENERO:DICIEMBRE!AC167)</f>
        <v>59</v>
      </c>
      <c r="AD167" s="78">
        <f>SUM(ENERO:DICIEMBRE!AD167)</f>
        <v>0</v>
      </c>
      <c r="AE167" s="78">
        <f>SUM(ENERO:DICIEMBRE!AE167)</f>
        <v>18</v>
      </c>
      <c r="AF167" s="78">
        <f>SUM(ENERO:DICIEMBRE!AF167)</f>
        <v>0</v>
      </c>
      <c r="AG167" s="78">
        <f>SUM(ENERO:DICIEMBRE!AG167)</f>
        <v>7</v>
      </c>
      <c r="AH167" s="78">
        <f>SUM(ENERO:DICIEMBRE!AH167)</f>
        <v>0</v>
      </c>
      <c r="AI167" s="78">
        <f>SUM(ENERO:DICIEMBRE!AI167)</f>
        <v>1</v>
      </c>
      <c r="AJ167" s="78">
        <f>SUM(ENERO:DICIEMBRE!AJ167)</f>
        <v>0</v>
      </c>
      <c r="AK167" s="78">
        <f>SUM(ENERO:DICIEMBRE!AK167)</f>
        <v>2</v>
      </c>
      <c r="AL167" s="78">
        <f>SUM(ENERO:DICIEMBRE!AL167)</f>
        <v>0</v>
      </c>
      <c r="AM167" s="78">
        <f>SUM(ENERO:DICIEMBRE!AM167)</f>
        <v>402</v>
      </c>
      <c r="AN167" s="78">
        <f>SUM(ENERO:DICIEMBRE!AN167)</f>
        <v>0</v>
      </c>
      <c r="AO167" s="78">
        <f>SUM(ENERO:DICIEMBRE!AO167)</f>
        <v>0</v>
      </c>
      <c r="AP167" s="78">
        <f>SUM(ENERO:DICIEMBRE!AP167)</f>
        <v>0</v>
      </c>
      <c r="AQ167" s="78">
        <f>SUM(ENERO:DICIEMBRE!AQ167)</f>
        <v>0</v>
      </c>
      <c r="AR167" s="78">
        <f>SUM(ENERO:DICIEMBRE!AR167)</f>
        <v>0</v>
      </c>
      <c r="AS167" s="78">
        <f>SUM(ENERO:DICIEMBRE!AS167)</f>
        <v>0</v>
      </c>
      <c r="AT167" s="78">
        <f>SUM(ENERO:DICIEMBRE!AT167)</f>
        <v>0</v>
      </c>
      <c r="AU167" s="78">
        <f>SUM(ENERO:DICIEMBRE!AU167)</f>
        <v>8</v>
      </c>
      <c r="AV167" s="78">
        <f>SUM(ENERO:DICIEMBRE!AV167)</f>
        <v>0</v>
      </c>
      <c r="AW167" s="78">
        <f>SUM(ENERO:DICIEMBRE!AW167)</f>
        <v>18</v>
      </c>
      <c r="AX167" s="78">
        <f>SUM(ENERO:DICIEMBRE!AX167)</f>
        <v>0</v>
      </c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55</v>
      </c>
      <c r="D168" s="111">
        <f>+P168+R168+T168+V168+X168+Z168+AB168+AD168+AF168+AH168+AJ168</f>
        <v>1</v>
      </c>
      <c r="E168" s="78">
        <f>SUM(ENERO:DICIEMBRE!E168)</f>
        <v>0</v>
      </c>
      <c r="F168" s="78">
        <f>SUM(ENERO:DICIEMBRE!F168)</f>
        <v>0</v>
      </c>
      <c r="G168" s="78">
        <f>SUM(ENERO:DICIEMBRE!G168)</f>
        <v>0</v>
      </c>
      <c r="H168" s="78">
        <f>SUM(ENERO:DICIEMBRE!H168)</f>
        <v>0</v>
      </c>
      <c r="I168" s="78">
        <f>SUM(ENERO:DICIEMBRE!I168)</f>
        <v>0</v>
      </c>
      <c r="J168" s="78">
        <f>SUM(ENERO:DICIEMBRE!J168)</f>
        <v>0</v>
      </c>
      <c r="K168" s="78">
        <f>SUM(ENERO:DICIEMBRE!K168)</f>
        <v>0</v>
      </c>
      <c r="L168" s="78">
        <f>SUM(ENERO:DICIEMBRE!L168)</f>
        <v>0</v>
      </c>
      <c r="M168" s="78">
        <f>SUM(ENERO:DICIEMBRE!M168)</f>
        <v>0</v>
      </c>
      <c r="N168" s="78">
        <f>SUM(ENERO:DICIEMBRE!N168)</f>
        <v>0</v>
      </c>
      <c r="O168" s="78">
        <f>SUM(ENERO:DICIEMBRE!O168)</f>
        <v>2</v>
      </c>
      <c r="P168" s="78">
        <f>SUM(ENERO:DICIEMBRE!P168)</f>
        <v>0</v>
      </c>
      <c r="Q168" s="78">
        <f>SUM(ENERO:DICIEMBRE!Q168)</f>
        <v>12</v>
      </c>
      <c r="R168" s="78">
        <f>SUM(ENERO:DICIEMBRE!R168)</f>
        <v>0</v>
      </c>
      <c r="S168" s="78">
        <f>SUM(ENERO:DICIEMBRE!S168)</f>
        <v>8</v>
      </c>
      <c r="T168" s="78">
        <f>SUM(ENERO:DICIEMBRE!T168)</f>
        <v>0</v>
      </c>
      <c r="U168" s="78">
        <f>SUM(ENERO:DICIEMBRE!U168)</f>
        <v>15</v>
      </c>
      <c r="V168" s="78">
        <f>SUM(ENERO:DICIEMBRE!V168)</f>
        <v>0</v>
      </c>
      <c r="W168" s="78">
        <f>SUM(ENERO:DICIEMBRE!W168)</f>
        <v>6</v>
      </c>
      <c r="X168" s="78">
        <f>SUM(ENERO:DICIEMBRE!X168)</f>
        <v>0</v>
      </c>
      <c r="Y168" s="78">
        <f>SUM(ENERO:DICIEMBRE!Y168)</f>
        <v>3</v>
      </c>
      <c r="Z168" s="78">
        <f>SUM(ENERO:DICIEMBRE!Z168)</f>
        <v>1</v>
      </c>
      <c r="AA168" s="78">
        <f>SUM(ENERO:DICIEMBRE!AA168)</f>
        <v>3</v>
      </c>
      <c r="AB168" s="78">
        <f>SUM(ENERO:DICIEMBRE!AB168)</f>
        <v>0</v>
      </c>
      <c r="AC168" s="78">
        <f>SUM(ENERO:DICIEMBRE!AC168)</f>
        <v>3</v>
      </c>
      <c r="AD168" s="78">
        <f>SUM(ENERO:DICIEMBRE!AD168)</f>
        <v>0</v>
      </c>
      <c r="AE168" s="78">
        <f>SUM(ENERO:DICIEMBRE!AE168)</f>
        <v>0</v>
      </c>
      <c r="AF168" s="78">
        <f>SUM(ENERO:DICIEMBRE!AF168)</f>
        <v>0</v>
      </c>
      <c r="AG168" s="78">
        <f>SUM(ENERO:DICIEMBRE!AG168)</f>
        <v>1</v>
      </c>
      <c r="AH168" s="78">
        <f>SUM(ENERO:DICIEMBRE!AH168)</f>
        <v>0</v>
      </c>
      <c r="AI168" s="78">
        <f>SUM(ENERO:DICIEMBRE!AI168)</f>
        <v>2</v>
      </c>
      <c r="AJ168" s="78">
        <f>SUM(ENERO:DICIEMBRE!AJ168)</f>
        <v>0</v>
      </c>
      <c r="AK168" s="78">
        <f>SUM(ENERO:DICIEMBRE!AK168)</f>
        <v>31</v>
      </c>
      <c r="AL168" s="78">
        <f>SUM(ENERO:DICIEMBRE!AL168)</f>
        <v>0</v>
      </c>
      <c r="AM168" s="78">
        <f>SUM(ENERO:DICIEMBRE!AM168)</f>
        <v>24</v>
      </c>
      <c r="AN168" s="78">
        <f>SUM(ENERO:DICIEMBRE!AN168)</f>
        <v>1</v>
      </c>
      <c r="AO168" s="78">
        <f>SUM(ENERO:DICIEMBRE!AO168)</f>
        <v>0</v>
      </c>
      <c r="AP168" s="78">
        <f>SUM(ENERO:DICIEMBRE!AP168)</f>
        <v>0</v>
      </c>
      <c r="AQ168" s="78">
        <f>SUM(ENERO:DICIEMBRE!AQ168)</f>
        <v>0</v>
      </c>
      <c r="AR168" s="78">
        <f>SUM(ENERO:DICIEMBRE!AR168)</f>
        <v>0</v>
      </c>
      <c r="AS168" s="78">
        <f>SUM(ENERO:DICIEMBRE!AS168)</f>
        <v>0</v>
      </c>
      <c r="AT168" s="78">
        <f>SUM(ENERO:DICIEMBRE!AT168)</f>
        <v>0</v>
      </c>
      <c r="AU168" s="78">
        <f>SUM(ENERO:DICIEMBRE!AU168)</f>
        <v>0</v>
      </c>
      <c r="AV168" s="78">
        <f>SUM(ENERO:DICIEMBRE!AV168)</f>
        <v>0</v>
      </c>
      <c r="AW168" s="78">
        <f>SUM(ENERO:DICIEMBRE!AW168)</f>
        <v>1</v>
      </c>
      <c r="AX168" s="78">
        <f>SUM(ENERO:DICIEMBRE!AX168)</f>
        <v>0</v>
      </c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19</v>
      </c>
      <c r="D169" s="118">
        <f>+F169+H169+J169+L169+N169+P169+R169+T169+V169+X169+Z169+AB169+AD169+AF169+AH169+AJ169</f>
        <v>0</v>
      </c>
      <c r="E169" s="78">
        <f>SUM(ENERO:DICIEMBRE!E169)</f>
        <v>0</v>
      </c>
      <c r="F169" s="78">
        <f>SUM(ENERO:DICIEMBRE!F169)</f>
        <v>0</v>
      </c>
      <c r="G169" s="78">
        <f>SUM(ENERO:DICIEMBRE!G169)</f>
        <v>0</v>
      </c>
      <c r="H169" s="78">
        <f>SUM(ENERO:DICIEMBRE!H169)</f>
        <v>0</v>
      </c>
      <c r="I169" s="78">
        <f>SUM(ENERO:DICIEMBRE!I169)</f>
        <v>0</v>
      </c>
      <c r="J169" s="78">
        <f>SUM(ENERO:DICIEMBRE!J169)</f>
        <v>0</v>
      </c>
      <c r="K169" s="78">
        <f>SUM(ENERO:DICIEMBRE!K169)</f>
        <v>0</v>
      </c>
      <c r="L169" s="78">
        <f>SUM(ENERO:DICIEMBRE!L169)</f>
        <v>0</v>
      </c>
      <c r="M169" s="78">
        <f>SUM(ENERO:DICIEMBRE!M169)</f>
        <v>0</v>
      </c>
      <c r="N169" s="78">
        <f>SUM(ENERO:DICIEMBRE!N169)</f>
        <v>0</v>
      </c>
      <c r="O169" s="78">
        <f>SUM(ENERO:DICIEMBRE!O169)</f>
        <v>1</v>
      </c>
      <c r="P169" s="78">
        <f>SUM(ENERO:DICIEMBRE!P169)</f>
        <v>0</v>
      </c>
      <c r="Q169" s="78">
        <f>SUM(ENERO:DICIEMBRE!Q169)</f>
        <v>3</v>
      </c>
      <c r="R169" s="78">
        <f>SUM(ENERO:DICIEMBRE!R169)</f>
        <v>0</v>
      </c>
      <c r="S169" s="78">
        <f>SUM(ENERO:DICIEMBRE!S169)</f>
        <v>1</v>
      </c>
      <c r="T169" s="78">
        <f>SUM(ENERO:DICIEMBRE!T169)</f>
        <v>0</v>
      </c>
      <c r="U169" s="78">
        <f>SUM(ENERO:DICIEMBRE!U169)</f>
        <v>1</v>
      </c>
      <c r="V169" s="78">
        <f>SUM(ENERO:DICIEMBRE!V169)</f>
        <v>0</v>
      </c>
      <c r="W169" s="78">
        <f>SUM(ENERO:DICIEMBRE!W169)</f>
        <v>3</v>
      </c>
      <c r="X169" s="78">
        <f>SUM(ENERO:DICIEMBRE!X169)</f>
        <v>0</v>
      </c>
      <c r="Y169" s="78">
        <f>SUM(ENERO:DICIEMBRE!Y169)</f>
        <v>0</v>
      </c>
      <c r="Z169" s="78">
        <f>SUM(ENERO:DICIEMBRE!Z169)</f>
        <v>0</v>
      </c>
      <c r="AA169" s="78">
        <f>SUM(ENERO:DICIEMBRE!AA169)</f>
        <v>3</v>
      </c>
      <c r="AB169" s="78">
        <f>SUM(ENERO:DICIEMBRE!AB169)</f>
        <v>0</v>
      </c>
      <c r="AC169" s="78">
        <f>SUM(ENERO:DICIEMBRE!AC169)</f>
        <v>1</v>
      </c>
      <c r="AD169" s="78">
        <f>SUM(ENERO:DICIEMBRE!AD169)</f>
        <v>0</v>
      </c>
      <c r="AE169" s="78">
        <f>SUM(ENERO:DICIEMBRE!AE169)</f>
        <v>0</v>
      </c>
      <c r="AF169" s="78">
        <f>SUM(ENERO:DICIEMBRE!AF169)</f>
        <v>0</v>
      </c>
      <c r="AG169" s="78">
        <f>SUM(ENERO:DICIEMBRE!AG169)</f>
        <v>1</v>
      </c>
      <c r="AH169" s="78">
        <f>SUM(ENERO:DICIEMBRE!AH169)</f>
        <v>0</v>
      </c>
      <c r="AI169" s="78">
        <f>SUM(ENERO:DICIEMBRE!AI169)</f>
        <v>5</v>
      </c>
      <c r="AJ169" s="78">
        <f>SUM(ENERO:DICIEMBRE!AJ169)</f>
        <v>0</v>
      </c>
      <c r="AK169" s="78">
        <f>SUM(ENERO:DICIEMBRE!AK169)</f>
        <v>8</v>
      </c>
      <c r="AL169" s="78">
        <f>SUM(ENERO:DICIEMBRE!AL169)</f>
        <v>0</v>
      </c>
      <c r="AM169" s="78">
        <f>SUM(ENERO:DICIEMBRE!AM169)</f>
        <v>11</v>
      </c>
      <c r="AN169" s="78">
        <f>SUM(ENERO:DICIEMBRE!AN169)</f>
        <v>0</v>
      </c>
      <c r="AO169" s="78">
        <f>SUM(ENERO:DICIEMBRE!AO169)</f>
        <v>0</v>
      </c>
      <c r="AP169" s="78">
        <f>SUM(ENERO:DICIEMBRE!AP169)</f>
        <v>0</v>
      </c>
      <c r="AQ169" s="78">
        <f>SUM(ENERO:DICIEMBRE!AQ169)</f>
        <v>0</v>
      </c>
      <c r="AR169" s="78">
        <f>SUM(ENERO:DICIEMBRE!AR169)</f>
        <v>0</v>
      </c>
      <c r="AS169" s="78">
        <f>SUM(ENERO:DICIEMBRE!AS169)</f>
        <v>0</v>
      </c>
      <c r="AT169" s="78">
        <f>SUM(ENERO:DICIEMBRE!AT169)</f>
        <v>0</v>
      </c>
      <c r="AU169" s="78">
        <f>SUM(ENERO:DICIEMBRE!AU169)</f>
        <v>1</v>
      </c>
      <c r="AV169" s="78">
        <f>SUM(ENERO:DICIEMBRE!AV169)</f>
        <v>0</v>
      </c>
      <c r="AW169" s="78">
        <f>SUM(ENERO:DICIEMBRE!AW169)</f>
        <v>0</v>
      </c>
      <c r="AX169" s="78">
        <f>SUM(ENERO:DICIEMBRE!AX169)</f>
        <v>0</v>
      </c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78">
        <f>SUM(ENERO:DICIEMBRE!E170)</f>
        <v>0</v>
      </c>
      <c r="F170" s="78">
        <f>SUM(ENERO:DICIEMBRE!F170)</f>
        <v>0</v>
      </c>
      <c r="G170" s="78">
        <f>SUM(ENERO:DICIEMBRE!G170)</f>
        <v>0</v>
      </c>
      <c r="H170" s="78">
        <f>SUM(ENERO:DICIEMBRE!H170)</f>
        <v>0</v>
      </c>
      <c r="I170" s="78">
        <f>SUM(ENERO:DICIEMBRE!I170)</f>
        <v>0</v>
      </c>
      <c r="J170" s="78">
        <f>SUM(ENERO:DICIEMBRE!J170)</f>
        <v>0</v>
      </c>
      <c r="K170" s="78">
        <f>SUM(ENERO:DICIEMBRE!K170)</f>
        <v>0</v>
      </c>
      <c r="L170" s="78">
        <f>SUM(ENERO:DICIEMBRE!L170)</f>
        <v>0</v>
      </c>
      <c r="M170" s="78">
        <f>SUM(ENERO:DICIEMBRE!M170)</f>
        <v>0</v>
      </c>
      <c r="N170" s="78">
        <f>SUM(ENERO:DICIEMBRE!N170)</f>
        <v>0</v>
      </c>
      <c r="O170" s="78">
        <f>SUM(ENERO:DICIEMBRE!O170)</f>
        <v>0</v>
      </c>
      <c r="P170" s="78">
        <f>SUM(ENERO:DICIEMBRE!P170)</f>
        <v>0</v>
      </c>
      <c r="Q170" s="78">
        <f>SUM(ENERO:DICIEMBRE!Q170)</f>
        <v>0</v>
      </c>
      <c r="R170" s="78">
        <f>SUM(ENERO:DICIEMBRE!R170)</f>
        <v>0</v>
      </c>
      <c r="S170" s="78">
        <f>SUM(ENERO:DICIEMBRE!S170)</f>
        <v>0</v>
      </c>
      <c r="T170" s="78">
        <f>SUM(ENERO:DICIEMBRE!T170)</f>
        <v>0</v>
      </c>
      <c r="U170" s="78">
        <f>SUM(ENERO:DICIEMBRE!U170)</f>
        <v>0</v>
      </c>
      <c r="V170" s="78">
        <f>SUM(ENERO:DICIEMBRE!V170)</f>
        <v>0</v>
      </c>
      <c r="W170" s="78">
        <f>SUM(ENERO:DICIEMBRE!W170)</f>
        <v>0</v>
      </c>
      <c r="X170" s="78">
        <f>SUM(ENERO:DICIEMBRE!X170)</f>
        <v>0</v>
      </c>
      <c r="Y170" s="78">
        <f>SUM(ENERO:DICIEMBRE!Y170)</f>
        <v>0</v>
      </c>
      <c r="Z170" s="78">
        <f>SUM(ENERO:DICIEMBRE!Z170)</f>
        <v>0</v>
      </c>
      <c r="AA170" s="78">
        <f>SUM(ENERO:DICIEMBRE!AA170)</f>
        <v>0</v>
      </c>
      <c r="AB170" s="78">
        <f>SUM(ENERO:DICIEMBRE!AB170)</f>
        <v>0</v>
      </c>
      <c r="AC170" s="78">
        <f>SUM(ENERO:DICIEMBRE!AC170)</f>
        <v>0</v>
      </c>
      <c r="AD170" s="78">
        <f>SUM(ENERO:DICIEMBRE!AD170)</f>
        <v>0</v>
      </c>
      <c r="AE170" s="78">
        <f>SUM(ENERO:DICIEMBRE!AE170)</f>
        <v>0</v>
      </c>
      <c r="AF170" s="78">
        <f>SUM(ENERO:DICIEMBRE!AF170)</f>
        <v>0</v>
      </c>
      <c r="AG170" s="78">
        <f>SUM(ENERO:DICIEMBRE!AG170)</f>
        <v>0</v>
      </c>
      <c r="AH170" s="78">
        <f>SUM(ENERO:DICIEMBRE!AH170)</f>
        <v>0</v>
      </c>
      <c r="AI170" s="78">
        <f>SUM(ENERO:DICIEMBRE!AI170)</f>
        <v>0</v>
      </c>
      <c r="AJ170" s="78">
        <f>SUM(ENERO:DICIEMBRE!AJ170)</f>
        <v>0</v>
      </c>
      <c r="AK170" s="78">
        <f>SUM(ENERO:DICIEMBRE!AK170)</f>
        <v>0</v>
      </c>
      <c r="AL170" s="78">
        <f>SUM(ENERO:DICIEMBRE!AL170)</f>
        <v>0</v>
      </c>
      <c r="AM170" s="78">
        <f>SUM(ENERO:DICIEMBRE!AM170)</f>
        <v>0</v>
      </c>
      <c r="AN170" s="78">
        <f>SUM(ENERO:DICIEMBRE!AN170)</f>
        <v>0</v>
      </c>
      <c r="AO170" s="78">
        <f>SUM(ENERO:DICIEMBRE!AO170)</f>
        <v>0</v>
      </c>
      <c r="AP170" s="78">
        <f>SUM(ENERO:DICIEMBRE!AP170)</f>
        <v>0</v>
      </c>
      <c r="AQ170" s="78">
        <f>SUM(ENERO:DICIEMBRE!AQ170)</f>
        <v>0</v>
      </c>
      <c r="AR170" s="78">
        <f>SUM(ENERO:DICIEMBRE!AR170)</f>
        <v>0</v>
      </c>
      <c r="AS170" s="78">
        <f>SUM(ENERO:DICIEMBRE!AS170)</f>
        <v>0</v>
      </c>
      <c r="AT170" s="78">
        <f>SUM(ENERO:DICIEMBRE!AT170)</f>
        <v>0</v>
      </c>
      <c r="AU170" s="78">
        <f>SUM(ENERO:DICIEMBRE!AU170)</f>
        <v>0</v>
      </c>
      <c r="AV170" s="78">
        <f>SUM(ENERO:DICIEMBRE!AV170)</f>
        <v>0</v>
      </c>
      <c r="AW170" s="78">
        <f>SUM(ENERO:DICIEMBRE!AW170)</f>
        <v>0</v>
      </c>
      <c r="AX170" s="78">
        <f>SUM(ENERO:DICIEMBRE!AX170)</f>
        <v>0</v>
      </c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78">
        <f>SUM(ENERO:DICIEMBRE!E171)</f>
        <v>0</v>
      </c>
      <c r="F171" s="78">
        <f>SUM(ENERO:DICIEMBRE!F171)</f>
        <v>0</v>
      </c>
      <c r="G171" s="78">
        <f>SUM(ENERO:DICIEMBRE!G171)</f>
        <v>0</v>
      </c>
      <c r="H171" s="78">
        <f>SUM(ENERO:DICIEMBRE!H171)</f>
        <v>0</v>
      </c>
      <c r="I171" s="78">
        <f>SUM(ENERO:DICIEMBRE!I171)</f>
        <v>0</v>
      </c>
      <c r="J171" s="78">
        <f>SUM(ENERO:DICIEMBRE!J171)</f>
        <v>0</v>
      </c>
      <c r="K171" s="78">
        <f>SUM(ENERO:DICIEMBRE!K171)</f>
        <v>0</v>
      </c>
      <c r="L171" s="78">
        <f>SUM(ENERO:DICIEMBRE!L171)</f>
        <v>0</v>
      </c>
      <c r="M171" s="78">
        <f>SUM(ENERO:DICIEMBRE!M171)</f>
        <v>0</v>
      </c>
      <c r="N171" s="78">
        <f>SUM(ENERO:DICIEMBRE!N171)</f>
        <v>0</v>
      </c>
      <c r="O171" s="78">
        <f>SUM(ENERO:DICIEMBRE!O171)</f>
        <v>0</v>
      </c>
      <c r="P171" s="78">
        <f>SUM(ENERO:DICIEMBRE!P171)</f>
        <v>0</v>
      </c>
      <c r="Q171" s="78">
        <f>SUM(ENERO:DICIEMBRE!Q171)</f>
        <v>0</v>
      </c>
      <c r="R171" s="78">
        <f>SUM(ENERO:DICIEMBRE!R171)</f>
        <v>0</v>
      </c>
      <c r="S171" s="78">
        <f>SUM(ENERO:DICIEMBRE!S171)</f>
        <v>0</v>
      </c>
      <c r="T171" s="78">
        <f>SUM(ENERO:DICIEMBRE!T171)</f>
        <v>0</v>
      </c>
      <c r="U171" s="78">
        <f>SUM(ENERO:DICIEMBRE!U171)</f>
        <v>0</v>
      </c>
      <c r="V171" s="78">
        <f>SUM(ENERO:DICIEMBRE!V171)</f>
        <v>0</v>
      </c>
      <c r="W171" s="78">
        <f>SUM(ENERO:DICIEMBRE!W171)</f>
        <v>0</v>
      </c>
      <c r="X171" s="78">
        <f>SUM(ENERO:DICIEMBRE!X171)</f>
        <v>0</v>
      </c>
      <c r="Y171" s="78">
        <f>SUM(ENERO:DICIEMBRE!Y171)</f>
        <v>0</v>
      </c>
      <c r="Z171" s="78">
        <f>SUM(ENERO:DICIEMBRE!Z171)</f>
        <v>0</v>
      </c>
      <c r="AA171" s="78">
        <f>SUM(ENERO:DICIEMBRE!AA171)</f>
        <v>0</v>
      </c>
      <c r="AB171" s="78">
        <f>SUM(ENERO:DICIEMBRE!AB171)</f>
        <v>0</v>
      </c>
      <c r="AC171" s="78">
        <f>SUM(ENERO:DICIEMBRE!AC171)</f>
        <v>0</v>
      </c>
      <c r="AD171" s="78">
        <f>SUM(ENERO:DICIEMBRE!AD171)</f>
        <v>0</v>
      </c>
      <c r="AE171" s="78">
        <f>SUM(ENERO:DICIEMBRE!AE171)</f>
        <v>0</v>
      </c>
      <c r="AF171" s="78">
        <f>SUM(ENERO:DICIEMBRE!AF171)</f>
        <v>0</v>
      </c>
      <c r="AG171" s="78">
        <f>SUM(ENERO:DICIEMBRE!AG171)</f>
        <v>0</v>
      </c>
      <c r="AH171" s="78">
        <f>SUM(ENERO:DICIEMBRE!AH171)</f>
        <v>0</v>
      </c>
      <c r="AI171" s="78">
        <f>SUM(ENERO:DICIEMBRE!AI171)</f>
        <v>0</v>
      </c>
      <c r="AJ171" s="78">
        <f>SUM(ENERO:DICIEMBRE!AJ171)</f>
        <v>0</v>
      </c>
      <c r="AK171" s="78">
        <f>SUM(ENERO:DICIEMBRE!AK171)</f>
        <v>0</v>
      </c>
      <c r="AL171" s="78">
        <f>SUM(ENERO:DICIEMBRE!AL171)</f>
        <v>0</v>
      </c>
      <c r="AM171" s="78">
        <f>SUM(ENERO:DICIEMBRE!AM171)</f>
        <v>0</v>
      </c>
      <c r="AN171" s="78">
        <f>SUM(ENERO:DICIEMBRE!AN171)</f>
        <v>0</v>
      </c>
      <c r="AO171" s="78">
        <f>SUM(ENERO:DICIEMBRE!AO171)</f>
        <v>0</v>
      </c>
      <c r="AP171" s="78">
        <f>SUM(ENERO:DICIEMBRE!AP171)</f>
        <v>0</v>
      </c>
      <c r="AQ171" s="78">
        <f>SUM(ENERO:DICIEMBRE!AQ171)</f>
        <v>0</v>
      </c>
      <c r="AR171" s="78">
        <f>SUM(ENERO:DICIEMBRE!AR171)</f>
        <v>0</v>
      </c>
      <c r="AS171" s="78">
        <f>SUM(ENERO:DICIEMBRE!AS171)</f>
        <v>0</v>
      </c>
      <c r="AT171" s="78">
        <f>SUM(ENERO:DICIEMBRE!AT171)</f>
        <v>0</v>
      </c>
      <c r="AU171" s="78">
        <f>SUM(ENERO:DICIEMBRE!AU171)</f>
        <v>0</v>
      </c>
      <c r="AV171" s="78">
        <f>SUM(ENERO:DICIEMBRE!AV171)</f>
        <v>0</v>
      </c>
      <c r="AW171" s="78">
        <f>SUM(ENERO:DICIEMBRE!AW171)</f>
        <v>0</v>
      </c>
      <c r="AX171" s="78">
        <f>SUM(ENERO:DICIEMBRE!AX171)</f>
        <v>0</v>
      </c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78">
        <f>SUM(ENERO:DICIEMBRE!E172)</f>
        <v>0</v>
      </c>
      <c r="F172" s="78">
        <f>SUM(ENERO:DICIEMBRE!F172)</f>
        <v>0</v>
      </c>
      <c r="G172" s="78">
        <f>SUM(ENERO:DICIEMBRE!G172)</f>
        <v>0</v>
      </c>
      <c r="H172" s="78">
        <f>SUM(ENERO:DICIEMBRE!H172)</f>
        <v>0</v>
      </c>
      <c r="I172" s="78">
        <f>SUM(ENERO:DICIEMBRE!I172)</f>
        <v>0</v>
      </c>
      <c r="J172" s="78">
        <f>SUM(ENERO:DICIEMBRE!J172)</f>
        <v>0</v>
      </c>
      <c r="K172" s="78">
        <f>SUM(ENERO:DICIEMBRE!K172)</f>
        <v>0</v>
      </c>
      <c r="L172" s="78">
        <f>SUM(ENERO:DICIEMBRE!L172)</f>
        <v>0</v>
      </c>
      <c r="M172" s="78">
        <f>SUM(ENERO:DICIEMBRE!M172)</f>
        <v>0</v>
      </c>
      <c r="N172" s="78">
        <f>SUM(ENERO:DICIEMBRE!N172)</f>
        <v>0</v>
      </c>
      <c r="O172" s="78">
        <f>SUM(ENERO:DICIEMBRE!O172)</f>
        <v>0</v>
      </c>
      <c r="P172" s="78">
        <f>SUM(ENERO:DICIEMBRE!P172)</f>
        <v>0</v>
      </c>
      <c r="Q172" s="78">
        <f>SUM(ENERO:DICIEMBRE!Q172)</f>
        <v>0</v>
      </c>
      <c r="R172" s="78">
        <f>SUM(ENERO:DICIEMBRE!R172)</f>
        <v>0</v>
      </c>
      <c r="S172" s="78">
        <f>SUM(ENERO:DICIEMBRE!S172)</f>
        <v>0</v>
      </c>
      <c r="T172" s="78">
        <f>SUM(ENERO:DICIEMBRE!T172)</f>
        <v>0</v>
      </c>
      <c r="U172" s="78">
        <f>SUM(ENERO:DICIEMBRE!U172)</f>
        <v>0</v>
      </c>
      <c r="V172" s="78">
        <f>SUM(ENERO:DICIEMBRE!V172)</f>
        <v>0</v>
      </c>
      <c r="W172" s="78">
        <f>SUM(ENERO:DICIEMBRE!W172)</f>
        <v>0</v>
      </c>
      <c r="X172" s="78">
        <f>SUM(ENERO:DICIEMBRE!X172)</f>
        <v>0</v>
      </c>
      <c r="Y172" s="78">
        <f>SUM(ENERO:DICIEMBRE!Y172)</f>
        <v>0</v>
      </c>
      <c r="Z172" s="78">
        <f>SUM(ENERO:DICIEMBRE!Z172)</f>
        <v>0</v>
      </c>
      <c r="AA172" s="78">
        <f>SUM(ENERO:DICIEMBRE!AA172)</f>
        <v>0</v>
      </c>
      <c r="AB172" s="78">
        <f>SUM(ENERO:DICIEMBRE!AB172)</f>
        <v>0</v>
      </c>
      <c r="AC172" s="78">
        <f>SUM(ENERO:DICIEMBRE!AC172)</f>
        <v>0</v>
      </c>
      <c r="AD172" s="78">
        <f>SUM(ENERO:DICIEMBRE!AD172)</f>
        <v>0</v>
      </c>
      <c r="AE172" s="78">
        <f>SUM(ENERO:DICIEMBRE!AE172)</f>
        <v>0</v>
      </c>
      <c r="AF172" s="78">
        <f>SUM(ENERO:DICIEMBRE!AF172)</f>
        <v>0</v>
      </c>
      <c r="AG172" s="78">
        <f>SUM(ENERO:DICIEMBRE!AG172)</f>
        <v>0</v>
      </c>
      <c r="AH172" s="78">
        <f>SUM(ENERO:DICIEMBRE!AH172)</f>
        <v>0</v>
      </c>
      <c r="AI172" s="78">
        <f>SUM(ENERO:DICIEMBRE!AI172)</f>
        <v>0</v>
      </c>
      <c r="AJ172" s="78">
        <f>SUM(ENERO:DICIEMBRE!AJ172)</f>
        <v>0</v>
      </c>
      <c r="AK172" s="78">
        <f>SUM(ENERO:DICIEMBRE!AK172)</f>
        <v>0</v>
      </c>
      <c r="AL172" s="78">
        <f>SUM(ENERO:DICIEMBRE!AL172)</f>
        <v>0</v>
      </c>
      <c r="AM172" s="78">
        <f>SUM(ENERO:DICIEMBRE!AM172)</f>
        <v>0</v>
      </c>
      <c r="AN172" s="78">
        <f>SUM(ENERO:DICIEMBRE!AN172)</f>
        <v>0</v>
      </c>
      <c r="AO172" s="78">
        <f>SUM(ENERO:DICIEMBRE!AO172)</f>
        <v>0</v>
      </c>
      <c r="AP172" s="78">
        <f>SUM(ENERO:DICIEMBRE!AP172)</f>
        <v>0</v>
      </c>
      <c r="AQ172" s="78">
        <f>SUM(ENERO:DICIEMBRE!AQ172)</f>
        <v>0</v>
      </c>
      <c r="AR172" s="78">
        <f>SUM(ENERO:DICIEMBRE!AR172)</f>
        <v>0</v>
      </c>
      <c r="AS172" s="78">
        <f>SUM(ENERO:DICIEMBRE!AS172)</f>
        <v>0</v>
      </c>
      <c r="AT172" s="78">
        <f>SUM(ENERO:DICIEMBRE!AT172)</f>
        <v>0</v>
      </c>
      <c r="AU172" s="78">
        <f>SUM(ENERO:DICIEMBRE!AU172)</f>
        <v>0</v>
      </c>
      <c r="AV172" s="78">
        <f>SUM(ENERO:DICIEMBRE!AV172)</f>
        <v>0</v>
      </c>
      <c r="AW172" s="78">
        <f>SUM(ENERO:DICIEMBRE!AW172)</f>
        <v>0</v>
      </c>
      <c r="AX172" s="78">
        <f>SUM(ENERO:DICIEMBRE!AX172)</f>
        <v>0</v>
      </c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3</v>
      </c>
      <c r="D173" s="111">
        <f t="shared" si="562"/>
        <v>0</v>
      </c>
      <c r="E173" s="78">
        <f>SUM(ENERO:DICIEMBRE!E173)</f>
        <v>0</v>
      </c>
      <c r="F173" s="78">
        <f>SUM(ENERO:DICIEMBRE!F173)</f>
        <v>0</v>
      </c>
      <c r="G173" s="78">
        <f>SUM(ENERO:DICIEMBRE!G173)</f>
        <v>0</v>
      </c>
      <c r="H173" s="78">
        <f>SUM(ENERO:DICIEMBRE!H173)</f>
        <v>0</v>
      </c>
      <c r="I173" s="78">
        <f>SUM(ENERO:DICIEMBRE!I173)</f>
        <v>0</v>
      </c>
      <c r="J173" s="78">
        <f>SUM(ENERO:DICIEMBRE!J173)</f>
        <v>0</v>
      </c>
      <c r="K173" s="78">
        <f>SUM(ENERO:DICIEMBRE!K173)</f>
        <v>0</v>
      </c>
      <c r="L173" s="78">
        <f>SUM(ENERO:DICIEMBRE!L173)</f>
        <v>0</v>
      </c>
      <c r="M173" s="78">
        <f>SUM(ENERO:DICIEMBRE!M173)</f>
        <v>0</v>
      </c>
      <c r="N173" s="78">
        <f>SUM(ENERO:DICIEMBRE!N173)</f>
        <v>0</v>
      </c>
      <c r="O173" s="78">
        <f>SUM(ENERO:DICIEMBRE!O173)</f>
        <v>1</v>
      </c>
      <c r="P173" s="78">
        <f>SUM(ENERO:DICIEMBRE!P173)</f>
        <v>0</v>
      </c>
      <c r="Q173" s="78">
        <f>SUM(ENERO:DICIEMBRE!Q173)</f>
        <v>0</v>
      </c>
      <c r="R173" s="78">
        <f>SUM(ENERO:DICIEMBRE!R173)</f>
        <v>0</v>
      </c>
      <c r="S173" s="78">
        <f>SUM(ENERO:DICIEMBRE!S173)</f>
        <v>1</v>
      </c>
      <c r="T173" s="78">
        <f>SUM(ENERO:DICIEMBRE!T173)</f>
        <v>0</v>
      </c>
      <c r="U173" s="78">
        <f>SUM(ENERO:DICIEMBRE!U173)</f>
        <v>0</v>
      </c>
      <c r="V173" s="78">
        <f>SUM(ENERO:DICIEMBRE!V173)</f>
        <v>0</v>
      </c>
      <c r="W173" s="78">
        <f>SUM(ENERO:DICIEMBRE!W173)</f>
        <v>0</v>
      </c>
      <c r="X173" s="78">
        <f>SUM(ENERO:DICIEMBRE!X173)</f>
        <v>0</v>
      </c>
      <c r="Y173" s="78">
        <f>SUM(ENERO:DICIEMBRE!Y173)</f>
        <v>0</v>
      </c>
      <c r="Z173" s="78">
        <f>SUM(ENERO:DICIEMBRE!Z173)</f>
        <v>0</v>
      </c>
      <c r="AA173" s="78">
        <f>SUM(ENERO:DICIEMBRE!AA173)</f>
        <v>0</v>
      </c>
      <c r="AB173" s="78">
        <f>SUM(ENERO:DICIEMBRE!AB173)</f>
        <v>0</v>
      </c>
      <c r="AC173" s="78">
        <f>SUM(ENERO:DICIEMBRE!AC173)</f>
        <v>0</v>
      </c>
      <c r="AD173" s="78">
        <f>SUM(ENERO:DICIEMBRE!AD173)</f>
        <v>0</v>
      </c>
      <c r="AE173" s="78">
        <f>SUM(ENERO:DICIEMBRE!AE173)</f>
        <v>1</v>
      </c>
      <c r="AF173" s="78">
        <f>SUM(ENERO:DICIEMBRE!AF173)</f>
        <v>0</v>
      </c>
      <c r="AG173" s="78">
        <f>SUM(ENERO:DICIEMBRE!AG173)</f>
        <v>0</v>
      </c>
      <c r="AH173" s="78">
        <f>SUM(ENERO:DICIEMBRE!AH173)</f>
        <v>0</v>
      </c>
      <c r="AI173" s="78">
        <f>SUM(ENERO:DICIEMBRE!AI173)</f>
        <v>0</v>
      </c>
      <c r="AJ173" s="78">
        <f>SUM(ENERO:DICIEMBRE!AJ173)</f>
        <v>0</v>
      </c>
      <c r="AK173" s="78">
        <f>SUM(ENERO:DICIEMBRE!AK173)</f>
        <v>1</v>
      </c>
      <c r="AL173" s="78">
        <f>SUM(ENERO:DICIEMBRE!AL173)</f>
        <v>0</v>
      </c>
      <c r="AM173" s="78">
        <f>SUM(ENERO:DICIEMBRE!AM173)</f>
        <v>2</v>
      </c>
      <c r="AN173" s="78">
        <f>SUM(ENERO:DICIEMBRE!AN173)</f>
        <v>0</v>
      </c>
      <c r="AO173" s="78">
        <f>SUM(ENERO:DICIEMBRE!AO173)</f>
        <v>0</v>
      </c>
      <c r="AP173" s="78">
        <f>SUM(ENERO:DICIEMBRE!AP173)</f>
        <v>0</v>
      </c>
      <c r="AQ173" s="78">
        <f>SUM(ENERO:DICIEMBRE!AQ173)</f>
        <v>0</v>
      </c>
      <c r="AR173" s="78">
        <f>SUM(ENERO:DICIEMBRE!AR173)</f>
        <v>0</v>
      </c>
      <c r="AS173" s="78">
        <f>SUM(ENERO:DICIEMBRE!AS173)</f>
        <v>0</v>
      </c>
      <c r="AT173" s="78">
        <f>SUM(ENERO:DICIEMBRE!AT173)</f>
        <v>0</v>
      </c>
      <c r="AU173" s="78">
        <f>SUM(ENERO:DICIEMBRE!AU173)</f>
        <v>0</v>
      </c>
      <c r="AV173" s="78">
        <f>SUM(ENERO:DICIEMBRE!AV173)</f>
        <v>0</v>
      </c>
      <c r="AW173" s="78">
        <f>SUM(ENERO:DICIEMBRE!AW173)</f>
        <v>1</v>
      </c>
      <c r="AX173" s="78">
        <f>SUM(ENERO:DICIEMBRE!AX173)</f>
        <v>0</v>
      </c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6</v>
      </c>
      <c r="D174" s="113">
        <f t="shared" si="562"/>
        <v>0</v>
      </c>
      <c r="E174" s="78">
        <f>SUM(ENERO:DICIEMBRE!E174)</f>
        <v>0</v>
      </c>
      <c r="F174" s="78">
        <f>SUM(ENERO:DICIEMBRE!F174)</f>
        <v>0</v>
      </c>
      <c r="G174" s="78">
        <f>SUM(ENERO:DICIEMBRE!G174)</f>
        <v>0</v>
      </c>
      <c r="H174" s="78">
        <f>SUM(ENERO:DICIEMBRE!H174)</f>
        <v>0</v>
      </c>
      <c r="I174" s="78">
        <f>SUM(ENERO:DICIEMBRE!I174)</f>
        <v>0</v>
      </c>
      <c r="J174" s="78">
        <f>SUM(ENERO:DICIEMBRE!J174)</f>
        <v>0</v>
      </c>
      <c r="K174" s="78">
        <f>SUM(ENERO:DICIEMBRE!K174)</f>
        <v>0</v>
      </c>
      <c r="L174" s="78">
        <f>SUM(ENERO:DICIEMBRE!L174)</f>
        <v>0</v>
      </c>
      <c r="M174" s="78">
        <f>SUM(ENERO:DICIEMBRE!M174)</f>
        <v>0</v>
      </c>
      <c r="N174" s="78">
        <f>SUM(ENERO:DICIEMBRE!N174)</f>
        <v>0</v>
      </c>
      <c r="O174" s="78">
        <f>SUM(ENERO:DICIEMBRE!O174)</f>
        <v>0</v>
      </c>
      <c r="P174" s="78">
        <f>SUM(ENERO:DICIEMBRE!P174)</f>
        <v>0</v>
      </c>
      <c r="Q174" s="78">
        <f>SUM(ENERO:DICIEMBRE!Q174)</f>
        <v>0</v>
      </c>
      <c r="R174" s="78">
        <f>SUM(ENERO:DICIEMBRE!R174)</f>
        <v>0</v>
      </c>
      <c r="S174" s="78">
        <f>SUM(ENERO:DICIEMBRE!S174)</f>
        <v>0</v>
      </c>
      <c r="T174" s="78">
        <f>SUM(ENERO:DICIEMBRE!T174)</f>
        <v>0</v>
      </c>
      <c r="U174" s="78">
        <f>SUM(ENERO:DICIEMBRE!U174)</f>
        <v>2</v>
      </c>
      <c r="V174" s="78">
        <f>SUM(ENERO:DICIEMBRE!V174)</f>
        <v>0</v>
      </c>
      <c r="W174" s="78">
        <f>SUM(ENERO:DICIEMBRE!W174)</f>
        <v>0</v>
      </c>
      <c r="X174" s="78">
        <f>SUM(ENERO:DICIEMBRE!X174)</f>
        <v>0</v>
      </c>
      <c r="Y174" s="78">
        <f>SUM(ENERO:DICIEMBRE!Y174)</f>
        <v>0</v>
      </c>
      <c r="Z174" s="78">
        <f>SUM(ENERO:DICIEMBRE!Z174)</f>
        <v>0</v>
      </c>
      <c r="AA174" s="78">
        <f>SUM(ENERO:DICIEMBRE!AA174)</f>
        <v>1</v>
      </c>
      <c r="AB174" s="78">
        <f>SUM(ENERO:DICIEMBRE!AB174)</f>
        <v>0</v>
      </c>
      <c r="AC174" s="78">
        <f>SUM(ENERO:DICIEMBRE!AC174)</f>
        <v>0</v>
      </c>
      <c r="AD174" s="78">
        <f>SUM(ENERO:DICIEMBRE!AD174)</f>
        <v>0</v>
      </c>
      <c r="AE174" s="78">
        <f>SUM(ENERO:DICIEMBRE!AE174)</f>
        <v>1</v>
      </c>
      <c r="AF174" s="78">
        <f>SUM(ENERO:DICIEMBRE!AF174)</f>
        <v>0</v>
      </c>
      <c r="AG174" s="78">
        <f>SUM(ENERO:DICIEMBRE!AG174)</f>
        <v>1</v>
      </c>
      <c r="AH174" s="78">
        <f>SUM(ENERO:DICIEMBRE!AH174)</f>
        <v>0</v>
      </c>
      <c r="AI174" s="78">
        <f>SUM(ENERO:DICIEMBRE!AI174)</f>
        <v>1</v>
      </c>
      <c r="AJ174" s="78">
        <f>SUM(ENERO:DICIEMBRE!AJ174)</f>
        <v>0</v>
      </c>
      <c r="AK174" s="78">
        <f>SUM(ENERO:DICIEMBRE!AK174)</f>
        <v>3</v>
      </c>
      <c r="AL174" s="78">
        <f>SUM(ENERO:DICIEMBRE!AL174)</f>
        <v>0</v>
      </c>
      <c r="AM174" s="78">
        <f>SUM(ENERO:DICIEMBRE!AM174)</f>
        <v>3</v>
      </c>
      <c r="AN174" s="78">
        <f>SUM(ENERO:DICIEMBRE!AN174)</f>
        <v>0</v>
      </c>
      <c r="AO174" s="78">
        <f>SUM(ENERO:DICIEMBRE!AO174)</f>
        <v>0</v>
      </c>
      <c r="AP174" s="78">
        <f>SUM(ENERO:DICIEMBRE!AP174)</f>
        <v>0</v>
      </c>
      <c r="AQ174" s="78">
        <f>SUM(ENERO:DICIEMBRE!AQ174)</f>
        <v>0</v>
      </c>
      <c r="AR174" s="78">
        <f>SUM(ENERO:DICIEMBRE!AR174)</f>
        <v>0</v>
      </c>
      <c r="AS174" s="78">
        <f>SUM(ENERO:DICIEMBRE!AS174)</f>
        <v>0</v>
      </c>
      <c r="AT174" s="78">
        <f>SUM(ENERO:DICIEMBRE!AT174)</f>
        <v>0</v>
      </c>
      <c r="AU174" s="78">
        <f>SUM(ENERO:DICIEMBRE!AU174)</f>
        <v>1</v>
      </c>
      <c r="AV174" s="78">
        <f>SUM(ENERO:DICIEMBRE!AV174)</f>
        <v>0</v>
      </c>
      <c r="AW174" s="78">
        <f>SUM(ENERO:DICIEMBRE!AW174)</f>
        <v>0</v>
      </c>
      <c r="AX174" s="78">
        <f>SUM(ENERO:DICIEMBRE!AX174)</f>
        <v>0</v>
      </c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38</v>
      </c>
      <c r="D175" s="113">
        <f>+F175+H175+J175+L175+N175+P175+R175+T175+V175+X175+Z175+AB175+AD175+AF175+AH175+AJ175</f>
        <v>0</v>
      </c>
      <c r="E175" s="78">
        <f>SUM(ENERO:DICIEMBRE!E175)</f>
        <v>0</v>
      </c>
      <c r="F175" s="78">
        <f>SUM(ENERO:DICIEMBRE!F175)</f>
        <v>0</v>
      </c>
      <c r="G175" s="78">
        <f>SUM(ENERO:DICIEMBRE!G175)</f>
        <v>0</v>
      </c>
      <c r="H175" s="78">
        <f>SUM(ENERO:DICIEMBRE!H175)</f>
        <v>0</v>
      </c>
      <c r="I175" s="78">
        <f>SUM(ENERO:DICIEMBRE!I175)</f>
        <v>1</v>
      </c>
      <c r="J175" s="78">
        <f>SUM(ENERO:DICIEMBRE!J175)</f>
        <v>0</v>
      </c>
      <c r="K175" s="78">
        <f>SUM(ENERO:DICIEMBRE!K175)</f>
        <v>2</v>
      </c>
      <c r="L175" s="78">
        <f>SUM(ENERO:DICIEMBRE!L175)</f>
        <v>0</v>
      </c>
      <c r="M175" s="78">
        <f>SUM(ENERO:DICIEMBRE!M175)</f>
        <v>12</v>
      </c>
      <c r="N175" s="78">
        <f>SUM(ENERO:DICIEMBRE!N175)</f>
        <v>0</v>
      </c>
      <c r="O175" s="78">
        <f>SUM(ENERO:DICIEMBRE!O175)</f>
        <v>12</v>
      </c>
      <c r="P175" s="78">
        <f>SUM(ENERO:DICIEMBRE!P175)</f>
        <v>0</v>
      </c>
      <c r="Q175" s="78">
        <f>SUM(ENERO:DICIEMBRE!Q175)</f>
        <v>1</v>
      </c>
      <c r="R175" s="78">
        <f>SUM(ENERO:DICIEMBRE!R175)</f>
        <v>0</v>
      </c>
      <c r="S175" s="78">
        <f>SUM(ENERO:DICIEMBRE!S175)</f>
        <v>4</v>
      </c>
      <c r="T175" s="78">
        <f>SUM(ENERO:DICIEMBRE!T175)</f>
        <v>0</v>
      </c>
      <c r="U175" s="78">
        <f>SUM(ENERO:DICIEMBRE!U175)</f>
        <v>2</v>
      </c>
      <c r="V175" s="78">
        <f>SUM(ENERO:DICIEMBRE!V175)</f>
        <v>0</v>
      </c>
      <c r="W175" s="78">
        <f>SUM(ENERO:DICIEMBRE!W175)</f>
        <v>2</v>
      </c>
      <c r="X175" s="78">
        <f>SUM(ENERO:DICIEMBRE!X175)</f>
        <v>0</v>
      </c>
      <c r="Y175" s="78">
        <f>SUM(ENERO:DICIEMBRE!Y175)</f>
        <v>1</v>
      </c>
      <c r="Z175" s="78">
        <f>SUM(ENERO:DICIEMBRE!Z175)</f>
        <v>0</v>
      </c>
      <c r="AA175" s="78">
        <f>SUM(ENERO:DICIEMBRE!AA175)</f>
        <v>0</v>
      </c>
      <c r="AB175" s="78">
        <f>SUM(ENERO:DICIEMBRE!AB175)</f>
        <v>0</v>
      </c>
      <c r="AC175" s="78">
        <f>SUM(ENERO:DICIEMBRE!AC175)</f>
        <v>0</v>
      </c>
      <c r="AD175" s="78">
        <f>SUM(ENERO:DICIEMBRE!AD175)</f>
        <v>0</v>
      </c>
      <c r="AE175" s="78">
        <f>SUM(ENERO:DICIEMBRE!AE175)</f>
        <v>0</v>
      </c>
      <c r="AF175" s="78">
        <f>SUM(ENERO:DICIEMBRE!AF175)</f>
        <v>0</v>
      </c>
      <c r="AG175" s="78">
        <f>SUM(ENERO:DICIEMBRE!AG175)</f>
        <v>1</v>
      </c>
      <c r="AH175" s="78">
        <f>SUM(ENERO:DICIEMBRE!AH175)</f>
        <v>0</v>
      </c>
      <c r="AI175" s="78">
        <f>SUM(ENERO:DICIEMBRE!AI175)</f>
        <v>0</v>
      </c>
      <c r="AJ175" s="78">
        <f>SUM(ENERO:DICIEMBRE!AJ175)</f>
        <v>0</v>
      </c>
      <c r="AK175" s="78">
        <f>SUM(ENERO:DICIEMBRE!AK175)</f>
        <v>8</v>
      </c>
      <c r="AL175" s="78">
        <f>SUM(ENERO:DICIEMBRE!AL175)</f>
        <v>0</v>
      </c>
      <c r="AM175" s="78">
        <f>SUM(ENERO:DICIEMBRE!AM175)</f>
        <v>30</v>
      </c>
      <c r="AN175" s="78">
        <f>SUM(ENERO:DICIEMBRE!AN175)</f>
        <v>0</v>
      </c>
      <c r="AO175" s="78">
        <f>SUM(ENERO:DICIEMBRE!AO175)</f>
        <v>0</v>
      </c>
      <c r="AP175" s="78">
        <f>SUM(ENERO:DICIEMBRE!AP175)</f>
        <v>0</v>
      </c>
      <c r="AQ175" s="78">
        <f>SUM(ENERO:DICIEMBRE!AQ175)</f>
        <v>0</v>
      </c>
      <c r="AR175" s="78">
        <f>SUM(ENERO:DICIEMBRE!AR175)</f>
        <v>0</v>
      </c>
      <c r="AS175" s="78">
        <f>SUM(ENERO:DICIEMBRE!AS175)</f>
        <v>0</v>
      </c>
      <c r="AT175" s="78">
        <f>SUM(ENERO:DICIEMBRE!AT175)</f>
        <v>0</v>
      </c>
      <c r="AU175" s="78">
        <f>SUM(ENERO:DICIEMBRE!AU175)</f>
        <v>1</v>
      </c>
      <c r="AV175" s="78">
        <f>SUM(ENERO:DICIEMBRE!AV175)</f>
        <v>0</v>
      </c>
      <c r="AW175" s="78">
        <f>SUM(ENERO:DICIEMBRE!AW175)</f>
        <v>13</v>
      </c>
      <c r="AX175" s="78">
        <f>SUM(ENERO:DICIEMBRE!AX175)</f>
        <v>0</v>
      </c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78">
        <f>SUM(ENERO:DICIEMBRE!E176)</f>
        <v>0</v>
      </c>
      <c r="F176" s="78">
        <f>SUM(ENERO:DICIEMBRE!F176)</f>
        <v>0</v>
      </c>
      <c r="G176" s="78">
        <f>SUM(ENERO:DICIEMBRE!G176)</f>
        <v>0</v>
      </c>
      <c r="H176" s="78">
        <f>SUM(ENERO:DICIEMBRE!H176)</f>
        <v>0</v>
      </c>
      <c r="I176" s="78">
        <f>SUM(ENERO:DICIEMBRE!I176)</f>
        <v>0</v>
      </c>
      <c r="J176" s="78">
        <f>SUM(ENERO:DICIEMBRE!J176)</f>
        <v>0</v>
      </c>
      <c r="K176" s="78">
        <f>SUM(ENERO:DICIEMBRE!K176)</f>
        <v>0</v>
      </c>
      <c r="L176" s="78">
        <f>SUM(ENERO:DICIEMBRE!L176)</f>
        <v>0</v>
      </c>
      <c r="M176" s="78">
        <f>SUM(ENERO:DICIEMBRE!M176)</f>
        <v>0</v>
      </c>
      <c r="N176" s="78">
        <f>SUM(ENERO:DICIEMBRE!N176)</f>
        <v>0</v>
      </c>
      <c r="O176" s="78">
        <f>SUM(ENERO:DICIEMBRE!O176)</f>
        <v>0</v>
      </c>
      <c r="P176" s="78">
        <f>SUM(ENERO:DICIEMBRE!P176)</f>
        <v>0</v>
      </c>
      <c r="Q176" s="78">
        <f>SUM(ENERO:DICIEMBRE!Q176)</f>
        <v>0</v>
      </c>
      <c r="R176" s="78">
        <f>SUM(ENERO:DICIEMBRE!R176)</f>
        <v>0</v>
      </c>
      <c r="S176" s="78">
        <f>SUM(ENERO:DICIEMBRE!S176)</f>
        <v>0</v>
      </c>
      <c r="T176" s="78">
        <f>SUM(ENERO:DICIEMBRE!T176)</f>
        <v>0</v>
      </c>
      <c r="U176" s="78">
        <f>SUM(ENERO:DICIEMBRE!U176)</f>
        <v>0</v>
      </c>
      <c r="V176" s="78">
        <f>SUM(ENERO:DICIEMBRE!V176)</f>
        <v>0</v>
      </c>
      <c r="W176" s="78">
        <f>SUM(ENERO:DICIEMBRE!W176)</f>
        <v>0</v>
      </c>
      <c r="X176" s="78">
        <f>SUM(ENERO:DICIEMBRE!X176)</f>
        <v>0</v>
      </c>
      <c r="Y176" s="78">
        <f>SUM(ENERO:DICIEMBRE!Y176)</f>
        <v>0</v>
      </c>
      <c r="Z176" s="78">
        <f>SUM(ENERO:DICIEMBRE!Z176)</f>
        <v>0</v>
      </c>
      <c r="AA176" s="78">
        <f>SUM(ENERO:DICIEMBRE!AA176)</f>
        <v>0</v>
      </c>
      <c r="AB176" s="78">
        <f>SUM(ENERO:DICIEMBRE!AB176)</f>
        <v>0</v>
      </c>
      <c r="AC176" s="78">
        <f>SUM(ENERO:DICIEMBRE!AC176)</f>
        <v>0</v>
      </c>
      <c r="AD176" s="78">
        <f>SUM(ENERO:DICIEMBRE!AD176)</f>
        <v>0</v>
      </c>
      <c r="AE176" s="78">
        <f>SUM(ENERO:DICIEMBRE!AE176)</f>
        <v>0</v>
      </c>
      <c r="AF176" s="78">
        <f>SUM(ENERO:DICIEMBRE!AF176)</f>
        <v>0</v>
      </c>
      <c r="AG176" s="78">
        <f>SUM(ENERO:DICIEMBRE!AG176)</f>
        <v>0</v>
      </c>
      <c r="AH176" s="78">
        <f>SUM(ENERO:DICIEMBRE!AH176)</f>
        <v>0</v>
      </c>
      <c r="AI176" s="78">
        <f>SUM(ENERO:DICIEMBRE!AI176)</f>
        <v>0</v>
      </c>
      <c r="AJ176" s="78">
        <f>SUM(ENERO:DICIEMBRE!AJ176)</f>
        <v>0</v>
      </c>
      <c r="AK176" s="78">
        <f>SUM(ENERO:DICIEMBRE!AK176)</f>
        <v>0</v>
      </c>
      <c r="AL176" s="78">
        <f>SUM(ENERO:DICIEMBRE!AL176)</f>
        <v>0</v>
      </c>
      <c r="AM176" s="78">
        <f>SUM(ENERO:DICIEMBRE!AM176)</f>
        <v>0</v>
      </c>
      <c r="AN176" s="78">
        <f>SUM(ENERO:DICIEMBRE!AN176)</f>
        <v>0</v>
      </c>
      <c r="AO176" s="78">
        <f>SUM(ENERO:DICIEMBRE!AO176)</f>
        <v>0</v>
      </c>
      <c r="AP176" s="78">
        <f>SUM(ENERO:DICIEMBRE!AP176)</f>
        <v>0</v>
      </c>
      <c r="AQ176" s="78">
        <f>SUM(ENERO:DICIEMBRE!AQ176)</f>
        <v>0</v>
      </c>
      <c r="AR176" s="78">
        <f>SUM(ENERO:DICIEMBRE!AR176)</f>
        <v>0</v>
      </c>
      <c r="AS176" s="78">
        <f>SUM(ENERO:DICIEMBRE!AS176)</f>
        <v>0</v>
      </c>
      <c r="AT176" s="78">
        <f>SUM(ENERO:DICIEMBRE!AT176)</f>
        <v>0</v>
      </c>
      <c r="AU176" s="78">
        <f>SUM(ENERO:DICIEMBRE!AU176)</f>
        <v>0</v>
      </c>
      <c r="AV176" s="78">
        <f>SUM(ENERO:DICIEMBRE!AV176)</f>
        <v>0</v>
      </c>
      <c r="AW176" s="78">
        <f>SUM(ENERO:DICIEMBRE!AW176)</f>
        <v>0</v>
      </c>
      <c r="AX176" s="78">
        <f>SUM(ENERO:DICIEMBRE!AX176)</f>
        <v>0</v>
      </c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78">
        <f>SUM(ENERO:DICIEMBRE!E177)</f>
        <v>0</v>
      </c>
      <c r="F177" s="78">
        <f>SUM(ENERO:DICIEMBRE!F177)</f>
        <v>0</v>
      </c>
      <c r="G177" s="78">
        <f>SUM(ENERO:DICIEMBRE!G177)</f>
        <v>0</v>
      </c>
      <c r="H177" s="78">
        <f>SUM(ENERO:DICIEMBRE!H177)</f>
        <v>0</v>
      </c>
      <c r="I177" s="78">
        <f>SUM(ENERO:DICIEMBRE!I177)</f>
        <v>0</v>
      </c>
      <c r="J177" s="78">
        <f>SUM(ENERO:DICIEMBRE!J177)</f>
        <v>0</v>
      </c>
      <c r="K177" s="78">
        <f>SUM(ENERO:DICIEMBRE!K177)</f>
        <v>0</v>
      </c>
      <c r="L177" s="78">
        <f>SUM(ENERO:DICIEMBRE!L177)</f>
        <v>0</v>
      </c>
      <c r="M177" s="78">
        <f>SUM(ENERO:DICIEMBRE!M177)</f>
        <v>0</v>
      </c>
      <c r="N177" s="78">
        <f>SUM(ENERO:DICIEMBRE!N177)</f>
        <v>0</v>
      </c>
      <c r="O177" s="78">
        <f>SUM(ENERO:DICIEMBRE!O177)</f>
        <v>0</v>
      </c>
      <c r="P177" s="78">
        <f>SUM(ENERO:DICIEMBRE!P177)</f>
        <v>0</v>
      </c>
      <c r="Q177" s="78">
        <f>SUM(ENERO:DICIEMBRE!Q177)</f>
        <v>0</v>
      </c>
      <c r="R177" s="78">
        <f>SUM(ENERO:DICIEMBRE!R177)</f>
        <v>0</v>
      </c>
      <c r="S177" s="78">
        <f>SUM(ENERO:DICIEMBRE!S177)</f>
        <v>0</v>
      </c>
      <c r="T177" s="78">
        <f>SUM(ENERO:DICIEMBRE!T177)</f>
        <v>0</v>
      </c>
      <c r="U177" s="78">
        <f>SUM(ENERO:DICIEMBRE!U177)</f>
        <v>0</v>
      </c>
      <c r="V177" s="78">
        <f>SUM(ENERO:DICIEMBRE!V177)</f>
        <v>0</v>
      </c>
      <c r="W177" s="78">
        <f>SUM(ENERO:DICIEMBRE!W177)</f>
        <v>0</v>
      </c>
      <c r="X177" s="78">
        <f>SUM(ENERO:DICIEMBRE!X177)</f>
        <v>0</v>
      </c>
      <c r="Y177" s="78">
        <f>SUM(ENERO:DICIEMBRE!Y177)</f>
        <v>0</v>
      </c>
      <c r="Z177" s="78">
        <f>SUM(ENERO:DICIEMBRE!Z177)</f>
        <v>0</v>
      </c>
      <c r="AA177" s="78">
        <f>SUM(ENERO:DICIEMBRE!AA177)</f>
        <v>0</v>
      </c>
      <c r="AB177" s="78">
        <f>SUM(ENERO:DICIEMBRE!AB177)</f>
        <v>0</v>
      </c>
      <c r="AC177" s="78">
        <f>SUM(ENERO:DICIEMBRE!AC177)</f>
        <v>0</v>
      </c>
      <c r="AD177" s="78">
        <f>SUM(ENERO:DICIEMBRE!AD177)</f>
        <v>0</v>
      </c>
      <c r="AE177" s="78">
        <f>SUM(ENERO:DICIEMBRE!AE177)</f>
        <v>0</v>
      </c>
      <c r="AF177" s="78">
        <f>SUM(ENERO:DICIEMBRE!AF177)</f>
        <v>0</v>
      </c>
      <c r="AG177" s="78">
        <f>SUM(ENERO:DICIEMBRE!AG177)</f>
        <v>0</v>
      </c>
      <c r="AH177" s="78">
        <f>SUM(ENERO:DICIEMBRE!AH177)</f>
        <v>0</v>
      </c>
      <c r="AI177" s="78">
        <f>SUM(ENERO:DICIEMBRE!AI177)</f>
        <v>0</v>
      </c>
      <c r="AJ177" s="78">
        <f>SUM(ENERO:DICIEMBRE!AJ177)</f>
        <v>0</v>
      </c>
      <c r="AK177" s="78">
        <f>SUM(ENERO:DICIEMBRE!AK177)</f>
        <v>0</v>
      </c>
      <c r="AL177" s="78">
        <f>SUM(ENERO:DICIEMBRE!AL177)</f>
        <v>0</v>
      </c>
      <c r="AM177" s="78">
        <f>SUM(ENERO:DICIEMBRE!AM177)</f>
        <v>0</v>
      </c>
      <c r="AN177" s="78">
        <f>SUM(ENERO:DICIEMBRE!AN177)</f>
        <v>0</v>
      </c>
      <c r="AO177" s="78">
        <f>SUM(ENERO:DICIEMBRE!AO177)</f>
        <v>0</v>
      </c>
      <c r="AP177" s="78">
        <f>SUM(ENERO:DICIEMBRE!AP177)</f>
        <v>0</v>
      </c>
      <c r="AQ177" s="78">
        <f>SUM(ENERO:DICIEMBRE!AQ177)</f>
        <v>0</v>
      </c>
      <c r="AR177" s="78">
        <f>SUM(ENERO:DICIEMBRE!AR177)</f>
        <v>0</v>
      </c>
      <c r="AS177" s="78">
        <f>SUM(ENERO:DICIEMBRE!AS177)</f>
        <v>0</v>
      </c>
      <c r="AT177" s="78">
        <f>SUM(ENERO:DICIEMBRE!AT177)</f>
        <v>0</v>
      </c>
      <c r="AU177" s="78">
        <f>SUM(ENERO:DICIEMBRE!AU177)</f>
        <v>0</v>
      </c>
      <c r="AV177" s="78">
        <f>SUM(ENERO:DICIEMBRE!AV177)</f>
        <v>0</v>
      </c>
      <c r="AW177" s="78">
        <f>SUM(ENERO:DICIEMBRE!AW177)</f>
        <v>0</v>
      </c>
      <c r="AX177" s="78">
        <f>SUM(ENERO:DICIEMBRE!AX177)</f>
        <v>0</v>
      </c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62</v>
      </c>
      <c r="D178" s="149">
        <f t="shared" si="566"/>
        <v>0</v>
      </c>
      <c r="E178" s="78">
        <f>SUM(ENERO:DICIEMBRE!E178)</f>
        <v>0</v>
      </c>
      <c r="F178" s="78">
        <f>SUM(ENERO:DICIEMBRE!F178)</f>
        <v>0</v>
      </c>
      <c r="G178" s="78">
        <f>SUM(ENERO:DICIEMBRE!G178)</f>
        <v>0</v>
      </c>
      <c r="H178" s="78">
        <f>SUM(ENERO:DICIEMBRE!H178)</f>
        <v>0</v>
      </c>
      <c r="I178" s="78">
        <f>SUM(ENERO:DICIEMBRE!I178)</f>
        <v>0</v>
      </c>
      <c r="J178" s="78">
        <f>SUM(ENERO:DICIEMBRE!J178)</f>
        <v>0</v>
      </c>
      <c r="K178" s="78">
        <f>SUM(ENERO:DICIEMBRE!K178)</f>
        <v>0</v>
      </c>
      <c r="L178" s="78">
        <f>SUM(ENERO:DICIEMBRE!L178)</f>
        <v>0</v>
      </c>
      <c r="M178" s="78">
        <f>SUM(ENERO:DICIEMBRE!M178)</f>
        <v>0</v>
      </c>
      <c r="N178" s="78">
        <f>SUM(ENERO:DICIEMBRE!N178)</f>
        <v>0</v>
      </c>
      <c r="O178" s="78">
        <f>SUM(ENERO:DICIEMBRE!O178)</f>
        <v>0</v>
      </c>
      <c r="P178" s="78">
        <f>SUM(ENERO:DICIEMBRE!P178)</f>
        <v>0</v>
      </c>
      <c r="Q178" s="78">
        <f>SUM(ENERO:DICIEMBRE!Q178)</f>
        <v>15</v>
      </c>
      <c r="R178" s="78">
        <f>SUM(ENERO:DICIEMBRE!R178)</f>
        <v>0</v>
      </c>
      <c r="S178" s="78">
        <f>SUM(ENERO:DICIEMBRE!S178)</f>
        <v>13</v>
      </c>
      <c r="T178" s="78">
        <f>SUM(ENERO:DICIEMBRE!T178)</f>
        <v>0</v>
      </c>
      <c r="U178" s="78">
        <f>SUM(ENERO:DICIEMBRE!U178)</f>
        <v>8</v>
      </c>
      <c r="V178" s="78">
        <f>SUM(ENERO:DICIEMBRE!V178)</f>
        <v>0</v>
      </c>
      <c r="W178" s="78">
        <f>SUM(ENERO:DICIEMBRE!W178)</f>
        <v>9</v>
      </c>
      <c r="X178" s="78">
        <f>SUM(ENERO:DICIEMBRE!X178)</f>
        <v>0</v>
      </c>
      <c r="Y178" s="78">
        <f>SUM(ENERO:DICIEMBRE!Y178)</f>
        <v>3</v>
      </c>
      <c r="Z178" s="78">
        <f>SUM(ENERO:DICIEMBRE!Z178)</f>
        <v>0</v>
      </c>
      <c r="AA178" s="78">
        <f>SUM(ENERO:DICIEMBRE!AA178)</f>
        <v>3</v>
      </c>
      <c r="AB178" s="78">
        <f>SUM(ENERO:DICIEMBRE!AB178)</f>
        <v>0</v>
      </c>
      <c r="AC178" s="78">
        <f>SUM(ENERO:DICIEMBRE!AC178)</f>
        <v>4</v>
      </c>
      <c r="AD178" s="78">
        <f>SUM(ENERO:DICIEMBRE!AD178)</f>
        <v>0</v>
      </c>
      <c r="AE178" s="78">
        <f>SUM(ENERO:DICIEMBRE!AE178)</f>
        <v>3</v>
      </c>
      <c r="AF178" s="78">
        <f>SUM(ENERO:DICIEMBRE!AF178)</f>
        <v>0</v>
      </c>
      <c r="AG178" s="78">
        <f>SUM(ENERO:DICIEMBRE!AG178)</f>
        <v>1</v>
      </c>
      <c r="AH178" s="78">
        <f>SUM(ENERO:DICIEMBRE!AH178)</f>
        <v>0</v>
      </c>
      <c r="AI178" s="78">
        <f>SUM(ENERO:DICIEMBRE!AI178)</f>
        <v>3</v>
      </c>
      <c r="AJ178" s="78">
        <f>SUM(ENERO:DICIEMBRE!AJ178)</f>
        <v>0</v>
      </c>
      <c r="AK178" s="78">
        <f>SUM(ENERO:DICIEMBRE!AK178)</f>
        <v>34</v>
      </c>
      <c r="AL178" s="78">
        <f>SUM(ENERO:DICIEMBRE!AL178)</f>
        <v>0</v>
      </c>
      <c r="AM178" s="78">
        <f>SUM(ENERO:DICIEMBRE!AM178)</f>
        <v>28</v>
      </c>
      <c r="AN178" s="78">
        <f>SUM(ENERO:DICIEMBRE!AN178)</f>
        <v>0</v>
      </c>
      <c r="AO178" s="78">
        <f>SUM(ENERO:DICIEMBRE!AO178)</f>
        <v>0</v>
      </c>
      <c r="AP178" s="78">
        <f>SUM(ENERO:DICIEMBRE!AP178)</f>
        <v>0</v>
      </c>
      <c r="AQ178" s="78">
        <f>SUM(ENERO:DICIEMBRE!AQ178)</f>
        <v>0</v>
      </c>
      <c r="AR178" s="78">
        <f>SUM(ENERO:DICIEMBRE!AR178)</f>
        <v>0</v>
      </c>
      <c r="AS178" s="78">
        <f>SUM(ENERO:DICIEMBRE!AS178)</f>
        <v>0</v>
      </c>
      <c r="AT178" s="78">
        <f>SUM(ENERO:DICIEMBRE!AT178)</f>
        <v>0</v>
      </c>
      <c r="AU178" s="78">
        <f>SUM(ENERO:DICIEMBRE!AU178)</f>
        <v>0</v>
      </c>
      <c r="AV178" s="78">
        <f>SUM(ENERO:DICIEMBRE!AV178)</f>
        <v>0</v>
      </c>
      <c r="AW178" s="78">
        <f>SUM(ENERO:DICIEMBRE!AW178)</f>
        <v>0</v>
      </c>
      <c r="AX178" s="78">
        <f>SUM(ENERO:DICIEMBRE!AX178)</f>
        <v>0</v>
      </c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1</v>
      </c>
      <c r="D179" s="149">
        <f t="shared" si="567"/>
        <v>1</v>
      </c>
      <c r="E179" s="78">
        <f>SUM(ENERO:DICIEMBRE!E179)</f>
        <v>0</v>
      </c>
      <c r="F179" s="78">
        <f>SUM(ENERO:DICIEMBRE!F179)</f>
        <v>0</v>
      </c>
      <c r="G179" s="78">
        <f>SUM(ENERO:DICIEMBRE!G179)</f>
        <v>0</v>
      </c>
      <c r="H179" s="78">
        <f>SUM(ENERO:DICIEMBRE!H179)</f>
        <v>0</v>
      </c>
      <c r="I179" s="78">
        <f>SUM(ENERO:DICIEMBRE!I179)</f>
        <v>0</v>
      </c>
      <c r="J179" s="78">
        <f>SUM(ENERO:DICIEMBRE!J179)</f>
        <v>0</v>
      </c>
      <c r="K179" s="78">
        <f>SUM(ENERO:DICIEMBRE!K179)</f>
        <v>0</v>
      </c>
      <c r="L179" s="78">
        <f>SUM(ENERO:DICIEMBRE!L179)</f>
        <v>0</v>
      </c>
      <c r="M179" s="78">
        <f>SUM(ENERO:DICIEMBRE!M179)</f>
        <v>0</v>
      </c>
      <c r="N179" s="78">
        <f>SUM(ENERO:DICIEMBRE!N179)</f>
        <v>0</v>
      </c>
      <c r="O179" s="78">
        <f>SUM(ENERO:DICIEMBRE!O179)</f>
        <v>0</v>
      </c>
      <c r="P179" s="78">
        <f>SUM(ENERO:DICIEMBRE!P179)</f>
        <v>0</v>
      </c>
      <c r="Q179" s="78">
        <f>SUM(ENERO:DICIEMBRE!Q179)</f>
        <v>0</v>
      </c>
      <c r="R179" s="78">
        <f>SUM(ENERO:DICIEMBRE!R179)</f>
        <v>0</v>
      </c>
      <c r="S179" s="78">
        <f>SUM(ENERO:DICIEMBRE!S179)</f>
        <v>0</v>
      </c>
      <c r="T179" s="78">
        <f>SUM(ENERO:DICIEMBRE!T179)</f>
        <v>0</v>
      </c>
      <c r="U179" s="78">
        <f>SUM(ENERO:DICIEMBRE!U179)</f>
        <v>0</v>
      </c>
      <c r="V179" s="78">
        <f>SUM(ENERO:DICIEMBRE!V179)</f>
        <v>0</v>
      </c>
      <c r="W179" s="78">
        <f>SUM(ENERO:DICIEMBRE!W179)</f>
        <v>0</v>
      </c>
      <c r="X179" s="78">
        <f>SUM(ENERO:DICIEMBRE!X179)</f>
        <v>0</v>
      </c>
      <c r="Y179" s="78">
        <f>SUM(ENERO:DICIEMBRE!Y179)</f>
        <v>1</v>
      </c>
      <c r="Z179" s="78">
        <f>SUM(ENERO:DICIEMBRE!Z179)</f>
        <v>1</v>
      </c>
      <c r="AA179" s="78">
        <f>SUM(ENERO:DICIEMBRE!AA179)</f>
        <v>0</v>
      </c>
      <c r="AB179" s="78">
        <f>SUM(ENERO:DICIEMBRE!AB179)</f>
        <v>0</v>
      </c>
      <c r="AC179" s="78">
        <f>SUM(ENERO:DICIEMBRE!AC179)</f>
        <v>0</v>
      </c>
      <c r="AD179" s="78">
        <f>SUM(ENERO:DICIEMBRE!AD179)</f>
        <v>0</v>
      </c>
      <c r="AE179" s="78">
        <f>SUM(ENERO:DICIEMBRE!AE179)</f>
        <v>0</v>
      </c>
      <c r="AF179" s="78">
        <f>SUM(ENERO:DICIEMBRE!AF179)</f>
        <v>0</v>
      </c>
      <c r="AG179" s="78">
        <f>SUM(ENERO:DICIEMBRE!AG179)</f>
        <v>0</v>
      </c>
      <c r="AH179" s="78">
        <f>SUM(ENERO:DICIEMBRE!AH179)</f>
        <v>0</v>
      </c>
      <c r="AI179" s="78">
        <f>SUM(ENERO:DICIEMBRE!AI179)</f>
        <v>0</v>
      </c>
      <c r="AJ179" s="78">
        <f>SUM(ENERO:DICIEMBRE!AJ179)</f>
        <v>0</v>
      </c>
      <c r="AK179" s="78">
        <f>SUM(ENERO:DICIEMBRE!AK179)</f>
        <v>0</v>
      </c>
      <c r="AL179" s="78">
        <f>SUM(ENERO:DICIEMBRE!AL179)</f>
        <v>0</v>
      </c>
      <c r="AM179" s="78">
        <f>SUM(ENERO:DICIEMBRE!AM179)</f>
        <v>1</v>
      </c>
      <c r="AN179" s="78">
        <f>SUM(ENERO:DICIEMBRE!AN179)</f>
        <v>1</v>
      </c>
      <c r="AO179" s="78">
        <f>SUM(ENERO:DICIEMBRE!AO179)</f>
        <v>0</v>
      </c>
      <c r="AP179" s="78">
        <f>SUM(ENERO:DICIEMBRE!AP179)</f>
        <v>0</v>
      </c>
      <c r="AQ179" s="78">
        <f>SUM(ENERO:DICIEMBRE!AQ179)</f>
        <v>0</v>
      </c>
      <c r="AR179" s="78">
        <f>SUM(ENERO:DICIEMBRE!AR179)</f>
        <v>0</v>
      </c>
      <c r="AS179" s="78">
        <f>SUM(ENERO:DICIEMBRE!AS179)</f>
        <v>0</v>
      </c>
      <c r="AT179" s="78">
        <f>SUM(ENERO:DICIEMBRE!AT179)</f>
        <v>0</v>
      </c>
      <c r="AU179" s="78">
        <f>SUM(ENERO:DICIEMBRE!AU179)</f>
        <v>0</v>
      </c>
      <c r="AV179" s="78">
        <f>SUM(ENERO:DICIEMBRE!AV179)</f>
        <v>0</v>
      </c>
      <c r="AW179" s="78">
        <f>SUM(ENERO:DICIEMBRE!AW179)</f>
        <v>0</v>
      </c>
      <c r="AX179" s="78">
        <f>SUM(ENERO:DICIEMBRE!AX179)</f>
        <v>0</v>
      </c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78">
        <f>SUM(ENERO:DICIEMBRE!E180)</f>
        <v>0</v>
      </c>
      <c r="F180" s="78">
        <f>SUM(ENERO:DICIEMBRE!F180)</f>
        <v>0</v>
      </c>
      <c r="G180" s="78">
        <f>SUM(ENERO:DICIEMBRE!G180)</f>
        <v>0</v>
      </c>
      <c r="H180" s="78">
        <f>SUM(ENERO:DICIEMBRE!H180)</f>
        <v>0</v>
      </c>
      <c r="I180" s="78">
        <f>SUM(ENERO:DICIEMBRE!I180)</f>
        <v>0</v>
      </c>
      <c r="J180" s="78">
        <f>SUM(ENERO:DICIEMBRE!J180)</f>
        <v>0</v>
      </c>
      <c r="K180" s="78">
        <f>SUM(ENERO:DICIEMBRE!K180)</f>
        <v>0</v>
      </c>
      <c r="L180" s="78">
        <f>SUM(ENERO:DICIEMBRE!L180)</f>
        <v>0</v>
      </c>
      <c r="M180" s="78">
        <f>SUM(ENERO:DICIEMBRE!M180)</f>
        <v>0</v>
      </c>
      <c r="N180" s="78">
        <f>SUM(ENERO:DICIEMBRE!N180)</f>
        <v>0</v>
      </c>
      <c r="O180" s="78">
        <f>SUM(ENERO:DICIEMBRE!O180)</f>
        <v>0</v>
      </c>
      <c r="P180" s="78">
        <f>SUM(ENERO:DICIEMBRE!P180)</f>
        <v>0</v>
      </c>
      <c r="Q180" s="78">
        <f>SUM(ENERO:DICIEMBRE!Q180)</f>
        <v>0</v>
      </c>
      <c r="R180" s="78">
        <f>SUM(ENERO:DICIEMBRE!R180)</f>
        <v>0</v>
      </c>
      <c r="S180" s="78">
        <f>SUM(ENERO:DICIEMBRE!S180)</f>
        <v>0</v>
      </c>
      <c r="T180" s="78">
        <f>SUM(ENERO:DICIEMBRE!T180)</f>
        <v>0</v>
      </c>
      <c r="U180" s="78">
        <f>SUM(ENERO:DICIEMBRE!U180)</f>
        <v>0</v>
      </c>
      <c r="V180" s="78">
        <f>SUM(ENERO:DICIEMBRE!V180)</f>
        <v>0</v>
      </c>
      <c r="W180" s="78">
        <f>SUM(ENERO:DICIEMBRE!W180)</f>
        <v>0</v>
      </c>
      <c r="X180" s="78">
        <f>SUM(ENERO:DICIEMBRE!X180)</f>
        <v>0</v>
      </c>
      <c r="Y180" s="78">
        <f>SUM(ENERO:DICIEMBRE!Y180)</f>
        <v>0</v>
      </c>
      <c r="Z180" s="78">
        <f>SUM(ENERO:DICIEMBRE!Z180)</f>
        <v>0</v>
      </c>
      <c r="AA180" s="78">
        <f>SUM(ENERO:DICIEMBRE!AA180)</f>
        <v>0</v>
      </c>
      <c r="AB180" s="78">
        <f>SUM(ENERO:DICIEMBRE!AB180)</f>
        <v>0</v>
      </c>
      <c r="AC180" s="78">
        <f>SUM(ENERO:DICIEMBRE!AC180)</f>
        <v>0</v>
      </c>
      <c r="AD180" s="78">
        <f>SUM(ENERO:DICIEMBRE!AD180)</f>
        <v>0</v>
      </c>
      <c r="AE180" s="78">
        <f>SUM(ENERO:DICIEMBRE!AE180)</f>
        <v>0</v>
      </c>
      <c r="AF180" s="78">
        <f>SUM(ENERO:DICIEMBRE!AF180)</f>
        <v>0</v>
      </c>
      <c r="AG180" s="78">
        <f>SUM(ENERO:DICIEMBRE!AG180)</f>
        <v>0</v>
      </c>
      <c r="AH180" s="78">
        <f>SUM(ENERO:DICIEMBRE!AH180)</f>
        <v>0</v>
      </c>
      <c r="AI180" s="78">
        <f>SUM(ENERO:DICIEMBRE!AI180)</f>
        <v>0</v>
      </c>
      <c r="AJ180" s="78">
        <f>SUM(ENERO:DICIEMBRE!AJ180)</f>
        <v>0</v>
      </c>
      <c r="AK180" s="78">
        <f>SUM(ENERO:DICIEMBRE!AK180)</f>
        <v>0</v>
      </c>
      <c r="AL180" s="78">
        <f>SUM(ENERO:DICIEMBRE!AL180)</f>
        <v>0</v>
      </c>
      <c r="AM180" s="78">
        <f>SUM(ENERO:DICIEMBRE!AM180)</f>
        <v>0</v>
      </c>
      <c r="AN180" s="78">
        <f>SUM(ENERO:DICIEMBRE!AN180)</f>
        <v>0</v>
      </c>
      <c r="AO180" s="78">
        <f>SUM(ENERO:DICIEMBRE!AO180)</f>
        <v>0</v>
      </c>
      <c r="AP180" s="78">
        <f>SUM(ENERO:DICIEMBRE!AP180)</f>
        <v>0</v>
      </c>
      <c r="AQ180" s="78">
        <f>SUM(ENERO:DICIEMBRE!AQ180)</f>
        <v>0</v>
      </c>
      <c r="AR180" s="78">
        <f>SUM(ENERO:DICIEMBRE!AR180)</f>
        <v>0</v>
      </c>
      <c r="AS180" s="78">
        <f>SUM(ENERO:DICIEMBRE!AS180)</f>
        <v>0</v>
      </c>
      <c r="AT180" s="78">
        <f>SUM(ENERO:DICIEMBRE!AT180)</f>
        <v>0</v>
      </c>
      <c r="AU180" s="78">
        <f>SUM(ENERO:DICIEMBRE!AU180)</f>
        <v>0</v>
      </c>
      <c r="AV180" s="78">
        <f>SUM(ENERO:DICIEMBRE!AV180)</f>
        <v>0</v>
      </c>
      <c r="AW180" s="78">
        <f>SUM(ENERO:DICIEMBRE!AW180)</f>
        <v>0</v>
      </c>
      <c r="AX180" s="78">
        <f>SUM(ENERO:DICIEMBRE!AX180)</f>
        <v>0</v>
      </c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78">
        <f>SUM(ENERO:DICIEMBRE!E181)</f>
        <v>0</v>
      </c>
      <c r="F181" s="78">
        <f>SUM(ENERO:DICIEMBRE!F181)</f>
        <v>0</v>
      </c>
      <c r="G181" s="78">
        <f>SUM(ENERO:DICIEMBRE!G181)</f>
        <v>0</v>
      </c>
      <c r="H181" s="78">
        <f>SUM(ENERO:DICIEMBRE!H181)</f>
        <v>0</v>
      </c>
      <c r="I181" s="78">
        <f>SUM(ENERO:DICIEMBRE!I181)</f>
        <v>0</v>
      </c>
      <c r="J181" s="78">
        <f>SUM(ENERO:DICIEMBRE!J181)</f>
        <v>0</v>
      </c>
      <c r="K181" s="78">
        <f>SUM(ENERO:DICIEMBRE!K181)</f>
        <v>0</v>
      </c>
      <c r="L181" s="78">
        <f>SUM(ENERO:DICIEMBRE!L181)</f>
        <v>0</v>
      </c>
      <c r="M181" s="78">
        <f>SUM(ENERO:DICIEMBRE!M181)</f>
        <v>0</v>
      </c>
      <c r="N181" s="78">
        <f>SUM(ENERO:DICIEMBRE!N181)</f>
        <v>0</v>
      </c>
      <c r="O181" s="78">
        <f>SUM(ENERO:DICIEMBRE!O181)</f>
        <v>0</v>
      </c>
      <c r="P181" s="78">
        <f>SUM(ENERO:DICIEMBRE!P181)</f>
        <v>0</v>
      </c>
      <c r="Q181" s="78">
        <f>SUM(ENERO:DICIEMBRE!Q181)</f>
        <v>0</v>
      </c>
      <c r="R181" s="78">
        <f>SUM(ENERO:DICIEMBRE!R181)</f>
        <v>0</v>
      </c>
      <c r="S181" s="78">
        <f>SUM(ENERO:DICIEMBRE!S181)</f>
        <v>0</v>
      </c>
      <c r="T181" s="78">
        <f>SUM(ENERO:DICIEMBRE!T181)</f>
        <v>0</v>
      </c>
      <c r="U181" s="78">
        <f>SUM(ENERO:DICIEMBRE!U181)</f>
        <v>0</v>
      </c>
      <c r="V181" s="78">
        <f>SUM(ENERO:DICIEMBRE!V181)</f>
        <v>0</v>
      </c>
      <c r="W181" s="78">
        <f>SUM(ENERO:DICIEMBRE!W181)</f>
        <v>0</v>
      </c>
      <c r="X181" s="78">
        <f>SUM(ENERO:DICIEMBRE!X181)</f>
        <v>0</v>
      </c>
      <c r="Y181" s="78">
        <f>SUM(ENERO:DICIEMBRE!Y181)</f>
        <v>0</v>
      </c>
      <c r="Z181" s="78">
        <f>SUM(ENERO:DICIEMBRE!Z181)</f>
        <v>0</v>
      </c>
      <c r="AA181" s="78">
        <f>SUM(ENERO:DICIEMBRE!AA181)</f>
        <v>0</v>
      </c>
      <c r="AB181" s="78">
        <f>SUM(ENERO:DICIEMBRE!AB181)</f>
        <v>0</v>
      </c>
      <c r="AC181" s="78">
        <f>SUM(ENERO:DICIEMBRE!AC181)</f>
        <v>0</v>
      </c>
      <c r="AD181" s="78">
        <f>SUM(ENERO:DICIEMBRE!AD181)</f>
        <v>0</v>
      </c>
      <c r="AE181" s="78">
        <f>SUM(ENERO:DICIEMBRE!AE181)</f>
        <v>0</v>
      </c>
      <c r="AF181" s="78">
        <f>SUM(ENERO:DICIEMBRE!AF181)</f>
        <v>0</v>
      </c>
      <c r="AG181" s="78">
        <f>SUM(ENERO:DICIEMBRE!AG181)</f>
        <v>0</v>
      </c>
      <c r="AH181" s="78">
        <f>SUM(ENERO:DICIEMBRE!AH181)</f>
        <v>0</v>
      </c>
      <c r="AI181" s="78">
        <f>SUM(ENERO:DICIEMBRE!AI181)</f>
        <v>0</v>
      </c>
      <c r="AJ181" s="78">
        <f>SUM(ENERO:DICIEMBRE!AJ181)</f>
        <v>0</v>
      </c>
      <c r="AK181" s="78">
        <f>SUM(ENERO:DICIEMBRE!AK181)</f>
        <v>0</v>
      </c>
      <c r="AL181" s="78">
        <f>SUM(ENERO:DICIEMBRE!AL181)</f>
        <v>0</v>
      </c>
      <c r="AM181" s="78">
        <f>SUM(ENERO:DICIEMBRE!AM181)</f>
        <v>0</v>
      </c>
      <c r="AN181" s="78">
        <f>SUM(ENERO:DICIEMBRE!AN181)</f>
        <v>0</v>
      </c>
      <c r="AO181" s="78">
        <f>SUM(ENERO:DICIEMBRE!AO181)</f>
        <v>0</v>
      </c>
      <c r="AP181" s="78">
        <f>SUM(ENERO:DICIEMBRE!AP181)</f>
        <v>0</v>
      </c>
      <c r="AQ181" s="78">
        <f>SUM(ENERO:DICIEMBRE!AQ181)</f>
        <v>0</v>
      </c>
      <c r="AR181" s="78">
        <f>SUM(ENERO:DICIEMBRE!AR181)</f>
        <v>0</v>
      </c>
      <c r="AS181" s="78">
        <f>SUM(ENERO:DICIEMBRE!AS181)</f>
        <v>0</v>
      </c>
      <c r="AT181" s="78">
        <f>SUM(ENERO:DICIEMBRE!AT181)</f>
        <v>0</v>
      </c>
      <c r="AU181" s="78">
        <f>SUM(ENERO:DICIEMBRE!AU181)</f>
        <v>0</v>
      </c>
      <c r="AV181" s="78">
        <f>SUM(ENERO:DICIEMBRE!AV181)</f>
        <v>0</v>
      </c>
      <c r="AW181" s="78">
        <f>SUM(ENERO:DICIEMBRE!AW181)</f>
        <v>0</v>
      </c>
      <c r="AX181" s="78">
        <f>SUM(ENERO:DICIEMBRE!AX181)</f>
        <v>0</v>
      </c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504</v>
      </c>
      <c r="D182" s="149">
        <f t="shared" si="567"/>
        <v>2</v>
      </c>
      <c r="E182" s="78">
        <f>SUM(ENERO:DICIEMBRE!E182)</f>
        <v>0</v>
      </c>
      <c r="F182" s="78">
        <f>SUM(ENERO:DICIEMBRE!F182)</f>
        <v>0</v>
      </c>
      <c r="G182" s="78">
        <f>SUM(ENERO:DICIEMBRE!G182)</f>
        <v>0</v>
      </c>
      <c r="H182" s="78">
        <f>SUM(ENERO:DICIEMBRE!H182)</f>
        <v>0</v>
      </c>
      <c r="I182" s="78">
        <f>SUM(ENERO:DICIEMBRE!I182)</f>
        <v>0</v>
      </c>
      <c r="J182" s="78">
        <f>SUM(ENERO:DICIEMBRE!J182)</f>
        <v>0</v>
      </c>
      <c r="K182" s="78">
        <f>SUM(ENERO:DICIEMBRE!K182)</f>
        <v>0</v>
      </c>
      <c r="L182" s="78">
        <f>SUM(ENERO:DICIEMBRE!L182)</f>
        <v>0</v>
      </c>
      <c r="M182" s="78">
        <f>SUM(ENERO:DICIEMBRE!M182)</f>
        <v>1</v>
      </c>
      <c r="N182" s="78">
        <f>SUM(ENERO:DICIEMBRE!N182)</f>
        <v>0</v>
      </c>
      <c r="O182" s="78">
        <f>SUM(ENERO:DICIEMBRE!O182)</f>
        <v>23</v>
      </c>
      <c r="P182" s="78">
        <f>SUM(ENERO:DICIEMBRE!P182)</f>
        <v>0</v>
      </c>
      <c r="Q182" s="78">
        <f>SUM(ENERO:DICIEMBRE!Q182)</f>
        <v>24</v>
      </c>
      <c r="R182" s="78">
        <f>SUM(ENERO:DICIEMBRE!R182)</f>
        <v>0</v>
      </c>
      <c r="S182" s="78">
        <f>SUM(ENERO:DICIEMBRE!S182)</f>
        <v>19</v>
      </c>
      <c r="T182" s="78">
        <f>SUM(ENERO:DICIEMBRE!T182)</f>
        <v>0</v>
      </c>
      <c r="U182" s="78">
        <f>SUM(ENERO:DICIEMBRE!U182)</f>
        <v>25</v>
      </c>
      <c r="V182" s="78">
        <f>SUM(ENERO:DICIEMBRE!V182)</f>
        <v>0</v>
      </c>
      <c r="W182" s="78">
        <f>SUM(ENERO:DICIEMBRE!W182)</f>
        <v>34</v>
      </c>
      <c r="X182" s="78">
        <f>SUM(ENERO:DICIEMBRE!X182)</f>
        <v>0</v>
      </c>
      <c r="Y182" s="78">
        <f>SUM(ENERO:DICIEMBRE!Y182)</f>
        <v>35</v>
      </c>
      <c r="Z182" s="78">
        <f>SUM(ENERO:DICIEMBRE!Z182)</f>
        <v>1</v>
      </c>
      <c r="AA182" s="78">
        <f>SUM(ENERO:DICIEMBRE!AA182)</f>
        <v>32</v>
      </c>
      <c r="AB182" s="78">
        <f>SUM(ENERO:DICIEMBRE!AB182)</f>
        <v>1</v>
      </c>
      <c r="AC182" s="78">
        <f>SUM(ENERO:DICIEMBRE!AC182)</f>
        <v>37</v>
      </c>
      <c r="AD182" s="78">
        <f>SUM(ENERO:DICIEMBRE!AD182)</f>
        <v>0</v>
      </c>
      <c r="AE182" s="78">
        <f>SUM(ENERO:DICIEMBRE!AE182)</f>
        <v>68</v>
      </c>
      <c r="AF182" s="78">
        <f>SUM(ENERO:DICIEMBRE!AF182)</f>
        <v>0</v>
      </c>
      <c r="AG182" s="78">
        <f>SUM(ENERO:DICIEMBRE!AG182)</f>
        <v>60</v>
      </c>
      <c r="AH182" s="78">
        <f>SUM(ENERO:DICIEMBRE!AH182)</f>
        <v>0</v>
      </c>
      <c r="AI182" s="78">
        <f>SUM(ENERO:DICIEMBRE!AI182)</f>
        <v>146</v>
      </c>
      <c r="AJ182" s="78">
        <f>SUM(ENERO:DICIEMBRE!AJ182)</f>
        <v>0</v>
      </c>
      <c r="AK182" s="78">
        <f>SUM(ENERO:DICIEMBRE!AK182)</f>
        <v>265</v>
      </c>
      <c r="AL182" s="78">
        <f>SUM(ENERO:DICIEMBRE!AL182)</f>
        <v>2</v>
      </c>
      <c r="AM182" s="78">
        <f>SUM(ENERO:DICIEMBRE!AM182)</f>
        <v>239</v>
      </c>
      <c r="AN182" s="78">
        <f>SUM(ENERO:DICIEMBRE!AN182)</f>
        <v>0</v>
      </c>
      <c r="AO182" s="78">
        <f>SUM(ENERO:DICIEMBRE!AO182)</f>
        <v>1</v>
      </c>
      <c r="AP182" s="78">
        <f>SUM(ENERO:DICIEMBRE!AP182)</f>
        <v>0</v>
      </c>
      <c r="AQ182" s="78">
        <f>SUM(ENERO:DICIEMBRE!AQ182)</f>
        <v>0</v>
      </c>
      <c r="AR182" s="78">
        <f>SUM(ENERO:DICIEMBRE!AR182)</f>
        <v>0</v>
      </c>
      <c r="AS182" s="78">
        <f>SUM(ENERO:DICIEMBRE!AS182)</f>
        <v>0</v>
      </c>
      <c r="AT182" s="78">
        <f>SUM(ENERO:DICIEMBRE!AT182)</f>
        <v>0</v>
      </c>
      <c r="AU182" s="78">
        <f>SUM(ENERO:DICIEMBRE!AU182)</f>
        <v>8</v>
      </c>
      <c r="AV182" s="78">
        <f>SUM(ENERO:DICIEMBRE!AV182)</f>
        <v>0</v>
      </c>
      <c r="AW182" s="78">
        <f>SUM(ENERO:DICIEMBRE!AW182)</f>
        <v>17</v>
      </c>
      <c r="AX182" s="78">
        <f>SUM(ENERO:DICIEMBRE!AX182)</f>
        <v>0</v>
      </c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720</v>
      </c>
      <c r="D183" s="137">
        <f t="shared" si="567"/>
        <v>7</v>
      </c>
      <c r="E183" s="78">
        <f>SUM(ENERO:DICIEMBRE!E183)</f>
        <v>1</v>
      </c>
      <c r="F183" s="78">
        <f>SUM(ENERO:DICIEMBRE!F183)</f>
        <v>0</v>
      </c>
      <c r="G183" s="78">
        <f>SUM(ENERO:DICIEMBRE!G183)</f>
        <v>2</v>
      </c>
      <c r="H183" s="78">
        <f>SUM(ENERO:DICIEMBRE!H183)</f>
        <v>0</v>
      </c>
      <c r="I183" s="78">
        <f>SUM(ENERO:DICIEMBRE!I183)</f>
        <v>1</v>
      </c>
      <c r="J183" s="78">
        <f>SUM(ENERO:DICIEMBRE!J183)</f>
        <v>0</v>
      </c>
      <c r="K183" s="78">
        <f>SUM(ENERO:DICIEMBRE!K183)</f>
        <v>0</v>
      </c>
      <c r="L183" s="78">
        <f>SUM(ENERO:DICIEMBRE!L183)</f>
        <v>0</v>
      </c>
      <c r="M183" s="78">
        <f>SUM(ENERO:DICIEMBRE!M183)</f>
        <v>5</v>
      </c>
      <c r="N183" s="78">
        <f>SUM(ENERO:DICIEMBRE!N183)</f>
        <v>0</v>
      </c>
      <c r="O183" s="78">
        <f>SUM(ENERO:DICIEMBRE!O183)</f>
        <v>48</v>
      </c>
      <c r="P183" s="78">
        <f>SUM(ENERO:DICIEMBRE!P183)</f>
        <v>1</v>
      </c>
      <c r="Q183" s="78">
        <f>SUM(ENERO:DICIEMBRE!Q183)</f>
        <v>101</v>
      </c>
      <c r="R183" s="78">
        <f>SUM(ENERO:DICIEMBRE!R183)</f>
        <v>1</v>
      </c>
      <c r="S183" s="78">
        <f>SUM(ENERO:DICIEMBRE!S183)</f>
        <v>92</v>
      </c>
      <c r="T183" s="78">
        <f>SUM(ENERO:DICIEMBRE!T183)</f>
        <v>2</v>
      </c>
      <c r="U183" s="78">
        <f>SUM(ENERO:DICIEMBRE!U183)</f>
        <v>103</v>
      </c>
      <c r="V183" s="78">
        <f>SUM(ENERO:DICIEMBRE!V183)</f>
        <v>0</v>
      </c>
      <c r="W183" s="78">
        <f>SUM(ENERO:DICIEMBRE!W183)</f>
        <v>65</v>
      </c>
      <c r="X183" s="78">
        <f>SUM(ENERO:DICIEMBRE!X183)</f>
        <v>0</v>
      </c>
      <c r="Y183" s="78">
        <f>SUM(ENERO:DICIEMBRE!Y183)</f>
        <v>59</v>
      </c>
      <c r="Z183" s="78">
        <f>SUM(ENERO:DICIEMBRE!Z183)</f>
        <v>2</v>
      </c>
      <c r="AA183" s="78">
        <f>SUM(ENERO:DICIEMBRE!AA183)</f>
        <v>41</v>
      </c>
      <c r="AB183" s="78">
        <f>SUM(ENERO:DICIEMBRE!AB183)</f>
        <v>1</v>
      </c>
      <c r="AC183" s="78">
        <f>SUM(ENERO:DICIEMBRE!AC183)</f>
        <v>46</v>
      </c>
      <c r="AD183" s="78">
        <f>SUM(ENERO:DICIEMBRE!AD183)</f>
        <v>0</v>
      </c>
      <c r="AE183" s="78">
        <f>SUM(ENERO:DICIEMBRE!AE183)</f>
        <v>43</v>
      </c>
      <c r="AF183" s="78">
        <f>SUM(ENERO:DICIEMBRE!AF183)</f>
        <v>0</v>
      </c>
      <c r="AG183" s="78">
        <f>SUM(ENERO:DICIEMBRE!AG183)</f>
        <v>28</v>
      </c>
      <c r="AH183" s="78">
        <f>SUM(ENERO:DICIEMBRE!AH183)</f>
        <v>0</v>
      </c>
      <c r="AI183" s="78">
        <f>SUM(ENERO:DICIEMBRE!AI183)</f>
        <v>85</v>
      </c>
      <c r="AJ183" s="78">
        <f>SUM(ENERO:DICIEMBRE!AJ183)</f>
        <v>0</v>
      </c>
      <c r="AK183" s="78">
        <f>SUM(ENERO:DICIEMBRE!AK183)</f>
        <v>270</v>
      </c>
      <c r="AL183" s="78">
        <f>SUM(ENERO:DICIEMBRE!AL183)</f>
        <v>6</v>
      </c>
      <c r="AM183" s="78">
        <f>SUM(ENERO:DICIEMBRE!AM183)</f>
        <v>450</v>
      </c>
      <c r="AN183" s="78">
        <f>SUM(ENERO:DICIEMBRE!AN183)</f>
        <v>1</v>
      </c>
      <c r="AO183" s="78">
        <f>SUM(ENERO:DICIEMBRE!AO183)</f>
        <v>0</v>
      </c>
      <c r="AP183" s="78">
        <f>SUM(ENERO:DICIEMBRE!AP183)</f>
        <v>0</v>
      </c>
      <c r="AQ183" s="78">
        <f>SUM(ENERO:DICIEMBRE!AQ183)</f>
        <v>1</v>
      </c>
      <c r="AR183" s="78">
        <f>SUM(ENERO:DICIEMBRE!AR183)</f>
        <v>1</v>
      </c>
      <c r="AS183" s="78">
        <f>SUM(ENERO:DICIEMBRE!AS183)</f>
        <v>0</v>
      </c>
      <c r="AT183" s="78">
        <f>SUM(ENERO:DICIEMBRE!AT183)</f>
        <v>0</v>
      </c>
      <c r="AU183" s="78">
        <f>SUM(ENERO:DICIEMBRE!AU183)</f>
        <v>15</v>
      </c>
      <c r="AV183" s="78">
        <f>SUM(ENERO:DICIEMBRE!AV183)</f>
        <v>3</v>
      </c>
      <c r="AW183" s="78">
        <f>SUM(ENERO:DICIEMBRE!AW183)</f>
        <v>33</v>
      </c>
      <c r="AX183" s="78">
        <f>SUM(ENERO:DICIEMBRE!AX183)</f>
        <v>0</v>
      </c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156" t="s">
        <v>34</v>
      </c>
      <c r="D214" s="157" t="s">
        <v>33</v>
      </c>
      <c r="E214" s="158" t="s">
        <v>34</v>
      </c>
      <c r="F214" s="157" t="s">
        <v>33</v>
      </c>
      <c r="G214" s="158" t="s">
        <v>34</v>
      </c>
      <c r="H214" s="157" t="s">
        <v>33</v>
      </c>
      <c r="I214" s="158" t="s">
        <v>34</v>
      </c>
      <c r="J214" s="157" t="s">
        <v>33</v>
      </c>
      <c r="K214" s="158" t="s">
        <v>34</v>
      </c>
      <c r="L214" s="157" t="s">
        <v>33</v>
      </c>
      <c r="M214" s="158" t="s">
        <v>34</v>
      </c>
      <c r="N214" s="157" t="s">
        <v>33</v>
      </c>
      <c r="O214" s="158" t="s">
        <v>34</v>
      </c>
      <c r="P214" s="157" t="s">
        <v>33</v>
      </c>
      <c r="Q214" s="158" t="s">
        <v>34</v>
      </c>
      <c r="R214" s="157" t="s">
        <v>33</v>
      </c>
      <c r="S214" s="158" t="s">
        <v>34</v>
      </c>
      <c r="T214" s="157" t="s">
        <v>33</v>
      </c>
      <c r="U214" s="158" t="s">
        <v>34</v>
      </c>
      <c r="V214" s="157" t="s">
        <v>33</v>
      </c>
      <c r="W214" s="158" t="s">
        <v>34</v>
      </c>
      <c r="X214" s="157" t="s">
        <v>33</v>
      </c>
      <c r="Y214" s="158" t="s">
        <v>34</v>
      </c>
      <c r="Z214" s="157" t="s">
        <v>33</v>
      </c>
      <c r="AA214" s="158" t="s">
        <v>34</v>
      </c>
      <c r="AB214" s="157" t="s">
        <v>33</v>
      </c>
      <c r="AC214" s="158" t="s">
        <v>34</v>
      </c>
      <c r="AD214" s="157" t="s">
        <v>33</v>
      </c>
      <c r="AE214" s="158" t="s">
        <v>34</v>
      </c>
      <c r="AF214" s="157" t="s">
        <v>33</v>
      </c>
      <c r="AG214" s="158" t="s">
        <v>34</v>
      </c>
      <c r="AH214" s="157" t="s">
        <v>33</v>
      </c>
      <c r="AI214" s="158" t="s">
        <v>34</v>
      </c>
      <c r="AJ214" s="157" t="s">
        <v>33</v>
      </c>
      <c r="AK214" s="159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78">
        <f>SUM(ENERO:DICIEMBRE!D215)</f>
        <v>0</v>
      </c>
      <c r="E215" s="78">
        <f>SUM(ENERO:DICIEMBRE!E215)</f>
        <v>0</v>
      </c>
      <c r="F215" s="78">
        <f>SUM(ENERO:DICIEMBRE!F215)</f>
        <v>0</v>
      </c>
      <c r="G215" s="78">
        <f>SUM(ENERO:DICIEMBRE!G215)</f>
        <v>0</v>
      </c>
      <c r="H215" s="78">
        <f>SUM(ENERO:DICIEMBRE!H215)</f>
        <v>0</v>
      </c>
      <c r="I215" s="78">
        <f>SUM(ENERO:DICIEMBRE!I215)</f>
        <v>0</v>
      </c>
      <c r="J215" s="78">
        <f>SUM(ENERO:DICIEMBRE!J215)</f>
        <v>0</v>
      </c>
      <c r="K215" s="78">
        <f>SUM(ENERO:DICIEMBRE!K215)</f>
        <v>0</v>
      </c>
      <c r="L215" s="78">
        <f>SUM(ENERO:DICIEMBRE!L215)</f>
        <v>0</v>
      </c>
      <c r="M215" s="78">
        <f>SUM(ENERO:DICIEMBRE!M215)</f>
        <v>0</v>
      </c>
      <c r="N215" s="78">
        <f>SUM(ENERO:DICIEMBRE!N215)</f>
        <v>0</v>
      </c>
      <c r="O215" s="78">
        <f>SUM(ENERO:DICIEMBRE!O215)</f>
        <v>0</v>
      </c>
      <c r="P215" s="78">
        <f>SUM(ENERO:DICIEMBRE!P215)</f>
        <v>0</v>
      </c>
      <c r="Q215" s="78">
        <f>SUM(ENERO:DICIEMBRE!Q215)</f>
        <v>0</v>
      </c>
      <c r="R215" s="78">
        <f>SUM(ENERO:DICIEMBRE!R215)</f>
        <v>0</v>
      </c>
      <c r="S215" s="78">
        <f>SUM(ENERO:DICIEMBRE!S215)</f>
        <v>0</v>
      </c>
      <c r="T215" s="78">
        <f>SUM(ENERO:DICIEMBRE!T215)</f>
        <v>0</v>
      </c>
      <c r="U215" s="78">
        <f>SUM(ENERO:DICIEMBRE!U215)</f>
        <v>0</v>
      </c>
      <c r="V215" s="78">
        <f>SUM(ENERO:DICIEMBRE!V215)</f>
        <v>0</v>
      </c>
      <c r="W215" s="78">
        <f>SUM(ENERO:DICIEMBRE!W215)</f>
        <v>0</v>
      </c>
      <c r="X215" s="78">
        <f>SUM(ENERO:DICIEMBRE!X215)</f>
        <v>0</v>
      </c>
      <c r="Y215" s="78">
        <f>SUM(ENERO:DICIEMBRE!Y215)</f>
        <v>0</v>
      </c>
      <c r="Z215" s="78">
        <f>SUM(ENERO:DICIEMBRE!Z215)</f>
        <v>0</v>
      </c>
      <c r="AA215" s="78">
        <f>SUM(ENERO:DICIEMBRE!AA215)</f>
        <v>0</v>
      </c>
      <c r="AB215" s="78">
        <f>SUM(ENERO:DICIEMBRE!AB215)</f>
        <v>0</v>
      </c>
      <c r="AC215" s="78">
        <f>SUM(ENERO:DICIEMBRE!AC215)</f>
        <v>0</v>
      </c>
      <c r="AD215" s="78">
        <f>SUM(ENERO:DICIEMBRE!AD215)</f>
        <v>0</v>
      </c>
      <c r="AE215" s="78">
        <f>SUM(ENERO:DICIEMBRE!AE215)</f>
        <v>0</v>
      </c>
      <c r="AF215" s="78">
        <f>SUM(ENERO:DICIEMBRE!AF215)</f>
        <v>0</v>
      </c>
      <c r="AG215" s="78">
        <f>SUM(ENERO:DICIEMBRE!AG215)</f>
        <v>0</v>
      </c>
      <c r="AH215" s="78">
        <f>SUM(ENERO:DICIEMBRE!AH215)</f>
        <v>0</v>
      </c>
      <c r="AI215" s="78">
        <f>SUM(ENERO:DICIEMBRE!AI215)</f>
        <v>0</v>
      </c>
      <c r="AJ215" s="78">
        <f>SUM(ENERO:DICIEMBRE!AJ215)</f>
        <v>0</v>
      </c>
      <c r="AK215" s="78">
        <f>SUM(ENERO:DICIEMBRE!AK215)</f>
        <v>0</v>
      </c>
      <c r="AL215" s="78">
        <f>SUM(ENERO:DICIEMBRE!AL215)</f>
        <v>0</v>
      </c>
      <c r="AM215" s="78">
        <f>SUM(ENERO:DICIEMBRE!AM215)</f>
        <v>0</v>
      </c>
      <c r="AN215" s="78">
        <f>SUM(ENERO:DICIEMBRE!AN215)</f>
        <v>0</v>
      </c>
      <c r="AO215" s="78">
        <f>SUM(ENERO:DICIEMBRE!AO215)</f>
        <v>0</v>
      </c>
      <c r="AP215" s="78">
        <f>SUM(ENERO:DICIEMBRE!AP215)</f>
        <v>0</v>
      </c>
      <c r="AQ215" s="78">
        <f>SUM(ENERO:DICIEMBRE!AQ215)</f>
        <v>0</v>
      </c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78">
        <f>SUM(ENERO:DICIEMBRE!D216)</f>
        <v>0</v>
      </c>
      <c r="E216" s="78">
        <f>SUM(ENERO:DICIEMBRE!E216)</f>
        <v>0</v>
      </c>
      <c r="F216" s="78">
        <f>SUM(ENERO:DICIEMBRE!F216)</f>
        <v>0</v>
      </c>
      <c r="G216" s="78">
        <f>SUM(ENERO:DICIEMBRE!G216)</f>
        <v>0</v>
      </c>
      <c r="H216" s="78">
        <f>SUM(ENERO:DICIEMBRE!H216)</f>
        <v>0</v>
      </c>
      <c r="I216" s="78">
        <f>SUM(ENERO:DICIEMBRE!I216)</f>
        <v>0</v>
      </c>
      <c r="J216" s="78">
        <f>SUM(ENERO:DICIEMBRE!J216)</f>
        <v>0</v>
      </c>
      <c r="K216" s="78">
        <f>SUM(ENERO:DICIEMBRE!K216)</f>
        <v>0</v>
      </c>
      <c r="L216" s="78">
        <f>SUM(ENERO:DICIEMBRE!L216)</f>
        <v>0</v>
      </c>
      <c r="M216" s="78">
        <f>SUM(ENERO:DICIEMBRE!M216)</f>
        <v>0</v>
      </c>
      <c r="N216" s="78">
        <f>SUM(ENERO:DICIEMBRE!N216)</f>
        <v>0</v>
      </c>
      <c r="O216" s="78">
        <f>SUM(ENERO:DICIEMBRE!O216)</f>
        <v>0</v>
      </c>
      <c r="P216" s="78">
        <f>SUM(ENERO:DICIEMBRE!P216)</f>
        <v>0</v>
      </c>
      <c r="Q216" s="78">
        <f>SUM(ENERO:DICIEMBRE!Q216)</f>
        <v>0</v>
      </c>
      <c r="R216" s="78">
        <f>SUM(ENERO:DICIEMBRE!R216)</f>
        <v>0</v>
      </c>
      <c r="S216" s="78">
        <f>SUM(ENERO:DICIEMBRE!S216)</f>
        <v>0</v>
      </c>
      <c r="T216" s="78">
        <f>SUM(ENERO:DICIEMBRE!T216)</f>
        <v>0</v>
      </c>
      <c r="U216" s="78">
        <f>SUM(ENERO:DICIEMBRE!U216)</f>
        <v>0</v>
      </c>
      <c r="V216" s="78">
        <f>SUM(ENERO:DICIEMBRE!V216)</f>
        <v>0</v>
      </c>
      <c r="W216" s="78">
        <f>SUM(ENERO:DICIEMBRE!W216)</f>
        <v>0</v>
      </c>
      <c r="X216" s="78">
        <f>SUM(ENERO:DICIEMBRE!X216)</f>
        <v>0</v>
      </c>
      <c r="Y216" s="78">
        <f>SUM(ENERO:DICIEMBRE!Y216)</f>
        <v>0</v>
      </c>
      <c r="Z216" s="78">
        <f>SUM(ENERO:DICIEMBRE!Z216)</f>
        <v>0</v>
      </c>
      <c r="AA216" s="78">
        <f>SUM(ENERO:DICIEMBRE!AA216)</f>
        <v>0</v>
      </c>
      <c r="AB216" s="78">
        <f>SUM(ENERO:DICIEMBRE!AB216)</f>
        <v>0</v>
      </c>
      <c r="AC216" s="78">
        <f>SUM(ENERO:DICIEMBRE!AC216)</f>
        <v>0</v>
      </c>
      <c r="AD216" s="78">
        <f>SUM(ENERO:DICIEMBRE!AD216)</f>
        <v>0</v>
      </c>
      <c r="AE216" s="78">
        <f>SUM(ENERO:DICIEMBRE!AE216)</f>
        <v>0</v>
      </c>
      <c r="AF216" s="78">
        <f>SUM(ENERO:DICIEMBRE!AF216)</f>
        <v>0</v>
      </c>
      <c r="AG216" s="78">
        <f>SUM(ENERO:DICIEMBRE!AG216)</f>
        <v>0</v>
      </c>
      <c r="AH216" s="78">
        <f>SUM(ENERO:DICIEMBRE!AH216)</f>
        <v>0</v>
      </c>
      <c r="AI216" s="78">
        <f>SUM(ENERO:DICIEMBRE!AI216)</f>
        <v>0</v>
      </c>
      <c r="AJ216" s="78">
        <f>SUM(ENERO:DICIEMBRE!AJ216)</f>
        <v>0</v>
      </c>
      <c r="AK216" s="78">
        <f>SUM(ENERO:DICIEMBRE!AK216)</f>
        <v>0</v>
      </c>
      <c r="AL216" s="78">
        <f>SUM(ENERO:DICIEMBRE!AL216)</f>
        <v>0</v>
      </c>
      <c r="AM216" s="78">
        <f>SUM(ENERO:DICIEMBRE!AM216)</f>
        <v>0</v>
      </c>
      <c r="AN216" s="78">
        <f>SUM(ENERO:DICIEMBRE!AN216)</f>
        <v>0</v>
      </c>
      <c r="AO216" s="78">
        <f>SUM(ENERO:DICIEMBRE!AO216)</f>
        <v>0</v>
      </c>
      <c r="AP216" s="78">
        <f>SUM(ENERO:DICIEMBRE!AP216)</f>
        <v>0</v>
      </c>
      <c r="AQ216" s="78">
        <f>SUM(ENERO:DICIEMBRE!AQ216)</f>
        <v>0</v>
      </c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78">
        <f>SUM(ENERO:DICIEMBRE!D217)</f>
        <v>0</v>
      </c>
      <c r="E217" s="78">
        <f>SUM(ENERO:DICIEMBRE!E217)</f>
        <v>0</v>
      </c>
      <c r="F217" s="78">
        <f>SUM(ENERO:DICIEMBRE!F217)</f>
        <v>0</v>
      </c>
      <c r="G217" s="78">
        <f>SUM(ENERO:DICIEMBRE!G217)</f>
        <v>0</v>
      </c>
      <c r="H217" s="78">
        <f>SUM(ENERO:DICIEMBRE!H217)</f>
        <v>0</v>
      </c>
      <c r="I217" s="78">
        <f>SUM(ENERO:DICIEMBRE!I217)</f>
        <v>0</v>
      </c>
      <c r="J217" s="78">
        <f>SUM(ENERO:DICIEMBRE!J217)</f>
        <v>0</v>
      </c>
      <c r="K217" s="78">
        <f>SUM(ENERO:DICIEMBRE!K217)</f>
        <v>0</v>
      </c>
      <c r="L217" s="78">
        <f>SUM(ENERO:DICIEMBRE!L217)</f>
        <v>0</v>
      </c>
      <c r="M217" s="78">
        <f>SUM(ENERO:DICIEMBRE!M217)</f>
        <v>0</v>
      </c>
      <c r="N217" s="78">
        <f>SUM(ENERO:DICIEMBRE!N217)</f>
        <v>0</v>
      </c>
      <c r="O217" s="78">
        <f>SUM(ENERO:DICIEMBRE!O217)</f>
        <v>0</v>
      </c>
      <c r="P217" s="78">
        <f>SUM(ENERO:DICIEMBRE!P217)</f>
        <v>0</v>
      </c>
      <c r="Q217" s="78">
        <f>SUM(ENERO:DICIEMBRE!Q217)</f>
        <v>0</v>
      </c>
      <c r="R217" s="78">
        <f>SUM(ENERO:DICIEMBRE!R217)</f>
        <v>0</v>
      </c>
      <c r="S217" s="78">
        <f>SUM(ENERO:DICIEMBRE!S217)</f>
        <v>0</v>
      </c>
      <c r="T217" s="78">
        <f>SUM(ENERO:DICIEMBRE!T217)</f>
        <v>0</v>
      </c>
      <c r="U217" s="78">
        <f>SUM(ENERO:DICIEMBRE!U217)</f>
        <v>0</v>
      </c>
      <c r="V217" s="78">
        <f>SUM(ENERO:DICIEMBRE!V217)</f>
        <v>0</v>
      </c>
      <c r="W217" s="78">
        <f>SUM(ENERO:DICIEMBRE!W217)</f>
        <v>0</v>
      </c>
      <c r="X217" s="78">
        <f>SUM(ENERO:DICIEMBRE!X217)</f>
        <v>0</v>
      </c>
      <c r="Y217" s="78">
        <f>SUM(ENERO:DICIEMBRE!Y217)</f>
        <v>0</v>
      </c>
      <c r="Z217" s="78">
        <f>SUM(ENERO:DICIEMBRE!Z217)</f>
        <v>0</v>
      </c>
      <c r="AA217" s="78">
        <f>SUM(ENERO:DICIEMBRE!AA217)</f>
        <v>0</v>
      </c>
      <c r="AB217" s="78">
        <f>SUM(ENERO:DICIEMBRE!AB217)</f>
        <v>0</v>
      </c>
      <c r="AC217" s="78">
        <f>SUM(ENERO:DICIEMBRE!AC217)</f>
        <v>0</v>
      </c>
      <c r="AD217" s="78">
        <f>SUM(ENERO:DICIEMBRE!AD217)</f>
        <v>0</v>
      </c>
      <c r="AE217" s="78">
        <f>SUM(ENERO:DICIEMBRE!AE217)</f>
        <v>0</v>
      </c>
      <c r="AF217" s="78">
        <f>SUM(ENERO:DICIEMBRE!AF217)</f>
        <v>0</v>
      </c>
      <c r="AG217" s="78">
        <f>SUM(ENERO:DICIEMBRE!AG217)</f>
        <v>0</v>
      </c>
      <c r="AH217" s="78">
        <f>SUM(ENERO:DICIEMBRE!AH217)</f>
        <v>0</v>
      </c>
      <c r="AI217" s="78">
        <f>SUM(ENERO:DICIEMBRE!AI217)</f>
        <v>0</v>
      </c>
      <c r="AJ217" s="78">
        <f>SUM(ENERO:DICIEMBRE!AJ217)</f>
        <v>0</v>
      </c>
      <c r="AK217" s="78">
        <f>SUM(ENERO:DICIEMBRE!AK217)</f>
        <v>0</v>
      </c>
      <c r="AL217" s="78">
        <f>SUM(ENERO:DICIEMBRE!AL217)</f>
        <v>0</v>
      </c>
      <c r="AM217" s="78">
        <f>SUM(ENERO:DICIEMBRE!AM217)</f>
        <v>0</v>
      </c>
      <c r="AN217" s="78">
        <f>SUM(ENERO:DICIEMBRE!AN217)</f>
        <v>0</v>
      </c>
      <c r="AO217" s="78">
        <f>SUM(ENERO:DICIEMBRE!AO217)</f>
        <v>0</v>
      </c>
      <c r="AP217" s="78">
        <f>SUM(ENERO:DICIEMBRE!AP217)</f>
        <v>0</v>
      </c>
      <c r="AQ217" s="78">
        <f>SUM(ENERO:DICIEMBRE!AQ217)</f>
        <v>0</v>
      </c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80</v>
      </c>
      <c r="C218" s="42">
        <f>SUM(E218+G218+I218+K218+M218+O218+Q218+S218+U218+W218+Y218+AA218+AC218+AE218+AG218+AI218+AK218)</f>
        <v>3</v>
      </c>
      <c r="D218" s="78">
        <f>SUM(ENERO:DICIEMBRE!D218)</f>
        <v>1</v>
      </c>
      <c r="E218" s="78">
        <f>SUM(ENERO:DICIEMBRE!E218)</f>
        <v>0</v>
      </c>
      <c r="F218" s="78">
        <f>SUM(ENERO:DICIEMBRE!F218)</f>
        <v>0</v>
      </c>
      <c r="G218" s="78">
        <f>SUM(ENERO:DICIEMBRE!G218)</f>
        <v>0</v>
      </c>
      <c r="H218" s="78">
        <f>SUM(ENERO:DICIEMBRE!H218)</f>
        <v>2</v>
      </c>
      <c r="I218" s="78">
        <f>SUM(ENERO:DICIEMBRE!I218)</f>
        <v>1</v>
      </c>
      <c r="J218" s="78">
        <f>SUM(ENERO:DICIEMBRE!J218)</f>
        <v>7</v>
      </c>
      <c r="K218" s="78">
        <f>SUM(ENERO:DICIEMBRE!K218)</f>
        <v>2</v>
      </c>
      <c r="L218" s="78">
        <f>SUM(ENERO:DICIEMBRE!L218)</f>
        <v>10</v>
      </c>
      <c r="M218" s="78">
        <f>SUM(ENERO:DICIEMBRE!M218)</f>
        <v>0</v>
      </c>
      <c r="N218" s="78">
        <f>SUM(ENERO:DICIEMBRE!N218)</f>
        <v>13</v>
      </c>
      <c r="O218" s="78">
        <f>SUM(ENERO:DICIEMBRE!O218)</f>
        <v>0</v>
      </c>
      <c r="P218" s="78">
        <f>SUM(ENERO:DICIEMBRE!P218)</f>
        <v>14</v>
      </c>
      <c r="Q218" s="78">
        <f>SUM(ENERO:DICIEMBRE!Q218)</f>
        <v>0</v>
      </c>
      <c r="R218" s="78">
        <f>SUM(ENERO:DICIEMBRE!R218)</f>
        <v>18</v>
      </c>
      <c r="S218" s="78">
        <f>SUM(ENERO:DICIEMBRE!S218)</f>
        <v>0</v>
      </c>
      <c r="T218" s="78">
        <f>SUM(ENERO:DICIEMBRE!T218)</f>
        <v>6</v>
      </c>
      <c r="U218" s="78">
        <f>SUM(ENERO:DICIEMBRE!U218)</f>
        <v>0</v>
      </c>
      <c r="V218" s="78">
        <f>SUM(ENERO:DICIEMBRE!V218)</f>
        <v>5</v>
      </c>
      <c r="W218" s="78">
        <f>SUM(ENERO:DICIEMBRE!W218)</f>
        <v>0</v>
      </c>
      <c r="X218" s="78">
        <f>SUM(ENERO:DICIEMBRE!X218)</f>
        <v>1</v>
      </c>
      <c r="Y218" s="78">
        <f>SUM(ENERO:DICIEMBRE!Y218)</f>
        <v>0</v>
      </c>
      <c r="Z218" s="78">
        <f>SUM(ENERO:DICIEMBRE!Z218)</f>
        <v>2</v>
      </c>
      <c r="AA218" s="78">
        <f>SUM(ENERO:DICIEMBRE!AA218)</f>
        <v>0</v>
      </c>
      <c r="AB218" s="78">
        <f>SUM(ENERO:DICIEMBRE!AB218)</f>
        <v>0</v>
      </c>
      <c r="AC218" s="78">
        <f>SUM(ENERO:DICIEMBRE!AC218)</f>
        <v>0</v>
      </c>
      <c r="AD218" s="78">
        <f>SUM(ENERO:DICIEMBRE!AD218)</f>
        <v>1</v>
      </c>
      <c r="AE218" s="78">
        <f>SUM(ENERO:DICIEMBRE!AE218)</f>
        <v>0</v>
      </c>
      <c r="AF218" s="78">
        <f>SUM(ENERO:DICIEMBRE!AF218)</f>
        <v>0</v>
      </c>
      <c r="AG218" s="78">
        <f>SUM(ENERO:DICIEMBRE!AG218)</f>
        <v>0</v>
      </c>
      <c r="AH218" s="78">
        <f>SUM(ENERO:DICIEMBRE!AH218)</f>
        <v>0</v>
      </c>
      <c r="AI218" s="78">
        <f>SUM(ENERO:DICIEMBRE!AI218)</f>
        <v>0</v>
      </c>
      <c r="AJ218" s="78">
        <f>SUM(ENERO:DICIEMBRE!AJ218)</f>
        <v>0</v>
      </c>
      <c r="AK218" s="78">
        <f>SUM(ENERO:DICIEMBRE!AK218)</f>
        <v>0</v>
      </c>
      <c r="AL218" s="78">
        <f>SUM(ENERO:DICIEMBRE!AL218)</f>
        <v>8</v>
      </c>
      <c r="AM218" s="78">
        <f>SUM(ENERO:DICIEMBRE!AM218)</f>
        <v>72</v>
      </c>
      <c r="AN218" s="78">
        <f>SUM(ENERO:DICIEMBRE!AN218)</f>
        <v>0</v>
      </c>
      <c r="AO218" s="78">
        <f>SUM(ENERO:DICIEMBRE!AO218)</f>
        <v>0</v>
      </c>
      <c r="AP218" s="78">
        <f>SUM(ENERO:DICIEMBRE!AP218)</f>
        <v>0</v>
      </c>
      <c r="AQ218" s="78">
        <f>SUM(ENERO:DICIEMBRE!AQ218)</f>
        <v>1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24</v>
      </c>
      <c r="C219" s="42">
        <f>SUM(E219+G219+I219+K219+M219+O219+Q219+S219+U219+W219+Y219+AA219+AC219+AE219+AG219+AI219+AK219)</f>
        <v>1</v>
      </c>
      <c r="D219" s="78">
        <f>SUM(ENERO:DICIEMBRE!D219)</f>
        <v>2</v>
      </c>
      <c r="E219" s="78">
        <f>SUM(ENERO:DICIEMBRE!E219)</f>
        <v>0</v>
      </c>
      <c r="F219" s="78">
        <f>SUM(ENERO:DICIEMBRE!F219)</f>
        <v>1</v>
      </c>
      <c r="G219" s="78">
        <f>SUM(ENERO:DICIEMBRE!G219)</f>
        <v>0</v>
      </c>
      <c r="H219" s="78">
        <f>SUM(ENERO:DICIEMBRE!H219)</f>
        <v>0</v>
      </c>
      <c r="I219" s="78">
        <f>SUM(ENERO:DICIEMBRE!I219)</f>
        <v>0</v>
      </c>
      <c r="J219" s="78">
        <f>SUM(ENERO:DICIEMBRE!J219)</f>
        <v>0</v>
      </c>
      <c r="K219" s="78">
        <f>SUM(ENERO:DICIEMBRE!K219)</f>
        <v>0</v>
      </c>
      <c r="L219" s="78">
        <f>SUM(ENERO:DICIEMBRE!L219)</f>
        <v>3</v>
      </c>
      <c r="M219" s="78">
        <f>SUM(ENERO:DICIEMBRE!M219)</f>
        <v>0</v>
      </c>
      <c r="N219" s="78">
        <f>SUM(ENERO:DICIEMBRE!N219)</f>
        <v>3</v>
      </c>
      <c r="O219" s="78">
        <f>SUM(ENERO:DICIEMBRE!O219)</f>
        <v>0</v>
      </c>
      <c r="P219" s="78">
        <f>SUM(ENERO:DICIEMBRE!P219)</f>
        <v>5</v>
      </c>
      <c r="Q219" s="78">
        <f>SUM(ENERO:DICIEMBRE!Q219)</f>
        <v>1</v>
      </c>
      <c r="R219" s="78">
        <f>SUM(ENERO:DICIEMBRE!R219)</f>
        <v>6</v>
      </c>
      <c r="S219" s="78">
        <f>SUM(ENERO:DICIEMBRE!S219)</f>
        <v>0</v>
      </c>
      <c r="T219" s="78">
        <f>SUM(ENERO:DICIEMBRE!T219)</f>
        <v>0</v>
      </c>
      <c r="U219" s="78">
        <f>SUM(ENERO:DICIEMBRE!U219)</f>
        <v>0</v>
      </c>
      <c r="V219" s="78">
        <f>SUM(ENERO:DICIEMBRE!V219)</f>
        <v>0</v>
      </c>
      <c r="W219" s="78">
        <f>SUM(ENERO:DICIEMBRE!W219)</f>
        <v>0</v>
      </c>
      <c r="X219" s="78">
        <f>SUM(ENERO:DICIEMBRE!X219)</f>
        <v>2</v>
      </c>
      <c r="Y219" s="78">
        <f>SUM(ENERO:DICIEMBRE!Y219)</f>
        <v>0</v>
      </c>
      <c r="Z219" s="78">
        <f>SUM(ENERO:DICIEMBRE!Z219)</f>
        <v>1</v>
      </c>
      <c r="AA219" s="78">
        <f>SUM(ENERO:DICIEMBRE!AA219)</f>
        <v>0</v>
      </c>
      <c r="AB219" s="78">
        <f>SUM(ENERO:DICIEMBRE!AB219)</f>
        <v>0</v>
      </c>
      <c r="AC219" s="78">
        <f>SUM(ENERO:DICIEMBRE!AC219)</f>
        <v>0</v>
      </c>
      <c r="AD219" s="78">
        <f>SUM(ENERO:DICIEMBRE!AD219)</f>
        <v>0</v>
      </c>
      <c r="AE219" s="78">
        <f>SUM(ENERO:DICIEMBRE!AE219)</f>
        <v>0</v>
      </c>
      <c r="AF219" s="78">
        <f>SUM(ENERO:DICIEMBRE!AF219)</f>
        <v>0</v>
      </c>
      <c r="AG219" s="78">
        <f>SUM(ENERO:DICIEMBRE!AG219)</f>
        <v>0</v>
      </c>
      <c r="AH219" s="78">
        <f>SUM(ENERO:DICIEMBRE!AH219)</f>
        <v>1</v>
      </c>
      <c r="AI219" s="78">
        <f>SUM(ENERO:DICIEMBRE!AI219)</f>
        <v>0</v>
      </c>
      <c r="AJ219" s="78">
        <f>SUM(ENERO:DICIEMBRE!AJ219)</f>
        <v>0</v>
      </c>
      <c r="AK219" s="78">
        <f>SUM(ENERO:DICIEMBRE!AK219)</f>
        <v>0</v>
      </c>
      <c r="AL219" s="78">
        <f>SUM(ENERO:DICIEMBRE!AL219)</f>
        <v>3</v>
      </c>
      <c r="AM219" s="78">
        <f>SUM(ENERO:DICIEMBRE!AM219)</f>
        <v>21</v>
      </c>
      <c r="AN219" s="78">
        <f>SUM(ENERO:DICIEMBRE!AN219)</f>
        <v>0</v>
      </c>
      <c r="AO219" s="78">
        <f>SUM(ENERO:DICIEMBRE!AO219)</f>
        <v>0</v>
      </c>
      <c r="AP219" s="78">
        <f>SUM(ENERO:DICIEMBRE!AP219)</f>
        <v>0</v>
      </c>
      <c r="AQ219" s="78">
        <f>SUM(ENERO:DICIEMBRE!AQ219)</f>
        <v>0</v>
      </c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4</v>
      </c>
      <c r="C220" s="42">
        <f t="shared" si="615"/>
        <v>1</v>
      </c>
      <c r="D220" s="78">
        <f>SUM(ENERO:DICIEMBRE!D220)</f>
        <v>0</v>
      </c>
      <c r="E220" s="78">
        <f>SUM(ENERO:DICIEMBRE!E220)</f>
        <v>0</v>
      </c>
      <c r="F220" s="78">
        <f>SUM(ENERO:DICIEMBRE!F220)</f>
        <v>0</v>
      </c>
      <c r="G220" s="78">
        <f>SUM(ENERO:DICIEMBRE!G220)</f>
        <v>0</v>
      </c>
      <c r="H220" s="78">
        <f>SUM(ENERO:DICIEMBRE!H220)</f>
        <v>2</v>
      </c>
      <c r="I220" s="78">
        <f>SUM(ENERO:DICIEMBRE!I220)</f>
        <v>1</v>
      </c>
      <c r="J220" s="78">
        <f>SUM(ENERO:DICIEMBRE!J220)</f>
        <v>1</v>
      </c>
      <c r="K220" s="78">
        <f>SUM(ENERO:DICIEMBRE!K220)</f>
        <v>0</v>
      </c>
      <c r="L220" s="78">
        <f>SUM(ENERO:DICIEMBRE!L220)</f>
        <v>1</v>
      </c>
      <c r="M220" s="78">
        <f>SUM(ENERO:DICIEMBRE!M220)</f>
        <v>0</v>
      </c>
      <c r="N220" s="78">
        <f>SUM(ENERO:DICIEMBRE!N220)</f>
        <v>0</v>
      </c>
      <c r="O220" s="78">
        <f>SUM(ENERO:DICIEMBRE!O220)</f>
        <v>0</v>
      </c>
      <c r="P220" s="78">
        <f>SUM(ENERO:DICIEMBRE!P220)</f>
        <v>0</v>
      </c>
      <c r="Q220" s="78">
        <f>SUM(ENERO:DICIEMBRE!Q220)</f>
        <v>0</v>
      </c>
      <c r="R220" s="78">
        <f>SUM(ENERO:DICIEMBRE!R220)</f>
        <v>0</v>
      </c>
      <c r="S220" s="78">
        <f>SUM(ENERO:DICIEMBRE!S220)</f>
        <v>0</v>
      </c>
      <c r="T220" s="78">
        <f>SUM(ENERO:DICIEMBRE!T220)</f>
        <v>0</v>
      </c>
      <c r="U220" s="78">
        <f>SUM(ENERO:DICIEMBRE!U220)</f>
        <v>0</v>
      </c>
      <c r="V220" s="78">
        <f>SUM(ENERO:DICIEMBRE!V220)</f>
        <v>0</v>
      </c>
      <c r="W220" s="78">
        <f>SUM(ENERO:DICIEMBRE!W220)</f>
        <v>0</v>
      </c>
      <c r="X220" s="78">
        <f>SUM(ENERO:DICIEMBRE!X220)</f>
        <v>0</v>
      </c>
      <c r="Y220" s="78">
        <f>SUM(ENERO:DICIEMBRE!Y220)</f>
        <v>0</v>
      </c>
      <c r="Z220" s="78">
        <f>SUM(ENERO:DICIEMBRE!Z220)</f>
        <v>0</v>
      </c>
      <c r="AA220" s="78">
        <f>SUM(ENERO:DICIEMBRE!AA220)</f>
        <v>0</v>
      </c>
      <c r="AB220" s="78">
        <f>SUM(ENERO:DICIEMBRE!AB220)</f>
        <v>0</v>
      </c>
      <c r="AC220" s="78">
        <f>SUM(ENERO:DICIEMBRE!AC220)</f>
        <v>0</v>
      </c>
      <c r="AD220" s="78">
        <f>SUM(ENERO:DICIEMBRE!AD220)</f>
        <v>0</v>
      </c>
      <c r="AE220" s="78">
        <f>SUM(ENERO:DICIEMBRE!AE220)</f>
        <v>0</v>
      </c>
      <c r="AF220" s="78">
        <f>SUM(ENERO:DICIEMBRE!AF220)</f>
        <v>0</v>
      </c>
      <c r="AG220" s="78">
        <f>SUM(ENERO:DICIEMBRE!AG220)</f>
        <v>0</v>
      </c>
      <c r="AH220" s="78">
        <f>SUM(ENERO:DICIEMBRE!AH220)</f>
        <v>0</v>
      </c>
      <c r="AI220" s="78">
        <f>SUM(ENERO:DICIEMBRE!AI220)</f>
        <v>0</v>
      </c>
      <c r="AJ220" s="78">
        <f>SUM(ENERO:DICIEMBRE!AJ220)</f>
        <v>0</v>
      </c>
      <c r="AK220" s="78">
        <f>SUM(ENERO:DICIEMBRE!AK220)</f>
        <v>0</v>
      </c>
      <c r="AL220" s="78">
        <f>SUM(ENERO:DICIEMBRE!AL220)</f>
        <v>1</v>
      </c>
      <c r="AM220" s="78">
        <f>SUM(ENERO:DICIEMBRE!AM220)</f>
        <v>3</v>
      </c>
      <c r="AN220" s="78">
        <f>SUM(ENERO:DICIEMBRE!AN220)</f>
        <v>0</v>
      </c>
      <c r="AO220" s="78">
        <f>SUM(ENERO:DICIEMBRE!AO220)</f>
        <v>0</v>
      </c>
      <c r="AP220" s="78">
        <f>SUM(ENERO:DICIEMBRE!AP220)</f>
        <v>0</v>
      </c>
      <c r="AQ220" s="78">
        <f>SUM(ENERO:DICIEMBRE!AQ220)</f>
        <v>1</v>
      </c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78">
        <f>SUM(ENERO:DICIEMBRE!D221)</f>
        <v>0</v>
      </c>
      <c r="E221" s="78">
        <f>SUM(ENERO:DICIEMBRE!E221)</f>
        <v>0</v>
      </c>
      <c r="F221" s="78">
        <f>SUM(ENERO:DICIEMBRE!F221)</f>
        <v>0</v>
      </c>
      <c r="G221" s="78">
        <f>SUM(ENERO:DICIEMBRE!G221)</f>
        <v>0</v>
      </c>
      <c r="H221" s="78">
        <f>SUM(ENERO:DICIEMBRE!H221)</f>
        <v>0</v>
      </c>
      <c r="I221" s="78">
        <f>SUM(ENERO:DICIEMBRE!I221)</f>
        <v>0</v>
      </c>
      <c r="J221" s="78">
        <f>SUM(ENERO:DICIEMBRE!J221)</f>
        <v>0</v>
      </c>
      <c r="K221" s="78">
        <f>SUM(ENERO:DICIEMBRE!K221)</f>
        <v>0</v>
      </c>
      <c r="L221" s="78">
        <f>SUM(ENERO:DICIEMBRE!L221)</f>
        <v>0</v>
      </c>
      <c r="M221" s="78">
        <f>SUM(ENERO:DICIEMBRE!M221)</f>
        <v>0</v>
      </c>
      <c r="N221" s="78">
        <f>SUM(ENERO:DICIEMBRE!N221)</f>
        <v>0</v>
      </c>
      <c r="O221" s="78">
        <f>SUM(ENERO:DICIEMBRE!O221)</f>
        <v>0</v>
      </c>
      <c r="P221" s="78">
        <f>SUM(ENERO:DICIEMBRE!P221)</f>
        <v>0</v>
      </c>
      <c r="Q221" s="78">
        <f>SUM(ENERO:DICIEMBRE!Q221)</f>
        <v>0</v>
      </c>
      <c r="R221" s="78">
        <f>SUM(ENERO:DICIEMBRE!R221)</f>
        <v>0</v>
      </c>
      <c r="S221" s="78">
        <f>SUM(ENERO:DICIEMBRE!S221)</f>
        <v>0</v>
      </c>
      <c r="T221" s="78">
        <f>SUM(ENERO:DICIEMBRE!T221)</f>
        <v>0</v>
      </c>
      <c r="U221" s="78">
        <f>SUM(ENERO:DICIEMBRE!U221)</f>
        <v>0</v>
      </c>
      <c r="V221" s="78">
        <f>SUM(ENERO:DICIEMBRE!V221)</f>
        <v>0</v>
      </c>
      <c r="W221" s="78">
        <f>SUM(ENERO:DICIEMBRE!W221)</f>
        <v>0</v>
      </c>
      <c r="X221" s="78">
        <f>SUM(ENERO:DICIEMBRE!X221)</f>
        <v>0</v>
      </c>
      <c r="Y221" s="78">
        <f>SUM(ENERO:DICIEMBRE!Y221)</f>
        <v>0</v>
      </c>
      <c r="Z221" s="78">
        <f>SUM(ENERO:DICIEMBRE!Z221)</f>
        <v>0</v>
      </c>
      <c r="AA221" s="78">
        <f>SUM(ENERO:DICIEMBRE!AA221)</f>
        <v>0</v>
      </c>
      <c r="AB221" s="78">
        <f>SUM(ENERO:DICIEMBRE!AB221)</f>
        <v>0</v>
      </c>
      <c r="AC221" s="78">
        <f>SUM(ENERO:DICIEMBRE!AC221)</f>
        <v>0</v>
      </c>
      <c r="AD221" s="78">
        <f>SUM(ENERO:DICIEMBRE!AD221)</f>
        <v>0</v>
      </c>
      <c r="AE221" s="78">
        <f>SUM(ENERO:DICIEMBRE!AE221)</f>
        <v>0</v>
      </c>
      <c r="AF221" s="78">
        <f>SUM(ENERO:DICIEMBRE!AF221)</f>
        <v>0</v>
      </c>
      <c r="AG221" s="78">
        <f>SUM(ENERO:DICIEMBRE!AG221)</f>
        <v>0</v>
      </c>
      <c r="AH221" s="78">
        <f>SUM(ENERO:DICIEMBRE!AH221)</f>
        <v>0</v>
      </c>
      <c r="AI221" s="78">
        <f>SUM(ENERO:DICIEMBRE!AI221)</f>
        <v>0</v>
      </c>
      <c r="AJ221" s="78">
        <f>SUM(ENERO:DICIEMBRE!AJ221)</f>
        <v>0</v>
      </c>
      <c r="AK221" s="78">
        <f>SUM(ENERO:DICIEMBRE!AK221)</f>
        <v>0</v>
      </c>
      <c r="AL221" s="78">
        <f>SUM(ENERO:DICIEMBRE!AL221)</f>
        <v>0</v>
      </c>
      <c r="AM221" s="78">
        <f>SUM(ENERO:DICIEMBRE!AM221)</f>
        <v>0</v>
      </c>
      <c r="AN221" s="78">
        <f>SUM(ENERO:DICIEMBRE!AN221)</f>
        <v>0</v>
      </c>
      <c r="AO221" s="78">
        <f>SUM(ENERO:DICIEMBRE!AO221)</f>
        <v>0</v>
      </c>
      <c r="AP221" s="78">
        <f>SUM(ENERO:DICIEMBRE!AP221)</f>
        <v>0</v>
      </c>
      <c r="AQ221" s="78">
        <f>SUM(ENERO:DICIEMBRE!AQ221)</f>
        <v>0</v>
      </c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156" t="s">
        <v>34</v>
      </c>
      <c r="D225" s="157" t="s">
        <v>33</v>
      </c>
      <c r="E225" s="158" t="s">
        <v>34</v>
      </c>
      <c r="F225" s="157" t="s">
        <v>33</v>
      </c>
      <c r="G225" s="158" t="s">
        <v>34</v>
      </c>
      <c r="H225" s="157" t="s">
        <v>33</v>
      </c>
      <c r="I225" s="158" t="s">
        <v>34</v>
      </c>
      <c r="J225" s="157" t="s">
        <v>33</v>
      </c>
      <c r="K225" s="158" t="s">
        <v>34</v>
      </c>
      <c r="L225" s="157" t="s">
        <v>33</v>
      </c>
      <c r="M225" s="158" t="s">
        <v>34</v>
      </c>
      <c r="N225" s="157" t="s">
        <v>33</v>
      </c>
      <c r="O225" s="158" t="s">
        <v>34</v>
      </c>
      <c r="P225" s="157" t="s">
        <v>33</v>
      </c>
      <c r="Q225" s="158" t="s">
        <v>34</v>
      </c>
      <c r="R225" s="157" t="s">
        <v>33</v>
      </c>
      <c r="S225" s="158" t="s">
        <v>34</v>
      </c>
      <c r="T225" s="157" t="s">
        <v>33</v>
      </c>
      <c r="U225" s="158" t="s">
        <v>34</v>
      </c>
      <c r="V225" s="157" t="s">
        <v>33</v>
      </c>
      <c r="W225" s="158" t="s">
        <v>34</v>
      </c>
      <c r="X225" s="157" t="s">
        <v>33</v>
      </c>
      <c r="Y225" s="158" t="s">
        <v>34</v>
      </c>
      <c r="Z225" s="157" t="s">
        <v>33</v>
      </c>
      <c r="AA225" s="158" t="s">
        <v>34</v>
      </c>
      <c r="AB225" s="157" t="s">
        <v>33</v>
      </c>
      <c r="AC225" s="158" t="s">
        <v>34</v>
      </c>
      <c r="AD225" s="157" t="s">
        <v>33</v>
      </c>
      <c r="AE225" s="158" t="s">
        <v>34</v>
      </c>
      <c r="AF225" s="157" t="s">
        <v>33</v>
      </c>
      <c r="AG225" s="158" t="s">
        <v>34</v>
      </c>
      <c r="AH225" s="157" t="s">
        <v>33</v>
      </c>
      <c r="AI225" s="158" t="s">
        <v>34</v>
      </c>
      <c r="AJ225" s="157" t="s">
        <v>33</v>
      </c>
      <c r="AK225" s="159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78">
        <f>SUM(ENERO:DICIEMBRE!D226)</f>
        <v>0</v>
      </c>
      <c r="E226" s="78">
        <f>SUM(ENERO:DICIEMBRE!E226)</f>
        <v>0</v>
      </c>
      <c r="F226" s="78">
        <f>SUM(ENERO:DICIEMBRE!F226)</f>
        <v>0</v>
      </c>
      <c r="G226" s="78">
        <f>SUM(ENERO:DICIEMBRE!G226)</f>
        <v>0</v>
      </c>
      <c r="H226" s="78">
        <f>SUM(ENERO:DICIEMBRE!H226)</f>
        <v>0</v>
      </c>
      <c r="I226" s="78">
        <f>SUM(ENERO:DICIEMBRE!I226)</f>
        <v>0</v>
      </c>
      <c r="J226" s="78">
        <f>SUM(ENERO:DICIEMBRE!J226)</f>
        <v>0</v>
      </c>
      <c r="K226" s="78">
        <f>SUM(ENERO:DICIEMBRE!K226)</f>
        <v>0</v>
      </c>
      <c r="L226" s="78">
        <f>SUM(ENERO:DICIEMBRE!L226)</f>
        <v>0</v>
      </c>
      <c r="M226" s="78">
        <f>SUM(ENERO:DICIEMBRE!M226)</f>
        <v>0</v>
      </c>
      <c r="N226" s="78">
        <f>SUM(ENERO:DICIEMBRE!N226)</f>
        <v>0</v>
      </c>
      <c r="O226" s="78">
        <f>SUM(ENERO:DICIEMBRE!O226)</f>
        <v>0</v>
      </c>
      <c r="P226" s="78">
        <f>SUM(ENERO:DICIEMBRE!P226)</f>
        <v>0</v>
      </c>
      <c r="Q226" s="78">
        <f>SUM(ENERO:DICIEMBRE!Q226)</f>
        <v>0</v>
      </c>
      <c r="R226" s="78">
        <f>SUM(ENERO:DICIEMBRE!R226)</f>
        <v>0</v>
      </c>
      <c r="S226" s="78">
        <f>SUM(ENERO:DICIEMBRE!S226)</f>
        <v>0</v>
      </c>
      <c r="T226" s="78">
        <f>SUM(ENERO:DICIEMBRE!T226)</f>
        <v>0</v>
      </c>
      <c r="U226" s="78">
        <f>SUM(ENERO:DICIEMBRE!U226)</f>
        <v>0</v>
      </c>
      <c r="V226" s="78">
        <f>SUM(ENERO:DICIEMBRE!V226)</f>
        <v>0</v>
      </c>
      <c r="W226" s="78">
        <f>SUM(ENERO:DICIEMBRE!W226)</f>
        <v>0</v>
      </c>
      <c r="X226" s="78">
        <f>SUM(ENERO:DICIEMBRE!X226)</f>
        <v>0</v>
      </c>
      <c r="Y226" s="78">
        <f>SUM(ENERO:DICIEMBRE!Y226)</f>
        <v>0</v>
      </c>
      <c r="Z226" s="78">
        <f>SUM(ENERO:DICIEMBRE!Z226)</f>
        <v>0</v>
      </c>
      <c r="AA226" s="78">
        <f>SUM(ENERO:DICIEMBRE!AA226)</f>
        <v>0</v>
      </c>
      <c r="AB226" s="78">
        <f>SUM(ENERO:DICIEMBRE!AB226)</f>
        <v>0</v>
      </c>
      <c r="AC226" s="78">
        <f>SUM(ENERO:DICIEMBRE!AC226)</f>
        <v>0</v>
      </c>
      <c r="AD226" s="78">
        <f>SUM(ENERO:DICIEMBRE!AD226)</f>
        <v>0</v>
      </c>
      <c r="AE226" s="78">
        <f>SUM(ENERO:DICIEMBRE!AE226)</f>
        <v>0</v>
      </c>
      <c r="AF226" s="78">
        <f>SUM(ENERO:DICIEMBRE!AF226)</f>
        <v>0</v>
      </c>
      <c r="AG226" s="78">
        <f>SUM(ENERO:DICIEMBRE!AG226)</f>
        <v>0</v>
      </c>
      <c r="AH226" s="78">
        <f>SUM(ENERO:DICIEMBRE!AH226)</f>
        <v>0</v>
      </c>
      <c r="AI226" s="78">
        <f>SUM(ENERO:DICIEMBRE!AI226)</f>
        <v>0</v>
      </c>
      <c r="AJ226" s="78">
        <f>SUM(ENERO:DICIEMBRE!AJ226)</f>
        <v>0</v>
      </c>
      <c r="AK226" s="78">
        <f>SUM(ENERO:DICIEMBRE!AK226)</f>
        <v>0</v>
      </c>
      <c r="AL226" s="78">
        <f>SUM(ENERO:DICIEMBRE!AL226)</f>
        <v>0</v>
      </c>
      <c r="AM226" s="78">
        <f>SUM(ENERO:DICIEMBRE!AM226)</f>
        <v>0</v>
      </c>
      <c r="AN226" s="78">
        <f>SUM(ENERO:DICIEMBRE!AN226)</f>
        <v>0</v>
      </c>
      <c r="AO226" s="78">
        <f>SUM(ENERO:DICIEMBRE!AO226)</f>
        <v>0</v>
      </c>
      <c r="AP226" s="78">
        <f>SUM(ENERO:DICIEMBRE!AP226)</f>
        <v>0</v>
      </c>
      <c r="AQ226" s="78">
        <f>SUM(ENERO:DICIEMBRE!AQ226)</f>
        <v>0</v>
      </c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78">
        <f>SUM(ENERO:DICIEMBRE!D227)</f>
        <v>0</v>
      </c>
      <c r="E227" s="78">
        <f>SUM(ENERO:DICIEMBRE!E227)</f>
        <v>0</v>
      </c>
      <c r="F227" s="78">
        <f>SUM(ENERO:DICIEMBRE!F227)</f>
        <v>0</v>
      </c>
      <c r="G227" s="78">
        <f>SUM(ENERO:DICIEMBRE!G227)</f>
        <v>0</v>
      </c>
      <c r="H227" s="78">
        <f>SUM(ENERO:DICIEMBRE!H227)</f>
        <v>0</v>
      </c>
      <c r="I227" s="78">
        <f>SUM(ENERO:DICIEMBRE!I227)</f>
        <v>0</v>
      </c>
      <c r="J227" s="78">
        <f>SUM(ENERO:DICIEMBRE!J227)</f>
        <v>0</v>
      </c>
      <c r="K227" s="78">
        <f>SUM(ENERO:DICIEMBRE!K227)</f>
        <v>0</v>
      </c>
      <c r="L227" s="78">
        <f>SUM(ENERO:DICIEMBRE!L227)</f>
        <v>0</v>
      </c>
      <c r="M227" s="78">
        <f>SUM(ENERO:DICIEMBRE!M227)</f>
        <v>0</v>
      </c>
      <c r="N227" s="78">
        <f>SUM(ENERO:DICIEMBRE!N227)</f>
        <v>0</v>
      </c>
      <c r="O227" s="78">
        <f>SUM(ENERO:DICIEMBRE!O227)</f>
        <v>0</v>
      </c>
      <c r="P227" s="78">
        <f>SUM(ENERO:DICIEMBRE!P227)</f>
        <v>0</v>
      </c>
      <c r="Q227" s="78">
        <f>SUM(ENERO:DICIEMBRE!Q227)</f>
        <v>0</v>
      </c>
      <c r="R227" s="78">
        <f>SUM(ENERO:DICIEMBRE!R227)</f>
        <v>0</v>
      </c>
      <c r="S227" s="78">
        <f>SUM(ENERO:DICIEMBRE!S227)</f>
        <v>0</v>
      </c>
      <c r="T227" s="78">
        <f>SUM(ENERO:DICIEMBRE!T227)</f>
        <v>0</v>
      </c>
      <c r="U227" s="78">
        <f>SUM(ENERO:DICIEMBRE!U227)</f>
        <v>0</v>
      </c>
      <c r="V227" s="78">
        <f>SUM(ENERO:DICIEMBRE!V227)</f>
        <v>0</v>
      </c>
      <c r="W227" s="78">
        <f>SUM(ENERO:DICIEMBRE!W227)</f>
        <v>0</v>
      </c>
      <c r="X227" s="78">
        <f>SUM(ENERO:DICIEMBRE!X227)</f>
        <v>0</v>
      </c>
      <c r="Y227" s="78">
        <f>SUM(ENERO:DICIEMBRE!Y227)</f>
        <v>0</v>
      </c>
      <c r="Z227" s="78">
        <f>SUM(ENERO:DICIEMBRE!Z227)</f>
        <v>0</v>
      </c>
      <c r="AA227" s="78">
        <f>SUM(ENERO:DICIEMBRE!AA227)</f>
        <v>0</v>
      </c>
      <c r="AB227" s="78">
        <f>SUM(ENERO:DICIEMBRE!AB227)</f>
        <v>0</v>
      </c>
      <c r="AC227" s="78">
        <f>SUM(ENERO:DICIEMBRE!AC227)</f>
        <v>0</v>
      </c>
      <c r="AD227" s="78">
        <f>SUM(ENERO:DICIEMBRE!AD227)</f>
        <v>0</v>
      </c>
      <c r="AE227" s="78">
        <f>SUM(ENERO:DICIEMBRE!AE227)</f>
        <v>0</v>
      </c>
      <c r="AF227" s="78">
        <f>SUM(ENERO:DICIEMBRE!AF227)</f>
        <v>0</v>
      </c>
      <c r="AG227" s="78">
        <f>SUM(ENERO:DICIEMBRE!AG227)</f>
        <v>0</v>
      </c>
      <c r="AH227" s="78">
        <f>SUM(ENERO:DICIEMBRE!AH227)</f>
        <v>0</v>
      </c>
      <c r="AI227" s="78">
        <f>SUM(ENERO:DICIEMBRE!AI227)</f>
        <v>0</v>
      </c>
      <c r="AJ227" s="78">
        <f>SUM(ENERO:DICIEMBRE!AJ227)</f>
        <v>0</v>
      </c>
      <c r="AK227" s="78">
        <f>SUM(ENERO:DICIEMBRE!AK227)</f>
        <v>0</v>
      </c>
      <c r="AL227" s="78">
        <f>SUM(ENERO:DICIEMBRE!AL227)</f>
        <v>0</v>
      </c>
      <c r="AM227" s="78">
        <f>SUM(ENERO:DICIEMBRE!AM227)</f>
        <v>0</v>
      </c>
      <c r="AN227" s="78">
        <f>SUM(ENERO:DICIEMBRE!AN227)</f>
        <v>0</v>
      </c>
      <c r="AO227" s="78">
        <f>SUM(ENERO:DICIEMBRE!AO227)</f>
        <v>0</v>
      </c>
      <c r="AP227" s="78">
        <f>SUM(ENERO:DICIEMBRE!AP227)</f>
        <v>0</v>
      </c>
      <c r="AQ227" s="78">
        <f>SUM(ENERO:DICIEMBRE!AQ227)</f>
        <v>0</v>
      </c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78">
        <f>SUM(ENERO:DICIEMBRE!D228)</f>
        <v>0</v>
      </c>
      <c r="E228" s="78">
        <f>SUM(ENERO:DICIEMBRE!E228)</f>
        <v>0</v>
      </c>
      <c r="F228" s="78">
        <f>SUM(ENERO:DICIEMBRE!F228)</f>
        <v>0</v>
      </c>
      <c r="G228" s="78">
        <f>SUM(ENERO:DICIEMBRE!G228)</f>
        <v>0</v>
      </c>
      <c r="H228" s="78">
        <f>SUM(ENERO:DICIEMBRE!H228)</f>
        <v>0</v>
      </c>
      <c r="I228" s="78">
        <f>SUM(ENERO:DICIEMBRE!I228)</f>
        <v>0</v>
      </c>
      <c r="J228" s="78">
        <f>SUM(ENERO:DICIEMBRE!J228)</f>
        <v>0</v>
      </c>
      <c r="K228" s="78">
        <f>SUM(ENERO:DICIEMBRE!K228)</f>
        <v>0</v>
      </c>
      <c r="L228" s="78">
        <f>SUM(ENERO:DICIEMBRE!L228)</f>
        <v>0</v>
      </c>
      <c r="M228" s="78">
        <f>SUM(ENERO:DICIEMBRE!M228)</f>
        <v>0</v>
      </c>
      <c r="N228" s="78">
        <f>SUM(ENERO:DICIEMBRE!N228)</f>
        <v>0</v>
      </c>
      <c r="O228" s="78">
        <f>SUM(ENERO:DICIEMBRE!O228)</f>
        <v>0</v>
      </c>
      <c r="P228" s="78">
        <f>SUM(ENERO:DICIEMBRE!P228)</f>
        <v>0</v>
      </c>
      <c r="Q228" s="78">
        <f>SUM(ENERO:DICIEMBRE!Q228)</f>
        <v>0</v>
      </c>
      <c r="R228" s="78">
        <f>SUM(ENERO:DICIEMBRE!R228)</f>
        <v>0</v>
      </c>
      <c r="S228" s="78">
        <f>SUM(ENERO:DICIEMBRE!S228)</f>
        <v>0</v>
      </c>
      <c r="T228" s="78">
        <f>SUM(ENERO:DICIEMBRE!T228)</f>
        <v>0</v>
      </c>
      <c r="U228" s="78">
        <f>SUM(ENERO:DICIEMBRE!U228)</f>
        <v>0</v>
      </c>
      <c r="V228" s="78">
        <f>SUM(ENERO:DICIEMBRE!V228)</f>
        <v>0</v>
      </c>
      <c r="W228" s="78">
        <f>SUM(ENERO:DICIEMBRE!W228)</f>
        <v>0</v>
      </c>
      <c r="X228" s="78">
        <f>SUM(ENERO:DICIEMBRE!X228)</f>
        <v>0</v>
      </c>
      <c r="Y228" s="78">
        <f>SUM(ENERO:DICIEMBRE!Y228)</f>
        <v>0</v>
      </c>
      <c r="Z228" s="78">
        <f>SUM(ENERO:DICIEMBRE!Z228)</f>
        <v>0</v>
      </c>
      <c r="AA228" s="78">
        <f>SUM(ENERO:DICIEMBRE!AA228)</f>
        <v>0</v>
      </c>
      <c r="AB228" s="78">
        <f>SUM(ENERO:DICIEMBRE!AB228)</f>
        <v>0</v>
      </c>
      <c r="AC228" s="78">
        <f>SUM(ENERO:DICIEMBRE!AC228)</f>
        <v>0</v>
      </c>
      <c r="AD228" s="78">
        <f>SUM(ENERO:DICIEMBRE!AD228)</f>
        <v>0</v>
      </c>
      <c r="AE228" s="78">
        <f>SUM(ENERO:DICIEMBRE!AE228)</f>
        <v>0</v>
      </c>
      <c r="AF228" s="78">
        <f>SUM(ENERO:DICIEMBRE!AF228)</f>
        <v>0</v>
      </c>
      <c r="AG228" s="78">
        <f>SUM(ENERO:DICIEMBRE!AG228)</f>
        <v>0</v>
      </c>
      <c r="AH228" s="78">
        <f>SUM(ENERO:DICIEMBRE!AH228)</f>
        <v>0</v>
      </c>
      <c r="AI228" s="78">
        <f>SUM(ENERO:DICIEMBRE!AI228)</f>
        <v>0</v>
      </c>
      <c r="AJ228" s="78">
        <f>SUM(ENERO:DICIEMBRE!AJ228)</f>
        <v>0</v>
      </c>
      <c r="AK228" s="78">
        <f>SUM(ENERO:DICIEMBRE!AK228)</f>
        <v>0</v>
      </c>
      <c r="AL228" s="78">
        <f>SUM(ENERO:DICIEMBRE!AL228)</f>
        <v>0</v>
      </c>
      <c r="AM228" s="78">
        <f>SUM(ENERO:DICIEMBRE!AM228)</f>
        <v>0</v>
      </c>
      <c r="AN228" s="78">
        <f>SUM(ENERO:DICIEMBRE!AN228)</f>
        <v>0</v>
      </c>
      <c r="AO228" s="78">
        <f>SUM(ENERO:DICIEMBRE!AO228)</f>
        <v>0</v>
      </c>
      <c r="AP228" s="78">
        <f>SUM(ENERO:DICIEMBRE!AP228)</f>
        <v>0</v>
      </c>
      <c r="AQ228" s="78">
        <f>SUM(ENERO:DICIEMBRE!AQ228)</f>
        <v>0</v>
      </c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103</v>
      </c>
      <c r="C229" s="42">
        <f>SUM(E229+G229+I229+K229+M229+O229+Q229+S229+U229+W229+Y229+AA229+AC229+AE229+AG229+AI229+AK229)</f>
        <v>1</v>
      </c>
      <c r="D229" s="78">
        <f>SUM(ENERO:DICIEMBRE!D229)</f>
        <v>0</v>
      </c>
      <c r="E229" s="78">
        <f>SUM(ENERO:DICIEMBRE!E229)</f>
        <v>0</v>
      </c>
      <c r="F229" s="78">
        <f>SUM(ENERO:DICIEMBRE!F229)</f>
        <v>0</v>
      </c>
      <c r="G229" s="78">
        <f>SUM(ENERO:DICIEMBRE!G229)</f>
        <v>0</v>
      </c>
      <c r="H229" s="78">
        <f>SUM(ENERO:DICIEMBRE!H229)</f>
        <v>0</v>
      </c>
      <c r="I229" s="78">
        <f>SUM(ENERO:DICIEMBRE!I229)</f>
        <v>0</v>
      </c>
      <c r="J229" s="78">
        <f>SUM(ENERO:DICIEMBRE!J229)</f>
        <v>5</v>
      </c>
      <c r="K229" s="78">
        <f>SUM(ENERO:DICIEMBRE!K229)</f>
        <v>0</v>
      </c>
      <c r="L229" s="78">
        <f>SUM(ENERO:DICIEMBRE!L229)</f>
        <v>13</v>
      </c>
      <c r="M229" s="78">
        <f>SUM(ENERO:DICIEMBRE!M229)</f>
        <v>0</v>
      </c>
      <c r="N229" s="78">
        <f>SUM(ENERO:DICIEMBRE!N229)</f>
        <v>20</v>
      </c>
      <c r="O229" s="78">
        <f>SUM(ENERO:DICIEMBRE!O229)</f>
        <v>0</v>
      </c>
      <c r="P229" s="78">
        <f>SUM(ENERO:DICIEMBRE!P229)</f>
        <v>15</v>
      </c>
      <c r="Q229" s="78">
        <f>SUM(ENERO:DICIEMBRE!Q229)</f>
        <v>0</v>
      </c>
      <c r="R229" s="78">
        <f>SUM(ENERO:DICIEMBRE!R229)</f>
        <v>15</v>
      </c>
      <c r="S229" s="78">
        <f>SUM(ENERO:DICIEMBRE!S229)</f>
        <v>1</v>
      </c>
      <c r="T229" s="78">
        <f>SUM(ENERO:DICIEMBRE!T229)</f>
        <v>10</v>
      </c>
      <c r="U229" s="78">
        <f>SUM(ENERO:DICIEMBRE!U229)</f>
        <v>0</v>
      </c>
      <c r="V229" s="78">
        <f>SUM(ENERO:DICIEMBRE!V229)</f>
        <v>11</v>
      </c>
      <c r="W229" s="78">
        <f>SUM(ENERO:DICIEMBRE!W229)</f>
        <v>0</v>
      </c>
      <c r="X229" s="78">
        <f>SUM(ENERO:DICIEMBRE!X229)</f>
        <v>4</v>
      </c>
      <c r="Y229" s="78">
        <f>SUM(ENERO:DICIEMBRE!Y229)</f>
        <v>0</v>
      </c>
      <c r="Z229" s="78">
        <f>SUM(ENERO:DICIEMBRE!Z229)</f>
        <v>5</v>
      </c>
      <c r="AA229" s="78">
        <f>SUM(ENERO:DICIEMBRE!AA229)</f>
        <v>0</v>
      </c>
      <c r="AB229" s="78">
        <f>SUM(ENERO:DICIEMBRE!AB229)</f>
        <v>2</v>
      </c>
      <c r="AC229" s="78">
        <f>SUM(ENERO:DICIEMBRE!AC229)</f>
        <v>0</v>
      </c>
      <c r="AD229" s="78">
        <f>SUM(ENERO:DICIEMBRE!AD229)</f>
        <v>1</v>
      </c>
      <c r="AE229" s="78">
        <f>SUM(ENERO:DICIEMBRE!AE229)</f>
        <v>0</v>
      </c>
      <c r="AF229" s="78">
        <f>SUM(ENERO:DICIEMBRE!AF229)</f>
        <v>1</v>
      </c>
      <c r="AG229" s="78">
        <f>SUM(ENERO:DICIEMBRE!AG229)</f>
        <v>0</v>
      </c>
      <c r="AH229" s="78">
        <f>SUM(ENERO:DICIEMBRE!AH229)</f>
        <v>1</v>
      </c>
      <c r="AI229" s="78">
        <f>SUM(ENERO:DICIEMBRE!AI229)</f>
        <v>0</v>
      </c>
      <c r="AJ229" s="78">
        <f>SUM(ENERO:DICIEMBRE!AJ229)</f>
        <v>0</v>
      </c>
      <c r="AK229" s="78">
        <f>SUM(ENERO:DICIEMBRE!AK229)</f>
        <v>0</v>
      </c>
      <c r="AL229" s="78">
        <f>SUM(ENERO:DICIEMBRE!AL229)</f>
        <v>58</v>
      </c>
      <c r="AM229" s="78">
        <f>SUM(ENERO:DICIEMBRE!AM229)</f>
        <v>45</v>
      </c>
      <c r="AN229" s="78">
        <f>SUM(ENERO:DICIEMBRE!AN229)</f>
        <v>0</v>
      </c>
      <c r="AO229" s="78">
        <f>SUM(ENERO:DICIEMBRE!AO229)</f>
        <v>0</v>
      </c>
      <c r="AP229" s="78">
        <f>SUM(ENERO:DICIEMBRE!AP229)</f>
        <v>0</v>
      </c>
      <c r="AQ229" s="78">
        <f>SUM(ENERO:DICIEMBRE!AQ229)</f>
        <v>3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9</v>
      </c>
      <c r="C230" s="42">
        <f>SUM(E230+G230+I230+K230+M230+O230+Q230+S230+U230+W230+Y230+AA230+AC230+AE230+AG230+AI230+AK230)</f>
        <v>1</v>
      </c>
      <c r="D230" s="78">
        <f>SUM(ENERO:DICIEMBRE!D230)</f>
        <v>0</v>
      </c>
      <c r="E230" s="78">
        <f>SUM(ENERO:DICIEMBRE!E230)</f>
        <v>0</v>
      </c>
      <c r="F230" s="78">
        <f>SUM(ENERO:DICIEMBRE!F230)</f>
        <v>1</v>
      </c>
      <c r="G230" s="78">
        <f>SUM(ENERO:DICIEMBRE!G230)</f>
        <v>0</v>
      </c>
      <c r="H230" s="78">
        <f>SUM(ENERO:DICIEMBRE!H230)</f>
        <v>0</v>
      </c>
      <c r="I230" s="78">
        <f>SUM(ENERO:DICIEMBRE!I230)</f>
        <v>0</v>
      </c>
      <c r="J230" s="78">
        <f>SUM(ENERO:DICIEMBRE!J230)</f>
        <v>0</v>
      </c>
      <c r="K230" s="78">
        <f>SUM(ENERO:DICIEMBRE!K230)</f>
        <v>0</v>
      </c>
      <c r="L230" s="78">
        <f>SUM(ENERO:DICIEMBRE!L230)</f>
        <v>2</v>
      </c>
      <c r="M230" s="78">
        <f>SUM(ENERO:DICIEMBRE!M230)</f>
        <v>1</v>
      </c>
      <c r="N230" s="78">
        <f>SUM(ENERO:DICIEMBRE!N230)</f>
        <v>1</v>
      </c>
      <c r="O230" s="78">
        <f>SUM(ENERO:DICIEMBRE!O230)</f>
        <v>0</v>
      </c>
      <c r="P230" s="78">
        <f>SUM(ENERO:DICIEMBRE!P230)</f>
        <v>2</v>
      </c>
      <c r="Q230" s="78">
        <f>SUM(ENERO:DICIEMBRE!Q230)</f>
        <v>0</v>
      </c>
      <c r="R230" s="78">
        <f>SUM(ENERO:DICIEMBRE!R230)</f>
        <v>2</v>
      </c>
      <c r="S230" s="78">
        <f>SUM(ENERO:DICIEMBRE!S230)</f>
        <v>0</v>
      </c>
      <c r="T230" s="78">
        <f>SUM(ENERO:DICIEMBRE!T230)</f>
        <v>0</v>
      </c>
      <c r="U230" s="78">
        <f>SUM(ENERO:DICIEMBRE!U230)</f>
        <v>0</v>
      </c>
      <c r="V230" s="78">
        <f>SUM(ENERO:DICIEMBRE!V230)</f>
        <v>0</v>
      </c>
      <c r="W230" s="78">
        <f>SUM(ENERO:DICIEMBRE!W230)</f>
        <v>0</v>
      </c>
      <c r="X230" s="78">
        <f>SUM(ENERO:DICIEMBRE!X230)</f>
        <v>1</v>
      </c>
      <c r="Y230" s="78">
        <f>SUM(ENERO:DICIEMBRE!Y230)</f>
        <v>0</v>
      </c>
      <c r="Z230" s="78">
        <f>SUM(ENERO:DICIEMBRE!Z230)</f>
        <v>0</v>
      </c>
      <c r="AA230" s="78">
        <f>SUM(ENERO:DICIEMBRE!AA230)</f>
        <v>0</v>
      </c>
      <c r="AB230" s="78">
        <f>SUM(ENERO:DICIEMBRE!AB230)</f>
        <v>0</v>
      </c>
      <c r="AC230" s="78">
        <f>SUM(ENERO:DICIEMBRE!AC230)</f>
        <v>0</v>
      </c>
      <c r="AD230" s="78">
        <f>SUM(ENERO:DICIEMBRE!AD230)</f>
        <v>0</v>
      </c>
      <c r="AE230" s="78">
        <f>SUM(ENERO:DICIEMBRE!AE230)</f>
        <v>0</v>
      </c>
      <c r="AF230" s="78">
        <f>SUM(ENERO:DICIEMBRE!AF230)</f>
        <v>0</v>
      </c>
      <c r="AG230" s="78">
        <f>SUM(ENERO:DICIEMBRE!AG230)</f>
        <v>0</v>
      </c>
      <c r="AH230" s="78">
        <f>SUM(ENERO:DICIEMBRE!AH230)</f>
        <v>0</v>
      </c>
      <c r="AI230" s="78">
        <f>SUM(ENERO:DICIEMBRE!AI230)</f>
        <v>0</v>
      </c>
      <c r="AJ230" s="78">
        <f>SUM(ENERO:DICIEMBRE!AJ230)</f>
        <v>0</v>
      </c>
      <c r="AK230" s="78">
        <f>SUM(ENERO:DICIEMBRE!AK230)</f>
        <v>0</v>
      </c>
      <c r="AL230" s="78">
        <f>SUM(ENERO:DICIEMBRE!AL230)</f>
        <v>0</v>
      </c>
      <c r="AM230" s="78">
        <f>SUM(ENERO:DICIEMBRE!AM230)</f>
        <v>9</v>
      </c>
      <c r="AN230" s="78">
        <f>SUM(ENERO:DICIEMBRE!AN230)</f>
        <v>0</v>
      </c>
      <c r="AO230" s="78">
        <f>SUM(ENERO:DICIEMBRE!AO230)</f>
        <v>0</v>
      </c>
      <c r="AP230" s="78">
        <f>SUM(ENERO:DICIEMBRE!AP230)</f>
        <v>0</v>
      </c>
      <c r="AQ230" s="78">
        <f>SUM(ENERO:DICIEMBRE!AQ230)</f>
        <v>0</v>
      </c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78">
        <f>SUM(ENERO:DICIEMBRE!D231)</f>
        <v>0</v>
      </c>
      <c r="E231" s="78">
        <f>SUM(ENERO:DICIEMBRE!E231)</f>
        <v>0</v>
      </c>
      <c r="F231" s="78">
        <f>SUM(ENERO:DICIEMBRE!F231)</f>
        <v>0</v>
      </c>
      <c r="G231" s="78">
        <f>SUM(ENERO:DICIEMBRE!G231)</f>
        <v>0</v>
      </c>
      <c r="H231" s="78">
        <f>SUM(ENERO:DICIEMBRE!H231)</f>
        <v>0</v>
      </c>
      <c r="I231" s="78">
        <f>SUM(ENERO:DICIEMBRE!I231)</f>
        <v>0</v>
      </c>
      <c r="J231" s="78">
        <f>SUM(ENERO:DICIEMBRE!J231)</f>
        <v>0</v>
      </c>
      <c r="K231" s="78">
        <f>SUM(ENERO:DICIEMBRE!K231)</f>
        <v>0</v>
      </c>
      <c r="L231" s="78">
        <f>SUM(ENERO:DICIEMBRE!L231)</f>
        <v>0</v>
      </c>
      <c r="M231" s="78">
        <f>SUM(ENERO:DICIEMBRE!M231)</f>
        <v>0</v>
      </c>
      <c r="N231" s="78">
        <f>SUM(ENERO:DICIEMBRE!N231)</f>
        <v>0</v>
      </c>
      <c r="O231" s="78">
        <f>SUM(ENERO:DICIEMBRE!O231)</f>
        <v>0</v>
      </c>
      <c r="P231" s="78">
        <f>SUM(ENERO:DICIEMBRE!P231)</f>
        <v>0</v>
      </c>
      <c r="Q231" s="78">
        <f>SUM(ENERO:DICIEMBRE!Q231)</f>
        <v>0</v>
      </c>
      <c r="R231" s="78">
        <f>SUM(ENERO:DICIEMBRE!R231)</f>
        <v>0</v>
      </c>
      <c r="S231" s="78">
        <f>SUM(ENERO:DICIEMBRE!S231)</f>
        <v>0</v>
      </c>
      <c r="T231" s="78">
        <f>SUM(ENERO:DICIEMBRE!T231)</f>
        <v>0</v>
      </c>
      <c r="U231" s="78">
        <f>SUM(ENERO:DICIEMBRE!U231)</f>
        <v>0</v>
      </c>
      <c r="V231" s="78">
        <f>SUM(ENERO:DICIEMBRE!V231)</f>
        <v>0</v>
      </c>
      <c r="W231" s="78">
        <f>SUM(ENERO:DICIEMBRE!W231)</f>
        <v>0</v>
      </c>
      <c r="X231" s="78">
        <f>SUM(ENERO:DICIEMBRE!X231)</f>
        <v>0</v>
      </c>
      <c r="Y231" s="78">
        <f>SUM(ENERO:DICIEMBRE!Y231)</f>
        <v>0</v>
      </c>
      <c r="Z231" s="78">
        <f>SUM(ENERO:DICIEMBRE!Z231)</f>
        <v>0</v>
      </c>
      <c r="AA231" s="78">
        <f>SUM(ENERO:DICIEMBRE!AA231)</f>
        <v>0</v>
      </c>
      <c r="AB231" s="78">
        <f>SUM(ENERO:DICIEMBRE!AB231)</f>
        <v>0</v>
      </c>
      <c r="AC231" s="78">
        <f>SUM(ENERO:DICIEMBRE!AC231)</f>
        <v>0</v>
      </c>
      <c r="AD231" s="78">
        <f>SUM(ENERO:DICIEMBRE!AD231)</f>
        <v>0</v>
      </c>
      <c r="AE231" s="78">
        <f>SUM(ENERO:DICIEMBRE!AE231)</f>
        <v>0</v>
      </c>
      <c r="AF231" s="78">
        <f>SUM(ENERO:DICIEMBRE!AF231)</f>
        <v>0</v>
      </c>
      <c r="AG231" s="78">
        <f>SUM(ENERO:DICIEMBRE!AG231)</f>
        <v>0</v>
      </c>
      <c r="AH231" s="78">
        <f>SUM(ENERO:DICIEMBRE!AH231)</f>
        <v>0</v>
      </c>
      <c r="AI231" s="78">
        <f>SUM(ENERO:DICIEMBRE!AI231)</f>
        <v>0</v>
      </c>
      <c r="AJ231" s="78">
        <f>SUM(ENERO:DICIEMBRE!AJ231)</f>
        <v>0</v>
      </c>
      <c r="AK231" s="78">
        <f>SUM(ENERO:DICIEMBRE!AK231)</f>
        <v>0</v>
      </c>
      <c r="AL231" s="78">
        <f>SUM(ENERO:DICIEMBRE!AL231)</f>
        <v>0</v>
      </c>
      <c r="AM231" s="78">
        <f>SUM(ENERO:DICIEMBRE!AM231)</f>
        <v>0</v>
      </c>
      <c r="AN231" s="78">
        <f>SUM(ENERO:DICIEMBRE!AN231)</f>
        <v>0</v>
      </c>
      <c r="AO231" s="78">
        <f>SUM(ENERO:DICIEMBRE!AO231)</f>
        <v>0</v>
      </c>
      <c r="AP231" s="78">
        <f>SUM(ENERO:DICIEMBRE!AP231)</f>
        <v>0</v>
      </c>
      <c r="AQ231" s="78">
        <f>SUM(ENERO:DICIEMBRE!AQ231)</f>
        <v>0</v>
      </c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78">
        <f>SUM(ENERO:DICIEMBRE!D232)</f>
        <v>0</v>
      </c>
      <c r="E232" s="78">
        <f>SUM(ENERO:DICIEMBRE!E232)</f>
        <v>0</v>
      </c>
      <c r="F232" s="78">
        <f>SUM(ENERO:DICIEMBRE!F232)</f>
        <v>0</v>
      </c>
      <c r="G232" s="78">
        <f>SUM(ENERO:DICIEMBRE!G232)</f>
        <v>0</v>
      </c>
      <c r="H232" s="78">
        <f>SUM(ENERO:DICIEMBRE!H232)</f>
        <v>0</v>
      </c>
      <c r="I232" s="78">
        <f>SUM(ENERO:DICIEMBRE!I232)</f>
        <v>0</v>
      </c>
      <c r="J232" s="78">
        <f>SUM(ENERO:DICIEMBRE!J232)</f>
        <v>0</v>
      </c>
      <c r="K232" s="78">
        <f>SUM(ENERO:DICIEMBRE!K232)</f>
        <v>0</v>
      </c>
      <c r="L232" s="78">
        <f>SUM(ENERO:DICIEMBRE!L232)</f>
        <v>0</v>
      </c>
      <c r="M232" s="78">
        <f>SUM(ENERO:DICIEMBRE!M232)</f>
        <v>0</v>
      </c>
      <c r="N232" s="78">
        <f>SUM(ENERO:DICIEMBRE!N232)</f>
        <v>0</v>
      </c>
      <c r="O232" s="78">
        <f>SUM(ENERO:DICIEMBRE!O232)</f>
        <v>0</v>
      </c>
      <c r="P232" s="78">
        <f>SUM(ENERO:DICIEMBRE!P232)</f>
        <v>0</v>
      </c>
      <c r="Q232" s="78">
        <f>SUM(ENERO:DICIEMBRE!Q232)</f>
        <v>0</v>
      </c>
      <c r="R232" s="78">
        <f>SUM(ENERO:DICIEMBRE!R232)</f>
        <v>0</v>
      </c>
      <c r="S232" s="78">
        <f>SUM(ENERO:DICIEMBRE!S232)</f>
        <v>0</v>
      </c>
      <c r="T232" s="78">
        <f>SUM(ENERO:DICIEMBRE!T232)</f>
        <v>0</v>
      </c>
      <c r="U232" s="78">
        <f>SUM(ENERO:DICIEMBRE!U232)</f>
        <v>0</v>
      </c>
      <c r="V232" s="78">
        <f>SUM(ENERO:DICIEMBRE!V232)</f>
        <v>0</v>
      </c>
      <c r="W232" s="78">
        <f>SUM(ENERO:DICIEMBRE!W232)</f>
        <v>0</v>
      </c>
      <c r="X232" s="78">
        <f>SUM(ENERO:DICIEMBRE!X232)</f>
        <v>0</v>
      </c>
      <c r="Y232" s="78">
        <f>SUM(ENERO:DICIEMBRE!Y232)</f>
        <v>0</v>
      </c>
      <c r="Z232" s="78">
        <f>SUM(ENERO:DICIEMBRE!Z232)</f>
        <v>0</v>
      </c>
      <c r="AA232" s="78">
        <f>SUM(ENERO:DICIEMBRE!AA232)</f>
        <v>0</v>
      </c>
      <c r="AB232" s="78">
        <f>SUM(ENERO:DICIEMBRE!AB232)</f>
        <v>0</v>
      </c>
      <c r="AC232" s="78">
        <f>SUM(ENERO:DICIEMBRE!AC232)</f>
        <v>0</v>
      </c>
      <c r="AD232" s="78">
        <f>SUM(ENERO:DICIEMBRE!AD232)</f>
        <v>0</v>
      </c>
      <c r="AE232" s="78">
        <f>SUM(ENERO:DICIEMBRE!AE232)</f>
        <v>0</v>
      </c>
      <c r="AF232" s="78">
        <f>SUM(ENERO:DICIEMBRE!AF232)</f>
        <v>0</v>
      </c>
      <c r="AG232" s="78">
        <f>SUM(ENERO:DICIEMBRE!AG232)</f>
        <v>0</v>
      </c>
      <c r="AH232" s="78">
        <f>SUM(ENERO:DICIEMBRE!AH232)</f>
        <v>0</v>
      </c>
      <c r="AI232" s="78">
        <f>SUM(ENERO:DICIEMBRE!AI232)</f>
        <v>0</v>
      </c>
      <c r="AJ232" s="78">
        <f>SUM(ENERO:DICIEMBRE!AJ232)</f>
        <v>0</v>
      </c>
      <c r="AK232" s="78">
        <f>SUM(ENERO:DICIEMBRE!AK232)</f>
        <v>0</v>
      </c>
      <c r="AL232" s="78">
        <f>SUM(ENERO:DICIEMBRE!AL232)</f>
        <v>0</v>
      </c>
      <c r="AM232" s="78">
        <f>SUM(ENERO:DICIEMBRE!AM232)</f>
        <v>0</v>
      </c>
      <c r="AN232" s="78">
        <f>SUM(ENERO:DICIEMBRE!AN232)</f>
        <v>0</v>
      </c>
      <c r="AO232" s="78">
        <f>SUM(ENERO:DICIEMBRE!AO232)</f>
        <v>0</v>
      </c>
      <c r="AP232" s="78">
        <f>SUM(ENERO:DICIEMBRE!AP232)</f>
        <v>0</v>
      </c>
      <c r="AQ232" s="78">
        <f>SUM(ENERO:DICIEMBRE!AQ232)</f>
        <v>0</v>
      </c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168" t="s">
        <v>84</v>
      </c>
      <c r="AU236" s="97" t="s">
        <v>33</v>
      </c>
      <c r="AV236" s="168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18</v>
      </c>
      <c r="D237" s="22">
        <f t="shared" ref="C237:D239" si="630">+N237+P237+R237+T237+V237+X237+Z237+AB237+AD237</f>
        <v>0</v>
      </c>
      <c r="E237" s="78">
        <f>SUM(ENERO:DICIEMBRE!E237)</f>
        <v>0</v>
      </c>
      <c r="F237" s="78">
        <f>SUM(ENERO:DICIEMBRE!F237)</f>
        <v>0</v>
      </c>
      <c r="G237" s="78">
        <f>SUM(ENERO:DICIEMBRE!G237)</f>
        <v>0</v>
      </c>
      <c r="H237" s="78">
        <f>SUM(ENERO:DICIEMBRE!H237)</f>
        <v>0</v>
      </c>
      <c r="I237" s="78">
        <f>SUM(ENERO:DICIEMBRE!I237)</f>
        <v>0</v>
      </c>
      <c r="J237" s="78">
        <f>SUM(ENERO:DICIEMBRE!J237)</f>
        <v>0</v>
      </c>
      <c r="K237" s="78">
        <f>SUM(ENERO:DICIEMBRE!K237)</f>
        <v>0</v>
      </c>
      <c r="L237" s="78">
        <f>SUM(ENERO:DICIEMBRE!L237)</f>
        <v>0</v>
      </c>
      <c r="M237" s="78">
        <f>SUM(ENERO:DICIEMBRE!M237)</f>
        <v>0</v>
      </c>
      <c r="N237" s="78">
        <f>SUM(ENERO:DICIEMBRE!N237)</f>
        <v>0</v>
      </c>
      <c r="O237" s="78">
        <f>SUM(ENERO:DICIEMBRE!O237)</f>
        <v>0</v>
      </c>
      <c r="P237" s="78">
        <f>SUM(ENERO:DICIEMBRE!P237)</f>
        <v>0</v>
      </c>
      <c r="Q237" s="78">
        <f>SUM(ENERO:DICIEMBRE!Q237)</f>
        <v>3</v>
      </c>
      <c r="R237" s="78">
        <f>SUM(ENERO:DICIEMBRE!R237)</f>
        <v>0</v>
      </c>
      <c r="S237" s="78">
        <f>SUM(ENERO:DICIEMBRE!S237)</f>
        <v>4</v>
      </c>
      <c r="T237" s="78">
        <f>SUM(ENERO:DICIEMBRE!T237)</f>
        <v>0</v>
      </c>
      <c r="U237" s="78">
        <f>SUM(ENERO:DICIEMBRE!U237)</f>
        <v>7</v>
      </c>
      <c r="V237" s="78">
        <f>SUM(ENERO:DICIEMBRE!V237)</f>
        <v>0</v>
      </c>
      <c r="W237" s="78">
        <f>SUM(ENERO:DICIEMBRE!W237)</f>
        <v>3</v>
      </c>
      <c r="X237" s="78">
        <f>SUM(ENERO:DICIEMBRE!X237)</f>
        <v>0</v>
      </c>
      <c r="Y237" s="78">
        <f>SUM(ENERO:DICIEMBRE!Y237)</f>
        <v>1</v>
      </c>
      <c r="Z237" s="78">
        <f>SUM(ENERO:DICIEMBRE!Z237)</f>
        <v>0</v>
      </c>
      <c r="AA237" s="78">
        <f>SUM(ENERO:DICIEMBRE!AA237)</f>
        <v>0</v>
      </c>
      <c r="AB237" s="78">
        <f>SUM(ENERO:DICIEMBRE!AB237)</f>
        <v>0</v>
      </c>
      <c r="AC237" s="78">
        <f>SUM(ENERO:DICIEMBRE!AC237)</f>
        <v>0</v>
      </c>
      <c r="AD237" s="78">
        <f>SUM(ENERO:DICIEMBRE!AD237)</f>
        <v>0</v>
      </c>
      <c r="AE237" s="78">
        <f>SUM(ENERO:DICIEMBRE!AE237)</f>
        <v>0</v>
      </c>
      <c r="AF237" s="78">
        <f>SUM(ENERO:DICIEMBRE!AF237)</f>
        <v>0</v>
      </c>
      <c r="AG237" s="78">
        <f>SUM(ENERO:DICIEMBRE!AG237)</f>
        <v>0</v>
      </c>
      <c r="AH237" s="78">
        <f>SUM(ENERO:DICIEMBRE!AH237)</f>
        <v>0</v>
      </c>
      <c r="AI237" s="78">
        <f>SUM(ENERO:DICIEMBRE!AI237)</f>
        <v>0</v>
      </c>
      <c r="AJ237" s="78">
        <f>SUM(ENERO:DICIEMBRE!AJ237)</f>
        <v>0</v>
      </c>
      <c r="AK237" s="78">
        <f>SUM(ENERO:DICIEMBRE!AK237)</f>
        <v>0</v>
      </c>
      <c r="AL237" s="78">
        <f>SUM(ENERO:DICIEMBRE!AL237)</f>
        <v>0</v>
      </c>
      <c r="AM237" s="78">
        <f>SUM(ENERO:DICIEMBRE!AM237)</f>
        <v>18</v>
      </c>
      <c r="AN237" s="78">
        <f>SUM(ENERO:DICIEMBRE!AN237)</f>
        <v>0</v>
      </c>
      <c r="AO237" s="78">
        <f>SUM(ENERO:DICIEMBRE!AO237)</f>
        <v>0</v>
      </c>
      <c r="AP237" s="78">
        <f>SUM(ENERO:DICIEMBRE!AP237)</f>
        <v>0</v>
      </c>
      <c r="AQ237" s="78">
        <f>SUM(ENERO:DICIEMBRE!AQ237)</f>
        <v>0</v>
      </c>
      <c r="AR237" s="78">
        <f>SUM(ENERO:DICIEMBRE!AR237)</f>
        <v>0</v>
      </c>
      <c r="AS237" s="78">
        <f>SUM(ENERO:DICIEMBRE!AS237)</f>
        <v>0</v>
      </c>
      <c r="AT237" s="78">
        <f>SUM(ENERO:DICIEMBRE!AT237)</f>
        <v>0</v>
      </c>
      <c r="AU237" s="78">
        <f>SUM(ENERO:DICIEMBRE!AU237)</f>
        <v>0</v>
      </c>
      <c r="AV237" s="78">
        <f>SUM(ENERO:DICIEMBRE!AV237)</f>
        <v>0</v>
      </c>
      <c r="AW237" s="78">
        <f>SUM(ENERO:DICIEMBRE!AW237)</f>
        <v>0</v>
      </c>
      <c r="AX237" s="78">
        <f>SUM(ENERO:DICIEMBRE!AX237)</f>
        <v>0</v>
      </c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78">
        <f>SUM(ENERO:DICIEMBRE!E238)</f>
        <v>0</v>
      </c>
      <c r="F238" s="78">
        <f>SUM(ENERO:DICIEMBRE!F238)</f>
        <v>0</v>
      </c>
      <c r="G238" s="78">
        <f>SUM(ENERO:DICIEMBRE!G238)</f>
        <v>0</v>
      </c>
      <c r="H238" s="78">
        <f>SUM(ENERO:DICIEMBRE!H238)</f>
        <v>0</v>
      </c>
      <c r="I238" s="78">
        <f>SUM(ENERO:DICIEMBRE!I238)</f>
        <v>0</v>
      </c>
      <c r="J238" s="78">
        <f>SUM(ENERO:DICIEMBRE!J238)</f>
        <v>0</v>
      </c>
      <c r="K238" s="78">
        <f>SUM(ENERO:DICIEMBRE!K238)</f>
        <v>0</v>
      </c>
      <c r="L238" s="78">
        <f>SUM(ENERO:DICIEMBRE!L238)</f>
        <v>0</v>
      </c>
      <c r="M238" s="78">
        <f>SUM(ENERO:DICIEMBRE!M238)</f>
        <v>0</v>
      </c>
      <c r="N238" s="78">
        <f>SUM(ENERO:DICIEMBRE!N238)</f>
        <v>0</v>
      </c>
      <c r="O238" s="78">
        <f>SUM(ENERO:DICIEMBRE!O238)</f>
        <v>0</v>
      </c>
      <c r="P238" s="78">
        <f>SUM(ENERO:DICIEMBRE!P238)</f>
        <v>0</v>
      </c>
      <c r="Q238" s="78">
        <f>SUM(ENERO:DICIEMBRE!Q238)</f>
        <v>0</v>
      </c>
      <c r="R238" s="78">
        <f>SUM(ENERO:DICIEMBRE!R238)</f>
        <v>0</v>
      </c>
      <c r="S238" s="78">
        <f>SUM(ENERO:DICIEMBRE!S238)</f>
        <v>0</v>
      </c>
      <c r="T238" s="78">
        <f>SUM(ENERO:DICIEMBRE!T238)</f>
        <v>0</v>
      </c>
      <c r="U238" s="78">
        <f>SUM(ENERO:DICIEMBRE!U238)</f>
        <v>0</v>
      </c>
      <c r="V238" s="78">
        <f>SUM(ENERO:DICIEMBRE!V238)</f>
        <v>0</v>
      </c>
      <c r="W238" s="78">
        <f>SUM(ENERO:DICIEMBRE!W238)</f>
        <v>0</v>
      </c>
      <c r="X238" s="78">
        <f>SUM(ENERO:DICIEMBRE!X238)</f>
        <v>0</v>
      </c>
      <c r="Y238" s="78">
        <f>SUM(ENERO:DICIEMBRE!Y238)</f>
        <v>0</v>
      </c>
      <c r="Z238" s="78">
        <f>SUM(ENERO:DICIEMBRE!Z238)</f>
        <v>0</v>
      </c>
      <c r="AA238" s="78">
        <f>SUM(ENERO:DICIEMBRE!AA238)</f>
        <v>0</v>
      </c>
      <c r="AB238" s="78">
        <f>SUM(ENERO:DICIEMBRE!AB238)</f>
        <v>0</v>
      </c>
      <c r="AC238" s="78">
        <f>SUM(ENERO:DICIEMBRE!AC238)</f>
        <v>0</v>
      </c>
      <c r="AD238" s="78">
        <f>SUM(ENERO:DICIEMBRE!AD238)</f>
        <v>0</v>
      </c>
      <c r="AE238" s="78">
        <f>SUM(ENERO:DICIEMBRE!AE238)</f>
        <v>0</v>
      </c>
      <c r="AF238" s="78">
        <f>SUM(ENERO:DICIEMBRE!AF238)</f>
        <v>0</v>
      </c>
      <c r="AG238" s="78">
        <f>SUM(ENERO:DICIEMBRE!AG238)</f>
        <v>0</v>
      </c>
      <c r="AH238" s="78">
        <f>SUM(ENERO:DICIEMBRE!AH238)</f>
        <v>0</v>
      </c>
      <c r="AI238" s="78">
        <f>SUM(ENERO:DICIEMBRE!AI238)</f>
        <v>0</v>
      </c>
      <c r="AJ238" s="78">
        <f>SUM(ENERO:DICIEMBRE!AJ238)</f>
        <v>0</v>
      </c>
      <c r="AK238" s="78">
        <f>SUM(ENERO:DICIEMBRE!AK238)</f>
        <v>0</v>
      </c>
      <c r="AL238" s="78">
        <f>SUM(ENERO:DICIEMBRE!AL238)</f>
        <v>0</v>
      </c>
      <c r="AM238" s="78">
        <f>SUM(ENERO:DICIEMBRE!AM238)</f>
        <v>0</v>
      </c>
      <c r="AN238" s="78">
        <f>SUM(ENERO:DICIEMBRE!AN238)</f>
        <v>0</v>
      </c>
      <c r="AO238" s="78">
        <f>SUM(ENERO:DICIEMBRE!AO238)</f>
        <v>0</v>
      </c>
      <c r="AP238" s="78">
        <f>SUM(ENERO:DICIEMBRE!AP238)</f>
        <v>0</v>
      </c>
      <c r="AQ238" s="78">
        <f>SUM(ENERO:DICIEMBRE!AQ238)</f>
        <v>0</v>
      </c>
      <c r="AR238" s="78">
        <f>SUM(ENERO:DICIEMBRE!AR238)</f>
        <v>0</v>
      </c>
      <c r="AS238" s="78">
        <f>SUM(ENERO:DICIEMBRE!AS238)</f>
        <v>0</v>
      </c>
      <c r="AT238" s="78">
        <f>SUM(ENERO:DICIEMBRE!AT238)</f>
        <v>0</v>
      </c>
      <c r="AU238" s="78">
        <f>SUM(ENERO:DICIEMBRE!AU238)</f>
        <v>0</v>
      </c>
      <c r="AV238" s="78">
        <f>SUM(ENERO:DICIEMBRE!AV238)</f>
        <v>0</v>
      </c>
      <c r="AW238" s="78">
        <f>SUM(ENERO:DICIEMBRE!AW238)</f>
        <v>0</v>
      </c>
      <c r="AX238" s="78">
        <f>SUM(ENERO:DICIEMBRE!AX238)</f>
        <v>0</v>
      </c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20</v>
      </c>
      <c r="D239" s="42">
        <f>+N239+P239+R239+T239+V239+X239+Z239+AB239+AD239</f>
        <v>0</v>
      </c>
      <c r="E239" s="78">
        <f>SUM(ENERO:DICIEMBRE!E239)</f>
        <v>0</v>
      </c>
      <c r="F239" s="78">
        <f>SUM(ENERO:DICIEMBRE!F239)</f>
        <v>0</v>
      </c>
      <c r="G239" s="78">
        <f>SUM(ENERO:DICIEMBRE!G239)</f>
        <v>0</v>
      </c>
      <c r="H239" s="78">
        <f>SUM(ENERO:DICIEMBRE!H239)</f>
        <v>0</v>
      </c>
      <c r="I239" s="78">
        <f>SUM(ENERO:DICIEMBRE!I239)</f>
        <v>0</v>
      </c>
      <c r="J239" s="78">
        <f>SUM(ENERO:DICIEMBRE!J239)</f>
        <v>0</v>
      </c>
      <c r="K239" s="78">
        <f>SUM(ENERO:DICIEMBRE!K239)</f>
        <v>0</v>
      </c>
      <c r="L239" s="78">
        <f>SUM(ENERO:DICIEMBRE!L239)</f>
        <v>0</v>
      </c>
      <c r="M239" s="78">
        <f>SUM(ENERO:DICIEMBRE!M239)</f>
        <v>0</v>
      </c>
      <c r="N239" s="78">
        <f>SUM(ENERO:DICIEMBRE!N239)</f>
        <v>0</v>
      </c>
      <c r="O239" s="78">
        <f>SUM(ENERO:DICIEMBRE!O239)</f>
        <v>0</v>
      </c>
      <c r="P239" s="78">
        <f>SUM(ENERO:DICIEMBRE!P239)</f>
        <v>0</v>
      </c>
      <c r="Q239" s="78">
        <f>SUM(ENERO:DICIEMBRE!Q239)</f>
        <v>3</v>
      </c>
      <c r="R239" s="78">
        <f>SUM(ENERO:DICIEMBRE!R239)</f>
        <v>0</v>
      </c>
      <c r="S239" s="78">
        <f>SUM(ENERO:DICIEMBRE!S239)</f>
        <v>8</v>
      </c>
      <c r="T239" s="78">
        <f>SUM(ENERO:DICIEMBRE!T239)</f>
        <v>0</v>
      </c>
      <c r="U239" s="78">
        <f>SUM(ENERO:DICIEMBRE!U239)</f>
        <v>3</v>
      </c>
      <c r="V239" s="78">
        <f>SUM(ENERO:DICIEMBRE!V239)</f>
        <v>0</v>
      </c>
      <c r="W239" s="78">
        <f>SUM(ENERO:DICIEMBRE!W239)</f>
        <v>5</v>
      </c>
      <c r="X239" s="78">
        <f>SUM(ENERO:DICIEMBRE!X239)</f>
        <v>0</v>
      </c>
      <c r="Y239" s="78">
        <f>SUM(ENERO:DICIEMBRE!Y239)</f>
        <v>1</v>
      </c>
      <c r="Z239" s="78">
        <f>SUM(ENERO:DICIEMBRE!Z239)</f>
        <v>0</v>
      </c>
      <c r="AA239" s="78">
        <f>SUM(ENERO:DICIEMBRE!AA239)</f>
        <v>0</v>
      </c>
      <c r="AB239" s="78">
        <f>SUM(ENERO:DICIEMBRE!AB239)</f>
        <v>0</v>
      </c>
      <c r="AC239" s="78">
        <f>SUM(ENERO:DICIEMBRE!AC239)</f>
        <v>0</v>
      </c>
      <c r="AD239" s="78">
        <f>SUM(ENERO:DICIEMBRE!AD239)</f>
        <v>0</v>
      </c>
      <c r="AE239" s="78">
        <f>SUM(ENERO:DICIEMBRE!AE239)</f>
        <v>0</v>
      </c>
      <c r="AF239" s="78">
        <f>SUM(ENERO:DICIEMBRE!AF239)</f>
        <v>0</v>
      </c>
      <c r="AG239" s="78">
        <f>SUM(ENERO:DICIEMBRE!AG239)</f>
        <v>0</v>
      </c>
      <c r="AH239" s="78">
        <f>SUM(ENERO:DICIEMBRE!AH239)</f>
        <v>0</v>
      </c>
      <c r="AI239" s="78">
        <f>SUM(ENERO:DICIEMBRE!AI239)</f>
        <v>0</v>
      </c>
      <c r="AJ239" s="78">
        <f>SUM(ENERO:DICIEMBRE!AJ239)</f>
        <v>0</v>
      </c>
      <c r="AK239" s="78">
        <f>SUM(ENERO:DICIEMBRE!AK239)</f>
        <v>0</v>
      </c>
      <c r="AL239" s="78">
        <f>SUM(ENERO:DICIEMBRE!AL239)</f>
        <v>0</v>
      </c>
      <c r="AM239" s="78">
        <f>SUM(ENERO:DICIEMBRE!AM239)</f>
        <v>20</v>
      </c>
      <c r="AN239" s="78">
        <f>SUM(ENERO:DICIEMBRE!AN239)</f>
        <v>0</v>
      </c>
      <c r="AO239" s="78">
        <f>SUM(ENERO:DICIEMBRE!AO239)</f>
        <v>0</v>
      </c>
      <c r="AP239" s="78">
        <f>SUM(ENERO:DICIEMBRE!AP239)</f>
        <v>0</v>
      </c>
      <c r="AQ239" s="78">
        <f>SUM(ENERO:DICIEMBRE!AQ239)</f>
        <v>0</v>
      </c>
      <c r="AR239" s="78">
        <f>SUM(ENERO:DICIEMBRE!AR239)</f>
        <v>0</v>
      </c>
      <c r="AS239" s="78">
        <f>SUM(ENERO:DICIEMBRE!AS239)</f>
        <v>0</v>
      </c>
      <c r="AT239" s="78">
        <f>SUM(ENERO:DICIEMBRE!AT239)</f>
        <v>0</v>
      </c>
      <c r="AU239" s="78">
        <f>SUM(ENERO:DICIEMBRE!AU239)</f>
        <v>5</v>
      </c>
      <c r="AV239" s="78">
        <f>SUM(ENERO:DICIEMBRE!AV239)</f>
        <v>0</v>
      </c>
      <c r="AW239" s="78">
        <f>SUM(ENERO:DICIEMBRE!AW239)</f>
        <v>0</v>
      </c>
      <c r="AX239" s="78">
        <f>SUM(ENERO:DICIEMBRE!AX239)</f>
        <v>0</v>
      </c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78">
        <f>SUM(ENERO:DICIEMBRE!E240)</f>
        <v>0</v>
      </c>
      <c r="F240" s="78">
        <f>SUM(ENERO:DICIEMBRE!F240)</f>
        <v>0</v>
      </c>
      <c r="G240" s="78">
        <f>SUM(ENERO:DICIEMBRE!G240)</f>
        <v>0</v>
      </c>
      <c r="H240" s="78">
        <f>SUM(ENERO:DICIEMBRE!H240)</f>
        <v>0</v>
      </c>
      <c r="I240" s="78">
        <f>SUM(ENERO:DICIEMBRE!I240)</f>
        <v>0</v>
      </c>
      <c r="J240" s="78">
        <f>SUM(ENERO:DICIEMBRE!J240)</f>
        <v>0</v>
      </c>
      <c r="K240" s="78">
        <f>SUM(ENERO:DICIEMBRE!K240)</f>
        <v>0</v>
      </c>
      <c r="L240" s="78">
        <f>SUM(ENERO:DICIEMBRE!L240)</f>
        <v>0</v>
      </c>
      <c r="M240" s="78">
        <f>SUM(ENERO:DICIEMBRE!M240)</f>
        <v>0</v>
      </c>
      <c r="N240" s="78">
        <f>SUM(ENERO:DICIEMBRE!N240)</f>
        <v>0</v>
      </c>
      <c r="O240" s="78">
        <f>SUM(ENERO:DICIEMBRE!O240)</f>
        <v>0</v>
      </c>
      <c r="P240" s="78">
        <f>SUM(ENERO:DICIEMBRE!P240)</f>
        <v>0</v>
      </c>
      <c r="Q240" s="78">
        <f>SUM(ENERO:DICIEMBRE!Q240)</f>
        <v>0</v>
      </c>
      <c r="R240" s="78">
        <f>SUM(ENERO:DICIEMBRE!R240)</f>
        <v>0</v>
      </c>
      <c r="S240" s="78">
        <f>SUM(ENERO:DICIEMBRE!S240)</f>
        <v>0</v>
      </c>
      <c r="T240" s="78">
        <f>SUM(ENERO:DICIEMBRE!T240)</f>
        <v>0</v>
      </c>
      <c r="U240" s="78">
        <f>SUM(ENERO:DICIEMBRE!U240)</f>
        <v>0</v>
      </c>
      <c r="V240" s="78">
        <f>SUM(ENERO:DICIEMBRE!V240)</f>
        <v>0</v>
      </c>
      <c r="W240" s="78">
        <f>SUM(ENERO:DICIEMBRE!W240)</f>
        <v>0</v>
      </c>
      <c r="X240" s="78">
        <f>SUM(ENERO:DICIEMBRE!X240)</f>
        <v>0</v>
      </c>
      <c r="Y240" s="78">
        <f>SUM(ENERO:DICIEMBRE!Y240)</f>
        <v>0</v>
      </c>
      <c r="Z240" s="78">
        <f>SUM(ENERO:DICIEMBRE!Z240)</f>
        <v>0</v>
      </c>
      <c r="AA240" s="78">
        <f>SUM(ENERO:DICIEMBRE!AA240)</f>
        <v>0</v>
      </c>
      <c r="AB240" s="78">
        <f>SUM(ENERO:DICIEMBRE!AB240)</f>
        <v>0</v>
      </c>
      <c r="AC240" s="78">
        <f>SUM(ENERO:DICIEMBRE!AC240)</f>
        <v>0</v>
      </c>
      <c r="AD240" s="78">
        <f>SUM(ENERO:DICIEMBRE!AD240)</f>
        <v>0</v>
      </c>
      <c r="AE240" s="78">
        <f>SUM(ENERO:DICIEMBRE!AE240)</f>
        <v>0</v>
      </c>
      <c r="AF240" s="78">
        <f>SUM(ENERO:DICIEMBRE!AF240)</f>
        <v>0</v>
      </c>
      <c r="AG240" s="78">
        <f>SUM(ENERO:DICIEMBRE!AG240)</f>
        <v>0</v>
      </c>
      <c r="AH240" s="78">
        <f>SUM(ENERO:DICIEMBRE!AH240)</f>
        <v>0</v>
      </c>
      <c r="AI240" s="78">
        <f>SUM(ENERO:DICIEMBRE!AI240)</f>
        <v>0</v>
      </c>
      <c r="AJ240" s="78">
        <f>SUM(ENERO:DICIEMBRE!AJ240)</f>
        <v>0</v>
      </c>
      <c r="AK240" s="78">
        <f>SUM(ENERO:DICIEMBRE!AK240)</f>
        <v>0</v>
      </c>
      <c r="AL240" s="78">
        <f>SUM(ENERO:DICIEMBRE!AL240)</f>
        <v>0</v>
      </c>
      <c r="AM240" s="78">
        <f>SUM(ENERO:DICIEMBRE!AM240)</f>
        <v>0</v>
      </c>
      <c r="AN240" s="78">
        <f>SUM(ENERO:DICIEMBRE!AN240)</f>
        <v>0</v>
      </c>
      <c r="AO240" s="78">
        <f>SUM(ENERO:DICIEMBRE!AO240)</f>
        <v>0</v>
      </c>
      <c r="AP240" s="78">
        <f>SUM(ENERO:DICIEMBRE!AP240)</f>
        <v>0</v>
      </c>
      <c r="AQ240" s="78">
        <f>SUM(ENERO:DICIEMBRE!AQ240)</f>
        <v>0</v>
      </c>
      <c r="AR240" s="78">
        <f>SUM(ENERO:DICIEMBRE!AR240)</f>
        <v>0</v>
      </c>
      <c r="AS240" s="78">
        <f>SUM(ENERO:DICIEMBRE!AS240)</f>
        <v>0</v>
      </c>
      <c r="AT240" s="78">
        <f>SUM(ENERO:DICIEMBRE!AT240)</f>
        <v>0</v>
      </c>
      <c r="AU240" s="78">
        <f>SUM(ENERO:DICIEMBRE!AU240)</f>
        <v>0</v>
      </c>
      <c r="AV240" s="78">
        <f>SUM(ENERO:DICIEMBRE!AV240)</f>
        <v>0</v>
      </c>
      <c r="AW240" s="78">
        <f>SUM(ENERO:DICIEMBRE!AW240)</f>
        <v>0</v>
      </c>
      <c r="AX240" s="78">
        <f>SUM(ENERO:DICIEMBRE!AX240)</f>
        <v>0</v>
      </c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78">
        <f>SUM(ENERO:DICIEMBRE!E241)</f>
        <v>0</v>
      </c>
      <c r="F241" s="78">
        <f>SUM(ENERO:DICIEMBRE!F241)</f>
        <v>0</v>
      </c>
      <c r="G241" s="78">
        <f>SUM(ENERO:DICIEMBRE!G241)</f>
        <v>0</v>
      </c>
      <c r="H241" s="78">
        <f>SUM(ENERO:DICIEMBRE!H241)</f>
        <v>0</v>
      </c>
      <c r="I241" s="78">
        <f>SUM(ENERO:DICIEMBRE!I241)</f>
        <v>0</v>
      </c>
      <c r="J241" s="78">
        <f>SUM(ENERO:DICIEMBRE!J241)</f>
        <v>0</v>
      </c>
      <c r="K241" s="78">
        <f>SUM(ENERO:DICIEMBRE!K241)</f>
        <v>0</v>
      </c>
      <c r="L241" s="78">
        <f>SUM(ENERO:DICIEMBRE!L241)</f>
        <v>0</v>
      </c>
      <c r="M241" s="78">
        <f>SUM(ENERO:DICIEMBRE!M241)</f>
        <v>0</v>
      </c>
      <c r="N241" s="78">
        <f>SUM(ENERO:DICIEMBRE!N241)</f>
        <v>0</v>
      </c>
      <c r="O241" s="78">
        <f>SUM(ENERO:DICIEMBRE!O241)</f>
        <v>0</v>
      </c>
      <c r="P241" s="78">
        <f>SUM(ENERO:DICIEMBRE!P241)</f>
        <v>0</v>
      </c>
      <c r="Q241" s="78">
        <f>SUM(ENERO:DICIEMBRE!Q241)</f>
        <v>0</v>
      </c>
      <c r="R241" s="78">
        <f>SUM(ENERO:DICIEMBRE!R241)</f>
        <v>0</v>
      </c>
      <c r="S241" s="78">
        <f>SUM(ENERO:DICIEMBRE!S241)</f>
        <v>0</v>
      </c>
      <c r="T241" s="78">
        <f>SUM(ENERO:DICIEMBRE!T241)</f>
        <v>0</v>
      </c>
      <c r="U241" s="78">
        <f>SUM(ENERO:DICIEMBRE!U241)</f>
        <v>0</v>
      </c>
      <c r="V241" s="78">
        <f>SUM(ENERO:DICIEMBRE!V241)</f>
        <v>0</v>
      </c>
      <c r="W241" s="78">
        <f>SUM(ENERO:DICIEMBRE!W241)</f>
        <v>0</v>
      </c>
      <c r="X241" s="78">
        <f>SUM(ENERO:DICIEMBRE!X241)</f>
        <v>0</v>
      </c>
      <c r="Y241" s="78">
        <f>SUM(ENERO:DICIEMBRE!Y241)</f>
        <v>0</v>
      </c>
      <c r="Z241" s="78">
        <f>SUM(ENERO:DICIEMBRE!Z241)</f>
        <v>0</v>
      </c>
      <c r="AA241" s="78">
        <f>SUM(ENERO:DICIEMBRE!AA241)</f>
        <v>0</v>
      </c>
      <c r="AB241" s="78">
        <f>SUM(ENERO:DICIEMBRE!AB241)</f>
        <v>0</v>
      </c>
      <c r="AC241" s="78">
        <f>SUM(ENERO:DICIEMBRE!AC241)</f>
        <v>0</v>
      </c>
      <c r="AD241" s="78">
        <f>SUM(ENERO:DICIEMBRE!AD241)</f>
        <v>0</v>
      </c>
      <c r="AE241" s="78">
        <f>SUM(ENERO:DICIEMBRE!AE241)</f>
        <v>0</v>
      </c>
      <c r="AF241" s="78">
        <f>SUM(ENERO:DICIEMBRE!AF241)</f>
        <v>0</v>
      </c>
      <c r="AG241" s="78">
        <f>SUM(ENERO:DICIEMBRE!AG241)</f>
        <v>0</v>
      </c>
      <c r="AH241" s="78">
        <f>SUM(ENERO:DICIEMBRE!AH241)</f>
        <v>0</v>
      </c>
      <c r="AI241" s="78">
        <f>SUM(ENERO:DICIEMBRE!AI241)</f>
        <v>0</v>
      </c>
      <c r="AJ241" s="78">
        <f>SUM(ENERO:DICIEMBRE!AJ241)</f>
        <v>0</v>
      </c>
      <c r="AK241" s="78">
        <f>SUM(ENERO:DICIEMBRE!AK241)</f>
        <v>0</v>
      </c>
      <c r="AL241" s="78">
        <f>SUM(ENERO:DICIEMBRE!AL241)</f>
        <v>0</v>
      </c>
      <c r="AM241" s="78">
        <f>SUM(ENERO:DICIEMBRE!AM241)</f>
        <v>0</v>
      </c>
      <c r="AN241" s="78">
        <f>SUM(ENERO:DICIEMBRE!AN241)</f>
        <v>0</v>
      </c>
      <c r="AO241" s="78">
        <f>SUM(ENERO:DICIEMBRE!AO241)</f>
        <v>0</v>
      </c>
      <c r="AP241" s="78">
        <f>SUM(ENERO:DICIEMBRE!AP241)</f>
        <v>0</v>
      </c>
      <c r="AQ241" s="78">
        <f>SUM(ENERO:DICIEMBRE!AQ241)</f>
        <v>0</v>
      </c>
      <c r="AR241" s="78">
        <f>SUM(ENERO:DICIEMBRE!AR241)</f>
        <v>0</v>
      </c>
      <c r="AS241" s="78">
        <f>SUM(ENERO:DICIEMBRE!AS241)</f>
        <v>0</v>
      </c>
      <c r="AT241" s="78">
        <f>SUM(ENERO:DICIEMBRE!AT241)</f>
        <v>0</v>
      </c>
      <c r="AU241" s="78">
        <f>SUM(ENERO:DICIEMBRE!AU241)</f>
        <v>0</v>
      </c>
      <c r="AV241" s="78">
        <f>SUM(ENERO:DICIEMBRE!AV241)</f>
        <v>0</v>
      </c>
      <c r="AW241" s="78">
        <f>SUM(ENERO:DICIEMBRE!AW241)</f>
        <v>0</v>
      </c>
      <c r="AX241" s="78">
        <f>SUM(ENERO:DICIEMBRE!AX241)</f>
        <v>0</v>
      </c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78">
        <f>SUM(ENERO:DICIEMBRE!E242)</f>
        <v>0</v>
      </c>
      <c r="F242" s="78">
        <f>SUM(ENERO:DICIEMBRE!F242)</f>
        <v>0</v>
      </c>
      <c r="G242" s="78">
        <f>SUM(ENERO:DICIEMBRE!G242)</f>
        <v>0</v>
      </c>
      <c r="H242" s="78">
        <f>SUM(ENERO:DICIEMBRE!H242)</f>
        <v>0</v>
      </c>
      <c r="I242" s="78">
        <f>SUM(ENERO:DICIEMBRE!I242)</f>
        <v>0</v>
      </c>
      <c r="J242" s="78">
        <f>SUM(ENERO:DICIEMBRE!J242)</f>
        <v>0</v>
      </c>
      <c r="K242" s="78">
        <f>SUM(ENERO:DICIEMBRE!K242)</f>
        <v>0</v>
      </c>
      <c r="L242" s="78">
        <f>SUM(ENERO:DICIEMBRE!L242)</f>
        <v>0</v>
      </c>
      <c r="M242" s="78">
        <f>SUM(ENERO:DICIEMBRE!M242)</f>
        <v>0</v>
      </c>
      <c r="N242" s="78">
        <f>SUM(ENERO:DICIEMBRE!N242)</f>
        <v>0</v>
      </c>
      <c r="O242" s="78">
        <f>SUM(ENERO:DICIEMBRE!O242)</f>
        <v>0</v>
      </c>
      <c r="P242" s="78">
        <f>SUM(ENERO:DICIEMBRE!P242)</f>
        <v>0</v>
      </c>
      <c r="Q242" s="78">
        <f>SUM(ENERO:DICIEMBRE!Q242)</f>
        <v>0</v>
      </c>
      <c r="R242" s="78">
        <f>SUM(ENERO:DICIEMBRE!R242)</f>
        <v>0</v>
      </c>
      <c r="S242" s="78">
        <f>SUM(ENERO:DICIEMBRE!S242)</f>
        <v>0</v>
      </c>
      <c r="T242" s="78">
        <f>SUM(ENERO:DICIEMBRE!T242)</f>
        <v>0</v>
      </c>
      <c r="U242" s="78">
        <f>SUM(ENERO:DICIEMBRE!U242)</f>
        <v>0</v>
      </c>
      <c r="V242" s="78">
        <f>SUM(ENERO:DICIEMBRE!V242)</f>
        <v>0</v>
      </c>
      <c r="W242" s="78">
        <f>SUM(ENERO:DICIEMBRE!W242)</f>
        <v>0</v>
      </c>
      <c r="X242" s="78">
        <f>SUM(ENERO:DICIEMBRE!X242)</f>
        <v>0</v>
      </c>
      <c r="Y242" s="78">
        <f>SUM(ENERO:DICIEMBRE!Y242)</f>
        <v>0</v>
      </c>
      <c r="Z242" s="78">
        <f>SUM(ENERO:DICIEMBRE!Z242)</f>
        <v>0</v>
      </c>
      <c r="AA242" s="78">
        <f>SUM(ENERO:DICIEMBRE!AA242)</f>
        <v>0</v>
      </c>
      <c r="AB242" s="78">
        <f>SUM(ENERO:DICIEMBRE!AB242)</f>
        <v>0</v>
      </c>
      <c r="AC242" s="78">
        <f>SUM(ENERO:DICIEMBRE!AC242)</f>
        <v>0</v>
      </c>
      <c r="AD242" s="78">
        <f>SUM(ENERO:DICIEMBRE!AD242)</f>
        <v>0</v>
      </c>
      <c r="AE242" s="78">
        <f>SUM(ENERO:DICIEMBRE!AE242)</f>
        <v>0</v>
      </c>
      <c r="AF242" s="78">
        <f>SUM(ENERO:DICIEMBRE!AF242)</f>
        <v>0</v>
      </c>
      <c r="AG242" s="78">
        <f>SUM(ENERO:DICIEMBRE!AG242)</f>
        <v>0</v>
      </c>
      <c r="AH242" s="78">
        <f>SUM(ENERO:DICIEMBRE!AH242)</f>
        <v>0</v>
      </c>
      <c r="AI242" s="78">
        <f>SUM(ENERO:DICIEMBRE!AI242)</f>
        <v>0</v>
      </c>
      <c r="AJ242" s="78">
        <f>SUM(ENERO:DICIEMBRE!AJ242)</f>
        <v>0</v>
      </c>
      <c r="AK242" s="78">
        <f>SUM(ENERO:DICIEMBRE!AK242)</f>
        <v>0</v>
      </c>
      <c r="AL242" s="78">
        <f>SUM(ENERO:DICIEMBRE!AL242)</f>
        <v>0</v>
      </c>
      <c r="AM242" s="78">
        <f>SUM(ENERO:DICIEMBRE!AM242)</f>
        <v>0</v>
      </c>
      <c r="AN242" s="78">
        <f>SUM(ENERO:DICIEMBRE!AN242)</f>
        <v>0</v>
      </c>
      <c r="AO242" s="78">
        <f>SUM(ENERO:DICIEMBRE!AO242)</f>
        <v>0</v>
      </c>
      <c r="AP242" s="78">
        <f>SUM(ENERO:DICIEMBRE!AP242)</f>
        <v>0</v>
      </c>
      <c r="AQ242" s="78">
        <f>SUM(ENERO:DICIEMBRE!AQ242)</f>
        <v>0</v>
      </c>
      <c r="AR242" s="78">
        <f>SUM(ENERO:DICIEMBRE!AR242)</f>
        <v>0</v>
      </c>
      <c r="AS242" s="78">
        <f>SUM(ENERO:DICIEMBRE!AS242)</f>
        <v>0</v>
      </c>
      <c r="AT242" s="78">
        <f>SUM(ENERO:DICIEMBRE!AT242)</f>
        <v>0</v>
      </c>
      <c r="AU242" s="78">
        <f>SUM(ENERO:DICIEMBRE!AU242)</f>
        <v>0</v>
      </c>
      <c r="AV242" s="78">
        <f>SUM(ENERO:DICIEMBRE!AV242)</f>
        <v>0</v>
      </c>
      <c r="AW242" s="78">
        <f>SUM(ENERO:DICIEMBRE!AW242)</f>
        <v>0</v>
      </c>
      <c r="AX242" s="78">
        <f>SUM(ENERO:DICIEMBRE!AX242)</f>
        <v>0</v>
      </c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78">
        <f>SUM(ENERO:DICIEMBRE!E243)</f>
        <v>0</v>
      </c>
      <c r="F243" s="78">
        <f>SUM(ENERO:DICIEMBRE!F243)</f>
        <v>0</v>
      </c>
      <c r="G243" s="78">
        <f>SUM(ENERO:DICIEMBRE!G243)</f>
        <v>0</v>
      </c>
      <c r="H243" s="78">
        <f>SUM(ENERO:DICIEMBRE!H243)</f>
        <v>0</v>
      </c>
      <c r="I243" s="78">
        <f>SUM(ENERO:DICIEMBRE!I243)</f>
        <v>0</v>
      </c>
      <c r="J243" s="78">
        <f>SUM(ENERO:DICIEMBRE!J243)</f>
        <v>0</v>
      </c>
      <c r="K243" s="78">
        <f>SUM(ENERO:DICIEMBRE!K243)</f>
        <v>0</v>
      </c>
      <c r="L243" s="78">
        <f>SUM(ENERO:DICIEMBRE!L243)</f>
        <v>0</v>
      </c>
      <c r="M243" s="78">
        <f>SUM(ENERO:DICIEMBRE!M243)</f>
        <v>0</v>
      </c>
      <c r="N243" s="78">
        <f>SUM(ENERO:DICIEMBRE!N243)</f>
        <v>0</v>
      </c>
      <c r="O243" s="78">
        <f>SUM(ENERO:DICIEMBRE!O243)</f>
        <v>0</v>
      </c>
      <c r="P243" s="78">
        <f>SUM(ENERO:DICIEMBRE!P243)</f>
        <v>0</v>
      </c>
      <c r="Q243" s="78">
        <f>SUM(ENERO:DICIEMBRE!Q243)</f>
        <v>0</v>
      </c>
      <c r="R243" s="78">
        <f>SUM(ENERO:DICIEMBRE!R243)</f>
        <v>0</v>
      </c>
      <c r="S243" s="78">
        <f>SUM(ENERO:DICIEMBRE!S243)</f>
        <v>0</v>
      </c>
      <c r="T243" s="78">
        <f>SUM(ENERO:DICIEMBRE!T243)</f>
        <v>0</v>
      </c>
      <c r="U243" s="78">
        <f>SUM(ENERO:DICIEMBRE!U243)</f>
        <v>0</v>
      </c>
      <c r="V243" s="78">
        <f>SUM(ENERO:DICIEMBRE!V243)</f>
        <v>0</v>
      </c>
      <c r="W243" s="78">
        <f>SUM(ENERO:DICIEMBRE!W243)</f>
        <v>0</v>
      </c>
      <c r="X243" s="78">
        <f>SUM(ENERO:DICIEMBRE!X243)</f>
        <v>0</v>
      </c>
      <c r="Y243" s="78">
        <f>SUM(ENERO:DICIEMBRE!Y243)</f>
        <v>0</v>
      </c>
      <c r="Z243" s="78">
        <f>SUM(ENERO:DICIEMBRE!Z243)</f>
        <v>0</v>
      </c>
      <c r="AA243" s="78">
        <f>SUM(ENERO:DICIEMBRE!AA243)</f>
        <v>0</v>
      </c>
      <c r="AB243" s="78">
        <f>SUM(ENERO:DICIEMBRE!AB243)</f>
        <v>0</v>
      </c>
      <c r="AC243" s="78">
        <f>SUM(ENERO:DICIEMBRE!AC243)</f>
        <v>0</v>
      </c>
      <c r="AD243" s="78">
        <f>SUM(ENERO:DICIEMBRE!AD243)</f>
        <v>0</v>
      </c>
      <c r="AE243" s="78">
        <f>SUM(ENERO:DICIEMBRE!AE243)</f>
        <v>0</v>
      </c>
      <c r="AF243" s="78">
        <f>SUM(ENERO:DICIEMBRE!AF243)</f>
        <v>0</v>
      </c>
      <c r="AG243" s="78">
        <f>SUM(ENERO:DICIEMBRE!AG243)</f>
        <v>0</v>
      </c>
      <c r="AH243" s="78">
        <f>SUM(ENERO:DICIEMBRE!AH243)</f>
        <v>0</v>
      </c>
      <c r="AI243" s="78">
        <f>SUM(ENERO:DICIEMBRE!AI243)</f>
        <v>0</v>
      </c>
      <c r="AJ243" s="78">
        <f>SUM(ENERO:DICIEMBRE!AJ243)</f>
        <v>0</v>
      </c>
      <c r="AK243" s="78">
        <f>SUM(ENERO:DICIEMBRE!AK243)</f>
        <v>0</v>
      </c>
      <c r="AL243" s="78">
        <f>SUM(ENERO:DICIEMBRE!AL243)</f>
        <v>0</v>
      </c>
      <c r="AM243" s="78">
        <f>SUM(ENERO:DICIEMBRE!AM243)</f>
        <v>0</v>
      </c>
      <c r="AN243" s="78">
        <f>SUM(ENERO:DICIEMBRE!AN243)</f>
        <v>0</v>
      </c>
      <c r="AO243" s="78">
        <f>SUM(ENERO:DICIEMBRE!AO243)</f>
        <v>0</v>
      </c>
      <c r="AP243" s="78">
        <f>SUM(ENERO:DICIEMBRE!AP243)</f>
        <v>0</v>
      </c>
      <c r="AQ243" s="78">
        <f>SUM(ENERO:DICIEMBRE!AQ243)</f>
        <v>0</v>
      </c>
      <c r="AR243" s="78">
        <f>SUM(ENERO:DICIEMBRE!AR243)</f>
        <v>0</v>
      </c>
      <c r="AS243" s="78">
        <f>SUM(ENERO:DICIEMBRE!AS243)</f>
        <v>0</v>
      </c>
      <c r="AT243" s="78">
        <f>SUM(ENERO:DICIEMBRE!AT243)</f>
        <v>0</v>
      </c>
      <c r="AU243" s="78">
        <f>SUM(ENERO:DICIEMBRE!AU243)</f>
        <v>0</v>
      </c>
      <c r="AV243" s="78">
        <f>SUM(ENERO:DICIEMBRE!AV243)</f>
        <v>0</v>
      </c>
      <c r="AW243" s="78">
        <f>SUM(ENERO:DICIEMBRE!AW243)</f>
        <v>0</v>
      </c>
      <c r="AX243" s="78">
        <f>SUM(ENERO:DICIEMBRE!AX243)</f>
        <v>0</v>
      </c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78">
        <f>SUM(ENERO:DICIEMBRE!E244)</f>
        <v>0</v>
      </c>
      <c r="F244" s="78">
        <f>SUM(ENERO:DICIEMBRE!F244)</f>
        <v>0</v>
      </c>
      <c r="G244" s="78">
        <f>SUM(ENERO:DICIEMBRE!G244)</f>
        <v>0</v>
      </c>
      <c r="H244" s="78">
        <f>SUM(ENERO:DICIEMBRE!H244)</f>
        <v>0</v>
      </c>
      <c r="I244" s="78">
        <f>SUM(ENERO:DICIEMBRE!I244)</f>
        <v>0</v>
      </c>
      <c r="J244" s="78">
        <f>SUM(ENERO:DICIEMBRE!J244)</f>
        <v>0</v>
      </c>
      <c r="K244" s="78">
        <f>SUM(ENERO:DICIEMBRE!K244)</f>
        <v>0</v>
      </c>
      <c r="L244" s="78">
        <f>SUM(ENERO:DICIEMBRE!L244)</f>
        <v>0</v>
      </c>
      <c r="M244" s="78">
        <f>SUM(ENERO:DICIEMBRE!M244)</f>
        <v>0</v>
      </c>
      <c r="N244" s="78">
        <f>SUM(ENERO:DICIEMBRE!N244)</f>
        <v>0</v>
      </c>
      <c r="O244" s="78">
        <f>SUM(ENERO:DICIEMBRE!O244)</f>
        <v>0</v>
      </c>
      <c r="P244" s="78">
        <f>SUM(ENERO:DICIEMBRE!P244)</f>
        <v>0</v>
      </c>
      <c r="Q244" s="78">
        <f>SUM(ENERO:DICIEMBRE!Q244)</f>
        <v>0</v>
      </c>
      <c r="R244" s="78">
        <f>SUM(ENERO:DICIEMBRE!R244)</f>
        <v>0</v>
      </c>
      <c r="S244" s="78">
        <f>SUM(ENERO:DICIEMBRE!S244)</f>
        <v>0</v>
      </c>
      <c r="T244" s="78">
        <f>SUM(ENERO:DICIEMBRE!T244)</f>
        <v>0</v>
      </c>
      <c r="U244" s="78">
        <f>SUM(ENERO:DICIEMBRE!U244)</f>
        <v>0</v>
      </c>
      <c r="V244" s="78">
        <f>SUM(ENERO:DICIEMBRE!V244)</f>
        <v>0</v>
      </c>
      <c r="W244" s="78">
        <f>SUM(ENERO:DICIEMBRE!W244)</f>
        <v>0</v>
      </c>
      <c r="X244" s="78">
        <f>SUM(ENERO:DICIEMBRE!X244)</f>
        <v>0</v>
      </c>
      <c r="Y244" s="78">
        <f>SUM(ENERO:DICIEMBRE!Y244)</f>
        <v>0</v>
      </c>
      <c r="Z244" s="78">
        <f>SUM(ENERO:DICIEMBRE!Z244)</f>
        <v>0</v>
      </c>
      <c r="AA244" s="78">
        <f>SUM(ENERO:DICIEMBRE!AA244)</f>
        <v>0</v>
      </c>
      <c r="AB244" s="78">
        <f>SUM(ENERO:DICIEMBRE!AB244)</f>
        <v>0</v>
      </c>
      <c r="AC244" s="78">
        <f>SUM(ENERO:DICIEMBRE!AC244)</f>
        <v>0</v>
      </c>
      <c r="AD244" s="78">
        <f>SUM(ENERO:DICIEMBRE!AD244)</f>
        <v>0</v>
      </c>
      <c r="AE244" s="78">
        <f>SUM(ENERO:DICIEMBRE!AE244)</f>
        <v>0</v>
      </c>
      <c r="AF244" s="78">
        <f>SUM(ENERO:DICIEMBRE!AF244)</f>
        <v>0</v>
      </c>
      <c r="AG244" s="78">
        <f>SUM(ENERO:DICIEMBRE!AG244)</f>
        <v>0</v>
      </c>
      <c r="AH244" s="78">
        <f>SUM(ENERO:DICIEMBRE!AH244)</f>
        <v>0</v>
      </c>
      <c r="AI244" s="78">
        <f>SUM(ENERO:DICIEMBRE!AI244)</f>
        <v>0</v>
      </c>
      <c r="AJ244" s="78">
        <f>SUM(ENERO:DICIEMBRE!AJ244)</f>
        <v>0</v>
      </c>
      <c r="AK244" s="78">
        <f>SUM(ENERO:DICIEMBRE!AK244)</f>
        <v>0</v>
      </c>
      <c r="AL244" s="78">
        <f>SUM(ENERO:DICIEMBRE!AL244)</f>
        <v>0</v>
      </c>
      <c r="AM244" s="78">
        <f>SUM(ENERO:DICIEMBRE!AM244)</f>
        <v>0</v>
      </c>
      <c r="AN244" s="78">
        <f>SUM(ENERO:DICIEMBRE!AN244)</f>
        <v>0</v>
      </c>
      <c r="AO244" s="78">
        <f>SUM(ENERO:DICIEMBRE!AO244)</f>
        <v>0</v>
      </c>
      <c r="AP244" s="78">
        <f>SUM(ENERO:DICIEMBRE!AP244)</f>
        <v>0</v>
      </c>
      <c r="AQ244" s="78">
        <f>SUM(ENERO:DICIEMBRE!AQ244)</f>
        <v>0</v>
      </c>
      <c r="AR244" s="78">
        <f>SUM(ENERO:DICIEMBRE!AR244)</f>
        <v>0</v>
      </c>
      <c r="AS244" s="78">
        <f>SUM(ENERO:DICIEMBRE!AS244)</f>
        <v>0</v>
      </c>
      <c r="AT244" s="78">
        <f>SUM(ENERO:DICIEMBRE!AT244)</f>
        <v>0</v>
      </c>
      <c r="AU244" s="78">
        <f>SUM(ENERO:DICIEMBRE!AU244)</f>
        <v>0</v>
      </c>
      <c r="AV244" s="78">
        <f>SUM(ENERO:DICIEMBRE!AV244)</f>
        <v>0</v>
      </c>
      <c r="AW244" s="78">
        <f>SUM(ENERO:DICIEMBRE!AW244)</f>
        <v>0</v>
      </c>
      <c r="AX244" s="78">
        <f>SUM(ENERO:DICIEMBRE!AX244)</f>
        <v>0</v>
      </c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78">
        <f>SUM(ENERO:DICIEMBRE!E245)</f>
        <v>0</v>
      </c>
      <c r="F245" s="78">
        <f>SUM(ENERO:DICIEMBRE!F245)</f>
        <v>0</v>
      </c>
      <c r="G245" s="78">
        <f>SUM(ENERO:DICIEMBRE!G245)</f>
        <v>0</v>
      </c>
      <c r="H245" s="78">
        <f>SUM(ENERO:DICIEMBRE!H245)</f>
        <v>0</v>
      </c>
      <c r="I245" s="78">
        <f>SUM(ENERO:DICIEMBRE!I245)</f>
        <v>0</v>
      </c>
      <c r="J245" s="78">
        <f>SUM(ENERO:DICIEMBRE!J245)</f>
        <v>0</v>
      </c>
      <c r="K245" s="78">
        <f>SUM(ENERO:DICIEMBRE!K245)</f>
        <v>0</v>
      </c>
      <c r="L245" s="78">
        <f>SUM(ENERO:DICIEMBRE!L245)</f>
        <v>0</v>
      </c>
      <c r="M245" s="78">
        <f>SUM(ENERO:DICIEMBRE!M245)</f>
        <v>0</v>
      </c>
      <c r="N245" s="78">
        <f>SUM(ENERO:DICIEMBRE!N245)</f>
        <v>0</v>
      </c>
      <c r="O245" s="78">
        <f>SUM(ENERO:DICIEMBRE!O245)</f>
        <v>0</v>
      </c>
      <c r="P245" s="78">
        <f>SUM(ENERO:DICIEMBRE!P245)</f>
        <v>0</v>
      </c>
      <c r="Q245" s="78">
        <f>SUM(ENERO:DICIEMBRE!Q245)</f>
        <v>0</v>
      </c>
      <c r="R245" s="78">
        <f>SUM(ENERO:DICIEMBRE!R245)</f>
        <v>0</v>
      </c>
      <c r="S245" s="78">
        <f>SUM(ENERO:DICIEMBRE!S245)</f>
        <v>0</v>
      </c>
      <c r="T245" s="78">
        <f>SUM(ENERO:DICIEMBRE!T245)</f>
        <v>0</v>
      </c>
      <c r="U245" s="78">
        <f>SUM(ENERO:DICIEMBRE!U245)</f>
        <v>0</v>
      </c>
      <c r="V245" s="78">
        <f>SUM(ENERO:DICIEMBRE!V245)</f>
        <v>0</v>
      </c>
      <c r="W245" s="78">
        <f>SUM(ENERO:DICIEMBRE!W245)</f>
        <v>0</v>
      </c>
      <c r="X245" s="78">
        <f>SUM(ENERO:DICIEMBRE!X245)</f>
        <v>0</v>
      </c>
      <c r="Y245" s="78">
        <f>SUM(ENERO:DICIEMBRE!Y245)</f>
        <v>0</v>
      </c>
      <c r="Z245" s="78">
        <f>SUM(ENERO:DICIEMBRE!Z245)</f>
        <v>0</v>
      </c>
      <c r="AA245" s="78">
        <f>SUM(ENERO:DICIEMBRE!AA245)</f>
        <v>0</v>
      </c>
      <c r="AB245" s="78">
        <f>SUM(ENERO:DICIEMBRE!AB245)</f>
        <v>0</v>
      </c>
      <c r="AC245" s="78">
        <f>SUM(ENERO:DICIEMBRE!AC245)</f>
        <v>0</v>
      </c>
      <c r="AD245" s="78">
        <f>SUM(ENERO:DICIEMBRE!AD245)</f>
        <v>0</v>
      </c>
      <c r="AE245" s="78">
        <f>SUM(ENERO:DICIEMBRE!AE245)</f>
        <v>0</v>
      </c>
      <c r="AF245" s="78">
        <f>SUM(ENERO:DICIEMBRE!AF245)</f>
        <v>0</v>
      </c>
      <c r="AG245" s="78">
        <f>SUM(ENERO:DICIEMBRE!AG245)</f>
        <v>0</v>
      </c>
      <c r="AH245" s="78">
        <f>SUM(ENERO:DICIEMBRE!AH245)</f>
        <v>0</v>
      </c>
      <c r="AI245" s="78">
        <f>SUM(ENERO:DICIEMBRE!AI245)</f>
        <v>0</v>
      </c>
      <c r="AJ245" s="78">
        <f>SUM(ENERO:DICIEMBRE!AJ245)</f>
        <v>0</v>
      </c>
      <c r="AK245" s="78">
        <f>SUM(ENERO:DICIEMBRE!AK245)</f>
        <v>0</v>
      </c>
      <c r="AL245" s="78">
        <f>SUM(ENERO:DICIEMBRE!AL245)</f>
        <v>0</v>
      </c>
      <c r="AM245" s="78">
        <f>SUM(ENERO:DICIEMBRE!AM245)</f>
        <v>0</v>
      </c>
      <c r="AN245" s="78">
        <f>SUM(ENERO:DICIEMBRE!AN245)</f>
        <v>0</v>
      </c>
      <c r="AO245" s="78">
        <f>SUM(ENERO:DICIEMBRE!AO245)</f>
        <v>0</v>
      </c>
      <c r="AP245" s="78">
        <f>SUM(ENERO:DICIEMBRE!AP245)</f>
        <v>0</v>
      </c>
      <c r="AQ245" s="78">
        <f>SUM(ENERO:DICIEMBRE!AQ245)</f>
        <v>0</v>
      </c>
      <c r="AR245" s="78">
        <f>SUM(ENERO:DICIEMBRE!AR245)</f>
        <v>0</v>
      </c>
      <c r="AS245" s="78">
        <f>SUM(ENERO:DICIEMBRE!AS245)</f>
        <v>0</v>
      </c>
      <c r="AT245" s="78">
        <f>SUM(ENERO:DICIEMBRE!AT245)</f>
        <v>0</v>
      </c>
      <c r="AU245" s="78">
        <f>SUM(ENERO:DICIEMBRE!AU245)</f>
        <v>0</v>
      </c>
      <c r="AV245" s="78">
        <f>SUM(ENERO:DICIEMBRE!AV245)</f>
        <v>0</v>
      </c>
      <c r="AW245" s="78">
        <f>SUM(ENERO:DICIEMBRE!AW245)</f>
        <v>0</v>
      </c>
      <c r="AX245" s="78">
        <f>SUM(ENERO:DICIEMBRE!AX245)</f>
        <v>0</v>
      </c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78">
        <f>SUM(ENERO:DICIEMBRE!E246)</f>
        <v>0</v>
      </c>
      <c r="F246" s="78">
        <f>SUM(ENERO:DICIEMBRE!F246)</f>
        <v>0</v>
      </c>
      <c r="G246" s="78">
        <f>SUM(ENERO:DICIEMBRE!G246)</f>
        <v>0</v>
      </c>
      <c r="H246" s="78">
        <f>SUM(ENERO:DICIEMBRE!H246)</f>
        <v>0</v>
      </c>
      <c r="I246" s="78">
        <f>SUM(ENERO:DICIEMBRE!I246)</f>
        <v>0</v>
      </c>
      <c r="J246" s="78">
        <f>SUM(ENERO:DICIEMBRE!J246)</f>
        <v>0</v>
      </c>
      <c r="K246" s="78">
        <f>SUM(ENERO:DICIEMBRE!K246)</f>
        <v>0</v>
      </c>
      <c r="L246" s="78">
        <f>SUM(ENERO:DICIEMBRE!L246)</f>
        <v>0</v>
      </c>
      <c r="M246" s="78">
        <f>SUM(ENERO:DICIEMBRE!M246)</f>
        <v>0</v>
      </c>
      <c r="N246" s="78">
        <f>SUM(ENERO:DICIEMBRE!N246)</f>
        <v>0</v>
      </c>
      <c r="O246" s="78">
        <f>SUM(ENERO:DICIEMBRE!O246)</f>
        <v>0</v>
      </c>
      <c r="P246" s="78">
        <f>SUM(ENERO:DICIEMBRE!P246)</f>
        <v>0</v>
      </c>
      <c r="Q246" s="78">
        <f>SUM(ENERO:DICIEMBRE!Q246)</f>
        <v>0</v>
      </c>
      <c r="R246" s="78">
        <f>SUM(ENERO:DICIEMBRE!R246)</f>
        <v>0</v>
      </c>
      <c r="S246" s="78">
        <f>SUM(ENERO:DICIEMBRE!S246)</f>
        <v>0</v>
      </c>
      <c r="T246" s="78">
        <f>SUM(ENERO:DICIEMBRE!T246)</f>
        <v>0</v>
      </c>
      <c r="U246" s="78">
        <f>SUM(ENERO:DICIEMBRE!U246)</f>
        <v>0</v>
      </c>
      <c r="V246" s="78">
        <f>SUM(ENERO:DICIEMBRE!V246)</f>
        <v>0</v>
      </c>
      <c r="W246" s="78">
        <f>SUM(ENERO:DICIEMBRE!W246)</f>
        <v>0</v>
      </c>
      <c r="X246" s="78">
        <f>SUM(ENERO:DICIEMBRE!X246)</f>
        <v>0</v>
      </c>
      <c r="Y246" s="78">
        <f>SUM(ENERO:DICIEMBRE!Y246)</f>
        <v>0</v>
      </c>
      <c r="Z246" s="78">
        <f>SUM(ENERO:DICIEMBRE!Z246)</f>
        <v>0</v>
      </c>
      <c r="AA246" s="78">
        <f>SUM(ENERO:DICIEMBRE!AA246)</f>
        <v>0</v>
      </c>
      <c r="AB246" s="78">
        <f>SUM(ENERO:DICIEMBRE!AB246)</f>
        <v>0</v>
      </c>
      <c r="AC246" s="78">
        <f>SUM(ENERO:DICIEMBRE!AC246)</f>
        <v>0</v>
      </c>
      <c r="AD246" s="78">
        <f>SUM(ENERO:DICIEMBRE!AD246)</f>
        <v>0</v>
      </c>
      <c r="AE246" s="78">
        <f>SUM(ENERO:DICIEMBRE!AE246)</f>
        <v>0</v>
      </c>
      <c r="AF246" s="78">
        <f>SUM(ENERO:DICIEMBRE!AF246)</f>
        <v>0</v>
      </c>
      <c r="AG246" s="78">
        <f>SUM(ENERO:DICIEMBRE!AG246)</f>
        <v>0</v>
      </c>
      <c r="AH246" s="78">
        <f>SUM(ENERO:DICIEMBRE!AH246)</f>
        <v>0</v>
      </c>
      <c r="AI246" s="78">
        <f>SUM(ENERO:DICIEMBRE!AI246)</f>
        <v>0</v>
      </c>
      <c r="AJ246" s="78">
        <f>SUM(ENERO:DICIEMBRE!AJ246)</f>
        <v>0</v>
      </c>
      <c r="AK246" s="78">
        <f>SUM(ENERO:DICIEMBRE!AK246)</f>
        <v>0</v>
      </c>
      <c r="AL246" s="78">
        <f>SUM(ENERO:DICIEMBRE!AL246)</f>
        <v>0</v>
      </c>
      <c r="AM246" s="78">
        <f>SUM(ENERO:DICIEMBRE!AM246)</f>
        <v>0</v>
      </c>
      <c r="AN246" s="78">
        <f>SUM(ENERO:DICIEMBRE!AN246)</f>
        <v>0</v>
      </c>
      <c r="AO246" s="78">
        <f>SUM(ENERO:DICIEMBRE!AO246)</f>
        <v>0</v>
      </c>
      <c r="AP246" s="78">
        <f>SUM(ENERO:DICIEMBRE!AP246)</f>
        <v>0</v>
      </c>
      <c r="AQ246" s="78">
        <f>SUM(ENERO:DICIEMBRE!AQ246)</f>
        <v>0</v>
      </c>
      <c r="AR246" s="78">
        <f>SUM(ENERO:DICIEMBRE!AR246)</f>
        <v>0</v>
      </c>
      <c r="AS246" s="78">
        <f>SUM(ENERO:DICIEMBRE!AS246)</f>
        <v>0</v>
      </c>
      <c r="AT246" s="78">
        <f>SUM(ENERO:DICIEMBRE!AT246)</f>
        <v>0</v>
      </c>
      <c r="AU246" s="78">
        <f>SUM(ENERO:DICIEMBRE!AU246)</f>
        <v>0</v>
      </c>
      <c r="AV246" s="78">
        <f>SUM(ENERO:DICIEMBRE!AV246)</f>
        <v>0</v>
      </c>
      <c r="AW246" s="78">
        <f>SUM(ENERO:DICIEMBRE!AW246)</f>
        <v>0</v>
      </c>
      <c r="AX246" s="78">
        <f>SUM(ENERO:DICIEMBRE!AX246)</f>
        <v>0</v>
      </c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78">
        <f>SUM(ENERO:DICIEMBRE!E247)</f>
        <v>0</v>
      </c>
      <c r="F247" s="78">
        <f>SUM(ENERO:DICIEMBRE!F247)</f>
        <v>0</v>
      </c>
      <c r="G247" s="78">
        <f>SUM(ENERO:DICIEMBRE!G247)</f>
        <v>0</v>
      </c>
      <c r="H247" s="78">
        <f>SUM(ENERO:DICIEMBRE!H247)</f>
        <v>0</v>
      </c>
      <c r="I247" s="78">
        <f>SUM(ENERO:DICIEMBRE!I247)</f>
        <v>0</v>
      </c>
      <c r="J247" s="78">
        <f>SUM(ENERO:DICIEMBRE!J247)</f>
        <v>0</v>
      </c>
      <c r="K247" s="78">
        <f>SUM(ENERO:DICIEMBRE!K247)</f>
        <v>0</v>
      </c>
      <c r="L247" s="78">
        <f>SUM(ENERO:DICIEMBRE!L247)</f>
        <v>0</v>
      </c>
      <c r="M247" s="78">
        <f>SUM(ENERO:DICIEMBRE!M247)</f>
        <v>0</v>
      </c>
      <c r="N247" s="78">
        <f>SUM(ENERO:DICIEMBRE!N247)</f>
        <v>0</v>
      </c>
      <c r="O247" s="78">
        <f>SUM(ENERO:DICIEMBRE!O247)</f>
        <v>0</v>
      </c>
      <c r="P247" s="78">
        <f>SUM(ENERO:DICIEMBRE!P247)</f>
        <v>0</v>
      </c>
      <c r="Q247" s="78">
        <f>SUM(ENERO:DICIEMBRE!Q247)</f>
        <v>0</v>
      </c>
      <c r="R247" s="78">
        <f>SUM(ENERO:DICIEMBRE!R247)</f>
        <v>0</v>
      </c>
      <c r="S247" s="78">
        <f>SUM(ENERO:DICIEMBRE!S247)</f>
        <v>0</v>
      </c>
      <c r="T247" s="78">
        <f>SUM(ENERO:DICIEMBRE!T247)</f>
        <v>0</v>
      </c>
      <c r="U247" s="78">
        <f>SUM(ENERO:DICIEMBRE!U247)</f>
        <v>0</v>
      </c>
      <c r="V247" s="78">
        <f>SUM(ENERO:DICIEMBRE!V247)</f>
        <v>0</v>
      </c>
      <c r="W247" s="78">
        <f>SUM(ENERO:DICIEMBRE!W247)</f>
        <v>0</v>
      </c>
      <c r="X247" s="78">
        <f>SUM(ENERO:DICIEMBRE!X247)</f>
        <v>0</v>
      </c>
      <c r="Y247" s="78">
        <f>SUM(ENERO:DICIEMBRE!Y247)</f>
        <v>0</v>
      </c>
      <c r="Z247" s="78">
        <f>SUM(ENERO:DICIEMBRE!Z247)</f>
        <v>0</v>
      </c>
      <c r="AA247" s="78">
        <f>SUM(ENERO:DICIEMBRE!AA247)</f>
        <v>0</v>
      </c>
      <c r="AB247" s="78">
        <f>SUM(ENERO:DICIEMBRE!AB247)</f>
        <v>0</v>
      </c>
      <c r="AC247" s="78">
        <f>SUM(ENERO:DICIEMBRE!AC247)</f>
        <v>0</v>
      </c>
      <c r="AD247" s="78">
        <f>SUM(ENERO:DICIEMBRE!AD247)</f>
        <v>0</v>
      </c>
      <c r="AE247" s="78">
        <f>SUM(ENERO:DICIEMBRE!AE247)</f>
        <v>0</v>
      </c>
      <c r="AF247" s="78">
        <f>SUM(ENERO:DICIEMBRE!AF247)</f>
        <v>0</v>
      </c>
      <c r="AG247" s="78">
        <f>SUM(ENERO:DICIEMBRE!AG247)</f>
        <v>0</v>
      </c>
      <c r="AH247" s="78">
        <f>SUM(ENERO:DICIEMBRE!AH247)</f>
        <v>0</v>
      </c>
      <c r="AI247" s="78">
        <f>SUM(ENERO:DICIEMBRE!AI247)</f>
        <v>0</v>
      </c>
      <c r="AJ247" s="78">
        <f>SUM(ENERO:DICIEMBRE!AJ247)</f>
        <v>0</v>
      </c>
      <c r="AK247" s="78">
        <f>SUM(ENERO:DICIEMBRE!AK247)</f>
        <v>0</v>
      </c>
      <c r="AL247" s="78">
        <f>SUM(ENERO:DICIEMBRE!AL247)</f>
        <v>0</v>
      </c>
      <c r="AM247" s="78">
        <f>SUM(ENERO:DICIEMBRE!AM247)</f>
        <v>0</v>
      </c>
      <c r="AN247" s="78">
        <f>SUM(ENERO:DICIEMBRE!AN247)</f>
        <v>0</v>
      </c>
      <c r="AO247" s="78">
        <f>SUM(ENERO:DICIEMBRE!AO247)</f>
        <v>0</v>
      </c>
      <c r="AP247" s="78">
        <f>SUM(ENERO:DICIEMBRE!AP247)</f>
        <v>0</v>
      </c>
      <c r="AQ247" s="78">
        <f>SUM(ENERO:DICIEMBRE!AQ247)</f>
        <v>0</v>
      </c>
      <c r="AR247" s="78">
        <f>SUM(ENERO:DICIEMBRE!AR247)</f>
        <v>0</v>
      </c>
      <c r="AS247" s="78">
        <f>SUM(ENERO:DICIEMBRE!AS247)</f>
        <v>0</v>
      </c>
      <c r="AT247" s="78">
        <f>SUM(ENERO:DICIEMBRE!AT247)</f>
        <v>0</v>
      </c>
      <c r="AU247" s="78">
        <f>SUM(ENERO:DICIEMBRE!AU247)</f>
        <v>0</v>
      </c>
      <c r="AV247" s="78">
        <f>SUM(ENERO:DICIEMBRE!AV247)</f>
        <v>0</v>
      </c>
      <c r="AW247" s="78">
        <f>SUM(ENERO:DICIEMBRE!AW247)</f>
        <v>0</v>
      </c>
      <c r="AX247" s="78">
        <f>SUM(ENERO:DICIEMBRE!AX247)</f>
        <v>0</v>
      </c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78">
        <f>SUM(ENERO:DICIEMBRE!E248)</f>
        <v>0</v>
      </c>
      <c r="F248" s="78">
        <f>SUM(ENERO:DICIEMBRE!F248)</f>
        <v>0</v>
      </c>
      <c r="G248" s="78">
        <f>SUM(ENERO:DICIEMBRE!G248)</f>
        <v>0</v>
      </c>
      <c r="H248" s="78">
        <f>SUM(ENERO:DICIEMBRE!H248)</f>
        <v>0</v>
      </c>
      <c r="I248" s="78">
        <f>SUM(ENERO:DICIEMBRE!I248)</f>
        <v>0</v>
      </c>
      <c r="J248" s="78">
        <f>SUM(ENERO:DICIEMBRE!J248)</f>
        <v>0</v>
      </c>
      <c r="K248" s="78">
        <f>SUM(ENERO:DICIEMBRE!K248)</f>
        <v>0</v>
      </c>
      <c r="L248" s="78">
        <f>SUM(ENERO:DICIEMBRE!L248)</f>
        <v>0</v>
      </c>
      <c r="M248" s="78">
        <f>SUM(ENERO:DICIEMBRE!M248)</f>
        <v>0</v>
      </c>
      <c r="N248" s="78">
        <f>SUM(ENERO:DICIEMBRE!N248)</f>
        <v>0</v>
      </c>
      <c r="O248" s="78">
        <f>SUM(ENERO:DICIEMBRE!O248)</f>
        <v>0</v>
      </c>
      <c r="P248" s="78">
        <f>SUM(ENERO:DICIEMBRE!P248)</f>
        <v>0</v>
      </c>
      <c r="Q248" s="78">
        <f>SUM(ENERO:DICIEMBRE!Q248)</f>
        <v>0</v>
      </c>
      <c r="R248" s="78">
        <f>SUM(ENERO:DICIEMBRE!R248)</f>
        <v>0</v>
      </c>
      <c r="S248" s="78">
        <f>SUM(ENERO:DICIEMBRE!S248)</f>
        <v>0</v>
      </c>
      <c r="T248" s="78">
        <f>SUM(ENERO:DICIEMBRE!T248)</f>
        <v>0</v>
      </c>
      <c r="U248" s="78">
        <f>SUM(ENERO:DICIEMBRE!U248)</f>
        <v>0</v>
      </c>
      <c r="V248" s="78">
        <f>SUM(ENERO:DICIEMBRE!V248)</f>
        <v>0</v>
      </c>
      <c r="W248" s="78">
        <f>SUM(ENERO:DICIEMBRE!W248)</f>
        <v>0</v>
      </c>
      <c r="X248" s="78">
        <f>SUM(ENERO:DICIEMBRE!X248)</f>
        <v>0</v>
      </c>
      <c r="Y248" s="78">
        <f>SUM(ENERO:DICIEMBRE!Y248)</f>
        <v>0</v>
      </c>
      <c r="Z248" s="78">
        <f>SUM(ENERO:DICIEMBRE!Z248)</f>
        <v>0</v>
      </c>
      <c r="AA248" s="78">
        <f>SUM(ENERO:DICIEMBRE!AA248)</f>
        <v>0</v>
      </c>
      <c r="AB248" s="78">
        <f>SUM(ENERO:DICIEMBRE!AB248)</f>
        <v>0</v>
      </c>
      <c r="AC248" s="78">
        <f>SUM(ENERO:DICIEMBRE!AC248)</f>
        <v>0</v>
      </c>
      <c r="AD248" s="78">
        <f>SUM(ENERO:DICIEMBRE!AD248)</f>
        <v>0</v>
      </c>
      <c r="AE248" s="78">
        <f>SUM(ENERO:DICIEMBRE!AE248)</f>
        <v>0</v>
      </c>
      <c r="AF248" s="78">
        <f>SUM(ENERO:DICIEMBRE!AF248)</f>
        <v>0</v>
      </c>
      <c r="AG248" s="78">
        <f>SUM(ENERO:DICIEMBRE!AG248)</f>
        <v>0</v>
      </c>
      <c r="AH248" s="78">
        <f>SUM(ENERO:DICIEMBRE!AH248)</f>
        <v>0</v>
      </c>
      <c r="AI248" s="78">
        <f>SUM(ENERO:DICIEMBRE!AI248)</f>
        <v>0</v>
      </c>
      <c r="AJ248" s="78">
        <f>SUM(ENERO:DICIEMBRE!AJ248)</f>
        <v>0</v>
      </c>
      <c r="AK248" s="78">
        <f>SUM(ENERO:DICIEMBRE!AK248)</f>
        <v>0</v>
      </c>
      <c r="AL248" s="78">
        <f>SUM(ENERO:DICIEMBRE!AL248)</f>
        <v>0</v>
      </c>
      <c r="AM248" s="78">
        <f>SUM(ENERO:DICIEMBRE!AM248)</f>
        <v>0</v>
      </c>
      <c r="AN248" s="78">
        <f>SUM(ENERO:DICIEMBRE!AN248)</f>
        <v>0</v>
      </c>
      <c r="AO248" s="78">
        <f>SUM(ENERO:DICIEMBRE!AO248)</f>
        <v>0</v>
      </c>
      <c r="AP248" s="78">
        <f>SUM(ENERO:DICIEMBRE!AP248)</f>
        <v>0</v>
      </c>
      <c r="AQ248" s="78">
        <f>SUM(ENERO:DICIEMBRE!AQ248)</f>
        <v>0</v>
      </c>
      <c r="AR248" s="78">
        <f>SUM(ENERO:DICIEMBRE!AR248)</f>
        <v>0</v>
      </c>
      <c r="AS248" s="78">
        <f>SUM(ENERO:DICIEMBRE!AS248)</f>
        <v>0</v>
      </c>
      <c r="AT248" s="78">
        <f>SUM(ENERO:DICIEMBRE!AT248)</f>
        <v>0</v>
      </c>
      <c r="AU248" s="78">
        <f>SUM(ENERO:DICIEMBRE!AU248)</f>
        <v>0</v>
      </c>
      <c r="AV248" s="78">
        <f>SUM(ENERO:DICIEMBRE!AV248)</f>
        <v>0</v>
      </c>
      <c r="AW248" s="78">
        <f>SUM(ENERO:DICIEMBRE!AW248)</f>
        <v>0</v>
      </c>
      <c r="AX248" s="78">
        <f>SUM(ENERO:DICIEMBRE!AX248)</f>
        <v>0</v>
      </c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78">
        <f>SUM(ENERO:DICIEMBRE!E249)</f>
        <v>0</v>
      </c>
      <c r="F249" s="78">
        <f>SUM(ENERO:DICIEMBRE!F249)</f>
        <v>0</v>
      </c>
      <c r="G249" s="78">
        <f>SUM(ENERO:DICIEMBRE!G249)</f>
        <v>0</v>
      </c>
      <c r="H249" s="78">
        <f>SUM(ENERO:DICIEMBRE!H249)</f>
        <v>0</v>
      </c>
      <c r="I249" s="78">
        <f>SUM(ENERO:DICIEMBRE!I249)</f>
        <v>0</v>
      </c>
      <c r="J249" s="78">
        <f>SUM(ENERO:DICIEMBRE!J249)</f>
        <v>0</v>
      </c>
      <c r="K249" s="78">
        <f>SUM(ENERO:DICIEMBRE!K249)</f>
        <v>0</v>
      </c>
      <c r="L249" s="78">
        <f>SUM(ENERO:DICIEMBRE!L249)</f>
        <v>0</v>
      </c>
      <c r="M249" s="78">
        <f>SUM(ENERO:DICIEMBRE!M249)</f>
        <v>0</v>
      </c>
      <c r="N249" s="78">
        <f>SUM(ENERO:DICIEMBRE!N249)</f>
        <v>0</v>
      </c>
      <c r="O249" s="78">
        <f>SUM(ENERO:DICIEMBRE!O249)</f>
        <v>0</v>
      </c>
      <c r="P249" s="78">
        <f>SUM(ENERO:DICIEMBRE!P249)</f>
        <v>0</v>
      </c>
      <c r="Q249" s="78">
        <f>SUM(ENERO:DICIEMBRE!Q249)</f>
        <v>0</v>
      </c>
      <c r="R249" s="78">
        <f>SUM(ENERO:DICIEMBRE!R249)</f>
        <v>0</v>
      </c>
      <c r="S249" s="78">
        <f>SUM(ENERO:DICIEMBRE!S249)</f>
        <v>0</v>
      </c>
      <c r="T249" s="78">
        <f>SUM(ENERO:DICIEMBRE!T249)</f>
        <v>0</v>
      </c>
      <c r="U249" s="78">
        <f>SUM(ENERO:DICIEMBRE!U249)</f>
        <v>0</v>
      </c>
      <c r="V249" s="78">
        <f>SUM(ENERO:DICIEMBRE!V249)</f>
        <v>0</v>
      </c>
      <c r="W249" s="78">
        <f>SUM(ENERO:DICIEMBRE!W249)</f>
        <v>0</v>
      </c>
      <c r="X249" s="78">
        <f>SUM(ENERO:DICIEMBRE!X249)</f>
        <v>0</v>
      </c>
      <c r="Y249" s="78">
        <f>SUM(ENERO:DICIEMBRE!Y249)</f>
        <v>0</v>
      </c>
      <c r="Z249" s="78">
        <f>SUM(ENERO:DICIEMBRE!Z249)</f>
        <v>0</v>
      </c>
      <c r="AA249" s="78">
        <f>SUM(ENERO:DICIEMBRE!AA249)</f>
        <v>0</v>
      </c>
      <c r="AB249" s="78">
        <f>SUM(ENERO:DICIEMBRE!AB249)</f>
        <v>0</v>
      </c>
      <c r="AC249" s="78">
        <f>SUM(ENERO:DICIEMBRE!AC249)</f>
        <v>0</v>
      </c>
      <c r="AD249" s="78">
        <f>SUM(ENERO:DICIEMBRE!AD249)</f>
        <v>0</v>
      </c>
      <c r="AE249" s="78">
        <f>SUM(ENERO:DICIEMBRE!AE249)</f>
        <v>0</v>
      </c>
      <c r="AF249" s="78">
        <f>SUM(ENERO:DICIEMBRE!AF249)</f>
        <v>0</v>
      </c>
      <c r="AG249" s="78">
        <f>SUM(ENERO:DICIEMBRE!AG249)</f>
        <v>0</v>
      </c>
      <c r="AH249" s="78">
        <f>SUM(ENERO:DICIEMBRE!AH249)</f>
        <v>0</v>
      </c>
      <c r="AI249" s="78">
        <f>SUM(ENERO:DICIEMBRE!AI249)</f>
        <v>0</v>
      </c>
      <c r="AJ249" s="78">
        <f>SUM(ENERO:DICIEMBRE!AJ249)</f>
        <v>0</v>
      </c>
      <c r="AK249" s="78">
        <f>SUM(ENERO:DICIEMBRE!AK249)</f>
        <v>0</v>
      </c>
      <c r="AL249" s="78">
        <f>SUM(ENERO:DICIEMBRE!AL249)</f>
        <v>0</v>
      </c>
      <c r="AM249" s="78">
        <f>SUM(ENERO:DICIEMBRE!AM249)</f>
        <v>0</v>
      </c>
      <c r="AN249" s="78">
        <f>SUM(ENERO:DICIEMBRE!AN249)</f>
        <v>0</v>
      </c>
      <c r="AO249" s="78">
        <f>SUM(ENERO:DICIEMBRE!AO249)</f>
        <v>0</v>
      </c>
      <c r="AP249" s="78">
        <f>SUM(ENERO:DICIEMBRE!AP249)</f>
        <v>0</v>
      </c>
      <c r="AQ249" s="78">
        <f>SUM(ENERO:DICIEMBRE!AQ249)</f>
        <v>0</v>
      </c>
      <c r="AR249" s="78">
        <f>SUM(ENERO:DICIEMBRE!AR249)</f>
        <v>0</v>
      </c>
      <c r="AS249" s="78">
        <f>SUM(ENERO:DICIEMBRE!AS249)</f>
        <v>0</v>
      </c>
      <c r="AT249" s="78">
        <f>SUM(ENERO:DICIEMBRE!AT249)</f>
        <v>0</v>
      </c>
      <c r="AU249" s="78">
        <f>SUM(ENERO:DICIEMBRE!AU249)</f>
        <v>0</v>
      </c>
      <c r="AV249" s="78">
        <f>SUM(ENERO:DICIEMBRE!AV249)</f>
        <v>0</v>
      </c>
      <c r="AW249" s="78">
        <f>SUM(ENERO:DICIEMBRE!AW249)</f>
        <v>0</v>
      </c>
      <c r="AX249" s="78">
        <f>SUM(ENERO:DICIEMBRE!AX249)</f>
        <v>0</v>
      </c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78">
        <f>SUM(ENERO:DICIEMBRE!E250)</f>
        <v>0</v>
      </c>
      <c r="F250" s="78">
        <f>SUM(ENERO:DICIEMBRE!F250)</f>
        <v>0</v>
      </c>
      <c r="G250" s="78">
        <f>SUM(ENERO:DICIEMBRE!G250)</f>
        <v>0</v>
      </c>
      <c r="H250" s="78">
        <f>SUM(ENERO:DICIEMBRE!H250)</f>
        <v>0</v>
      </c>
      <c r="I250" s="78">
        <f>SUM(ENERO:DICIEMBRE!I250)</f>
        <v>0</v>
      </c>
      <c r="J250" s="78">
        <f>SUM(ENERO:DICIEMBRE!J250)</f>
        <v>0</v>
      </c>
      <c r="K250" s="78">
        <f>SUM(ENERO:DICIEMBRE!K250)</f>
        <v>0</v>
      </c>
      <c r="L250" s="78">
        <f>SUM(ENERO:DICIEMBRE!L250)</f>
        <v>0</v>
      </c>
      <c r="M250" s="78">
        <f>SUM(ENERO:DICIEMBRE!M250)</f>
        <v>0</v>
      </c>
      <c r="N250" s="78">
        <f>SUM(ENERO:DICIEMBRE!N250)</f>
        <v>0</v>
      </c>
      <c r="O250" s="78">
        <f>SUM(ENERO:DICIEMBRE!O250)</f>
        <v>0</v>
      </c>
      <c r="P250" s="78">
        <f>SUM(ENERO:DICIEMBRE!P250)</f>
        <v>0</v>
      </c>
      <c r="Q250" s="78">
        <f>SUM(ENERO:DICIEMBRE!Q250)</f>
        <v>0</v>
      </c>
      <c r="R250" s="78">
        <f>SUM(ENERO:DICIEMBRE!R250)</f>
        <v>0</v>
      </c>
      <c r="S250" s="78">
        <f>SUM(ENERO:DICIEMBRE!S250)</f>
        <v>0</v>
      </c>
      <c r="T250" s="78">
        <f>SUM(ENERO:DICIEMBRE!T250)</f>
        <v>0</v>
      </c>
      <c r="U250" s="78">
        <f>SUM(ENERO:DICIEMBRE!U250)</f>
        <v>0</v>
      </c>
      <c r="V250" s="78">
        <f>SUM(ENERO:DICIEMBRE!V250)</f>
        <v>0</v>
      </c>
      <c r="W250" s="78">
        <f>SUM(ENERO:DICIEMBRE!W250)</f>
        <v>0</v>
      </c>
      <c r="X250" s="78">
        <f>SUM(ENERO:DICIEMBRE!X250)</f>
        <v>0</v>
      </c>
      <c r="Y250" s="78">
        <f>SUM(ENERO:DICIEMBRE!Y250)</f>
        <v>0</v>
      </c>
      <c r="Z250" s="78">
        <f>SUM(ENERO:DICIEMBRE!Z250)</f>
        <v>0</v>
      </c>
      <c r="AA250" s="78">
        <f>SUM(ENERO:DICIEMBRE!AA250)</f>
        <v>0</v>
      </c>
      <c r="AB250" s="78">
        <f>SUM(ENERO:DICIEMBRE!AB250)</f>
        <v>0</v>
      </c>
      <c r="AC250" s="78">
        <f>SUM(ENERO:DICIEMBRE!AC250)</f>
        <v>0</v>
      </c>
      <c r="AD250" s="78">
        <f>SUM(ENERO:DICIEMBRE!AD250)</f>
        <v>0</v>
      </c>
      <c r="AE250" s="78">
        <f>SUM(ENERO:DICIEMBRE!AE250)</f>
        <v>0</v>
      </c>
      <c r="AF250" s="78">
        <f>SUM(ENERO:DICIEMBRE!AF250)</f>
        <v>0</v>
      </c>
      <c r="AG250" s="78">
        <f>SUM(ENERO:DICIEMBRE!AG250)</f>
        <v>0</v>
      </c>
      <c r="AH250" s="78">
        <f>SUM(ENERO:DICIEMBRE!AH250)</f>
        <v>0</v>
      </c>
      <c r="AI250" s="78">
        <f>SUM(ENERO:DICIEMBRE!AI250)</f>
        <v>0</v>
      </c>
      <c r="AJ250" s="78">
        <f>SUM(ENERO:DICIEMBRE!AJ250)</f>
        <v>0</v>
      </c>
      <c r="AK250" s="78">
        <f>SUM(ENERO:DICIEMBRE!AK250)</f>
        <v>0</v>
      </c>
      <c r="AL250" s="78">
        <f>SUM(ENERO:DICIEMBRE!AL250)</f>
        <v>0</v>
      </c>
      <c r="AM250" s="78">
        <f>SUM(ENERO:DICIEMBRE!AM250)</f>
        <v>0</v>
      </c>
      <c r="AN250" s="78">
        <f>SUM(ENERO:DICIEMBRE!AN250)</f>
        <v>0</v>
      </c>
      <c r="AO250" s="78">
        <f>SUM(ENERO:DICIEMBRE!AO250)</f>
        <v>0</v>
      </c>
      <c r="AP250" s="78">
        <f>SUM(ENERO:DICIEMBRE!AP250)</f>
        <v>0</v>
      </c>
      <c r="AQ250" s="78">
        <f>SUM(ENERO:DICIEMBRE!AQ250)</f>
        <v>0</v>
      </c>
      <c r="AR250" s="78">
        <f>SUM(ENERO:DICIEMBRE!AR250)</f>
        <v>0</v>
      </c>
      <c r="AS250" s="78">
        <f>SUM(ENERO:DICIEMBRE!AS250)</f>
        <v>0</v>
      </c>
      <c r="AT250" s="78">
        <f>SUM(ENERO:DICIEMBRE!AT250)</f>
        <v>0</v>
      </c>
      <c r="AU250" s="78">
        <f>SUM(ENERO:DICIEMBRE!AU250)</f>
        <v>0</v>
      </c>
      <c r="AV250" s="78">
        <f>SUM(ENERO:DICIEMBRE!AV250)</f>
        <v>0</v>
      </c>
      <c r="AW250" s="78">
        <f>SUM(ENERO:DICIEMBRE!AW250)</f>
        <v>0</v>
      </c>
      <c r="AX250" s="78">
        <f>SUM(ENERO:DICIEMBRE!AX250)</f>
        <v>0</v>
      </c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78">
        <f>SUM(ENERO:DICIEMBRE!E251)</f>
        <v>0</v>
      </c>
      <c r="F251" s="78">
        <f>SUM(ENERO:DICIEMBRE!F251)</f>
        <v>0</v>
      </c>
      <c r="G251" s="78">
        <f>SUM(ENERO:DICIEMBRE!G251)</f>
        <v>0</v>
      </c>
      <c r="H251" s="78">
        <f>SUM(ENERO:DICIEMBRE!H251)</f>
        <v>0</v>
      </c>
      <c r="I251" s="78">
        <f>SUM(ENERO:DICIEMBRE!I251)</f>
        <v>0</v>
      </c>
      <c r="J251" s="78">
        <f>SUM(ENERO:DICIEMBRE!J251)</f>
        <v>0</v>
      </c>
      <c r="K251" s="78">
        <f>SUM(ENERO:DICIEMBRE!K251)</f>
        <v>0</v>
      </c>
      <c r="L251" s="78">
        <f>SUM(ENERO:DICIEMBRE!L251)</f>
        <v>0</v>
      </c>
      <c r="M251" s="78">
        <f>SUM(ENERO:DICIEMBRE!M251)</f>
        <v>0</v>
      </c>
      <c r="N251" s="78">
        <f>SUM(ENERO:DICIEMBRE!N251)</f>
        <v>0</v>
      </c>
      <c r="O251" s="78">
        <f>SUM(ENERO:DICIEMBRE!O251)</f>
        <v>0</v>
      </c>
      <c r="P251" s="78">
        <f>SUM(ENERO:DICIEMBRE!P251)</f>
        <v>0</v>
      </c>
      <c r="Q251" s="78">
        <f>SUM(ENERO:DICIEMBRE!Q251)</f>
        <v>0</v>
      </c>
      <c r="R251" s="78">
        <f>SUM(ENERO:DICIEMBRE!R251)</f>
        <v>0</v>
      </c>
      <c r="S251" s="78">
        <f>SUM(ENERO:DICIEMBRE!S251)</f>
        <v>0</v>
      </c>
      <c r="T251" s="78">
        <f>SUM(ENERO:DICIEMBRE!T251)</f>
        <v>0</v>
      </c>
      <c r="U251" s="78">
        <f>SUM(ENERO:DICIEMBRE!U251)</f>
        <v>0</v>
      </c>
      <c r="V251" s="78">
        <f>SUM(ENERO:DICIEMBRE!V251)</f>
        <v>0</v>
      </c>
      <c r="W251" s="78">
        <f>SUM(ENERO:DICIEMBRE!W251)</f>
        <v>0</v>
      </c>
      <c r="X251" s="78">
        <f>SUM(ENERO:DICIEMBRE!X251)</f>
        <v>0</v>
      </c>
      <c r="Y251" s="78">
        <f>SUM(ENERO:DICIEMBRE!Y251)</f>
        <v>0</v>
      </c>
      <c r="Z251" s="78">
        <f>SUM(ENERO:DICIEMBRE!Z251)</f>
        <v>0</v>
      </c>
      <c r="AA251" s="78">
        <f>SUM(ENERO:DICIEMBRE!AA251)</f>
        <v>0</v>
      </c>
      <c r="AB251" s="78">
        <f>SUM(ENERO:DICIEMBRE!AB251)</f>
        <v>0</v>
      </c>
      <c r="AC251" s="78">
        <f>SUM(ENERO:DICIEMBRE!AC251)</f>
        <v>0</v>
      </c>
      <c r="AD251" s="78">
        <f>SUM(ENERO:DICIEMBRE!AD251)</f>
        <v>0</v>
      </c>
      <c r="AE251" s="78">
        <f>SUM(ENERO:DICIEMBRE!AE251)</f>
        <v>0</v>
      </c>
      <c r="AF251" s="78">
        <f>SUM(ENERO:DICIEMBRE!AF251)</f>
        <v>0</v>
      </c>
      <c r="AG251" s="78">
        <f>SUM(ENERO:DICIEMBRE!AG251)</f>
        <v>0</v>
      </c>
      <c r="AH251" s="78">
        <f>SUM(ENERO:DICIEMBRE!AH251)</f>
        <v>0</v>
      </c>
      <c r="AI251" s="78">
        <f>SUM(ENERO:DICIEMBRE!AI251)</f>
        <v>0</v>
      </c>
      <c r="AJ251" s="78">
        <f>SUM(ENERO:DICIEMBRE!AJ251)</f>
        <v>0</v>
      </c>
      <c r="AK251" s="78">
        <f>SUM(ENERO:DICIEMBRE!AK251)</f>
        <v>0</v>
      </c>
      <c r="AL251" s="78">
        <f>SUM(ENERO:DICIEMBRE!AL251)</f>
        <v>0</v>
      </c>
      <c r="AM251" s="78">
        <f>SUM(ENERO:DICIEMBRE!AM251)</f>
        <v>0</v>
      </c>
      <c r="AN251" s="78">
        <f>SUM(ENERO:DICIEMBRE!AN251)</f>
        <v>0</v>
      </c>
      <c r="AO251" s="78">
        <f>SUM(ENERO:DICIEMBRE!AO251)</f>
        <v>0</v>
      </c>
      <c r="AP251" s="78">
        <f>SUM(ENERO:DICIEMBRE!AP251)</f>
        <v>0</v>
      </c>
      <c r="AQ251" s="78">
        <f>SUM(ENERO:DICIEMBRE!AQ251)</f>
        <v>0</v>
      </c>
      <c r="AR251" s="78">
        <f>SUM(ENERO:DICIEMBRE!AR251)</f>
        <v>0</v>
      </c>
      <c r="AS251" s="78">
        <f>SUM(ENERO:DICIEMBRE!AS251)</f>
        <v>0</v>
      </c>
      <c r="AT251" s="78">
        <f>SUM(ENERO:DICIEMBRE!AT251)</f>
        <v>0</v>
      </c>
      <c r="AU251" s="78">
        <f>SUM(ENERO:DICIEMBRE!AU251)</f>
        <v>0</v>
      </c>
      <c r="AV251" s="78">
        <f>SUM(ENERO:DICIEMBRE!AV251)</f>
        <v>0</v>
      </c>
      <c r="AW251" s="78">
        <f>SUM(ENERO:DICIEMBRE!AW251)</f>
        <v>0</v>
      </c>
      <c r="AX251" s="78">
        <f>SUM(ENERO:DICIEMBRE!AX251)</f>
        <v>0</v>
      </c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78">
        <f>SUM(ENERO:DICIEMBRE!E252)</f>
        <v>0</v>
      </c>
      <c r="F252" s="78">
        <f>SUM(ENERO:DICIEMBRE!F252)</f>
        <v>0</v>
      </c>
      <c r="G252" s="78">
        <f>SUM(ENERO:DICIEMBRE!G252)</f>
        <v>0</v>
      </c>
      <c r="H252" s="78">
        <f>SUM(ENERO:DICIEMBRE!H252)</f>
        <v>0</v>
      </c>
      <c r="I252" s="78">
        <f>SUM(ENERO:DICIEMBRE!I252)</f>
        <v>0</v>
      </c>
      <c r="J252" s="78">
        <f>SUM(ENERO:DICIEMBRE!J252)</f>
        <v>0</v>
      </c>
      <c r="K252" s="78">
        <f>SUM(ENERO:DICIEMBRE!K252)</f>
        <v>0</v>
      </c>
      <c r="L252" s="78">
        <f>SUM(ENERO:DICIEMBRE!L252)</f>
        <v>0</v>
      </c>
      <c r="M252" s="78">
        <f>SUM(ENERO:DICIEMBRE!M252)</f>
        <v>0</v>
      </c>
      <c r="N252" s="78">
        <f>SUM(ENERO:DICIEMBRE!N252)</f>
        <v>0</v>
      </c>
      <c r="O252" s="78">
        <f>SUM(ENERO:DICIEMBRE!O252)</f>
        <v>0</v>
      </c>
      <c r="P252" s="78">
        <f>SUM(ENERO:DICIEMBRE!P252)</f>
        <v>0</v>
      </c>
      <c r="Q252" s="78">
        <f>SUM(ENERO:DICIEMBRE!Q252)</f>
        <v>0</v>
      </c>
      <c r="R252" s="78">
        <f>SUM(ENERO:DICIEMBRE!R252)</f>
        <v>0</v>
      </c>
      <c r="S252" s="78">
        <f>SUM(ENERO:DICIEMBRE!S252)</f>
        <v>0</v>
      </c>
      <c r="T252" s="78">
        <f>SUM(ENERO:DICIEMBRE!T252)</f>
        <v>0</v>
      </c>
      <c r="U252" s="78">
        <f>SUM(ENERO:DICIEMBRE!U252)</f>
        <v>0</v>
      </c>
      <c r="V252" s="78">
        <f>SUM(ENERO:DICIEMBRE!V252)</f>
        <v>0</v>
      </c>
      <c r="W252" s="78">
        <f>SUM(ENERO:DICIEMBRE!W252)</f>
        <v>0</v>
      </c>
      <c r="X252" s="78">
        <f>SUM(ENERO:DICIEMBRE!X252)</f>
        <v>0</v>
      </c>
      <c r="Y252" s="78">
        <f>SUM(ENERO:DICIEMBRE!Y252)</f>
        <v>0</v>
      </c>
      <c r="Z252" s="78">
        <f>SUM(ENERO:DICIEMBRE!Z252)</f>
        <v>0</v>
      </c>
      <c r="AA252" s="78">
        <f>SUM(ENERO:DICIEMBRE!AA252)</f>
        <v>0</v>
      </c>
      <c r="AB252" s="78">
        <f>SUM(ENERO:DICIEMBRE!AB252)</f>
        <v>0</v>
      </c>
      <c r="AC252" s="78">
        <f>SUM(ENERO:DICIEMBRE!AC252)</f>
        <v>0</v>
      </c>
      <c r="AD252" s="78">
        <f>SUM(ENERO:DICIEMBRE!AD252)</f>
        <v>0</v>
      </c>
      <c r="AE252" s="78">
        <f>SUM(ENERO:DICIEMBRE!AE252)</f>
        <v>0</v>
      </c>
      <c r="AF252" s="78">
        <f>SUM(ENERO:DICIEMBRE!AF252)</f>
        <v>0</v>
      </c>
      <c r="AG252" s="78">
        <f>SUM(ENERO:DICIEMBRE!AG252)</f>
        <v>0</v>
      </c>
      <c r="AH252" s="78">
        <f>SUM(ENERO:DICIEMBRE!AH252)</f>
        <v>0</v>
      </c>
      <c r="AI252" s="78">
        <f>SUM(ENERO:DICIEMBRE!AI252)</f>
        <v>0</v>
      </c>
      <c r="AJ252" s="78">
        <f>SUM(ENERO:DICIEMBRE!AJ252)</f>
        <v>0</v>
      </c>
      <c r="AK252" s="78">
        <f>SUM(ENERO:DICIEMBRE!AK252)</f>
        <v>0</v>
      </c>
      <c r="AL252" s="78">
        <f>SUM(ENERO:DICIEMBRE!AL252)</f>
        <v>0</v>
      </c>
      <c r="AM252" s="78">
        <f>SUM(ENERO:DICIEMBRE!AM252)</f>
        <v>0</v>
      </c>
      <c r="AN252" s="78">
        <f>SUM(ENERO:DICIEMBRE!AN252)</f>
        <v>0</v>
      </c>
      <c r="AO252" s="78">
        <f>SUM(ENERO:DICIEMBRE!AO252)</f>
        <v>0</v>
      </c>
      <c r="AP252" s="78">
        <f>SUM(ENERO:DICIEMBRE!AP252)</f>
        <v>0</v>
      </c>
      <c r="AQ252" s="78">
        <f>SUM(ENERO:DICIEMBRE!AQ252)</f>
        <v>0</v>
      </c>
      <c r="AR252" s="78">
        <f>SUM(ENERO:DICIEMBRE!AR252)</f>
        <v>0</v>
      </c>
      <c r="AS252" s="78">
        <f>SUM(ENERO:DICIEMBRE!AS252)</f>
        <v>0</v>
      </c>
      <c r="AT252" s="78">
        <f>SUM(ENERO:DICIEMBRE!AT252)</f>
        <v>0</v>
      </c>
      <c r="AU252" s="78">
        <f>SUM(ENERO:DICIEMBRE!AU252)</f>
        <v>0</v>
      </c>
      <c r="AV252" s="78">
        <f>SUM(ENERO:DICIEMBRE!AV252)</f>
        <v>0</v>
      </c>
      <c r="AW252" s="78">
        <f>SUM(ENERO:DICIEMBRE!AW252)</f>
        <v>0</v>
      </c>
      <c r="AX252" s="78">
        <f>SUM(ENERO:DICIEMBRE!AX252)</f>
        <v>0</v>
      </c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78">
        <f>SUM(ENERO:DICIEMBRE!E253)</f>
        <v>0</v>
      </c>
      <c r="F253" s="78">
        <f>SUM(ENERO:DICIEMBRE!F253)</f>
        <v>0</v>
      </c>
      <c r="G253" s="78">
        <f>SUM(ENERO:DICIEMBRE!G253)</f>
        <v>0</v>
      </c>
      <c r="H253" s="78">
        <f>SUM(ENERO:DICIEMBRE!H253)</f>
        <v>0</v>
      </c>
      <c r="I253" s="78">
        <f>SUM(ENERO:DICIEMBRE!I253)</f>
        <v>0</v>
      </c>
      <c r="J253" s="78">
        <f>SUM(ENERO:DICIEMBRE!J253)</f>
        <v>0</v>
      </c>
      <c r="K253" s="78">
        <f>SUM(ENERO:DICIEMBRE!K253)</f>
        <v>0</v>
      </c>
      <c r="L253" s="78">
        <f>SUM(ENERO:DICIEMBRE!L253)</f>
        <v>0</v>
      </c>
      <c r="M253" s="78">
        <f>SUM(ENERO:DICIEMBRE!M253)</f>
        <v>0</v>
      </c>
      <c r="N253" s="78">
        <f>SUM(ENERO:DICIEMBRE!N253)</f>
        <v>0</v>
      </c>
      <c r="O253" s="78">
        <f>SUM(ENERO:DICIEMBRE!O253)</f>
        <v>0</v>
      </c>
      <c r="P253" s="78">
        <f>SUM(ENERO:DICIEMBRE!P253)</f>
        <v>0</v>
      </c>
      <c r="Q253" s="78">
        <f>SUM(ENERO:DICIEMBRE!Q253)</f>
        <v>0</v>
      </c>
      <c r="R253" s="78">
        <f>SUM(ENERO:DICIEMBRE!R253)</f>
        <v>0</v>
      </c>
      <c r="S253" s="78">
        <f>SUM(ENERO:DICIEMBRE!S253)</f>
        <v>0</v>
      </c>
      <c r="T253" s="78">
        <f>SUM(ENERO:DICIEMBRE!T253)</f>
        <v>0</v>
      </c>
      <c r="U253" s="78">
        <f>SUM(ENERO:DICIEMBRE!U253)</f>
        <v>0</v>
      </c>
      <c r="V253" s="78">
        <f>SUM(ENERO:DICIEMBRE!V253)</f>
        <v>0</v>
      </c>
      <c r="W253" s="78">
        <f>SUM(ENERO:DICIEMBRE!W253)</f>
        <v>0</v>
      </c>
      <c r="X253" s="78">
        <f>SUM(ENERO:DICIEMBRE!X253)</f>
        <v>0</v>
      </c>
      <c r="Y253" s="78">
        <f>SUM(ENERO:DICIEMBRE!Y253)</f>
        <v>0</v>
      </c>
      <c r="Z253" s="78">
        <f>SUM(ENERO:DICIEMBRE!Z253)</f>
        <v>0</v>
      </c>
      <c r="AA253" s="78">
        <f>SUM(ENERO:DICIEMBRE!AA253)</f>
        <v>0</v>
      </c>
      <c r="AB253" s="78">
        <f>SUM(ENERO:DICIEMBRE!AB253)</f>
        <v>0</v>
      </c>
      <c r="AC253" s="78">
        <f>SUM(ENERO:DICIEMBRE!AC253)</f>
        <v>0</v>
      </c>
      <c r="AD253" s="78">
        <f>SUM(ENERO:DICIEMBRE!AD253)</f>
        <v>0</v>
      </c>
      <c r="AE253" s="78">
        <f>SUM(ENERO:DICIEMBRE!AE253)</f>
        <v>0</v>
      </c>
      <c r="AF253" s="78">
        <f>SUM(ENERO:DICIEMBRE!AF253)</f>
        <v>0</v>
      </c>
      <c r="AG253" s="78">
        <f>SUM(ENERO:DICIEMBRE!AG253)</f>
        <v>0</v>
      </c>
      <c r="AH253" s="78">
        <f>SUM(ENERO:DICIEMBRE!AH253)</f>
        <v>0</v>
      </c>
      <c r="AI253" s="78">
        <f>SUM(ENERO:DICIEMBRE!AI253)</f>
        <v>0</v>
      </c>
      <c r="AJ253" s="78">
        <f>SUM(ENERO:DICIEMBRE!AJ253)</f>
        <v>0</v>
      </c>
      <c r="AK253" s="78">
        <f>SUM(ENERO:DICIEMBRE!AK253)</f>
        <v>0</v>
      </c>
      <c r="AL253" s="78">
        <f>SUM(ENERO:DICIEMBRE!AL253)</f>
        <v>0</v>
      </c>
      <c r="AM253" s="78">
        <f>SUM(ENERO:DICIEMBRE!AM253)</f>
        <v>0</v>
      </c>
      <c r="AN253" s="78">
        <f>SUM(ENERO:DICIEMBRE!AN253)</f>
        <v>0</v>
      </c>
      <c r="AO253" s="78">
        <f>SUM(ENERO:DICIEMBRE!AO253)</f>
        <v>0</v>
      </c>
      <c r="AP253" s="78">
        <f>SUM(ENERO:DICIEMBRE!AP253)</f>
        <v>0</v>
      </c>
      <c r="AQ253" s="78">
        <f>SUM(ENERO:DICIEMBRE!AQ253)</f>
        <v>0</v>
      </c>
      <c r="AR253" s="78">
        <f>SUM(ENERO:DICIEMBRE!AR253)</f>
        <v>0</v>
      </c>
      <c r="AS253" s="78">
        <f>SUM(ENERO:DICIEMBRE!AS253)</f>
        <v>0</v>
      </c>
      <c r="AT253" s="78">
        <f>SUM(ENERO:DICIEMBRE!AT253)</f>
        <v>0</v>
      </c>
      <c r="AU253" s="78">
        <f>SUM(ENERO:DICIEMBRE!AU253)</f>
        <v>0</v>
      </c>
      <c r="AV253" s="78">
        <f>SUM(ENERO:DICIEMBRE!AV253)</f>
        <v>0</v>
      </c>
      <c r="AW253" s="78">
        <f>SUM(ENERO:DICIEMBRE!AW253)</f>
        <v>0</v>
      </c>
      <c r="AX253" s="78">
        <f>SUM(ENERO:DICIEMBRE!AX253)</f>
        <v>0</v>
      </c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78">
        <f>SUM(ENERO:DICIEMBRE!E254)</f>
        <v>0</v>
      </c>
      <c r="F254" s="78">
        <f>SUM(ENERO:DICIEMBRE!F254)</f>
        <v>0</v>
      </c>
      <c r="G254" s="78">
        <f>SUM(ENERO:DICIEMBRE!G254)</f>
        <v>0</v>
      </c>
      <c r="H254" s="78">
        <f>SUM(ENERO:DICIEMBRE!H254)</f>
        <v>0</v>
      </c>
      <c r="I254" s="78">
        <f>SUM(ENERO:DICIEMBRE!I254)</f>
        <v>0</v>
      </c>
      <c r="J254" s="78">
        <f>SUM(ENERO:DICIEMBRE!J254)</f>
        <v>0</v>
      </c>
      <c r="K254" s="78">
        <f>SUM(ENERO:DICIEMBRE!K254)</f>
        <v>0</v>
      </c>
      <c r="L254" s="78">
        <f>SUM(ENERO:DICIEMBRE!L254)</f>
        <v>0</v>
      </c>
      <c r="M254" s="78">
        <f>SUM(ENERO:DICIEMBRE!M254)</f>
        <v>0</v>
      </c>
      <c r="N254" s="78">
        <f>SUM(ENERO:DICIEMBRE!N254)</f>
        <v>0</v>
      </c>
      <c r="O254" s="78">
        <f>SUM(ENERO:DICIEMBRE!O254)</f>
        <v>0</v>
      </c>
      <c r="P254" s="78">
        <f>SUM(ENERO:DICIEMBRE!P254)</f>
        <v>0</v>
      </c>
      <c r="Q254" s="78">
        <f>SUM(ENERO:DICIEMBRE!Q254)</f>
        <v>0</v>
      </c>
      <c r="R254" s="78">
        <f>SUM(ENERO:DICIEMBRE!R254)</f>
        <v>0</v>
      </c>
      <c r="S254" s="78">
        <f>SUM(ENERO:DICIEMBRE!S254)</f>
        <v>0</v>
      </c>
      <c r="T254" s="78">
        <f>SUM(ENERO:DICIEMBRE!T254)</f>
        <v>0</v>
      </c>
      <c r="U254" s="78">
        <f>SUM(ENERO:DICIEMBRE!U254)</f>
        <v>0</v>
      </c>
      <c r="V254" s="78">
        <f>SUM(ENERO:DICIEMBRE!V254)</f>
        <v>0</v>
      </c>
      <c r="W254" s="78">
        <f>SUM(ENERO:DICIEMBRE!W254)</f>
        <v>0</v>
      </c>
      <c r="X254" s="78">
        <f>SUM(ENERO:DICIEMBRE!X254)</f>
        <v>0</v>
      </c>
      <c r="Y254" s="78">
        <f>SUM(ENERO:DICIEMBRE!Y254)</f>
        <v>0</v>
      </c>
      <c r="Z254" s="78">
        <f>SUM(ENERO:DICIEMBRE!Z254)</f>
        <v>0</v>
      </c>
      <c r="AA254" s="78">
        <f>SUM(ENERO:DICIEMBRE!AA254)</f>
        <v>0</v>
      </c>
      <c r="AB254" s="78">
        <f>SUM(ENERO:DICIEMBRE!AB254)</f>
        <v>0</v>
      </c>
      <c r="AC254" s="78">
        <f>SUM(ENERO:DICIEMBRE!AC254)</f>
        <v>0</v>
      </c>
      <c r="AD254" s="78">
        <f>SUM(ENERO:DICIEMBRE!AD254)</f>
        <v>0</v>
      </c>
      <c r="AE254" s="78">
        <f>SUM(ENERO:DICIEMBRE!AE254)</f>
        <v>0</v>
      </c>
      <c r="AF254" s="78">
        <f>SUM(ENERO:DICIEMBRE!AF254)</f>
        <v>0</v>
      </c>
      <c r="AG254" s="78">
        <f>SUM(ENERO:DICIEMBRE!AG254)</f>
        <v>0</v>
      </c>
      <c r="AH254" s="78">
        <f>SUM(ENERO:DICIEMBRE!AH254)</f>
        <v>0</v>
      </c>
      <c r="AI254" s="78">
        <f>SUM(ENERO:DICIEMBRE!AI254)</f>
        <v>0</v>
      </c>
      <c r="AJ254" s="78">
        <f>SUM(ENERO:DICIEMBRE!AJ254)</f>
        <v>0</v>
      </c>
      <c r="AK254" s="78">
        <f>SUM(ENERO:DICIEMBRE!AK254)</f>
        <v>0</v>
      </c>
      <c r="AL254" s="78">
        <f>SUM(ENERO:DICIEMBRE!AL254)</f>
        <v>0</v>
      </c>
      <c r="AM254" s="78">
        <f>SUM(ENERO:DICIEMBRE!AM254)</f>
        <v>0</v>
      </c>
      <c r="AN254" s="78">
        <f>SUM(ENERO:DICIEMBRE!AN254)</f>
        <v>0</v>
      </c>
      <c r="AO254" s="78">
        <f>SUM(ENERO:DICIEMBRE!AO254)</f>
        <v>0</v>
      </c>
      <c r="AP254" s="78">
        <f>SUM(ENERO:DICIEMBRE!AP254)</f>
        <v>0</v>
      </c>
      <c r="AQ254" s="78">
        <f>SUM(ENERO:DICIEMBRE!AQ254)</f>
        <v>0</v>
      </c>
      <c r="AR254" s="78">
        <f>SUM(ENERO:DICIEMBRE!AR254)</f>
        <v>0</v>
      </c>
      <c r="AS254" s="78">
        <f>SUM(ENERO:DICIEMBRE!AS254)</f>
        <v>0</v>
      </c>
      <c r="AT254" s="78">
        <f>SUM(ENERO:DICIEMBRE!AT254)</f>
        <v>0</v>
      </c>
      <c r="AU254" s="78">
        <f>SUM(ENERO:DICIEMBRE!AU254)</f>
        <v>0</v>
      </c>
      <c r="AV254" s="78">
        <f>SUM(ENERO:DICIEMBRE!AV254)</f>
        <v>0</v>
      </c>
      <c r="AW254" s="78">
        <f>SUM(ENERO:DICIEMBRE!AW254)</f>
        <v>0</v>
      </c>
      <c r="AX254" s="78">
        <f>SUM(ENERO:DICIEMBRE!AX254)</f>
        <v>0</v>
      </c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78">
        <f>SUM(ENERO:DICIEMBRE!E255)</f>
        <v>0</v>
      </c>
      <c r="F255" s="78">
        <f>SUM(ENERO:DICIEMBRE!F255)</f>
        <v>0</v>
      </c>
      <c r="G255" s="78">
        <f>SUM(ENERO:DICIEMBRE!G255)</f>
        <v>0</v>
      </c>
      <c r="H255" s="78">
        <f>SUM(ENERO:DICIEMBRE!H255)</f>
        <v>0</v>
      </c>
      <c r="I255" s="78">
        <f>SUM(ENERO:DICIEMBRE!I255)</f>
        <v>0</v>
      </c>
      <c r="J255" s="78">
        <f>SUM(ENERO:DICIEMBRE!J255)</f>
        <v>0</v>
      </c>
      <c r="K255" s="78">
        <f>SUM(ENERO:DICIEMBRE!K255)</f>
        <v>0</v>
      </c>
      <c r="L255" s="78">
        <f>SUM(ENERO:DICIEMBRE!L255)</f>
        <v>0</v>
      </c>
      <c r="M255" s="78">
        <f>SUM(ENERO:DICIEMBRE!M255)</f>
        <v>0</v>
      </c>
      <c r="N255" s="78">
        <f>SUM(ENERO:DICIEMBRE!N255)</f>
        <v>0</v>
      </c>
      <c r="O255" s="78">
        <f>SUM(ENERO:DICIEMBRE!O255)</f>
        <v>0</v>
      </c>
      <c r="P255" s="78">
        <f>SUM(ENERO:DICIEMBRE!P255)</f>
        <v>0</v>
      </c>
      <c r="Q255" s="78">
        <f>SUM(ENERO:DICIEMBRE!Q255)</f>
        <v>0</v>
      </c>
      <c r="R255" s="78">
        <f>SUM(ENERO:DICIEMBRE!R255)</f>
        <v>0</v>
      </c>
      <c r="S255" s="78">
        <f>SUM(ENERO:DICIEMBRE!S255)</f>
        <v>0</v>
      </c>
      <c r="T255" s="78">
        <f>SUM(ENERO:DICIEMBRE!T255)</f>
        <v>0</v>
      </c>
      <c r="U255" s="78">
        <f>SUM(ENERO:DICIEMBRE!U255)</f>
        <v>0</v>
      </c>
      <c r="V255" s="78">
        <f>SUM(ENERO:DICIEMBRE!V255)</f>
        <v>0</v>
      </c>
      <c r="W255" s="78">
        <f>SUM(ENERO:DICIEMBRE!W255)</f>
        <v>0</v>
      </c>
      <c r="X255" s="78">
        <f>SUM(ENERO:DICIEMBRE!X255)</f>
        <v>0</v>
      </c>
      <c r="Y255" s="78">
        <f>SUM(ENERO:DICIEMBRE!Y255)</f>
        <v>0</v>
      </c>
      <c r="Z255" s="78">
        <f>SUM(ENERO:DICIEMBRE!Z255)</f>
        <v>0</v>
      </c>
      <c r="AA255" s="78">
        <f>SUM(ENERO:DICIEMBRE!AA255)</f>
        <v>0</v>
      </c>
      <c r="AB255" s="78">
        <f>SUM(ENERO:DICIEMBRE!AB255)</f>
        <v>0</v>
      </c>
      <c r="AC255" s="78">
        <f>SUM(ENERO:DICIEMBRE!AC255)</f>
        <v>0</v>
      </c>
      <c r="AD255" s="78">
        <f>SUM(ENERO:DICIEMBRE!AD255)</f>
        <v>0</v>
      </c>
      <c r="AE255" s="78">
        <f>SUM(ENERO:DICIEMBRE!AE255)</f>
        <v>0</v>
      </c>
      <c r="AF255" s="78">
        <f>SUM(ENERO:DICIEMBRE!AF255)</f>
        <v>0</v>
      </c>
      <c r="AG255" s="78">
        <f>SUM(ENERO:DICIEMBRE!AG255)</f>
        <v>0</v>
      </c>
      <c r="AH255" s="78">
        <f>SUM(ENERO:DICIEMBRE!AH255)</f>
        <v>0</v>
      </c>
      <c r="AI255" s="78">
        <f>SUM(ENERO:DICIEMBRE!AI255)</f>
        <v>0</v>
      </c>
      <c r="AJ255" s="78">
        <f>SUM(ENERO:DICIEMBRE!AJ255)</f>
        <v>0</v>
      </c>
      <c r="AK255" s="78">
        <f>SUM(ENERO:DICIEMBRE!AK255)</f>
        <v>0</v>
      </c>
      <c r="AL255" s="78">
        <f>SUM(ENERO:DICIEMBRE!AL255)</f>
        <v>0</v>
      </c>
      <c r="AM255" s="78">
        <f>SUM(ENERO:DICIEMBRE!AM255)</f>
        <v>0</v>
      </c>
      <c r="AN255" s="78">
        <f>SUM(ENERO:DICIEMBRE!AN255)</f>
        <v>0</v>
      </c>
      <c r="AO255" s="78">
        <f>SUM(ENERO:DICIEMBRE!AO255)</f>
        <v>0</v>
      </c>
      <c r="AP255" s="78">
        <f>SUM(ENERO:DICIEMBRE!AP255)</f>
        <v>0</v>
      </c>
      <c r="AQ255" s="78">
        <f>SUM(ENERO:DICIEMBRE!AQ255)</f>
        <v>0</v>
      </c>
      <c r="AR255" s="78">
        <f>SUM(ENERO:DICIEMBRE!AR255)</f>
        <v>0</v>
      </c>
      <c r="AS255" s="78">
        <f>SUM(ENERO:DICIEMBRE!AS255)</f>
        <v>0</v>
      </c>
      <c r="AT255" s="78">
        <f>SUM(ENERO:DICIEMBRE!AT255)</f>
        <v>0</v>
      </c>
      <c r="AU255" s="78">
        <f>SUM(ENERO:DICIEMBRE!AU255)</f>
        <v>0</v>
      </c>
      <c r="AV255" s="78">
        <f>SUM(ENERO:DICIEMBRE!AV255)</f>
        <v>0</v>
      </c>
      <c r="AW255" s="78">
        <f>SUM(ENERO:DICIEMBRE!AW255)</f>
        <v>0</v>
      </c>
      <c r="AX255" s="78">
        <f>SUM(ENERO:DICIEMBRE!AX255)</f>
        <v>0</v>
      </c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78">
        <f>SUM(ENERO:DICIEMBRE!E256)</f>
        <v>0</v>
      </c>
      <c r="F256" s="78">
        <f>SUM(ENERO:DICIEMBRE!F256)</f>
        <v>0</v>
      </c>
      <c r="G256" s="78">
        <f>SUM(ENERO:DICIEMBRE!G256)</f>
        <v>0</v>
      </c>
      <c r="H256" s="78">
        <f>SUM(ENERO:DICIEMBRE!H256)</f>
        <v>0</v>
      </c>
      <c r="I256" s="78">
        <f>SUM(ENERO:DICIEMBRE!I256)</f>
        <v>0</v>
      </c>
      <c r="J256" s="78">
        <f>SUM(ENERO:DICIEMBRE!J256)</f>
        <v>0</v>
      </c>
      <c r="K256" s="78">
        <f>SUM(ENERO:DICIEMBRE!K256)</f>
        <v>0</v>
      </c>
      <c r="L256" s="78">
        <f>SUM(ENERO:DICIEMBRE!L256)</f>
        <v>0</v>
      </c>
      <c r="M256" s="78">
        <f>SUM(ENERO:DICIEMBRE!M256)</f>
        <v>0</v>
      </c>
      <c r="N256" s="78">
        <f>SUM(ENERO:DICIEMBRE!N256)</f>
        <v>0</v>
      </c>
      <c r="O256" s="78">
        <f>SUM(ENERO:DICIEMBRE!O256)</f>
        <v>0</v>
      </c>
      <c r="P256" s="78">
        <f>SUM(ENERO:DICIEMBRE!P256)</f>
        <v>0</v>
      </c>
      <c r="Q256" s="78">
        <f>SUM(ENERO:DICIEMBRE!Q256)</f>
        <v>0</v>
      </c>
      <c r="R256" s="78">
        <f>SUM(ENERO:DICIEMBRE!R256)</f>
        <v>0</v>
      </c>
      <c r="S256" s="78">
        <f>SUM(ENERO:DICIEMBRE!S256)</f>
        <v>0</v>
      </c>
      <c r="T256" s="78">
        <f>SUM(ENERO:DICIEMBRE!T256)</f>
        <v>0</v>
      </c>
      <c r="U256" s="78">
        <f>SUM(ENERO:DICIEMBRE!U256)</f>
        <v>0</v>
      </c>
      <c r="V256" s="78">
        <f>SUM(ENERO:DICIEMBRE!V256)</f>
        <v>0</v>
      </c>
      <c r="W256" s="78">
        <f>SUM(ENERO:DICIEMBRE!W256)</f>
        <v>0</v>
      </c>
      <c r="X256" s="78">
        <f>SUM(ENERO:DICIEMBRE!X256)</f>
        <v>0</v>
      </c>
      <c r="Y256" s="78">
        <f>SUM(ENERO:DICIEMBRE!Y256)</f>
        <v>0</v>
      </c>
      <c r="Z256" s="78">
        <f>SUM(ENERO:DICIEMBRE!Z256)</f>
        <v>0</v>
      </c>
      <c r="AA256" s="78">
        <f>SUM(ENERO:DICIEMBRE!AA256)</f>
        <v>0</v>
      </c>
      <c r="AB256" s="78">
        <f>SUM(ENERO:DICIEMBRE!AB256)</f>
        <v>0</v>
      </c>
      <c r="AC256" s="78">
        <f>SUM(ENERO:DICIEMBRE!AC256)</f>
        <v>0</v>
      </c>
      <c r="AD256" s="78">
        <f>SUM(ENERO:DICIEMBRE!AD256)</f>
        <v>0</v>
      </c>
      <c r="AE256" s="78">
        <f>SUM(ENERO:DICIEMBRE!AE256)</f>
        <v>0</v>
      </c>
      <c r="AF256" s="78">
        <f>SUM(ENERO:DICIEMBRE!AF256)</f>
        <v>0</v>
      </c>
      <c r="AG256" s="78">
        <f>SUM(ENERO:DICIEMBRE!AG256)</f>
        <v>0</v>
      </c>
      <c r="AH256" s="78">
        <f>SUM(ENERO:DICIEMBRE!AH256)</f>
        <v>0</v>
      </c>
      <c r="AI256" s="78">
        <f>SUM(ENERO:DICIEMBRE!AI256)</f>
        <v>0</v>
      </c>
      <c r="AJ256" s="78">
        <f>SUM(ENERO:DICIEMBRE!AJ256)</f>
        <v>0</v>
      </c>
      <c r="AK256" s="78">
        <f>SUM(ENERO:DICIEMBRE!AK256)</f>
        <v>0</v>
      </c>
      <c r="AL256" s="78">
        <f>SUM(ENERO:DICIEMBRE!AL256)</f>
        <v>0</v>
      </c>
      <c r="AM256" s="78">
        <f>SUM(ENERO:DICIEMBRE!AM256)</f>
        <v>0</v>
      </c>
      <c r="AN256" s="78">
        <f>SUM(ENERO:DICIEMBRE!AN256)</f>
        <v>0</v>
      </c>
      <c r="AO256" s="78">
        <f>SUM(ENERO:DICIEMBRE!AO256)</f>
        <v>0</v>
      </c>
      <c r="AP256" s="78">
        <f>SUM(ENERO:DICIEMBRE!AP256)</f>
        <v>0</v>
      </c>
      <c r="AQ256" s="78">
        <f>SUM(ENERO:DICIEMBRE!AQ256)</f>
        <v>0</v>
      </c>
      <c r="AR256" s="78">
        <f>SUM(ENERO:DICIEMBRE!AR256)</f>
        <v>0</v>
      </c>
      <c r="AS256" s="78">
        <f>SUM(ENERO:DICIEMBRE!AS256)</f>
        <v>0</v>
      </c>
      <c r="AT256" s="78">
        <f>SUM(ENERO:DICIEMBRE!AT256)</f>
        <v>0</v>
      </c>
      <c r="AU256" s="78">
        <f>SUM(ENERO:DICIEMBRE!AU256)</f>
        <v>0</v>
      </c>
      <c r="AV256" s="78">
        <f>SUM(ENERO:DICIEMBRE!AV256)</f>
        <v>0</v>
      </c>
      <c r="AW256" s="78">
        <f>SUM(ENERO:DICIEMBRE!AW256)</f>
        <v>0</v>
      </c>
      <c r="AX256" s="78">
        <f>SUM(ENERO:DICIEMBRE!AX256)</f>
        <v>0</v>
      </c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78">
        <f>SUM(ENERO:DICIEMBRE!E257)</f>
        <v>0</v>
      </c>
      <c r="F257" s="78">
        <f>SUM(ENERO:DICIEMBRE!F257)</f>
        <v>0</v>
      </c>
      <c r="G257" s="78">
        <f>SUM(ENERO:DICIEMBRE!G257)</f>
        <v>0</v>
      </c>
      <c r="H257" s="78">
        <f>SUM(ENERO:DICIEMBRE!H257)</f>
        <v>0</v>
      </c>
      <c r="I257" s="78">
        <f>SUM(ENERO:DICIEMBRE!I257)</f>
        <v>0</v>
      </c>
      <c r="J257" s="78">
        <f>SUM(ENERO:DICIEMBRE!J257)</f>
        <v>0</v>
      </c>
      <c r="K257" s="78">
        <f>SUM(ENERO:DICIEMBRE!K257)</f>
        <v>0</v>
      </c>
      <c r="L257" s="78">
        <f>SUM(ENERO:DICIEMBRE!L257)</f>
        <v>0</v>
      </c>
      <c r="M257" s="78">
        <f>SUM(ENERO:DICIEMBRE!M257)</f>
        <v>0</v>
      </c>
      <c r="N257" s="78">
        <f>SUM(ENERO:DICIEMBRE!N257)</f>
        <v>0</v>
      </c>
      <c r="O257" s="78">
        <f>SUM(ENERO:DICIEMBRE!O257)</f>
        <v>0</v>
      </c>
      <c r="P257" s="78">
        <f>SUM(ENERO:DICIEMBRE!P257)</f>
        <v>0</v>
      </c>
      <c r="Q257" s="78">
        <f>SUM(ENERO:DICIEMBRE!Q257)</f>
        <v>0</v>
      </c>
      <c r="R257" s="78">
        <f>SUM(ENERO:DICIEMBRE!R257)</f>
        <v>0</v>
      </c>
      <c r="S257" s="78">
        <f>SUM(ENERO:DICIEMBRE!S257)</f>
        <v>0</v>
      </c>
      <c r="T257" s="78">
        <f>SUM(ENERO:DICIEMBRE!T257)</f>
        <v>0</v>
      </c>
      <c r="U257" s="78">
        <f>SUM(ENERO:DICIEMBRE!U257)</f>
        <v>0</v>
      </c>
      <c r="V257" s="78">
        <f>SUM(ENERO:DICIEMBRE!V257)</f>
        <v>0</v>
      </c>
      <c r="W257" s="78">
        <f>SUM(ENERO:DICIEMBRE!W257)</f>
        <v>0</v>
      </c>
      <c r="X257" s="78">
        <f>SUM(ENERO:DICIEMBRE!X257)</f>
        <v>0</v>
      </c>
      <c r="Y257" s="78">
        <f>SUM(ENERO:DICIEMBRE!Y257)</f>
        <v>0</v>
      </c>
      <c r="Z257" s="78">
        <f>SUM(ENERO:DICIEMBRE!Z257)</f>
        <v>0</v>
      </c>
      <c r="AA257" s="78">
        <f>SUM(ENERO:DICIEMBRE!AA257)</f>
        <v>0</v>
      </c>
      <c r="AB257" s="78">
        <f>SUM(ENERO:DICIEMBRE!AB257)</f>
        <v>0</v>
      </c>
      <c r="AC257" s="78">
        <f>SUM(ENERO:DICIEMBRE!AC257)</f>
        <v>0</v>
      </c>
      <c r="AD257" s="78">
        <f>SUM(ENERO:DICIEMBRE!AD257)</f>
        <v>0</v>
      </c>
      <c r="AE257" s="78">
        <f>SUM(ENERO:DICIEMBRE!AE257)</f>
        <v>0</v>
      </c>
      <c r="AF257" s="78">
        <f>SUM(ENERO:DICIEMBRE!AF257)</f>
        <v>0</v>
      </c>
      <c r="AG257" s="78">
        <f>SUM(ENERO:DICIEMBRE!AG257)</f>
        <v>0</v>
      </c>
      <c r="AH257" s="78">
        <f>SUM(ENERO:DICIEMBRE!AH257)</f>
        <v>0</v>
      </c>
      <c r="AI257" s="78">
        <f>SUM(ENERO:DICIEMBRE!AI257)</f>
        <v>0</v>
      </c>
      <c r="AJ257" s="78">
        <f>SUM(ENERO:DICIEMBRE!AJ257)</f>
        <v>0</v>
      </c>
      <c r="AK257" s="78">
        <f>SUM(ENERO:DICIEMBRE!AK257)</f>
        <v>0</v>
      </c>
      <c r="AL257" s="78">
        <f>SUM(ENERO:DICIEMBRE!AL257)</f>
        <v>0</v>
      </c>
      <c r="AM257" s="78">
        <f>SUM(ENERO:DICIEMBRE!AM257)</f>
        <v>0</v>
      </c>
      <c r="AN257" s="78">
        <f>SUM(ENERO:DICIEMBRE!AN257)</f>
        <v>0</v>
      </c>
      <c r="AO257" s="78">
        <f>SUM(ENERO:DICIEMBRE!AO257)</f>
        <v>0</v>
      </c>
      <c r="AP257" s="78">
        <f>SUM(ENERO:DICIEMBRE!AP257)</f>
        <v>0</v>
      </c>
      <c r="AQ257" s="78">
        <f>SUM(ENERO:DICIEMBRE!AQ257)</f>
        <v>0</v>
      </c>
      <c r="AR257" s="78">
        <f>SUM(ENERO:DICIEMBRE!AR257)</f>
        <v>0</v>
      </c>
      <c r="AS257" s="78">
        <f>SUM(ENERO:DICIEMBRE!AS257)</f>
        <v>0</v>
      </c>
      <c r="AT257" s="78">
        <f>SUM(ENERO:DICIEMBRE!AT257)</f>
        <v>0</v>
      </c>
      <c r="AU257" s="78">
        <f>SUM(ENERO:DICIEMBRE!AU257)</f>
        <v>0</v>
      </c>
      <c r="AV257" s="78">
        <f>SUM(ENERO:DICIEMBRE!AV257)</f>
        <v>0</v>
      </c>
      <c r="AW257" s="78">
        <f>SUM(ENERO:DICIEMBRE!AW257)</f>
        <v>0</v>
      </c>
      <c r="AX257" s="78">
        <f>SUM(ENERO:DICIEMBRE!AX257)</f>
        <v>0</v>
      </c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78">
        <f>SUM(ENERO:DICIEMBRE!E258)</f>
        <v>0</v>
      </c>
      <c r="F258" s="78">
        <f>SUM(ENERO:DICIEMBRE!F258)</f>
        <v>0</v>
      </c>
      <c r="G258" s="78">
        <f>SUM(ENERO:DICIEMBRE!G258)</f>
        <v>0</v>
      </c>
      <c r="H258" s="78">
        <f>SUM(ENERO:DICIEMBRE!H258)</f>
        <v>0</v>
      </c>
      <c r="I258" s="78">
        <f>SUM(ENERO:DICIEMBRE!I258)</f>
        <v>0</v>
      </c>
      <c r="J258" s="78">
        <f>SUM(ENERO:DICIEMBRE!J258)</f>
        <v>0</v>
      </c>
      <c r="K258" s="78">
        <f>SUM(ENERO:DICIEMBRE!K258)</f>
        <v>0</v>
      </c>
      <c r="L258" s="78">
        <f>SUM(ENERO:DICIEMBRE!L258)</f>
        <v>0</v>
      </c>
      <c r="M258" s="78">
        <f>SUM(ENERO:DICIEMBRE!M258)</f>
        <v>0</v>
      </c>
      <c r="N258" s="78">
        <f>SUM(ENERO:DICIEMBRE!N258)</f>
        <v>0</v>
      </c>
      <c r="O258" s="78">
        <f>SUM(ENERO:DICIEMBRE!O258)</f>
        <v>0</v>
      </c>
      <c r="P258" s="78">
        <f>SUM(ENERO:DICIEMBRE!P258)</f>
        <v>0</v>
      </c>
      <c r="Q258" s="78">
        <f>SUM(ENERO:DICIEMBRE!Q258)</f>
        <v>0</v>
      </c>
      <c r="R258" s="78">
        <f>SUM(ENERO:DICIEMBRE!R258)</f>
        <v>0</v>
      </c>
      <c r="S258" s="78">
        <f>SUM(ENERO:DICIEMBRE!S258)</f>
        <v>0</v>
      </c>
      <c r="T258" s="78">
        <f>SUM(ENERO:DICIEMBRE!T258)</f>
        <v>0</v>
      </c>
      <c r="U258" s="78">
        <f>SUM(ENERO:DICIEMBRE!U258)</f>
        <v>0</v>
      </c>
      <c r="V258" s="78">
        <f>SUM(ENERO:DICIEMBRE!V258)</f>
        <v>0</v>
      </c>
      <c r="W258" s="78">
        <f>SUM(ENERO:DICIEMBRE!W258)</f>
        <v>0</v>
      </c>
      <c r="X258" s="78">
        <f>SUM(ENERO:DICIEMBRE!X258)</f>
        <v>0</v>
      </c>
      <c r="Y258" s="78">
        <f>SUM(ENERO:DICIEMBRE!Y258)</f>
        <v>0</v>
      </c>
      <c r="Z258" s="78">
        <f>SUM(ENERO:DICIEMBRE!Z258)</f>
        <v>0</v>
      </c>
      <c r="AA258" s="78">
        <f>SUM(ENERO:DICIEMBRE!AA258)</f>
        <v>0</v>
      </c>
      <c r="AB258" s="78">
        <f>SUM(ENERO:DICIEMBRE!AB258)</f>
        <v>0</v>
      </c>
      <c r="AC258" s="78">
        <f>SUM(ENERO:DICIEMBRE!AC258)</f>
        <v>0</v>
      </c>
      <c r="AD258" s="78">
        <f>SUM(ENERO:DICIEMBRE!AD258)</f>
        <v>0</v>
      </c>
      <c r="AE258" s="78">
        <f>SUM(ENERO:DICIEMBRE!AE258)</f>
        <v>0</v>
      </c>
      <c r="AF258" s="78">
        <f>SUM(ENERO:DICIEMBRE!AF258)</f>
        <v>0</v>
      </c>
      <c r="AG258" s="78">
        <f>SUM(ENERO:DICIEMBRE!AG258)</f>
        <v>0</v>
      </c>
      <c r="AH258" s="78">
        <f>SUM(ENERO:DICIEMBRE!AH258)</f>
        <v>0</v>
      </c>
      <c r="AI258" s="78">
        <f>SUM(ENERO:DICIEMBRE!AI258)</f>
        <v>0</v>
      </c>
      <c r="AJ258" s="78">
        <f>SUM(ENERO:DICIEMBRE!AJ258)</f>
        <v>0</v>
      </c>
      <c r="AK258" s="78">
        <f>SUM(ENERO:DICIEMBRE!AK258)</f>
        <v>0</v>
      </c>
      <c r="AL258" s="78">
        <f>SUM(ENERO:DICIEMBRE!AL258)</f>
        <v>0</v>
      </c>
      <c r="AM258" s="78">
        <f>SUM(ENERO:DICIEMBRE!AM258)</f>
        <v>0</v>
      </c>
      <c r="AN258" s="78">
        <f>SUM(ENERO:DICIEMBRE!AN258)</f>
        <v>0</v>
      </c>
      <c r="AO258" s="78">
        <f>SUM(ENERO:DICIEMBRE!AO258)</f>
        <v>0</v>
      </c>
      <c r="AP258" s="78">
        <f>SUM(ENERO:DICIEMBRE!AP258)</f>
        <v>0</v>
      </c>
      <c r="AQ258" s="78">
        <f>SUM(ENERO:DICIEMBRE!AQ258)</f>
        <v>0</v>
      </c>
      <c r="AR258" s="78">
        <f>SUM(ENERO:DICIEMBRE!AR258)</f>
        <v>0</v>
      </c>
      <c r="AS258" s="78">
        <f>SUM(ENERO:DICIEMBRE!AS258)</f>
        <v>0</v>
      </c>
      <c r="AT258" s="78">
        <f>SUM(ENERO:DICIEMBRE!AT258)</f>
        <v>0</v>
      </c>
      <c r="AU258" s="78">
        <f>SUM(ENERO:DICIEMBRE!AU258)</f>
        <v>0</v>
      </c>
      <c r="AV258" s="78">
        <f>SUM(ENERO:DICIEMBRE!AV258)</f>
        <v>0</v>
      </c>
      <c r="AW258" s="78">
        <f>SUM(ENERO:DICIEMBRE!AW258)</f>
        <v>0</v>
      </c>
      <c r="AX258" s="78">
        <f>SUM(ENERO:DICIEMBRE!AX258)</f>
        <v>0</v>
      </c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78">
        <f>SUM(ENERO:DICIEMBRE!E259)</f>
        <v>0</v>
      </c>
      <c r="F259" s="78">
        <f>SUM(ENERO:DICIEMBRE!F259)</f>
        <v>0</v>
      </c>
      <c r="G259" s="78">
        <f>SUM(ENERO:DICIEMBRE!G259)</f>
        <v>0</v>
      </c>
      <c r="H259" s="78">
        <f>SUM(ENERO:DICIEMBRE!H259)</f>
        <v>0</v>
      </c>
      <c r="I259" s="78">
        <f>SUM(ENERO:DICIEMBRE!I259)</f>
        <v>0</v>
      </c>
      <c r="J259" s="78">
        <f>SUM(ENERO:DICIEMBRE!J259)</f>
        <v>0</v>
      </c>
      <c r="K259" s="78">
        <f>SUM(ENERO:DICIEMBRE!K259)</f>
        <v>0</v>
      </c>
      <c r="L259" s="78">
        <f>SUM(ENERO:DICIEMBRE!L259)</f>
        <v>0</v>
      </c>
      <c r="M259" s="78">
        <f>SUM(ENERO:DICIEMBRE!M259)</f>
        <v>0</v>
      </c>
      <c r="N259" s="78">
        <f>SUM(ENERO:DICIEMBRE!N259)</f>
        <v>0</v>
      </c>
      <c r="O259" s="78">
        <f>SUM(ENERO:DICIEMBRE!O259)</f>
        <v>0</v>
      </c>
      <c r="P259" s="78">
        <f>SUM(ENERO:DICIEMBRE!P259)</f>
        <v>0</v>
      </c>
      <c r="Q259" s="78">
        <f>SUM(ENERO:DICIEMBRE!Q259)</f>
        <v>0</v>
      </c>
      <c r="R259" s="78">
        <f>SUM(ENERO:DICIEMBRE!R259)</f>
        <v>0</v>
      </c>
      <c r="S259" s="78">
        <f>SUM(ENERO:DICIEMBRE!S259)</f>
        <v>0</v>
      </c>
      <c r="T259" s="78">
        <f>SUM(ENERO:DICIEMBRE!T259)</f>
        <v>0</v>
      </c>
      <c r="U259" s="78">
        <f>SUM(ENERO:DICIEMBRE!U259)</f>
        <v>0</v>
      </c>
      <c r="V259" s="78">
        <f>SUM(ENERO:DICIEMBRE!V259)</f>
        <v>0</v>
      </c>
      <c r="W259" s="78">
        <f>SUM(ENERO:DICIEMBRE!W259)</f>
        <v>0</v>
      </c>
      <c r="X259" s="78">
        <f>SUM(ENERO:DICIEMBRE!X259)</f>
        <v>0</v>
      </c>
      <c r="Y259" s="78">
        <f>SUM(ENERO:DICIEMBRE!Y259)</f>
        <v>0</v>
      </c>
      <c r="Z259" s="78">
        <f>SUM(ENERO:DICIEMBRE!Z259)</f>
        <v>0</v>
      </c>
      <c r="AA259" s="78">
        <f>SUM(ENERO:DICIEMBRE!AA259)</f>
        <v>0</v>
      </c>
      <c r="AB259" s="78">
        <f>SUM(ENERO:DICIEMBRE!AB259)</f>
        <v>0</v>
      </c>
      <c r="AC259" s="78">
        <f>SUM(ENERO:DICIEMBRE!AC259)</f>
        <v>0</v>
      </c>
      <c r="AD259" s="78">
        <f>SUM(ENERO:DICIEMBRE!AD259)</f>
        <v>0</v>
      </c>
      <c r="AE259" s="78">
        <f>SUM(ENERO:DICIEMBRE!AE259)</f>
        <v>0</v>
      </c>
      <c r="AF259" s="78">
        <f>SUM(ENERO:DICIEMBRE!AF259)</f>
        <v>0</v>
      </c>
      <c r="AG259" s="78">
        <f>SUM(ENERO:DICIEMBRE!AG259)</f>
        <v>0</v>
      </c>
      <c r="AH259" s="78">
        <f>SUM(ENERO:DICIEMBRE!AH259)</f>
        <v>0</v>
      </c>
      <c r="AI259" s="78">
        <f>SUM(ENERO:DICIEMBRE!AI259)</f>
        <v>0</v>
      </c>
      <c r="AJ259" s="78">
        <f>SUM(ENERO:DICIEMBRE!AJ259)</f>
        <v>0</v>
      </c>
      <c r="AK259" s="78">
        <f>SUM(ENERO:DICIEMBRE!AK259)</f>
        <v>0</v>
      </c>
      <c r="AL259" s="78">
        <f>SUM(ENERO:DICIEMBRE!AL259)</f>
        <v>0</v>
      </c>
      <c r="AM259" s="78">
        <f>SUM(ENERO:DICIEMBRE!AM259)</f>
        <v>0</v>
      </c>
      <c r="AN259" s="78">
        <f>SUM(ENERO:DICIEMBRE!AN259)</f>
        <v>0</v>
      </c>
      <c r="AO259" s="78">
        <f>SUM(ENERO:DICIEMBRE!AO259)</f>
        <v>0</v>
      </c>
      <c r="AP259" s="78">
        <f>SUM(ENERO:DICIEMBRE!AP259)</f>
        <v>0</v>
      </c>
      <c r="AQ259" s="78">
        <f>SUM(ENERO:DICIEMBRE!AQ259)</f>
        <v>0</v>
      </c>
      <c r="AR259" s="78">
        <f>SUM(ENERO:DICIEMBRE!AR259)</f>
        <v>0</v>
      </c>
      <c r="AS259" s="78">
        <f>SUM(ENERO:DICIEMBRE!AS259)</f>
        <v>0</v>
      </c>
      <c r="AT259" s="78">
        <f>SUM(ENERO:DICIEMBRE!AT259)</f>
        <v>0</v>
      </c>
      <c r="AU259" s="78">
        <f>SUM(ENERO:DICIEMBRE!AU259)</f>
        <v>0</v>
      </c>
      <c r="AV259" s="78">
        <f>SUM(ENERO:DICIEMBRE!AV259)</f>
        <v>0</v>
      </c>
      <c r="AW259" s="78">
        <f>SUM(ENERO:DICIEMBRE!AW259)</f>
        <v>0</v>
      </c>
      <c r="AX259" s="78">
        <f>SUM(ENERO:DICIEMBRE!AX259)</f>
        <v>0</v>
      </c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159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78">
        <f>SUM(ENERO:DICIEMBRE!C263)</f>
        <v>0</v>
      </c>
      <c r="D263" s="78">
        <f>SUM(ENERO:DICIEMBRE!D263)</f>
        <v>0</v>
      </c>
      <c r="E263" s="78">
        <f>SUM(ENERO:DICIEMBRE!E263)</f>
        <v>0</v>
      </c>
      <c r="F263" s="78">
        <f>SUM(ENERO:DICIEMBRE!F263)</f>
        <v>0</v>
      </c>
      <c r="G263" s="78">
        <f>SUM(ENERO:DICIEMBRE!G263)</f>
        <v>0</v>
      </c>
      <c r="H263" s="78">
        <f>SUM(ENERO:DICIEMBRE!H263)</f>
        <v>0</v>
      </c>
      <c r="I263" s="78">
        <f>SUM(ENERO:DICIEMBRE!I263)</f>
        <v>0</v>
      </c>
      <c r="J263" s="78">
        <f>SUM(ENERO:DICIEMBRE!J263)</f>
        <v>0</v>
      </c>
      <c r="K263" s="78">
        <f>SUM(ENERO:DICIEMBRE!K263)</f>
        <v>0</v>
      </c>
      <c r="L263" s="78">
        <f>SUM(ENERO:DICIEMBRE!L263)</f>
        <v>0</v>
      </c>
      <c r="M263" s="78">
        <f>SUM(ENERO:DICIEMBRE!M263)</f>
        <v>0</v>
      </c>
      <c r="N263" s="78">
        <f>SUM(ENERO:DICIEMBRE!N263)</f>
        <v>0</v>
      </c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78">
        <f>SUM(ENERO:DICIEMBRE!C264)</f>
        <v>0</v>
      </c>
      <c r="D264" s="78">
        <f>SUM(ENERO:DICIEMBRE!D264)</f>
        <v>0</v>
      </c>
      <c r="E264" s="78">
        <f>SUM(ENERO:DICIEMBRE!E264)</f>
        <v>0</v>
      </c>
      <c r="F264" s="78">
        <f>SUM(ENERO:DICIEMBRE!F264)</f>
        <v>0</v>
      </c>
      <c r="G264" s="78">
        <f>SUM(ENERO:DICIEMBRE!G264)</f>
        <v>0</v>
      </c>
      <c r="H264" s="78">
        <f>SUM(ENERO:DICIEMBRE!H264)</f>
        <v>0</v>
      </c>
      <c r="I264" s="78">
        <f>SUM(ENERO:DICIEMBRE!I264)</f>
        <v>0</v>
      </c>
      <c r="J264" s="78">
        <f>SUM(ENERO:DICIEMBRE!J264)</f>
        <v>0</v>
      </c>
      <c r="K264" s="78">
        <f>SUM(ENERO:DICIEMBRE!K264)</f>
        <v>0</v>
      </c>
      <c r="L264" s="78">
        <f>SUM(ENERO:DICIEMBRE!L264)</f>
        <v>0</v>
      </c>
      <c r="M264" s="78">
        <f>SUM(ENERO:DICIEMBRE!M264)</f>
        <v>0</v>
      </c>
      <c r="N264" s="78">
        <f>SUM(ENERO:DICIEMBRE!N264)</f>
        <v>0</v>
      </c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2</v>
      </c>
      <c r="C265" s="78">
        <f>SUM(ENERO:DICIEMBRE!C265)</f>
        <v>0</v>
      </c>
      <c r="D265" s="78">
        <f>SUM(ENERO:DICIEMBRE!D265)</f>
        <v>1</v>
      </c>
      <c r="E265" s="78">
        <f>SUM(ENERO:DICIEMBRE!E265)</f>
        <v>0</v>
      </c>
      <c r="F265" s="78">
        <f>SUM(ENERO:DICIEMBRE!F265)</f>
        <v>0</v>
      </c>
      <c r="G265" s="78">
        <f>SUM(ENERO:DICIEMBRE!G265)</f>
        <v>0</v>
      </c>
      <c r="H265" s="78">
        <f>SUM(ENERO:DICIEMBRE!H265)</f>
        <v>0</v>
      </c>
      <c r="I265" s="78">
        <f>SUM(ENERO:DICIEMBRE!I265)</f>
        <v>1</v>
      </c>
      <c r="J265" s="78">
        <f>SUM(ENERO:DICIEMBRE!J265)</f>
        <v>0</v>
      </c>
      <c r="K265" s="78">
        <f>SUM(ENERO:DICIEMBRE!K265)</f>
        <v>0</v>
      </c>
      <c r="L265" s="78">
        <f>SUM(ENERO:DICIEMBRE!L265)</f>
        <v>0</v>
      </c>
      <c r="M265" s="78">
        <f>SUM(ENERO:DICIEMBRE!M265)</f>
        <v>0</v>
      </c>
      <c r="N265" s="78">
        <f>SUM(ENERO:DICIEMBRE!N265)</f>
        <v>1</v>
      </c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78">
        <f>SUM(ENERO:DICIEMBRE!C266)</f>
        <v>0</v>
      </c>
      <c r="D266" s="78">
        <f>SUM(ENERO:DICIEMBRE!D266)</f>
        <v>0</v>
      </c>
      <c r="E266" s="78">
        <f>SUM(ENERO:DICIEMBRE!E266)</f>
        <v>0</v>
      </c>
      <c r="F266" s="78">
        <f>SUM(ENERO:DICIEMBRE!F266)</f>
        <v>0</v>
      </c>
      <c r="G266" s="78">
        <f>SUM(ENERO:DICIEMBRE!G266)</f>
        <v>0</v>
      </c>
      <c r="H266" s="78">
        <f>SUM(ENERO:DICIEMBRE!H266)</f>
        <v>0</v>
      </c>
      <c r="I266" s="78">
        <f>SUM(ENERO:DICIEMBRE!I266)</f>
        <v>0</v>
      </c>
      <c r="J266" s="78">
        <f>SUM(ENERO:DICIEMBRE!J266)</f>
        <v>0</v>
      </c>
      <c r="K266" s="78">
        <f>SUM(ENERO:DICIEMBRE!K266)</f>
        <v>0</v>
      </c>
      <c r="L266" s="78">
        <f>SUM(ENERO:DICIEMBRE!L266)</f>
        <v>0</v>
      </c>
      <c r="M266" s="78">
        <f>SUM(ENERO:DICIEMBRE!M266)</f>
        <v>0</v>
      </c>
      <c r="N266" s="78">
        <f>SUM(ENERO:DICIEMBRE!N266)</f>
        <v>0</v>
      </c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78">
        <f>SUM(ENERO:DICIEMBRE!C267)</f>
        <v>0</v>
      </c>
      <c r="D267" s="78">
        <f>SUM(ENERO:DICIEMBRE!D267)</f>
        <v>0</v>
      </c>
      <c r="E267" s="78">
        <f>SUM(ENERO:DICIEMBRE!E267)</f>
        <v>0</v>
      </c>
      <c r="F267" s="78">
        <f>SUM(ENERO:DICIEMBRE!F267)</f>
        <v>0</v>
      </c>
      <c r="G267" s="78">
        <f>SUM(ENERO:DICIEMBRE!G267)</f>
        <v>0</v>
      </c>
      <c r="H267" s="78">
        <f>SUM(ENERO:DICIEMBRE!H267)</f>
        <v>0</v>
      </c>
      <c r="I267" s="78">
        <f>SUM(ENERO:DICIEMBRE!I267)</f>
        <v>0</v>
      </c>
      <c r="J267" s="78">
        <f>SUM(ENERO:DICIEMBRE!J267)</f>
        <v>0</v>
      </c>
      <c r="K267" s="78">
        <f>SUM(ENERO:DICIEMBRE!K267)</f>
        <v>0</v>
      </c>
      <c r="L267" s="78">
        <f>SUM(ENERO:DICIEMBRE!L267)</f>
        <v>0</v>
      </c>
      <c r="M267" s="78">
        <f>SUM(ENERO:DICIEMBRE!M267)</f>
        <v>0</v>
      </c>
      <c r="N267" s="78">
        <f>SUM(ENERO:DICIEMBRE!N267)</f>
        <v>0</v>
      </c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6</v>
      </c>
      <c r="C271" s="78">
        <f>SUM(ENERO:DICIEMBRE!C271)</f>
        <v>6</v>
      </c>
      <c r="D271" s="78">
        <f>SUM(ENERO:DICIEMBRE!D271)</f>
        <v>0</v>
      </c>
      <c r="E271" s="78">
        <f>SUM(ENERO:DICIEMBRE!E271)</f>
        <v>0</v>
      </c>
      <c r="F271" s="78">
        <f>SUM(ENERO:DICIEMBRE!F271)</f>
        <v>0</v>
      </c>
      <c r="G271" s="78">
        <f>SUM(ENERO:DICIEMBRE!G271)</f>
        <v>0</v>
      </c>
      <c r="H271" s="78">
        <f>SUM(ENERO:DICIEMBRE!H271)</f>
        <v>0</v>
      </c>
      <c r="I271" s="78">
        <f>SUM(ENERO:DICIEMBRE!I271)</f>
        <v>0</v>
      </c>
      <c r="J271" s="78">
        <f>SUM(ENERO:DICIEMBRE!J271)</f>
        <v>0</v>
      </c>
      <c r="K271" s="78">
        <f>SUM(ENERO:DICIEMBRE!K271)</f>
        <v>0</v>
      </c>
      <c r="L271" s="78">
        <f>SUM(ENERO:DICIEMBRE!L271)</f>
        <v>0</v>
      </c>
      <c r="M271" s="78">
        <f>SUM(ENERO:DICIEMBRE!M271)</f>
        <v>0</v>
      </c>
      <c r="N271" s="78">
        <f>SUM(ENERO:DICIEMBRE!N271)</f>
        <v>0</v>
      </c>
      <c r="O271" s="78">
        <f>SUM(ENERO:DICIEMBRE!O271)</f>
        <v>0</v>
      </c>
      <c r="P271" s="78">
        <f>SUM(ENERO:DICIEMBRE!P271)</f>
        <v>0</v>
      </c>
      <c r="Q271" s="78">
        <f>SUM(ENERO:DICIEMBRE!Q271)</f>
        <v>0</v>
      </c>
      <c r="R271" s="78">
        <f>SUM(ENERO:DICIEMBRE!R271)</f>
        <v>0</v>
      </c>
      <c r="S271" s="78">
        <f>SUM(ENERO:DICIEMBRE!S271)</f>
        <v>0</v>
      </c>
      <c r="T271" s="78">
        <f>SUM(ENERO:DICIEMBRE!T271)</f>
        <v>1</v>
      </c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78">
        <f>SUM(ENERO:DICIEMBRE!C272)</f>
        <v>0</v>
      </c>
      <c r="D272" s="78">
        <f>SUM(ENERO:DICIEMBRE!D272)</f>
        <v>0</v>
      </c>
      <c r="E272" s="78">
        <f>SUM(ENERO:DICIEMBRE!E272)</f>
        <v>0</v>
      </c>
      <c r="F272" s="78">
        <f>SUM(ENERO:DICIEMBRE!F272)</f>
        <v>0</v>
      </c>
      <c r="G272" s="78">
        <f>SUM(ENERO:DICIEMBRE!G272)</f>
        <v>0</v>
      </c>
      <c r="H272" s="78">
        <f>SUM(ENERO:DICIEMBRE!H272)</f>
        <v>0</v>
      </c>
      <c r="I272" s="78">
        <f>SUM(ENERO:DICIEMBRE!I272)</f>
        <v>0</v>
      </c>
      <c r="J272" s="78">
        <f>SUM(ENERO:DICIEMBRE!J272)</f>
        <v>0</v>
      </c>
      <c r="K272" s="78">
        <f>SUM(ENERO:DICIEMBRE!K272)</f>
        <v>0</v>
      </c>
      <c r="L272" s="78">
        <f>SUM(ENERO:DICIEMBRE!L272)</f>
        <v>0</v>
      </c>
      <c r="M272" s="78">
        <f>SUM(ENERO:DICIEMBRE!M272)</f>
        <v>0</v>
      </c>
      <c r="N272" s="78">
        <f>SUM(ENERO:DICIEMBRE!N272)</f>
        <v>0</v>
      </c>
      <c r="O272" s="78">
        <f>SUM(ENERO:DICIEMBRE!O272)</f>
        <v>0</v>
      </c>
      <c r="P272" s="78">
        <f>SUM(ENERO:DICIEMBRE!P272)</f>
        <v>0</v>
      </c>
      <c r="Q272" s="78">
        <f>SUM(ENERO:DICIEMBRE!Q272)</f>
        <v>0</v>
      </c>
      <c r="R272" s="78">
        <f>SUM(ENERO:DICIEMBRE!R272)</f>
        <v>0</v>
      </c>
      <c r="S272" s="78">
        <f>SUM(ENERO:DICIEMBRE!S272)</f>
        <v>0</v>
      </c>
      <c r="T272" s="78">
        <f>SUM(ENERO:DICIEMBRE!T272)</f>
        <v>0</v>
      </c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78">
        <f>SUM(ENERO:DICIEMBRE!C273)</f>
        <v>0</v>
      </c>
      <c r="D273" s="78">
        <f>SUM(ENERO:DICIEMBRE!D273)</f>
        <v>0</v>
      </c>
      <c r="E273" s="78">
        <f>SUM(ENERO:DICIEMBRE!E273)</f>
        <v>0</v>
      </c>
      <c r="F273" s="78">
        <f>SUM(ENERO:DICIEMBRE!F273)</f>
        <v>0</v>
      </c>
      <c r="G273" s="78">
        <f>SUM(ENERO:DICIEMBRE!G273)</f>
        <v>0</v>
      </c>
      <c r="H273" s="78">
        <f>SUM(ENERO:DICIEMBRE!H273)</f>
        <v>0</v>
      </c>
      <c r="I273" s="78">
        <f>SUM(ENERO:DICIEMBRE!I273)</f>
        <v>0</v>
      </c>
      <c r="J273" s="78">
        <f>SUM(ENERO:DICIEMBRE!J273)</f>
        <v>0</v>
      </c>
      <c r="K273" s="78">
        <f>SUM(ENERO:DICIEMBRE!K273)</f>
        <v>0</v>
      </c>
      <c r="L273" s="78">
        <f>SUM(ENERO:DICIEMBRE!L273)</f>
        <v>0</v>
      </c>
      <c r="M273" s="78">
        <f>SUM(ENERO:DICIEMBRE!M273)</f>
        <v>0</v>
      </c>
      <c r="N273" s="78">
        <f>SUM(ENERO:DICIEMBRE!N273)</f>
        <v>0</v>
      </c>
      <c r="O273" s="78">
        <f>SUM(ENERO:DICIEMBRE!O273)</f>
        <v>0</v>
      </c>
      <c r="P273" s="78">
        <f>SUM(ENERO:DICIEMBRE!P273)</f>
        <v>0</v>
      </c>
      <c r="Q273" s="78">
        <f>SUM(ENERO:DICIEMBRE!Q273)</f>
        <v>0</v>
      </c>
      <c r="R273" s="78">
        <f>SUM(ENERO:DICIEMBRE!R273)</f>
        <v>0</v>
      </c>
      <c r="S273" s="78">
        <f>SUM(ENERO:DICIEMBRE!S273)</f>
        <v>0</v>
      </c>
      <c r="T273" s="78">
        <f>SUM(ENERO:DICIEMBRE!T273)</f>
        <v>0</v>
      </c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78">
        <f>SUM(ENERO:DICIEMBRE!C274)</f>
        <v>0</v>
      </c>
      <c r="D274" s="78">
        <f>SUM(ENERO:DICIEMBRE!D274)</f>
        <v>0</v>
      </c>
      <c r="E274" s="78">
        <f>SUM(ENERO:DICIEMBRE!E274)</f>
        <v>0</v>
      </c>
      <c r="F274" s="78">
        <f>SUM(ENERO:DICIEMBRE!F274)</f>
        <v>0</v>
      </c>
      <c r="G274" s="78">
        <f>SUM(ENERO:DICIEMBRE!G274)</f>
        <v>0</v>
      </c>
      <c r="H274" s="78">
        <f>SUM(ENERO:DICIEMBRE!H274)</f>
        <v>0</v>
      </c>
      <c r="I274" s="78">
        <f>SUM(ENERO:DICIEMBRE!I274)</f>
        <v>0</v>
      </c>
      <c r="J274" s="78">
        <f>SUM(ENERO:DICIEMBRE!J274)</f>
        <v>0</v>
      </c>
      <c r="K274" s="78">
        <f>SUM(ENERO:DICIEMBRE!K274)</f>
        <v>0</v>
      </c>
      <c r="L274" s="78">
        <f>SUM(ENERO:DICIEMBRE!L274)</f>
        <v>0</v>
      </c>
      <c r="M274" s="78">
        <f>SUM(ENERO:DICIEMBRE!M274)</f>
        <v>0</v>
      </c>
      <c r="N274" s="78">
        <f>SUM(ENERO:DICIEMBRE!N274)</f>
        <v>0</v>
      </c>
      <c r="O274" s="78">
        <f>SUM(ENERO:DICIEMBRE!O274)</f>
        <v>0</v>
      </c>
      <c r="P274" s="78">
        <f>SUM(ENERO:DICIEMBRE!P274)</f>
        <v>0</v>
      </c>
      <c r="Q274" s="78">
        <f>SUM(ENERO:DICIEMBRE!Q274)</f>
        <v>0</v>
      </c>
      <c r="R274" s="78">
        <f>SUM(ENERO:DICIEMBRE!R274)</f>
        <v>0</v>
      </c>
      <c r="S274" s="78">
        <f>SUM(ENERO:DICIEMBRE!S274)</f>
        <v>0</v>
      </c>
      <c r="T274" s="78">
        <f>SUM(ENERO:DICIEMBRE!T274)</f>
        <v>0</v>
      </c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78">
        <f>SUM(ENERO:DICIEMBRE!C275)</f>
        <v>0</v>
      </c>
      <c r="D275" s="78">
        <f>SUM(ENERO:DICIEMBRE!D275)</f>
        <v>0</v>
      </c>
      <c r="E275" s="78">
        <f>SUM(ENERO:DICIEMBRE!E275)</f>
        <v>0</v>
      </c>
      <c r="F275" s="78">
        <f>SUM(ENERO:DICIEMBRE!F275)</f>
        <v>0</v>
      </c>
      <c r="G275" s="78">
        <f>SUM(ENERO:DICIEMBRE!G275)</f>
        <v>0</v>
      </c>
      <c r="H275" s="78">
        <f>SUM(ENERO:DICIEMBRE!H275)</f>
        <v>0</v>
      </c>
      <c r="I275" s="78">
        <f>SUM(ENERO:DICIEMBRE!I275)</f>
        <v>0</v>
      </c>
      <c r="J275" s="78">
        <f>SUM(ENERO:DICIEMBRE!J275)</f>
        <v>0</v>
      </c>
      <c r="K275" s="78">
        <f>SUM(ENERO:DICIEMBRE!K275)</f>
        <v>0</v>
      </c>
      <c r="L275" s="78">
        <f>SUM(ENERO:DICIEMBRE!L275)</f>
        <v>0</v>
      </c>
      <c r="M275" s="78">
        <f>SUM(ENERO:DICIEMBRE!M275)</f>
        <v>0</v>
      </c>
      <c r="N275" s="78">
        <f>SUM(ENERO:DICIEMBRE!N275)</f>
        <v>0</v>
      </c>
      <c r="O275" s="78">
        <f>SUM(ENERO:DICIEMBRE!O275)</f>
        <v>0</v>
      </c>
      <c r="P275" s="78">
        <f>SUM(ENERO:DICIEMBRE!P275)</f>
        <v>0</v>
      </c>
      <c r="Q275" s="78">
        <f>SUM(ENERO:DICIEMBRE!Q275)</f>
        <v>0</v>
      </c>
      <c r="R275" s="78">
        <f>SUM(ENERO:DICIEMBRE!R275)</f>
        <v>0</v>
      </c>
      <c r="S275" s="78">
        <f>SUM(ENERO:DICIEMBRE!S275)</f>
        <v>0</v>
      </c>
      <c r="T275" s="78">
        <f>SUM(ENERO:DICIEMBRE!T275)</f>
        <v>0</v>
      </c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71" t="s">
        <v>32</v>
      </c>
      <c r="G279" s="12" t="s">
        <v>31</v>
      </c>
      <c r="H279" s="245" t="s">
        <v>32</v>
      </c>
      <c r="I279" s="12" t="s">
        <v>31</v>
      </c>
      <c r="J279" s="71" t="s">
        <v>32</v>
      </c>
      <c r="K279" s="12" t="s">
        <v>31</v>
      </c>
      <c r="L279" s="71" t="s">
        <v>32</v>
      </c>
      <c r="M279" s="246" t="s">
        <v>31</v>
      </c>
      <c r="N279" s="71" t="s">
        <v>32</v>
      </c>
      <c r="O279" s="12" t="s">
        <v>31</v>
      </c>
      <c r="P279" s="71" t="s">
        <v>32</v>
      </c>
      <c r="Q279" s="12" t="s">
        <v>31</v>
      </c>
      <c r="R279" s="71" t="s">
        <v>32</v>
      </c>
      <c r="S279" s="12" t="s">
        <v>31</v>
      </c>
      <c r="T279" s="71" t="s">
        <v>32</v>
      </c>
      <c r="U279" s="12" t="s">
        <v>31</v>
      </c>
      <c r="V279" s="71" t="s">
        <v>32</v>
      </c>
      <c r="W279" s="12" t="s">
        <v>31</v>
      </c>
      <c r="X279" s="71" t="s">
        <v>32</v>
      </c>
      <c r="Y279" s="12" t="s">
        <v>31</v>
      </c>
      <c r="Z279" s="71" t="s">
        <v>32</v>
      </c>
      <c r="AA279" s="12" t="s">
        <v>31</v>
      </c>
      <c r="AB279" s="71" t="s">
        <v>32</v>
      </c>
      <c r="AC279" s="12" t="s">
        <v>31</v>
      </c>
      <c r="AD279" s="71" t="s">
        <v>32</v>
      </c>
      <c r="AE279" s="12" t="s">
        <v>31</v>
      </c>
      <c r="AF279" s="71" t="s">
        <v>32</v>
      </c>
      <c r="AG279" s="12" t="s">
        <v>31</v>
      </c>
      <c r="AH279" s="71" t="s">
        <v>32</v>
      </c>
      <c r="AI279" s="12" t="s">
        <v>31</v>
      </c>
      <c r="AJ279" s="71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8">
        <f>SUM(ENERO:DICIEMBRE!E280)</f>
        <v>0</v>
      </c>
      <c r="F280" s="78">
        <f>SUM(ENERO:DICIEMBRE!F280)</f>
        <v>0</v>
      </c>
      <c r="G280" s="78">
        <f>SUM(ENERO:DICIEMBRE!G280)</f>
        <v>0</v>
      </c>
      <c r="H280" s="78">
        <f>SUM(ENERO:DICIEMBRE!H280)</f>
        <v>0</v>
      </c>
      <c r="I280" s="78">
        <f>SUM(ENERO:DICIEMBRE!I280)</f>
        <v>0</v>
      </c>
      <c r="J280" s="78">
        <f>SUM(ENERO:DICIEMBRE!J280)</f>
        <v>0</v>
      </c>
      <c r="K280" s="78">
        <f>SUM(ENERO:DICIEMBRE!K280)</f>
        <v>0</v>
      </c>
      <c r="L280" s="78">
        <f>SUM(ENERO:DICIEMBRE!L280)</f>
        <v>0</v>
      </c>
      <c r="M280" s="78">
        <f>SUM(ENERO:DICIEMBRE!M280)</f>
        <v>0</v>
      </c>
      <c r="N280" s="78">
        <f>SUM(ENERO:DICIEMBRE!N280)</f>
        <v>0</v>
      </c>
      <c r="O280" s="78">
        <f>SUM(ENERO:DICIEMBRE!O280)</f>
        <v>0</v>
      </c>
      <c r="P280" s="78">
        <f>SUM(ENERO:DICIEMBRE!P280)</f>
        <v>0</v>
      </c>
      <c r="Q280" s="78">
        <f>SUM(ENERO:DICIEMBRE!Q280)</f>
        <v>0</v>
      </c>
      <c r="R280" s="78">
        <f>SUM(ENERO:DICIEMBRE!R280)</f>
        <v>0</v>
      </c>
      <c r="S280" s="78">
        <f>SUM(ENERO:DICIEMBRE!S280)</f>
        <v>0</v>
      </c>
      <c r="T280" s="78">
        <f>SUM(ENERO:DICIEMBRE!T280)</f>
        <v>0</v>
      </c>
      <c r="U280" s="78">
        <f>SUM(ENERO:DICIEMBRE!U280)</f>
        <v>0</v>
      </c>
      <c r="V280" s="78">
        <f>SUM(ENERO:DICIEMBRE!V280)</f>
        <v>0</v>
      </c>
      <c r="W280" s="78">
        <f>SUM(ENERO:DICIEMBRE!W280)</f>
        <v>0</v>
      </c>
      <c r="X280" s="78">
        <f>SUM(ENERO:DICIEMBRE!X280)</f>
        <v>0</v>
      </c>
      <c r="Y280" s="78">
        <f>SUM(ENERO:DICIEMBRE!Y280)</f>
        <v>0</v>
      </c>
      <c r="Z280" s="78">
        <f>SUM(ENERO:DICIEMBRE!Z280)</f>
        <v>0</v>
      </c>
      <c r="AA280" s="78">
        <f>SUM(ENERO:DICIEMBRE!AA280)</f>
        <v>0</v>
      </c>
      <c r="AB280" s="78">
        <f>SUM(ENERO:DICIEMBRE!AB280)</f>
        <v>0</v>
      </c>
      <c r="AC280" s="78">
        <f>SUM(ENERO:DICIEMBRE!AC280)</f>
        <v>0</v>
      </c>
      <c r="AD280" s="78">
        <f>SUM(ENERO:DICIEMBRE!AD280)</f>
        <v>0</v>
      </c>
      <c r="AE280" s="78">
        <f>SUM(ENERO:DICIEMBRE!AE280)</f>
        <v>0</v>
      </c>
      <c r="AF280" s="78">
        <f>SUM(ENERO:DICIEMBRE!AF280)</f>
        <v>0</v>
      </c>
      <c r="AG280" s="78">
        <f>SUM(ENERO:DICIEMBRE!AG280)</f>
        <v>0</v>
      </c>
      <c r="AH280" s="78">
        <f>SUM(ENERO:DICIEMBRE!AH280)</f>
        <v>0</v>
      </c>
      <c r="AI280" s="78">
        <f>SUM(ENERO:DICIEMBRE!AI280)</f>
        <v>0</v>
      </c>
      <c r="AJ280" s="78">
        <f>SUM(ENERO:DICIEMBRE!AJ280)</f>
        <v>0</v>
      </c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78">
        <f>SUM(ENERO:DICIEMBRE!E281)</f>
        <v>0</v>
      </c>
      <c r="F281" s="78">
        <f>SUM(ENERO:DICIEMBRE!F281)</f>
        <v>0</v>
      </c>
      <c r="G281" s="78">
        <f>SUM(ENERO:DICIEMBRE!G281)</f>
        <v>0</v>
      </c>
      <c r="H281" s="78">
        <f>SUM(ENERO:DICIEMBRE!H281)</f>
        <v>0</v>
      </c>
      <c r="I281" s="78">
        <f>SUM(ENERO:DICIEMBRE!I281)</f>
        <v>0</v>
      </c>
      <c r="J281" s="78">
        <f>SUM(ENERO:DICIEMBRE!J281)</f>
        <v>0</v>
      </c>
      <c r="K281" s="78">
        <f>SUM(ENERO:DICIEMBRE!K281)</f>
        <v>0</v>
      </c>
      <c r="L281" s="78">
        <f>SUM(ENERO:DICIEMBRE!L281)</f>
        <v>0</v>
      </c>
      <c r="M281" s="78">
        <f>SUM(ENERO:DICIEMBRE!M281)</f>
        <v>0</v>
      </c>
      <c r="N281" s="78">
        <f>SUM(ENERO:DICIEMBRE!N281)</f>
        <v>0</v>
      </c>
      <c r="O281" s="78">
        <f>SUM(ENERO:DICIEMBRE!O281)</f>
        <v>0</v>
      </c>
      <c r="P281" s="78">
        <f>SUM(ENERO:DICIEMBRE!P281)</f>
        <v>0</v>
      </c>
      <c r="Q281" s="78">
        <f>SUM(ENERO:DICIEMBRE!Q281)</f>
        <v>0</v>
      </c>
      <c r="R281" s="78">
        <f>SUM(ENERO:DICIEMBRE!R281)</f>
        <v>0</v>
      </c>
      <c r="S281" s="78">
        <f>SUM(ENERO:DICIEMBRE!S281)</f>
        <v>0</v>
      </c>
      <c r="T281" s="78">
        <f>SUM(ENERO:DICIEMBRE!T281)</f>
        <v>0</v>
      </c>
      <c r="U281" s="78">
        <f>SUM(ENERO:DICIEMBRE!U281)</f>
        <v>0</v>
      </c>
      <c r="V281" s="78">
        <f>SUM(ENERO:DICIEMBRE!V281)</f>
        <v>0</v>
      </c>
      <c r="W281" s="78">
        <f>SUM(ENERO:DICIEMBRE!W281)</f>
        <v>0</v>
      </c>
      <c r="X281" s="78">
        <f>SUM(ENERO:DICIEMBRE!X281)</f>
        <v>0</v>
      </c>
      <c r="Y281" s="78">
        <f>SUM(ENERO:DICIEMBRE!Y281)</f>
        <v>0</v>
      </c>
      <c r="Z281" s="78">
        <f>SUM(ENERO:DICIEMBRE!Z281)</f>
        <v>0</v>
      </c>
      <c r="AA281" s="78">
        <f>SUM(ENERO:DICIEMBRE!AA281)</f>
        <v>0</v>
      </c>
      <c r="AB281" s="78">
        <f>SUM(ENERO:DICIEMBRE!AB281)</f>
        <v>0</v>
      </c>
      <c r="AC281" s="78">
        <f>SUM(ENERO:DICIEMBRE!AC281)</f>
        <v>0</v>
      </c>
      <c r="AD281" s="78">
        <f>SUM(ENERO:DICIEMBRE!AD281)</f>
        <v>0</v>
      </c>
      <c r="AE281" s="78">
        <f>SUM(ENERO:DICIEMBRE!AE281)</f>
        <v>0</v>
      </c>
      <c r="AF281" s="78">
        <f>SUM(ENERO:DICIEMBRE!AF281)</f>
        <v>0</v>
      </c>
      <c r="AG281" s="78">
        <f>SUM(ENERO:DICIEMBRE!AG281)</f>
        <v>0</v>
      </c>
      <c r="AH281" s="78">
        <f>SUM(ENERO:DICIEMBRE!AH281)</f>
        <v>0</v>
      </c>
      <c r="AI281" s="78">
        <f>SUM(ENERO:DICIEMBRE!AI281)</f>
        <v>0</v>
      </c>
      <c r="AJ281" s="78">
        <f>SUM(ENERO:DICIEMBRE!AJ281)</f>
        <v>0</v>
      </c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78">
        <f>SUM(ENERO:DICIEMBRE!E282)</f>
        <v>0</v>
      </c>
      <c r="F282" s="78">
        <f>SUM(ENERO:DICIEMBRE!F282)</f>
        <v>0</v>
      </c>
      <c r="G282" s="78">
        <f>SUM(ENERO:DICIEMBRE!G282)</f>
        <v>0</v>
      </c>
      <c r="H282" s="78">
        <f>SUM(ENERO:DICIEMBRE!H282)</f>
        <v>0</v>
      </c>
      <c r="I282" s="78">
        <f>SUM(ENERO:DICIEMBRE!I282)</f>
        <v>0</v>
      </c>
      <c r="J282" s="78">
        <f>SUM(ENERO:DICIEMBRE!J282)</f>
        <v>0</v>
      </c>
      <c r="K282" s="78">
        <f>SUM(ENERO:DICIEMBRE!K282)</f>
        <v>0</v>
      </c>
      <c r="L282" s="78">
        <f>SUM(ENERO:DICIEMBRE!L282)</f>
        <v>0</v>
      </c>
      <c r="M282" s="78">
        <f>SUM(ENERO:DICIEMBRE!M282)</f>
        <v>0</v>
      </c>
      <c r="N282" s="78">
        <f>SUM(ENERO:DICIEMBRE!N282)</f>
        <v>0</v>
      </c>
      <c r="O282" s="78">
        <f>SUM(ENERO:DICIEMBRE!O282)</f>
        <v>0</v>
      </c>
      <c r="P282" s="78">
        <f>SUM(ENERO:DICIEMBRE!P282)</f>
        <v>0</v>
      </c>
      <c r="Q282" s="78">
        <f>SUM(ENERO:DICIEMBRE!Q282)</f>
        <v>0</v>
      </c>
      <c r="R282" s="78">
        <f>SUM(ENERO:DICIEMBRE!R282)</f>
        <v>0</v>
      </c>
      <c r="S282" s="78">
        <f>SUM(ENERO:DICIEMBRE!S282)</f>
        <v>0</v>
      </c>
      <c r="T282" s="78">
        <f>SUM(ENERO:DICIEMBRE!T282)</f>
        <v>0</v>
      </c>
      <c r="U282" s="78">
        <f>SUM(ENERO:DICIEMBRE!U282)</f>
        <v>0</v>
      </c>
      <c r="V282" s="78">
        <f>SUM(ENERO:DICIEMBRE!V282)</f>
        <v>0</v>
      </c>
      <c r="W282" s="78">
        <f>SUM(ENERO:DICIEMBRE!W282)</f>
        <v>0</v>
      </c>
      <c r="X282" s="78">
        <f>SUM(ENERO:DICIEMBRE!X282)</f>
        <v>0</v>
      </c>
      <c r="Y282" s="78">
        <f>SUM(ENERO:DICIEMBRE!Y282)</f>
        <v>0</v>
      </c>
      <c r="Z282" s="78">
        <f>SUM(ENERO:DICIEMBRE!Z282)</f>
        <v>0</v>
      </c>
      <c r="AA282" s="78">
        <f>SUM(ENERO:DICIEMBRE!AA282)</f>
        <v>0</v>
      </c>
      <c r="AB282" s="78">
        <f>SUM(ENERO:DICIEMBRE!AB282)</f>
        <v>0</v>
      </c>
      <c r="AC282" s="78">
        <f>SUM(ENERO:DICIEMBRE!AC282)</f>
        <v>0</v>
      </c>
      <c r="AD282" s="78">
        <f>SUM(ENERO:DICIEMBRE!AD282)</f>
        <v>0</v>
      </c>
      <c r="AE282" s="78">
        <f>SUM(ENERO:DICIEMBRE!AE282)</f>
        <v>0</v>
      </c>
      <c r="AF282" s="78">
        <f>SUM(ENERO:DICIEMBRE!AF282)</f>
        <v>0</v>
      </c>
      <c r="AG282" s="78">
        <f>SUM(ENERO:DICIEMBRE!AG282)</f>
        <v>0</v>
      </c>
      <c r="AH282" s="78">
        <f>SUM(ENERO:DICIEMBRE!AH282)</f>
        <v>0</v>
      </c>
      <c r="AI282" s="78">
        <f>SUM(ENERO:DICIEMBRE!AI282)</f>
        <v>0</v>
      </c>
      <c r="AJ282" s="78">
        <f>SUM(ENERO:DICIEMBRE!AJ282)</f>
        <v>0</v>
      </c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78">
        <f>SUM(ENERO:DICIEMBRE!E283)</f>
        <v>0</v>
      </c>
      <c r="F283" s="78">
        <f>SUM(ENERO:DICIEMBRE!F283)</f>
        <v>0</v>
      </c>
      <c r="G283" s="78">
        <f>SUM(ENERO:DICIEMBRE!G283)</f>
        <v>0</v>
      </c>
      <c r="H283" s="78">
        <f>SUM(ENERO:DICIEMBRE!H283)</f>
        <v>0</v>
      </c>
      <c r="I283" s="78">
        <f>SUM(ENERO:DICIEMBRE!I283)</f>
        <v>0</v>
      </c>
      <c r="J283" s="78">
        <f>SUM(ENERO:DICIEMBRE!J283)</f>
        <v>0</v>
      </c>
      <c r="K283" s="78">
        <f>SUM(ENERO:DICIEMBRE!K283)</f>
        <v>0</v>
      </c>
      <c r="L283" s="78">
        <f>SUM(ENERO:DICIEMBRE!L283)</f>
        <v>0</v>
      </c>
      <c r="M283" s="78">
        <f>SUM(ENERO:DICIEMBRE!M283)</f>
        <v>0</v>
      </c>
      <c r="N283" s="78">
        <f>SUM(ENERO:DICIEMBRE!N283)</f>
        <v>0</v>
      </c>
      <c r="O283" s="78">
        <f>SUM(ENERO:DICIEMBRE!O283)</f>
        <v>0</v>
      </c>
      <c r="P283" s="78">
        <f>SUM(ENERO:DICIEMBRE!P283)</f>
        <v>0</v>
      </c>
      <c r="Q283" s="78">
        <f>SUM(ENERO:DICIEMBRE!Q283)</f>
        <v>0</v>
      </c>
      <c r="R283" s="78">
        <f>SUM(ENERO:DICIEMBRE!R283)</f>
        <v>0</v>
      </c>
      <c r="S283" s="78">
        <f>SUM(ENERO:DICIEMBRE!S283)</f>
        <v>0</v>
      </c>
      <c r="T283" s="78">
        <f>SUM(ENERO:DICIEMBRE!T283)</f>
        <v>0</v>
      </c>
      <c r="U283" s="78">
        <f>SUM(ENERO:DICIEMBRE!U283)</f>
        <v>0</v>
      </c>
      <c r="V283" s="78">
        <f>SUM(ENERO:DICIEMBRE!V283)</f>
        <v>0</v>
      </c>
      <c r="W283" s="78">
        <f>SUM(ENERO:DICIEMBRE!W283)</f>
        <v>0</v>
      </c>
      <c r="X283" s="78">
        <f>SUM(ENERO:DICIEMBRE!X283)</f>
        <v>0</v>
      </c>
      <c r="Y283" s="78">
        <f>SUM(ENERO:DICIEMBRE!Y283)</f>
        <v>0</v>
      </c>
      <c r="Z283" s="78">
        <f>SUM(ENERO:DICIEMBRE!Z283)</f>
        <v>0</v>
      </c>
      <c r="AA283" s="78">
        <f>SUM(ENERO:DICIEMBRE!AA283)</f>
        <v>0</v>
      </c>
      <c r="AB283" s="78">
        <f>SUM(ENERO:DICIEMBRE!AB283)</f>
        <v>0</v>
      </c>
      <c r="AC283" s="78">
        <f>SUM(ENERO:DICIEMBRE!AC283)</f>
        <v>0</v>
      </c>
      <c r="AD283" s="78">
        <f>SUM(ENERO:DICIEMBRE!AD283)</f>
        <v>0</v>
      </c>
      <c r="AE283" s="78">
        <f>SUM(ENERO:DICIEMBRE!AE283)</f>
        <v>0</v>
      </c>
      <c r="AF283" s="78">
        <f>SUM(ENERO:DICIEMBRE!AF283)</f>
        <v>0</v>
      </c>
      <c r="AG283" s="78">
        <f>SUM(ENERO:DICIEMBRE!AG283)</f>
        <v>0</v>
      </c>
      <c r="AH283" s="78">
        <f>SUM(ENERO:DICIEMBRE!AH283)</f>
        <v>0</v>
      </c>
      <c r="AI283" s="78">
        <f>SUM(ENERO:DICIEMBRE!AI283)</f>
        <v>0</v>
      </c>
      <c r="AJ283" s="78">
        <f>SUM(ENERO:DICIEMBRE!AJ283)</f>
        <v>0</v>
      </c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78">
        <f>SUM(ENERO:DICIEMBRE!E284)</f>
        <v>0</v>
      </c>
      <c r="F284" s="78">
        <f>SUM(ENERO:DICIEMBRE!F284)</f>
        <v>0</v>
      </c>
      <c r="G284" s="78">
        <f>SUM(ENERO:DICIEMBRE!G284)</f>
        <v>0</v>
      </c>
      <c r="H284" s="78">
        <f>SUM(ENERO:DICIEMBRE!H284)</f>
        <v>0</v>
      </c>
      <c r="I284" s="78">
        <f>SUM(ENERO:DICIEMBRE!I284)</f>
        <v>0</v>
      </c>
      <c r="J284" s="78">
        <f>SUM(ENERO:DICIEMBRE!J284)</f>
        <v>0</v>
      </c>
      <c r="K284" s="78">
        <f>SUM(ENERO:DICIEMBRE!K284)</f>
        <v>0</v>
      </c>
      <c r="L284" s="78">
        <f>SUM(ENERO:DICIEMBRE!L284)</f>
        <v>0</v>
      </c>
      <c r="M284" s="78">
        <f>SUM(ENERO:DICIEMBRE!M284)</f>
        <v>0</v>
      </c>
      <c r="N284" s="78">
        <f>SUM(ENERO:DICIEMBRE!N284)</f>
        <v>0</v>
      </c>
      <c r="O284" s="78">
        <f>SUM(ENERO:DICIEMBRE!O284)</f>
        <v>0</v>
      </c>
      <c r="P284" s="78">
        <f>SUM(ENERO:DICIEMBRE!P284)</f>
        <v>0</v>
      </c>
      <c r="Q284" s="78">
        <f>SUM(ENERO:DICIEMBRE!Q284)</f>
        <v>0</v>
      </c>
      <c r="R284" s="78">
        <f>SUM(ENERO:DICIEMBRE!R284)</f>
        <v>0</v>
      </c>
      <c r="S284" s="78">
        <f>SUM(ENERO:DICIEMBRE!S284)</f>
        <v>0</v>
      </c>
      <c r="T284" s="78">
        <f>SUM(ENERO:DICIEMBRE!T284)</f>
        <v>0</v>
      </c>
      <c r="U284" s="78">
        <f>SUM(ENERO:DICIEMBRE!U284)</f>
        <v>0</v>
      </c>
      <c r="V284" s="78">
        <f>SUM(ENERO:DICIEMBRE!V284)</f>
        <v>0</v>
      </c>
      <c r="W284" s="78">
        <f>SUM(ENERO:DICIEMBRE!W284)</f>
        <v>0</v>
      </c>
      <c r="X284" s="78">
        <f>SUM(ENERO:DICIEMBRE!X284)</f>
        <v>0</v>
      </c>
      <c r="Y284" s="78">
        <f>SUM(ENERO:DICIEMBRE!Y284)</f>
        <v>0</v>
      </c>
      <c r="Z284" s="78">
        <f>SUM(ENERO:DICIEMBRE!Z284)</f>
        <v>0</v>
      </c>
      <c r="AA284" s="78">
        <f>SUM(ENERO:DICIEMBRE!AA284)</f>
        <v>0</v>
      </c>
      <c r="AB284" s="78">
        <f>SUM(ENERO:DICIEMBRE!AB284)</f>
        <v>0</v>
      </c>
      <c r="AC284" s="78">
        <f>SUM(ENERO:DICIEMBRE!AC284)</f>
        <v>0</v>
      </c>
      <c r="AD284" s="78">
        <f>SUM(ENERO:DICIEMBRE!AD284)</f>
        <v>0</v>
      </c>
      <c r="AE284" s="78">
        <f>SUM(ENERO:DICIEMBRE!AE284)</f>
        <v>0</v>
      </c>
      <c r="AF284" s="78">
        <f>SUM(ENERO:DICIEMBRE!AF284)</f>
        <v>0</v>
      </c>
      <c r="AG284" s="78">
        <f>SUM(ENERO:DICIEMBRE!AG284)</f>
        <v>0</v>
      </c>
      <c r="AH284" s="78">
        <f>SUM(ENERO:DICIEMBRE!AH284)</f>
        <v>0</v>
      </c>
      <c r="AI284" s="78">
        <f>SUM(ENERO:DICIEMBRE!AI284)</f>
        <v>0</v>
      </c>
      <c r="AJ284" s="78">
        <f>SUM(ENERO:DICIEMBRE!AJ284)</f>
        <v>0</v>
      </c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78">
        <f>SUM(ENERO:DICIEMBRE!E285)</f>
        <v>0</v>
      </c>
      <c r="F285" s="78">
        <f>SUM(ENERO:DICIEMBRE!F285)</f>
        <v>0</v>
      </c>
      <c r="G285" s="78">
        <f>SUM(ENERO:DICIEMBRE!G285)</f>
        <v>0</v>
      </c>
      <c r="H285" s="78">
        <f>SUM(ENERO:DICIEMBRE!H285)</f>
        <v>0</v>
      </c>
      <c r="I285" s="78">
        <f>SUM(ENERO:DICIEMBRE!I285)</f>
        <v>0</v>
      </c>
      <c r="J285" s="78">
        <f>SUM(ENERO:DICIEMBRE!J285)</f>
        <v>0</v>
      </c>
      <c r="K285" s="78">
        <f>SUM(ENERO:DICIEMBRE!K285)</f>
        <v>0</v>
      </c>
      <c r="L285" s="78">
        <f>SUM(ENERO:DICIEMBRE!L285)</f>
        <v>0</v>
      </c>
      <c r="M285" s="78">
        <f>SUM(ENERO:DICIEMBRE!M285)</f>
        <v>0</v>
      </c>
      <c r="N285" s="78">
        <f>SUM(ENERO:DICIEMBRE!N285)</f>
        <v>0</v>
      </c>
      <c r="O285" s="78">
        <f>SUM(ENERO:DICIEMBRE!O285)</f>
        <v>0</v>
      </c>
      <c r="P285" s="78">
        <f>SUM(ENERO:DICIEMBRE!P285)</f>
        <v>0</v>
      </c>
      <c r="Q285" s="78">
        <f>SUM(ENERO:DICIEMBRE!Q285)</f>
        <v>0</v>
      </c>
      <c r="R285" s="78">
        <f>SUM(ENERO:DICIEMBRE!R285)</f>
        <v>0</v>
      </c>
      <c r="S285" s="78">
        <f>SUM(ENERO:DICIEMBRE!S285)</f>
        <v>0</v>
      </c>
      <c r="T285" s="78">
        <f>SUM(ENERO:DICIEMBRE!T285)</f>
        <v>0</v>
      </c>
      <c r="U285" s="78">
        <f>SUM(ENERO:DICIEMBRE!U285)</f>
        <v>0</v>
      </c>
      <c r="V285" s="78">
        <f>SUM(ENERO:DICIEMBRE!V285)</f>
        <v>0</v>
      </c>
      <c r="W285" s="78">
        <f>SUM(ENERO:DICIEMBRE!W285)</f>
        <v>0</v>
      </c>
      <c r="X285" s="78">
        <f>SUM(ENERO:DICIEMBRE!X285)</f>
        <v>0</v>
      </c>
      <c r="Y285" s="78">
        <f>SUM(ENERO:DICIEMBRE!Y285)</f>
        <v>0</v>
      </c>
      <c r="Z285" s="78">
        <f>SUM(ENERO:DICIEMBRE!Z285)</f>
        <v>0</v>
      </c>
      <c r="AA285" s="78">
        <f>SUM(ENERO:DICIEMBRE!AA285)</f>
        <v>0</v>
      </c>
      <c r="AB285" s="78">
        <f>SUM(ENERO:DICIEMBRE!AB285)</f>
        <v>0</v>
      </c>
      <c r="AC285" s="78">
        <f>SUM(ENERO:DICIEMBRE!AC285)</f>
        <v>0</v>
      </c>
      <c r="AD285" s="78">
        <f>SUM(ENERO:DICIEMBRE!AD285)</f>
        <v>0</v>
      </c>
      <c r="AE285" s="78">
        <f>SUM(ENERO:DICIEMBRE!AE285)</f>
        <v>0</v>
      </c>
      <c r="AF285" s="78">
        <f>SUM(ENERO:DICIEMBRE!AF285)</f>
        <v>0</v>
      </c>
      <c r="AG285" s="78">
        <f>SUM(ENERO:DICIEMBRE!AG285)</f>
        <v>0</v>
      </c>
      <c r="AH285" s="78">
        <f>SUM(ENERO:DICIEMBRE!AH285)</f>
        <v>0</v>
      </c>
      <c r="AI285" s="78">
        <f>SUM(ENERO:DICIEMBRE!AI285)</f>
        <v>0</v>
      </c>
      <c r="AJ285" s="78">
        <f>SUM(ENERO:DICIEMBRE!AJ285)</f>
        <v>0</v>
      </c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71" t="s">
        <v>32</v>
      </c>
      <c r="E289" s="12" t="s">
        <v>31</v>
      </c>
      <c r="F289" s="71" t="s">
        <v>32</v>
      </c>
      <c r="G289" s="12" t="s">
        <v>31</v>
      </c>
      <c r="H289" s="71" t="s">
        <v>32</v>
      </c>
      <c r="I289" s="12" t="s">
        <v>31</v>
      </c>
      <c r="J289" s="71" t="s">
        <v>32</v>
      </c>
      <c r="K289" s="12" t="s">
        <v>31</v>
      </c>
      <c r="L289" s="71" t="s">
        <v>32</v>
      </c>
      <c r="M289" s="12" t="s">
        <v>31</v>
      </c>
      <c r="N289" s="71" t="s">
        <v>32</v>
      </c>
      <c r="O289" s="12" t="s">
        <v>31</v>
      </c>
      <c r="P289" s="71" t="s">
        <v>32</v>
      </c>
      <c r="Q289" s="12" t="s">
        <v>31</v>
      </c>
      <c r="R289" s="71" t="s">
        <v>32</v>
      </c>
      <c r="S289" s="12" t="s">
        <v>31</v>
      </c>
      <c r="T289" s="71" t="s">
        <v>32</v>
      </c>
      <c r="U289" s="12" t="s">
        <v>31</v>
      </c>
      <c r="V289" s="71" t="s">
        <v>32</v>
      </c>
      <c r="W289" s="12" t="s">
        <v>31</v>
      </c>
      <c r="X289" s="71" t="s">
        <v>32</v>
      </c>
      <c r="Y289" s="12" t="s">
        <v>31</v>
      </c>
      <c r="Z289" s="71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78">
        <f>SUM(ENERO:DICIEMBRE!E290)</f>
        <v>0</v>
      </c>
      <c r="F290" s="78">
        <f>SUM(ENERO:DICIEMBRE!F290)</f>
        <v>0</v>
      </c>
      <c r="G290" s="78">
        <f>SUM(ENERO:DICIEMBRE!G290)</f>
        <v>0</v>
      </c>
      <c r="H290" s="78">
        <f>SUM(ENERO:DICIEMBRE!H290)</f>
        <v>0</v>
      </c>
      <c r="I290" s="78">
        <f>SUM(ENERO:DICIEMBRE!I290)</f>
        <v>0</v>
      </c>
      <c r="J290" s="78">
        <f>SUM(ENERO:DICIEMBRE!J290)</f>
        <v>0</v>
      </c>
      <c r="K290" s="78">
        <f>SUM(ENERO:DICIEMBRE!K290)</f>
        <v>0</v>
      </c>
      <c r="L290" s="78">
        <f>SUM(ENERO:DICIEMBRE!L290)</f>
        <v>0</v>
      </c>
      <c r="M290" s="78">
        <f>SUM(ENERO:DICIEMBRE!M290)</f>
        <v>0</v>
      </c>
      <c r="N290" s="78">
        <f>SUM(ENERO:DICIEMBRE!N290)</f>
        <v>0</v>
      </c>
      <c r="O290" s="78">
        <f>SUM(ENERO:DICIEMBRE!O290)</f>
        <v>0</v>
      </c>
      <c r="P290" s="78">
        <f>SUM(ENERO:DICIEMBRE!P290)</f>
        <v>0</v>
      </c>
      <c r="Q290" s="78">
        <f>SUM(ENERO:DICIEMBRE!Q290)</f>
        <v>0</v>
      </c>
      <c r="R290" s="78">
        <f>SUM(ENERO:DICIEMBRE!R290)</f>
        <v>0</v>
      </c>
      <c r="S290" s="78">
        <f>SUM(ENERO:DICIEMBRE!S290)</f>
        <v>0</v>
      </c>
      <c r="T290" s="78">
        <f>SUM(ENERO:DICIEMBRE!T290)</f>
        <v>0</v>
      </c>
      <c r="U290" s="78">
        <f>SUM(ENERO:DICIEMBRE!U290)</f>
        <v>0</v>
      </c>
      <c r="V290" s="78">
        <f>SUM(ENERO:DICIEMBRE!V290)</f>
        <v>0</v>
      </c>
      <c r="W290" s="78">
        <f>SUM(ENERO:DICIEMBRE!W290)</f>
        <v>0</v>
      </c>
      <c r="X290" s="78">
        <f>SUM(ENERO:DICIEMBRE!X290)</f>
        <v>0</v>
      </c>
      <c r="Y290" s="78">
        <f>SUM(ENERO:DICIEMBRE!Y290)</f>
        <v>0</v>
      </c>
      <c r="Z290" s="78">
        <f>SUM(ENERO:DICIEMBRE!Z290)</f>
        <v>0</v>
      </c>
      <c r="AA290" s="78">
        <f>SUM(ENERO:DICIEMBRE!AA290)</f>
        <v>0</v>
      </c>
      <c r="AB290" s="78">
        <f>SUM(ENERO:DICIEMBRE!AB290)</f>
        <v>0</v>
      </c>
      <c r="AC290" s="78">
        <f>SUM(ENERO:DICIEMBRE!AC290)</f>
        <v>0</v>
      </c>
      <c r="AD290" s="78">
        <f>SUM(ENERO:DICIEMBRE!AD290)</f>
        <v>0</v>
      </c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78">
        <f>SUM(ENERO:DICIEMBRE!E291)</f>
        <v>0</v>
      </c>
      <c r="F291" s="78">
        <f>SUM(ENERO:DICIEMBRE!F291)</f>
        <v>0</v>
      </c>
      <c r="G291" s="78">
        <f>SUM(ENERO:DICIEMBRE!G291)</f>
        <v>0</v>
      </c>
      <c r="H291" s="78">
        <f>SUM(ENERO:DICIEMBRE!H291)</f>
        <v>0</v>
      </c>
      <c r="I291" s="78">
        <f>SUM(ENERO:DICIEMBRE!I291)</f>
        <v>0</v>
      </c>
      <c r="J291" s="78">
        <f>SUM(ENERO:DICIEMBRE!J291)</f>
        <v>0</v>
      </c>
      <c r="K291" s="78">
        <f>SUM(ENERO:DICIEMBRE!K291)</f>
        <v>0</v>
      </c>
      <c r="L291" s="78">
        <f>SUM(ENERO:DICIEMBRE!L291)</f>
        <v>0</v>
      </c>
      <c r="M291" s="78">
        <f>SUM(ENERO:DICIEMBRE!M291)</f>
        <v>0</v>
      </c>
      <c r="N291" s="78">
        <f>SUM(ENERO:DICIEMBRE!N291)</f>
        <v>0</v>
      </c>
      <c r="O291" s="78">
        <f>SUM(ENERO:DICIEMBRE!O291)</f>
        <v>0</v>
      </c>
      <c r="P291" s="78">
        <f>SUM(ENERO:DICIEMBRE!P291)</f>
        <v>0</v>
      </c>
      <c r="Q291" s="78">
        <f>SUM(ENERO:DICIEMBRE!Q291)</f>
        <v>0</v>
      </c>
      <c r="R291" s="78">
        <f>SUM(ENERO:DICIEMBRE!R291)</f>
        <v>0</v>
      </c>
      <c r="S291" s="78">
        <f>SUM(ENERO:DICIEMBRE!S291)</f>
        <v>0</v>
      </c>
      <c r="T291" s="78">
        <f>SUM(ENERO:DICIEMBRE!T291)</f>
        <v>0</v>
      </c>
      <c r="U291" s="78">
        <f>SUM(ENERO:DICIEMBRE!U291)</f>
        <v>0</v>
      </c>
      <c r="V291" s="78">
        <f>SUM(ENERO:DICIEMBRE!V291)</f>
        <v>0</v>
      </c>
      <c r="W291" s="78">
        <f>SUM(ENERO:DICIEMBRE!W291)</f>
        <v>0</v>
      </c>
      <c r="X291" s="78">
        <f>SUM(ENERO:DICIEMBRE!X291)</f>
        <v>0</v>
      </c>
      <c r="Y291" s="78">
        <f>SUM(ENERO:DICIEMBRE!Y291)</f>
        <v>0</v>
      </c>
      <c r="Z291" s="78">
        <f>SUM(ENERO:DICIEMBRE!Z291)</f>
        <v>0</v>
      </c>
      <c r="AA291" s="78">
        <f>SUM(ENERO:DICIEMBRE!AA291)</f>
        <v>0</v>
      </c>
      <c r="AB291" s="78">
        <f>SUM(ENERO:DICIEMBRE!AB291)</f>
        <v>0</v>
      </c>
      <c r="AC291" s="78">
        <f>SUM(ENERO:DICIEMBRE!AC291)</f>
        <v>0</v>
      </c>
      <c r="AD291" s="78">
        <f>SUM(ENERO:DICIEMBRE!AD291)</f>
        <v>0</v>
      </c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71" t="s">
        <v>32</v>
      </c>
      <c r="E295" s="12" t="s">
        <v>31</v>
      </c>
      <c r="F295" s="71" t="s">
        <v>32</v>
      </c>
      <c r="G295" s="12" t="s">
        <v>31</v>
      </c>
      <c r="H295" s="71" t="s">
        <v>32</v>
      </c>
      <c r="I295" s="12" t="s">
        <v>31</v>
      </c>
      <c r="J295" s="71" t="s">
        <v>32</v>
      </c>
      <c r="K295" s="12" t="s">
        <v>31</v>
      </c>
      <c r="L295" s="71" t="s">
        <v>32</v>
      </c>
      <c r="M295" s="12" t="s">
        <v>31</v>
      </c>
      <c r="N295" s="71" t="s">
        <v>32</v>
      </c>
      <c r="O295" s="12" t="s">
        <v>31</v>
      </c>
      <c r="P295" s="71" t="s">
        <v>32</v>
      </c>
      <c r="Q295" s="12" t="s">
        <v>31</v>
      </c>
      <c r="R295" s="71" t="s">
        <v>32</v>
      </c>
      <c r="S295" s="12" t="s">
        <v>31</v>
      </c>
      <c r="T295" s="71" t="s">
        <v>32</v>
      </c>
      <c r="U295" s="12" t="s">
        <v>31</v>
      </c>
      <c r="V295" s="71" t="s">
        <v>32</v>
      </c>
      <c r="W295" s="12" t="s">
        <v>31</v>
      </c>
      <c r="X295" s="71" t="s">
        <v>32</v>
      </c>
      <c r="Y295" s="12" t="s">
        <v>31</v>
      </c>
      <c r="Z295" s="71" t="s">
        <v>32</v>
      </c>
      <c r="AA295" s="12" t="s">
        <v>31</v>
      </c>
      <c r="AB295" s="71" t="s">
        <v>32</v>
      </c>
      <c r="AC295" s="12" t="s">
        <v>31</v>
      </c>
      <c r="AD295" s="71" t="s">
        <v>32</v>
      </c>
      <c r="AE295" s="12" t="s">
        <v>31</v>
      </c>
      <c r="AF295" s="71" t="s">
        <v>32</v>
      </c>
      <c r="AG295" s="12" t="s">
        <v>31</v>
      </c>
      <c r="AH295" s="71" t="s">
        <v>32</v>
      </c>
      <c r="AI295" s="12" t="s">
        <v>31</v>
      </c>
      <c r="AJ295" s="168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78">
        <f>SUM(ENERO:DICIEMBRE!E296)</f>
        <v>0</v>
      </c>
      <c r="F296" s="78">
        <f>SUM(ENERO:DICIEMBRE!F296)</f>
        <v>0</v>
      </c>
      <c r="G296" s="78">
        <f>SUM(ENERO:DICIEMBRE!G296)</f>
        <v>0</v>
      </c>
      <c r="H296" s="78">
        <f>SUM(ENERO:DICIEMBRE!H296)</f>
        <v>0</v>
      </c>
      <c r="I296" s="78">
        <f>SUM(ENERO:DICIEMBRE!I296)</f>
        <v>0</v>
      </c>
      <c r="J296" s="78">
        <f>SUM(ENERO:DICIEMBRE!J296)</f>
        <v>0</v>
      </c>
      <c r="K296" s="78">
        <f>SUM(ENERO:DICIEMBRE!K296)</f>
        <v>0</v>
      </c>
      <c r="L296" s="78">
        <f>SUM(ENERO:DICIEMBRE!L296)</f>
        <v>0</v>
      </c>
      <c r="M296" s="78">
        <f>SUM(ENERO:DICIEMBRE!M296)</f>
        <v>0</v>
      </c>
      <c r="N296" s="78">
        <f>SUM(ENERO:DICIEMBRE!N296)</f>
        <v>0</v>
      </c>
      <c r="O296" s="78">
        <f>SUM(ENERO:DICIEMBRE!O296)</f>
        <v>0</v>
      </c>
      <c r="P296" s="78">
        <f>SUM(ENERO:DICIEMBRE!P296)</f>
        <v>0</v>
      </c>
      <c r="Q296" s="78">
        <f>SUM(ENERO:DICIEMBRE!Q296)</f>
        <v>0</v>
      </c>
      <c r="R296" s="78">
        <f>SUM(ENERO:DICIEMBRE!R296)</f>
        <v>0</v>
      </c>
      <c r="S296" s="78">
        <f>SUM(ENERO:DICIEMBRE!S296)</f>
        <v>0</v>
      </c>
      <c r="T296" s="78">
        <f>SUM(ENERO:DICIEMBRE!T296)</f>
        <v>0</v>
      </c>
      <c r="U296" s="78">
        <f>SUM(ENERO:DICIEMBRE!U296)</f>
        <v>0</v>
      </c>
      <c r="V296" s="78">
        <f>SUM(ENERO:DICIEMBRE!V296)</f>
        <v>0</v>
      </c>
      <c r="W296" s="78">
        <f>SUM(ENERO:DICIEMBRE!W296)</f>
        <v>0</v>
      </c>
      <c r="X296" s="78">
        <f>SUM(ENERO:DICIEMBRE!X296)</f>
        <v>0</v>
      </c>
      <c r="Y296" s="78">
        <f>SUM(ENERO:DICIEMBRE!Y296)</f>
        <v>0</v>
      </c>
      <c r="Z296" s="78">
        <f>SUM(ENERO:DICIEMBRE!Z296)</f>
        <v>0</v>
      </c>
      <c r="AA296" s="78">
        <f>SUM(ENERO:DICIEMBRE!AA296)</f>
        <v>0</v>
      </c>
      <c r="AB296" s="78">
        <f>SUM(ENERO:DICIEMBRE!AB296)</f>
        <v>0</v>
      </c>
      <c r="AC296" s="78">
        <f>SUM(ENERO:DICIEMBRE!AC296)</f>
        <v>0</v>
      </c>
      <c r="AD296" s="78">
        <f>SUM(ENERO:DICIEMBRE!AD296)</f>
        <v>0</v>
      </c>
      <c r="AE296" s="78">
        <f>SUM(ENERO:DICIEMBRE!AE296)</f>
        <v>0</v>
      </c>
      <c r="AF296" s="78">
        <f>SUM(ENERO:DICIEMBRE!AF296)</f>
        <v>0</v>
      </c>
      <c r="AG296" s="78">
        <f>SUM(ENERO:DICIEMBRE!AG296)</f>
        <v>0</v>
      </c>
      <c r="AH296" s="78">
        <f>SUM(ENERO:DICIEMBRE!AH296)</f>
        <v>0</v>
      </c>
      <c r="AI296" s="78">
        <f>SUM(ENERO:DICIEMBRE!AI296)</f>
        <v>0</v>
      </c>
      <c r="AJ296" s="78">
        <f>SUM(ENERO:DICIEMBRE!AJ296)</f>
        <v>0</v>
      </c>
      <c r="AK296" s="78">
        <f>SUM(ENERO:DICIEMBRE!AK296)</f>
        <v>0</v>
      </c>
      <c r="AL296" s="78">
        <f>SUM(ENERO:DICIEMBRE!AL296)</f>
        <v>0</v>
      </c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78">
        <f>SUM(ENERO:DICIEMBRE!E297)</f>
        <v>0</v>
      </c>
      <c r="F297" s="78">
        <f>SUM(ENERO:DICIEMBRE!F297)</f>
        <v>0</v>
      </c>
      <c r="G297" s="78">
        <f>SUM(ENERO:DICIEMBRE!G297)</f>
        <v>0</v>
      </c>
      <c r="H297" s="78">
        <f>SUM(ENERO:DICIEMBRE!H297)</f>
        <v>0</v>
      </c>
      <c r="I297" s="78">
        <f>SUM(ENERO:DICIEMBRE!I297)</f>
        <v>0</v>
      </c>
      <c r="J297" s="78">
        <f>SUM(ENERO:DICIEMBRE!J297)</f>
        <v>0</v>
      </c>
      <c r="K297" s="78">
        <f>SUM(ENERO:DICIEMBRE!K297)</f>
        <v>0</v>
      </c>
      <c r="L297" s="78">
        <f>SUM(ENERO:DICIEMBRE!L297)</f>
        <v>0</v>
      </c>
      <c r="M297" s="78">
        <f>SUM(ENERO:DICIEMBRE!M297)</f>
        <v>0</v>
      </c>
      <c r="N297" s="78">
        <f>SUM(ENERO:DICIEMBRE!N297)</f>
        <v>0</v>
      </c>
      <c r="O297" s="78">
        <f>SUM(ENERO:DICIEMBRE!O297)</f>
        <v>0</v>
      </c>
      <c r="P297" s="78">
        <f>SUM(ENERO:DICIEMBRE!P297)</f>
        <v>0</v>
      </c>
      <c r="Q297" s="78">
        <f>SUM(ENERO:DICIEMBRE!Q297)</f>
        <v>0</v>
      </c>
      <c r="R297" s="78">
        <f>SUM(ENERO:DICIEMBRE!R297)</f>
        <v>0</v>
      </c>
      <c r="S297" s="78">
        <f>SUM(ENERO:DICIEMBRE!S297)</f>
        <v>0</v>
      </c>
      <c r="T297" s="78">
        <f>SUM(ENERO:DICIEMBRE!T297)</f>
        <v>0</v>
      </c>
      <c r="U297" s="78">
        <f>SUM(ENERO:DICIEMBRE!U297)</f>
        <v>0</v>
      </c>
      <c r="V297" s="78">
        <f>SUM(ENERO:DICIEMBRE!V297)</f>
        <v>0</v>
      </c>
      <c r="W297" s="78">
        <f>SUM(ENERO:DICIEMBRE!W297)</f>
        <v>0</v>
      </c>
      <c r="X297" s="78">
        <f>SUM(ENERO:DICIEMBRE!X297)</f>
        <v>0</v>
      </c>
      <c r="Y297" s="78">
        <f>SUM(ENERO:DICIEMBRE!Y297)</f>
        <v>0</v>
      </c>
      <c r="Z297" s="78">
        <f>SUM(ENERO:DICIEMBRE!Z297)</f>
        <v>0</v>
      </c>
      <c r="AA297" s="78">
        <f>SUM(ENERO:DICIEMBRE!AA297)</f>
        <v>0</v>
      </c>
      <c r="AB297" s="78">
        <f>SUM(ENERO:DICIEMBRE!AB297)</f>
        <v>0</v>
      </c>
      <c r="AC297" s="78">
        <f>SUM(ENERO:DICIEMBRE!AC297)</f>
        <v>0</v>
      </c>
      <c r="AD297" s="78">
        <f>SUM(ENERO:DICIEMBRE!AD297)</f>
        <v>0</v>
      </c>
      <c r="AE297" s="78">
        <f>SUM(ENERO:DICIEMBRE!AE297)</f>
        <v>0</v>
      </c>
      <c r="AF297" s="78">
        <f>SUM(ENERO:DICIEMBRE!AF297)</f>
        <v>0</v>
      </c>
      <c r="AG297" s="78">
        <f>SUM(ENERO:DICIEMBRE!AG297)</f>
        <v>0</v>
      </c>
      <c r="AH297" s="78">
        <f>SUM(ENERO:DICIEMBRE!AH297)</f>
        <v>0</v>
      </c>
      <c r="AI297" s="78">
        <f>SUM(ENERO:DICIEMBRE!AI297)</f>
        <v>0</v>
      </c>
      <c r="AJ297" s="78">
        <f>SUM(ENERO:DICIEMBRE!AJ297)</f>
        <v>0</v>
      </c>
      <c r="AK297" s="78">
        <f>SUM(ENERO:DICIEMBRE!AK297)</f>
        <v>0</v>
      </c>
      <c r="AL297" s="78">
        <f>SUM(ENERO:DICIEMBRE!AL297)</f>
        <v>0</v>
      </c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78">
        <f>SUM(ENERO:DICIEMBRE!E298)</f>
        <v>0</v>
      </c>
      <c r="F298" s="78">
        <f>SUM(ENERO:DICIEMBRE!F298)</f>
        <v>0</v>
      </c>
      <c r="G298" s="78">
        <f>SUM(ENERO:DICIEMBRE!G298)</f>
        <v>0</v>
      </c>
      <c r="H298" s="78">
        <f>SUM(ENERO:DICIEMBRE!H298)</f>
        <v>0</v>
      </c>
      <c r="I298" s="78">
        <f>SUM(ENERO:DICIEMBRE!I298)</f>
        <v>0</v>
      </c>
      <c r="J298" s="78">
        <f>SUM(ENERO:DICIEMBRE!J298)</f>
        <v>0</v>
      </c>
      <c r="K298" s="78">
        <f>SUM(ENERO:DICIEMBRE!K298)</f>
        <v>0</v>
      </c>
      <c r="L298" s="78">
        <f>SUM(ENERO:DICIEMBRE!L298)</f>
        <v>0</v>
      </c>
      <c r="M298" s="78">
        <f>SUM(ENERO:DICIEMBRE!M298)</f>
        <v>0</v>
      </c>
      <c r="N298" s="78">
        <f>SUM(ENERO:DICIEMBRE!N298)</f>
        <v>0</v>
      </c>
      <c r="O298" s="78">
        <f>SUM(ENERO:DICIEMBRE!O298)</f>
        <v>0</v>
      </c>
      <c r="P298" s="78">
        <f>SUM(ENERO:DICIEMBRE!P298)</f>
        <v>0</v>
      </c>
      <c r="Q298" s="78">
        <f>SUM(ENERO:DICIEMBRE!Q298)</f>
        <v>0</v>
      </c>
      <c r="R298" s="78">
        <f>SUM(ENERO:DICIEMBRE!R298)</f>
        <v>0</v>
      </c>
      <c r="S298" s="78">
        <f>SUM(ENERO:DICIEMBRE!S298)</f>
        <v>0</v>
      </c>
      <c r="T298" s="78">
        <f>SUM(ENERO:DICIEMBRE!T298)</f>
        <v>0</v>
      </c>
      <c r="U298" s="78">
        <f>SUM(ENERO:DICIEMBRE!U298)</f>
        <v>0</v>
      </c>
      <c r="V298" s="78">
        <f>SUM(ENERO:DICIEMBRE!V298)</f>
        <v>0</v>
      </c>
      <c r="W298" s="78">
        <f>SUM(ENERO:DICIEMBRE!W298)</f>
        <v>0</v>
      </c>
      <c r="X298" s="78">
        <f>SUM(ENERO:DICIEMBRE!X298)</f>
        <v>0</v>
      </c>
      <c r="Y298" s="78">
        <f>SUM(ENERO:DICIEMBRE!Y298)</f>
        <v>0</v>
      </c>
      <c r="Z298" s="78">
        <f>SUM(ENERO:DICIEMBRE!Z298)</f>
        <v>0</v>
      </c>
      <c r="AA298" s="78">
        <f>SUM(ENERO:DICIEMBRE!AA298)</f>
        <v>0</v>
      </c>
      <c r="AB298" s="78">
        <f>SUM(ENERO:DICIEMBRE!AB298)</f>
        <v>0</v>
      </c>
      <c r="AC298" s="78">
        <f>SUM(ENERO:DICIEMBRE!AC298)</f>
        <v>0</v>
      </c>
      <c r="AD298" s="78">
        <f>SUM(ENERO:DICIEMBRE!AD298)</f>
        <v>0</v>
      </c>
      <c r="AE298" s="78">
        <f>SUM(ENERO:DICIEMBRE!AE298)</f>
        <v>0</v>
      </c>
      <c r="AF298" s="78">
        <f>SUM(ENERO:DICIEMBRE!AF298)</f>
        <v>0</v>
      </c>
      <c r="AG298" s="78">
        <f>SUM(ENERO:DICIEMBRE!AG298)</f>
        <v>0</v>
      </c>
      <c r="AH298" s="78">
        <f>SUM(ENERO:DICIEMBRE!AH298)</f>
        <v>0</v>
      </c>
      <c r="AI298" s="78">
        <f>SUM(ENERO:DICIEMBRE!AI298)</f>
        <v>0</v>
      </c>
      <c r="AJ298" s="78">
        <f>SUM(ENERO:DICIEMBRE!AJ298)</f>
        <v>0</v>
      </c>
      <c r="AK298" s="78">
        <f>SUM(ENERO:DICIEMBRE!AK298)</f>
        <v>0</v>
      </c>
      <c r="AL298" s="78">
        <f>SUM(ENERO:DICIEMBRE!AL298)</f>
        <v>0</v>
      </c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40594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E206:N210 E200:N202 D91:M91 AW188:AX196 AI200:AJ210 AG191:AL196 AG197:AH210 AR84 D87:M87 D88:I88 N90:O91 N79:AQ87 AM188:AV210 AW200:AX210 AS79:AW96 D94:AQ96 AR88:AR96 P89:AQ93 O188:AF210 AK197:AL210 E192:N193 M188:N190 E196:N196">
      <formula1>0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",[10]NOMBRE!B2," - ","( ",[10]NOMBRE!C2,[10]NOMBRE!D2,[10]NOMBRE!E2,[10]NOMBRE!F2,[10]NOMBRE!G2," )")</f>
        <v>COMUNA: LINARES - ( 07401 )</v>
      </c>
    </row>
    <row r="3" spans="1:136" x14ac:dyDescent="0.25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</row>
    <row r="4" spans="1:136" x14ac:dyDescent="0.25">
      <c r="A4" s="1" t="str">
        <f>CONCATENATE("MES: ",[10]NOMBRE!B6," - ","( ",[10]NOMBRE!C6,[10]NOMBRE!D6," )")</f>
        <v>MES: SEPTIEMBRE - ( 09 )</v>
      </c>
    </row>
    <row r="5" spans="1:136" x14ac:dyDescent="0.25">
      <c r="A5" s="1" t="str">
        <f>CONCATENATE("AÑO: ",[10]NOMBRE!B7)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368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371" t="s">
        <v>35</v>
      </c>
      <c r="AU12" s="372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88</v>
      </c>
      <c r="C13" s="22">
        <f>+O13+Q13+S13+U13+W13+Y13+AA13+AC13+AE13+AG13+AI13+AK13+AM13+AO13+AQ13</f>
        <v>1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0</v>
      </c>
      <c r="O13" s="27">
        <v>0</v>
      </c>
      <c r="P13" s="28">
        <v>5</v>
      </c>
      <c r="Q13" s="27">
        <v>0</v>
      </c>
      <c r="R13" s="28">
        <v>12</v>
      </c>
      <c r="S13" s="27">
        <v>0</v>
      </c>
      <c r="T13" s="28">
        <v>23</v>
      </c>
      <c r="U13" s="27">
        <v>0</v>
      </c>
      <c r="V13" s="28">
        <v>23</v>
      </c>
      <c r="W13" s="27">
        <v>0</v>
      </c>
      <c r="X13" s="28">
        <v>18</v>
      </c>
      <c r="Y13" s="27">
        <v>1</v>
      </c>
      <c r="Z13" s="28">
        <v>7</v>
      </c>
      <c r="AA13" s="27">
        <v>0</v>
      </c>
      <c r="AB13" s="28">
        <v>0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0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88</v>
      </c>
      <c r="AT13" s="32">
        <v>0</v>
      </c>
      <c r="AU13" s="31">
        <v>0</v>
      </c>
      <c r="AV13" s="33">
        <v>2</v>
      </c>
      <c r="AW13" s="34">
        <v>1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87</v>
      </c>
      <c r="C14" s="42">
        <f t="shared" si="26"/>
        <v>0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1</v>
      </c>
      <c r="O14" s="46">
        <v>0</v>
      </c>
      <c r="P14" s="47">
        <v>3</v>
      </c>
      <c r="Q14" s="46">
        <v>0</v>
      </c>
      <c r="R14" s="47">
        <v>12</v>
      </c>
      <c r="S14" s="46">
        <v>0</v>
      </c>
      <c r="T14" s="47">
        <v>22</v>
      </c>
      <c r="U14" s="46">
        <v>0</v>
      </c>
      <c r="V14" s="47">
        <v>32</v>
      </c>
      <c r="W14" s="46">
        <v>0</v>
      </c>
      <c r="X14" s="47">
        <v>14</v>
      </c>
      <c r="Y14" s="46">
        <v>0</v>
      </c>
      <c r="Z14" s="47">
        <v>3</v>
      </c>
      <c r="AA14" s="46">
        <v>0</v>
      </c>
      <c r="AB14" s="47">
        <v>0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0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87</v>
      </c>
      <c r="AT14" s="32">
        <v>0</v>
      </c>
      <c r="AU14" s="31">
        <v>0</v>
      </c>
      <c r="AV14" s="33">
        <v>0</v>
      </c>
      <c r="AW14" s="34">
        <v>1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89</v>
      </c>
      <c r="C15" s="42">
        <f t="shared" si="26"/>
        <v>0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0</v>
      </c>
      <c r="O15" s="46">
        <v>0</v>
      </c>
      <c r="P15" s="47">
        <v>7</v>
      </c>
      <c r="Q15" s="46">
        <v>0</v>
      </c>
      <c r="R15" s="47">
        <v>16</v>
      </c>
      <c r="S15" s="46">
        <v>0</v>
      </c>
      <c r="T15" s="47">
        <v>23</v>
      </c>
      <c r="U15" s="46">
        <v>0</v>
      </c>
      <c r="V15" s="47">
        <v>28</v>
      </c>
      <c r="W15" s="46">
        <v>0</v>
      </c>
      <c r="X15" s="47">
        <v>10</v>
      </c>
      <c r="Y15" s="46">
        <v>0</v>
      </c>
      <c r="Z15" s="47">
        <v>5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89</v>
      </c>
      <c r="AT15" s="32">
        <v>0</v>
      </c>
      <c r="AU15" s="31">
        <v>0</v>
      </c>
      <c r="AV15" s="33">
        <v>2</v>
      </c>
      <c r="AW15" s="34">
        <v>1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0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/>
      <c r="O16" s="46"/>
      <c r="P16" s="47"/>
      <c r="Q16" s="46"/>
      <c r="R16" s="47"/>
      <c r="S16" s="46"/>
      <c r="T16" s="47"/>
      <c r="U16" s="46"/>
      <c r="V16" s="47"/>
      <c r="W16" s="46"/>
      <c r="X16" s="47"/>
      <c r="Y16" s="46"/>
      <c r="Z16" s="47"/>
      <c r="AA16" s="46"/>
      <c r="AB16" s="47"/>
      <c r="AC16" s="46"/>
      <c r="AD16" s="47"/>
      <c r="AE16" s="46"/>
      <c r="AF16" s="47"/>
      <c r="AG16" s="46"/>
      <c r="AH16" s="47"/>
      <c r="AI16" s="46"/>
      <c r="AJ16" s="47"/>
      <c r="AK16" s="46"/>
      <c r="AL16" s="47"/>
      <c r="AM16" s="46"/>
      <c r="AN16" s="47"/>
      <c r="AO16" s="46"/>
      <c r="AP16" s="47"/>
      <c r="AQ16" s="31"/>
      <c r="AR16" s="30"/>
      <c r="AS16" s="31"/>
      <c r="AT16" s="32"/>
      <c r="AU16" s="31"/>
      <c r="AV16" s="33"/>
      <c r="AW16" s="34"/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2</v>
      </c>
      <c r="C17" s="42">
        <f t="shared" si="26"/>
        <v>1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>
        <v>0</v>
      </c>
      <c r="O17" s="46">
        <v>0</v>
      </c>
      <c r="P17" s="47">
        <v>0</v>
      </c>
      <c r="Q17" s="46">
        <v>0</v>
      </c>
      <c r="R17" s="47">
        <v>0</v>
      </c>
      <c r="S17" s="46">
        <v>0</v>
      </c>
      <c r="T17" s="47">
        <v>0</v>
      </c>
      <c r="U17" s="46">
        <v>0</v>
      </c>
      <c r="V17" s="47">
        <v>1</v>
      </c>
      <c r="W17" s="46">
        <v>1</v>
      </c>
      <c r="X17" s="47">
        <v>0</v>
      </c>
      <c r="Y17" s="46">
        <v>0</v>
      </c>
      <c r="Z17" s="47">
        <v>0</v>
      </c>
      <c r="AA17" s="46">
        <v>0</v>
      </c>
      <c r="AB17" s="47">
        <v>0</v>
      </c>
      <c r="AC17" s="46">
        <v>0</v>
      </c>
      <c r="AD17" s="47">
        <v>0</v>
      </c>
      <c r="AE17" s="46">
        <v>0</v>
      </c>
      <c r="AF17" s="47">
        <v>0</v>
      </c>
      <c r="AG17" s="46">
        <v>0</v>
      </c>
      <c r="AH17" s="47">
        <v>1</v>
      </c>
      <c r="AI17" s="46">
        <v>0</v>
      </c>
      <c r="AJ17" s="47">
        <v>0</v>
      </c>
      <c r="AK17" s="46">
        <v>0</v>
      </c>
      <c r="AL17" s="47">
        <v>0</v>
      </c>
      <c r="AM17" s="46">
        <v>0</v>
      </c>
      <c r="AN17" s="47">
        <v>0</v>
      </c>
      <c r="AO17" s="46">
        <v>0</v>
      </c>
      <c r="AP17" s="47">
        <v>0</v>
      </c>
      <c r="AQ17" s="31">
        <v>0</v>
      </c>
      <c r="AR17" s="30"/>
      <c r="AS17" s="31">
        <v>2</v>
      </c>
      <c r="AT17" s="32">
        <v>0</v>
      </c>
      <c r="AU17" s="31">
        <v>0</v>
      </c>
      <c r="AV17" s="33">
        <v>0</v>
      </c>
      <c r="AW17" s="34"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1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>
        <v>0</v>
      </c>
      <c r="O18" s="46">
        <v>0</v>
      </c>
      <c r="P18" s="47">
        <v>0</v>
      </c>
      <c r="Q18" s="46">
        <v>0</v>
      </c>
      <c r="R18" s="47">
        <v>0</v>
      </c>
      <c r="S18" s="46">
        <v>0</v>
      </c>
      <c r="T18" s="47">
        <v>0</v>
      </c>
      <c r="U18" s="46">
        <v>0</v>
      </c>
      <c r="V18" s="47">
        <v>1</v>
      </c>
      <c r="W18" s="46">
        <v>0</v>
      </c>
      <c r="X18" s="47">
        <v>0</v>
      </c>
      <c r="Y18" s="46">
        <v>0</v>
      </c>
      <c r="Z18" s="47">
        <v>0</v>
      </c>
      <c r="AA18" s="46">
        <v>0</v>
      </c>
      <c r="AB18" s="47">
        <v>0</v>
      </c>
      <c r="AC18" s="46">
        <v>0</v>
      </c>
      <c r="AD18" s="47">
        <v>0</v>
      </c>
      <c r="AE18" s="46">
        <v>0</v>
      </c>
      <c r="AF18" s="47">
        <v>0</v>
      </c>
      <c r="AG18" s="46">
        <v>0</v>
      </c>
      <c r="AH18" s="47">
        <v>0</v>
      </c>
      <c r="AI18" s="46">
        <v>0</v>
      </c>
      <c r="AJ18" s="47">
        <v>0</v>
      </c>
      <c r="AK18" s="46">
        <v>0</v>
      </c>
      <c r="AL18" s="47">
        <v>0</v>
      </c>
      <c r="AM18" s="46">
        <v>0</v>
      </c>
      <c r="AN18" s="47">
        <v>0</v>
      </c>
      <c r="AO18" s="46">
        <v>0</v>
      </c>
      <c r="AP18" s="47">
        <v>0</v>
      </c>
      <c r="AQ18" s="31">
        <v>0</v>
      </c>
      <c r="AR18" s="33">
        <v>0</v>
      </c>
      <c r="AS18" s="31">
        <v>1</v>
      </c>
      <c r="AT18" s="32">
        <v>0</v>
      </c>
      <c r="AU18" s="31">
        <v>0</v>
      </c>
      <c r="AV18" s="33">
        <v>0</v>
      </c>
      <c r="AW18" s="34">
        <v>0</v>
      </c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15</v>
      </c>
      <c r="C19" s="42">
        <f t="shared" si="26"/>
        <v>1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1</v>
      </c>
      <c r="Q19" s="46">
        <v>0</v>
      </c>
      <c r="R19" s="47">
        <v>2</v>
      </c>
      <c r="S19" s="46">
        <v>0</v>
      </c>
      <c r="T19" s="47">
        <v>5</v>
      </c>
      <c r="U19" s="46">
        <v>0</v>
      </c>
      <c r="V19" s="47">
        <v>3</v>
      </c>
      <c r="W19" s="46">
        <v>0</v>
      </c>
      <c r="X19" s="47">
        <v>3</v>
      </c>
      <c r="Y19" s="46">
        <v>1</v>
      </c>
      <c r="Z19" s="47">
        <v>1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15</v>
      </c>
      <c r="AT19" s="32">
        <v>0</v>
      </c>
      <c r="AU19" s="31">
        <v>0</v>
      </c>
      <c r="AV19" s="33">
        <v>1</v>
      </c>
      <c r="AW19" s="34">
        <v>0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3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>
        <v>0</v>
      </c>
      <c r="O20" s="46">
        <v>0</v>
      </c>
      <c r="P20" s="47">
        <v>0</v>
      </c>
      <c r="Q20" s="46">
        <v>0</v>
      </c>
      <c r="R20" s="47">
        <v>0</v>
      </c>
      <c r="S20" s="46">
        <v>0</v>
      </c>
      <c r="T20" s="47">
        <v>3</v>
      </c>
      <c r="U20" s="46">
        <v>0</v>
      </c>
      <c r="V20" s="47">
        <v>0</v>
      </c>
      <c r="W20" s="46">
        <v>0</v>
      </c>
      <c r="X20" s="47">
        <v>0</v>
      </c>
      <c r="Y20" s="46">
        <v>0</v>
      </c>
      <c r="Z20" s="47">
        <v>0</v>
      </c>
      <c r="AA20" s="46">
        <v>0</v>
      </c>
      <c r="AB20" s="47">
        <v>0</v>
      </c>
      <c r="AC20" s="46">
        <v>0</v>
      </c>
      <c r="AD20" s="47">
        <v>0</v>
      </c>
      <c r="AE20" s="46">
        <v>0</v>
      </c>
      <c r="AF20" s="47">
        <v>0</v>
      </c>
      <c r="AG20" s="46">
        <v>0</v>
      </c>
      <c r="AH20" s="47">
        <v>0</v>
      </c>
      <c r="AI20" s="46">
        <v>0</v>
      </c>
      <c r="AJ20" s="47">
        <v>0</v>
      </c>
      <c r="AK20" s="46">
        <v>0</v>
      </c>
      <c r="AL20" s="47">
        <v>0</v>
      </c>
      <c r="AM20" s="46">
        <v>0</v>
      </c>
      <c r="AN20" s="47">
        <v>0</v>
      </c>
      <c r="AO20" s="46">
        <v>0</v>
      </c>
      <c r="AP20" s="47">
        <v>0</v>
      </c>
      <c r="AQ20" s="31">
        <v>0</v>
      </c>
      <c r="AR20" s="30"/>
      <c r="AS20" s="31">
        <v>3</v>
      </c>
      <c r="AT20" s="32">
        <v>0</v>
      </c>
      <c r="AU20" s="31">
        <v>0</v>
      </c>
      <c r="AV20" s="33">
        <v>0</v>
      </c>
      <c r="AW20" s="34"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336</v>
      </c>
      <c r="C21" s="42">
        <f>+E21+G21+I21+K21+M21+O21+Q21+S21+U21+W21+Y21+AA21+AC21+AE21+AG21+AI21+AK21+AM21+AO21+AQ21</f>
        <v>1</v>
      </c>
      <c r="D21" s="47">
        <v>0</v>
      </c>
      <c r="E21" s="46">
        <v>0</v>
      </c>
      <c r="F21" s="47">
        <v>0</v>
      </c>
      <c r="G21" s="46">
        <v>0</v>
      </c>
      <c r="H21" s="47">
        <v>0</v>
      </c>
      <c r="I21" s="34">
        <v>0</v>
      </c>
      <c r="J21" s="33"/>
      <c r="K21" s="33"/>
      <c r="L21" s="47"/>
      <c r="M21" s="34"/>
      <c r="N21" s="33">
        <v>0</v>
      </c>
      <c r="O21" s="46">
        <v>0</v>
      </c>
      <c r="P21" s="47">
        <v>1</v>
      </c>
      <c r="Q21" s="46">
        <v>0</v>
      </c>
      <c r="R21" s="47">
        <v>8</v>
      </c>
      <c r="S21" s="46">
        <v>0</v>
      </c>
      <c r="T21" s="47">
        <v>20</v>
      </c>
      <c r="U21" s="46">
        <v>0</v>
      </c>
      <c r="V21" s="47">
        <v>17</v>
      </c>
      <c r="W21" s="46">
        <v>0</v>
      </c>
      <c r="X21" s="47">
        <v>28</v>
      </c>
      <c r="Y21" s="46">
        <v>0</v>
      </c>
      <c r="Z21" s="47">
        <v>31</v>
      </c>
      <c r="AA21" s="46">
        <v>0</v>
      </c>
      <c r="AB21" s="47">
        <v>41</v>
      </c>
      <c r="AC21" s="46">
        <v>0</v>
      </c>
      <c r="AD21" s="47">
        <v>65</v>
      </c>
      <c r="AE21" s="46">
        <v>0</v>
      </c>
      <c r="AF21" s="47">
        <v>69</v>
      </c>
      <c r="AG21" s="46">
        <v>1</v>
      </c>
      <c r="AH21" s="47">
        <v>38</v>
      </c>
      <c r="AI21" s="46">
        <v>0</v>
      </c>
      <c r="AJ21" s="47">
        <v>14</v>
      </c>
      <c r="AK21" s="46">
        <v>0</v>
      </c>
      <c r="AL21" s="47">
        <v>4</v>
      </c>
      <c r="AM21" s="46">
        <v>0</v>
      </c>
      <c r="AN21" s="47">
        <v>0</v>
      </c>
      <c r="AO21" s="46">
        <v>0</v>
      </c>
      <c r="AP21" s="47">
        <v>0</v>
      </c>
      <c r="AQ21" s="31">
        <v>0</v>
      </c>
      <c r="AR21" s="30"/>
      <c r="AS21" s="31">
        <v>336</v>
      </c>
      <c r="AT21" s="32">
        <v>0</v>
      </c>
      <c r="AU21" s="31">
        <v>0</v>
      </c>
      <c r="AV21" s="33">
        <v>6</v>
      </c>
      <c r="AW21" s="34">
        <v>0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1</v>
      </c>
      <c r="C22" s="42">
        <f>+E22+G22+I22</f>
        <v>0</v>
      </c>
      <c r="D22" s="47">
        <v>1</v>
      </c>
      <c r="E22" s="46">
        <v>0</v>
      </c>
      <c r="F22" s="47">
        <v>0</v>
      </c>
      <c r="G22" s="46">
        <v>0</v>
      </c>
      <c r="H22" s="47">
        <v>0</v>
      </c>
      <c r="I22" s="34">
        <v>0</v>
      </c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>
        <v>1</v>
      </c>
      <c r="AS22" s="31">
        <v>0</v>
      </c>
      <c r="AT22" s="32">
        <v>0</v>
      </c>
      <c r="AU22" s="31">
        <v>0</v>
      </c>
      <c r="AV22" s="33">
        <v>0</v>
      </c>
      <c r="AW22" s="34"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0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/>
      <c r="Q23" s="46"/>
      <c r="R23" s="47"/>
      <c r="S23" s="46"/>
      <c r="T23" s="47"/>
      <c r="U23" s="46"/>
      <c r="V23" s="47"/>
      <c r="W23" s="46"/>
      <c r="X23" s="47"/>
      <c r="Y23" s="46"/>
      <c r="Z23" s="47"/>
      <c r="AA23" s="46"/>
      <c r="AB23" s="47"/>
      <c r="AC23" s="46"/>
      <c r="AD23" s="47"/>
      <c r="AE23" s="46"/>
      <c r="AF23" s="47"/>
      <c r="AG23" s="46"/>
      <c r="AH23" s="47"/>
      <c r="AI23" s="46"/>
      <c r="AJ23" s="47"/>
      <c r="AK23" s="46"/>
      <c r="AL23" s="47"/>
      <c r="AM23" s="46"/>
      <c r="AN23" s="47"/>
      <c r="AO23" s="46"/>
      <c r="AP23" s="47"/>
      <c r="AQ23" s="31"/>
      <c r="AR23" s="33"/>
      <c r="AS23" s="31"/>
      <c r="AT23" s="32"/>
      <c r="AU23" s="31"/>
      <c r="AV23" s="33"/>
      <c r="AW23" s="34"/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379</v>
      </c>
      <c r="C24" s="42">
        <f>+O24+Q24+S24+U24+W24+Y24+AA24+AC24+AE24+AG24+AI24+AK24+AM24+AO24+AQ24</f>
        <v>3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1</v>
      </c>
      <c r="O24" s="46">
        <v>0</v>
      </c>
      <c r="P24" s="47">
        <v>24</v>
      </c>
      <c r="Q24" s="46">
        <v>1</v>
      </c>
      <c r="R24" s="47">
        <v>50</v>
      </c>
      <c r="S24" s="46">
        <v>1</v>
      </c>
      <c r="T24" s="47">
        <v>67</v>
      </c>
      <c r="U24" s="46">
        <v>1</v>
      </c>
      <c r="V24" s="47">
        <v>51</v>
      </c>
      <c r="W24" s="46">
        <v>0</v>
      </c>
      <c r="X24" s="47">
        <v>71</v>
      </c>
      <c r="Y24" s="46">
        <v>0</v>
      </c>
      <c r="Z24" s="47">
        <v>54</v>
      </c>
      <c r="AA24" s="46">
        <v>0</v>
      </c>
      <c r="AB24" s="47">
        <v>42</v>
      </c>
      <c r="AC24" s="46">
        <v>0</v>
      </c>
      <c r="AD24" s="47">
        <v>15</v>
      </c>
      <c r="AE24" s="46">
        <v>0</v>
      </c>
      <c r="AF24" s="47">
        <v>2</v>
      </c>
      <c r="AG24" s="46">
        <v>0</v>
      </c>
      <c r="AH24" s="47">
        <v>2</v>
      </c>
      <c r="AI24" s="46">
        <v>0</v>
      </c>
      <c r="AJ24" s="47">
        <v>0</v>
      </c>
      <c r="AK24" s="46">
        <v>0</v>
      </c>
      <c r="AL24" s="47">
        <v>0</v>
      </c>
      <c r="AM24" s="46">
        <v>0</v>
      </c>
      <c r="AN24" s="47">
        <v>0</v>
      </c>
      <c r="AO24" s="34">
        <v>0</v>
      </c>
      <c r="AP24" s="47">
        <v>0</v>
      </c>
      <c r="AQ24" s="31">
        <v>0</v>
      </c>
      <c r="AR24" s="33">
        <v>1</v>
      </c>
      <c r="AS24" s="31">
        <v>378</v>
      </c>
      <c r="AT24" s="32">
        <v>0</v>
      </c>
      <c r="AU24" s="31">
        <v>0</v>
      </c>
      <c r="AV24" s="33">
        <v>4</v>
      </c>
      <c r="AW24" s="34">
        <v>4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65</v>
      </c>
      <c r="C25" s="42">
        <f>+E25+G25+I25+K25+M25+O25+Q25+S25+U25+W25+Y25+AA25+AC25+AE25+AG25+AI25+AK25+AM25+AO25+AQ25</f>
        <v>15</v>
      </c>
      <c r="D25" s="47"/>
      <c r="E25" s="46"/>
      <c r="F25" s="47"/>
      <c r="G25" s="46"/>
      <c r="H25" s="47"/>
      <c r="I25" s="34"/>
      <c r="J25" s="33"/>
      <c r="K25" s="33"/>
      <c r="L25" s="47"/>
      <c r="M25" s="34"/>
      <c r="N25" s="33">
        <v>1</v>
      </c>
      <c r="O25" s="46">
        <v>0</v>
      </c>
      <c r="P25" s="47">
        <v>5</v>
      </c>
      <c r="Q25" s="46">
        <v>2</v>
      </c>
      <c r="R25" s="47">
        <v>2</v>
      </c>
      <c r="S25" s="46">
        <v>1</v>
      </c>
      <c r="T25" s="47">
        <v>9</v>
      </c>
      <c r="U25" s="46">
        <v>2</v>
      </c>
      <c r="V25" s="47">
        <v>12</v>
      </c>
      <c r="W25" s="46">
        <v>3</v>
      </c>
      <c r="X25" s="47">
        <v>7</v>
      </c>
      <c r="Y25" s="46">
        <v>0</v>
      </c>
      <c r="Z25" s="47">
        <v>4</v>
      </c>
      <c r="AA25" s="46">
        <v>1</v>
      </c>
      <c r="AB25" s="47">
        <v>11</v>
      </c>
      <c r="AC25" s="46">
        <v>3</v>
      </c>
      <c r="AD25" s="47">
        <v>8</v>
      </c>
      <c r="AE25" s="46">
        <v>3</v>
      </c>
      <c r="AF25" s="47">
        <v>6</v>
      </c>
      <c r="AG25" s="46">
        <v>0</v>
      </c>
      <c r="AH25" s="47">
        <v>0</v>
      </c>
      <c r="AI25" s="46">
        <v>0</v>
      </c>
      <c r="AJ25" s="47">
        <v>0</v>
      </c>
      <c r="AK25" s="46">
        <v>0</v>
      </c>
      <c r="AL25" s="47">
        <v>0</v>
      </c>
      <c r="AM25" s="46">
        <v>0</v>
      </c>
      <c r="AN25" s="47">
        <v>0</v>
      </c>
      <c r="AO25" s="46">
        <v>0</v>
      </c>
      <c r="AP25" s="47">
        <v>0</v>
      </c>
      <c r="AQ25" s="31">
        <v>0</v>
      </c>
      <c r="AR25" s="33">
        <v>35</v>
      </c>
      <c r="AS25" s="31">
        <v>30</v>
      </c>
      <c r="AT25" s="32">
        <v>0</v>
      </c>
      <c r="AU25" s="31">
        <v>0</v>
      </c>
      <c r="AV25" s="33">
        <v>2</v>
      </c>
      <c r="AW25" s="34">
        <v>1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166</v>
      </c>
      <c r="C26" s="42">
        <f>+Q26+S26+U26+W26+Y26+AA26+AC26+AE26+AG26+AI26+AK26+AM26+AO26+AQ26</f>
        <v>0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9</v>
      </c>
      <c r="Q26" s="46">
        <v>0</v>
      </c>
      <c r="R26" s="47">
        <v>14</v>
      </c>
      <c r="S26" s="46">
        <v>0</v>
      </c>
      <c r="T26" s="47">
        <v>19</v>
      </c>
      <c r="U26" s="46">
        <v>0</v>
      </c>
      <c r="V26" s="47">
        <v>18</v>
      </c>
      <c r="W26" s="46">
        <v>0</v>
      </c>
      <c r="X26" s="47">
        <v>9</v>
      </c>
      <c r="Y26" s="46">
        <v>0</v>
      </c>
      <c r="Z26" s="47">
        <v>5</v>
      </c>
      <c r="AA26" s="46">
        <v>0</v>
      </c>
      <c r="AB26" s="47">
        <v>11</v>
      </c>
      <c r="AC26" s="46">
        <v>0</v>
      </c>
      <c r="AD26" s="47">
        <v>7</v>
      </c>
      <c r="AE26" s="46">
        <v>0</v>
      </c>
      <c r="AF26" s="47">
        <v>8</v>
      </c>
      <c r="AG26" s="46">
        <v>0</v>
      </c>
      <c r="AH26" s="47">
        <v>6</v>
      </c>
      <c r="AI26" s="46">
        <v>0</v>
      </c>
      <c r="AJ26" s="47">
        <v>17</v>
      </c>
      <c r="AK26" s="46">
        <v>0</v>
      </c>
      <c r="AL26" s="47">
        <v>11</v>
      </c>
      <c r="AM26" s="46">
        <v>0</v>
      </c>
      <c r="AN26" s="47">
        <v>13</v>
      </c>
      <c r="AO26" s="46">
        <v>0</v>
      </c>
      <c r="AP26" s="47">
        <v>19</v>
      </c>
      <c r="AQ26" s="31">
        <v>0</v>
      </c>
      <c r="AR26" s="33">
        <v>59</v>
      </c>
      <c r="AS26" s="31">
        <v>107</v>
      </c>
      <c r="AT26" s="32">
        <v>0</v>
      </c>
      <c r="AU26" s="31">
        <v>0</v>
      </c>
      <c r="AV26" s="33">
        <v>1</v>
      </c>
      <c r="AW26" s="34">
        <v>2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0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/>
      <c r="Q27" s="46"/>
      <c r="R27" s="47"/>
      <c r="S27" s="46"/>
      <c r="T27" s="47"/>
      <c r="U27" s="46"/>
      <c r="V27" s="47"/>
      <c r="W27" s="46"/>
      <c r="X27" s="47"/>
      <c r="Y27" s="46"/>
      <c r="Z27" s="47"/>
      <c r="AA27" s="46"/>
      <c r="AB27" s="47"/>
      <c r="AC27" s="46"/>
      <c r="AD27" s="47"/>
      <c r="AE27" s="46"/>
      <c r="AF27" s="47"/>
      <c r="AG27" s="46"/>
      <c r="AH27" s="47"/>
      <c r="AI27" s="46"/>
      <c r="AJ27" s="43"/>
      <c r="AK27" s="44"/>
      <c r="AL27" s="43"/>
      <c r="AM27" s="44"/>
      <c r="AN27" s="43"/>
      <c r="AO27" s="44"/>
      <c r="AP27" s="43"/>
      <c r="AQ27" s="56"/>
      <c r="AR27" s="33"/>
      <c r="AS27" s="31"/>
      <c r="AT27" s="32"/>
      <c r="AU27" s="31"/>
      <c r="AV27" s="33"/>
      <c r="AW27" s="34"/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1</v>
      </c>
      <c r="C28" s="42">
        <f t="shared" si="55"/>
        <v>0</v>
      </c>
      <c r="D28" s="47">
        <v>0</v>
      </c>
      <c r="E28" s="46">
        <v>0</v>
      </c>
      <c r="F28" s="47">
        <v>0</v>
      </c>
      <c r="G28" s="46">
        <v>0</v>
      </c>
      <c r="H28" s="47">
        <v>0</v>
      </c>
      <c r="I28" s="34">
        <v>0</v>
      </c>
      <c r="J28" s="33">
        <v>0</v>
      </c>
      <c r="K28" s="33">
        <v>0</v>
      </c>
      <c r="L28" s="47">
        <v>0</v>
      </c>
      <c r="M28" s="34">
        <v>0</v>
      </c>
      <c r="N28" s="33">
        <v>0</v>
      </c>
      <c r="O28" s="46">
        <v>0</v>
      </c>
      <c r="P28" s="47">
        <v>0</v>
      </c>
      <c r="Q28" s="46">
        <v>0</v>
      </c>
      <c r="R28" s="47">
        <v>1</v>
      </c>
      <c r="S28" s="46">
        <v>0</v>
      </c>
      <c r="T28" s="47">
        <v>0</v>
      </c>
      <c r="U28" s="46">
        <v>0</v>
      </c>
      <c r="V28" s="47">
        <v>0</v>
      </c>
      <c r="W28" s="46">
        <v>0</v>
      </c>
      <c r="X28" s="47">
        <v>0</v>
      </c>
      <c r="Y28" s="46">
        <v>0</v>
      </c>
      <c r="Z28" s="47">
        <v>0</v>
      </c>
      <c r="AA28" s="46">
        <v>0</v>
      </c>
      <c r="AB28" s="47">
        <v>0</v>
      </c>
      <c r="AC28" s="46">
        <v>0</v>
      </c>
      <c r="AD28" s="47">
        <v>0</v>
      </c>
      <c r="AE28" s="46">
        <v>0</v>
      </c>
      <c r="AF28" s="47">
        <v>0</v>
      </c>
      <c r="AG28" s="46">
        <v>0</v>
      </c>
      <c r="AH28" s="47">
        <v>0</v>
      </c>
      <c r="AI28" s="46">
        <v>0</v>
      </c>
      <c r="AJ28" s="47">
        <v>0</v>
      </c>
      <c r="AK28" s="46">
        <v>0</v>
      </c>
      <c r="AL28" s="47">
        <v>0</v>
      </c>
      <c r="AM28" s="46">
        <v>0</v>
      </c>
      <c r="AN28" s="47">
        <v>0</v>
      </c>
      <c r="AO28" s="46">
        <v>0</v>
      </c>
      <c r="AP28" s="47">
        <v>0</v>
      </c>
      <c r="AQ28" s="31">
        <v>0</v>
      </c>
      <c r="AR28" s="33">
        <v>0</v>
      </c>
      <c r="AS28" s="31">
        <v>1</v>
      </c>
      <c r="AT28" s="32">
        <v>0</v>
      </c>
      <c r="AU28" s="31">
        <v>0</v>
      </c>
      <c r="AV28" s="33">
        <v>0</v>
      </c>
      <c r="AW28" s="34">
        <v>0</v>
      </c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2</v>
      </c>
      <c r="C29" s="42">
        <f t="shared" si="55"/>
        <v>0</v>
      </c>
      <c r="D29" s="47">
        <v>0</v>
      </c>
      <c r="E29" s="46">
        <v>0</v>
      </c>
      <c r="F29" s="47">
        <v>0</v>
      </c>
      <c r="G29" s="46">
        <v>0</v>
      </c>
      <c r="H29" s="47">
        <v>0</v>
      </c>
      <c r="I29" s="34">
        <v>0</v>
      </c>
      <c r="J29" s="33">
        <v>0</v>
      </c>
      <c r="K29" s="33">
        <v>0</v>
      </c>
      <c r="L29" s="47">
        <v>0</v>
      </c>
      <c r="M29" s="34">
        <v>0</v>
      </c>
      <c r="N29" s="33">
        <v>0</v>
      </c>
      <c r="O29" s="46">
        <v>0</v>
      </c>
      <c r="P29" s="47">
        <v>0</v>
      </c>
      <c r="Q29" s="46">
        <v>0</v>
      </c>
      <c r="R29" s="47">
        <v>0</v>
      </c>
      <c r="S29" s="46">
        <v>0</v>
      </c>
      <c r="T29" s="47">
        <v>0</v>
      </c>
      <c r="U29" s="46">
        <v>0</v>
      </c>
      <c r="V29" s="47">
        <v>0</v>
      </c>
      <c r="W29" s="46">
        <v>0</v>
      </c>
      <c r="X29" s="47">
        <v>0</v>
      </c>
      <c r="Y29" s="46">
        <v>0</v>
      </c>
      <c r="Z29" s="47">
        <v>0</v>
      </c>
      <c r="AA29" s="46">
        <v>0</v>
      </c>
      <c r="AB29" s="47">
        <v>0</v>
      </c>
      <c r="AC29" s="46">
        <v>0</v>
      </c>
      <c r="AD29" s="47">
        <v>0</v>
      </c>
      <c r="AE29" s="46">
        <v>0</v>
      </c>
      <c r="AF29" s="47">
        <v>1</v>
      </c>
      <c r="AG29" s="46">
        <v>0</v>
      </c>
      <c r="AH29" s="47">
        <v>0</v>
      </c>
      <c r="AI29" s="46">
        <v>0</v>
      </c>
      <c r="AJ29" s="47">
        <v>1</v>
      </c>
      <c r="AK29" s="46">
        <v>0</v>
      </c>
      <c r="AL29" s="47">
        <v>0</v>
      </c>
      <c r="AM29" s="46">
        <v>0</v>
      </c>
      <c r="AN29" s="47">
        <v>0</v>
      </c>
      <c r="AO29" s="46">
        <v>0</v>
      </c>
      <c r="AP29" s="47">
        <v>0</v>
      </c>
      <c r="AQ29" s="31">
        <v>0</v>
      </c>
      <c r="AR29" s="33">
        <v>1</v>
      </c>
      <c r="AS29" s="31">
        <v>1</v>
      </c>
      <c r="AT29" s="32">
        <v>0</v>
      </c>
      <c r="AU29" s="31">
        <v>0</v>
      </c>
      <c r="AV29" s="33">
        <v>0</v>
      </c>
      <c r="AW29" s="34">
        <v>0</v>
      </c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7</v>
      </c>
      <c r="C30" s="59">
        <f t="shared" si="55"/>
        <v>0</v>
      </c>
      <c r="D30" s="60">
        <v>0</v>
      </c>
      <c r="E30" s="61">
        <v>0</v>
      </c>
      <c r="F30" s="60">
        <v>0</v>
      </c>
      <c r="G30" s="61">
        <v>0</v>
      </c>
      <c r="H30" s="60">
        <v>0</v>
      </c>
      <c r="I30" s="62">
        <v>0</v>
      </c>
      <c r="J30" s="63">
        <v>1</v>
      </c>
      <c r="K30" s="63">
        <v>0</v>
      </c>
      <c r="L30" s="60">
        <v>1</v>
      </c>
      <c r="M30" s="62">
        <v>0</v>
      </c>
      <c r="N30" s="63">
        <v>2</v>
      </c>
      <c r="O30" s="61">
        <v>0</v>
      </c>
      <c r="P30" s="60">
        <v>2</v>
      </c>
      <c r="Q30" s="61">
        <v>0</v>
      </c>
      <c r="R30" s="60">
        <v>0</v>
      </c>
      <c r="S30" s="61">
        <v>0</v>
      </c>
      <c r="T30" s="60">
        <v>0</v>
      </c>
      <c r="U30" s="61">
        <v>0</v>
      </c>
      <c r="V30" s="60">
        <v>0</v>
      </c>
      <c r="W30" s="61">
        <v>0</v>
      </c>
      <c r="X30" s="60">
        <v>0</v>
      </c>
      <c r="Y30" s="61">
        <v>0</v>
      </c>
      <c r="Z30" s="60">
        <v>0</v>
      </c>
      <c r="AA30" s="61">
        <v>0</v>
      </c>
      <c r="AB30" s="60">
        <v>0</v>
      </c>
      <c r="AC30" s="61">
        <v>0</v>
      </c>
      <c r="AD30" s="60">
        <v>0</v>
      </c>
      <c r="AE30" s="61">
        <v>0</v>
      </c>
      <c r="AF30" s="60">
        <v>0</v>
      </c>
      <c r="AG30" s="61">
        <v>0</v>
      </c>
      <c r="AH30" s="60">
        <v>1</v>
      </c>
      <c r="AI30" s="61">
        <v>0</v>
      </c>
      <c r="AJ30" s="60">
        <v>0</v>
      </c>
      <c r="AK30" s="61">
        <v>0</v>
      </c>
      <c r="AL30" s="60">
        <v>0</v>
      </c>
      <c r="AM30" s="61">
        <v>0</v>
      </c>
      <c r="AN30" s="60">
        <v>0</v>
      </c>
      <c r="AO30" s="61">
        <v>0</v>
      </c>
      <c r="AP30" s="60">
        <v>0</v>
      </c>
      <c r="AQ30" s="64">
        <v>0</v>
      </c>
      <c r="AR30" s="63">
        <v>2</v>
      </c>
      <c r="AS30" s="64">
        <v>5</v>
      </c>
      <c r="AT30" s="65">
        <v>0</v>
      </c>
      <c r="AU30" s="64">
        <v>0</v>
      </c>
      <c r="AV30" s="63">
        <v>0</v>
      </c>
      <c r="AW30" s="62">
        <v>0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371" t="s">
        <v>35</v>
      </c>
      <c r="AU34" s="372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375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375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375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375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375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371" t="s">
        <v>35</v>
      </c>
      <c r="AU56" s="372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2</v>
      </c>
      <c r="C57" s="22">
        <f t="shared" si="149"/>
        <v>0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>
        <v>0</v>
      </c>
      <c r="O57" s="46">
        <v>0</v>
      </c>
      <c r="P57" s="47">
        <v>0</v>
      </c>
      <c r="Q57" s="46">
        <v>0</v>
      </c>
      <c r="R57" s="47">
        <v>0</v>
      </c>
      <c r="S57" s="46">
        <v>0</v>
      </c>
      <c r="T57" s="47">
        <v>1</v>
      </c>
      <c r="U57" s="46">
        <v>0</v>
      </c>
      <c r="V57" s="47">
        <v>1</v>
      </c>
      <c r="W57" s="46">
        <v>0</v>
      </c>
      <c r="X57" s="47">
        <v>0</v>
      </c>
      <c r="Y57" s="46">
        <v>0</v>
      </c>
      <c r="Z57" s="47">
        <v>0</v>
      </c>
      <c r="AA57" s="46">
        <v>0</v>
      </c>
      <c r="AB57" s="47">
        <v>0</v>
      </c>
      <c r="AC57" s="46">
        <v>0</v>
      </c>
      <c r="AD57" s="47">
        <v>0</v>
      </c>
      <c r="AE57" s="46">
        <v>0</v>
      </c>
      <c r="AF57" s="47">
        <v>0</v>
      </c>
      <c r="AG57" s="46">
        <v>0</v>
      </c>
      <c r="AH57" s="47">
        <v>0</v>
      </c>
      <c r="AI57" s="46">
        <v>0</v>
      </c>
      <c r="AJ57" s="47">
        <v>0</v>
      </c>
      <c r="AK57" s="46">
        <v>0</v>
      </c>
      <c r="AL57" s="47">
        <v>0</v>
      </c>
      <c r="AM57" s="46">
        <v>0</v>
      </c>
      <c r="AN57" s="47">
        <v>0</v>
      </c>
      <c r="AO57" s="46">
        <v>0</v>
      </c>
      <c r="AP57" s="47">
        <v>0</v>
      </c>
      <c r="AQ57" s="31">
        <v>0</v>
      </c>
      <c r="AR57" s="30"/>
      <c r="AS57" s="31">
        <v>2</v>
      </c>
      <c r="AT57" s="32">
        <v>0</v>
      </c>
      <c r="AU57" s="31">
        <v>0</v>
      </c>
      <c r="AV57" s="33">
        <v>0</v>
      </c>
      <c r="AW57" s="34">
        <v>0</v>
      </c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1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>
        <v>0</v>
      </c>
      <c r="O58" s="46">
        <v>0</v>
      </c>
      <c r="P58" s="47">
        <v>0</v>
      </c>
      <c r="Q58" s="46">
        <v>0</v>
      </c>
      <c r="R58" s="47">
        <v>0</v>
      </c>
      <c r="S58" s="46">
        <v>0</v>
      </c>
      <c r="T58" s="47">
        <v>0</v>
      </c>
      <c r="U58" s="46">
        <v>0</v>
      </c>
      <c r="V58" s="47">
        <v>0</v>
      </c>
      <c r="W58" s="46">
        <v>0</v>
      </c>
      <c r="X58" s="47">
        <v>1</v>
      </c>
      <c r="Y58" s="46">
        <v>0</v>
      </c>
      <c r="Z58" s="47">
        <v>0</v>
      </c>
      <c r="AA58" s="46">
        <v>0</v>
      </c>
      <c r="AB58" s="47">
        <v>0</v>
      </c>
      <c r="AC58" s="46">
        <v>0</v>
      </c>
      <c r="AD58" s="47">
        <v>0</v>
      </c>
      <c r="AE58" s="46">
        <v>0</v>
      </c>
      <c r="AF58" s="47">
        <v>0</v>
      </c>
      <c r="AG58" s="46">
        <v>0</v>
      </c>
      <c r="AH58" s="47">
        <v>0</v>
      </c>
      <c r="AI58" s="46">
        <v>0</v>
      </c>
      <c r="AJ58" s="47">
        <v>0</v>
      </c>
      <c r="AK58" s="46">
        <v>0</v>
      </c>
      <c r="AL58" s="47">
        <v>0</v>
      </c>
      <c r="AM58" s="46">
        <v>0</v>
      </c>
      <c r="AN58" s="47">
        <v>0</v>
      </c>
      <c r="AO58" s="46">
        <v>0</v>
      </c>
      <c r="AP58" s="47">
        <v>0</v>
      </c>
      <c r="AQ58" s="31">
        <v>0</v>
      </c>
      <c r="AR58" s="30"/>
      <c r="AS58" s="31">
        <v>1</v>
      </c>
      <c r="AT58" s="32">
        <v>0</v>
      </c>
      <c r="AU58" s="31">
        <v>0</v>
      </c>
      <c r="AV58" s="33">
        <v>0</v>
      </c>
      <c r="AW58" s="34">
        <v>0</v>
      </c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2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>
        <v>0</v>
      </c>
      <c r="O59" s="46">
        <v>0</v>
      </c>
      <c r="P59" s="47">
        <v>0</v>
      </c>
      <c r="Q59" s="46">
        <v>0</v>
      </c>
      <c r="R59" s="47">
        <v>1</v>
      </c>
      <c r="S59" s="46">
        <v>0</v>
      </c>
      <c r="T59" s="47">
        <v>1</v>
      </c>
      <c r="U59" s="46">
        <v>0</v>
      </c>
      <c r="V59" s="47">
        <v>0</v>
      </c>
      <c r="W59" s="46">
        <v>0</v>
      </c>
      <c r="X59" s="47">
        <v>0</v>
      </c>
      <c r="Y59" s="46">
        <v>0</v>
      </c>
      <c r="Z59" s="47">
        <v>0</v>
      </c>
      <c r="AA59" s="46">
        <v>0</v>
      </c>
      <c r="AB59" s="47">
        <v>0</v>
      </c>
      <c r="AC59" s="46">
        <v>0</v>
      </c>
      <c r="AD59" s="47">
        <v>0</v>
      </c>
      <c r="AE59" s="46">
        <v>0</v>
      </c>
      <c r="AF59" s="47">
        <v>0</v>
      </c>
      <c r="AG59" s="46">
        <v>0</v>
      </c>
      <c r="AH59" s="47">
        <v>0</v>
      </c>
      <c r="AI59" s="46">
        <v>0</v>
      </c>
      <c r="AJ59" s="47">
        <v>0</v>
      </c>
      <c r="AK59" s="46">
        <v>0</v>
      </c>
      <c r="AL59" s="47">
        <v>0</v>
      </c>
      <c r="AM59" s="46">
        <v>0</v>
      </c>
      <c r="AN59" s="47">
        <v>0</v>
      </c>
      <c r="AO59" s="46">
        <v>0</v>
      </c>
      <c r="AP59" s="47">
        <v>0</v>
      </c>
      <c r="AQ59" s="31">
        <v>0</v>
      </c>
      <c r="AR59" s="30"/>
      <c r="AS59" s="31">
        <v>2</v>
      </c>
      <c r="AT59" s="32">
        <v>0</v>
      </c>
      <c r="AU59" s="31">
        <v>0</v>
      </c>
      <c r="AV59" s="33">
        <v>0</v>
      </c>
      <c r="AW59" s="34">
        <v>0</v>
      </c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/>
      <c r="O60" s="46"/>
      <c r="P60" s="47"/>
      <c r="Q60" s="46"/>
      <c r="R60" s="47"/>
      <c r="S60" s="46"/>
      <c r="T60" s="47"/>
      <c r="U60" s="46"/>
      <c r="V60" s="47"/>
      <c r="W60" s="46"/>
      <c r="X60" s="47"/>
      <c r="Y60" s="46"/>
      <c r="Z60" s="47"/>
      <c r="AA60" s="46"/>
      <c r="AB60" s="47"/>
      <c r="AC60" s="46"/>
      <c r="AD60" s="47"/>
      <c r="AE60" s="46"/>
      <c r="AF60" s="47"/>
      <c r="AG60" s="46"/>
      <c r="AH60" s="47"/>
      <c r="AI60" s="46"/>
      <c r="AJ60" s="47"/>
      <c r="AK60" s="46"/>
      <c r="AL60" s="47"/>
      <c r="AM60" s="46"/>
      <c r="AN60" s="47"/>
      <c r="AO60" s="46"/>
      <c r="AP60" s="47"/>
      <c r="AQ60" s="31"/>
      <c r="AR60" s="30"/>
      <c r="AS60" s="31"/>
      <c r="AT60" s="32"/>
      <c r="AU60" s="31"/>
      <c r="AV60" s="33"/>
      <c r="AW60" s="34"/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375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/>
      <c r="O61" s="46"/>
      <c r="P61" s="47"/>
      <c r="Q61" s="46"/>
      <c r="R61" s="47"/>
      <c r="S61" s="46"/>
      <c r="T61" s="47"/>
      <c r="U61" s="46"/>
      <c r="V61" s="47"/>
      <c r="W61" s="46"/>
      <c r="X61" s="47"/>
      <c r="Y61" s="46"/>
      <c r="Z61" s="47"/>
      <c r="AA61" s="46"/>
      <c r="AB61" s="47"/>
      <c r="AC61" s="46"/>
      <c r="AD61" s="47"/>
      <c r="AE61" s="46"/>
      <c r="AF61" s="47"/>
      <c r="AG61" s="46"/>
      <c r="AH61" s="47"/>
      <c r="AI61" s="46"/>
      <c r="AJ61" s="47"/>
      <c r="AK61" s="46"/>
      <c r="AL61" s="47"/>
      <c r="AM61" s="46"/>
      <c r="AN61" s="47"/>
      <c r="AO61" s="46"/>
      <c r="AP61" s="47"/>
      <c r="AQ61" s="31"/>
      <c r="AR61" s="30"/>
      <c r="AS61" s="31"/>
      <c r="AT61" s="32"/>
      <c r="AU61" s="31"/>
      <c r="AV61" s="33"/>
      <c r="AW61" s="34"/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375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/>
      <c r="O62" s="46"/>
      <c r="P62" s="47"/>
      <c r="Q62" s="46"/>
      <c r="R62" s="47"/>
      <c r="S62" s="46"/>
      <c r="T62" s="47"/>
      <c r="U62" s="46"/>
      <c r="V62" s="47"/>
      <c r="W62" s="46"/>
      <c r="X62" s="47"/>
      <c r="Y62" s="46"/>
      <c r="Z62" s="47"/>
      <c r="AA62" s="46"/>
      <c r="AB62" s="47"/>
      <c r="AC62" s="46"/>
      <c r="AD62" s="47"/>
      <c r="AE62" s="46"/>
      <c r="AF62" s="47"/>
      <c r="AG62" s="46"/>
      <c r="AH62" s="47"/>
      <c r="AI62" s="46"/>
      <c r="AJ62" s="47"/>
      <c r="AK62" s="46"/>
      <c r="AL62" s="47"/>
      <c r="AM62" s="46"/>
      <c r="AN62" s="47"/>
      <c r="AO62" s="46"/>
      <c r="AP62" s="47"/>
      <c r="AQ62" s="31"/>
      <c r="AR62" s="33"/>
      <c r="AS62" s="31"/>
      <c r="AT62" s="32"/>
      <c r="AU62" s="31"/>
      <c r="AV62" s="33"/>
      <c r="AW62" s="34"/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375" t="s">
        <v>43</v>
      </c>
      <c r="B63" s="41">
        <f t="shared" si="149"/>
        <v>116</v>
      </c>
      <c r="C63" s="42">
        <f t="shared" si="149"/>
        <v>0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0</v>
      </c>
      <c r="O63" s="46">
        <v>0</v>
      </c>
      <c r="P63" s="47">
        <v>4</v>
      </c>
      <c r="Q63" s="46">
        <v>0</v>
      </c>
      <c r="R63" s="47">
        <v>21</v>
      </c>
      <c r="S63" s="46">
        <v>0</v>
      </c>
      <c r="T63" s="47">
        <v>34</v>
      </c>
      <c r="U63" s="46">
        <v>0</v>
      </c>
      <c r="V63" s="47">
        <v>33</v>
      </c>
      <c r="W63" s="46">
        <v>0</v>
      </c>
      <c r="X63" s="47">
        <v>19</v>
      </c>
      <c r="Y63" s="46">
        <v>0</v>
      </c>
      <c r="Z63" s="47">
        <v>5</v>
      </c>
      <c r="AA63" s="46">
        <v>0</v>
      </c>
      <c r="AB63" s="47">
        <v>0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116</v>
      </c>
      <c r="AT63" s="32">
        <v>0</v>
      </c>
      <c r="AU63" s="31">
        <v>0</v>
      </c>
      <c r="AV63" s="33">
        <v>1</v>
      </c>
      <c r="AW63" s="34">
        <v>3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10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1</v>
      </c>
      <c r="Q64" s="46">
        <v>0</v>
      </c>
      <c r="R64" s="47">
        <v>3</v>
      </c>
      <c r="S64" s="46">
        <v>0</v>
      </c>
      <c r="T64" s="47">
        <v>2</v>
      </c>
      <c r="U64" s="46">
        <v>0</v>
      </c>
      <c r="V64" s="47">
        <v>1</v>
      </c>
      <c r="W64" s="46">
        <v>0</v>
      </c>
      <c r="X64" s="47">
        <v>2</v>
      </c>
      <c r="Y64" s="46">
        <v>0</v>
      </c>
      <c r="Z64" s="47">
        <v>1</v>
      </c>
      <c r="AA64" s="46">
        <v>0</v>
      </c>
      <c r="AB64" s="47">
        <v>0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10</v>
      </c>
      <c r="AT64" s="32">
        <v>0</v>
      </c>
      <c r="AU64" s="31">
        <v>0</v>
      </c>
      <c r="AV64" s="33">
        <v>0</v>
      </c>
      <c r="AW64" s="34">
        <v>0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0</v>
      </c>
      <c r="C65" s="42">
        <f>+E65+G65+I65+K65+M65+O65+Q65+S65+U65+W65+Y65+AA65+AC65+AE65+AG65+AI65+AK65+AM65+AO65+AQ65</f>
        <v>0</v>
      </c>
      <c r="D65" s="33"/>
      <c r="E65" s="46"/>
      <c r="F65" s="47"/>
      <c r="G65" s="46"/>
      <c r="H65" s="47"/>
      <c r="I65" s="34"/>
      <c r="J65" s="33"/>
      <c r="K65" s="33"/>
      <c r="L65" s="47"/>
      <c r="M65" s="34"/>
      <c r="N65" s="33"/>
      <c r="O65" s="46"/>
      <c r="P65" s="47"/>
      <c r="Q65" s="46"/>
      <c r="R65" s="47"/>
      <c r="S65" s="46"/>
      <c r="T65" s="47"/>
      <c r="U65" s="46"/>
      <c r="V65" s="47"/>
      <c r="W65" s="46"/>
      <c r="X65" s="47"/>
      <c r="Y65" s="46"/>
      <c r="Z65" s="47"/>
      <c r="AA65" s="46"/>
      <c r="AB65" s="47"/>
      <c r="AC65" s="46"/>
      <c r="AD65" s="47"/>
      <c r="AE65" s="46"/>
      <c r="AF65" s="47"/>
      <c r="AG65" s="46"/>
      <c r="AH65" s="47"/>
      <c r="AI65" s="46"/>
      <c r="AJ65" s="47"/>
      <c r="AK65" s="46"/>
      <c r="AL65" s="47"/>
      <c r="AM65" s="46"/>
      <c r="AN65" s="47"/>
      <c r="AO65" s="46"/>
      <c r="AP65" s="47"/>
      <c r="AQ65" s="31"/>
      <c r="AR65" s="30"/>
      <c r="AS65" s="31"/>
      <c r="AT65" s="32"/>
      <c r="AU65" s="31"/>
      <c r="AV65" s="33"/>
      <c r="AW65" s="34"/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375" t="s">
        <v>46</v>
      </c>
      <c r="B66" s="41">
        <f>+D66+F66+H66</f>
        <v>0</v>
      </c>
      <c r="C66" s="42">
        <f>+E66+G66+I66</f>
        <v>0</v>
      </c>
      <c r="D66" s="33"/>
      <c r="E66" s="46"/>
      <c r="F66" s="47"/>
      <c r="G66" s="46"/>
      <c r="H66" s="47"/>
      <c r="I66" s="34"/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/>
      <c r="AS66" s="31"/>
      <c r="AT66" s="32"/>
      <c r="AU66" s="31"/>
      <c r="AV66" s="33"/>
      <c r="AW66" s="34"/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375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0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/>
      <c r="O68" s="46"/>
      <c r="P68" s="47"/>
      <c r="Q68" s="46"/>
      <c r="R68" s="47"/>
      <c r="S68" s="46"/>
      <c r="T68" s="47"/>
      <c r="U68" s="46"/>
      <c r="V68" s="47"/>
      <c r="W68" s="46"/>
      <c r="X68" s="47"/>
      <c r="Y68" s="46"/>
      <c r="Z68" s="47"/>
      <c r="AA68" s="46"/>
      <c r="AB68" s="47"/>
      <c r="AC68" s="46"/>
      <c r="AD68" s="47"/>
      <c r="AE68" s="46"/>
      <c r="AF68" s="47"/>
      <c r="AG68" s="46"/>
      <c r="AH68" s="47"/>
      <c r="AI68" s="46"/>
      <c r="AJ68" s="47"/>
      <c r="AK68" s="46"/>
      <c r="AL68" s="47"/>
      <c r="AM68" s="46"/>
      <c r="AN68" s="47"/>
      <c r="AO68" s="46"/>
      <c r="AP68" s="47"/>
      <c r="AQ68" s="31"/>
      <c r="AR68" s="33"/>
      <c r="AS68" s="31"/>
      <c r="AT68" s="32"/>
      <c r="AU68" s="31"/>
      <c r="AV68" s="33"/>
      <c r="AW68" s="34"/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1</v>
      </c>
      <c r="C70" s="42">
        <f>+Q70+S70+U70+W70+Y70+AA70+AC70+AE70+AG70+AI70+AK70+AM70+AO70+AQ70</f>
        <v>1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>
        <v>0</v>
      </c>
      <c r="Q70" s="46">
        <v>0</v>
      </c>
      <c r="R70" s="47">
        <v>0</v>
      </c>
      <c r="S70" s="46">
        <v>0</v>
      </c>
      <c r="T70" s="47">
        <v>0</v>
      </c>
      <c r="U70" s="46">
        <v>0</v>
      </c>
      <c r="V70" s="47">
        <v>1</v>
      </c>
      <c r="W70" s="46">
        <v>1</v>
      </c>
      <c r="X70" s="47">
        <v>0</v>
      </c>
      <c r="Y70" s="46">
        <v>0</v>
      </c>
      <c r="Z70" s="47">
        <v>0</v>
      </c>
      <c r="AA70" s="46">
        <v>0</v>
      </c>
      <c r="AB70" s="47">
        <v>0</v>
      </c>
      <c r="AC70" s="46">
        <v>0</v>
      </c>
      <c r="AD70" s="47">
        <v>0</v>
      </c>
      <c r="AE70" s="46">
        <v>0</v>
      </c>
      <c r="AF70" s="47">
        <v>0</v>
      </c>
      <c r="AG70" s="46">
        <v>0</v>
      </c>
      <c r="AH70" s="47">
        <v>0</v>
      </c>
      <c r="AI70" s="46">
        <v>0</v>
      </c>
      <c r="AJ70" s="47">
        <v>0</v>
      </c>
      <c r="AK70" s="46">
        <v>0</v>
      </c>
      <c r="AL70" s="47">
        <v>0</v>
      </c>
      <c r="AM70" s="46">
        <v>0</v>
      </c>
      <c r="AN70" s="47">
        <v>0</v>
      </c>
      <c r="AO70" s="46">
        <v>0</v>
      </c>
      <c r="AP70" s="47">
        <v>0</v>
      </c>
      <c r="AQ70" s="31">
        <v>0</v>
      </c>
      <c r="AR70" s="33">
        <v>1</v>
      </c>
      <c r="AS70" s="31">
        <v>0</v>
      </c>
      <c r="AT70" s="32">
        <v>0</v>
      </c>
      <c r="AU70" s="31">
        <v>0</v>
      </c>
      <c r="AV70" s="33">
        <v>0</v>
      </c>
      <c r="AW70" s="34">
        <v>0</v>
      </c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1</v>
      </c>
      <c r="C72" s="42">
        <f t="shared" si="217"/>
        <v>0</v>
      </c>
      <c r="D72" s="33">
        <v>0</v>
      </c>
      <c r="E72" s="46">
        <v>0</v>
      </c>
      <c r="F72" s="47">
        <v>0</v>
      </c>
      <c r="G72" s="46">
        <v>0</v>
      </c>
      <c r="H72" s="47">
        <v>0</v>
      </c>
      <c r="I72" s="34">
        <v>0</v>
      </c>
      <c r="J72" s="33">
        <v>0</v>
      </c>
      <c r="K72" s="33">
        <v>0</v>
      </c>
      <c r="L72" s="47">
        <v>0</v>
      </c>
      <c r="M72" s="34">
        <v>0</v>
      </c>
      <c r="N72" s="33">
        <v>0</v>
      </c>
      <c r="O72" s="46">
        <v>0</v>
      </c>
      <c r="P72" s="47">
        <v>1</v>
      </c>
      <c r="Q72" s="46">
        <v>0</v>
      </c>
      <c r="R72" s="47">
        <v>0</v>
      </c>
      <c r="S72" s="46">
        <v>0</v>
      </c>
      <c r="T72" s="47">
        <v>0</v>
      </c>
      <c r="U72" s="46">
        <v>0</v>
      </c>
      <c r="V72" s="47">
        <v>0</v>
      </c>
      <c r="W72" s="46">
        <v>0</v>
      </c>
      <c r="X72" s="47">
        <v>0</v>
      </c>
      <c r="Y72" s="46">
        <v>0</v>
      </c>
      <c r="Z72" s="47">
        <v>0</v>
      </c>
      <c r="AA72" s="46">
        <v>0</v>
      </c>
      <c r="AB72" s="47">
        <v>0</v>
      </c>
      <c r="AC72" s="46">
        <v>0</v>
      </c>
      <c r="AD72" s="47">
        <v>0</v>
      </c>
      <c r="AE72" s="46">
        <v>0</v>
      </c>
      <c r="AF72" s="47">
        <v>0</v>
      </c>
      <c r="AG72" s="46">
        <v>0</v>
      </c>
      <c r="AH72" s="47">
        <v>0</v>
      </c>
      <c r="AI72" s="46">
        <v>0</v>
      </c>
      <c r="AJ72" s="47">
        <v>0</v>
      </c>
      <c r="AK72" s="46">
        <v>0</v>
      </c>
      <c r="AL72" s="47">
        <v>0</v>
      </c>
      <c r="AM72" s="46">
        <v>0</v>
      </c>
      <c r="AN72" s="47">
        <v>0</v>
      </c>
      <c r="AO72" s="46">
        <v>0</v>
      </c>
      <c r="AP72" s="47">
        <v>0</v>
      </c>
      <c r="AQ72" s="31">
        <v>0</v>
      </c>
      <c r="AR72" s="33">
        <v>1</v>
      </c>
      <c r="AS72" s="31">
        <v>0</v>
      </c>
      <c r="AT72" s="32">
        <v>0</v>
      </c>
      <c r="AU72" s="31">
        <v>0</v>
      </c>
      <c r="AV72" s="33">
        <v>0</v>
      </c>
      <c r="AW72" s="34">
        <v>0</v>
      </c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371" t="s">
        <v>35</v>
      </c>
      <c r="AU78" s="372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375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375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375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375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375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371" t="s">
        <v>35</v>
      </c>
      <c r="AU100" s="372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375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375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375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375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375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0</v>
      </c>
      <c r="C113" s="42">
        <f>+E113+G113+I113+K113+M113+O113+Q113+S113+U113+W113+Y113+AA113+AC113+AE113+AG113+AI113+AK113+AM113+AO113+AQ113</f>
        <v>0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/>
      <c r="S113" s="46"/>
      <c r="T113" s="47"/>
      <c r="U113" s="46"/>
      <c r="V113" s="47"/>
      <c r="W113" s="46"/>
      <c r="X113" s="47"/>
      <c r="Y113" s="46"/>
      <c r="Z113" s="47"/>
      <c r="AA113" s="46"/>
      <c r="AB113" s="47"/>
      <c r="AC113" s="46"/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/>
      <c r="AS113" s="31"/>
      <c r="AT113" s="32"/>
      <c r="AU113" s="31"/>
      <c r="AV113" s="33"/>
      <c r="AW113" s="34"/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371" t="s">
        <v>35</v>
      </c>
      <c r="AU122" s="372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0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/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/>
      <c r="AT125" s="32"/>
      <c r="AU125" s="31"/>
      <c r="AV125" s="33"/>
      <c r="AW125" s="34"/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375" t="s">
        <v>41</v>
      </c>
      <c r="B127" s="41">
        <f t="shared" si="419"/>
        <v>0</v>
      </c>
      <c r="C127" s="42">
        <f t="shared" si="419"/>
        <v>0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/>
      <c r="U127" s="46"/>
      <c r="V127" s="47"/>
      <c r="W127" s="46"/>
      <c r="X127" s="47"/>
      <c r="Y127" s="46"/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/>
      <c r="AT127" s="32"/>
      <c r="AU127" s="31"/>
      <c r="AV127" s="33"/>
      <c r="AW127" s="34"/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375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375" t="s">
        <v>43</v>
      </c>
      <c r="B129" s="41">
        <f t="shared" si="419"/>
        <v>0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/>
      <c r="U129" s="46"/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/>
      <c r="AT129" s="32"/>
      <c r="AU129" s="31"/>
      <c r="AV129" s="33"/>
      <c r="AW129" s="34"/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0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/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/>
      <c r="AT131" s="32"/>
      <c r="AU131" s="31"/>
      <c r="AV131" s="33"/>
      <c r="AW131" s="34"/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375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375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3</v>
      </c>
      <c r="C135" s="42">
        <f>+E135+G135+I135+K135+M135+O135+Q135+S135+U135+W135+Y135+AA135+AC135+AE135+AG135+AI135+AK135+AM135+AO135+AQ135</f>
        <v>2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/>
      <c r="Q135" s="46"/>
      <c r="R135" s="47"/>
      <c r="S135" s="46"/>
      <c r="T135" s="47"/>
      <c r="U135" s="46"/>
      <c r="V135" s="47"/>
      <c r="W135" s="46"/>
      <c r="X135" s="47"/>
      <c r="Y135" s="46"/>
      <c r="Z135" s="47"/>
      <c r="AA135" s="46"/>
      <c r="AB135" s="47"/>
      <c r="AC135" s="46"/>
      <c r="AD135" s="47">
        <v>3</v>
      </c>
      <c r="AE135" s="46">
        <v>2</v>
      </c>
      <c r="AF135" s="47"/>
      <c r="AG135" s="46"/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>
        <v>1</v>
      </c>
      <c r="AS135" s="31">
        <v>2</v>
      </c>
      <c r="AT135" s="32">
        <v>0</v>
      </c>
      <c r="AU135" s="31">
        <v>0</v>
      </c>
      <c r="AV135" s="33">
        <v>0</v>
      </c>
      <c r="AW135" s="34">
        <v>0</v>
      </c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0</v>
      </c>
      <c r="C136" s="42">
        <f>+Q136+S136+U136+W136+Y136+AA136+AC136+AE136+AG136+AI136+AK136+AM136+AO136+AQ136</f>
        <v>0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/>
      <c r="U136" s="46"/>
      <c r="V136" s="47"/>
      <c r="W136" s="46"/>
      <c r="X136" s="47"/>
      <c r="Y136" s="46"/>
      <c r="Z136" s="47"/>
      <c r="AA136" s="46"/>
      <c r="AB136" s="47"/>
      <c r="AC136" s="46"/>
      <c r="AD136" s="47"/>
      <c r="AE136" s="46"/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/>
      <c r="AS136" s="31"/>
      <c r="AT136" s="32"/>
      <c r="AU136" s="31"/>
      <c r="AV136" s="33"/>
      <c r="AW136" s="34"/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376" t="s">
        <v>70</v>
      </c>
      <c r="F143" s="12" t="s">
        <v>33</v>
      </c>
      <c r="G143" s="14" t="s">
        <v>34</v>
      </c>
      <c r="H143" s="376" t="s">
        <v>70</v>
      </c>
      <c r="I143" s="12" t="s">
        <v>33</v>
      </c>
      <c r="J143" s="14" t="s">
        <v>34</v>
      </c>
      <c r="K143" s="376" t="s">
        <v>70</v>
      </c>
      <c r="L143" s="12" t="s">
        <v>33</v>
      </c>
      <c r="M143" s="14" t="s">
        <v>34</v>
      </c>
      <c r="N143" s="376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213</v>
      </c>
      <c r="D144" s="73">
        <v>0</v>
      </c>
      <c r="E144" s="74">
        <v>0</v>
      </c>
      <c r="F144" s="72">
        <v>75</v>
      </c>
      <c r="G144" s="73">
        <v>0</v>
      </c>
      <c r="H144" s="74">
        <v>0</v>
      </c>
      <c r="I144" s="72"/>
      <c r="J144" s="73"/>
      <c r="K144" s="74"/>
      <c r="L144" s="72"/>
      <c r="M144" s="73"/>
      <c r="N144" s="74"/>
      <c r="O144" s="72">
        <v>1372</v>
      </c>
      <c r="P144" s="75">
        <v>23</v>
      </c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374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375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>
        <v>1</v>
      </c>
      <c r="P148" s="87">
        <v>0</v>
      </c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122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/>
      <c r="N161" s="78"/>
      <c r="O161" s="77">
        <v>6</v>
      </c>
      <c r="P161" s="78"/>
      <c r="Q161" s="77">
        <v>18</v>
      </c>
      <c r="R161" s="78"/>
      <c r="S161" s="77">
        <v>31</v>
      </c>
      <c r="T161" s="78"/>
      <c r="U161" s="77">
        <v>36</v>
      </c>
      <c r="V161" s="78"/>
      <c r="W161" s="77">
        <v>21</v>
      </c>
      <c r="X161" s="78"/>
      <c r="Y161" s="77">
        <v>10</v>
      </c>
      <c r="Z161" s="78"/>
      <c r="AA161" s="77"/>
      <c r="AB161" s="78"/>
      <c r="AC161" s="77"/>
      <c r="AD161" s="78"/>
      <c r="AE161" s="77"/>
      <c r="AF161" s="78"/>
      <c r="AG161" s="99"/>
      <c r="AH161" s="101"/>
      <c r="AI161" s="99"/>
      <c r="AJ161" s="102"/>
      <c r="AK161" s="103"/>
      <c r="AL161" s="104"/>
      <c r="AM161" s="28">
        <v>122</v>
      </c>
      <c r="AN161" s="105"/>
      <c r="AO161" s="32">
        <v>0</v>
      </c>
      <c r="AP161" s="106"/>
      <c r="AQ161" s="33">
        <v>0</v>
      </c>
      <c r="AR161" s="107"/>
      <c r="AS161" s="32">
        <v>0</v>
      </c>
      <c r="AT161" s="107"/>
      <c r="AU161" s="32">
        <v>4</v>
      </c>
      <c r="AV161" s="106"/>
      <c r="AW161" s="32">
        <v>3</v>
      </c>
      <c r="AX161" s="106"/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119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/>
      <c r="N162" s="27"/>
      <c r="O162" s="28">
        <v>12</v>
      </c>
      <c r="P162" s="27"/>
      <c r="Q162" s="28">
        <v>16</v>
      </c>
      <c r="R162" s="27"/>
      <c r="S162" s="28">
        <v>27</v>
      </c>
      <c r="T162" s="27"/>
      <c r="U162" s="28">
        <v>41</v>
      </c>
      <c r="V162" s="27"/>
      <c r="W162" s="28">
        <v>16</v>
      </c>
      <c r="X162" s="27"/>
      <c r="Y162" s="28">
        <v>7</v>
      </c>
      <c r="Z162" s="27"/>
      <c r="AA162" s="28"/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119</v>
      </c>
      <c r="AN162" s="107"/>
      <c r="AO162" s="32">
        <v>0</v>
      </c>
      <c r="AP162" s="106"/>
      <c r="AQ162" s="33">
        <v>0</v>
      </c>
      <c r="AR162" s="107"/>
      <c r="AS162" s="32">
        <v>0</v>
      </c>
      <c r="AT162" s="107"/>
      <c r="AU162" s="32">
        <v>5</v>
      </c>
      <c r="AV162" s="106"/>
      <c r="AW162" s="32">
        <v>7</v>
      </c>
      <c r="AX162" s="106"/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>
        <v>0</v>
      </c>
      <c r="AP163" s="106"/>
      <c r="AQ163" s="33">
        <v>0</v>
      </c>
      <c r="AR163" s="107"/>
      <c r="AS163" s="32">
        <v>0</v>
      </c>
      <c r="AT163" s="107"/>
      <c r="AU163" s="32"/>
      <c r="AV163" s="106"/>
      <c r="AW163" s="32"/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1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/>
      <c r="T164" s="46"/>
      <c r="U164" s="47"/>
      <c r="V164" s="46"/>
      <c r="W164" s="47"/>
      <c r="X164" s="46"/>
      <c r="Y164" s="47"/>
      <c r="Z164" s="46"/>
      <c r="AA164" s="47">
        <v>1</v>
      </c>
      <c r="AB164" s="46"/>
      <c r="AC164" s="47"/>
      <c r="AD164" s="46"/>
      <c r="AE164" s="47"/>
      <c r="AF164" s="46"/>
      <c r="AG164" s="47"/>
      <c r="AH164" s="46"/>
      <c r="AI164" s="47"/>
      <c r="AJ164" s="46"/>
      <c r="AK164" s="32"/>
      <c r="AL164" s="106"/>
      <c r="AM164" s="47">
        <v>1</v>
      </c>
      <c r="AN164" s="107"/>
      <c r="AO164" s="32">
        <v>0</v>
      </c>
      <c r="AP164" s="106"/>
      <c r="AQ164" s="33">
        <v>0</v>
      </c>
      <c r="AR164" s="107"/>
      <c r="AS164" s="32">
        <v>0</v>
      </c>
      <c r="AT164" s="107"/>
      <c r="AU164" s="32">
        <v>0</v>
      </c>
      <c r="AV164" s="106"/>
      <c r="AW164" s="32">
        <v>0</v>
      </c>
      <c r="AX164" s="106"/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0</v>
      </c>
      <c r="D165" s="113">
        <f>+F165+H165+J165+L165+N165+P165+R165+T165+V165+X165+Z165+AB165+AD165+AF165+AH165+AJ165</f>
        <v>0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6"/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/>
      <c r="AJ165" s="46"/>
      <c r="AK165" s="114"/>
      <c r="AL165" s="115"/>
      <c r="AM165" s="116"/>
      <c r="AN165" s="107"/>
      <c r="AO165" s="32">
        <v>0</v>
      </c>
      <c r="AP165" s="106"/>
      <c r="AQ165" s="33">
        <v>0</v>
      </c>
      <c r="AR165" s="107"/>
      <c r="AS165" s="32">
        <v>0</v>
      </c>
      <c r="AT165" s="107"/>
      <c r="AU165" s="32">
        <v>0</v>
      </c>
      <c r="AV165" s="106"/>
      <c r="AW165" s="32">
        <v>0</v>
      </c>
      <c r="AX165" s="106"/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4</v>
      </c>
      <c r="D166" s="111">
        <f>+F166+H166+J166+L166+N166+P166+R166+T166+V166+X166+Z166+AB166+AD166+AF166+AH166+AJ166</f>
        <v>1</v>
      </c>
      <c r="E166" s="47"/>
      <c r="F166" s="46"/>
      <c r="G166" s="47"/>
      <c r="H166" s="46"/>
      <c r="I166" s="47"/>
      <c r="J166" s="46"/>
      <c r="K166" s="47"/>
      <c r="L166" s="46"/>
      <c r="M166" s="47"/>
      <c r="N166" s="46"/>
      <c r="O166" s="47"/>
      <c r="P166" s="46"/>
      <c r="Q166" s="47"/>
      <c r="R166" s="46"/>
      <c r="S166" s="47">
        <v>2</v>
      </c>
      <c r="T166" s="46"/>
      <c r="U166" s="47">
        <v>1</v>
      </c>
      <c r="V166" s="46">
        <v>1</v>
      </c>
      <c r="W166" s="47">
        <v>1</v>
      </c>
      <c r="X166" s="46"/>
      <c r="Y166" s="47"/>
      <c r="Z166" s="46"/>
      <c r="AA166" s="47"/>
      <c r="AB166" s="46"/>
      <c r="AC166" s="47"/>
      <c r="AD166" s="46"/>
      <c r="AE166" s="47"/>
      <c r="AF166" s="46"/>
      <c r="AG166" s="47"/>
      <c r="AH166" s="46"/>
      <c r="AI166" s="47"/>
      <c r="AJ166" s="46"/>
      <c r="AK166" s="32">
        <v>2</v>
      </c>
      <c r="AL166" s="106">
        <v>1</v>
      </c>
      <c r="AM166" s="47">
        <v>2</v>
      </c>
      <c r="AN166" s="107"/>
      <c r="AO166" s="32">
        <v>0</v>
      </c>
      <c r="AP166" s="106">
        <v>0</v>
      </c>
      <c r="AQ166" s="33">
        <v>0</v>
      </c>
      <c r="AR166" s="107">
        <v>0</v>
      </c>
      <c r="AS166" s="32">
        <v>0</v>
      </c>
      <c r="AT166" s="107">
        <v>0</v>
      </c>
      <c r="AU166" s="32">
        <v>0</v>
      </c>
      <c r="AV166" s="106">
        <v>0</v>
      </c>
      <c r="AW166" s="32">
        <v>0</v>
      </c>
      <c r="AX166" s="106"/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25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>
        <v>1</v>
      </c>
      <c r="P167" s="46"/>
      <c r="Q167" s="47">
        <v>6</v>
      </c>
      <c r="R167" s="46"/>
      <c r="S167" s="47">
        <v>4</v>
      </c>
      <c r="T167" s="46"/>
      <c r="U167" s="47"/>
      <c r="V167" s="46"/>
      <c r="W167" s="47">
        <v>5</v>
      </c>
      <c r="X167" s="46"/>
      <c r="Y167" s="47">
        <v>5</v>
      </c>
      <c r="Z167" s="46"/>
      <c r="AA167" s="47">
        <v>2</v>
      </c>
      <c r="AB167" s="46"/>
      <c r="AC167" s="47">
        <v>1</v>
      </c>
      <c r="AD167" s="46"/>
      <c r="AE167" s="47">
        <v>1</v>
      </c>
      <c r="AF167" s="46"/>
      <c r="AG167" s="47"/>
      <c r="AH167" s="46"/>
      <c r="AI167" s="47"/>
      <c r="AJ167" s="46"/>
      <c r="AK167" s="32"/>
      <c r="AL167" s="106"/>
      <c r="AM167" s="47">
        <v>25</v>
      </c>
      <c r="AN167" s="107"/>
      <c r="AO167" s="32">
        <v>0</v>
      </c>
      <c r="AP167" s="106"/>
      <c r="AQ167" s="33">
        <v>0</v>
      </c>
      <c r="AR167" s="107"/>
      <c r="AS167" s="32">
        <v>0</v>
      </c>
      <c r="AT167" s="107"/>
      <c r="AU167" s="32">
        <v>1</v>
      </c>
      <c r="AV167" s="106"/>
      <c r="AW167" s="32">
        <v>0</v>
      </c>
      <c r="AX167" s="106"/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3</v>
      </c>
      <c r="D168" s="111">
        <f>+P168+R168+T168+V168+X168+Z168+AB168+AD168+AF168+AH168+AJ168</f>
        <v>0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/>
      <c r="P168" s="46"/>
      <c r="Q168" s="47"/>
      <c r="R168" s="46"/>
      <c r="S168" s="47">
        <v>1</v>
      </c>
      <c r="T168" s="46"/>
      <c r="U168" s="47">
        <v>1</v>
      </c>
      <c r="V168" s="46"/>
      <c r="W168" s="47">
        <v>1</v>
      </c>
      <c r="X168" s="46"/>
      <c r="Y168" s="47"/>
      <c r="Z168" s="46"/>
      <c r="AA168" s="47"/>
      <c r="AB168" s="46"/>
      <c r="AC168" s="47"/>
      <c r="AD168" s="46"/>
      <c r="AE168" s="47"/>
      <c r="AF168" s="46"/>
      <c r="AG168" s="47"/>
      <c r="AH168" s="46"/>
      <c r="AI168" s="47"/>
      <c r="AJ168" s="46"/>
      <c r="AK168" s="32">
        <v>1</v>
      </c>
      <c r="AL168" s="106"/>
      <c r="AM168" s="47">
        <v>2</v>
      </c>
      <c r="AN168" s="107"/>
      <c r="AO168" s="32">
        <v>0</v>
      </c>
      <c r="AP168" s="106"/>
      <c r="AQ168" s="33">
        <v>0</v>
      </c>
      <c r="AR168" s="107"/>
      <c r="AS168" s="32">
        <v>0</v>
      </c>
      <c r="AT168" s="107"/>
      <c r="AU168" s="32">
        <v>0</v>
      </c>
      <c r="AV168" s="106"/>
      <c r="AW168" s="32">
        <v>0</v>
      </c>
      <c r="AX168" s="106"/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2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>
        <v>1</v>
      </c>
      <c r="P169" s="120"/>
      <c r="Q169" s="119"/>
      <c r="R169" s="120"/>
      <c r="S169" s="119"/>
      <c r="T169" s="120"/>
      <c r="U169" s="119"/>
      <c r="V169" s="120"/>
      <c r="W169" s="119"/>
      <c r="X169" s="120"/>
      <c r="Y169" s="119"/>
      <c r="Z169" s="120"/>
      <c r="AA169" s="119"/>
      <c r="AB169" s="120"/>
      <c r="AC169" s="119"/>
      <c r="AD169" s="120"/>
      <c r="AE169" s="119"/>
      <c r="AF169" s="120"/>
      <c r="AG169" s="119"/>
      <c r="AH169" s="120"/>
      <c r="AI169" s="119">
        <v>1</v>
      </c>
      <c r="AJ169" s="120"/>
      <c r="AK169" s="121">
        <v>2</v>
      </c>
      <c r="AL169" s="122"/>
      <c r="AM169" s="119"/>
      <c r="AN169" s="123"/>
      <c r="AO169" s="121">
        <v>0</v>
      </c>
      <c r="AP169" s="122"/>
      <c r="AQ169" s="124">
        <v>0</v>
      </c>
      <c r="AR169" s="123"/>
      <c r="AS169" s="65">
        <v>0</v>
      </c>
      <c r="AT169" s="125"/>
      <c r="AU169" s="121">
        <v>0</v>
      </c>
      <c r="AV169" s="122"/>
      <c r="AW169" s="121">
        <v>0</v>
      </c>
      <c r="AX169" s="122"/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0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/>
      <c r="P173" s="145"/>
      <c r="Q173" s="144"/>
      <c r="R173" s="145"/>
      <c r="S173" s="144"/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/>
      <c r="AF173" s="146"/>
      <c r="AG173" s="72"/>
      <c r="AH173" s="75"/>
      <c r="AI173" s="144"/>
      <c r="AJ173" s="145"/>
      <c r="AK173" s="132"/>
      <c r="AL173" s="81"/>
      <c r="AM173" s="28"/>
      <c r="AN173" s="105"/>
      <c r="AO173" s="132"/>
      <c r="AP173" s="81"/>
      <c r="AQ173" s="26"/>
      <c r="AR173" s="105"/>
      <c r="AS173" s="132"/>
      <c r="AT173" s="105"/>
      <c r="AU173" s="132"/>
      <c r="AV173" s="81"/>
      <c r="AW173" s="132"/>
      <c r="AX173" s="81"/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0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/>
      <c r="V174" s="120"/>
      <c r="W174" s="119"/>
      <c r="X174" s="120"/>
      <c r="Y174" s="119"/>
      <c r="Z174" s="120"/>
      <c r="AA174" s="119"/>
      <c r="AB174" s="120"/>
      <c r="AC174" s="119"/>
      <c r="AD174" s="147"/>
      <c r="AE174" s="119"/>
      <c r="AF174" s="147"/>
      <c r="AG174" s="119"/>
      <c r="AH174" s="148"/>
      <c r="AI174" s="119"/>
      <c r="AJ174" s="120"/>
      <c r="AK174" s="121"/>
      <c r="AL174" s="122"/>
      <c r="AM174" s="119"/>
      <c r="AN174" s="123"/>
      <c r="AO174" s="121">
        <v>0</v>
      </c>
      <c r="AP174" s="122"/>
      <c r="AQ174" s="124">
        <v>0</v>
      </c>
      <c r="AR174" s="123"/>
      <c r="AS174" s="121">
        <v>0</v>
      </c>
      <c r="AT174" s="123"/>
      <c r="AU174" s="121"/>
      <c r="AV174" s="122"/>
      <c r="AW174" s="121">
        <v>0</v>
      </c>
      <c r="AX174" s="122"/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7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>
        <v>1</v>
      </c>
      <c r="J175" s="46"/>
      <c r="K175" s="47">
        <v>1</v>
      </c>
      <c r="L175" s="46"/>
      <c r="M175" s="47">
        <v>2</v>
      </c>
      <c r="N175" s="46"/>
      <c r="O175" s="119">
        <v>2</v>
      </c>
      <c r="P175" s="120"/>
      <c r="Q175" s="119"/>
      <c r="R175" s="120"/>
      <c r="S175" s="119"/>
      <c r="T175" s="120"/>
      <c r="U175" s="119"/>
      <c r="V175" s="120"/>
      <c r="W175" s="119"/>
      <c r="X175" s="120"/>
      <c r="Y175" s="119"/>
      <c r="Z175" s="120"/>
      <c r="AA175" s="119"/>
      <c r="AB175" s="120"/>
      <c r="AC175" s="119"/>
      <c r="AD175" s="147"/>
      <c r="AE175" s="119"/>
      <c r="AF175" s="147"/>
      <c r="AG175" s="119">
        <v>1</v>
      </c>
      <c r="AH175" s="148"/>
      <c r="AI175" s="119"/>
      <c r="AJ175" s="120"/>
      <c r="AK175" s="121">
        <v>2</v>
      </c>
      <c r="AL175" s="122"/>
      <c r="AM175" s="119">
        <v>5</v>
      </c>
      <c r="AN175" s="123"/>
      <c r="AO175" s="121">
        <v>0</v>
      </c>
      <c r="AP175" s="122"/>
      <c r="AQ175" s="124">
        <v>0</v>
      </c>
      <c r="AR175" s="123"/>
      <c r="AS175" s="121">
        <v>0</v>
      </c>
      <c r="AT175" s="123"/>
      <c r="AU175" s="121">
        <v>0</v>
      </c>
      <c r="AV175" s="122"/>
      <c r="AW175" s="121">
        <v>3</v>
      </c>
      <c r="AX175" s="122"/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/>
      <c r="AP176" s="122"/>
      <c r="AQ176" s="124"/>
      <c r="AR176" s="123"/>
      <c r="AS176" s="121"/>
      <c r="AT176" s="123"/>
      <c r="AU176" s="121"/>
      <c r="AV176" s="122"/>
      <c r="AW176" s="121"/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/>
      <c r="AP177" s="122"/>
      <c r="AQ177" s="124"/>
      <c r="AR177" s="123"/>
      <c r="AS177" s="121"/>
      <c r="AT177" s="123"/>
      <c r="AU177" s="121"/>
      <c r="AV177" s="122"/>
      <c r="AW177" s="121"/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7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>
        <v>3</v>
      </c>
      <c r="R178" s="120"/>
      <c r="S178" s="119"/>
      <c r="T178" s="120"/>
      <c r="U178" s="119"/>
      <c r="V178" s="120"/>
      <c r="W178" s="119">
        <v>1</v>
      </c>
      <c r="X178" s="120"/>
      <c r="Y178" s="119">
        <v>1</v>
      </c>
      <c r="Z178" s="120"/>
      <c r="AA178" s="119">
        <v>1</v>
      </c>
      <c r="AB178" s="120"/>
      <c r="AC178" s="119">
        <v>1</v>
      </c>
      <c r="AD178" s="147"/>
      <c r="AE178" s="119"/>
      <c r="AF178" s="147"/>
      <c r="AG178" s="119"/>
      <c r="AH178" s="148"/>
      <c r="AI178" s="119"/>
      <c r="AJ178" s="120"/>
      <c r="AK178" s="121">
        <v>7</v>
      </c>
      <c r="AL178" s="122"/>
      <c r="AM178" s="119"/>
      <c r="AN178" s="123"/>
      <c r="AO178" s="121">
        <v>0</v>
      </c>
      <c r="AP178" s="122"/>
      <c r="AQ178" s="124">
        <v>0</v>
      </c>
      <c r="AR178" s="123"/>
      <c r="AS178" s="121">
        <v>0</v>
      </c>
      <c r="AT178" s="123"/>
      <c r="AU178" s="121">
        <v>0</v>
      </c>
      <c r="AV178" s="122"/>
      <c r="AW178" s="121">
        <v>0</v>
      </c>
      <c r="AX178" s="122"/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1</v>
      </c>
      <c r="D179" s="149">
        <f t="shared" si="567"/>
        <v>1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>
        <v>1</v>
      </c>
      <c r="Z179" s="120">
        <v>1</v>
      </c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>
        <v>1</v>
      </c>
      <c r="AN179" s="123">
        <v>1</v>
      </c>
      <c r="AO179" s="121">
        <v>0</v>
      </c>
      <c r="AP179" s="122">
        <v>0</v>
      </c>
      <c r="AQ179" s="124">
        <v>0</v>
      </c>
      <c r="AR179" s="123">
        <v>0</v>
      </c>
      <c r="AS179" s="121">
        <v>0</v>
      </c>
      <c r="AT179" s="123">
        <v>0</v>
      </c>
      <c r="AU179" s="121">
        <v>0</v>
      </c>
      <c r="AV179" s="122">
        <v>0</v>
      </c>
      <c r="AW179" s="121">
        <v>0</v>
      </c>
      <c r="AX179" s="122">
        <v>0</v>
      </c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/>
      <c r="AP180" s="122"/>
      <c r="AQ180" s="124"/>
      <c r="AR180" s="123"/>
      <c r="AS180" s="121"/>
      <c r="AT180" s="123"/>
      <c r="AU180" s="121"/>
      <c r="AV180" s="122"/>
      <c r="AW180" s="121"/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/>
      <c r="AP181" s="122"/>
      <c r="AQ181" s="124"/>
      <c r="AR181" s="123"/>
      <c r="AS181" s="121"/>
      <c r="AT181" s="123"/>
      <c r="AU181" s="121"/>
      <c r="AV181" s="122"/>
      <c r="AW181" s="121"/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44</v>
      </c>
      <c r="D182" s="149">
        <f t="shared" si="567"/>
        <v>1</v>
      </c>
      <c r="E182" s="119"/>
      <c r="F182" s="120"/>
      <c r="G182" s="119"/>
      <c r="H182" s="120"/>
      <c r="I182" s="119"/>
      <c r="J182" s="120"/>
      <c r="K182" s="119"/>
      <c r="L182" s="120"/>
      <c r="M182" s="119"/>
      <c r="N182" s="120"/>
      <c r="O182" s="119">
        <v>3</v>
      </c>
      <c r="P182" s="120"/>
      <c r="Q182" s="119">
        <v>1</v>
      </c>
      <c r="R182" s="120"/>
      <c r="S182" s="119">
        <v>1</v>
      </c>
      <c r="T182" s="120"/>
      <c r="U182" s="119">
        <v>3</v>
      </c>
      <c r="V182" s="120"/>
      <c r="W182" s="119">
        <v>4</v>
      </c>
      <c r="X182" s="120"/>
      <c r="Y182" s="119">
        <v>1</v>
      </c>
      <c r="Z182" s="120">
        <v>1</v>
      </c>
      <c r="AA182" s="119">
        <v>4</v>
      </c>
      <c r="AB182" s="120"/>
      <c r="AC182" s="119"/>
      <c r="AD182" s="147"/>
      <c r="AE182" s="119">
        <v>9</v>
      </c>
      <c r="AF182" s="147"/>
      <c r="AG182" s="119">
        <v>6</v>
      </c>
      <c r="AH182" s="148"/>
      <c r="AI182" s="119">
        <v>12</v>
      </c>
      <c r="AJ182" s="120"/>
      <c r="AK182" s="121">
        <v>19</v>
      </c>
      <c r="AL182" s="122">
        <v>1</v>
      </c>
      <c r="AM182" s="119">
        <v>25</v>
      </c>
      <c r="AN182" s="123"/>
      <c r="AO182" s="121">
        <v>0</v>
      </c>
      <c r="AP182" s="122">
        <v>0</v>
      </c>
      <c r="AQ182" s="124">
        <v>0</v>
      </c>
      <c r="AR182" s="123">
        <v>0</v>
      </c>
      <c r="AS182" s="121">
        <v>0</v>
      </c>
      <c r="AT182" s="123">
        <v>0</v>
      </c>
      <c r="AU182" s="121">
        <v>0</v>
      </c>
      <c r="AV182" s="122">
        <v>0</v>
      </c>
      <c r="AW182" s="121">
        <v>3</v>
      </c>
      <c r="AX182" s="122">
        <v>0</v>
      </c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42</v>
      </c>
      <c r="D183" s="137">
        <f t="shared" si="567"/>
        <v>0</v>
      </c>
      <c r="E183" s="60"/>
      <c r="F183" s="61"/>
      <c r="G183" s="60">
        <v>1</v>
      </c>
      <c r="H183" s="61"/>
      <c r="I183" s="60"/>
      <c r="J183" s="61"/>
      <c r="K183" s="60"/>
      <c r="L183" s="61"/>
      <c r="M183" s="60">
        <v>2</v>
      </c>
      <c r="N183" s="62"/>
      <c r="O183" s="60">
        <v>9</v>
      </c>
      <c r="P183" s="61"/>
      <c r="Q183" s="60">
        <v>4</v>
      </c>
      <c r="R183" s="61"/>
      <c r="S183" s="60">
        <v>4</v>
      </c>
      <c r="T183" s="61"/>
      <c r="U183" s="60">
        <v>1</v>
      </c>
      <c r="V183" s="61"/>
      <c r="W183" s="60">
        <v>1</v>
      </c>
      <c r="X183" s="61"/>
      <c r="Y183" s="60"/>
      <c r="Z183" s="61"/>
      <c r="AA183" s="60">
        <v>1</v>
      </c>
      <c r="AB183" s="61"/>
      <c r="AC183" s="60">
        <v>4</v>
      </c>
      <c r="AD183" s="150"/>
      <c r="AE183" s="60">
        <v>7</v>
      </c>
      <c r="AF183" s="150"/>
      <c r="AG183" s="60">
        <v>3</v>
      </c>
      <c r="AH183" s="62"/>
      <c r="AI183" s="60">
        <v>5</v>
      </c>
      <c r="AJ183" s="61"/>
      <c r="AK183" s="65">
        <v>18</v>
      </c>
      <c r="AL183" s="141"/>
      <c r="AM183" s="60">
        <v>24</v>
      </c>
      <c r="AN183" s="125"/>
      <c r="AO183" s="65">
        <v>0</v>
      </c>
      <c r="AP183" s="141"/>
      <c r="AQ183" s="63">
        <v>0</v>
      </c>
      <c r="AR183" s="125"/>
      <c r="AS183" s="65">
        <v>0</v>
      </c>
      <c r="AT183" s="125"/>
      <c r="AU183" s="65">
        <v>0</v>
      </c>
      <c r="AV183" s="141"/>
      <c r="AW183" s="65">
        <v>6</v>
      </c>
      <c r="AX183" s="141"/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365" t="s">
        <v>34</v>
      </c>
      <c r="D214" s="157" t="s">
        <v>33</v>
      </c>
      <c r="E214" s="366" t="s">
        <v>34</v>
      </c>
      <c r="F214" s="157" t="s">
        <v>33</v>
      </c>
      <c r="G214" s="366" t="s">
        <v>34</v>
      </c>
      <c r="H214" s="157" t="s">
        <v>33</v>
      </c>
      <c r="I214" s="366" t="s">
        <v>34</v>
      </c>
      <c r="J214" s="157" t="s">
        <v>33</v>
      </c>
      <c r="K214" s="366" t="s">
        <v>34</v>
      </c>
      <c r="L214" s="157" t="s">
        <v>33</v>
      </c>
      <c r="M214" s="366" t="s">
        <v>34</v>
      </c>
      <c r="N214" s="157" t="s">
        <v>33</v>
      </c>
      <c r="O214" s="366" t="s">
        <v>34</v>
      </c>
      <c r="P214" s="157" t="s">
        <v>33</v>
      </c>
      <c r="Q214" s="366" t="s">
        <v>34</v>
      </c>
      <c r="R214" s="157" t="s">
        <v>33</v>
      </c>
      <c r="S214" s="366" t="s">
        <v>34</v>
      </c>
      <c r="T214" s="157" t="s">
        <v>33</v>
      </c>
      <c r="U214" s="366" t="s">
        <v>34</v>
      </c>
      <c r="V214" s="157" t="s">
        <v>33</v>
      </c>
      <c r="W214" s="366" t="s">
        <v>34</v>
      </c>
      <c r="X214" s="157" t="s">
        <v>33</v>
      </c>
      <c r="Y214" s="366" t="s">
        <v>34</v>
      </c>
      <c r="Z214" s="157" t="s">
        <v>33</v>
      </c>
      <c r="AA214" s="366" t="s">
        <v>34</v>
      </c>
      <c r="AB214" s="157" t="s">
        <v>33</v>
      </c>
      <c r="AC214" s="366" t="s">
        <v>34</v>
      </c>
      <c r="AD214" s="157" t="s">
        <v>33</v>
      </c>
      <c r="AE214" s="366" t="s">
        <v>34</v>
      </c>
      <c r="AF214" s="157" t="s">
        <v>33</v>
      </c>
      <c r="AG214" s="366" t="s">
        <v>34</v>
      </c>
      <c r="AH214" s="157" t="s">
        <v>33</v>
      </c>
      <c r="AI214" s="366" t="s">
        <v>34</v>
      </c>
      <c r="AJ214" s="157" t="s">
        <v>33</v>
      </c>
      <c r="AK214" s="367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8</v>
      </c>
      <c r="C218" s="42">
        <f>SUM(E218+G218+I218+K218+M218+O218+Q218+S218+U218+W218+Y218+AA218+AC218+AE218+AG218+AI218+AK218)</f>
        <v>0</v>
      </c>
      <c r="D218" s="33"/>
      <c r="E218" s="46"/>
      <c r="F218" s="47"/>
      <c r="G218" s="46"/>
      <c r="H218" s="47"/>
      <c r="I218" s="46"/>
      <c r="J218" s="47"/>
      <c r="K218" s="46"/>
      <c r="L218" s="47">
        <v>1</v>
      </c>
      <c r="M218" s="46">
        <v>0</v>
      </c>
      <c r="N218" s="47"/>
      <c r="O218" s="46"/>
      <c r="P218" s="47">
        <v>2</v>
      </c>
      <c r="Q218" s="46">
        <v>0</v>
      </c>
      <c r="R218" s="47">
        <v>3</v>
      </c>
      <c r="S218" s="46">
        <v>0</v>
      </c>
      <c r="T218" s="47"/>
      <c r="U218" s="46"/>
      <c r="V218" s="47">
        <v>2</v>
      </c>
      <c r="W218" s="46">
        <v>0</v>
      </c>
      <c r="X218" s="47"/>
      <c r="Y218" s="46"/>
      <c r="Z218" s="47"/>
      <c r="AA218" s="46"/>
      <c r="AB218" s="47"/>
      <c r="AC218" s="46"/>
      <c r="AD218" s="47"/>
      <c r="AE218" s="46"/>
      <c r="AF218" s="47"/>
      <c r="AG218" s="46"/>
      <c r="AH218" s="47"/>
      <c r="AI218" s="46"/>
      <c r="AJ218" s="47"/>
      <c r="AK218" s="31"/>
      <c r="AL218" s="33">
        <v>0</v>
      </c>
      <c r="AM218" s="31">
        <v>8</v>
      </c>
      <c r="AN218" s="32">
        <v>0</v>
      </c>
      <c r="AO218" s="107">
        <v>0</v>
      </c>
      <c r="AP218" s="33">
        <v>0</v>
      </c>
      <c r="AQ218" s="162">
        <v>0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0</v>
      </c>
      <c r="C219" s="42">
        <f>SUM(E219+G219+I219+K219+M219+O219+Q219+S219+U219+W219+Y219+AA219+AC219+AE219+AG219+AI219+AK219)</f>
        <v>0</v>
      </c>
      <c r="D219" s="33"/>
      <c r="E219" s="46"/>
      <c r="F219" s="47"/>
      <c r="G219" s="46"/>
      <c r="H219" s="47"/>
      <c r="I219" s="46"/>
      <c r="J219" s="47"/>
      <c r="K219" s="46"/>
      <c r="L219" s="47"/>
      <c r="M219" s="46"/>
      <c r="N219" s="47"/>
      <c r="O219" s="46"/>
      <c r="P219" s="47"/>
      <c r="Q219" s="46"/>
      <c r="R219" s="47"/>
      <c r="S219" s="46"/>
      <c r="T219" s="47"/>
      <c r="U219" s="46"/>
      <c r="V219" s="47"/>
      <c r="W219" s="46"/>
      <c r="X219" s="47"/>
      <c r="Y219" s="46"/>
      <c r="Z219" s="47"/>
      <c r="AA219" s="46"/>
      <c r="AB219" s="47"/>
      <c r="AC219" s="46"/>
      <c r="AD219" s="47"/>
      <c r="AE219" s="46"/>
      <c r="AF219" s="47"/>
      <c r="AG219" s="46"/>
      <c r="AH219" s="47"/>
      <c r="AI219" s="46"/>
      <c r="AJ219" s="47"/>
      <c r="AK219" s="31"/>
      <c r="AL219" s="33"/>
      <c r="AM219" s="31"/>
      <c r="AN219" s="32"/>
      <c r="AO219" s="107"/>
      <c r="AP219" s="33"/>
      <c r="AQ219" s="162"/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0</v>
      </c>
      <c r="C220" s="42">
        <f t="shared" si="615"/>
        <v>0</v>
      </c>
      <c r="D220" s="33"/>
      <c r="E220" s="46"/>
      <c r="F220" s="47"/>
      <c r="G220" s="46"/>
      <c r="H220" s="47"/>
      <c r="I220" s="46"/>
      <c r="J220" s="47"/>
      <c r="K220" s="46"/>
      <c r="L220" s="47"/>
      <c r="M220" s="46"/>
      <c r="N220" s="47"/>
      <c r="O220" s="46"/>
      <c r="P220" s="47"/>
      <c r="Q220" s="46"/>
      <c r="R220" s="47"/>
      <c r="S220" s="46"/>
      <c r="T220" s="47"/>
      <c r="U220" s="46"/>
      <c r="V220" s="47"/>
      <c r="W220" s="46"/>
      <c r="X220" s="47"/>
      <c r="Y220" s="46"/>
      <c r="Z220" s="47"/>
      <c r="AA220" s="46"/>
      <c r="AB220" s="47"/>
      <c r="AC220" s="46"/>
      <c r="AD220" s="47"/>
      <c r="AE220" s="46"/>
      <c r="AF220" s="47"/>
      <c r="AG220" s="46"/>
      <c r="AH220" s="47"/>
      <c r="AI220" s="46"/>
      <c r="AJ220" s="47"/>
      <c r="AK220" s="31"/>
      <c r="AL220" s="33"/>
      <c r="AM220" s="31"/>
      <c r="AN220" s="32"/>
      <c r="AO220" s="107"/>
      <c r="AP220" s="33"/>
      <c r="AQ220" s="162"/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365" t="s">
        <v>34</v>
      </c>
      <c r="D225" s="157" t="s">
        <v>33</v>
      </c>
      <c r="E225" s="366" t="s">
        <v>34</v>
      </c>
      <c r="F225" s="157" t="s">
        <v>33</v>
      </c>
      <c r="G225" s="366" t="s">
        <v>34</v>
      </c>
      <c r="H225" s="157" t="s">
        <v>33</v>
      </c>
      <c r="I225" s="366" t="s">
        <v>34</v>
      </c>
      <c r="J225" s="157" t="s">
        <v>33</v>
      </c>
      <c r="K225" s="366" t="s">
        <v>34</v>
      </c>
      <c r="L225" s="157" t="s">
        <v>33</v>
      </c>
      <c r="M225" s="366" t="s">
        <v>34</v>
      </c>
      <c r="N225" s="157" t="s">
        <v>33</v>
      </c>
      <c r="O225" s="366" t="s">
        <v>34</v>
      </c>
      <c r="P225" s="157" t="s">
        <v>33</v>
      </c>
      <c r="Q225" s="366" t="s">
        <v>34</v>
      </c>
      <c r="R225" s="157" t="s">
        <v>33</v>
      </c>
      <c r="S225" s="366" t="s">
        <v>34</v>
      </c>
      <c r="T225" s="157" t="s">
        <v>33</v>
      </c>
      <c r="U225" s="366" t="s">
        <v>34</v>
      </c>
      <c r="V225" s="157" t="s">
        <v>33</v>
      </c>
      <c r="W225" s="366" t="s">
        <v>34</v>
      </c>
      <c r="X225" s="157" t="s">
        <v>33</v>
      </c>
      <c r="Y225" s="366" t="s">
        <v>34</v>
      </c>
      <c r="Z225" s="157" t="s">
        <v>33</v>
      </c>
      <c r="AA225" s="366" t="s">
        <v>34</v>
      </c>
      <c r="AB225" s="157" t="s">
        <v>33</v>
      </c>
      <c r="AC225" s="366" t="s">
        <v>34</v>
      </c>
      <c r="AD225" s="157" t="s">
        <v>33</v>
      </c>
      <c r="AE225" s="366" t="s">
        <v>34</v>
      </c>
      <c r="AF225" s="157" t="s">
        <v>33</v>
      </c>
      <c r="AG225" s="366" t="s">
        <v>34</v>
      </c>
      <c r="AH225" s="157" t="s">
        <v>33</v>
      </c>
      <c r="AI225" s="366" t="s">
        <v>34</v>
      </c>
      <c r="AJ225" s="157" t="s">
        <v>33</v>
      </c>
      <c r="AK225" s="367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6</v>
      </c>
      <c r="C229" s="42">
        <f>SUM(E229+G229+I229+K229+M229+O229+Q229+S229+U229+W229+Y229+AA229+AC229+AE229+AG229+AI229+AK229)</f>
        <v>0</v>
      </c>
      <c r="D229" s="33"/>
      <c r="E229" s="46"/>
      <c r="F229" s="47"/>
      <c r="G229" s="46"/>
      <c r="H229" s="47"/>
      <c r="I229" s="46"/>
      <c r="J229" s="47"/>
      <c r="K229" s="46"/>
      <c r="L229" s="47">
        <v>1</v>
      </c>
      <c r="M229" s="46">
        <v>0</v>
      </c>
      <c r="N229" s="47"/>
      <c r="O229" s="46"/>
      <c r="P229" s="47">
        <v>1</v>
      </c>
      <c r="Q229" s="46">
        <v>0</v>
      </c>
      <c r="R229" s="47">
        <v>2</v>
      </c>
      <c r="S229" s="46">
        <v>0</v>
      </c>
      <c r="T229" s="47"/>
      <c r="U229" s="46"/>
      <c r="V229" s="47">
        <v>1</v>
      </c>
      <c r="W229" s="46">
        <v>0</v>
      </c>
      <c r="X229" s="47">
        <v>1</v>
      </c>
      <c r="Y229" s="46">
        <v>0</v>
      </c>
      <c r="Z229" s="47"/>
      <c r="AA229" s="46"/>
      <c r="AB229" s="47"/>
      <c r="AC229" s="46"/>
      <c r="AD229" s="47"/>
      <c r="AE229" s="46"/>
      <c r="AF229" s="47"/>
      <c r="AG229" s="46"/>
      <c r="AH229" s="47"/>
      <c r="AI229" s="46"/>
      <c r="AJ229" s="47"/>
      <c r="AK229" s="31"/>
      <c r="AL229" s="33"/>
      <c r="AM229" s="31">
        <v>6</v>
      </c>
      <c r="AN229" s="32">
        <v>0</v>
      </c>
      <c r="AO229" s="107">
        <v>0</v>
      </c>
      <c r="AP229" s="33">
        <v>0</v>
      </c>
      <c r="AQ229" s="162">
        <v>0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0</v>
      </c>
      <c r="C230" s="42">
        <f>SUM(E230+G230+I230+K230+M230+O230+Q230+S230+U230+W230+Y230+AA230+AC230+AE230+AG230+AI230+AK230)</f>
        <v>0</v>
      </c>
      <c r="D230" s="33"/>
      <c r="E230" s="46"/>
      <c r="F230" s="47"/>
      <c r="G230" s="46"/>
      <c r="H230" s="47"/>
      <c r="I230" s="46"/>
      <c r="J230" s="47"/>
      <c r="K230" s="46"/>
      <c r="L230" s="47"/>
      <c r="M230" s="46"/>
      <c r="N230" s="47"/>
      <c r="O230" s="46"/>
      <c r="P230" s="47"/>
      <c r="Q230" s="46"/>
      <c r="R230" s="47"/>
      <c r="S230" s="46"/>
      <c r="T230" s="47"/>
      <c r="U230" s="46"/>
      <c r="V230" s="47"/>
      <c r="W230" s="46"/>
      <c r="X230" s="47"/>
      <c r="Y230" s="46"/>
      <c r="Z230" s="47"/>
      <c r="AA230" s="46"/>
      <c r="AB230" s="47"/>
      <c r="AC230" s="46"/>
      <c r="AD230" s="47"/>
      <c r="AE230" s="46"/>
      <c r="AF230" s="47"/>
      <c r="AG230" s="46"/>
      <c r="AH230" s="47"/>
      <c r="AI230" s="46"/>
      <c r="AJ230" s="47"/>
      <c r="AK230" s="31"/>
      <c r="AL230" s="33"/>
      <c r="AM230" s="31"/>
      <c r="AN230" s="32"/>
      <c r="AO230" s="107"/>
      <c r="AP230" s="33"/>
      <c r="AQ230" s="162"/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/>
      <c r="E231" s="46"/>
      <c r="F231" s="47"/>
      <c r="G231" s="46"/>
      <c r="H231" s="47"/>
      <c r="I231" s="46"/>
      <c r="J231" s="47"/>
      <c r="K231" s="46"/>
      <c r="L231" s="47"/>
      <c r="M231" s="46"/>
      <c r="N231" s="47"/>
      <c r="O231" s="46"/>
      <c r="P231" s="47"/>
      <c r="Q231" s="46"/>
      <c r="R231" s="47"/>
      <c r="S231" s="46"/>
      <c r="T231" s="47"/>
      <c r="U231" s="46"/>
      <c r="V231" s="47"/>
      <c r="W231" s="46"/>
      <c r="X231" s="47"/>
      <c r="Y231" s="46"/>
      <c r="Z231" s="47"/>
      <c r="AA231" s="46"/>
      <c r="AB231" s="47"/>
      <c r="AC231" s="46"/>
      <c r="AD231" s="47"/>
      <c r="AE231" s="46"/>
      <c r="AF231" s="47"/>
      <c r="AG231" s="46"/>
      <c r="AH231" s="47"/>
      <c r="AI231" s="46"/>
      <c r="AJ231" s="47"/>
      <c r="AK231" s="31"/>
      <c r="AL231" s="33"/>
      <c r="AM231" s="31"/>
      <c r="AN231" s="32"/>
      <c r="AO231" s="107"/>
      <c r="AP231" s="33"/>
      <c r="AQ231" s="162"/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373" t="s">
        <v>84</v>
      </c>
      <c r="AU236" s="97" t="s">
        <v>33</v>
      </c>
      <c r="AV236" s="373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0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/>
      <c r="R237" s="106"/>
      <c r="S237" s="47"/>
      <c r="T237" s="106"/>
      <c r="U237" s="47"/>
      <c r="V237" s="106"/>
      <c r="W237" s="33"/>
      <c r="X237" s="106"/>
      <c r="Y237" s="33"/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/>
      <c r="AN237" s="107"/>
      <c r="AO237" s="32"/>
      <c r="AP237" s="106"/>
      <c r="AQ237" s="33"/>
      <c r="AR237" s="107"/>
      <c r="AS237" s="32"/>
      <c r="AT237" s="107"/>
      <c r="AU237" s="32"/>
      <c r="AV237" s="107"/>
      <c r="AW237" s="33"/>
      <c r="AX237" s="106"/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1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/>
      <c r="R239" s="106"/>
      <c r="S239" s="47"/>
      <c r="T239" s="106"/>
      <c r="U239" s="47"/>
      <c r="V239" s="106"/>
      <c r="W239" s="33">
        <v>1</v>
      </c>
      <c r="X239" s="106"/>
      <c r="Y239" s="33"/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>
        <v>1</v>
      </c>
      <c r="AN239" s="107"/>
      <c r="AO239" s="32">
        <v>0</v>
      </c>
      <c r="AP239" s="106">
        <v>0</v>
      </c>
      <c r="AQ239" s="33">
        <v>0</v>
      </c>
      <c r="AR239" s="107">
        <v>0</v>
      </c>
      <c r="AS239" s="32">
        <v>0</v>
      </c>
      <c r="AT239" s="107">
        <v>0</v>
      </c>
      <c r="AU239" s="32">
        <v>1</v>
      </c>
      <c r="AV239" s="107">
        <v>0</v>
      </c>
      <c r="AW239" s="33"/>
      <c r="AX239" s="106"/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367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0</v>
      </c>
      <c r="C265" s="215"/>
      <c r="D265" s="216"/>
      <c r="E265" s="216"/>
      <c r="F265" s="216"/>
      <c r="G265" s="216"/>
      <c r="H265" s="216"/>
      <c r="I265" s="216"/>
      <c r="J265" s="216"/>
      <c r="K265" s="216"/>
      <c r="L265" s="217"/>
      <c r="M265" s="210"/>
      <c r="N265" s="218"/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2</v>
      </c>
      <c r="C271" s="229">
        <v>2</v>
      </c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>
        <v>0</v>
      </c>
      <c r="T271" s="233">
        <v>0</v>
      </c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376" t="s">
        <v>32</v>
      </c>
      <c r="G279" s="12" t="s">
        <v>31</v>
      </c>
      <c r="H279" s="370" t="s">
        <v>32</v>
      </c>
      <c r="I279" s="12" t="s">
        <v>31</v>
      </c>
      <c r="J279" s="376" t="s">
        <v>32</v>
      </c>
      <c r="K279" s="12" t="s">
        <v>31</v>
      </c>
      <c r="L279" s="376" t="s">
        <v>32</v>
      </c>
      <c r="M279" s="369" t="s">
        <v>31</v>
      </c>
      <c r="N279" s="376" t="s">
        <v>32</v>
      </c>
      <c r="O279" s="12" t="s">
        <v>31</v>
      </c>
      <c r="P279" s="376" t="s">
        <v>32</v>
      </c>
      <c r="Q279" s="12" t="s">
        <v>31</v>
      </c>
      <c r="R279" s="376" t="s">
        <v>32</v>
      </c>
      <c r="S279" s="12" t="s">
        <v>31</v>
      </c>
      <c r="T279" s="376" t="s">
        <v>32</v>
      </c>
      <c r="U279" s="12" t="s">
        <v>31</v>
      </c>
      <c r="V279" s="376" t="s">
        <v>32</v>
      </c>
      <c r="W279" s="12" t="s">
        <v>31</v>
      </c>
      <c r="X279" s="376" t="s">
        <v>32</v>
      </c>
      <c r="Y279" s="12" t="s">
        <v>31</v>
      </c>
      <c r="Z279" s="376" t="s">
        <v>32</v>
      </c>
      <c r="AA279" s="12" t="s">
        <v>31</v>
      </c>
      <c r="AB279" s="376" t="s">
        <v>32</v>
      </c>
      <c r="AC279" s="12" t="s">
        <v>31</v>
      </c>
      <c r="AD279" s="376" t="s">
        <v>32</v>
      </c>
      <c r="AE279" s="12" t="s">
        <v>31</v>
      </c>
      <c r="AF279" s="376" t="s">
        <v>32</v>
      </c>
      <c r="AG279" s="12" t="s">
        <v>31</v>
      </c>
      <c r="AH279" s="376" t="s">
        <v>32</v>
      </c>
      <c r="AI279" s="12" t="s">
        <v>31</v>
      </c>
      <c r="AJ279" s="376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376" t="s">
        <v>32</v>
      </c>
      <c r="E289" s="12" t="s">
        <v>31</v>
      </c>
      <c r="F289" s="376" t="s">
        <v>32</v>
      </c>
      <c r="G289" s="12" t="s">
        <v>31</v>
      </c>
      <c r="H289" s="376" t="s">
        <v>32</v>
      </c>
      <c r="I289" s="12" t="s">
        <v>31</v>
      </c>
      <c r="J289" s="376" t="s">
        <v>32</v>
      </c>
      <c r="K289" s="12" t="s">
        <v>31</v>
      </c>
      <c r="L289" s="376" t="s">
        <v>32</v>
      </c>
      <c r="M289" s="12" t="s">
        <v>31</v>
      </c>
      <c r="N289" s="376" t="s">
        <v>32</v>
      </c>
      <c r="O289" s="12" t="s">
        <v>31</v>
      </c>
      <c r="P289" s="376" t="s">
        <v>32</v>
      </c>
      <c r="Q289" s="12" t="s">
        <v>31</v>
      </c>
      <c r="R289" s="376" t="s">
        <v>32</v>
      </c>
      <c r="S289" s="12" t="s">
        <v>31</v>
      </c>
      <c r="T289" s="376" t="s">
        <v>32</v>
      </c>
      <c r="U289" s="12" t="s">
        <v>31</v>
      </c>
      <c r="V289" s="376" t="s">
        <v>32</v>
      </c>
      <c r="W289" s="12" t="s">
        <v>31</v>
      </c>
      <c r="X289" s="376" t="s">
        <v>32</v>
      </c>
      <c r="Y289" s="12" t="s">
        <v>31</v>
      </c>
      <c r="Z289" s="376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376" t="s">
        <v>32</v>
      </c>
      <c r="E295" s="12" t="s">
        <v>31</v>
      </c>
      <c r="F295" s="376" t="s">
        <v>32</v>
      </c>
      <c r="G295" s="12" t="s">
        <v>31</v>
      </c>
      <c r="H295" s="376" t="s">
        <v>32</v>
      </c>
      <c r="I295" s="12" t="s">
        <v>31</v>
      </c>
      <c r="J295" s="376" t="s">
        <v>32</v>
      </c>
      <c r="K295" s="12" t="s">
        <v>31</v>
      </c>
      <c r="L295" s="376" t="s">
        <v>32</v>
      </c>
      <c r="M295" s="12" t="s">
        <v>31</v>
      </c>
      <c r="N295" s="376" t="s">
        <v>32</v>
      </c>
      <c r="O295" s="12" t="s">
        <v>31</v>
      </c>
      <c r="P295" s="376" t="s">
        <v>32</v>
      </c>
      <c r="Q295" s="12" t="s">
        <v>31</v>
      </c>
      <c r="R295" s="376" t="s">
        <v>32</v>
      </c>
      <c r="S295" s="12" t="s">
        <v>31</v>
      </c>
      <c r="T295" s="376" t="s">
        <v>32</v>
      </c>
      <c r="U295" s="12" t="s">
        <v>31</v>
      </c>
      <c r="V295" s="376" t="s">
        <v>32</v>
      </c>
      <c r="W295" s="12" t="s">
        <v>31</v>
      </c>
      <c r="X295" s="376" t="s">
        <v>32</v>
      </c>
      <c r="Y295" s="12" t="s">
        <v>31</v>
      </c>
      <c r="Z295" s="376" t="s">
        <v>32</v>
      </c>
      <c r="AA295" s="12" t="s">
        <v>31</v>
      </c>
      <c r="AB295" s="376" t="s">
        <v>32</v>
      </c>
      <c r="AC295" s="12" t="s">
        <v>31</v>
      </c>
      <c r="AD295" s="376" t="s">
        <v>32</v>
      </c>
      <c r="AE295" s="12" t="s">
        <v>31</v>
      </c>
      <c r="AF295" s="376" t="s">
        <v>32</v>
      </c>
      <c r="AG295" s="12" t="s">
        <v>31</v>
      </c>
      <c r="AH295" s="376" t="s">
        <v>32</v>
      </c>
      <c r="AI295" s="12" t="s">
        <v>31</v>
      </c>
      <c r="AJ295" s="373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3484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",[11]NOMBRE!B2," - ","( ",[11]NOMBRE!C2,[11]NOMBRE!D2,[11]NOMBRE!E2,[11]NOMBRE!F2,[11]NOMBRE!G2," )")</f>
        <v>COMUNA: LINARES - ( 07401 )</v>
      </c>
    </row>
    <row r="3" spans="1:136" x14ac:dyDescent="0.25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</row>
    <row r="4" spans="1:136" x14ac:dyDescent="0.25">
      <c r="A4" s="1" t="str">
        <f>CONCATENATE("MES: ",[11]NOMBRE!B6," - ","( ",[11]NOMBRE!C6,[11]NOMBRE!D6," )")</f>
        <v>MES: OCTUBRE - ( 10 )</v>
      </c>
    </row>
    <row r="5" spans="1:136" x14ac:dyDescent="0.25">
      <c r="A5" s="1" t="str">
        <f>CONCATENATE("AÑO: ",[11]NOMBRE!B7)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380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383" t="s">
        <v>35</v>
      </c>
      <c r="AU12" s="384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116</v>
      </c>
      <c r="C13" s="22">
        <f>+O13+Q13+S13+U13+W13+Y13+AA13+AC13+AE13+AG13+AI13+AK13+AM13+AO13+AQ13</f>
        <v>0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1</v>
      </c>
      <c r="O13" s="27">
        <v>0</v>
      </c>
      <c r="P13" s="28">
        <v>6</v>
      </c>
      <c r="Q13" s="27">
        <v>0</v>
      </c>
      <c r="R13" s="28">
        <v>23</v>
      </c>
      <c r="S13" s="27">
        <v>0</v>
      </c>
      <c r="T13" s="28">
        <v>41</v>
      </c>
      <c r="U13" s="27">
        <v>0</v>
      </c>
      <c r="V13" s="28">
        <v>20</v>
      </c>
      <c r="W13" s="27">
        <v>0</v>
      </c>
      <c r="X13" s="28">
        <v>20</v>
      </c>
      <c r="Y13" s="27">
        <v>0</v>
      </c>
      <c r="Z13" s="28">
        <v>5</v>
      </c>
      <c r="AA13" s="27">
        <v>0</v>
      </c>
      <c r="AB13" s="28">
        <v>0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0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116</v>
      </c>
      <c r="AT13" s="32">
        <v>0</v>
      </c>
      <c r="AU13" s="31">
        <v>0</v>
      </c>
      <c r="AV13" s="33">
        <v>0</v>
      </c>
      <c r="AW13" s="34">
        <v>0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115</v>
      </c>
      <c r="C14" s="42">
        <f t="shared" si="26"/>
        <v>0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0</v>
      </c>
      <c r="O14" s="46">
        <v>0</v>
      </c>
      <c r="P14" s="47">
        <v>4</v>
      </c>
      <c r="Q14" s="46">
        <v>0</v>
      </c>
      <c r="R14" s="47">
        <v>17</v>
      </c>
      <c r="S14" s="46">
        <v>0</v>
      </c>
      <c r="T14" s="47">
        <v>38</v>
      </c>
      <c r="U14" s="46">
        <v>0</v>
      </c>
      <c r="V14" s="47">
        <v>39</v>
      </c>
      <c r="W14" s="46">
        <v>0</v>
      </c>
      <c r="X14" s="47">
        <v>16</v>
      </c>
      <c r="Y14" s="46">
        <v>0</v>
      </c>
      <c r="Z14" s="47">
        <v>1</v>
      </c>
      <c r="AA14" s="46">
        <v>0</v>
      </c>
      <c r="AB14" s="47">
        <v>0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0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115</v>
      </c>
      <c r="AT14" s="32">
        <v>0</v>
      </c>
      <c r="AU14" s="31">
        <v>0</v>
      </c>
      <c r="AV14" s="33">
        <v>0</v>
      </c>
      <c r="AW14" s="34">
        <v>0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99</v>
      </c>
      <c r="C15" s="42">
        <f t="shared" si="26"/>
        <v>0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1</v>
      </c>
      <c r="O15" s="46">
        <v>0</v>
      </c>
      <c r="P15" s="47">
        <v>6</v>
      </c>
      <c r="Q15" s="46">
        <v>0</v>
      </c>
      <c r="R15" s="47">
        <v>18</v>
      </c>
      <c r="S15" s="46">
        <v>0</v>
      </c>
      <c r="T15" s="47">
        <v>20</v>
      </c>
      <c r="U15" s="46">
        <v>0</v>
      </c>
      <c r="V15" s="47">
        <v>36</v>
      </c>
      <c r="W15" s="46">
        <v>0</v>
      </c>
      <c r="X15" s="47">
        <v>14</v>
      </c>
      <c r="Y15" s="46">
        <v>0</v>
      </c>
      <c r="Z15" s="47">
        <v>4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99</v>
      </c>
      <c r="AT15" s="32">
        <v>0</v>
      </c>
      <c r="AU15" s="31">
        <v>0</v>
      </c>
      <c r="AV15" s="33">
        <v>0</v>
      </c>
      <c r="AW15" s="34">
        <v>0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1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>
        <v>0</v>
      </c>
      <c r="O16" s="46">
        <v>0</v>
      </c>
      <c r="P16" s="47">
        <v>0</v>
      </c>
      <c r="Q16" s="46">
        <v>0</v>
      </c>
      <c r="R16" s="47">
        <v>0</v>
      </c>
      <c r="S16" s="46">
        <v>0</v>
      </c>
      <c r="T16" s="47">
        <v>0</v>
      </c>
      <c r="U16" s="46">
        <v>0</v>
      </c>
      <c r="V16" s="47">
        <v>0</v>
      </c>
      <c r="W16" s="46">
        <v>0</v>
      </c>
      <c r="X16" s="47">
        <v>1</v>
      </c>
      <c r="Y16" s="46">
        <v>0</v>
      </c>
      <c r="Z16" s="47">
        <v>0</v>
      </c>
      <c r="AA16" s="46">
        <v>0</v>
      </c>
      <c r="AB16" s="47">
        <v>0</v>
      </c>
      <c r="AC16" s="46">
        <v>0</v>
      </c>
      <c r="AD16" s="47">
        <v>0</v>
      </c>
      <c r="AE16" s="46">
        <v>0</v>
      </c>
      <c r="AF16" s="47">
        <v>0</v>
      </c>
      <c r="AG16" s="46">
        <v>0</v>
      </c>
      <c r="AH16" s="47">
        <v>0</v>
      </c>
      <c r="AI16" s="46">
        <v>0</v>
      </c>
      <c r="AJ16" s="47">
        <v>0</v>
      </c>
      <c r="AK16" s="46">
        <v>0</v>
      </c>
      <c r="AL16" s="47">
        <v>0</v>
      </c>
      <c r="AM16" s="46">
        <v>0</v>
      </c>
      <c r="AN16" s="47">
        <v>0</v>
      </c>
      <c r="AO16" s="46">
        <v>0</v>
      </c>
      <c r="AP16" s="47">
        <v>0</v>
      </c>
      <c r="AQ16" s="31">
        <v>0</v>
      </c>
      <c r="AR16" s="30"/>
      <c r="AS16" s="31">
        <v>1</v>
      </c>
      <c r="AT16" s="32">
        <v>0</v>
      </c>
      <c r="AU16" s="31">
        <v>0</v>
      </c>
      <c r="AV16" s="33">
        <v>0</v>
      </c>
      <c r="AW16" s="34">
        <v>0</v>
      </c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3</v>
      </c>
      <c r="C17" s="42">
        <f t="shared" si="26"/>
        <v>0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>
        <v>0</v>
      </c>
      <c r="O17" s="46">
        <v>0</v>
      </c>
      <c r="P17" s="47">
        <v>0</v>
      </c>
      <c r="Q17" s="46">
        <v>0</v>
      </c>
      <c r="R17" s="47">
        <v>0</v>
      </c>
      <c r="S17" s="46">
        <v>0</v>
      </c>
      <c r="T17" s="47">
        <v>2</v>
      </c>
      <c r="U17" s="46">
        <v>0</v>
      </c>
      <c r="V17" s="47">
        <v>1</v>
      </c>
      <c r="W17" s="46">
        <v>0</v>
      </c>
      <c r="X17" s="47">
        <v>0</v>
      </c>
      <c r="Y17" s="46">
        <v>0</v>
      </c>
      <c r="Z17" s="47">
        <v>0</v>
      </c>
      <c r="AA17" s="46">
        <v>0</v>
      </c>
      <c r="AB17" s="47">
        <v>0</v>
      </c>
      <c r="AC17" s="46">
        <v>0</v>
      </c>
      <c r="AD17" s="47">
        <v>0</v>
      </c>
      <c r="AE17" s="46">
        <v>0</v>
      </c>
      <c r="AF17" s="47">
        <v>0</v>
      </c>
      <c r="AG17" s="46">
        <v>0</v>
      </c>
      <c r="AH17" s="47">
        <v>0</v>
      </c>
      <c r="AI17" s="46">
        <v>0</v>
      </c>
      <c r="AJ17" s="47">
        <v>0</v>
      </c>
      <c r="AK17" s="46">
        <v>0</v>
      </c>
      <c r="AL17" s="47">
        <v>0</v>
      </c>
      <c r="AM17" s="46">
        <v>0</v>
      </c>
      <c r="AN17" s="47">
        <v>0</v>
      </c>
      <c r="AO17" s="46">
        <v>0</v>
      </c>
      <c r="AP17" s="47">
        <v>0</v>
      </c>
      <c r="AQ17" s="31">
        <v>0</v>
      </c>
      <c r="AR17" s="30"/>
      <c r="AS17" s="31">
        <v>3</v>
      </c>
      <c r="AT17" s="32">
        <v>0</v>
      </c>
      <c r="AU17" s="31">
        <v>0</v>
      </c>
      <c r="AV17" s="33">
        <v>0</v>
      </c>
      <c r="AW17" s="34"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0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>
        <v>0</v>
      </c>
      <c r="O18" s="46">
        <v>0</v>
      </c>
      <c r="P18" s="47">
        <v>0</v>
      </c>
      <c r="Q18" s="46">
        <v>0</v>
      </c>
      <c r="R18" s="47">
        <v>0</v>
      </c>
      <c r="S18" s="46">
        <v>0</v>
      </c>
      <c r="T18" s="47">
        <v>0</v>
      </c>
      <c r="U18" s="46">
        <v>0</v>
      </c>
      <c r="V18" s="47">
        <v>0</v>
      </c>
      <c r="W18" s="46">
        <v>0</v>
      </c>
      <c r="X18" s="47">
        <v>0</v>
      </c>
      <c r="Y18" s="46">
        <v>0</v>
      </c>
      <c r="Z18" s="47">
        <v>0</v>
      </c>
      <c r="AA18" s="46">
        <v>0</v>
      </c>
      <c r="AB18" s="47">
        <v>0</v>
      </c>
      <c r="AC18" s="46">
        <v>0</v>
      </c>
      <c r="AD18" s="47">
        <v>0</v>
      </c>
      <c r="AE18" s="46">
        <v>0</v>
      </c>
      <c r="AF18" s="47">
        <v>0</v>
      </c>
      <c r="AG18" s="46">
        <v>0</v>
      </c>
      <c r="AH18" s="47">
        <v>0</v>
      </c>
      <c r="AI18" s="46">
        <v>0</v>
      </c>
      <c r="AJ18" s="47">
        <v>0</v>
      </c>
      <c r="AK18" s="46">
        <v>0</v>
      </c>
      <c r="AL18" s="47">
        <v>0</v>
      </c>
      <c r="AM18" s="46">
        <v>0</v>
      </c>
      <c r="AN18" s="47">
        <v>0</v>
      </c>
      <c r="AO18" s="46">
        <v>0</v>
      </c>
      <c r="AP18" s="47">
        <v>0</v>
      </c>
      <c r="AQ18" s="31">
        <v>0</v>
      </c>
      <c r="AR18" s="33">
        <v>0</v>
      </c>
      <c r="AS18" s="31">
        <v>0</v>
      </c>
      <c r="AT18" s="32">
        <v>0</v>
      </c>
      <c r="AU18" s="31">
        <v>0</v>
      </c>
      <c r="AV18" s="33">
        <v>0</v>
      </c>
      <c r="AW18" s="34">
        <v>0</v>
      </c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24</v>
      </c>
      <c r="C19" s="42">
        <f t="shared" si="26"/>
        <v>1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2</v>
      </c>
      <c r="Q19" s="46">
        <v>0</v>
      </c>
      <c r="R19" s="47">
        <v>2</v>
      </c>
      <c r="S19" s="46">
        <v>0</v>
      </c>
      <c r="T19" s="47">
        <v>11</v>
      </c>
      <c r="U19" s="46">
        <v>1</v>
      </c>
      <c r="V19" s="47">
        <v>5</v>
      </c>
      <c r="W19" s="46">
        <v>0</v>
      </c>
      <c r="X19" s="47">
        <v>3</v>
      </c>
      <c r="Y19" s="46">
        <v>0</v>
      </c>
      <c r="Z19" s="47">
        <v>1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24</v>
      </c>
      <c r="AT19" s="32">
        <v>0</v>
      </c>
      <c r="AU19" s="31">
        <v>0</v>
      </c>
      <c r="AV19" s="33">
        <v>0</v>
      </c>
      <c r="AW19" s="34">
        <v>0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5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>
        <v>0</v>
      </c>
      <c r="O20" s="46">
        <v>0</v>
      </c>
      <c r="P20" s="47">
        <v>0</v>
      </c>
      <c r="Q20" s="46">
        <v>0</v>
      </c>
      <c r="R20" s="47">
        <v>2</v>
      </c>
      <c r="S20" s="46">
        <v>0</v>
      </c>
      <c r="T20" s="47">
        <v>0</v>
      </c>
      <c r="U20" s="46">
        <v>0</v>
      </c>
      <c r="V20" s="47">
        <v>3</v>
      </c>
      <c r="W20" s="46">
        <v>0</v>
      </c>
      <c r="X20" s="47">
        <v>0</v>
      </c>
      <c r="Y20" s="46">
        <v>0</v>
      </c>
      <c r="Z20" s="47">
        <v>0</v>
      </c>
      <c r="AA20" s="46">
        <v>0</v>
      </c>
      <c r="AB20" s="47">
        <v>0</v>
      </c>
      <c r="AC20" s="46">
        <v>0</v>
      </c>
      <c r="AD20" s="47">
        <v>0</v>
      </c>
      <c r="AE20" s="46">
        <v>0</v>
      </c>
      <c r="AF20" s="47">
        <v>0</v>
      </c>
      <c r="AG20" s="46">
        <v>0</v>
      </c>
      <c r="AH20" s="47">
        <v>0</v>
      </c>
      <c r="AI20" s="46">
        <v>0</v>
      </c>
      <c r="AJ20" s="47">
        <v>0</v>
      </c>
      <c r="AK20" s="46">
        <v>0</v>
      </c>
      <c r="AL20" s="47">
        <v>0</v>
      </c>
      <c r="AM20" s="46">
        <v>0</v>
      </c>
      <c r="AN20" s="47">
        <v>0</v>
      </c>
      <c r="AO20" s="46">
        <v>0</v>
      </c>
      <c r="AP20" s="47">
        <v>0</v>
      </c>
      <c r="AQ20" s="31">
        <v>0</v>
      </c>
      <c r="AR20" s="30"/>
      <c r="AS20" s="31">
        <v>5</v>
      </c>
      <c r="AT20" s="32">
        <v>0</v>
      </c>
      <c r="AU20" s="31">
        <v>0</v>
      </c>
      <c r="AV20" s="33">
        <v>0</v>
      </c>
      <c r="AW20" s="34"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454</v>
      </c>
      <c r="C21" s="42">
        <f>+E21+G21+I21+K21+M21+O21+Q21+S21+U21+W21+Y21+AA21+AC21+AE21+AG21+AI21+AK21+AM21+AO21+AQ21</f>
        <v>3</v>
      </c>
      <c r="D21" s="47">
        <v>0</v>
      </c>
      <c r="E21" s="46">
        <v>0</v>
      </c>
      <c r="F21" s="47"/>
      <c r="G21" s="46"/>
      <c r="H21" s="47"/>
      <c r="I21" s="34"/>
      <c r="J21" s="33"/>
      <c r="K21" s="33"/>
      <c r="L21" s="47"/>
      <c r="M21" s="34"/>
      <c r="N21" s="33">
        <v>1</v>
      </c>
      <c r="O21" s="46">
        <v>0</v>
      </c>
      <c r="P21" s="47">
        <v>1</v>
      </c>
      <c r="Q21" s="46">
        <v>0</v>
      </c>
      <c r="R21" s="47">
        <v>11</v>
      </c>
      <c r="S21" s="46">
        <v>0</v>
      </c>
      <c r="T21" s="47">
        <v>21</v>
      </c>
      <c r="U21" s="46">
        <v>0</v>
      </c>
      <c r="V21" s="47">
        <v>33</v>
      </c>
      <c r="W21" s="46">
        <v>0</v>
      </c>
      <c r="X21" s="47">
        <v>34</v>
      </c>
      <c r="Y21" s="46">
        <v>0</v>
      </c>
      <c r="Z21" s="47">
        <v>46</v>
      </c>
      <c r="AA21" s="46">
        <v>1</v>
      </c>
      <c r="AB21" s="47">
        <v>48</v>
      </c>
      <c r="AC21" s="46">
        <v>0</v>
      </c>
      <c r="AD21" s="47">
        <v>82</v>
      </c>
      <c r="AE21" s="46">
        <v>0</v>
      </c>
      <c r="AF21" s="47">
        <v>72</v>
      </c>
      <c r="AG21" s="46">
        <v>1</v>
      </c>
      <c r="AH21" s="47">
        <v>68</v>
      </c>
      <c r="AI21" s="46">
        <v>0</v>
      </c>
      <c r="AJ21" s="47">
        <v>31</v>
      </c>
      <c r="AK21" s="46">
        <v>1</v>
      </c>
      <c r="AL21" s="47">
        <v>5</v>
      </c>
      <c r="AM21" s="46">
        <v>0</v>
      </c>
      <c r="AN21" s="47">
        <v>0</v>
      </c>
      <c r="AO21" s="46">
        <v>0</v>
      </c>
      <c r="AP21" s="47">
        <v>1</v>
      </c>
      <c r="AQ21" s="31">
        <v>0</v>
      </c>
      <c r="AR21" s="30"/>
      <c r="AS21" s="31">
        <v>454</v>
      </c>
      <c r="AT21" s="32">
        <v>0</v>
      </c>
      <c r="AU21" s="31">
        <v>0</v>
      </c>
      <c r="AV21" s="33">
        <v>0</v>
      </c>
      <c r="AW21" s="34">
        <v>0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3</v>
      </c>
      <c r="C22" s="42">
        <f>+E22+G22+I22</f>
        <v>0</v>
      </c>
      <c r="D22" s="47">
        <v>3</v>
      </c>
      <c r="E22" s="46">
        <v>0</v>
      </c>
      <c r="F22" s="47"/>
      <c r="G22" s="46"/>
      <c r="H22" s="47"/>
      <c r="I22" s="34"/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>
        <v>1</v>
      </c>
      <c r="AS22" s="31">
        <v>2</v>
      </c>
      <c r="AT22" s="32">
        <v>0</v>
      </c>
      <c r="AU22" s="31">
        <v>0</v>
      </c>
      <c r="AV22" s="33">
        <v>0</v>
      </c>
      <c r="AW22" s="34"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2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>
        <v>0</v>
      </c>
      <c r="Q23" s="46">
        <v>0</v>
      </c>
      <c r="R23" s="47">
        <v>0</v>
      </c>
      <c r="S23" s="46">
        <v>0</v>
      </c>
      <c r="T23" s="47">
        <v>1</v>
      </c>
      <c r="U23" s="46">
        <v>0</v>
      </c>
      <c r="V23" s="47">
        <v>0</v>
      </c>
      <c r="W23" s="46">
        <v>0</v>
      </c>
      <c r="X23" s="47">
        <v>0</v>
      </c>
      <c r="Y23" s="46">
        <v>0</v>
      </c>
      <c r="Z23" s="47">
        <v>0</v>
      </c>
      <c r="AA23" s="46">
        <v>0</v>
      </c>
      <c r="AB23" s="47">
        <v>0</v>
      </c>
      <c r="AC23" s="46">
        <v>0</v>
      </c>
      <c r="AD23" s="47">
        <v>0</v>
      </c>
      <c r="AE23" s="46">
        <v>0</v>
      </c>
      <c r="AF23" s="47">
        <v>1</v>
      </c>
      <c r="AG23" s="46">
        <v>0</v>
      </c>
      <c r="AH23" s="47">
        <v>0</v>
      </c>
      <c r="AI23" s="46">
        <v>0</v>
      </c>
      <c r="AJ23" s="47">
        <v>0</v>
      </c>
      <c r="AK23" s="46">
        <v>0</v>
      </c>
      <c r="AL23" s="47">
        <v>0</v>
      </c>
      <c r="AM23" s="46">
        <v>0</v>
      </c>
      <c r="AN23" s="47">
        <v>0</v>
      </c>
      <c r="AO23" s="46">
        <v>0</v>
      </c>
      <c r="AP23" s="47">
        <v>0</v>
      </c>
      <c r="AQ23" s="31">
        <v>0</v>
      </c>
      <c r="AR23" s="33">
        <v>1</v>
      </c>
      <c r="AS23" s="31">
        <v>1</v>
      </c>
      <c r="AT23" s="32">
        <v>0</v>
      </c>
      <c r="AU23" s="31">
        <v>0</v>
      </c>
      <c r="AV23" s="33">
        <v>0</v>
      </c>
      <c r="AW23" s="34">
        <v>0</v>
      </c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544</v>
      </c>
      <c r="C24" s="42">
        <f>+O24+Q24+S24+U24+W24+Y24+AA24+AC24+AE24+AG24+AI24+AK24+AM24+AO24+AQ24</f>
        <v>0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2</v>
      </c>
      <c r="O24" s="46">
        <v>0</v>
      </c>
      <c r="P24" s="47">
        <v>52</v>
      </c>
      <c r="Q24" s="46">
        <v>0</v>
      </c>
      <c r="R24" s="47">
        <v>83</v>
      </c>
      <c r="S24" s="46">
        <v>0</v>
      </c>
      <c r="T24" s="47">
        <v>80</v>
      </c>
      <c r="U24" s="46">
        <v>0</v>
      </c>
      <c r="V24" s="47">
        <v>95</v>
      </c>
      <c r="W24" s="46">
        <v>0</v>
      </c>
      <c r="X24" s="47">
        <v>80</v>
      </c>
      <c r="Y24" s="46">
        <v>0</v>
      </c>
      <c r="Z24" s="47">
        <v>69</v>
      </c>
      <c r="AA24" s="46">
        <v>0</v>
      </c>
      <c r="AB24" s="47">
        <v>63</v>
      </c>
      <c r="AC24" s="46">
        <v>0</v>
      </c>
      <c r="AD24" s="47">
        <v>16</v>
      </c>
      <c r="AE24" s="46">
        <v>0</v>
      </c>
      <c r="AF24" s="47">
        <v>3</v>
      </c>
      <c r="AG24" s="46">
        <v>0</v>
      </c>
      <c r="AH24" s="47">
        <v>1</v>
      </c>
      <c r="AI24" s="46">
        <v>0</v>
      </c>
      <c r="AJ24" s="47">
        <v>0</v>
      </c>
      <c r="AK24" s="46">
        <v>0</v>
      </c>
      <c r="AL24" s="47">
        <v>0</v>
      </c>
      <c r="AM24" s="46">
        <v>0</v>
      </c>
      <c r="AN24" s="47">
        <v>0</v>
      </c>
      <c r="AO24" s="34">
        <v>0</v>
      </c>
      <c r="AP24" s="47">
        <v>0</v>
      </c>
      <c r="AQ24" s="31">
        <v>0</v>
      </c>
      <c r="AR24" s="33">
        <v>4</v>
      </c>
      <c r="AS24" s="31">
        <v>540</v>
      </c>
      <c r="AT24" s="32">
        <v>0</v>
      </c>
      <c r="AU24" s="31">
        <v>0</v>
      </c>
      <c r="AV24" s="33">
        <v>0</v>
      </c>
      <c r="AW24" s="34">
        <v>0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71</v>
      </c>
      <c r="C25" s="42">
        <f>+E25+G25+I25+K25+M25+O25+Q25+S25+U25+W25+Y25+AA25+AC25+AE25+AG25+AI25+AK25+AM25+AO25+AQ25</f>
        <v>12</v>
      </c>
      <c r="D25" s="47"/>
      <c r="E25" s="46"/>
      <c r="F25" s="47"/>
      <c r="G25" s="46"/>
      <c r="H25" s="47"/>
      <c r="I25" s="34"/>
      <c r="J25" s="33"/>
      <c r="K25" s="33"/>
      <c r="L25" s="47"/>
      <c r="M25" s="34"/>
      <c r="N25" s="33">
        <v>3</v>
      </c>
      <c r="O25" s="46">
        <v>0</v>
      </c>
      <c r="P25" s="47">
        <v>3</v>
      </c>
      <c r="Q25" s="46">
        <v>0</v>
      </c>
      <c r="R25" s="47">
        <v>7</v>
      </c>
      <c r="S25" s="46">
        <v>1</v>
      </c>
      <c r="T25" s="47">
        <v>10</v>
      </c>
      <c r="U25" s="46">
        <v>2</v>
      </c>
      <c r="V25" s="47">
        <v>13</v>
      </c>
      <c r="W25" s="46">
        <v>3</v>
      </c>
      <c r="X25" s="47">
        <v>10</v>
      </c>
      <c r="Y25" s="46">
        <v>2</v>
      </c>
      <c r="Z25" s="47">
        <v>10</v>
      </c>
      <c r="AA25" s="46">
        <v>4</v>
      </c>
      <c r="AB25" s="47">
        <v>2</v>
      </c>
      <c r="AC25" s="46">
        <v>0</v>
      </c>
      <c r="AD25" s="47">
        <v>6</v>
      </c>
      <c r="AE25" s="46">
        <v>0</v>
      </c>
      <c r="AF25" s="47">
        <v>5</v>
      </c>
      <c r="AG25" s="46">
        <v>0</v>
      </c>
      <c r="AH25" s="47">
        <v>0</v>
      </c>
      <c r="AI25" s="46">
        <v>0</v>
      </c>
      <c r="AJ25" s="47">
        <v>1</v>
      </c>
      <c r="AK25" s="46">
        <v>0</v>
      </c>
      <c r="AL25" s="47">
        <v>1</v>
      </c>
      <c r="AM25" s="46">
        <v>0</v>
      </c>
      <c r="AN25" s="47">
        <v>0</v>
      </c>
      <c r="AO25" s="46">
        <v>0</v>
      </c>
      <c r="AP25" s="47">
        <v>0</v>
      </c>
      <c r="AQ25" s="31">
        <v>0</v>
      </c>
      <c r="AR25" s="33">
        <v>52</v>
      </c>
      <c r="AS25" s="31">
        <v>19</v>
      </c>
      <c r="AT25" s="32">
        <v>0</v>
      </c>
      <c r="AU25" s="31">
        <v>0</v>
      </c>
      <c r="AV25" s="33">
        <v>0</v>
      </c>
      <c r="AW25" s="34">
        <v>1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175</v>
      </c>
      <c r="C26" s="42">
        <f>+Q26+S26+U26+W26+Y26+AA26+AC26+AE26+AG26+AI26+AK26+AM26+AO26+AQ26</f>
        <v>2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5</v>
      </c>
      <c r="Q26" s="46">
        <v>0</v>
      </c>
      <c r="R26" s="47">
        <v>16</v>
      </c>
      <c r="S26" s="46">
        <v>1</v>
      </c>
      <c r="T26" s="47">
        <v>21</v>
      </c>
      <c r="U26" s="46">
        <v>0</v>
      </c>
      <c r="V26" s="47">
        <v>11</v>
      </c>
      <c r="W26" s="46">
        <v>0</v>
      </c>
      <c r="X26" s="47">
        <v>16</v>
      </c>
      <c r="Y26" s="46">
        <v>0</v>
      </c>
      <c r="Z26" s="47">
        <v>6</v>
      </c>
      <c r="AA26" s="46">
        <v>0</v>
      </c>
      <c r="AB26" s="47">
        <v>8</v>
      </c>
      <c r="AC26" s="46">
        <v>0</v>
      </c>
      <c r="AD26" s="47">
        <v>4</v>
      </c>
      <c r="AE26" s="46">
        <v>0</v>
      </c>
      <c r="AF26" s="47">
        <v>5</v>
      </c>
      <c r="AG26" s="46">
        <v>0</v>
      </c>
      <c r="AH26" s="47">
        <v>3</v>
      </c>
      <c r="AI26" s="46">
        <v>0</v>
      </c>
      <c r="AJ26" s="47">
        <v>26</v>
      </c>
      <c r="AK26" s="46">
        <v>1</v>
      </c>
      <c r="AL26" s="47">
        <v>18</v>
      </c>
      <c r="AM26" s="46">
        <v>0</v>
      </c>
      <c r="AN26" s="47">
        <v>12</v>
      </c>
      <c r="AO26" s="46">
        <v>0</v>
      </c>
      <c r="AP26" s="47">
        <v>24</v>
      </c>
      <c r="AQ26" s="31">
        <v>0</v>
      </c>
      <c r="AR26" s="33">
        <v>70</v>
      </c>
      <c r="AS26" s="31">
        <v>105</v>
      </c>
      <c r="AT26" s="32">
        <v>0</v>
      </c>
      <c r="AU26" s="31">
        <v>0</v>
      </c>
      <c r="AV26" s="33">
        <v>0</v>
      </c>
      <c r="AW26" s="34">
        <v>0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0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>
        <v>0</v>
      </c>
      <c r="Q27" s="46">
        <v>0</v>
      </c>
      <c r="R27" s="47">
        <v>0</v>
      </c>
      <c r="S27" s="46">
        <v>0</v>
      </c>
      <c r="T27" s="47">
        <v>0</v>
      </c>
      <c r="U27" s="46">
        <v>0</v>
      </c>
      <c r="V27" s="47">
        <v>0</v>
      </c>
      <c r="W27" s="46">
        <v>0</v>
      </c>
      <c r="X27" s="47">
        <v>0</v>
      </c>
      <c r="Y27" s="46">
        <v>0</v>
      </c>
      <c r="Z27" s="47">
        <v>0</v>
      </c>
      <c r="AA27" s="46">
        <v>0</v>
      </c>
      <c r="AB27" s="47">
        <v>0</v>
      </c>
      <c r="AC27" s="46">
        <v>0</v>
      </c>
      <c r="AD27" s="47">
        <v>0</v>
      </c>
      <c r="AE27" s="46">
        <v>0</v>
      </c>
      <c r="AF27" s="47">
        <v>0</v>
      </c>
      <c r="AG27" s="46">
        <v>0</v>
      </c>
      <c r="AH27" s="47">
        <v>0</v>
      </c>
      <c r="AI27" s="46">
        <v>0</v>
      </c>
      <c r="AJ27" s="43"/>
      <c r="AK27" s="44"/>
      <c r="AL27" s="43"/>
      <c r="AM27" s="44"/>
      <c r="AN27" s="43"/>
      <c r="AO27" s="44"/>
      <c r="AP27" s="43"/>
      <c r="AQ27" s="56"/>
      <c r="AR27" s="33">
        <v>0</v>
      </c>
      <c r="AS27" s="31">
        <v>0</v>
      </c>
      <c r="AT27" s="32">
        <v>0</v>
      </c>
      <c r="AU27" s="31">
        <v>0</v>
      </c>
      <c r="AV27" s="33">
        <v>0</v>
      </c>
      <c r="AW27" s="34">
        <v>0</v>
      </c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0</v>
      </c>
      <c r="C28" s="42">
        <f t="shared" si="55"/>
        <v>0</v>
      </c>
      <c r="D28" s="47">
        <v>0</v>
      </c>
      <c r="E28" s="46">
        <v>0</v>
      </c>
      <c r="F28" s="47">
        <v>0</v>
      </c>
      <c r="G28" s="46">
        <v>0</v>
      </c>
      <c r="H28" s="47">
        <v>0</v>
      </c>
      <c r="I28" s="34">
        <v>0</v>
      </c>
      <c r="J28" s="33">
        <v>0</v>
      </c>
      <c r="K28" s="33">
        <v>0</v>
      </c>
      <c r="L28" s="47">
        <v>0</v>
      </c>
      <c r="M28" s="34">
        <v>0</v>
      </c>
      <c r="N28" s="33">
        <v>0</v>
      </c>
      <c r="O28" s="46">
        <v>0</v>
      </c>
      <c r="P28" s="47">
        <v>0</v>
      </c>
      <c r="Q28" s="46">
        <v>0</v>
      </c>
      <c r="R28" s="47">
        <v>0</v>
      </c>
      <c r="S28" s="46">
        <v>0</v>
      </c>
      <c r="T28" s="47">
        <v>0</v>
      </c>
      <c r="U28" s="46">
        <v>0</v>
      </c>
      <c r="V28" s="47">
        <v>0</v>
      </c>
      <c r="W28" s="46">
        <v>0</v>
      </c>
      <c r="X28" s="47">
        <v>0</v>
      </c>
      <c r="Y28" s="46">
        <v>0</v>
      </c>
      <c r="Z28" s="47">
        <v>0</v>
      </c>
      <c r="AA28" s="46">
        <v>0</v>
      </c>
      <c r="AB28" s="47">
        <v>0</v>
      </c>
      <c r="AC28" s="46">
        <v>0</v>
      </c>
      <c r="AD28" s="47">
        <v>0</v>
      </c>
      <c r="AE28" s="46">
        <v>0</v>
      </c>
      <c r="AF28" s="47">
        <v>0</v>
      </c>
      <c r="AG28" s="46">
        <v>0</v>
      </c>
      <c r="AH28" s="47">
        <v>0</v>
      </c>
      <c r="AI28" s="46">
        <v>0</v>
      </c>
      <c r="AJ28" s="47">
        <v>0</v>
      </c>
      <c r="AK28" s="46">
        <v>0</v>
      </c>
      <c r="AL28" s="47">
        <v>0</v>
      </c>
      <c r="AM28" s="46">
        <v>0</v>
      </c>
      <c r="AN28" s="47">
        <v>0</v>
      </c>
      <c r="AO28" s="46">
        <v>0</v>
      </c>
      <c r="AP28" s="47">
        <v>0</v>
      </c>
      <c r="AQ28" s="31">
        <v>0</v>
      </c>
      <c r="AR28" s="33">
        <v>0</v>
      </c>
      <c r="AS28" s="31">
        <v>0</v>
      </c>
      <c r="AT28" s="32">
        <v>0</v>
      </c>
      <c r="AU28" s="31">
        <v>0</v>
      </c>
      <c r="AV28" s="33">
        <v>0</v>
      </c>
      <c r="AW28" s="34">
        <v>0</v>
      </c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0</v>
      </c>
      <c r="C29" s="42">
        <f t="shared" si="55"/>
        <v>0</v>
      </c>
      <c r="D29" s="47">
        <v>0</v>
      </c>
      <c r="E29" s="46">
        <v>0</v>
      </c>
      <c r="F29" s="47">
        <v>0</v>
      </c>
      <c r="G29" s="46">
        <v>0</v>
      </c>
      <c r="H29" s="47">
        <v>0</v>
      </c>
      <c r="I29" s="34">
        <v>0</v>
      </c>
      <c r="J29" s="33">
        <v>0</v>
      </c>
      <c r="K29" s="33">
        <v>0</v>
      </c>
      <c r="L29" s="47">
        <v>0</v>
      </c>
      <c r="M29" s="34">
        <v>0</v>
      </c>
      <c r="N29" s="33">
        <v>0</v>
      </c>
      <c r="O29" s="46">
        <v>0</v>
      </c>
      <c r="P29" s="47">
        <v>0</v>
      </c>
      <c r="Q29" s="46">
        <v>0</v>
      </c>
      <c r="R29" s="47">
        <v>0</v>
      </c>
      <c r="S29" s="46">
        <v>0</v>
      </c>
      <c r="T29" s="47">
        <v>0</v>
      </c>
      <c r="U29" s="46">
        <v>0</v>
      </c>
      <c r="V29" s="47">
        <v>0</v>
      </c>
      <c r="W29" s="46">
        <v>0</v>
      </c>
      <c r="X29" s="47">
        <v>0</v>
      </c>
      <c r="Y29" s="46">
        <v>0</v>
      </c>
      <c r="Z29" s="47">
        <v>0</v>
      </c>
      <c r="AA29" s="46">
        <v>0</v>
      </c>
      <c r="AB29" s="47">
        <v>0</v>
      </c>
      <c r="AC29" s="46">
        <v>0</v>
      </c>
      <c r="AD29" s="47">
        <v>0</v>
      </c>
      <c r="AE29" s="46">
        <v>0</v>
      </c>
      <c r="AF29" s="47">
        <v>0</v>
      </c>
      <c r="AG29" s="46">
        <v>0</v>
      </c>
      <c r="AH29" s="47">
        <v>0</v>
      </c>
      <c r="AI29" s="46">
        <v>0</v>
      </c>
      <c r="AJ29" s="47">
        <v>0</v>
      </c>
      <c r="AK29" s="46">
        <v>0</v>
      </c>
      <c r="AL29" s="47">
        <v>0</v>
      </c>
      <c r="AM29" s="46">
        <v>0</v>
      </c>
      <c r="AN29" s="47">
        <v>0</v>
      </c>
      <c r="AO29" s="46">
        <v>0</v>
      </c>
      <c r="AP29" s="47">
        <v>0</v>
      </c>
      <c r="AQ29" s="31">
        <v>0</v>
      </c>
      <c r="AR29" s="33">
        <v>0</v>
      </c>
      <c r="AS29" s="31">
        <v>0</v>
      </c>
      <c r="AT29" s="32">
        <v>0</v>
      </c>
      <c r="AU29" s="31">
        <v>0</v>
      </c>
      <c r="AV29" s="33">
        <v>0</v>
      </c>
      <c r="AW29" s="34">
        <v>0</v>
      </c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5</v>
      </c>
      <c r="C30" s="59">
        <f t="shared" si="55"/>
        <v>0</v>
      </c>
      <c r="D30" s="60">
        <v>0</v>
      </c>
      <c r="E30" s="61">
        <v>0</v>
      </c>
      <c r="F30" s="60">
        <v>0</v>
      </c>
      <c r="G30" s="61">
        <v>0</v>
      </c>
      <c r="H30" s="60">
        <v>0</v>
      </c>
      <c r="I30" s="62">
        <v>0</v>
      </c>
      <c r="J30" s="63">
        <v>0</v>
      </c>
      <c r="K30" s="63">
        <v>0</v>
      </c>
      <c r="L30" s="60">
        <v>0</v>
      </c>
      <c r="M30" s="62">
        <v>0</v>
      </c>
      <c r="N30" s="63">
        <v>3</v>
      </c>
      <c r="O30" s="61">
        <v>0</v>
      </c>
      <c r="P30" s="60">
        <v>1</v>
      </c>
      <c r="Q30" s="61">
        <v>0</v>
      </c>
      <c r="R30" s="60">
        <v>0</v>
      </c>
      <c r="S30" s="61">
        <v>0</v>
      </c>
      <c r="T30" s="60">
        <v>0</v>
      </c>
      <c r="U30" s="61">
        <v>0</v>
      </c>
      <c r="V30" s="60">
        <v>0</v>
      </c>
      <c r="W30" s="61">
        <v>0</v>
      </c>
      <c r="X30" s="60">
        <v>0</v>
      </c>
      <c r="Y30" s="61">
        <v>0</v>
      </c>
      <c r="Z30" s="60">
        <v>1</v>
      </c>
      <c r="AA30" s="61">
        <v>0</v>
      </c>
      <c r="AB30" s="60">
        <v>0</v>
      </c>
      <c r="AC30" s="61">
        <v>0</v>
      </c>
      <c r="AD30" s="60">
        <v>0</v>
      </c>
      <c r="AE30" s="61">
        <v>0</v>
      </c>
      <c r="AF30" s="60">
        <v>0</v>
      </c>
      <c r="AG30" s="61">
        <v>0</v>
      </c>
      <c r="AH30" s="60">
        <v>0</v>
      </c>
      <c r="AI30" s="61">
        <v>0</v>
      </c>
      <c r="AJ30" s="60">
        <v>0</v>
      </c>
      <c r="AK30" s="61">
        <v>0</v>
      </c>
      <c r="AL30" s="60">
        <v>0</v>
      </c>
      <c r="AM30" s="61">
        <v>0</v>
      </c>
      <c r="AN30" s="60">
        <v>0</v>
      </c>
      <c r="AO30" s="61">
        <v>0</v>
      </c>
      <c r="AP30" s="60">
        <v>0</v>
      </c>
      <c r="AQ30" s="64">
        <v>0</v>
      </c>
      <c r="AR30" s="63">
        <v>1</v>
      </c>
      <c r="AS30" s="64">
        <v>4</v>
      </c>
      <c r="AT30" s="65">
        <v>0</v>
      </c>
      <c r="AU30" s="64">
        <v>0</v>
      </c>
      <c r="AV30" s="63">
        <v>0</v>
      </c>
      <c r="AW30" s="62">
        <v>0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383" t="s">
        <v>35</v>
      </c>
      <c r="AU34" s="384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387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387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387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387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387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383" t="s">
        <v>35</v>
      </c>
      <c r="AU56" s="384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2</v>
      </c>
      <c r="C57" s="22">
        <f t="shared" si="149"/>
        <v>0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>
        <v>0</v>
      </c>
      <c r="O57" s="46">
        <v>0</v>
      </c>
      <c r="P57" s="47">
        <v>0</v>
      </c>
      <c r="Q57" s="46">
        <v>0</v>
      </c>
      <c r="R57" s="47">
        <v>0</v>
      </c>
      <c r="S57" s="46">
        <v>0</v>
      </c>
      <c r="T57" s="47">
        <v>0</v>
      </c>
      <c r="U57" s="46">
        <v>0</v>
      </c>
      <c r="V57" s="47">
        <v>0</v>
      </c>
      <c r="W57" s="46">
        <v>0</v>
      </c>
      <c r="X57" s="47">
        <v>1</v>
      </c>
      <c r="Y57" s="46">
        <v>0</v>
      </c>
      <c r="Z57" s="47">
        <v>1</v>
      </c>
      <c r="AA57" s="46">
        <v>0</v>
      </c>
      <c r="AB57" s="47">
        <v>0</v>
      </c>
      <c r="AC57" s="46">
        <v>0</v>
      </c>
      <c r="AD57" s="47">
        <v>0</v>
      </c>
      <c r="AE57" s="46">
        <v>0</v>
      </c>
      <c r="AF57" s="47">
        <v>0</v>
      </c>
      <c r="AG57" s="46">
        <v>0</v>
      </c>
      <c r="AH57" s="47">
        <v>0</v>
      </c>
      <c r="AI57" s="46">
        <v>0</v>
      </c>
      <c r="AJ57" s="47">
        <v>0</v>
      </c>
      <c r="AK57" s="46">
        <v>0</v>
      </c>
      <c r="AL57" s="47">
        <v>0</v>
      </c>
      <c r="AM57" s="46">
        <v>0</v>
      </c>
      <c r="AN57" s="47">
        <v>0</v>
      </c>
      <c r="AO57" s="46">
        <v>0</v>
      </c>
      <c r="AP57" s="47">
        <v>0</v>
      </c>
      <c r="AQ57" s="31">
        <v>0</v>
      </c>
      <c r="AR57" s="30"/>
      <c r="AS57" s="31">
        <v>2</v>
      </c>
      <c r="AT57" s="32">
        <v>0</v>
      </c>
      <c r="AU57" s="31">
        <v>0</v>
      </c>
      <c r="AV57" s="33">
        <v>0</v>
      </c>
      <c r="AW57" s="34">
        <v>0</v>
      </c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0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>
        <v>0</v>
      </c>
      <c r="O58" s="46">
        <v>0</v>
      </c>
      <c r="P58" s="47">
        <v>0</v>
      </c>
      <c r="Q58" s="46">
        <v>0</v>
      </c>
      <c r="R58" s="47">
        <v>0</v>
      </c>
      <c r="S58" s="46">
        <v>0</v>
      </c>
      <c r="T58" s="47">
        <v>0</v>
      </c>
      <c r="U58" s="46">
        <v>0</v>
      </c>
      <c r="V58" s="47">
        <v>0</v>
      </c>
      <c r="W58" s="46">
        <v>0</v>
      </c>
      <c r="X58" s="47">
        <v>0</v>
      </c>
      <c r="Y58" s="46">
        <v>0</v>
      </c>
      <c r="Z58" s="47">
        <v>0</v>
      </c>
      <c r="AA58" s="46">
        <v>0</v>
      </c>
      <c r="AB58" s="47">
        <v>0</v>
      </c>
      <c r="AC58" s="46">
        <v>0</v>
      </c>
      <c r="AD58" s="47">
        <v>0</v>
      </c>
      <c r="AE58" s="46">
        <v>0</v>
      </c>
      <c r="AF58" s="47">
        <v>0</v>
      </c>
      <c r="AG58" s="46">
        <v>0</v>
      </c>
      <c r="AH58" s="47">
        <v>0</v>
      </c>
      <c r="AI58" s="46">
        <v>0</v>
      </c>
      <c r="AJ58" s="47">
        <v>0</v>
      </c>
      <c r="AK58" s="46">
        <v>0</v>
      </c>
      <c r="AL58" s="47">
        <v>0</v>
      </c>
      <c r="AM58" s="46">
        <v>0</v>
      </c>
      <c r="AN58" s="47">
        <v>0</v>
      </c>
      <c r="AO58" s="46">
        <v>0</v>
      </c>
      <c r="AP58" s="47">
        <v>0</v>
      </c>
      <c r="AQ58" s="31">
        <v>0</v>
      </c>
      <c r="AR58" s="30"/>
      <c r="AS58" s="31">
        <v>0</v>
      </c>
      <c r="AT58" s="32">
        <v>0</v>
      </c>
      <c r="AU58" s="31">
        <v>0</v>
      </c>
      <c r="AV58" s="33">
        <v>0</v>
      </c>
      <c r="AW58" s="34">
        <v>0</v>
      </c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1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>
        <v>0</v>
      </c>
      <c r="O59" s="46">
        <v>0</v>
      </c>
      <c r="P59" s="47">
        <v>0</v>
      </c>
      <c r="Q59" s="46">
        <v>0</v>
      </c>
      <c r="R59" s="47">
        <v>0</v>
      </c>
      <c r="S59" s="46">
        <v>0</v>
      </c>
      <c r="T59" s="47">
        <v>0</v>
      </c>
      <c r="U59" s="46">
        <v>0</v>
      </c>
      <c r="V59" s="47">
        <v>0</v>
      </c>
      <c r="W59" s="46">
        <v>0</v>
      </c>
      <c r="X59" s="47">
        <v>0</v>
      </c>
      <c r="Y59" s="46">
        <v>0</v>
      </c>
      <c r="Z59" s="47">
        <v>1</v>
      </c>
      <c r="AA59" s="46">
        <v>0</v>
      </c>
      <c r="AB59" s="47">
        <v>0</v>
      </c>
      <c r="AC59" s="46">
        <v>0</v>
      </c>
      <c r="AD59" s="47">
        <v>0</v>
      </c>
      <c r="AE59" s="46">
        <v>0</v>
      </c>
      <c r="AF59" s="47">
        <v>0</v>
      </c>
      <c r="AG59" s="46">
        <v>0</v>
      </c>
      <c r="AH59" s="47">
        <v>0</v>
      </c>
      <c r="AI59" s="46">
        <v>0</v>
      </c>
      <c r="AJ59" s="47">
        <v>0</v>
      </c>
      <c r="AK59" s="46">
        <v>0</v>
      </c>
      <c r="AL59" s="47">
        <v>0</v>
      </c>
      <c r="AM59" s="46">
        <v>0</v>
      </c>
      <c r="AN59" s="47">
        <v>0</v>
      </c>
      <c r="AO59" s="46">
        <v>0</v>
      </c>
      <c r="AP59" s="47">
        <v>0</v>
      </c>
      <c r="AQ59" s="31">
        <v>0</v>
      </c>
      <c r="AR59" s="30"/>
      <c r="AS59" s="31">
        <v>1</v>
      </c>
      <c r="AT59" s="32">
        <v>0</v>
      </c>
      <c r="AU59" s="31">
        <v>0</v>
      </c>
      <c r="AV59" s="33">
        <v>0</v>
      </c>
      <c r="AW59" s="34">
        <v>0</v>
      </c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>
        <v>0</v>
      </c>
      <c r="O60" s="46">
        <v>0</v>
      </c>
      <c r="P60" s="47">
        <v>0</v>
      </c>
      <c r="Q60" s="46">
        <v>0</v>
      </c>
      <c r="R60" s="47">
        <v>0</v>
      </c>
      <c r="S60" s="46">
        <v>0</v>
      </c>
      <c r="T60" s="47">
        <v>0</v>
      </c>
      <c r="U60" s="46">
        <v>0</v>
      </c>
      <c r="V60" s="47">
        <v>0</v>
      </c>
      <c r="W60" s="46">
        <v>0</v>
      </c>
      <c r="X60" s="47">
        <v>0</v>
      </c>
      <c r="Y60" s="46">
        <v>0</v>
      </c>
      <c r="Z60" s="47">
        <v>0</v>
      </c>
      <c r="AA60" s="46">
        <v>0</v>
      </c>
      <c r="AB60" s="47">
        <v>0</v>
      </c>
      <c r="AC60" s="46">
        <v>0</v>
      </c>
      <c r="AD60" s="47">
        <v>0</v>
      </c>
      <c r="AE60" s="46">
        <v>0</v>
      </c>
      <c r="AF60" s="47">
        <v>0</v>
      </c>
      <c r="AG60" s="46">
        <v>0</v>
      </c>
      <c r="AH60" s="47">
        <v>0</v>
      </c>
      <c r="AI60" s="46">
        <v>0</v>
      </c>
      <c r="AJ60" s="47">
        <v>0</v>
      </c>
      <c r="AK60" s="46">
        <v>0</v>
      </c>
      <c r="AL60" s="47">
        <v>0</v>
      </c>
      <c r="AM60" s="46">
        <v>0</v>
      </c>
      <c r="AN60" s="47">
        <v>0</v>
      </c>
      <c r="AO60" s="46">
        <v>0</v>
      </c>
      <c r="AP60" s="47">
        <v>0</v>
      </c>
      <c r="AQ60" s="31">
        <v>0</v>
      </c>
      <c r="AR60" s="30"/>
      <c r="AS60" s="31">
        <v>0</v>
      </c>
      <c r="AT60" s="32">
        <v>0</v>
      </c>
      <c r="AU60" s="31">
        <v>0</v>
      </c>
      <c r="AV60" s="33">
        <v>0</v>
      </c>
      <c r="AW60" s="34">
        <v>0</v>
      </c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387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>
        <v>0</v>
      </c>
      <c r="O61" s="46">
        <v>0</v>
      </c>
      <c r="P61" s="47">
        <v>0</v>
      </c>
      <c r="Q61" s="46">
        <v>0</v>
      </c>
      <c r="R61" s="47">
        <v>0</v>
      </c>
      <c r="S61" s="46">
        <v>0</v>
      </c>
      <c r="T61" s="47">
        <v>0</v>
      </c>
      <c r="U61" s="46">
        <v>0</v>
      </c>
      <c r="V61" s="47">
        <v>0</v>
      </c>
      <c r="W61" s="46">
        <v>0</v>
      </c>
      <c r="X61" s="47">
        <v>0</v>
      </c>
      <c r="Y61" s="46">
        <v>0</v>
      </c>
      <c r="Z61" s="47">
        <v>0</v>
      </c>
      <c r="AA61" s="46">
        <v>0</v>
      </c>
      <c r="AB61" s="47">
        <v>0</v>
      </c>
      <c r="AC61" s="46">
        <v>0</v>
      </c>
      <c r="AD61" s="47">
        <v>0</v>
      </c>
      <c r="AE61" s="46">
        <v>0</v>
      </c>
      <c r="AF61" s="47">
        <v>0</v>
      </c>
      <c r="AG61" s="46">
        <v>0</v>
      </c>
      <c r="AH61" s="47">
        <v>0</v>
      </c>
      <c r="AI61" s="46">
        <v>0</v>
      </c>
      <c r="AJ61" s="47">
        <v>0</v>
      </c>
      <c r="AK61" s="46">
        <v>0</v>
      </c>
      <c r="AL61" s="47">
        <v>0</v>
      </c>
      <c r="AM61" s="46">
        <v>0</v>
      </c>
      <c r="AN61" s="47">
        <v>0</v>
      </c>
      <c r="AO61" s="46">
        <v>0</v>
      </c>
      <c r="AP61" s="47">
        <v>0</v>
      </c>
      <c r="AQ61" s="31">
        <v>0</v>
      </c>
      <c r="AR61" s="30"/>
      <c r="AS61" s="31">
        <v>0</v>
      </c>
      <c r="AT61" s="32">
        <v>0</v>
      </c>
      <c r="AU61" s="31">
        <v>0</v>
      </c>
      <c r="AV61" s="33">
        <v>0</v>
      </c>
      <c r="AW61" s="34">
        <v>0</v>
      </c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387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>
        <v>0</v>
      </c>
      <c r="O62" s="46">
        <v>0</v>
      </c>
      <c r="P62" s="47">
        <v>0</v>
      </c>
      <c r="Q62" s="46">
        <v>0</v>
      </c>
      <c r="R62" s="47">
        <v>0</v>
      </c>
      <c r="S62" s="46">
        <v>0</v>
      </c>
      <c r="T62" s="47">
        <v>0</v>
      </c>
      <c r="U62" s="46">
        <v>0</v>
      </c>
      <c r="V62" s="47">
        <v>0</v>
      </c>
      <c r="W62" s="46">
        <v>0</v>
      </c>
      <c r="X62" s="47">
        <v>0</v>
      </c>
      <c r="Y62" s="46">
        <v>0</v>
      </c>
      <c r="Z62" s="47">
        <v>0</v>
      </c>
      <c r="AA62" s="46">
        <v>0</v>
      </c>
      <c r="AB62" s="47">
        <v>0</v>
      </c>
      <c r="AC62" s="46">
        <v>0</v>
      </c>
      <c r="AD62" s="47">
        <v>0</v>
      </c>
      <c r="AE62" s="46">
        <v>0</v>
      </c>
      <c r="AF62" s="47">
        <v>0</v>
      </c>
      <c r="AG62" s="46">
        <v>0</v>
      </c>
      <c r="AH62" s="47">
        <v>0</v>
      </c>
      <c r="AI62" s="46">
        <v>0</v>
      </c>
      <c r="AJ62" s="47">
        <v>0</v>
      </c>
      <c r="AK62" s="46">
        <v>0</v>
      </c>
      <c r="AL62" s="47">
        <v>0</v>
      </c>
      <c r="AM62" s="46">
        <v>0</v>
      </c>
      <c r="AN62" s="47">
        <v>0</v>
      </c>
      <c r="AO62" s="46">
        <v>0</v>
      </c>
      <c r="AP62" s="47">
        <v>0</v>
      </c>
      <c r="AQ62" s="31">
        <v>0</v>
      </c>
      <c r="AR62" s="33"/>
      <c r="AS62" s="31">
        <v>0</v>
      </c>
      <c r="AT62" s="32">
        <v>0</v>
      </c>
      <c r="AU62" s="31">
        <v>0</v>
      </c>
      <c r="AV62" s="33">
        <v>0</v>
      </c>
      <c r="AW62" s="34">
        <v>0</v>
      </c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387" t="s">
        <v>43</v>
      </c>
      <c r="B63" s="41">
        <f t="shared" si="149"/>
        <v>108</v>
      </c>
      <c r="C63" s="42">
        <f t="shared" si="149"/>
        <v>1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0</v>
      </c>
      <c r="O63" s="46">
        <v>0</v>
      </c>
      <c r="P63" s="47">
        <v>8</v>
      </c>
      <c r="Q63" s="46">
        <v>0</v>
      </c>
      <c r="R63" s="47">
        <v>17</v>
      </c>
      <c r="S63" s="46">
        <v>0</v>
      </c>
      <c r="T63" s="47">
        <v>31</v>
      </c>
      <c r="U63" s="46">
        <v>1</v>
      </c>
      <c r="V63" s="47">
        <v>39</v>
      </c>
      <c r="W63" s="46">
        <v>0</v>
      </c>
      <c r="X63" s="47">
        <v>10</v>
      </c>
      <c r="Y63" s="46">
        <v>0</v>
      </c>
      <c r="Z63" s="47">
        <v>3</v>
      </c>
      <c r="AA63" s="46">
        <v>0</v>
      </c>
      <c r="AB63" s="47">
        <v>0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108</v>
      </c>
      <c r="AT63" s="32">
        <v>0</v>
      </c>
      <c r="AU63" s="31">
        <v>0</v>
      </c>
      <c r="AV63" s="33">
        <v>0</v>
      </c>
      <c r="AW63" s="34">
        <v>0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17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0</v>
      </c>
      <c r="Q64" s="46">
        <v>0</v>
      </c>
      <c r="R64" s="47">
        <v>2</v>
      </c>
      <c r="S64" s="46">
        <v>0</v>
      </c>
      <c r="T64" s="47">
        <v>5</v>
      </c>
      <c r="U64" s="46">
        <v>0</v>
      </c>
      <c r="V64" s="47">
        <v>5</v>
      </c>
      <c r="W64" s="46">
        <v>0</v>
      </c>
      <c r="X64" s="47">
        <v>3</v>
      </c>
      <c r="Y64" s="46">
        <v>0</v>
      </c>
      <c r="Z64" s="47">
        <v>2</v>
      </c>
      <c r="AA64" s="46">
        <v>0</v>
      </c>
      <c r="AB64" s="47">
        <v>0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17</v>
      </c>
      <c r="AT64" s="32">
        <v>0</v>
      </c>
      <c r="AU64" s="31">
        <v>0</v>
      </c>
      <c r="AV64" s="33">
        <v>0</v>
      </c>
      <c r="AW64" s="34">
        <v>1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0</v>
      </c>
      <c r="C65" s="42">
        <f>+E65+G65+I65+K65+M65+O65+Q65+S65+U65+W65+Y65+AA65+AC65+AE65+AG65+AI65+AK65+AM65+AO65+AQ65</f>
        <v>0</v>
      </c>
      <c r="D65" s="33"/>
      <c r="E65" s="46"/>
      <c r="F65" s="47"/>
      <c r="G65" s="46"/>
      <c r="H65" s="47"/>
      <c r="I65" s="34"/>
      <c r="J65" s="33"/>
      <c r="K65" s="33"/>
      <c r="L65" s="47"/>
      <c r="M65" s="34"/>
      <c r="N65" s="33">
        <v>0</v>
      </c>
      <c r="O65" s="46">
        <v>0</v>
      </c>
      <c r="P65" s="47">
        <v>0</v>
      </c>
      <c r="Q65" s="46">
        <v>0</v>
      </c>
      <c r="R65" s="47">
        <v>0</v>
      </c>
      <c r="S65" s="46">
        <v>0</v>
      </c>
      <c r="T65" s="47">
        <v>0</v>
      </c>
      <c r="U65" s="46">
        <v>0</v>
      </c>
      <c r="V65" s="47">
        <v>0</v>
      </c>
      <c r="W65" s="46">
        <v>0</v>
      </c>
      <c r="X65" s="47">
        <v>0</v>
      </c>
      <c r="Y65" s="46">
        <v>0</v>
      </c>
      <c r="Z65" s="47">
        <v>0</v>
      </c>
      <c r="AA65" s="46">
        <v>0</v>
      </c>
      <c r="AB65" s="47">
        <v>0</v>
      </c>
      <c r="AC65" s="46">
        <v>0</v>
      </c>
      <c r="AD65" s="47">
        <v>0</v>
      </c>
      <c r="AE65" s="46">
        <v>0</v>
      </c>
      <c r="AF65" s="47">
        <v>0</v>
      </c>
      <c r="AG65" s="46">
        <v>0</v>
      </c>
      <c r="AH65" s="47">
        <v>0</v>
      </c>
      <c r="AI65" s="46">
        <v>0</v>
      </c>
      <c r="AJ65" s="47">
        <v>0</v>
      </c>
      <c r="AK65" s="46">
        <v>0</v>
      </c>
      <c r="AL65" s="47">
        <v>0</v>
      </c>
      <c r="AM65" s="46">
        <v>0</v>
      </c>
      <c r="AN65" s="47">
        <v>0</v>
      </c>
      <c r="AO65" s="46">
        <v>0</v>
      </c>
      <c r="AP65" s="47">
        <v>0</v>
      </c>
      <c r="AQ65" s="31">
        <v>0</v>
      </c>
      <c r="AR65" s="30"/>
      <c r="AS65" s="31">
        <v>0</v>
      </c>
      <c r="AT65" s="32">
        <v>0</v>
      </c>
      <c r="AU65" s="31">
        <v>0</v>
      </c>
      <c r="AV65" s="33">
        <v>0</v>
      </c>
      <c r="AW65" s="34">
        <v>0</v>
      </c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387" t="s">
        <v>46</v>
      </c>
      <c r="B66" s="41">
        <f>+D66+F66+H66</f>
        <v>0</v>
      </c>
      <c r="C66" s="42">
        <f>+E66+G66+I66</f>
        <v>0</v>
      </c>
      <c r="D66" s="33"/>
      <c r="E66" s="46"/>
      <c r="F66" s="47"/>
      <c r="G66" s="46"/>
      <c r="H66" s="47"/>
      <c r="I66" s="34"/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/>
      <c r="AS66" s="31"/>
      <c r="AT66" s="32"/>
      <c r="AU66" s="31"/>
      <c r="AV66" s="33"/>
      <c r="AW66" s="34"/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387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0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/>
      <c r="O68" s="46"/>
      <c r="P68" s="47"/>
      <c r="Q68" s="46"/>
      <c r="R68" s="47"/>
      <c r="S68" s="46"/>
      <c r="T68" s="47"/>
      <c r="U68" s="46"/>
      <c r="V68" s="47"/>
      <c r="W68" s="46"/>
      <c r="X68" s="47"/>
      <c r="Y68" s="46"/>
      <c r="Z68" s="47"/>
      <c r="AA68" s="46"/>
      <c r="AB68" s="47"/>
      <c r="AC68" s="46"/>
      <c r="AD68" s="47"/>
      <c r="AE68" s="46"/>
      <c r="AF68" s="47"/>
      <c r="AG68" s="46"/>
      <c r="AH68" s="47"/>
      <c r="AI68" s="46"/>
      <c r="AJ68" s="47"/>
      <c r="AK68" s="46"/>
      <c r="AL68" s="47"/>
      <c r="AM68" s="46"/>
      <c r="AN68" s="47"/>
      <c r="AO68" s="46"/>
      <c r="AP68" s="47"/>
      <c r="AQ68" s="31"/>
      <c r="AR68" s="33"/>
      <c r="AS68" s="31"/>
      <c r="AT68" s="32"/>
      <c r="AU68" s="31"/>
      <c r="AV68" s="33"/>
      <c r="AW68" s="34"/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0</v>
      </c>
      <c r="C70" s="42">
        <f>+Q70+S70+U70+W70+Y70+AA70+AC70+AE70+AG70+AI70+AK70+AM70+AO70+AQ70</f>
        <v>0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/>
      <c r="Q70" s="46"/>
      <c r="R70" s="47"/>
      <c r="S70" s="46"/>
      <c r="T70" s="47"/>
      <c r="U70" s="46"/>
      <c r="V70" s="47"/>
      <c r="W70" s="46"/>
      <c r="X70" s="47"/>
      <c r="Y70" s="46"/>
      <c r="Z70" s="47"/>
      <c r="AA70" s="46"/>
      <c r="AB70" s="47"/>
      <c r="AC70" s="46"/>
      <c r="AD70" s="47"/>
      <c r="AE70" s="46"/>
      <c r="AF70" s="47"/>
      <c r="AG70" s="46"/>
      <c r="AH70" s="47"/>
      <c r="AI70" s="46"/>
      <c r="AJ70" s="47"/>
      <c r="AK70" s="46"/>
      <c r="AL70" s="47"/>
      <c r="AM70" s="46"/>
      <c r="AN70" s="47"/>
      <c r="AO70" s="46"/>
      <c r="AP70" s="47"/>
      <c r="AQ70" s="31"/>
      <c r="AR70" s="33"/>
      <c r="AS70" s="31"/>
      <c r="AT70" s="32"/>
      <c r="AU70" s="31"/>
      <c r="AV70" s="33"/>
      <c r="AW70" s="34"/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0</v>
      </c>
      <c r="C72" s="42">
        <f t="shared" si="217"/>
        <v>0</v>
      </c>
      <c r="D72" s="33"/>
      <c r="E72" s="46"/>
      <c r="F72" s="47"/>
      <c r="G72" s="46"/>
      <c r="H72" s="47"/>
      <c r="I72" s="34"/>
      <c r="J72" s="33"/>
      <c r="K72" s="33"/>
      <c r="L72" s="47"/>
      <c r="M72" s="34"/>
      <c r="N72" s="33"/>
      <c r="O72" s="46"/>
      <c r="P72" s="47"/>
      <c r="Q72" s="46"/>
      <c r="R72" s="47"/>
      <c r="S72" s="46"/>
      <c r="T72" s="47"/>
      <c r="U72" s="46"/>
      <c r="V72" s="47"/>
      <c r="W72" s="46"/>
      <c r="X72" s="47"/>
      <c r="Y72" s="46"/>
      <c r="Z72" s="47"/>
      <c r="AA72" s="46"/>
      <c r="AB72" s="47"/>
      <c r="AC72" s="46"/>
      <c r="AD72" s="47"/>
      <c r="AE72" s="46"/>
      <c r="AF72" s="47"/>
      <c r="AG72" s="46"/>
      <c r="AH72" s="47"/>
      <c r="AI72" s="46"/>
      <c r="AJ72" s="47"/>
      <c r="AK72" s="46"/>
      <c r="AL72" s="47"/>
      <c r="AM72" s="46"/>
      <c r="AN72" s="47"/>
      <c r="AO72" s="46"/>
      <c r="AP72" s="47"/>
      <c r="AQ72" s="31"/>
      <c r="AR72" s="33"/>
      <c r="AS72" s="31"/>
      <c r="AT72" s="32"/>
      <c r="AU72" s="31"/>
      <c r="AV72" s="33"/>
      <c r="AW72" s="34"/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383" t="s">
        <v>35</v>
      </c>
      <c r="AU78" s="384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387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387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387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387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387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383" t="s">
        <v>35</v>
      </c>
      <c r="AU100" s="384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387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387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387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387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387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0</v>
      </c>
      <c r="C113" s="42">
        <f>+E113+G113+I113+K113+M113+O113+Q113+S113+U113+W113+Y113+AA113+AC113+AE113+AG113+AI113+AK113+AM113+AO113+AQ113</f>
        <v>0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/>
      <c r="S113" s="46"/>
      <c r="T113" s="47"/>
      <c r="U113" s="46"/>
      <c r="V113" s="47"/>
      <c r="W113" s="46"/>
      <c r="X113" s="47"/>
      <c r="Y113" s="46"/>
      <c r="Z113" s="47"/>
      <c r="AA113" s="46"/>
      <c r="AB113" s="47"/>
      <c r="AC113" s="46"/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/>
      <c r="AS113" s="31"/>
      <c r="AT113" s="32"/>
      <c r="AU113" s="31"/>
      <c r="AV113" s="33"/>
      <c r="AW113" s="34"/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383" t="s">
        <v>35</v>
      </c>
      <c r="AU122" s="384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0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/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/>
      <c r="AT125" s="32"/>
      <c r="AU125" s="31"/>
      <c r="AV125" s="33"/>
      <c r="AW125" s="34"/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387" t="s">
        <v>41</v>
      </c>
      <c r="B127" s="41">
        <f t="shared" si="419"/>
        <v>0</v>
      </c>
      <c r="C127" s="42">
        <f t="shared" si="419"/>
        <v>0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/>
      <c r="U127" s="46"/>
      <c r="V127" s="47"/>
      <c r="W127" s="46"/>
      <c r="X127" s="47"/>
      <c r="Y127" s="46"/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/>
      <c r="AT127" s="32"/>
      <c r="AU127" s="31"/>
      <c r="AV127" s="33"/>
      <c r="AW127" s="34"/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387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387" t="s">
        <v>43</v>
      </c>
      <c r="B129" s="41">
        <f t="shared" si="419"/>
        <v>0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/>
      <c r="U129" s="46"/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/>
      <c r="AT129" s="32"/>
      <c r="AU129" s="31"/>
      <c r="AV129" s="33"/>
      <c r="AW129" s="34"/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0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/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/>
      <c r="AT131" s="32"/>
      <c r="AU131" s="31"/>
      <c r="AV131" s="33"/>
      <c r="AW131" s="34"/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387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387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2</v>
      </c>
      <c r="C135" s="42">
        <f>+E135+G135+I135+K135+M135+O135+Q135+S135+U135+W135+Y135+AA135+AC135+AE135+AG135+AI135+AK135+AM135+AO135+AQ135</f>
        <v>1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/>
      <c r="Q135" s="46"/>
      <c r="R135" s="47">
        <v>1</v>
      </c>
      <c r="S135" s="46">
        <v>0</v>
      </c>
      <c r="T135" s="47"/>
      <c r="U135" s="46"/>
      <c r="V135" s="47"/>
      <c r="W135" s="46"/>
      <c r="X135" s="47"/>
      <c r="Y135" s="46"/>
      <c r="Z135" s="47">
        <v>1</v>
      </c>
      <c r="AA135" s="46">
        <v>1</v>
      </c>
      <c r="AB135" s="47"/>
      <c r="AC135" s="46"/>
      <c r="AD135" s="47"/>
      <c r="AE135" s="46"/>
      <c r="AF135" s="47"/>
      <c r="AG135" s="46"/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>
        <v>1</v>
      </c>
      <c r="AS135" s="31">
        <v>1</v>
      </c>
      <c r="AT135" s="32">
        <v>0</v>
      </c>
      <c r="AU135" s="31">
        <v>0</v>
      </c>
      <c r="AV135" s="33">
        <v>0</v>
      </c>
      <c r="AW135" s="34">
        <v>0</v>
      </c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0</v>
      </c>
      <c r="C136" s="42">
        <f>+Q136+S136+U136+W136+Y136+AA136+AC136+AE136+AG136+AI136+AK136+AM136+AO136+AQ136</f>
        <v>0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/>
      <c r="U136" s="46"/>
      <c r="V136" s="47"/>
      <c r="W136" s="46"/>
      <c r="X136" s="47"/>
      <c r="Y136" s="46"/>
      <c r="Z136" s="47"/>
      <c r="AA136" s="46"/>
      <c r="AB136" s="47"/>
      <c r="AC136" s="46"/>
      <c r="AD136" s="47"/>
      <c r="AE136" s="46"/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/>
      <c r="AS136" s="31"/>
      <c r="AT136" s="32"/>
      <c r="AU136" s="31"/>
      <c r="AV136" s="33"/>
      <c r="AW136" s="34"/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388" t="s">
        <v>70</v>
      </c>
      <c r="F143" s="12" t="s">
        <v>33</v>
      </c>
      <c r="G143" s="14" t="s">
        <v>34</v>
      </c>
      <c r="H143" s="388" t="s">
        <v>70</v>
      </c>
      <c r="I143" s="12" t="s">
        <v>33</v>
      </c>
      <c r="J143" s="14" t="s">
        <v>34</v>
      </c>
      <c r="K143" s="388" t="s">
        <v>70</v>
      </c>
      <c r="L143" s="12" t="s">
        <v>33</v>
      </c>
      <c r="M143" s="14" t="s">
        <v>34</v>
      </c>
      <c r="N143" s="388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279</v>
      </c>
      <c r="D144" s="73">
        <v>0</v>
      </c>
      <c r="E144" s="74">
        <v>0</v>
      </c>
      <c r="F144" s="72">
        <v>82</v>
      </c>
      <c r="G144" s="73">
        <v>0</v>
      </c>
      <c r="H144" s="74">
        <v>0</v>
      </c>
      <c r="I144" s="72"/>
      <c r="J144" s="73"/>
      <c r="K144" s="74"/>
      <c r="L144" s="72"/>
      <c r="M144" s="73"/>
      <c r="N144" s="74"/>
      <c r="O144" s="72">
        <v>1617</v>
      </c>
      <c r="P144" s="75">
        <v>18</v>
      </c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386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387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/>
      <c r="P148" s="87"/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163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>
        <v>1</v>
      </c>
      <c r="N161" s="78"/>
      <c r="O161" s="77">
        <v>8</v>
      </c>
      <c r="P161" s="78"/>
      <c r="Q161" s="77">
        <v>36</v>
      </c>
      <c r="R161" s="78"/>
      <c r="S161" s="77">
        <v>51</v>
      </c>
      <c r="T161" s="78"/>
      <c r="U161" s="77">
        <v>34</v>
      </c>
      <c r="V161" s="78"/>
      <c r="W161" s="77">
        <v>24</v>
      </c>
      <c r="X161" s="78"/>
      <c r="Y161" s="77">
        <v>9</v>
      </c>
      <c r="Z161" s="78"/>
      <c r="AA161" s="77"/>
      <c r="AB161" s="78"/>
      <c r="AC161" s="77"/>
      <c r="AD161" s="78"/>
      <c r="AE161" s="77"/>
      <c r="AF161" s="78"/>
      <c r="AG161" s="99"/>
      <c r="AH161" s="101"/>
      <c r="AI161" s="99"/>
      <c r="AJ161" s="102"/>
      <c r="AK161" s="103"/>
      <c r="AL161" s="104"/>
      <c r="AM161" s="28">
        <v>163</v>
      </c>
      <c r="AN161" s="105"/>
      <c r="AO161" s="32">
        <v>0</v>
      </c>
      <c r="AP161" s="106"/>
      <c r="AQ161" s="33">
        <v>0</v>
      </c>
      <c r="AR161" s="107"/>
      <c r="AS161" s="32">
        <v>0</v>
      </c>
      <c r="AT161" s="107"/>
      <c r="AU161" s="32">
        <v>3</v>
      </c>
      <c r="AV161" s="106"/>
      <c r="AW161" s="32">
        <v>6</v>
      </c>
      <c r="AX161" s="106"/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130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>
        <v>1</v>
      </c>
      <c r="N162" s="27"/>
      <c r="O162" s="28">
        <v>4</v>
      </c>
      <c r="P162" s="27"/>
      <c r="Q162" s="28">
        <v>20</v>
      </c>
      <c r="R162" s="27"/>
      <c r="S162" s="28">
        <v>35</v>
      </c>
      <c r="T162" s="27"/>
      <c r="U162" s="28">
        <v>44</v>
      </c>
      <c r="V162" s="27"/>
      <c r="W162" s="28">
        <v>22</v>
      </c>
      <c r="X162" s="27"/>
      <c r="Y162" s="28">
        <v>4</v>
      </c>
      <c r="Z162" s="27"/>
      <c r="AA162" s="28"/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130</v>
      </c>
      <c r="AN162" s="107"/>
      <c r="AO162" s="32">
        <v>0</v>
      </c>
      <c r="AP162" s="106"/>
      <c r="AQ162" s="33">
        <v>0</v>
      </c>
      <c r="AR162" s="107"/>
      <c r="AS162" s="32">
        <v>0</v>
      </c>
      <c r="AT162" s="107"/>
      <c r="AU162" s="32">
        <v>6</v>
      </c>
      <c r="AV162" s="106"/>
      <c r="AW162" s="32">
        <v>3</v>
      </c>
      <c r="AX162" s="106"/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>
        <v>0</v>
      </c>
      <c r="AP163" s="106"/>
      <c r="AQ163" s="33">
        <v>0</v>
      </c>
      <c r="AR163" s="107"/>
      <c r="AS163" s="32">
        <v>0</v>
      </c>
      <c r="AT163" s="107"/>
      <c r="AU163" s="32"/>
      <c r="AV163" s="106"/>
      <c r="AW163" s="32">
        <v>0</v>
      </c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3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>
        <v>2</v>
      </c>
      <c r="T164" s="46"/>
      <c r="U164" s="47">
        <v>1</v>
      </c>
      <c r="V164" s="46"/>
      <c r="W164" s="47"/>
      <c r="X164" s="46"/>
      <c r="Y164" s="47"/>
      <c r="Z164" s="46"/>
      <c r="AA164" s="47"/>
      <c r="AB164" s="46"/>
      <c r="AC164" s="47"/>
      <c r="AD164" s="46"/>
      <c r="AE164" s="47"/>
      <c r="AF164" s="46"/>
      <c r="AG164" s="47"/>
      <c r="AH164" s="46"/>
      <c r="AI164" s="47"/>
      <c r="AJ164" s="46"/>
      <c r="AK164" s="32">
        <v>1</v>
      </c>
      <c r="AL164" s="106"/>
      <c r="AM164" s="47">
        <v>2</v>
      </c>
      <c r="AN164" s="107"/>
      <c r="AO164" s="32">
        <v>0</v>
      </c>
      <c r="AP164" s="106"/>
      <c r="AQ164" s="33">
        <v>1</v>
      </c>
      <c r="AR164" s="107"/>
      <c r="AS164" s="32">
        <v>0</v>
      </c>
      <c r="AT164" s="107"/>
      <c r="AU164" s="32">
        <v>1</v>
      </c>
      <c r="AV164" s="106"/>
      <c r="AW164" s="32">
        <v>0</v>
      </c>
      <c r="AX164" s="106"/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0</v>
      </c>
      <c r="D165" s="113">
        <f>+F165+H165+J165+L165+N165+P165+R165+T165+V165+X165+Z165+AB165+AD165+AF165+AH165+AJ165</f>
        <v>0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6"/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/>
      <c r="AJ165" s="46"/>
      <c r="AK165" s="114"/>
      <c r="AL165" s="115"/>
      <c r="AM165" s="116"/>
      <c r="AN165" s="107"/>
      <c r="AO165" s="32">
        <v>0</v>
      </c>
      <c r="AP165" s="106"/>
      <c r="AQ165" s="33">
        <v>0</v>
      </c>
      <c r="AR165" s="107"/>
      <c r="AS165" s="32">
        <v>0</v>
      </c>
      <c r="AT165" s="107"/>
      <c r="AU165" s="32">
        <v>0</v>
      </c>
      <c r="AV165" s="106"/>
      <c r="AW165" s="32">
        <v>0</v>
      </c>
      <c r="AX165" s="106"/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10</v>
      </c>
      <c r="D166" s="111">
        <f>+F166+H166+J166+L166+N166+P166+R166+T166+V166+X166+Z166+AB166+AD166+AF166+AH166+AJ166</f>
        <v>0</v>
      </c>
      <c r="E166" s="47"/>
      <c r="F166" s="46"/>
      <c r="G166" s="47"/>
      <c r="H166" s="46"/>
      <c r="I166" s="47"/>
      <c r="J166" s="46"/>
      <c r="K166" s="47"/>
      <c r="L166" s="46"/>
      <c r="M166" s="47">
        <v>1</v>
      </c>
      <c r="N166" s="46"/>
      <c r="O166" s="47">
        <v>3</v>
      </c>
      <c r="P166" s="46"/>
      <c r="Q166" s="47">
        <v>1</v>
      </c>
      <c r="R166" s="46"/>
      <c r="S166" s="47">
        <v>1</v>
      </c>
      <c r="T166" s="46"/>
      <c r="U166" s="47">
        <v>3</v>
      </c>
      <c r="V166" s="46"/>
      <c r="W166" s="47"/>
      <c r="X166" s="46"/>
      <c r="Y166" s="47">
        <v>1</v>
      </c>
      <c r="Z166" s="46"/>
      <c r="AA166" s="47"/>
      <c r="AB166" s="46"/>
      <c r="AC166" s="47"/>
      <c r="AD166" s="46"/>
      <c r="AE166" s="47"/>
      <c r="AF166" s="46"/>
      <c r="AG166" s="47"/>
      <c r="AH166" s="46"/>
      <c r="AI166" s="47"/>
      <c r="AJ166" s="46"/>
      <c r="AK166" s="32">
        <v>5</v>
      </c>
      <c r="AL166" s="106"/>
      <c r="AM166" s="47">
        <v>5</v>
      </c>
      <c r="AN166" s="107"/>
      <c r="AO166" s="32">
        <v>0</v>
      </c>
      <c r="AP166" s="106"/>
      <c r="AQ166" s="33">
        <v>0</v>
      </c>
      <c r="AR166" s="107"/>
      <c r="AS166" s="32">
        <v>0</v>
      </c>
      <c r="AT166" s="107"/>
      <c r="AU166" s="32">
        <v>2</v>
      </c>
      <c r="AV166" s="106"/>
      <c r="AW166" s="32">
        <v>4</v>
      </c>
      <c r="AX166" s="106"/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47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>
        <v>3</v>
      </c>
      <c r="P167" s="46"/>
      <c r="Q167" s="47">
        <v>5</v>
      </c>
      <c r="R167" s="46"/>
      <c r="S167" s="47">
        <v>7</v>
      </c>
      <c r="T167" s="46"/>
      <c r="U167" s="47">
        <v>7</v>
      </c>
      <c r="V167" s="46"/>
      <c r="W167" s="47">
        <v>9</v>
      </c>
      <c r="X167" s="46"/>
      <c r="Y167" s="47">
        <v>3</v>
      </c>
      <c r="Z167" s="46"/>
      <c r="AA167" s="47">
        <v>4</v>
      </c>
      <c r="AB167" s="46"/>
      <c r="AC167" s="47">
        <v>7</v>
      </c>
      <c r="AD167" s="46"/>
      <c r="AE167" s="47">
        <v>2</v>
      </c>
      <c r="AF167" s="46"/>
      <c r="AG167" s="47"/>
      <c r="AH167" s="46"/>
      <c r="AI167" s="47"/>
      <c r="AJ167" s="46"/>
      <c r="AK167" s="32">
        <v>2</v>
      </c>
      <c r="AL167" s="106"/>
      <c r="AM167" s="47">
        <v>45</v>
      </c>
      <c r="AN167" s="107"/>
      <c r="AO167" s="32">
        <v>0</v>
      </c>
      <c r="AP167" s="106"/>
      <c r="AQ167" s="33">
        <v>0</v>
      </c>
      <c r="AR167" s="107"/>
      <c r="AS167" s="32">
        <v>0</v>
      </c>
      <c r="AT167" s="107"/>
      <c r="AU167" s="32">
        <v>0</v>
      </c>
      <c r="AV167" s="106"/>
      <c r="AW167" s="32">
        <v>3</v>
      </c>
      <c r="AX167" s="106"/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8</v>
      </c>
      <c r="D168" s="111">
        <f>+P168+R168+T168+V168+X168+Z168+AB168+AD168+AF168+AH168+AJ168</f>
        <v>0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/>
      <c r="P168" s="46"/>
      <c r="Q168" s="47">
        <v>2</v>
      </c>
      <c r="R168" s="46"/>
      <c r="S168" s="47">
        <v>2</v>
      </c>
      <c r="T168" s="46"/>
      <c r="U168" s="47">
        <v>2</v>
      </c>
      <c r="V168" s="46"/>
      <c r="W168" s="47"/>
      <c r="X168" s="46"/>
      <c r="Y168" s="47"/>
      <c r="Z168" s="46"/>
      <c r="AA168" s="47"/>
      <c r="AB168" s="46"/>
      <c r="AC168" s="47"/>
      <c r="AD168" s="46"/>
      <c r="AE168" s="47"/>
      <c r="AF168" s="46"/>
      <c r="AG168" s="47">
        <v>1</v>
      </c>
      <c r="AH168" s="46"/>
      <c r="AI168" s="47">
        <v>1</v>
      </c>
      <c r="AJ168" s="46"/>
      <c r="AK168" s="32">
        <v>3</v>
      </c>
      <c r="AL168" s="106"/>
      <c r="AM168" s="47">
        <v>5</v>
      </c>
      <c r="AN168" s="107"/>
      <c r="AO168" s="32">
        <v>0</v>
      </c>
      <c r="AP168" s="106"/>
      <c r="AQ168" s="33">
        <v>0</v>
      </c>
      <c r="AR168" s="107"/>
      <c r="AS168" s="32">
        <v>0</v>
      </c>
      <c r="AT168" s="107"/>
      <c r="AU168" s="32">
        <v>0</v>
      </c>
      <c r="AV168" s="106"/>
      <c r="AW168" s="32">
        <v>0</v>
      </c>
      <c r="AX168" s="106"/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0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/>
      <c r="P169" s="120"/>
      <c r="Q169" s="119"/>
      <c r="R169" s="120"/>
      <c r="S169" s="119"/>
      <c r="T169" s="120"/>
      <c r="U169" s="119"/>
      <c r="V169" s="120"/>
      <c r="W169" s="119"/>
      <c r="X169" s="120"/>
      <c r="Y169" s="119"/>
      <c r="Z169" s="120"/>
      <c r="AA169" s="119"/>
      <c r="AB169" s="120"/>
      <c r="AC169" s="119"/>
      <c r="AD169" s="120"/>
      <c r="AE169" s="119"/>
      <c r="AF169" s="120"/>
      <c r="AG169" s="119"/>
      <c r="AH169" s="120"/>
      <c r="AI169" s="119"/>
      <c r="AJ169" s="120"/>
      <c r="AK169" s="121"/>
      <c r="AL169" s="122"/>
      <c r="AM169" s="119"/>
      <c r="AN169" s="123"/>
      <c r="AO169" s="121">
        <v>0</v>
      </c>
      <c r="AP169" s="122"/>
      <c r="AQ169" s="124">
        <v>0</v>
      </c>
      <c r="AR169" s="123"/>
      <c r="AS169" s="65">
        <v>0</v>
      </c>
      <c r="AT169" s="125"/>
      <c r="AU169" s="121">
        <v>0</v>
      </c>
      <c r="AV169" s="122"/>
      <c r="AW169" s="121">
        <v>0</v>
      </c>
      <c r="AX169" s="122"/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1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/>
      <c r="P173" s="145"/>
      <c r="Q173" s="144"/>
      <c r="R173" s="145"/>
      <c r="S173" s="144"/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>
        <v>1</v>
      </c>
      <c r="AF173" s="146"/>
      <c r="AG173" s="72"/>
      <c r="AH173" s="75"/>
      <c r="AI173" s="144"/>
      <c r="AJ173" s="145"/>
      <c r="AK173" s="132">
        <v>1</v>
      </c>
      <c r="AL173" s="81"/>
      <c r="AM173" s="28"/>
      <c r="AN173" s="105"/>
      <c r="AO173" s="132">
        <v>0</v>
      </c>
      <c r="AP173" s="81"/>
      <c r="AQ173" s="26">
        <v>0</v>
      </c>
      <c r="AR173" s="105"/>
      <c r="AS173" s="132">
        <v>0</v>
      </c>
      <c r="AT173" s="105"/>
      <c r="AU173" s="132">
        <v>0</v>
      </c>
      <c r="AV173" s="81"/>
      <c r="AW173" s="132"/>
      <c r="AX173" s="81"/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0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/>
      <c r="V174" s="120"/>
      <c r="W174" s="119"/>
      <c r="X174" s="120"/>
      <c r="Y174" s="119"/>
      <c r="Z174" s="120"/>
      <c r="AA174" s="119"/>
      <c r="AB174" s="120"/>
      <c r="AC174" s="119"/>
      <c r="AD174" s="147"/>
      <c r="AE174" s="119"/>
      <c r="AF174" s="147"/>
      <c r="AG174" s="119"/>
      <c r="AH174" s="148"/>
      <c r="AI174" s="119"/>
      <c r="AJ174" s="120"/>
      <c r="AK174" s="121"/>
      <c r="AL174" s="122"/>
      <c r="AM174" s="119"/>
      <c r="AN174" s="123"/>
      <c r="AO174" s="121">
        <v>0</v>
      </c>
      <c r="AP174" s="122"/>
      <c r="AQ174" s="124">
        <v>0</v>
      </c>
      <c r="AR174" s="123"/>
      <c r="AS174" s="121">
        <v>0</v>
      </c>
      <c r="AT174" s="123"/>
      <c r="AU174" s="121"/>
      <c r="AV174" s="122"/>
      <c r="AW174" s="121">
        <v>0</v>
      </c>
      <c r="AX174" s="122"/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5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/>
      <c r="J175" s="46"/>
      <c r="K175" s="47"/>
      <c r="L175" s="46"/>
      <c r="M175" s="47">
        <v>3</v>
      </c>
      <c r="N175" s="46"/>
      <c r="O175" s="119">
        <v>1</v>
      </c>
      <c r="P175" s="120"/>
      <c r="Q175" s="119"/>
      <c r="R175" s="120"/>
      <c r="S175" s="119"/>
      <c r="T175" s="120"/>
      <c r="U175" s="119"/>
      <c r="V175" s="120"/>
      <c r="W175" s="119"/>
      <c r="X175" s="120"/>
      <c r="Y175" s="119">
        <v>1</v>
      </c>
      <c r="Z175" s="120"/>
      <c r="AA175" s="119"/>
      <c r="AB175" s="120"/>
      <c r="AC175" s="119"/>
      <c r="AD175" s="147"/>
      <c r="AE175" s="119"/>
      <c r="AF175" s="147"/>
      <c r="AG175" s="119"/>
      <c r="AH175" s="148"/>
      <c r="AI175" s="119"/>
      <c r="AJ175" s="120"/>
      <c r="AK175" s="121">
        <v>1</v>
      </c>
      <c r="AL175" s="122"/>
      <c r="AM175" s="119">
        <v>4</v>
      </c>
      <c r="AN175" s="123"/>
      <c r="AO175" s="121">
        <v>0</v>
      </c>
      <c r="AP175" s="122"/>
      <c r="AQ175" s="124">
        <v>0</v>
      </c>
      <c r="AR175" s="123"/>
      <c r="AS175" s="121">
        <v>0</v>
      </c>
      <c r="AT175" s="123"/>
      <c r="AU175" s="121">
        <v>0</v>
      </c>
      <c r="AV175" s="122"/>
      <c r="AW175" s="121">
        <v>0</v>
      </c>
      <c r="AX175" s="122"/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/>
      <c r="AP176" s="122"/>
      <c r="AQ176" s="124"/>
      <c r="AR176" s="123"/>
      <c r="AS176" s="121"/>
      <c r="AT176" s="123"/>
      <c r="AU176" s="121"/>
      <c r="AV176" s="122"/>
      <c r="AW176" s="121"/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/>
      <c r="AP177" s="122"/>
      <c r="AQ177" s="124"/>
      <c r="AR177" s="123"/>
      <c r="AS177" s="121"/>
      <c r="AT177" s="123"/>
      <c r="AU177" s="121"/>
      <c r="AV177" s="122"/>
      <c r="AW177" s="121"/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5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>
        <v>3</v>
      </c>
      <c r="R178" s="120"/>
      <c r="S178" s="119">
        <v>1</v>
      </c>
      <c r="T178" s="120"/>
      <c r="U178" s="119"/>
      <c r="V178" s="120"/>
      <c r="W178" s="119"/>
      <c r="X178" s="120"/>
      <c r="Y178" s="119"/>
      <c r="Z178" s="120"/>
      <c r="AA178" s="119"/>
      <c r="AB178" s="120"/>
      <c r="AC178" s="119">
        <v>1</v>
      </c>
      <c r="AD178" s="147"/>
      <c r="AE178" s="119"/>
      <c r="AF178" s="147"/>
      <c r="AG178" s="119"/>
      <c r="AH178" s="148"/>
      <c r="AI178" s="119"/>
      <c r="AJ178" s="120"/>
      <c r="AK178" s="121">
        <v>4</v>
      </c>
      <c r="AL178" s="122"/>
      <c r="AM178" s="119">
        <v>1</v>
      </c>
      <c r="AN178" s="123"/>
      <c r="AO178" s="121">
        <v>0</v>
      </c>
      <c r="AP178" s="122"/>
      <c r="AQ178" s="124">
        <v>0</v>
      </c>
      <c r="AR178" s="123"/>
      <c r="AS178" s="121">
        <v>0</v>
      </c>
      <c r="AT178" s="123"/>
      <c r="AU178" s="121">
        <v>0</v>
      </c>
      <c r="AV178" s="122"/>
      <c r="AW178" s="121">
        <v>0</v>
      </c>
      <c r="AX178" s="122"/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0</v>
      </c>
      <c r="D179" s="149">
        <f t="shared" si="567"/>
        <v>0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/>
      <c r="Z179" s="120"/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/>
      <c r="AN179" s="123"/>
      <c r="AO179" s="121">
        <v>0</v>
      </c>
      <c r="AP179" s="122">
        <v>0</v>
      </c>
      <c r="AQ179" s="124">
        <v>0</v>
      </c>
      <c r="AR179" s="123">
        <v>0</v>
      </c>
      <c r="AS179" s="121">
        <v>0</v>
      </c>
      <c r="AT179" s="123">
        <v>0</v>
      </c>
      <c r="AU179" s="121">
        <v>0</v>
      </c>
      <c r="AV179" s="122">
        <v>0</v>
      </c>
      <c r="AW179" s="121">
        <v>0</v>
      </c>
      <c r="AX179" s="122">
        <v>0</v>
      </c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/>
      <c r="AP180" s="122"/>
      <c r="AQ180" s="124"/>
      <c r="AR180" s="123"/>
      <c r="AS180" s="121"/>
      <c r="AT180" s="123"/>
      <c r="AU180" s="121"/>
      <c r="AV180" s="122"/>
      <c r="AW180" s="121"/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/>
      <c r="AP181" s="122"/>
      <c r="AQ181" s="124"/>
      <c r="AR181" s="123"/>
      <c r="AS181" s="121"/>
      <c r="AT181" s="123"/>
      <c r="AU181" s="121"/>
      <c r="AV181" s="122"/>
      <c r="AW181" s="121"/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62</v>
      </c>
      <c r="D182" s="149">
        <f t="shared" si="567"/>
        <v>0</v>
      </c>
      <c r="E182" s="119"/>
      <c r="F182" s="120"/>
      <c r="G182" s="119"/>
      <c r="H182" s="120"/>
      <c r="I182" s="119"/>
      <c r="J182" s="120"/>
      <c r="K182" s="119"/>
      <c r="L182" s="120"/>
      <c r="M182" s="119">
        <v>1</v>
      </c>
      <c r="N182" s="120"/>
      <c r="O182" s="119">
        <v>4</v>
      </c>
      <c r="P182" s="120"/>
      <c r="Q182" s="119">
        <v>3</v>
      </c>
      <c r="R182" s="120"/>
      <c r="S182" s="119">
        <v>6</v>
      </c>
      <c r="T182" s="120"/>
      <c r="U182" s="119">
        <v>5</v>
      </c>
      <c r="V182" s="120"/>
      <c r="W182" s="119">
        <v>8</v>
      </c>
      <c r="X182" s="120"/>
      <c r="Y182" s="119">
        <v>3</v>
      </c>
      <c r="Z182" s="120"/>
      <c r="AA182" s="119">
        <v>1</v>
      </c>
      <c r="AB182" s="120"/>
      <c r="AC182" s="119">
        <v>3</v>
      </c>
      <c r="AD182" s="147"/>
      <c r="AE182" s="119">
        <v>6</v>
      </c>
      <c r="AF182" s="147"/>
      <c r="AG182" s="119">
        <v>6</v>
      </c>
      <c r="AH182" s="148"/>
      <c r="AI182" s="119">
        <v>16</v>
      </c>
      <c r="AJ182" s="120"/>
      <c r="AK182" s="121">
        <v>32</v>
      </c>
      <c r="AL182" s="122"/>
      <c r="AM182" s="119">
        <v>30</v>
      </c>
      <c r="AN182" s="123"/>
      <c r="AO182" s="121">
        <v>0</v>
      </c>
      <c r="AP182" s="122">
        <v>0</v>
      </c>
      <c r="AQ182" s="124">
        <v>0</v>
      </c>
      <c r="AR182" s="123">
        <v>0</v>
      </c>
      <c r="AS182" s="121">
        <v>0</v>
      </c>
      <c r="AT182" s="123">
        <v>0</v>
      </c>
      <c r="AU182" s="121">
        <v>1</v>
      </c>
      <c r="AV182" s="122">
        <v>0</v>
      </c>
      <c r="AW182" s="121">
        <v>2</v>
      </c>
      <c r="AX182" s="122">
        <v>0</v>
      </c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71</v>
      </c>
      <c r="D183" s="137">
        <f t="shared" si="567"/>
        <v>0</v>
      </c>
      <c r="E183" s="60"/>
      <c r="F183" s="61"/>
      <c r="G183" s="60"/>
      <c r="H183" s="61"/>
      <c r="I183" s="60"/>
      <c r="J183" s="61"/>
      <c r="K183" s="60"/>
      <c r="L183" s="61"/>
      <c r="M183" s="60">
        <v>1</v>
      </c>
      <c r="N183" s="62"/>
      <c r="O183" s="60">
        <v>6</v>
      </c>
      <c r="P183" s="61"/>
      <c r="Q183" s="60">
        <v>11</v>
      </c>
      <c r="R183" s="61"/>
      <c r="S183" s="60">
        <v>7</v>
      </c>
      <c r="T183" s="61"/>
      <c r="U183" s="60">
        <v>11</v>
      </c>
      <c r="V183" s="61"/>
      <c r="W183" s="60">
        <v>6</v>
      </c>
      <c r="X183" s="61"/>
      <c r="Y183" s="60">
        <v>9</v>
      </c>
      <c r="Z183" s="61"/>
      <c r="AA183" s="60">
        <v>6</v>
      </c>
      <c r="AB183" s="61"/>
      <c r="AC183" s="60">
        <v>8</v>
      </c>
      <c r="AD183" s="150"/>
      <c r="AE183" s="60">
        <v>2</v>
      </c>
      <c r="AF183" s="150"/>
      <c r="AG183" s="60"/>
      <c r="AH183" s="62"/>
      <c r="AI183" s="60">
        <v>4</v>
      </c>
      <c r="AJ183" s="61"/>
      <c r="AK183" s="65">
        <v>30</v>
      </c>
      <c r="AL183" s="141"/>
      <c r="AM183" s="60">
        <v>41</v>
      </c>
      <c r="AN183" s="125"/>
      <c r="AO183" s="65">
        <v>0</v>
      </c>
      <c r="AP183" s="141"/>
      <c r="AQ183" s="63">
        <v>0</v>
      </c>
      <c r="AR183" s="125"/>
      <c r="AS183" s="65">
        <v>0</v>
      </c>
      <c r="AT183" s="125"/>
      <c r="AU183" s="65">
        <v>1</v>
      </c>
      <c r="AV183" s="141"/>
      <c r="AW183" s="65">
        <v>5</v>
      </c>
      <c r="AX183" s="141"/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377" t="s">
        <v>34</v>
      </c>
      <c r="D214" s="157" t="s">
        <v>33</v>
      </c>
      <c r="E214" s="378" t="s">
        <v>34</v>
      </c>
      <c r="F214" s="157" t="s">
        <v>33</v>
      </c>
      <c r="G214" s="378" t="s">
        <v>34</v>
      </c>
      <c r="H214" s="157" t="s">
        <v>33</v>
      </c>
      <c r="I214" s="378" t="s">
        <v>34</v>
      </c>
      <c r="J214" s="157" t="s">
        <v>33</v>
      </c>
      <c r="K214" s="378" t="s">
        <v>34</v>
      </c>
      <c r="L214" s="157" t="s">
        <v>33</v>
      </c>
      <c r="M214" s="378" t="s">
        <v>34</v>
      </c>
      <c r="N214" s="157" t="s">
        <v>33</v>
      </c>
      <c r="O214" s="378" t="s">
        <v>34</v>
      </c>
      <c r="P214" s="157" t="s">
        <v>33</v>
      </c>
      <c r="Q214" s="378" t="s">
        <v>34</v>
      </c>
      <c r="R214" s="157" t="s">
        <v>33</v>
      </c>
      <c r="S214" s="378" t="s">
        <v>34</v>
      </c>
      <c r="T214" s="157" t="s">
        <v>33</v>
      </c>
      <c r="U214" s="378" t="s">
        <v>34</v>
      </c>
      <c r="V214" s="157" t="s">
        <v>33</v>
      </c>
      <c r="W214" s="378" t="s">
        <v>34</v>
      </c>
      <c r="X214" s="157" t="s">
        <v>33</v>
      </c>
      <c r="Y214" s="378" t="s">
        <v>34</v>
      </c>
      <c r="Z214" s="157" t="s">
        <v>33</v>
      </c>
      <c r="AA214" s="378" t="s">
        <v>34</v>
      </c>
      <c r="AB214" s="157" t="s">
        <v>33</v>
      </c>
      <c r="AC214" s="378" t="s">
        <v>34</v>
      </c>
      <c r="AD214" s="157" t="s">
        <v>33</v>
      </c>
      <c r="AE214" s="378" t="s">
        <v>34</v>
      </c>
      <c r="AF214" s="157" t="s">
        <v>33</v>
      </c>
      <c r="AG214" s="378" t="s">
        <v>34</v>
      </c>
      <c r="AH214" s="157" t="s">
        <v>33</v>
      </c>
      <c r="AI214" s="378" t="s">
        <v>34</v>
      </c>
      <c r="AJ214" s="157" t="s">
        <v>33</v>
      </c>
      <c r="AK214" s="379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3</v>
      </c>
      <c r="C218" s="42">
        <f>SUM(E218+G218+I218+K218+M218+O218+Q218+S218+U218+W218+Y218+AA218+AC218+AE218+AG218+AI218+AK218)</f>
        <v>0</v>
      </c>
      <c r="D218" s="33">
        <v>0</v>
      </c>
      <c r="E218" s="46">
        <v>0</v>
      </c>
      <c r="F218" s="47">
        <v>0</v>
      </c>
      <c r="G218" s="46">
        <v>0</v>
      </c>
      <c r="H218" s="47">
        <v>0</v>
      </c>
      <c r="I218" s="46">
        <v>0</v>
      </c>
      <c r="J218" s="47">
        <v>0</v>
      </c>
      <c r="K218" s="46">
        <v>0</v>
      </c>
      <c r="L218" s="47">
        <v>0</v>
      </c>
      <c r="M218" s="46">
        <v>0</v>
      </c>
      <c r="N218" s="47">
        <v>1</v>
      </c>
      <c r="O218" s="46">
        <v>0</v>
      </c>
      <c r="P218" s="47">
        <v>0</v>
      </c>
      <c r="Q218" s="46">
        <v>0</v>
      </c>
      <c r="R218" s="47">
        <v>1</v>
      </c>
      <c r="S218" s="46">
        <v>0</v>
      </c>
      <c r="T218" s="47">
        <v>1</v>
      </c>
      <c r="U218" s="46">
        <v>0</v>
      </c>
      <c r="V218" s="47">
        <v>0</v>
      </c>
      <c r="W218" s="46">
        <v>0</v>
      </c>
      <c r="X218" s="47">
        <v>0</v>
      </c>
      <c r="Y218" s="46">
        <v>0</v>
      </c>
      <c r="Z218" s="47">
        <v>0</v>
      </c>
      <c r="AA218" s="46">
        <v>0</v>
      </c>
      <c r="AB218" s="47">
        <v>0</v>
      </c>
      <c r="AC218" s="46">
        <v>0</v>
      </c>
      <c r="AD218" s="47">
        <v>0</v>
      </c>
      <c r="AE218" s="46">
        <v>0</v>
      </c>
      <c r="AF218" s="47">
        <v>0</v>
      </c>
      <c r="AG218" s="46">
        <v>0</v>
      </c>
      <c r="AH218" s="47">
        <v>0</v>
      </c>
      <c r="AI218" s="46">
        <v>0</v>
      </c>
      <c r="AJ218" s="47">
        <v>0</v>
      </c>
      <c r="AK218" s="31">
        <v>0</v>
      </c>
      <c r="AL218" s="33">
        <v>0</v>
      </c>
      <c r="AM218" s="31">
        <v>3</v>
      </c>
      <c r="AN218" s="32">
        <v>0</v>
      </c>
      <c r="AO218" s="107">
        <v>0</v>
      </c>
      <c r="AP218" s="33">
        <v>0</v>
      </c>
      <c r="AQ218" s="162">
        <v>0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5</v>
      </c>
      <c r="C219" s="42">
        <f>SUM(E219+G219+I219+K219+M219+O219+Q219+S219+U219+W219+Y219+AA219+AC219+AE219+AG219+AI219+AK219)</f>
        <v>0</v>
      </c>
      <c r="D219" s="33">
        <v>0</v>
      </c>
      <c r="E219" s="46">
        <v>0</v>
      </c>
      <c r="F219" s="47">
        <v>0</v>
      </c>
      <c r="G219" s="46">
        <v>0</v>
      </c>
      <c r="H219" s="47">
        <v>0</v>
      </c>
      <c r="I219" s="46">
        <v>0</v>
      </c>
      <c r="J219" s="47">
        <v>0</v>
      </c>
      <c r="K219" s="46">
        <v>0</v>
      </c>
      <c r="L219" s="47">
        <v>0</v>
      </c>
      <c r="M219" s="46">
        <v>0</v>
      </c>
      <c r="N219" s="47">
        <v>0</v>
      </c>
      <c r="O219" s="46">
        <v>0</v>
      </c>
      <c r="P219" s="47">
        <v>2</v>
      </c>
      <c r="Q219" s="46">
        <v>0</v>
      </c>
      <c r="R219" s="47">
        <v>2</v>
      </c>
      <c r="S219" s="46">
        <v>0</v>
      </c>
      <c r="T219" s="47">
        <v>0</v>
      </c>
      <c r="U219" s="46">
        <v>0</v>
      </c>
      <c r="V219" s="47">
        <v>0</v>
      </c>
      <c r="W219" s="46">
        <v>0</v>
      </c>
      <c r="X219" s="47">
        <v>0</v>
      </c>
      <c r="Y219" s="46">
        <v>0</v>
      </c>
      <c r="Z219" s="47">
        <v>1</v>
      </c>
      <c r="AA219" s="46">
        <v>0</v>
      </c>
      <c r="AB219" s="47">
        <v>0</v>
      </c>
      <c r="AC219" s="46">
        <v>0</v>
      </c>
      <c r="AD219" s="47">
        <v>0</v>
      </c>
      <c r="AE219" s="46">
        <v>0</v>
      </c>
      <c r="AF219" s="47">
        <v>0</v>
      </c>
      <c r="AG219" s="46">
        <v>0</v>
      </c>
      <c r="AH219" s="47">
        <v>0</v>
      </c>
      <c r="AI219" s="46">
        <v>0</v>
      </c>
      <c r="AJ219" s="47">
        <v>0</v>
      </c>
      <c r="AK219" s="31">
        <v>0</v>
      </c>
      <c r="AL219" s="33">
        <v>0</v>
      </c>
      <c r="AM219" s="31">
        <v>5</v>
      </c>
      <c r="AN219" s="32">
        <v>0</v>
      </c>
      <c r="AO219" s="107">
        <v>0</v>
      </c>
      <c r="AP219" s="33">
        <v>0</v>
      </c>
      <c r="AQ219" s="162">
        <v>0</v>
      </c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1</v>
      </c>
      <c r="C220" s="42">
        <f t="shared" si="615"/>
        <v>0</v>
      </c>
      <c r="D220" s="33">
        <v>0</v>
      </c>
      <c r="E220" s="46">
        <v>0</v>
      </c>
      <c r="F220" s="47">
        <v>0</v>
      </c>
      <c r="G220" s="46">
        <v>0</v>
      </c>
      <c r="H220" s="47">
        <v>1</v>
      </c>
      <c r="I220" s="46">
        <v>0</v>
      </c>
      <c r="J220" s="47">
        <v>0</v>
      </c>
      <c r="K220" s="46">
        <v>0</v>
      </c>
      <c r="L220" s="47">
        <v>0</v>
      </c>
      <c r="M220" s="46">
        <v>0</v>
      </c>
      <c r="N220" s="47">
        <v>0</v>
      </c>
      <c r="O220" s="46">
        <v>0</v>
      </c>
      <c r="P220" s="47">
        <v>0</v>
      </c>
      <c r="Q220" s="46">
        <v>0</v>
      </c>
      <c r="R220" s="47">
        <v>0</v>
      </c>
      <c r="S220" s="46">
        <v>0</v>
      </c>
      <c r="T220" s="47">
        <v>0</v>
      </c>
      <c r="U220" s="46">
        <v>0</v>
      </c>
      <c r="V220" s="47">
        <v>0</v>
      </c>
      <c r="W220" s="46">
        <v>0</v>
      </c>
      <c r="X220" s="47">
        <v>0</v>
      </c>
      <c r="Y220" s="46">
        <v>0</v>
      </c>
      <c r="Z220" s="47">
        <v>0</v>
      </c>
      <c r="AA220" s="46">
        <v>0</v>
      </c>
      <c r="AB220" s="47">
        <v>0</v>
      </c>
      <c r="AC220" s="46">
        <v>0</v>
      </c>
      <c r="AD220" s="47">
        <v>0</v>
      </c>
      <c r="AE220" s="46">
        <v>0</v>
      </c>
      <c r="AF220" s="47">
        <v>0</v>
      </c>
      <c r="AG220" s="46">
        <v>0</v>
      </c>
      <c r="AH220" s="47">
        <v>0</v>
      </c>
      <c r="AI220" s="46">
        <v>0</v>
      </c>
      <c r="AJ220" s="47">
        <v>0</v>
      </c>
      <c r="AK220" s="31">
        <v>0</v>
      </c>
      <c r="AL220" s="33">
        <v>0</v>
      </c>
      <c r="AM220" s="31">
        <v>1</v>
      </c>
      <c r="AN220" s="32">
        <v>0</v>
      </c>
      <c r="AO220" s="107">
        <v>0</v>
      </c>
      <c r="AP220" s="33">
        <v>0</v>
      </c>
      <c r="AQ220" s="162">
        <v>0</v>
      </c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377" t="s">
        <v>34</v>
      </c>
      <c r="D225" s="157" t="s">
        <v>33</v>
      </c>
      <c r="E225" s="378" t="s">
        <v>34</v>
      </c>
      <c r="F225" s="157" t="s">
        <v>33</v>
      </c>
      <c r="G225" s="378" t="s">
        <v>34</v>
      </c>
      <c r="H225" s="157" t="s">
        <v>33</v>
      </c>
      <c r="I225" s="378" t="s">
        <v>34</v>
      </c>
      <c r="J225" s="157" t="s">
        <v>33</v>
      </c>
      <c r="K225" s="378" t="s">
        <v>34</v>
      </c>
      <c r="L225" s="157" t="s">
        <v>33</v>
      </c>
      <c r="M225" s="378" t="s">
        <v>34</v>
      </c>
      <c r="N225" s="157" t="s">
        <v>33</v>
      </c>
      <c r="O225" s="378" t="s">
        <v>34</v>
      </c>
      <c r="P225" s="157" t="s">
        <v>33</v>
      </c>
      <c r="Q225" s="378" t="s">
        <v>34</v>
      </c>
      <c r="R225" s="157" t="s">
        <v>33</v>
      </c>
      <c r="S225" s="378" t="s">
        <v>34</v>
      </c>
      <c r="T225" s="157" t="s">
        <v>33</v>
      </c>
      <c r="U225" s="378" t="s">
        <v>34</v>
      </c>
      <c r="V225" s="157" t="s">
        <v>33</v>
      </c>
      <c r="W225" s="378" t="s">
        <v>34</v>
      </c>
      <c r="X225" s="157" t="s">
        <v>33</v>
      </c>
      <c r="Y225" s="378" t="s">
        <v>34</v>
      </c>
      <c r="Z225" s="157" t="s">
        <v>33</v>
      </c>
      <c r="AA225" s="378" t="s">
        <v>34</v>
      </c>
      <c r="AB225" s="157" t="s">
        <v>33</v>
      </c>
      <c r="AC225" s="378" t="s">
        <v>34</v>
      </c>
      <c r="AD225" s="157" t="s">
        <v>33</v>
      </c>
      <c r="AE225" s="378" t="s">
        <v>34</v>
      </c>
      <c r="AF225" s="157" t="s">
        <v>33</v>
      </c>
      <c r="AG225" s="378" t="s">
        <v>34</v>
      </c>
      <c r="AH225" s="157" t="s">
        <v>33</v>
      </c>
      <c r="AI225" s="378" t="s">
        <v>34</v>
      </c>
      <c r="AJ225" s="157" t="s">
        <v>33</v>
      </c>
      <c r="AK225" s="379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5</v>
      </c>
      <c r="C229" s="42">
        <f>SUM(E229+G229+I229+K229+M229+O229+Q229+S229+U229+W229+Y229+AA229+AC229+AE229+AG229+AI229+AK229)</f>
        <v>0</v>
      </c>
      <c r="D229" s="33">
        <v>0</v>
      </c>
      <c r="E229" s="46">
        <v>0</v>
      </c>
      <c r="F229" s="47">
        <v>0</v>
      </c>
      <c r="G229" s="46">
        <v>0</v>
      </c>
      <c r="H229" s="47">
        <v>0</v>
      </c>
      <c r="I229" s="46">
        <v>0</v>
      </c>
      <c r="J229" s="47">
        <v>0</v>
      </c>
      <c r="K229" s="46">
        <v>0</v>
      </c>
      <c r="L229" s="47">
        <v>0</v>
      </c>
      <c r="M229" s="46">
        <v>0</v>
      </c>
      <c r="N229" s="47">
        <v>1</v>
      </c>
      <c r="O229" s="46">
        <v>0</v>
      </c>
      <c r="P229" s="47">
        <v>1</v>
      </c>
      <c r="Q229" s="46">
        <v>0</v>
      </c>
      <c r="R229" s="47">
        <v>2</v>
      </c>
      <c r="S229" s="46">
        <v>0</v>
      </c>
      <c r="T229" s="47">
        <v>0</v>
      </c>
      <c r="U229" s="46">
        <v>0</v>
      </c>
      <c r="V229" s="47">
        <v>1</v>
      </c>
      <c r="W229" s="46">
        <v>0</v>
      </c>
      <c r="X229" s="47">
        <v>0</v>
      </c>
      <c r="Y229" s="46">
        <v>0</v>
      </c>
      <c r="Z229" s="47">
        <v>0</v>
      </c>
      <c r="AA229" s="46">
        <v>0</v>
      </c>
      <c r="AB229" s="47">
        <v>0</v>
      </c>
      <c r="AC229" s="46">
        <v>0</v>
      </c>
      <c r="AD229" s="47">
        <v>0</v>
      </c>
      <c r="AE229" s="46">
        <v>0</v>
      </c>
      <c r="AF229" s="47">
        <v>0</v>
      </c>
      <c r="AG229" s="46">
        <v>0</v>
      </c>
      <c r="AH229" s="47">
        <v>0</v>
      </c>
      <c r="AI229" s="46">
        <v>0</v>
      </c>
      <c r="AJ229" s="47">
        <v>0</v>
      </c>
      <c r="AK229" s="31">
        <v>0</v>
      </c>
      <c r="AL229" s="33">
        <v>4</v>
      </c>
      <c r="AM229" s="31">
        <v>1</v>
      </c>
      <c r="AN229" s="32">
        <v>0</v>
      </c>
      <c r="AO229" s="107">
        <v>0</v>
      </c>
      <c r="AP229" s="33">
        <v>0</v>
      </c>
      <c r="AQ229" s="162">
        <v>0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2</v>
      </c>
      <c r="C230" s="42">
        <f>SUM(E230+G230+I230+K230+M230+O230+Q230+S230+U230+W230+Y230+AA230+AC230+AE230+AG230+AI230+AK230)</f>
        <v>0</v>
      </c>
      <c r="D230" s="33">
        <v>0</v>
      </c>
      <c r="E230" s="46">
        <v>0</v>
      </c>
      <c r="F230" s="47">
        <v>0</v>
      </c>
      <c r="G230" s="46">
        <v>0</v>
      </c>
      <c r="H230" s="47">
        <v>0</v>
      </c>
      <c r="I230" s="46">
        <v>0</v>
      </c>
      <c r="J230" s="47">
        <v>0</v>
      </c>
      <c r="K230" s="46">
        <v>0</v>
      </c>
      <c r="L230" s="47">
        <v>0</v>
      </c>
      <c r="M230" s="46">
        <v>0</v>
      </c>
      <c r="N230" s="47">
        <v>0</v>
      </c>
      <c r="O230" s="46">
        <v>0</v>
      </c>
      <c r="P230" s="47">
        <v>2</v>
      </c>
      <c r="Q230" s="46">
        <v>0</v>
      </c>
      <c r="R230" s="47">
        <v>0</v>
      </c>
      <c r="S230" s="46">
        <v>0</v>
      </c>
      <c r="T230" s="47">
        <v>0</v>
      </c>
      <c r="U230" s="46">
        <v>0</v>
      </c>
      <c r="V230" s="47">
        <v>0</v>
      </c>
      <c r="W230" s="46">
        <v>0</v>
      </c>
      <c r="X230" s="47">
        <v>0</v>
      </c>
      <c r="Y230" s="46">
        <v>0</v>
      </c>
      <c r="Z230" s="47">
        <v>0</v>
      </c>
      <c r="AA230" s="46">
        <v>0</v>
      </c>
      <c r="AB230" s="47">
        <v>0</v>
      </c>
      <c r="AC230" s="46">
        <v>0</v>
      </c>
      <c r="AD230" s="47">
        <v>0</v>
      </c>
      <c r="AE230" s="46">
        <v>0</v>
      </c>
      <c r="AF230" s="47">
        <v>0</v>
      </c>
      <c r="AG230" s="46">
        <v>0</v>
      </c>
      <c r="AH230" s="47">
        <v>0</v>
      </c>
      <c r="AI230" s="46">
        <v>0</v>
      </c>
      <c r="AJ230" s="47">
        <v>0</v>
      </c>
      <c r="AK230" s="31">
        <v>0</v>
      </c>
      <c r="AL230" s="33">
        <v>0</v>
      </c>
      <c r="AM230" s="31">
        <v>2</v>
      </c>
      <c r="AN230" s="32">
        <v>0</v>
      </c>
      <c r="AO230" s="107">
        <v>0</v>
      </c>
      <c r="AP230" s="33">
        <v>0</v>
      </c>
      <c r="AQ230" s="162">
        <v>0</v>
      </c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>
        <v>0</v>
      </c>
      <c r="E231" s="46">
        <v>0</v>
      </c>
      <c r="F231" s="47">
        <v>0</v>
      </c>
      <c r="G231" s="46">
        <v>0</v>
      </c>
      <c r="H231" s="47">
        <v>0</v>
      </c>
      <c r="I231" s="46">
        <v>0</v>
      </c>
      <c r="J231" s="47">
        <v>0</v>
      </c>
      <c r="K231" s="46">
        <v>0</v>
      </c>
      <c r="L231" s="47">
        <v>0</v>
      </c>
      <c r="M231" s="46">
        <v>0</v>
      </c>
      <c r="N231" s="47">
        <v>0</v>
      </c>
      <c r="O231" s="46">
        <v>0</v>
      </c>
      <c r="P231" s="47">
        <v>0</v>
      </c>
      <c r="Q231" s="46">
        <v>0</v>
      </c>
      <c r="R231" s="47">
        <v>0</v>
      </c>
      <c r="S231" s="46">
        <v>0</v>
      </c>
      <c r="T231" s="47">
        <v>0</v>
      </c>
      <c r="U231" s="46">
        <v>0</v>
      </c>
      <c r="V231" s="47">
        <v>0</v>
      </c>
      <c r="W231" s="46">
        <v>0</v>
      </c>
      <c r="X231" s="47">
        <v>0</v>
      </c>
      <c r="Y231" s="46">
        <v>0</v>
      </c>
      <c r="Z231" s="47">
        <v>0</v>
      </c>
      <c r="AA231" s="46">
        <v>0</v>
      </c>
      <c r="AB231" s="47">
        <v>0</v>
      </c>
      <c r="AC231" s="46">
        <v>0</v>
      </c>
      <c r="AD231" s="47">
        <v>0</v>
      </c>
      <c r="AE231" s="46">
        <v>0</v>
      </c>
      <c r="AF231" s="47">
        <v>0</v>
      </c>
      <c r="AG231" s="46">
        <v>0</v>
      </c>
      <c r="AH231" s="47">
        <v>0</v>
      </c>
      <c r="AI231" s="46">
        <v>0</v>
      </c>
      <c r="AJ231" s="47">
        <v>0</v>
      </c>
      <c r="AK231" s="31">
        <v>0</v>
      </c>
      <c r="AL231" s="33">
        <v>0</v>
      </c>
      <c r="AM231" s="31">
        <v>0</v>
      </c>
      <c r="AN231" s="32">
        <v>0</v>
      </c>
      <c r="AO231" s="107">
        <v>0</v>
      </c>
      <c r="AP231" s="33">
        <v>0</v>
      </c>
      <c r="AQ231" s="162">
        <v>0</v>
      </c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385" t="s">
        <v>84</v>
      </c>
      <c r="AU236" s="97" t="s">
        <v>33</v>
      </c>
      <c r="AV236" s="385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0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/>
      <c r="R237" s="106"/>
      <c r="S237" s="47"/>
      <c r="T237" s="106"/>
      <c r="U237" s="47"/>
      <c r="V237" s="106"/>
      <c r="W237" s="33"/>
      <c r="X237" s="106"/>
      <c r="Y237" s="33"/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/>
      <c r="AN237" s="107"/>
      <c r="AO237" s="32"/>
      <c r="AP237" s="106"/>
      <c r="AQ237" s="33"/>
      <c r="AR237" s="107"/>
      <c r="AS237" s="32"/>
      <c r="AT237" s="107"/>
      <c r="AU237" s="32"/>
      <c r="AV237" s="107"/>
      <c r="AW237" s="33"/>
      <c r="AX237" s="106"/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0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/>
      <c r="R239" s="106"/>
      <c r="S239" s="47"/>
      <c r="T239" s="106"/>
      <c r="U239" s="47"/>
      <c r="V239" s="106"/>
      <c r="W239" s="33"/>
      <c r="X239" s="106"/>
      <c r="Y239" s="33"/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/>
      <c r="AN239" s="107"/>
      <c r="AO239" s="32"/>
      <c r="AP239" s="106"/>
      <c r="AQ239" s="33"/>
      <c r="AR239" s="107"/>
      <c r="AS239" s="32"/>
      <c r="AT239" s="107"/>
      <c r="AU239" s="32"/>
      <c r="AV239" s="107"/>
      <c r="AW239" s="33"/>
      <c r="AX239" s="106"/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379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1</v>
      </c>
      <c r="C265" s="215"/>
      <c r="D265" s="216">
        <v>1</v>
      </c>
      <c r="E265" s="216"/>
      <c r="F265" s="216"/>
      <c r="G265" s="216"/>
      <c r="H265" s="216"/>
      <c r="I265" s="216"/>
      <c r="J265" s="216"/>
      <c r="K265" s="216"/>
      <c r="L265" s="217"/>
      <c r="M265" s="210">
        <v>0</v>
      </c>
      <c r="N265" s="218">
        <v>1</v>
      </c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1</v>
      </c>
      <c r="C271" s="229">
        <v>1</v>
      </c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>
        <v>0</v>
      </c>
      <c r="T271" s="233">
        <v>0</v>
      </c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388" t="s">
        <v>32</v>
      </c>
      <c r="G279" s="12" t="s">
        <v>31</v>
      </c>
      <c r="H279" s="382" t="s">
        <v>32</v>
      </c>
      <c r="I279" s="12" t="s">
        <v>31</v>
      </c>
      <c r="J279" s="388" t="s">
        <v>32</v>
      </c>
      <c r="K279" s="12" t="s">
        <v>31</v>
      </c>
      <c r="L279" s="388" t="s">
        <v>32</v>
      </c>
      <c r="M279" s="381" t="s">
        <v>31</v>
      </c>
      <c r="N279" s="388" t="s">
        <v>32</v>
      </c>
      <c r="O279" s="12" t="s">
        <v>31</v>
      </c>
      <c r="P279" s="388" t="s">
        <v>32</v>
      </c>
      <c r="Q279" s="12" t="s">
        <v>31</v>
      </c>
      <c r="R279" s="388" t="s">
        <v>32</v>
      </c>
      <c r="S279" s="12" t="s">
        <v>31</v>
      </c>
      <c r="T279" s="388" t="s">
        <v>32</v>
      </c>
      <c r="U279" s="12" t="s">
        <v>31</v>
      </c>
      <c r="V279" s="388" t="s">
        <v>32</v>
      </c>
      <c r="W279" s="12" t="s">
        <v>31</v>
      </c>
      <c r="X279" s="388" t="s">
        <v>32</v>
      </c>
      <c r="Y279" s="12" t="s">
        <v>31</v>
      </c>
      <c r="Z279" s="388" t="s">
        <v>32</v>
      </c>
      <c r="AA279" s="12" t="s">
        <v>31</v>
      </c>
      <c r="AB279" s="388" t="s">
        <v>32</v>
      </c>
      <c r="AC279" s="12" t="s">
        <v>31</v>
      </c>
      <c r="AD279" s="388" t="s">
        <v>32</v>
      </c>
      <c r="AE279" s="12" t="s">
        <v>31</v>
      </c>
      <c r="AF279" s="388" t="s">
        <v>32</v>
      </c>
      <c r="AG279" s="12" t="s">
        <v>31</v>
      </c>
      <c r="AH279" s="388" t="s">
        <v>32</v>
      </c>
      <c r="AI279" s="12" t="s">
        <v>31</v>
      </c>
      <c r="AJ279" s="388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388" t="s">
        <v>32</v>
      </c>
      <c r="E289" s="12" t="s">
        <v>31</v>
      </c>
      <c r="F289" s="388" t="s">
        <v>32</v>
      </c>
      <c r="G289" s="12" t="s">
        <v>31</v>
      </c>
      <c r="H289" s="388" t="s">
        <v>32</v>
      </c>
      <c r="I289" s="12" t="s">
        <v>31</v>
      </c>
      <c r="J289" s="388" t="s">
        <v>32</v>
      </c>
      <c r="K289" s="12" t="s">
        <v>31</v>
      </c>
      <c r="L289" s="388" t="s">
        <v>32</v>
      </c>
      <c r="M289" s="12" t="s">
        <v>31</v>
      </c>
      <c r="N289" s="388" t="s">
        <v>32</v>
      </c>
      <c r="O289" s="12" t="s">
        <v>31</v>
      </c>
      <c r="P289" s="388" t="s">
        <v>32</v>
      </c>
      <c r="Q289" s="12" t="s">
        <v>31</v>
      </c>
      <c r="R289" s="388" t="s">
        <v>32</v>
      </c>
      <c r="S289" s="12" t="s">
        <v>31</v>
      </c>
      <c r="T289" s="388" t="s">
        <v>32</v>
      </c>
      <c r="U289" s="12" t="s">
        <v>31</v>
      </c>
      <c r="V289" s="388" t="s">
        <v>32</v>
      </c>
      <c r="W289" s="12" t="s">
        <v>31</v>
      </c>
      <c r="X289" s="388" t="s">
        <v>32</v>
      </c>
      <c r="Y289" s="12" t="s">
        <v>31</v>
      </c>
      <c r="Z289" s="388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388" t="s">
        <v>32</v>
      </c>
      <c r="E295" s="12" t="s">
        <v>31</v>
      </c>
      <c r="F295" s="388" t="s">
        <v>32</v>
      </c>
      <c r="G295" s="12" t="s">
        <v>31</v>
      </c>
      <c r="H295" s="388" t="s">
        <v>32</v>
      </c>
      <c r="I295" s="12" t="s">
        <v>31</v>
      </c>
      <c r="J295" s="388" t="s">
        <v>32</v>
      </c>
      <c r="K295" s="12" t="s">
        <v>31</v>
      </c>
      <c r="L295" s="388" t="s">
        <v>32</v>
      </c>
      <c r="M295" s="12" t="s">
        <v>31</v>
      </c>
      <c r="N295" s="388" t="s">
        <v>32</v>
      </c>
      <c r="O295" s="12" t="s">
        <v>31</v>
      </c>
      <c r="P295" s="388" t="s">
        <v>32</v>
      </c>
      <c r="Q295" s="12" t="s">
        <v>31</v>
      </c>
      <c r="R295" s="388" t="s">
        <v>32</v>
      </c>
      <c r="S295" s="12" t="s">
        <v>31</v>
      </c>
      <c r="T295" s="388" t="s">
        <v>32</v>
      </c>
      <c r="U295" s="12" t="s">
        <v>31</v>
      </c>
      <c r="V295" s="388" t="s">
        <v>32</v>
      </c>
      <c r="W295" s="12" t="s">
        <v>31</v>
      </c>
      <c r="X295" s="388" t="s">
        <v>32</v>
      </c>
      <c r="Y295" s="12" t="s">
        <v>31</v>
      </c>
      <c r="Z295" s="388" t="s">
        <v>32</v>
      </c>
      <c r="AA295" s="12" t="s">
        <v>31</v>
      </c>
      <c r="AB295" s="388" t="s">
        <v>32</v>
      </c>
      <c r="AC295" s="12" t="s">
        <v>31</v>
      </c>
      <c r="AD295" s="388" t="s">
        <v>32</v>
      </c>
      <c r="AE295" s="12" t="s">
        <v>31</v>
      </c>
      <c r="AF295" s="388" t="s">
        <v>32</v>
      </c>
      <c r="AG295" s="12" t="s">
        <v>31</v>
      </c>
      <c r="AH295" s="388" t="s">
        <v>32</v>
      </c>
      <c r="AI295" s="12" t="s">
        <v>31</v>
      </c>
      <c r="AJ295" s="385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4286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sqref="A1:XFD1048576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",[12]NOMBRE!B2," - ","( ",[12]NOMBRE!C2,[12]NOMBRE!D2,[12]NOMBRE!E2,[12]NOMBRE!F2,[12]NOMBRE!G2," )")</f>
        <v>COMUNA: LINARES - ( 07401 )</v>
      </c>
    </row>
    <row r="3" spans="1:136" x14ac:dyDescent="0.25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</row>
    <row r="4" spans="1:136" x14ac:dyDescent="0.25">
      <c r="A4" s="1" t="str">
        <f>CONCATENATE("MES: ",[12]NOMBRE!B6," - ","( ",[12]NOMBRE!C6,[12]NOMBRE!D6," )")</f>
        <v>MES: NOVIEMBRE - ( 11 )</v>
      </c>
    </row>
    <row r="5" spans="1:136" x14ac:dyDescent="0.25">
      <c r="A5" s="1" t="str">
        <f>CONCATENATE("AÑO: ",[12]NOMBRE!B7)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393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398" t="s">
        <v>35</v>
      </c>
      <c r="AU12" s="399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99</v>
      </c>
      <c r="C13" s="22">
        <f>+O13+Q13+S13+U13+W13+Y13+AA13+AC13+AE13+AG13+AI13+AK13+AM13+AO13+AQ13</f>
        <v>0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1</v>
      </c>
      <c r="O13" s="27">
        <v>0</v>
      </c>
      <c r="P13" s="28">
        <v>2</v>
      </c>
      <c r="Q13" s="27">
        <v>0</v>
      </c>
      <c r="R13" s="28">
        <v>23</v>
      </c>
      <c r="S13" s="27">
        <v>0</v>
      </c>
      <c r="T13" s="28">
        <v>28</v>
      </c>
      <c r="U13" s="27">
        <v>0</v>
      </c>
      <c r="V13" s="28">
        <v>24</v>
      </c>
      <c r="W13" s="27">
        <v>0</v>
      </c>
      <c r="X13" s="28">
        <v>18</v>
      </c>
      <c r="Y13" s="27">
        <v>0</v>
      </c>
      <c r="Z13" s="28">
        <v>2</v>
      </c>
      <c r="AA13" s="27">
        <v>0</v>
      </c>
      <c r="AB13" s="28">
        <v>1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0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99</v>
      </c>
      <c r="AT13" s="32">
        <v>0</v>
      </c>
      <c r="AU13" s="31">
        <v>0</v>
      </c>
      <c r="AV13" s="33">
        <v>0</v>
      </c>
      <c r="AW13" s="34">
        <v>0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83</v>
      </c>
      <c r="C14" s="42">
        <f t="shared" si="26"/>
        <v>0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0</v>
      </c>
      <c r="O14" s="46">
        <v>0</v>
      </c>
      <c r="P14" s="47">
        <v>1</v>
      </c>
      <c r="Q14" s="46">
        <v>0</v>
      </c>
      <c r="R14" s="47">
        <v>17</v>
      </c>
      <c r="S14" s="46">
        <v>0</v>
      </c>
      <c r="T14" s="47">
        <v>23</v>
      </c>
      <c r="U14" s="46">
        <v>0</v>
      </c>
      <c r="V14" s="47">
        <v>24</v>
      </c>
      <c r="W14" s="46">
        <v>0</v>
      </c>
      <c r="X14" s="47">
        <v>12</v>
      </c>
      <c r="Y14" s="46">
        <v>0</v>
      </c>
      <c r="Z14" s="47">
        <v>6</v>
      </c>
      <c r="AA14" s="46">
        <v>0</v>
      </c>
      <c r="AB14" s="47">
        <v>0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0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83</v>
      </c>
      <c r="AT14" s="32">
        <v>0</v>
      </c>
      <c r="AU14" s="31">
        <v>0</v>
      </c>
      <c r="AV14" s="33">
        <v>0</v>
      </c>
      <c r="AW14" s="34">
        <v>0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88</v>
      </c>
      <c r="C15" s="42">
        <f t="shared" si="26"/>
        <v>0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0</v>
      </c>
      <c r="O15" s="46">
        <v>0</v>
      </c>
      <c r="P15" s="47">
        <v>3</v>
      </c>
      <c r="Q15" s="46">
        <v>0</v>
      </c>
      <c r="R15" s="47">
        <v>12</v>
      </c>
      <c r="S15" s="46">
        <v>0</v>
      </c>
      <c r="T15" s="47">
        <v>28</v>
      </c>
      <c r="U15" s="46">
        <v>0</v>
      </c>
      <c r="V15" s="47">
        <v>29</v>
      </c>
      <c r="W15" s="46">
        <v>0</v>
      </c>
      <c r="X15" s="47">
        <v>16</v>
      </c>
      <c r="Y15" s="46">
        <v>0</v>
      </c>
      <c r="Z15" s="47">
        <v>0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88</v>
      </c>
      <c r="AT15" s="32">
        <v>0</v>
      </c>
      <c r="AU15" s="31">
        <v>0</v>
      </c>
      <c r="AV15" s="33">
        <v>0</v>
      </c>
      <c r="AW15" s="34">
        <v>0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0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>
        <v>0</v>
      </c>
      <c r="O16" s="46">
        <v>0</v>
      </c>
      <c r="P16" s="47">
        <v>0</v>
      </c>
      <c r="Q16" s="46">
        <v>0</v>
      </c>
      <c r="R16" s="47">
        <v>0</v>
      </c>
      <c r="S16" s="46">
        <v>0</v>
      </c>
      <c r="T16" s="47">
        <v>0</v>
      </c>
      <c r="U16" s="46">
        <v>0</v>
      </c>
      <c r="V16" s="47">
        <v>0</v>
      </c>
      <c r="W16" s="46">
        <v>0</v>
      </c>
      <c r="X16" s="47">
        <v>0</v>
      </c>
      <c r="Y16" s="46">
        <v>0</v>
      </c>
      <c r="Z16" s="47">
        <v>0</v>
      </c>
      <c r="AA16" s="46">
        <v>0</v>
      </c>
      <c r="AB16" s="47">
        <v>0</v>
      </c>
      <c r="AC16" s="46">
        <v>0</v>
      </c>
      <c r="AD16" s="47">
        <v>0</v>
      </c>
      <c r="AE16" s="46">
        <v>0</v>
      </c>
      <c r="AF16" s="47">
        <v>0</v>
      </c>
      <c r="AG16" s="46">
        <v>0</v>
      </c>
      <c r="AH16" s="47">
        <v>0</v>
      </c>
      <c r="AI16" s="46">
        <v>0</v>
      </c>
      <c r="AJ16" s="47">
        <v>0</v>
      </c>
      <c r="AK16" s="46">
        <v>0</v>
      </c>
      <c r="AL16" s="47">
        <v>0</v>
      </c>
      <c r="AM16" s="46">
        <v>0</v>
      </c>
      <c r="AN16" s="47">
        <v>0</v>
      </c>
      <c r="AO16" s="46">
        <v>0</v>
      </c>
      <c r="AP16" s="47">
        <v>0</v>
      </c>
      <c r="AQ16" s="31">
        <v>0</v>
      </c>
      <c r="AR16" s="30"/>
      <c r="AS16" s="31">
        <v>0</v>
      </c>
      <c r="AT16" s="32">
        <v>0</v>
      </c>
      <c r="AU16" s="31">
        <v>0</v>
      </c>
      <c r="AV16" s="33">
        <v>0</v>
      </c>
      <c r="AW16" s="34">
        <v>0</v>
      </c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0</v>
      </c>
      <c r="C17" s="42">
        <f t="shared" si="26"/>
        <v>0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>
        <v>0</v>
      </c>
      <c r="O17" s="46">
        <v>0</v>
      </c>
      <c r="P17" s="47">
        <v>0</v>
      </c>
      <c r="Q17" s="46">
        <v>0</v>
      </c>
      <c r="R17" s="47">
        <v>0</v>
      </c>
      <c r="S17" s="46">
        <v>0</v>
      </c>
      <c r="T17" s="47">
        <v>0</v>
      </c>
      <c r="U17" s="46">
        <v>0</v>
      </c>
      <c r="V17" s="47">
        <v>0</v>
      </c>
      <c r="W17" s="46">
        <v>0</v>
      </c>
      <c r="X17" s="47">
        <v>0</v>
      </c>
      <c r="Y17" s="46">
        <v>0</v>
      </c>
      <c r="Z17" s="47">
        <v>0</v>
      </c>
      <c r="AA17" s="46">
        <v>0</v>
      </c>
      <c r="AB17" s="47">
        <v>0</v>
      </c>
      <c r="AC17" s="46">
        <v>0</v>
      </c>
      <c r="AD17" s="47">
        <v>0</v>
      </c>
      <c r="AE17" s="46">
        <v>0</v>
      </c>
      <c r="AF17" s="47">
        <v>0</v>
      </c>
      <c r="AG17" s="46">
        <v>0</v>
      </c>
      <c r="AH17" s="47">
        <v>0</v>
      </c>
      <c r="AI17" s="46">
        <v>0</v>
      </c>
      <c r="AJ17" s="47">
        <v>0</v>
      </c>
      <c r="AK17" s="46">
        <v>0</v>
      </c>
      <c r="AL17" s="47">
        <v>0</v>
      </c>
      <c r="AM17" s="46">
        <v>0</v>
      </c>
      <c r="AN17" s="47">
        <v>0</v>
      </c>
      <c r="AO17" s="46">
        <v>0</v>
      </c>
      <c r="AP17" s="47">
        <v>0</v>
      </c>
      <c r="AQ17" s="31">
        <v>0</v>
      </c>
      <c r="AR17" s="30"/>
      <c r="AS17" s="31">
        <v>0</v>
      </c>
      <c r="AT17" s="32">
        <v>0</v>
      </c>
      <c r="AU17" s="31">
        <v>0</v>
      </c>
      <c r="AV17" s="33">
        <v>0</v>
      </c>
      <c r="AW17" s="34"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0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>
        <v>0</v>
      </c>
      <c r="O18" s="46">
        <v>0</v>
      </c>
      <c r="P18" s="47">
        <v>0</v>
      </c>
      <c r="Q18" s="46">
        <v>0</v>
      </c>
      <c r="R18" s="47">
        <v>0</v>
      </c>
      <c r="S18" s="46">
        <v>0</v>
      </c>
      <c r="T18" s="47">
        <v>0</v>
      </c>
      <c r="U18" s="46">
        <v>0</v>
      </c>
      <c r="V18" s="47">
        <v>0</v>
      </c>
      <c r="W18" s="46">
        <v>0</v>
      </c>
      <c r="X18" s="47">
        <v>0</v>
      </c>
      <c r="Y18" s="46">
        <v>0</v>
      </c>
      <c r="Z18" s="47">
        <v>0</v>
      </c>
      <c r="AA18" s="46">
        <v>0</v>
      </c>
      <c r="AB18" s="47">
        <v>0</v>
      </c>
      <c r="AC18" s="46">
        <v>0</v>
      </c>
      <c r="AD18" s="47">
        <v>0</v>
      </c>
      <c r="AE18" s="46">
        <v>0</v>
      </c>
      <c r="AF18" s="47">
        <v>0</v>
      </c>
      <c r="AG18" s="46">
        <v>0</v>
      </c>
      <c r="AH18" s="47">
        <v>0</v>
      </c>
      <c r="AI18" s="46">
        <v>0</v>
      </c>
      <c r="AJ18" s="47">
        <v>0</v>
      </c>
      <c r="AK18" s="46">
        <v>0</v>
      </c>
      <c r="AL18" s="47">
        <v>0</v>
      </c>
      <c r="AM18" s="46">
        <v>0</v>
      </c>
      <c r="AN18" s="47">
        <v>0</v>
      </c>
      <c r="AO18" s="46">
        <v>0</v>
      </c>
      <c r="AP18" s="47">
        <v>0</v>
      </c>
      <c r="AQ18" s="31">
        <v>0</v>
      </c>
      <c r="AR18" s="33"/>
      <c r="AS18" s="31">
        <v>0</v>
      </c>
      <c r="AT18" s="32">
        <v>0</v>
      </c>
      <c r="AU18" s="31">
        <v>0</v>
      </c>
      <c r="AV18" s="33">
        <v>0</v>
      </c>
      <c r="AW18" s="34">
        <v>0</v>
      </c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31</v>
      </c>
      <c r="C19" s="42">
        <f t="shared" si="26"/>
        <v>0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4</v>
      </c>
      <c r="Q19" s="46">
        <v>0</v>
      </c>
      <c r="R19" s="47">
        <v>3</v>
      </c>
      <c r="S19" s="46">
        <v>0</v>
      </c>
      <c r="T19" s="47">
        <v>9</v>
      </c>
      <c r="U19" s="46">
        <v>0</v>
      </c>
      <c r="V19" s="47">
        <v>9</v>
      </c>
      <c r="W19" s="46">
        <v>0</v>
      </c>
      <c r="X19" s="47">
        <v>5</v>
      </c>
      <c r="Y19" s="46">
        <v>0</v>
      </c>
      <c r="Z19" s="47">
        <v>1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31</v>
      </c>
      <c r="AT19" s="32">
        <v>0</v>
      </c>
      <c r="AU19" s="31">
        <v>0</v>
      </c>
      <c r="AV19" s="33">
        <v>0</v>
      </c>
      <c r="AW19" s="34">
        <v>0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7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>
        <v>0</v>
      </c>
      <c r="O20" s="46">
        <v>0</v>
      </c>
      <c r="P20" s="47">
        <v>0</v>
      </c>
      <c r="Q20" s="46">
        <v>0</v>
      </c>
      <c r="R20" s="47">
        <v>3</v>
      </c>
      <c r="S20" s="46">
        <v>0</v>
      </c>
      <c r="T20" s="47">
        <v>1</v>
      </c>
      <c r="U20" s="46">
        <v>0</v>
      </c>
      <c r="V20" s="47">
        <v>1</v>
      </c>
      <c r="W20" s="46">
        <v>0</v>
      </c>
      <c r="X20" s="47">
        <v>0</v>
      </c>
      <c r="Y20" s="46">
        <v>0</v>
      </c>
      <c r="Z20" s="47">
        <v>2</v>
      </c>
      <c r="AA20" s="46">
        <v>0</v>
      </c>
      <c r="AB20" s="47">
        <v>0</v>
      </c>
      <c r="AC20" s="46">
        <v>0</v>
      </c>
      <c r="AD20" s="47">
        <v>0</v>
      </c>
      <c r="AE20" s="46">
        <v>0</v>
      </c>
      <c r="AF20" s="47">
        <v>0</v>
      </c>
      <c r="AG20" s="46">
        <v>0</v>
      </c>
      <c r="AH20" s="47">
        <v>0</v>
      </c>
      <c r="AI20" s="46">
        <v>0</v>
      </c>
      <c r="AJ20" s="47">
        <v>0</v>
      </c>
      <c r="AK20" s="46">
        <v>0</v>
      </c>
      <c r="AL20" s="47">
        <v>0</v>
      </c>
      <c r="AM20" s="46">
        <v>0</v>
      </c>
      <c r="AN20" s="47">
        <v>0</v>
      </c>
      <c r="AO20" s="46">
        <v>0</v>
      </c>
      <c r="AP20" s="47">
        <v>0</v>
      </c>
      <c r="AQ20" s="31">
        <v>0</v>
      </c>
      <c r="AR20" s="30"/>
      <c r="AS20" s="31">
        <v>7</v>
      </c>
      <c r="AT20" s="32">
        <v>0</v>
      </c>
      <c r="AU20" s="31">
        <v>0</v>
      </c>
      <c r="AV20" s="33">
        <v>0</v>
      </c>
      <c r="AW20" s="34"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358</v>
      </c>
      <c r="C21" s="42">
        <f>+E21+G21+I21+K21+M21+O21+Q21+S21+U21+W21+Y21+AA21+AC21+AE21+AG21+AI21+AK21+AM21+AO21+AQ21</f>
        <v>6</v>
      </c>
      <c r="D21" s="47"/>
      <c r="E21" s="46"/>
      <c r="F21" s="47"/>
      <c r="G21" s="46"/>
      <c r="H21" s="47"/>
      <c r="I21" s="34"/>
      <c r="J21" s="33"/>
      <c r="K21" s="33"/>
      <c r="L21" s="47"/>
      <c r="M21" s="34"/>
      <c r="N21" s="33">
        <v>0</v>
      </c>
      <c r="O21" s="46">
        <v>0</v>
      </c>
      <c r="P21" s="47">
        <v>6</v>
      </c>
      <c r="Q21" s="46">
        <v>0</v>
      </c>
      <c r="R21" s="47">
        <v>8</v>
      </c>
      <c r="S21" s="46">
        <v>0</v>
      </c>
      <c r="T21" s="47">
        <v>19</v>
      </c>
      <c r="U21" s="46">
        <v>0</v>
      </c>
      <c r="V21" s="47">
        <v>20</v>
      </c>
      <c r="W21" s="46">
        <v>1</v>
      </c>
      <c r="X21" s="47">
        <v>33</v>
      </c>
      <c r="Y21" s="46">
        <v>2</v>
      </c>
      <c r="Z21" s="47">
        <v>34</v>
      </c>
      <c r="AA21" s="46">
        <v>0</v>
      </c>
      <c r="AB21" s="47">
        <v>42</v>
      </c>
      <c r="AC21" s="46">
        <v>0</v>
      </c>
      <c r="AD21" s="47">
        <v>60</v>
      </c>
      <c r="AE21" s="46">
        <v>0</v>
      </c>
      <c r="AF21" s="47">
        <v>59</v>
      </c>
      <c r="AG21" s="46">
        <v>1</v>
      </c>
      <c r="AH21" s="47">
        <v>53</v>
      </c>
      <c r="AI21" s="46">
        <v>1</v>
      </c>
      <c r="AJ21" s="47">
        <v>21</v>
      </c>
      <c r="AK21" s="46">
        <v>0</v>
      </c>
      <c r="AL21" s="47">
        <v>2</v>
      </c>
      <c r="AM21" s="46">
        <v>0</v>
      </c>
      <c r="AN21" s="47">
        <v>1</v>
      </c>
      <c r="AO21" s="46">
        <v>1</v>
      </c>
      <c r="AP21" s="47">
        <v>0</v>
      </c>
      <c r="AQ21" s="31">
        <v>0</v>
      </c>
      <c r="AR21" s="30"/>
      <c r="AS21" s="31">
        <v>358</v>
      </c>
      <c r="AT21" s="32">
        <v>0</v>
      </c>
      <c r="AU21" s="31">
        <v>0</v>
      </c>
      <c r="AV21" s="33">
        <v>0</v>
      </c>
      <c r="AW21" s="34">
        <v>0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1</v>
      </c>
      <c r="C22" s="42">
        <f>+E22+G22+I22</f>
        <v>1</v>
      </c>
      <c r="D22" s="47">
        <v>1</v>
      </c>
      <c r="E22" s="46">
        <v>1</v>
      </c>
      <c r="F22" s="47">
        <v>0</v>
      </c>
      <c r="G22" s="46">
        <v>0</v>
      </c>
      <c r="H22" s="47">
        <v>0</v>
      </c>
      <c r="I22" s="34">
        <v>0</v>
      </c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>
        <v>1</v>
      </c>
      <c r="AS22" s="31">
        <v>0</v>
      </c>
      <c r="AT22" s="32">
        <v>0</v>
      </c>
      <c r="AU22" s="31">
        <v>0</v>
      </c>
      <c r="AV22" s="33">
        <v>0</v>
      </c>
      <c r="AW22" s="34"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0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/>
      <c r="Q23" s="46"/>
      <c r="R23" s="47"/>
      <c r="S23" s="46"/>
      <c r="T23" s="47"/>
      <c r="U23" s="46"/>
      <c r="V23" s="47"/>
      <c r="W23" s="46"/>
      <c r="X23" s="47"/>
      <c r="Y23" s="46"/>
      <c r="Z23" s="47"/>
      <c r="AA23" s="46"/>
      <c r="AB23" s="47"/>
      <c r="AC23" s="46"/>
      <c r="AD23" s="47"/>
      <c r="AE23" s="46"/>
      <c r="AF23" s="47"/>
      <c r="AG23" s="46"/>
      <c r="AH23" s="47"/>
      <c r="AI23" s="46"/>
      <c r="AJ23" s="47"/>
      <c r="AK23" s="46"/>
      <c r="AL23" s="47"/>
      <c r="AM23" s="46"/>
      <c r="AN23" s="47"/>
      <c r="AO23" s="46"/>
      <c r="AP23" s="47"/>
      <c r="AQ23" s="31"/>
      <c r="AR23" s="33"/>
      <c r="AS23" s="31"/>
      <c r="AT23" s="32"/>
      <c r="AU23" s="31"/>
      <c r="AV23" s="33"/>
      <c r="AW23" s="34"/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439</v>
      </c>
      <c r="C24" s="42">
        <f>+O24+Q24+S24+U24+W24+Y24+AA24+AC24+AE24+AG24+AI24+AK24+AM24+AO24+AQ24</f>
        <v>0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1</v>
      </c>
      <c r="O24" s="46">
        <v>0</v>
      </c>
      <c r="P24" s="47">
        <v>34</v>
      </c>
      <c r="Q24" s="46">
        <v>0</v>
      </c>
      <c r="R24" s="47">
        <v>60</v>
      </c>
      <c r="S24" s="46">
        <v>0</v>
      </c>
      <c r="T24" s="47">
        <v>84</v>
      </c>
      <c r="U24" s="46">
        <v>0</v>
      </c>
      <c r="V24" s="47">
        <v>76</v>
      </c>
      <c r="W24" s="46">
        <v>0</v>
      </c>
      <c r="X24" s="47">
        <v>73</v>
      </c>
      <c r="Y24" s="46">
        <v>0</v>
      </c>
      <c r="Z24" s="47">
        <v>51</v>
      </c>
      <c r="AA24" s="46">
        <v>0</v>
      </c>
      <c r="AB24" s="47">
        <v>36</v>
      </c>
      <c r="AC24" s="46">
        <v>0</v>
      </c>
      <c r="AD24" s="47">
        <v>19</v>
      </c>
      <c r="AE24" s="46">
        <v>0</v>
      </c>
      <c r="AF24" s="47">
        <v>2</v>
      </c>
      <c r="AG24" s="46">
        <v>0</v>
      </c>
      <c r="AH24" s="47">
        <v>0</v>
      </c>
      <c r="AI24" s="46">
        <v>0</v>
      </c>
      <c r="AJ24" s="47">
        <v>1</v>
      </c>
      <c r="AK24" s="46">
        <v>0</v>
      </c>
      <c r="AL24" s="47">
        <v>1</v>
      </c>
      <c r="AM24" s="46">
        <v>0</v>
      </c>
      <c r="AN24" s="47">
        <v>1</v>
      </c>
      <c r="AO24" s="34">
        <v>0</v>
      </c>
      <c r="AP24" s="47">
        <v>0</v>
      </c>
      <c r="AQ24" s="31">
        <v>0</v>
      </c>
      <c r="AR24" s="33">
        <v>4</v>
      </c>
      <c r="AS24" s="31">
        <v>435</v>
      </c>
      <c r="AT24" s="32">
        <v>0</v>
      </c>
      <c r="AU24" s="31">
        <v>0</v>
      </c>
      <c r="AV24" s="33">
        <v>0</v>
      </c>
      <c r="AW24" s="34">
        <v>0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59</v>
      </c>
      <c r="C25" s="42">
        <f>+E25+G25+I25+K25+M25+O25+Q25+S25+U25+W25+Y25+AA25+AC25+AE25+AG25+AI25+AK25+AM25+AO25+AQ25</f>
        <v>11</v>
      </c>
      <c r="D25" s="47">
        <v>0</v>
      </c>
      <c r="E25" s="46">
        <v>0</v>
      </c>
      <c r="F25" s="47">
        <v>0</v>
      </c>
      <c r="G25" s="46">
        <v>0</v>
      </c>
      <c r="H25" s="47">
        <v>1</v>
      </c>
      <c r="I25" s="34">
        <v>0</v>
      </c>
      <c r="J25" s="33">
        <v>0</v>
      </c>
      <c r="K25" s="33">
        <v>0</v>
      </c>
      <c r="L25" s="47">
        <v>0</v>
      </c>
      <c r="M25" s="34">
        <v>0</v>
      </c>
      <c r="N25" s="33">
        <v>0</v>
      </c>
      <c r="O25" s="46">
        <v>0</v>
      </c>
      <c r="P25" s="47">
        <v>4</v>
      </c>
      <c r="Q25" s="46">
        <v>1</v>
      </c>
      <c r="R25" s="47">
        <v>4</v>
      </c>
      <c r="S25" s="46">
        <v>2</v>
      </c>
      <c r="T25" s="47">
        <v>9</v>
      </c>
      <c r="U25" s="46">
        <v>2</v>
      </c>
      <c r="V25" s="47">
        <v>11</v>
      </c>
      <c r="W25" s="46">
        <v>1</v>
      </c>
      <c r="X25" s="47">
        <v>7</v>
      </c>
      <c r="Y25" s="46">
        <v>2</v>
      </c>
      <c r="Z25" s="47">
        <v>7</v>
      </c>
      <c r="AA25" s="46">
        <v>2</v>
      </c>
      <c r="AB25" s="47">
        <v>4</v>
      </c>
      <c r="AC25" s="46">
        <v>0</v>
      </c>
      <c r="AD25" s="47">
        <v>4</v>
      </c>
      <c r="AE25" s="46">
        <v>1</v>
      </c>
      <c r="AF25" s="47">
        <v>3</v>
      </c>
      <c r="AG25" s="46">
        <v>0</v>
      </c>
      <c r="AH25" s="47">
        <v>3</v>
      </c>
      <c r="AI25" s="46">
        <v>0</v>
      </c>
      <c r="AJ25" s="47">
        <v>1</v>
      </c>
      <c r="AK25" s="46">
        <v>0</v>
      </c>
      <c r="AL25" s="47">
        <v>0</v>
      </c>
      <c r="AM25" s="46">
        <v>0</v>
      </c>
      <c r="AN25" s="47">
        <v>0</v>
      </c>
      <c r="AO25" s="46">
        <v>0</v>
      </c>
      <c r="AP25" s="47">
        <v>1</v>
      </c>
      <c r="AQ25" s="31">
        <v>0</v>
      </c>
      <c r="AR25" s="33">
        <v>44</v>
      </c>
      <c r="AS25" s="31">
        <v>15</v>
      </c>
      <c r="AT25" s="32">
        <v>0</v>
      </c>
      <c r="AU25" s="31">
        <v>0</v>
      </c>
      <c r="AV25" s="33">
        <v>0</v>
      </c>
      <c r="AW25" s="34">
        <v>0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147</v>
      </c>
      <c r="C26" s="42">
        <f>+Q26+S26+U26+W26+Y26+AA26+AC26+AE26+AG26+AI26+AK26+AM26+AO26+AQ26</f>
        <v>2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3</v>
      </c>
      <c r="Q26" s="46">
        <v>0</v>
      </c>
      <c r="R26" s="47">
        <v>27</v>
      </c>
      <c r="S26" s="46">
        <v>0</v>
      </c>
      <c r="T26" s="47">
        <v>12</v>
      </c>
      <c r="U26" s="46">
        <v>1</v>
      </c>
      <c r="V26" s="47">
        <v>12</v>
      </c>
      <c r="W26" s="46">
        <v>0</v>
      </c>
      <c r="X26" s="47">
        <v>6</v>
      </c>
      <c r="Y26" s="46">
        <v>0</v>
      </c>
      <c r="Z26" s="47">
        <v>2</v>
      </c>
      <c r="AA26" s="46">
        <v>0</v>
      </c>
      <c r="AB26" s="47">
        <v>4</v>
      </c>
      <c r="AC26" s="46">
        <v>0</v>
      </c>
      <c r="AD26" s="47">
        <v>2</v>
      </c>
      <c r="AE26" s="46">
        <v>0</v>
      </c>
      <c r="AF26" s="47">
        <v>6</v>
      </c>
      <c r="AG26" s="46">
        <v>0</v>
      </c>
      <c r="AH26" s="47">
        <v>7</v>
      </c>
      <c r="AI26" s="46">
        <v>0</v>
      </c>
      <c r="AJ26" s="47">
        <v>16</v>
      </c>
      <c r="AK26" s="46">
        <v>1</v>
      </c>
      <c r="AL26" s="47">
        <v>17</v>
      </c>
      <c r="AM26" s="46">
        <v>0</v>
      </c>
      <c r="AN26" s="47">
        <v>17</v>
      </c>
      <c r="AO26" s="46">
        <v>0</v>
      </c>
      <c r="AP26" s="47">
        <v>16</v>
      </c>
      <c r="AQ26" s="31">
        <v>0</v>
      </c>
      <c r="AR26" s="33">
        <v>54</v>
      </c>
      <c r="AS26" s="31">
        <v>93</v>
      </c>
      <c r="AT26" s="32">
        <v>0</v>
      </c>
      <c r="AU26" s="31">
        <v>0</v>
      </c>
      <c r="AV26" s="33">
        <v>0</v>
      </c>
      <c r="AW26" s="34">
        <v>0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0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/>
      <c r="Q27" s="46"/>
      <c r="R27" s="47"/>
      <c r="S27" s="46"/>
      <c r="T27" s="47"/>
      <c r="U27" s="46"/>
      <c r="V27" s="47"/>
      <c r="W27" s="46"/>
      <c r="X27" s="47"/>
      <c r="Y27" s="46"/>
      <c r="Z27" s="47"/>
      <c r="AA27" s="46"/>
      <c r="AB27" s="47"/>
      <c r="AC27" s="46"/>
      <c r="AD27" s="47"/>
      <c r="AE27" s="46"/>
      <c r="AF27" s="47"/>
      <c r="AG27" s="46"/>
      <c r="AH27" s="47"/>
      <c r="AI27" s="46"/>
      <c r="AJ27" s="43"/>
      <c r="AK27" s="44"/>
      <c r="AL27" s="43"/>
      <c r="AM27" s="44"/>
      <c r="AN27" s="43"/>
      <c r="AO27" s="44"/>
      <c r="AP27" s="43"/>
      <c r="AQ27" s="56"/>
      <c r="AR27" s="33"/>
      <c r="AS27" s="31"/>
      <c r="AT27" s="32"/>
      <c r="AU27" s="31"/>
      <c r="AV27" s="33"/>
      <c r="AW27" s="34"/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0</v>
      </c>
      <c r="C28" s="42">
        <f t="shared" si="55"/>
        <v>0</v>
      </c>
      <c r="D28" s="47"/>
      <c r="E28" s="46"/>
      <c r="F28" s="47"/>
      <c r="G28" s="46"/>
      <c r="H28" s="47"/>
      <c r="I28" s="34"/>
      <c r="J28" s="33"/>
      <c r="K28" s="33"/>
      <c r="L28" s="47"/>
      <c r="M28" s="34"/>
      <c r="N28" s="33"/>
      <c r="O28" s="46"/>
      <c r="P28" s="47"/>
      <c r="Q28" s="46"/>
      <c r="R28" s="47"/>
      <c r="S28" s="46"/>
      <c r="T28" s="47"/>
      <c r="U28" s="46"/>
      <c r="V28" s="47"/>
      <c r="W28" s="46"/>
      <c r="X28" s="47"/>
      <c r="Y28" s="46"/>
      <c r="Z28" s="47"/>
      <c r="AA28" s="46"/>
      <c r="AB28" s="47"/>
      <c r="AC28" s="46"/>
      <c r="AD28" s="47"/>
      <c r="AE28" s="46"/>
      <c r="AF28" s="47"/>
      <c r="AG28" s="46"/>
      <c r="AH28" s="47"/>
      <c r="AI28" s="46"/>
      <c r="AJ28" s="47"/>
      <c r="AK28" s="46"/>
      <c r="AL28" s="47"/>
      <c r="AM28" s="46"/>
      <c r="AN28" s="47"/>
      <c r="AO28" s="46"/>
      <c r="AP28" s="47"/>
      <c r="AQ28" s="31"/>
      <c r="AR28" s="33"/>
      <c r="AS28" s="31"/>
      <c r="AT28" s="32"/>
      <c r="AU28" s="31"/>
      <c r="AV28" s="33"/>
      <c r="AW28" s="34"/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0</v>
      </c>
      <c r="C29" s="42">
        <f t="shared" si="55"/>
        <v>0</v>
      </c>
      <c r="D29" s="47"/>
      <c r="E29" s="46"/>
      <c r="F29" s="47"/>
      <c r="G29" s="46"/>
      <c r="H29" s="47"/>
      <c r="I29" s="34"/>
      <c r="J29" s="33"/>
      <c r="K29" s="33"/>
      <c r="L29" s="47"/>
      <c r="M29" s="34"/>
      <c r="N29" s="33"/>
      <c r="O29" s="46"/>
      <c r="P29" s="47"/>
      <c r="Q29" s="46"/>
      <c r="R29" s="47"/>
      <c r="S29" s="46"/>
      <c r="T29" s="47"/>
      <c r="U29" s="46"/>
      <c r="V29" s="47"/>
      <c r="W29" s="46"/>
      <c r="X29" s="47"/>
      <c r="Y29" s="46"/>
      <c r="Z29" s="47"/>
      <c r="AA29" s="46"/>
      <c r="AB29" s="47"/>
      <c r="AC29" s="46"/>
      <c r="AD29" s="47"/>
      <c r="AE29" s="46"/>
      <c r="AF29" s="47"/>
      <c r="AG29" s="46"/>
      <c r="AH29" s="47"/>
      <c r="AI29" s="46"/>
      <c r="AJ29" s="47"/>
      <c r="AK29" s="46"/>
      <c r="AL29" s="47"/>
      <c r="AM29" s="46"/>
      <c r="AN29" s="47"/>
      <c r="AO29" s="46"/>
      <c r="AP29" s="47"/>
      <c r="AQ29" s="31"/>
      <c r="AR29" s="33"/>
      <c r="AS29" s="31"/>
      <c r="AT29" s="32"/>
      <c r="AU29" s="31"/>
      <c r="AV29" s="33"/>
      <c r="AW29" s="34"/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5</v>
      </c>
      <c r="C30" s="59">
        <f t="shared" si="55"/>
        <v>0</v>
      </c>
      <c r="D30" s="60">
        <v>0</v>
      </c>
      <c r="E30" s="61">
        <v>0</v>
      </c>
      <c r="F30" s="60">
        <v>0</v>
      </c>
      <c r="G30" s="61">
        <v>0</v>
      </c>
      <c r="H30" s="60">
        <v>0</v>
      </c>
      <c r="I30" s="62">
        <v>0</v>
      </c>
      <c r="J30" s="63">
        <v>0</v>
      </c>
      <c r="K30" s="63">
        <v>0</v>
      </c>
      <c r="L30" s="60">
        <v>0</v>
      </c>
      <c r="M30" s="62">
        <v>0</v>
      </c>
      <c r="N30" s="63">
        <v>3</v>
      </c>
      <c r="O30" s="61">
        <v>0</v>
      </c>
      <c r="P30" s="60">
        <v>0</v>
      </c>
      <c r="Q30" s="61">
        <v>0</v>
      </c>
      <c r="R30" s="60">
        <v>0</v>
      </c>
      <c r="S30" s="61">
        <v>0</v>
      </c>
      <c r="T30" s="60">
        <v>2</v>
      </c>
      <c r="U30" s="61">
        <v>0</v>
      </c>
      <c r="V30" s="60">
        <v>0</v>
      </c>
      <c r="W30" s="61">
        <v>0</v>
      </c>
      <c r="X30" s="60">
        <v>0</v>
      </c>
      <c r="Y30" s="61">
        <v>0</v>
      </c>
      <c r="Z30" s="60">
        <v>0</v>
      </c>
      <c r="AA30" s="61">
        <v>0</v>
      </c>
      <c r="AB30" s="60">
        <v>0</v>
      </c>
      <c r="AC30" s="61">
        <v>0</v>
      </c>
      <c r="AD30" s="60">
        <v>0</v>
      </c>
      <c r="AE30" s="61">
        <v>0</v>
      </c>
      <c r="AF30" s="60">
        <v>0</v>
      </c>
      <c r="AG30" s="61">
        <v>0</v>
      </c>
      <c r="AH30" s="60">
        <v>0</v>
      </c>
      <c r="AI30" s="61">
        <v>0</v>
      </c>
      <c r="AJ30" s="60">
        <v>0</v>
      </c>
      <c r="AK30" s="61">
        <v>0</v>
      </c>
      <c r="AL30" s="60">
        <v>0</v>
      </c>
      <c r="AM30" s="61">
        <v>0</v>
      </c>
      <c r="AN30" s="60">
        <v>0</v>
      </c>
      <c r="AO30" s="61">
        <v>0</v>
      </c>
      <c r="AP30" s="60">
        <v>0</v>
      </c>
      <c r="AQ30" s="64">
        <v>0</v>
      </c>
      <c r="AR30" s="63">
        <v>0</v>
      </c>
      <c r="AS30" s="64">
        <v>5</v>
      </c>
      <c r="AT30" s="65">
        <v>0</v>
      </c>
      <c r="AU30" s="64">
        <v>0</v>
      </c>
      <c r="AV30" s="63">
        <v>0</v>
      </c>
      <c r="AW30" s="62">
        <v>0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398" t="s">
        <v>35</v>
      </c>
      <c r="AU34" s="399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395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395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395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395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395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398" t="s">
        <v>35</v>
      </c>
      <c r="AU56" s="399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1</v>
      </c>
      <c r="C57" s="22">
        <f t="shared" si="149"/>
        <v>0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>
        <v>0</v>
      </c>
      <c r="O57" s="46">
        <v>0</v>
      </c>
      <c r="P57" s="47">
        <v>0</v>
      </c>
      <c r="Q57" s="46">
        <v>0</v>
      </c>
      <c r="R57" s="47">
        <v>0</v>
      </c>
      <c r="S57" s="46">
        <v>0</v>
      </c>
      <c r="T57" s="47">
        <v>0</v>
      </c>
      <c r="U57" s="46">
        <v>0</v>
      </c>
      <c r="V57" s="47">
        <v>0</v>
      </c>
      <c r="W57" s="46">
        <v>0</v>
      </c>
      <c r="X57" s="47">
        <v>1</v>
      </c>
      <c r="Y57" s="46">
        <v>0</v>
      </c>
      <c r="Z57" s="47">
        <v>0</v>
      </c>
      <c r="AA57" s="46">
        <v>0</v>
      </c>
      <c r="AB57" s="47">
        <v>0</v>
      </c>
      <c r="AC57" s="46">
        <v>0</v>
      </c>
      <c r="AD57" s="47">
        <v>0</v>
      </c>
      <c r="AE57" s="46">
        <v>0</v>
      </c>
      <c r="AF57" s="47">
        <v>0</v>
      </c>
      <c r="AG57" s="46">
        <v>0</v>
      </c>
      <c r="AH57" s="47">
        <v>0</v>
      </c>
      <c r="AI57" s="46">
        <v>0</v>
      </c>
      <c r="AJ57" s="47">
        <v>0</v>
      </c>
      <c r="AK57" s="46">
        <v>0</v>
      </c>
      <c r="AL57" s="47">
        <v>0</v>
      </c>
      <c r="AM57" s="46">
        <v>0</v>
      </c>
      <c r="AN57" s="47">
        <v>0</v>
      </c>
      <c r="AO57" s="46">
        <v>0</v>
      </c>
      <c r="AP57" s="47">
        <v>0</v>
      </c>
      <c r="AQ57" s="31">
        <v>0</v>
      </c>
      <c r="AR57" s="30"/>
      <c r="AS57" s="31">
        <v>1</v>
      </c>
      <c r="AT57" s="32">
        <v>0</v>
      </c>
      <c r="AU57" s="31">
        <v>0</v>
      </c>
      <c r="AV57" s="33">
        <v>0</v>
      </c>
      <c r="AW57" s="34">
        <v>0</v>
      </c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0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>
        <v>0</v>
      </c>
      <c r="O58" s="46">
        <v>0</v>
      </c>
      <c r="P58" s="47">
        <v>0</v>
      </c>
      <c r="Q58" s="46">
        <v>0</v>
      </c>
      <c r="R58" s="47">
        <v>0</v>
      </c>
      <c r="S58" s="46">
        <v>0</v>
      </c>
      <c r="T58" s="47">
        <v>0</v>
      </c>
      <c r="U58" s="46">
        <v>0</v>
      </c>
      <c r="V58" s="47">
        <v>0</v>
      </c>
      <c r="W58" s="46">
        <v>0</v>
      </c>
      <c r="X58" s="47">
        <v>0</v>
      </c>
      <c r="Y58" s="46">
        <v>0</v>
      </c>
      <c r="Z58" s="47">
        <v>0</v>
      </c>
      <c r="AA58" s="46">
        <v>0</v>
      </c>
      <c r="AB58" s="47">
        <v>0</v>
      </c>
      <c r="AC58" s="46">
        <v>0</v>
      </c>
      <c r="AD58" s="47">
        <v>0</v>
      </c>
      <c r="AE58" s="46">
        <v>0</v>
      </c>
      <c r="AF58" s="47">
        <v>0</v>
      </c>
      <c r="AG58" s="46">
        <v>0</v>
      </c>
      <c r="AH58" s="47">
        <v>0</v>
      </c>
      <c r="AI58" s="46">
        <v>0</v>
      </c>
      <c r="AJ58" s="47">
        <v>0</v>
      </c>
      <c r="AK58" s="46">
        <v>0</v>
      </c>
      <c r="AL58" s="47">
        <v>0</v>
      </c>
      <c r="AM58" s="46">
        <v>0</v>
      </c>
      <c r="AN58" s="47">
        <v>0</v>
      </c>
      <c r="AO58" s="46">
        <v>0</v>
      </c>
      <c r="AP58" s="47">
        <v>0</v>
      </c>
      <c r="AQ58" s="31">
        <v>0</v>
      </c>
      <c r="AR58" s="30"/>
      <c r="AS58" s="31">
        <v>0</v>
      </c>
      <c r="AT58" s="32">
        <v>0</v>
      </c>
      <c r="AU58" s="31">
        <v>0</v>
      </c>
      <c r="AV58" s="33">
        <v>0</v>
      </c>
      <c r="AW58" s="34">
        <v>0</v>
      </c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2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>
        <v>0</v>
      </c>
      <c r="O59" s="46">
        <v>0</v>
      </c>
      <c r="P59" s="47">
        <v>0</v>
      </c>
      <c r="Q59" s="46">
        <v>0</v>
      </c>
      <c r="R59" s="47">
        <v>0</v>
      </c>
      <c r="S59" s="46">
        <v>0</v>
      </c>
      <c r="T59" s="47">
        <v>1</v>
      </c>
      <c r="U59" s="46">
        <v>0</v>
      </c>
      <c r="V59" s="47">
        <v>0</v>
      </c>
      <c r="W59" s="46">
        <v>0</v>
      </c>
      <c r="X59" s="47">
        <v>1</v>
      </c>
      <c r="Y59" s="46">
        <v>0</v>
      </c>
      <c r="Z59" s="47">
        <v>0</v>
      </c>
      <c r="AA59" s="46">
        <v>0</v>
      </c>
      <c r="AB59" s="47">
        <v>0</v>
      </c>
      <c r="AC59" s="46">
        <v>0</v>
      </c>
      <c r="AD59" s="47">
        <v>0</v>
      </c>
      <c r="AE59" s="46">
        <v>0</v>
      </c>
      <c r="AF59" s="47">
        <v>0</v>
      </c>
      <c r="AG59" s="46">
        <v>0</v>
      </c>
      <c r="AH59" s="47">
        <v>0</v>
      </c>
      <c r="AI59" s="46">
        <v>0</v>
      </c>
      <c r="AJ59" s="47">
        <v>0</v>
      </c>
      <c r="AK59" s="46">
        <v>0</v>
      </c>
      <c r="AL59" s="47">
        <v>0</v>
      </c>
      <c r="AM59" s="46">
        <v>0</v>
      </c>
      <c r="AN59" s="47">
        <v>0</v>
      </c>
      <c r="AO59" s="46">
        <v>0</v>
      </c>
      <c r="AP59" s="47">
        <v>0</v>
      </c>
      <c r="AQ59" s="31">
        <v>0</v>
      </c>
      <c r="AR59" s="30"/>
      <c r="AS59" s="31">
        <v>2</v>
      </c>
      <c r="AT59" s="32">
        <v>0</v>
      </c>
      <c r="AU59" s="31">
        <v>0</v>
      </c>
      <c r="AV59" s="33">
        <v>0</v>
      </c>
      <c r="AW59" s="34">
        <v>0</v>
      </c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>
        <v>0</v>
      </c>
      <c r="O60" s="46">
        <v>0</v>
      </c>
      <c r="P60" s="47">
        <v>0</v>
      </c>
      <c r="Q60" s="46">
        <v>0</v>
      </c>
      <c r="R60" s="47">
        <v>0</v>
      </c>
      <c r="S60" s="46">
        <v>0</v>
      </c>
      <c r="T60" s="47">
        <v>0</v>
      </c>
      <c r="U60" s="46">
        <v>0</v>
      </c>
      <c r="V60" s="47">
        <v>0</v>
      </c>
      <c r="W60" s="46">
        <v>0</v>
      </c>
      <c r="X60" s="47">
        <v>0</v>
      </c>
      <c r="Y60" s="46">
        <v>0</v>
      </c>
      <c r="Z60" s="47">
        <v>0</v>
      </c>
      <c r="AA60" s="46">
        <v>0</v>
      </c>
      <c r="AB60" s="47">
        <v>0</v>
      </c>
      <c r="AC60" s="46">
        <v>0</v>
      </c>
      <c r="AD60" s="47">
        <v>0</v>
      </c>
      <c r="AE60" s="46">
        <v>0</v>
      </c>
      <c r="AF60" s="47">
        <v>0</v>
      </c>
      <c r="AG60" s="46">
        <v>0</v>
      </c>
      <c r="AH60" s="47">
        <v>0</v>
      </c>
      <c r="AI60" s="46">
        <v>0</v>
      </c>
      <c r="AJ60" s="47">
        <v>0</v>
      </c>
      <c r="AK60" s="46">
        <v>0</v>
      </c>
      <c r="AL60" s="47">
        <v>0</v>
      </c>
      <c r="AM60" s="46">
        <v>0</v>
      </c>
      <c r="AN60" s="47">
        <v>0</v>
      </c>
      <c r="AO60" s="46">
        <v>0</v>
      </c>
      <c r="AP60" s="47">
        <v>0</v>
      </c>
      <c r="AQ60" s="31">
        <v>0</v>
      </c>
      <c r="AR60" s="30"/>
      <c r="AS60" s="31">
        <v>0</v>
      </c>
      <c r="AT60" s="32">
        <v>0</v>
      </c>
      <c r="AU60" s="31">
        <v>0</v>
      </c>
      <c r="AV60" s="33">
        <v>0</v>
      </c>
      <c r="AW60" s="34">
        <v>0</v>
      </c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395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>
        <v>0</v>
      </c>
      <c r="O61" s="46">
        <v>0</v>
      </c>
      <c r="P61" s="47">
        <v>0</v>
      </c>
      <c r="Q61" s="46">
        <v>0</v>
      </c>
      <c r="R61" s="47">
        <v>0</v>
      </c>
      <c r="S61" s="46">
        <v>0</v>
      </c>
      <c r="T61" s="47">
        <v>0</v>
      </c>
      <c r="U61" s="46">
        <v>0</v>
      </c>
      <c r="V61" s="47">
        <v>0</v>
      </c>
      <c r="W61" s="46">
        <v>0</v>
      </c>
      <c r="X61" s="47">
        <v>0</v>
      </c>
      <c r="Y61" s="46">
        <v>0</v>
      </c>
      <c r="Z61" s="47">
        <v>0</v>
      </c>
      <c r="AA61" s="46">
        <v>0</v>
      </c>
      <c r="AB61" s="47">
        <v>0</v>
      </c>
      <c r="AC61" s="46">
        <v>0</v>
      </c>
      <c r="AD61" s="47">
        <v>0</v>
      </c>
      <c r="AE61" s="46">
        <v>0</v>
      </c>
      <c r="AF61" s="47">
        <v>0</v>
      </c>
      <c r="AG61" s="46">
        <v>0</v>
      </c>
      <c r="AH61" s="47">
        <v>0</v>
      </c>
      <c r="AI61" s="46">
        <v>0</v>
      </c>
      <c r="AJ61" s="47">
        <v>0</v>
      </c>
      <c r="AK61" s="46">
        <v>0</v>
      </c>
      <c r="AL61" s="47">
        <v>0</v>
      </c>
      <c r="AM61" s="46">
        <v>0</v>
      </c>
      <c r="AN61" s="47">
        <v>0</v>
      </c>
      <c r="AO61" s="46">
        <v>0</v>
      </c>
      <c r="AP61" s="47">
        <v>0</v>
      </c>
      <c r="AQ61" s="31">
        <v>0</v>
      </c>
      <c r="AR61" s="30"/>
      <c r="AS61" s="31">
        <v>0</v>
      </c>
      <c r="AT61" s="32">
        <v>0</v>
      </c>
      <c r="AU61" s="31">
        <v>0</v>
      </c>
      <c r="AV61" s="33">
        <v>0</v>
      </c>
      <c r="AW61" s="34">
        <v>0</v>
      </c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395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>
        <v>0</v>
      </c>
      <c r="O62" s="46">
        <v>0</v>
      </c>
      <c r="P62" s="47">
        <v>0</v>
      </c>
      <c r="Q62" s="46">
        <v>0</v>
      </c>
      <c r="R62" s="47">
        <v>0</v>
      </c>
      <c r="S62" s="46">
        <v>0</v>
      </c>
      <c r="T62" s="47">
        <v>0</v>
      </c>
      <c r="U62" s="46">
        <v>0</v>
      </c>
      <c r="V62" s="47">
        <v>0</v>
      </c>
      <c r="W62" s="46">
        <v>0</v>
      </c>
      <c r="X62" s="47">
        <v>0</v>
      </c>
      <c r="Y62" s="46">
        <v>0</v>
      </c>
      <c r="Z62" s="47">
        <v>0</v>
      </c>
      <c r="AA62" s="46">
        <v>0</v>
      </c>
      <c r="AB62" s="47">
        <v>0</v>
      </c>
      <c r="AC62" s="46">
        <v>0</v>
      </c>
      <c r="AD62" s="47">
        <v>0</v>
      </c>
      <c r="AE62" s="46">
        <v>0</v>
      </c>
      <c r="AF62" s="47">
        <v>0</v>
      </c>
      <c r="AG62" s="46">
        <v>0</v>
      </c>
      <c r="AH62" s="47">
        <v>0</v>
      </c>
      <c r="AI62" s="46">
        <v>0</v>
      </c>
      <c r="AJ62" s="47">
        <v>0</v>
      </c>
      <c r="AK62" s="46">
        <v>0</v>
      </c>
      <c r="AL62" s="47">
        <v>0</v>
      </c>
      <c r="AM62" s="46">
        <v>0</v>
      </c>
      <c r="AN62" s="47">
        <v>0</v>
      </c>
      <c r="AO62" s="46">
        <v>0</v>
      </c>
      <c r="AP62" s="47">
        <v>0</v>
      </c>
      <c r="AQ62" s="31">
        <v>0</v>
      </c>
      <c r="AR62" s="33"/>
      <c r="AS62" s="31">
        <v>0</v>
      </c>
      <c r="AT62" s="32">
        <v>0</v>
      </c>
      <c r="AU62" s="31">
        <v>0</v>
      </c>
      <c r="AV62" s="33">
        <v>0</v>
      </c>
      <c r="AW62" s="34">
        <v>0</v>
      </c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395" t="s">
        <v>43</v>
      </c>
      <c r="B63" s="41">
        <f t="shared" si="149"/>
        <v>64</v>
      </c>
      <c r="C63" s="42">
        <f t="shared" si="149"/>
        <v>0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1</v>
      </c>
      <c r="O63" s="46">
        <v>0</v>
      </c>
      <c r="P63" s="47">
        <v>2</v>
      </c>
      <c r="Q63" s="46">
        <v>0</v>
      </c>
      <c r="R63" s="47">
        <v>14</v>
      </c>
      <c r="S63" s="46">
        <v>0</v>
      </c>
      <c r="T63" s="47">
        <v>15</v>
      </c>
      <c r="U63" s="46">
        <v>0</v>
      </c>
      <c r="V63" s="47">
        <v>22</v>
      </c>
      <c r="W63" s="46">
        <v>0</v>
      </c>
      <c r="X63" s="47">
        <v>8</v>
      </c>
      <c r="Y63" s="46">
        <v>0</v>
      </c>
      <c r="Z63" s="47">
        <v>2</v>
      </c>
      <c r="AA63" s="46">
        <v>0</v>
      </c>
      <c r="AB63" s="47">
        <v>0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64</v>
      </c>
      <c r="AT63" s="32">
        <v>0</v>
      </c>
      <c r="AU63" s="31">
        <v>0</v>
      </c>
      <c r="AV63" s="33">
        <v>0</v>
      </c>
      <c r="AW63" s="34">
        <v>0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17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0</v>
      </c>
      <c r="Q64" s="46">
        <v>0</v>
      </c>
      <c r="R64" s="47">
        <v>1</v>
      </c>
      <c r="S64" s="46">
        <v>0</v>
      </c>
      <c r="T64" s="47">
        <v>6</v>
      </c>
      <c r="U64" s="46">
        <v>0</v>
      </c>
      <c r="V64" s="47">
        <v>6</v>
      </c>
      <c r="W64" s="46">
        <v>0</v>
      </c>
      <c r="X64" s="47">
        <v>4</v>
      </c>
      <c r="Y64" s="46">
        <v>0</v>
      </c>
      <c r="Z64" s="47">
        <v>0</v>
      </c>
      <c r="AA64" s="46">
        <v>0</v>
      </c>
      <c r="AB64" s="47">
        <v>0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17</v>
      </c>
      <c r="AT64" s="32">
        <v>0</v>
      </c>
      <c r="AU64" s="31">
        <v>0</v>
      </c>
      <c r="AV64" s="33">
        <v>0</v>
      </c>
      <c r="AW64" s="34">
        <v>0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0</v>
      </c>
      <c r="C65" s="42">
        <f>+E65+G65+I65+K65+M65+O65+Q65+S65+U65+W65+Y65+AA65+AC65+AE65+AG65+AI65+AK65+AM65+AO65+AQ65</f>
        <v>0</v>
      </c>
      <c r="D65" s="33"/>
      <c r="E65" s="46"/>
      <c r="F65" s="47"/>
      <c r="G65" s="46"/>
      <c r="H65" s="47"/>
      <c r="I65" s="34"/>
      <c r="J65" s="33"/>
      <c r="K65" s="33"/>
      <c r="L65" s="47"/>
      <c r="M65" s="34"/>
      <c r="N65" s="33">
        <v>0</v>
      </c>
      <c r="O65" s="46">
        <v>0</v>
      </c>
      <c r="P65" s="47">
        <v>0</v>
      </c>
      <c r="Q65" s="46">
        <v>0</v>
      </c>
      <c r="R65" s="47">
        <v>0</v>
      </c>
      <c r="S65" s="46">
        <v>0</v>
      </c>
      <c r="T65" s="47">
        <v>0</v>
      </c>
      <c r="U65" s="46">
        <v>0</v>
      </c>
      <c r="V65" s="47">
        <v>0</v>
      </c>
      <c r="W65" s="46">
        <v>0</v>
      </c>
      <c r="X65" s="47">
        <v>0</v>
      </c>
      <c r="Y65" s="46">
        <v>0</v>
      </c>
      <c r="Z65" s="47">
        <v>0</v>
      </c>
      <c r="AA65" s="46">
        <v>0</v>
      </c>
      <c r="AB65" s="47">
        <v>0</v>
      </c>
      <c r="AC65" s="46">
        <v>0</v>
      </c>
      <c r="AD65" s="47">
        <v>0</v>
      </c>
      <c r="AE65" s="46">
        <v>0</v>
      </c>
      <c r="AF65" s="47">
        <v>0</v>
      </c>
      <c r="AG65" s="46">
        <v>0</v>
      </c>
      <c r="AH65" s="47">
        <v>0</v>
      </c>
      <c r="AI65" s="46">
        <v>0</v>
      </c>
      <c r="AJ65" s="47">
        <v>0</v>
      </c>
      <c r="AK65" s="46">
        <v>0</v>
      </c>
      <c r="AL65" s="47">
        <v>0</v>
      </c>
      <c r="AM65" s="46">
        <v>0</v>
      </c>
      <c r="AN65" s="47">
        <v>0</v>
      </c>
      <c r="AO65" s="46">
        <v>0</v>
      </c>
      <c r="AP65" s="47">
        <v>0</v>
      </c>
      <c r="AQ65" s="31">
        <v>0</v>
      </c>
      <c r="AR65" s="30"/>
      <c r="AS65" s="31">
        <v>0</v>
      </c>
      <c r="AT65" s="32">
        <v>0</v>
      </c>
      <c r="AU65" s="31">
        <v>0</v>
      </c>
      <c r="AV65" s="33">
        <v>0</v>
      </c>
      <c r="AW65" s="34">
        <v>0</v>
      </c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395" t="s">
        <v>46</v>
      </c>
      <c r="B66" s="41">
        <f>+D66+F66+H66</f>
        <v>0</v>
      </c>
      <c r="C66" s="42">
        <f>+E66+G66+I66</f>
        <v>0</v>
      </c>
      <c r="D66" s="33"/>
      <c r="E66" s="46"/>
      <c r="F66" s="47"/>
      <c r="G66" s="46"/>
      <c r="H66" s="47"/>
      <c r="I66" s="34"/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/>
      <c r="AS66" s="31"/>
      <c r="AT66" s="32"/>
      <c r="AU66" s="31"/>
      <c r="AV66" s="33"/>
      <c r="AW66" s="34"/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395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0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/>
      <c r="O68" s="46"/>
      <c r="P68" s="47"/>
      <c r="Q68" s="46"/>
      <c r="R68" s="47"/>
      <c r="S68" s="46"/>
      <c r="T68" s="47"/>
      <c r="U68" s="46"/>
      <c r="V68" s="47"/>
      <c r="W68" s="46"/>
      <c r="X68" s="47"/>
      <c r="Y68" s="46"/>
      <c r="Z68" s="47"/>
      <c r="AA68" s="46"/>
      <c r="AB68" s="47"/>
      <c r="AC68" s="46"/>
      <c r="AD68" s="47"/>
      <c r="AE68" s="46"/>
      <c r="AF68" s="47"/>
      <c r="AG68" s="46"/>
      <c r="AH68" s="47"/>
      <c r="AI68" s="46"/>
      <c r="AJ68" s="47"/>
      <c r="AK68" s="46"/>
      <c r="AL68" s="47"/>
      <c r="AM68" s="46"/>
      <c r="AN68" s="47"/>
      <c r="AO68" s="46"/>
      <c r="AP68" s="47"/>
      <c r="AQ68" s="31"/>
      <c r="AR68" s="33"/>
      <c r="AS68" s="31"/>
      <c r="AT68" s="32"/>
      <c r="AU68" s="31"/>
      <c r="AV68" s="33"/>
      <c r="AW68" s="34"/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0</v>
      </c>
      <c r="C70" s="42">
        <f>+Q70+S70+U70+W70+Y70+AA70+AC70+AE70+AG70+AI70+AK70+AM70+AO70+AQ70</f>
        <v>0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/>
      <c r="Q70" s="46"/>
      <c r="R70" s="47"/>
      <c r="S70" s="46"/>
      <c r="T70" s="47"/>
      <c r="U70" s="46"/>
      <c r="V70" s="47"/>
      <c r="W70" s="46"/>
      <c r="X70" s="47"/>
      <c r="Y70" s="46"/>
      <c r="Z70" s="47"/>
      <c r="AA70" s="46"/>
      <c r="AB70" s="47"/>
      <c r="AC70" s="46"/>
      <c r="AD70" s="47"/>
      <c r="AE70" s="46"/>
      <c r="AF70" s="47"/>
      <c r="AG70" s="46"/>
      <c r="AH70" s="47"/>
      <c r="AI70" s="46"/>
      <c r="AJ70" s="47"/>
      <c r="AK70" s="46"/>
      <c r="AL70" s="47"/>
      <c r="AM70" s="46"/>
      <c r="AN70" s="47"/>
      <c r="AO70" s="46"/>
      <c r="AP70" s="47"/>
      <c r="AQ70" s="31"/>
      <c r="AR70" s="33"/>
      <c r="AS70" s="31"/>
      <c r="AT70" s="32"/>
      <c r="AU70" s="31"/>
      <c r="AV70" s="33"/>
      <c r="AW70" s="34"/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0</v>
      </c>
      <c r="C72" s="42">
        <f t="shared" si="217"/>
        <v>0</v>
      </c>
      <c r="D72" s="33"/>
      <c r="E72" s="46"/>
      <c r="F72" s="47"/>
      <c r="G72" s="46"/>
      <c r="H72" s="47"/>
      <c r="I72" s="34"/>
      <c r="J72" s="33"/>
      <c r="K72" s="33"/>
      <c r="L72" s="47"/>
      <c r="M72" s="34"/>
      <c r="N72" s="33"/>
      <c r="O72" s="46"/>
      <c r="P72" s="47"/>
      <c r="Q72" s="46"/>
      <c r="R72" s="47"/>
      <c r="S72" s="46"/>
      <c r="T72" s="47"/>
      <c r="U72" s="46"/>
      <c r="V72" s="47"/>
      <c r="W72" s="46"/>
      <c r="X72" s="47"/>
      <c r="Y72" s="46"/>
      <c r="Z72" s="47"/>
      <c r="AA72" s="46"/>
      <c r="AB72" s="47"/>
      <c r="AC72" s="46"/>
      <c r="AD72" s="47"/>
      <c r="AE72" s="46"/>
      <c r="AF72" s="47"/>
      <c r="AG72" s="46"/>
      <c r="AH72" s="47"/>
      <c r="AI72" s="46"/>
      <c r="AJ72" s="47"/>
      <c r="AK72" s="46"/>
      <c r="AL72" s="47"/>
      <c r="AM72" s="46"/>
      <c r="AN72" s="47"/>
      <c r="AO72" s="46"/>
      <c r="AP72" s="47"/>
      <c r="AQ72" s="31"/>
      <c r="AR72" s="33"/>
      <c r="AS72" s="31"/>
      <c r="AT72" s="32"/>
      <c r="AU72" s="31"/>
      <c r="AV72" s="33"/>
      <c r="AW72" s="34"/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398" t="s">
        <v>35</v>
      </c>
      <c r="AU78" s="399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395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395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395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395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395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398" t="s">
        <v>35</v>
      </c>
      <c r="AU100" s="399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395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395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395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395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395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0</v>
      </c>
      <c r="C113" s="42">
        <f>+E113+G113+I113+K113+M113+O113+Q113+S113+U113+W113+Y113+AA113+AC113+AE113+AG113+AI113+AK113+AM113+AO113+AQ113</f>
        <v>0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/>
      <c r="S113" s="46"/>
      <c r="T113" s="47"/>
      <c r="U113" s="46"/>
      <c r="V113" s="47"/>
      <c r="W113" s="46"/>
      <c r="X113" s="47"/>
      <c r="Y113" s="46"/>
      <c r="Z113" s="47"/>
      <c r="AA113" s="46"/>
      <c r="AB113" s="47"/>
      <c r="AC113" s="46"/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/>
      <c r="AS113" s="31"/>
      <c r="AT113" s="32"/>
      <c r="AU113" s="31"/>
      <c r="AV113" s="33"/>
      <c r="AW113" s="34"/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398" t="s">
        <v>35</v>
      </c>
      <c r="AU122" s="399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0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/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/>
      <c r="AT125" s="32"/>
      <c r="AU125" s="31"/>
      <c r="AV125" s="33"/>
      <c r="AW125" s="34"/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395" t="s">
        <v>41</v>
      </c>
      <c r="B127" s="41">
        <f t="shared" si="419"/>
        <v>0</v>
      </c>
      <c r="C127" s="42">
        <f t="shared" si="419"/>
        <v>0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/>
      <c r="U127" s="46"/>
      <c r="V127" s="47"/>
      <c r="W127" s="46"/>
      <c r="X127" s="47"/>
      <c r="Y127" s="46"/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/>
      <c r="AT127" s="32"/>
      <c r="AU127" s="31"/>
      <c r="AV127" s="33"/>
      <c r="AW127" s="34"/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395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395" t="s">
        <v>43</v>
      </c>
      <c r="B129" s="41">
        <f t="shared" si="419"/>
        <v>0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/>
      <c r="U129" s="46"/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/>
      <c r="AT129" s="32"/>
      <c r="AU129" s="31"/>
      <c r="AV129" s="33"/>
      <c r="AW129" s="34"/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0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/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/>
      <c r="AT131" s="32"/>
      <c r="AU131" s="31"/>
      <c r="AV131" s="33"/>
      <c r="AW131" s="34"/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395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395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1</v>
      </c>
      <c r="C135" s="42">
        <f>+E135+G135+I135+K135+M135+O135+Q135+S135+U135+W135+Y135+AA135+AC135+AE135+AG135+AI135+AK135+AM135+AO135+AQ135</f>
        <v>1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/>
      <c r="Q135" s="46"/>
      <c r="R135" s="47">
        <v>1</v>
      </c>
      <c r="S135" s="46">
        <v>1</v>
      </c>
      <c r="T135" s="47"/>
      <c r="U135" s="46"/>
      <c r="V135" s="47"/>
      <c r="W135" s="46"/>
      <c r="X135" s="47"/>
      <c r="Y135" s="46"/>
      <c r="Z135" s="47"/>
      <c r="AA135" s="46"/>
      <c r="AB135" s="47"/>
      <c r="AC135" s="46"/>
      <c r="AD135" s="47"/>
      <c r="AE135" s="46"/>
      <c r="AF135" s="47"/>
      <c r="AG135" s="46"/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>
        <v>1</v>
      </c>
      <c r="AS135" s="31">
        <v>0</v>
      </c>
      <c r="AT135" s="32">
        <v>0</v>
      </c>
      <c r="AU135" s="31">
        <v>0</v>
      </c>
      <c r="AV135" s="33">
        <v>0</v>
      </c>
      <c r="AW135" s="34">
        <v>0</v>
      </c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0</v>
      </c>
      <c r="C136" s="42">
        <f>+Q136+S136+U136+W136+Y136+AA136+AC136+AE136+AG136+AI136+AK136+AM136+AO136+AQ136</f>
        <v>0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/>
      <c r="U136" s="46"/>
      <c r="V136" s="47"/>
      <c r="W136" s="46"/>
      <c r="X136" s="47"/>
      <c r="Y136" s="46"/>
      <c r="Z136" s="47"/>
      <c r="AA136" s="46"/>
      <c r="AB136" s="47"/>
      <c r="AC136" s="46"/>
      <c r="AD136" s="47"/>
      <c r="AE136" s="46"/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/>
      <c r="AS136" s="31"/>
      <c r="AT136" s="32"/>
      <c r="AU136" s="31"/>
      <c r="AV136" s="33"/>
      <c r="AW136" s="34"/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392" t="s">
        <v>70</v>
      </c>
      <c r="F143" s="12" t="s">
        <v>33</v>
      </c>
      <c r="G143" s="14" t="s">
        <v>34</v>
      </c>
      <c r="H143" s="392" t="s">
        <v>70</v>
      </c>
      <c r="I143" s="12" t="s">
        <v>33</v>
      </c>
      <c r="J143" s="14" t="s">
        <v>34</v>
      </c>
      <c r="K143" s="392" t="s">
        <v>70</v>
      </c>
      <c r="L143" s="12" t="s">
        <v>33</v>
      </c>
      <c r="M143" s="14" t="s">
        <v>34</v>
      </c>
      <c r="N143" s="392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289</v>
      </c>
      <c r="D144" s="73">
        <v>0</v>
      </c>
      <c r="E144" s="74">
        <v>0</v>
      </c>
      <c r="F144" s="72">
        <v>103</v>
      </c>
      <c r="G144" s="73">
        <v>0</v>
      </c>
      <c r="H144" s="74">
        <v>0</v>
      </c>
      <c r="I144" s="72"/>
      <c r="J144" s="73"/>
      <c r="K144" s="74"/>
      <c r="L144" s="72"/>
      <c r="M144" s="73"/>
      <c r="N144" s="74"/>
      <c r="O144" s="72">
        <v>1401</v>
      </c>
      <c r="P144" s="75">
        <v>20</v>
      </c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394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395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/>
      <c r="P148" s="87"/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144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/>
      <c r="N161" s="78"/>
      <c r="O161" s="77">
        <v>2</v>
      </c>
      <c r="P161" s="78"/>
      <c r="Q161" s="77">
        <v>31</v>
      </c>
      <c r="R161" s="78"/>
      <c r="S161" s="77">
        <v>42</v>
      </c>
      <c r="T161" s="78"/>
      <c r="U161" s="77">
        <v>40</v>
      </c>
      <c r="V161" s="78"/>
      <c r="W161" s="77">
        <v>24</v>
      </c>
      <c r="X161" s="78"/>
      <c r="Y161" s="77">
        <v>4</v>
      </c>
      <c r="Z161" s="78"/>
      <c r="AA161" s="77">
        <v>1</v>
      </c>
      <c r="AB161" s="78"/>
      <c r="AC161" s="77"/>
      <c r="AD161" s="78"/>
      <c r="AE161" s="77"/>
      <c r="AF161" s="78"/>
      <c r="AG161" s="99"/>
      <c r="AH161" s="101"/>
      <c r="AI161" s="99"/>
      <c r="AJ161" s="102"/>
      <c r="AK161" s="103"/>
      <c r="AL161" s="104"/>
      <c r="AM161" s="28">
        <v>144</v>
      </c>
      <c r="AN161" s="105"/>
      <c r="AO161" s="32">
        <v>0</v>
      </c>
      <c r="AP161" s="106"/>
      <c r="AQ161" s="33">
        <v>0</v>
      </c>
      <c r="AR161" s="107"/>
      <c r="AS161" s="32">
        <v>0</v>
      </c>
      <c r="AT161" s="107"/>
      <c r="AU161" s="32">
        <v>8</v>
      </c>
      <c r="AV161" s="106"/>
      <c r="AW161" s="32">
        <v>2</v>
      </c>
      <c r="AX161" s="106"/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118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/>
      <c r="N162" s="27"/>
      <c r="O162" s="28">
        <v>5</v>
      </c>
      <c r="P162" s="27"/>
      <c r="Q162" s="28">
        <v>19</v>
      </c>
      <c r="R162" s="27"/>
      <c r="S162" s="28">
        <v>38</v>
      </c>
      <c r="T162" s="27"/>
      <c r="U162" s="28">
        <v>35</v>
      </c>
      <c r="V162" s="27"/>
      <c r="W162" s="28">
        <v>20</v>
      </c>
      <c r="X162" s="27"/>
      <c r="Y162" s="28">
        <v>1</v>
      </c>
      <c r="Z162" s="27"/>
      <c r="AA162" s="28"/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118</v>
      </c>
      <c r="AN162" s="107"/>
      <c r="AO162" s="32">
        <v>0</v>
      </c>
      <c r="AP162" s="106"/>
      <c r="AQ162" s="33">
        <v>0</v>
      </c>
      <c r="AR162" s="107"/>
      <c r="AS162" s="32">
        <v>0</v>
      </c>
      <c r="AT162" s="107"/>
      <c r="AU162" s="32">
        <v>7</v>
      </c>
      <c r="AV162" s="106"/>
      <c r="AW162" s="32">
        <v>4</v>
      </c>
      <c r="AX162" s="106"/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>
        <v>0</v>
      </c>
      <c r="AP163" s="106"/>
      <c r="AQ163" s="33">
        <v>0</v>
      </c>
      <c r="AR163" s="107"/>
      <c r="AS163" s="32">
        <v>0</v>
      </c>
      <c r="AT163" s="107"/>
      <c r="AU163" s="32"/>
      <c r="AV163" s="106"/>
      <c r="AW163" s="32">
        <v>0</v>
      </c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1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/>
      <c r="T164" s="46"/>
      <c r="U164" s="47">
        <v>1</v>
      </c>
      <c r="V164" s="46"/>
      <c r="W164" s="47"/>
      <c r="X164" s="46"/>
      <c r="Y164" s="47"/>
      <c r="Z164" s="46"/>
      <c r="AA164" s="47"/>
      <c r="AB164" s="46"/>
      <c r="AC164" s="47"/>
      <c r="AD164" s="46"/>
      <c r="AE164" s="47"/>
      <c r="AF164" s="46"/>
      <c r="AG164" s="47"/>
      <c r="AH164" s="46"/>
      <c r="AI164" s="47"/>
      <c r="AJ164" s="46"/>
      <c r="AK164" s="32"/>
      <c r="AL164" s="106"/>
      <c r="AM164" s="47">
        <v>1</v>
      </c>
      <c r="AN164" s="107"/>
      <c r="AO164" s="32">
        <v>0</v>
      </c>
      <c r="AP164" s="106"/>
      <c r="AQ164" s="33">
        <v>0</v>
      </c>
      <c r="AR164" s="107"/>
      <c r="AS164" s="32">
        <v>0</v>
      </c>
      <c r="AT164" s="107"/>
      <c r="AU164" s="32">
        <v>0</v>
      </c>
      <c r="AV164" s="106"/>
      <c r="AW164" s="32">
        <v>0</v>
      </c>
      <c r="AX164" s="106"/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0</v>
      </c>
      <c r="D165" s="113">
        <f>+F165+H165+J165+L165+N165+P165+R165+T165+V165+X165+Z165+AB165+AD165+AF165+AH165+AJ165</f>
        <v>0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6"/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/>
      <c r="AJ165" s="46"/>
      <c r="AK165" s="114"/>
      <c r="AL165" s="115"/>
      <c r="AM165" s="116"/>
      <c r="AN165" s="107"/>
      <c r="AO165" s="32">
        <v>0</v>
      </c>
      <c r="AP165" s="106"/>
      <c r="AQ165" s="33">
        <v>0</v>
      </c>
      <c r="AR165" s="107"/>
      <c r="AS165" s="32">
        <v>0</v>
      </c>
      <c r="AT165" s="107"/>
      <c r="AU165" s="32">
        <v>0</v>
      </c>
      <c r="AV165" s="106"/>
      <c r="AW165" s="32">
        <v>0</v>
      </c>
      <c r="AX165" s="106"/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11</v>
      </c>
      <c r="D166" s="111">
        <f>+F166+H166+J166+L166+N166+P166+R166+T166+V166+X166+Z166+AB166+AD166+AF166+AH166+AJ166</f>
        <v>0</v>
      </c>
      <c r="E166" s="47"/>
      <c r="F166" s="46"/>
      <c r="G166" s="47"/>
      <c r="H166" s="46"/>
      <c r="I166" s="47"/>
      <c r="J166" s="46"/>
      <c r="K166" s="47"/>
      <c r="L166" s="46"/>
      <c r="M166" s="47"/>
      <c r="N166" s="46"/>
      <c r="O166" s="47">
        <v>1</v>
      </c>
      <c r="P166" s="46"/>
      <c r="Q166" s="47">
        <v>1</v>
      </c>
      <c r="R166" s="46"/>
      <c r="S166" s="47">
        <v>3</v>
      </c>
      <c r="T166" s="46"/>
      <c r="U166" s="47"/>
      <c r="V166" s="46"/>
      <c r="W166" s="47"/>
      <c r="X166" s="46"/>
      <c r="Y166" s="47">
        <v>3</v>
      </c>
      <c r="Z166" s="46"/>
      <c r="AA166" s="47"/>
      <c r="AB166" s="46"/>
      <c r="AC166" s="47">
        <v>1</v>
      </c>
      <c r="AD166" s="46"/>
      <c r="AE166" s="47">
        <v>1</v>
      </c>
      <c r="AF166" s="46"/>
      <c r="AG166" s="47"/>
      <c r="AH166" s="46"/>
      <c r="AI166" s="47">
        <v>1</v>
      </c>
      <c r="AJ166" s="46"/>
      <c r="AK166" s="32">
        <v>2</v>
      </c>
      <c r="AL166" s="106"/>
      <c r="AM166" s="47">
        <v>9</v>
      </c>
      <c r="AN166" s="107"/>
      <c r="AO166" s="32">
        <v>0</v>
      </c>
      <c r="AP166" s="106"/>
      <c r="AQ166" s="33">
        <v>0</v>
      </c>
      <c r="AR166" s="107"/>
      <c r="AS166" s="32">
        <v>0</v>
      </c>
      <c r="AT166" s="107"/>
      <c r="AU166" s="32">
        <v>1</v>
      </c>
      <c r="AV166" s="106"/>
      <c r="AW166" s="32">
        <v>0</v>
      </c>
      <c r="AX166" s="106"/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41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>
        <v>3</v>
      </c>
      <c r="P167" s="46"/>
      <c r="Q167" s="47">
        <v>3</v>
      </c>
      <c r="R167" s="46"/>
      <c r="S167" s="47">
        <v>7</v>
      </c>
      <c r="T167" s="46"/>
      <c r="U167" s="47">
        <v>3</v>
      </c>
      <c r="V167" s="46"/>
      <c r="W167" s="47">
        <v>6</v>
      </c>
      <c r="X167" s="46"/>
      <c r="Y167" s="47">
        <v>1</v>
      </c>
      <c r="Z167" s="46"/>
      <c r="AA167" s="47">
        <v>6</v>
      </c>
      <c r="AB167" s="46"/>
      <c r="AC167" s="47">
        <v>9</v>
      </c>
      <c r="AD167" s="46"/>
      <c r="AE167" s="47">
        <v>1</v>
      </c>
      <c r="AF167" s="46"/>
      <c r="AG167" s="47">
        <v>2</v>
      </c>
      <c r="AH167" s="46"/>
      <c r="AI167" s="47"/>
      <c r="AJ167" s="46"/>
      <c r="AK167" s="32"/>
      <c r="AL167" s="106"/>
      <c r="AM167" s="47">
        <v>41</v>
      </c>
      <c r="AN167" s="107"/>
      <c r="AO167" s="32">
        <v>0</v>
      </c>
      <c r="AP167" s="106"/>
      <c r="AQ167" s="33">
        <v>0</v>
      </c>
      <c r="AR167" s="107"/>
      <c r="AS167" s="32">
        <v>0</v>
      </c>
      <c r="AT167" s="107"/>
      <c r="AU167" s="32">
        <v>1</v>
      </c>
      <c r="AV167" s="106"/>
      <c r="AW167" s="32">
        <v>3</v>
      </c>
      <c r="AX167" s="106"/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2</v>
      </c>
      <c r="D168" s="111">
        <f>+P168+R168+T168+V168+X168+Z168+AB168+AD168+AF168+AH168+AJ168</f>
        <v>0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/>
      <c r="P168" s="46"/>
      <c r="Q168" s="47"/>
      <c r="R168" s="46"/>
      <c r="S168" s="47">
        <v>1</v>
      </c>
      <c r="T168" s="46"/>
      <c r="U168" s="47"/>
      <c r="V168" s="46"/>
      <c r="W168" s="47"/>
      <c r="X168" s="46"/>
      <c r="Y168" s="47"/>
      <c r="Z168" s="46"/>
      <c r="AA168" s="47">
        <v>1</v>
      </c>
      <c r="AB168" s="46"/>
      <c r="AC168" s="47"/>
      <c r="AD168" s="46"/>
      <c r="AE168" s="47"/>
      <c r="AF168" s="46"/>
      <c r="AG168" s="47"/>
      <c r="AH168" s="46"/>
      <c r="AI168" s="47"/>
      <c r="AJ168" s="46"/>
      <c r="AK168" s="32">
        <v>1</v>
      </c>
      <c r="AL168" s="106"/>
      <c r="AM168" s="47">
        <v>1</v>
      </c>
      <c r="AN168" s="107"/>
      <c r="AO168" s="32">
        <v>0</v>
      </c>
      <c r="AP168" s="106"/>
      <c r="AQ168" s="33">
        <v>0</v>
      </c>
      <c r="AR168" s="107"/>
      <c r="AS168" s="32">
        <v>0</v>
      </c>
      <c r="AT168" s="107"/>
      <c r="AU168" s="32">
        <v>0</v>
      </c>
      <c r="AV168" s="106"/>
      <c r="AW168" s="32">
        <v>0</v>
      </c>
      <c r="AX168" s="106"/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3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/>
      <c r="P169" s="120"/>
      <c r="Q169" s="119">
        <v>1</v>
      </c>
      <c r="R169" s="120"/>
      <c r="S169" s="119"/>
      <c r="T169" s="120"/>
      <c r="U169" s="119"/>
      <c r="V169" s="120"/>
      <c r="W169" s="119"/>
      <c r="X169" s="120"/>
      <c r="Y169" s="119"/>
      <c r="Z169" s="120"/>
      <c r="AA169" s="119">
        <v>1</v>
      </c>
      <c r="AB169" s="120"/>
      <c r="AC169" s="119">
        <v>1</v>
      </c>
      <c r="AD169" s="120"/>
      <c r="AE169" s="119"/>
      <c r="AF169" s="120"/>
      <c r="AG169" s="119"/>
      <c r="AH169" s="120"/>
      <c r="AI169" s="119"/>
      <c r="AJ169" s="120"/>
      <c r="AK169" s="121">
        <v>1</v>
      </c>
      <c r="AL169" s="122"/>
      <c r="AM169" s="119">
        <v>2</v>
      </c>
      <c r="AN169" s="123"/>
      <c r="AO169" s="121">
        <v>0</v>
      </c>
      <c r="AP169" s="122"/>
      <c r="AQ169" s="124">
        <v>0</v>
      </c>
      <c r="AR169" s="123"/>
      <c r="AS169" s="65">
        <v>0</v>
      </c>
      <c r="AT169" s="125"/>
      <c r="AU169" s="121">
        <v>0</v>
      </c>
      <c r="AV169" s="122"/>
      <c r="AW169" s="121">
        <v>0</v>
      </c>
      <c r="AX169" s="122"/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0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/>
      <c r="P173" s="145"/>
      <c r="Q173" s="144"/>
      <c r="R173" s="145"/>
      <c r="S173" s="144"/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/>
      <c r="AF173" s="146"/>
      <c r="AG173" s="72"/>
      <c r="AH173" s="75"/>
      <c r="AI173" s="144"/>
      <c r="AJ173" s="145"/>
      <c r="AK173" s="132"/>
      <c r="AL173" s="81"/>
      <c r="AM173" s="28"/>
      <c r="AN173" s="105"/>
      <c r="AO173" s="132">
        <v>0</v>
      </c>
      <c r="AP173" s="81"/>
      <c r="AQ173" s="26">
        <v>0</v>
      </c>
      <c r="AR173" s="105"/>
      <c r="AS173" s="132">
        <v>0</v>
      </c>
      <c r="AT173" s="105"/>
      <c r="AU173" s="132">
        <v>0</v>
      </c>
      <c r="AV173" s="81"/>
      <c r="AW173" s="132"/>
      <c r="AX173" s="81"/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1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/>
      <c r="V174" s="120"/>
      <c r="W174" s="119"/>
      <c r="X174" s="120"/>
      <c r="Y174" s="119"/>
      <c r="Z174" s="120"/>
      <c r="AA174" s="119"/>
      <c r="AB174" s="120"/>
      <c r="AC174" s="119"/>
      <c r="AD174" s="147"/>
      <c r="AE174" s="119">
        <v>1</v>
      </c>
      <c r="AF174" s="147"/>
      <c r="AG174" s="119"/>
      <c r="AH174" s="148"/>
      <c r="AI174" s="119"/>
      <c r="AJ174" s="120"/>
      <c r="AK174" s="121"/>
      <c r="AL174" s="122"/>
      <c r="AM174" s="119">
        <v>1</v>
      </c>
      <c r="AN174" s="123"/>
      <c r="AO174" s="121">
        <v>0</v>
      </c>
      <c r="AP174" s="122"/>
      <c r="AQ174" s="124">
        <v>0</v>
      </c>
      <c r="AR174" s="123"/>
      <c r="AS174" s="121">
        <v>0</v>
      </c>
      <c r="AT174" s="123"/>
      <c r="AU174" s="121">
        <v>0</v>
      </c>
      <c r="AV174" s="122"/>
      <c r="AW174" s="121">
        <v>0</v>
      </c>
      <c r="AX174" s="122"/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5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/>
      <c r="J175" s="46"/>
      <c r="K175" s="47"/>
      <c r="L175" s="46"/>
      <c r="M175" s="47">
        <v>2</v>
      </c>
      <c r="N175" s="46"/>
      <c r="O175" s="119">
        <v>1</v>
      </c>
      <c r="P175" s="120"/>
      <c r="Q175" s="119"/>
      <c r="R175" s="120"/>
      <c r="S175" s="119">
        <v>2</v>
      </c>
      <c r="T175" s="120"/>
      <c r="U175" s="119"/>
      <c r="V175" s="120"/>
      <c r="W175" s="119"/>
      <c r="X175" s="120"/>
      <c r="Y175" s="119"/>
      <c r="Z175" s="120"/>
      <c r="AA175" s="119"/>
      <c r="AB175" s="120"/>
      <c r="AC175" s="119"/>
      <c r="AD175" s="147"/>
      <c r="AE175" s="119"/>
      <c r="AF175" s="147"/>
      <c r="AG175" s="119"/>
      <c r="AH175" s="148"/>
      <c r="AI175" s="119"/>
      <c r="AJ175" s="120"/>
      <c r="AK175" s="121"/>
      <c r="AL175" s="122"/>
      <c r="AM175" s="119">
        <v>5</v>
      </c>
      <c r="AN175" s="123"/>
      <c r="AO175" s="121">
        <v>0</v>
      </c>
      <c r="AP175" s="122"/>
      <c r="AQ175" s="124">
        <v>0</v>
      </c>
      <c r="AR175" s="123"/>
      <c r="AS175" s="121">
        <v>0</v>
      </c>
      <c r="AT175" s="123"/>
      <c r="AU175" s="121">
        <v>0</v>
      </c>
      <c r="AV175" s="122"/>
      <c r="AW175" s="121">
        <v>1</v>
      </c>
      <c r="AX175" s="122"/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/>
      <c r="AP176" s="122"/>
      <c r="AQ176" s="124"/>
      <c r="AR176" s="123"/>
      <c r="AS176" s="121"/>
      <c r="AT176" s="123"/>
      <c r="AU176" s="121"/>
      <c r="AV176" s="122"/>
      <c r="AW176" s="121"/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/>
      <c r="AP177" s="122"/>
      <c r="AQ177" s="124"/>
      <c r="AR177" s="123"/>
      <c r="AS177" s="121"/>
      <c r="AT177" s="123"/>
      <c r="AU177" s="121"/>
      <c r="AV177" s="122"/>
      <c r="AW177" s="121"/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1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/>
      <c r="R178" s="120"/>
      <c r="S178" s="119">
        <v>1</v>
      </c>
      <c r="T178" s="120"/>
      <c r="U178" s="119"/>
      <c r="V178" s="120"/>
      <c r="W178" s="119"/>
      <c r="X178" s="120"/>
      <c r="Y178" s="119"/>
      <c r="Z178" s="120"/>
      <c r="AA178" s="119"/>
      <c r="AB178" s="120"/>
      <c r="AC178" s="119"/>
      <c r="AD178" s="147"/>
      <c r="AE178" s="119"/>
      <c r="AF178" s="147"/>
      <c r="AG178" s="119"/>
      <c r="AH178" s="148"/>
      <c r="AI178" s="119"/>
      <c r="AJ178" s="120"/>
      <c r="AK178" s="121">
        <v>1</v>
      </c>
      <c r="AL178" s="122"/>
      <c r="AM178" s="119"/>
      <c r="AN178" s="123"/>
      <c r="AO178" s="121">
        <v>0</v>
      </c>
      <c r="AP178" s="122"/>
      <c r="AQ178" s="124">
        <v>0</v>
      </c>
      <c r="AR178" s="123"/>
      <c r="AS178" s="121">
        <v>0</v>
      </c>
      <c r="AT178" s="123"/>
      <c r="AU178" s="121">
        <v>0</v>
      </c>
      <c r="AV178" s="122"/>
      <c r="AW178" s="121">
        <v>0</v>
      </c>
      <c r="AX178" s="122"/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0</v>
      </c>
      <c r="D179" s="149">
        <f t="shared" si="567"/>
        <v>0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/>
      <c r="Z179" s="120"/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/>
      <c r="AN179" s="123"/>
      <c r="AO179" s="121">
        <v>0</v>
      </c>
      <c r="AP179" s="122">
        <v>0</v>
      </c>
      <c r="AQ179" s="124">
        <v>0</v>
      </c>
      <c r="AR179" s="123">
        <v>0</v>
      </c>
      <c r="AS179" s="121">
        <v>0</v>
      </c>
      <c r="AT179" s="123">
        <v>0</v>
      </c>
      <c r="AU179" s="121">
        <v>0</v>
      </c>
      <c r="AV179" s="122">
        <v>0</v>
      </c>
      <c r="AW179" s="121">
        <v>0</v>
      </c>
      <c r="AX179" s="122">
        <v>0</v>
      </c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/>
      <c r="AP180" s="122"/>
      <c r="AQ180" s="124"/>
      <c r="AR180" s="123"/>
      <c r="AS180" s="121"/>
      <c r="AT180" s="123"/>
      <c r="AU180" s="121"/>
      <c r="AV180" s="122"/>
      <c r="AW180" s="121"/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/>
      <c r="AP181" s="122"/>
      <c r="AQ181" s="124"/>
      <c r="AR181" s="123"/>
      <c r="AS181" s="121"/>
      <c r="AT181" s="123"/>
      <c r="AU181" s="121"/>
      <c r="AV181" s="122"/>
      <c r="AW181" s="121"/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42</v>
      </c>
      <c r="D182" s="149">
        <f t="shared" si="567"/>
        <v>0</v>
      </c>
      <c r="E182" s="119"/>
      <c r="F182" s="120"/>
      <c r="G182" s="119"/>
      <c r="H182" s="120"/>
      <c r="I182" s="119"/>
      <c r="J182" s="120"/>
      <c r="K182" s="119"/>
      <c r="L182" s="120"/>
      <c r="M182" s="119"/>
      <c r="N182" s="120"/>
      <c r="O182" s="119"/>
      <c r="P182" s="120"/>
      <c r="Q182" s="119">
        <v>2</v>
      </c>
      <c r="R182" s="120"/>
      <c r="S182" s="119"/>
      <c r="T182" s="120"/>
      <c r="U182" s="119">
        <v>4</v>
      </c>
      <c r="V182" s="120"/>
      <c r="W182" s="119">
        <v>1</v>
      </c>
      <c r="X182" s="120"/>
      <c r="Y182" s="119">
        <v>2</v>
      </c>
      <c r="Z182" s="120"/>
      <c r="AA182" s="119">
        <v>4</v>
      </c>
      <c r="AB182" s="120"/>
      <c r="AC182" s="119">
        <v>6</v>
      </c>
      <c r="AD182" s="147"/>
      <c r="AE182" s="119">
        <v>3</v>
      </c>
      <c r="AF182" s="147"/>
      <c r="AG182" s="119">
        <v>7</v>
      </c>
      <c r="AH182" s="148"/>
      <c r="AI182" s="119">
        <v>13</v>
      </c>
      <c r="AJ182" s="120"/>
      <c r="AK182" s="121">
        <v>23</v>
      </c>
      <c r="AL182" s="122"/>
      <c r="AM182" s="119">
        <v>19</v>
      </c>
      <c r="AN182" s="123"/>
      <c r="AO182" s="121">
        <v>0</v>
      </c>
      <c r="AP182" s="122">
        <v>0</v>
      </c>
      <c r="AQ182" s="124">
        <v>0</v>
      </c>
      <c r="AR182" s="123">
        <v>0</v>
      </c>
      <c r="AS182" s="121">
        <v>0</v>
      </c>
      <c r="AT182" s="123">
        <v>0</v>
      </c>
      <c r="AU182" s="121">
        <v>1</v>
      </c>
      <c r="AV182" s="122">
        <v>0</v>
      </c>
      <c r="AW182" s="121">
        <v>0</v>
      </c>
      <c r="AX182" s="122">
        <v>0</v>
      </c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53</v>
      </c>
      <c r="D183" s="137">
        <f t="shared" si="567"/>
        <v>2</v>
      </c>
      <c r="E183" s="60"/>
      <c r="F183" s="61"/>
      <c r="G183" s="60"/>
      <c r="H183" s="61"/>
      <c r="I183" s="60"/>
      <c r="J183" s="61"/>
      <c r="K183" s="60"/>
      <c r="L183" s="61"/>
      <c r="M183" s="60">
        <v>1</v>
      </c>
      <c r="N183" s="62"/>
      <c r="O183" s="60">
        <v>1</v>
      </c>
      <c r="P183" s="61"/>
      <c r="Q183" s="60">
        <v>10</v>
      </c>
      <c r="R183" s="61"/>
      <c r="S183" s="60">
        <v>11</v>
      </c>
      <c r="T183" s="61">
        <v>2</v>
      </c>
      <c r="U183" s="60">
        <v>7</v>
      </c>
      <c r="V183" s="61"/>
      <c r="W183" s="60">
        <v>4</v>
      </c>
      <c r="X183" s="61"/>
      <c r="Y183" s="60">
        <v>1</v>
      </c>
      <c r="Z183" s="61"/>
      <c r="AA183" s="60">
        <v>1</v>
      </c>
      <c r="AB183" s="61"/>
      <c r="AC183" s="60">
        <v>2</v>
      </c>
      <c r="AD183" s="150"/>
      <c r="AE183" s="60">
        <v>4</v>
      </c>
      <c r="AF183" s="150"/>
      <c r="AG183" s="60">
        <v>1</v>
      </c>
      <c r="AH183" s="62"/>
      <c r="AI183" s="60">
        <v>10</v>
      </c>
      <c r="AJ183" s="61"/>
      <c r="AK183" s="65">
        <v>22</v>
      </c>
      <c r="AL183" s="141">
        <v>2</v>
      </c>
      <c r="AM183" s="60">
        <v>31</v>
      </c>
      <c r="AN183" s="125"/>
      <c r="AO183" s="65">
        <v>0</v>
      </c>
      <c r="AP183" s="141">
        <v>0</v>
      </c>
      <c r="AQ183" s="63">
        <v>0</v>
      </c>
      <c r="AR183" s="125">
        <v>0</v>
      </c>
      <c r="AS183" s="65">
        <v>0</v>
      </c>
      <c r="AT183" s="125">
        <v>0</v>
      </c>
      <c r="AU183" s="65">
        <v>2</v>
      </c>
      <c r="AV183" s="141">
        <v>2</v>
      </c>
      <c r="AW183" s="65">
        <v>1</v>
      </c>
      <c r="AX183" s="141"/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400" t="s">
        <v>34</v>
      </c>
      <c r="D214" s="157" t="s">
        <v>33</v>
      </c>
      <c r="E214" s="397" t="s">
        <v>34</v>
      </c>
      <c r="F214" s="157" t="s">
        <v>33</v>
      </c>
      <c r="G214" s="397" t="s">
        <v>34</v>
      </c>
      <c r="H214" s="157" t="s">
        <v>33</v>
      </c>
      <c r="I214" s="397" t="s">
        <v>34</v>
      </c>
      <c r="J214" s="157" t="s">
        <v>33</v>
      </c>
      <c r="K214" s="397" t="s">
        <v>34</v>
      </c>
      <c r="L214" s="157" t="s">
        <v>33</v>
      </c>
      <c r="M214" s="397" t="s">
        <v>34</v>
      </c>
      <c r="N214" s="157" t="s">
        <v>33</v>
      </c>
      <c r="O214" s="397" t="s">
        <v>34</v>
      </c>
      <c r="P214" s="157" t="s">
        <v>33</v>
      </c>
      <c r="Q214" s="397" t="s">
        <v>34</v>
      </c>
      <c r="R214" s="157" t="s">
        <v>33</v>
      </c>
      <c r="S214" s="397" t="s">
        <v>34</v>
      </c>
      <c r="T214" s="157" t="s">
        <v>33</v>
      </c>
      <c r="U214" s="397" t="s">
        <v>34</v>
      </c>
      <c r="V214" s="157" t="s">
        <v>33</v>
      </c>
      <c r="W214" s="397" t="s">
        <v>34</v>
      </c>
      <c r="X214" s="157" t="s">
        <v>33</v>
      </c>
      <c r="Y214" s="397" t="s">
        <v>34</v>
      </c>
      <c r="Z214" s="157" t="s">
        <v>33</v>
      </c>
      <c r="AA214" s="397" t="s">
        <v>34</v>
      </c>
      <c r="AB214" s="157" t="s">
        <v>33</v>
      </c>
      <c r="AC214" s="397" t="s">
        <v>34</v>
      </c>
      <c r="AD214" s="157" t="s">
        <v>33</v>
      </c>
      <c r="AE214" s="397" t="s">
        <v>34</v>
      </c>
      <c r="AF214" s="157" t="s">
        <v>33</v>
      </c>
      <c r="AG214" s="397" t="s">
        <v>34</v>
      </c>
      <c r="AH214" s="157" t="s">
        <v>33</v>
      </c>
      <c r="AI214" s="397" t="s">
        <v>34</v>
      </c>
      <c r="AJ214" s="157" t="s">
        <v>33</v>
      </c>
      <c r="AK214" s="396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5</v>
      </c>
      <c r="C218" s="42">
        <f>SUM(E218+G218+I218+K218+M218+O218+Q218+S218+U218+W218+Y218+AA218+AC218+AE218+AG218+AI218+AK218)</f>
        <v>0</v>
      </c>
      <c r="D218" s="33">
        <v>0</v>
      </c>
      <c r="E218" s="46">
        <v>0</v>
      </c>
      <c r="F218" s="47">
        <v>0</v>
      </c>
      <c r="G218" s="46">
        <v>0</v>
      </c>
      <c r="H218" s="47">
        <v>0</v>
      </c>
      <c r="I218" s="46">
        <v>0</v>
      </c>
      <c r="J218" s="47">
        <v>0</v>
      </c>
      <c r="K218" s="46">
        <v>0</v>
      </c>
      <c r="L218" s="47">
        <v>1</v>
      </c>
      <c r="M218" s="46">
        <v>0</v>
      </c>
      <c r="N218" s="47">
        <v>0</v>
      </c>
      <c r="O218" s="46">
        <v>0</v>
      </c>
      <c r="P218" s="47">
        <v>2</v>
      </c>
      <c r="Q218" s="46">
        <v>0</v>
      </c>
      <c r="R218" s="47">
        <v>0</v>
      </c>
      <c r="S218" s="46">
        <v>0</v>
      </c>
      <c r="T218" s="47">
        <v>1</v>
      </c>
      <c r="U218" s="46">
        <v>0</v>
      </c>
      <c r="V218" s="47">
        <v>0</v>
      </c>
      <c r="W218" s="46">
        <v>0</v>
      </c>
      <c r="X218" s="47">
        <v>0</v>
      </c>
      <c r="Y218" s="46">
        <v>0</v>
      </c>
      <c r="Z218" s="47">
        <v>1</v>
      </c>
      <c r="AA218" s="46">
        <v>0</v>
      </c>
      <c r="AB218" s="47">
        <v>0</v>
      </c>
      <c r="AC218" s="46">
        <v>0</v>
      </c>
      <c r="AD218" s="47">
        <v>0</v>
      </c>
      <c r="AE218" s="46">
        <v>0</v>
      </c>
      <c r="AF218" s="47">
        <v>0</v>
      </c>
      <c r="AG218" s="46">
        <v>0</v>
      </c>
      <c r="AH218" s="47">
        <v>0</v>
      </c>
      <c r="AI218" s="46">
        <v>0</v>
      </c>
      <c r="AJ218" s="47">
        <v>0</v>
      </c>
      <c r="AK218" s="31">
        <v>0</v>
      </c>
      <c r="AL218" s="33">
        <v>0</v>
      </c>
      <c r="AM218" s="31">
        <v>5</v>
      </c>
      <c r="AN218" s="32">
        <v>0</v>
      </c>
      <c r="AO218" s="107">
        <v>0</v>
      </c>
      <c r="AP218" s="33">
        <v>0</v>
      </c>
      <c r="AQ218" s="162">
        <v>0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3</v>
      </c>
      <c r="C219" s="42">
        <f>SUM(E219+G219+I219+K219+M219+O219+Q219+S219+U219+W219+Y219+AA219+AC219+AE219+AG219+AI219+AK219)</f>
        <v>1</v>
      </c>
      <c r="D219" s="33">
        <v>1</v>
      </c>
      <c r="E219" s="46">
        <v>0</v>
      </c>
      <c r="F219" s="47">
        <v>0</v>
      </c>
      <c r="G219" s="46">
        <v>0</v>
      </c>
      <c r="H219" s="47">
        <v>0</v>
      </c>
      <c r="I219" s="46">
        <v>0</v>
      </c>
      <c r="J219" s="47">
        <v>0</v>
      </c>
      <c r="K219" s="46">
        <v>0</v>
      </c>
      <c r="L219" s="47">
        <v>0</v>
      </c>
      <c r="M219" s="46">
        <v>0</v>
      </c>
      <c r="N219" s="47">
        <v>0</v>
      </c>
      <c r="O219" s="46">
        <v>0</v>
      </c>
      <c r="P219" s="47">
        <v>1</v>
      </c>
      <c r="Q219" s="46">
        <v>1</v>
      </c>
      <c r="R219" s="47">
        <v>1</v>
      </c>
      <c r="S219" s="46">
        <v>0</v>
      </c>
      <c r="T219" s="47">
        <v>0</v>
      </c>
      <c r="U219" s="46">
        <v>0</v>
      </c>
      <c r="V219" s="47">
        <v>0</v>
      </c>
      <c r="W219" s="46">
        <v>0</v>
      </c>
      <c r="X219" s="47">
        <v>0</v>
      </c>
      <c r="Y219" s="46">
        <v>0</v>
      </c>
      <c r="Z219" s="47">
        <v>0</v>
      </c>
      <c r="AA219" s="46">
        <v>0</v>
      </c>
      <c r="AB219" s="47">
        <v>0</v>
      </c>
      <c r="AC219" s="46">
        <v>0</v>
      </c>
      <c r="AD219" s="47">
        <v>0</v>
      </c>
      <c r="AE219" s="46">
        <v>0</v>
      </c>
      <c r="AF219" s="47">
        <v>0</v>
      </c>
      <c r="AG219" s="46">
        <v>0</v>
      </c>
      <c r="AH219" s="47">
        <v>0</v>
      </c>
      <c r="AI219" s="46">
        <v>0</v>
      </c>
      <c r="AJ219" s="47">
        <v>0</v>
      </c>
      <c r="AK219" s="31">
        <v>0</v>
      </c>
      <c r="AL219" s="33">
        <v>1</v>
      </c>
      <c r="AM219" s="31">
        <v>2</v>
      </c>
      <c r="AN219" s="32">
        <v>0</v>
      </c>
      <c r="AO219" s="107">
        <v>0</v>
      </c>
      <c r="AP219" s="33">
        <v>0</v>
      </c>
      <c r="AQ219" s="162">
        <v>0</v>
      </c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0</v>
      </c>
      <c r="C220" s="42">
        <f t="shared" si="615"/>
        <v>0</v>
      </c>
      <c r="D220" s="33">
        <v>0</v>
      </c>
      <c r="E220" s="46">
        <v>0</v>
      </c>
      <c r="F220" s="47">
        <v>0</v>
      </c>
      <c r="G220" s="46">
        <v>0</v>
      </c>
      <c r="H220" s="47">
        <v>0</v>
      </c>
      <c r="I220" s="46">
        <v>0</v>
      </c>
      <c r="J220" s="47">
        <v>0</v>
      </c>
      <c r="K220" s="46">
        <v>0</v>
      </c>
      <c r="L220" s="47">
        <v>0</v>
      </c>
      <c r="M220" s="46">
        <v>0</v>
      </c>
      <c r="N220" s="47">
        <v>0</v>
      </c>
      <c r="O220" s="46">
        <v>0</v>
      </c>
      <c r="P220" s="47">
        <v>0</v>
      </c>
      <c r="Q220" s="46">
        <v>0</v>
      </c>
      <c r="R220" s="47">
        <v>0</v>
      </c>
      <c r="S220" s="46">
        <v>0</v>
      </c>
      <c r="T220" s="47">
        <v>0</v>
      </c>
      <c r="U220" s="46">
        <v>0</v>
      </c>
      <c r="V220" s="47">
        <v>0</v>
      </c>
      <c r="W220" s="46">
        <v>0</v>
      </c>
      <c r="X220" s="47">
        <v>0</v>
      </c>
      <c r="Y220" s="46">
        <v>0</v>
      </c>
      <c r="Z220" s="47">
        <v>0</v>
      </c>
      <c r="AA220" s="46">
        <v>0</v>
      </c>
      <c r="AB220" s="47">
        <v>0</v>
      </c>
      <c r="AC220" s="46">
        <v>0</v>
      </c>
      <c r="AD220" s="47">
        <v>0</v>
      </c>
      <c r="AE220" s="46">
        <v>0</v>
      </c>
      <c r="AF220" s="47">
        <v>0</v>
      </c>
      <c r="AG220" s="46">
        <v>0</v>
      </c>
      <c r="AH220" s="47">
        <v>0</v>
      </c>
      <c r="AI220" s="46">
        <v>0</v>
      </c>
      <c r="AJ220" s="47">
        <v>0</v>
      </c>
      <c r="AK220" s="31">
        <v>0</v>
      </c>
      <c r="AL220" s="33">
        <v>0</v>
      </c>
      <c r="AM220" s="31">
        <v>0</v>
      </c>
      <c r="AN220" s="32">
        <v>0</v>
      </c>
      <c r="AO220" s="107">
        <v>0</v>
      </c>
      <c r="AP220" s="33">
        <v>0</v>
      </c>
      <c r="AQ220" s="162">
        <v>0</v>
      </c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400" t="s">
        <v>34</v>
      </c>
      <c r="D225" s="157" t="s">
        <v>33</v>
      </c>
      <c r="E225" s="397" t="s">
        <v>34</v>
      </c>
      <c r="F225" s="157" t="s">
        <v>33</v>
      </c>
      <c r="G225" s="397" t="s">
        <v>34</v>
      </c>
      <c r="H225" s="157" t="s">
        <v>33</v>
      </c>
      <c r="I225" s="397" t="s">
        <v>34</v>
      </c>
      <c r="J225" s="157" t="s">
        <v>33</v>
      </c>
      <c r="K225" s="397" t="s">
        <v>34</v>
      </c>
      <c r="L225" s="157" t="s">
        <v>33</v>
      </c>
      <c r="M225" s="397" t="s">
        <v>34</v>
      </c>
      <c r="N225" s="157" t="s">
        <v>33</v>
      </c>
      <c r="O225" s="397" t="s">
        <v>34</v>
      </c>
      <c r="P225" s="157" t="s">
        <v>33</v>
      </c>
      <c r="Q225" s="397" t="s">
        <v>34</v>
      </c>
      <c r="R225" s="157" t="s">
        <v>33</v>
      </c>
      <c r="S225" s="397" t="s">
        <v>34</v>
      </c>
      <c r="T225" s="157" t="s">
        <v>33</v>
      </c>
      <c r="U225" s="397" t="s">
        <v>34</v>
      </c>
      <c r="V225" s="157" t="s">
        <v>33</v>
      </c>
      <c r="W225" s="397" t="s">
        <v>34</v>
      </c>
      <c r="X225" s="157" t="s">
        <v>33</v>
      </c>
      <c r="Y225" s="397" t="s">
        <v>34</v>
      </c>
      <c r="Z225" s="157" t="s">
        <v>33</v>
      </c>
      <c r="AA225" s="397" t="s">
        <v>34</v>
      </c>
      <c r="AB225" s="157" t="s">
        <v>33</v>
      </c>
      <c r="AC225" s="397" t="s">
        <v>34</v>
      </c>
      <c r="AD225" s="157" t="s">
        <v>33</v>
      </c>
      <c r="AE225" s="397" t="s">
        <v>34</v>
      </c>
      <c r="AF225" s="157" t="s">
        <v>33</v>
      </c>
      <c r="AG225" s="397" t="s">
        <v>34</v>
      </c>
      <c r="AH225" s="157" t="s">
        <v>33</v>
      </c>
      <c r="AI225" s="397" t="s">
        <v>34</v>
      </c>
      <c r="AJ225" s="157" t="s">
        <v>33</v>
      </c>
      <c r="AK225" s="396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9</v>
      </c>
      <c r="C229" s="42">
        <f>SUM(E229+G229+I229+K229+M229+O229+Q229+S229+U229+W229+Y229+AA229+AC229+AE229+AG229+AI229+AK229)</f>
        <v>0</v>
      </c>
      <c r="D229" s="33">
        <v>0</v>
      </c>
      <c r="E229" s="46">
        <v>0</v>
      </c>
      <c r="F229" s="47">
        <v>0</v>
      </c>
      <c r="G229" s="46">
        <v>0</v>
      </c>
      <c r="H229" s="47">
        <v>0</v>
      </c>
      <c r="I229" s="46">
        <v>0</v>
      </c>
      <c r="J229" s="47">
        <v>0</v>
      </c>
      <c r="K229" s="46">
        <v>0</v>
      </c>
      <c r="L229" s="47">
        <v>2</v>
      </c>
      <c r="M229" s="46">
        <v>0</v>
      </c>
      <c r="N229" s="47">
        <v>1</v>
      </c>
      <c r="O229" s="46">
        <v>0</v>
      </c>
      <c r="P229" s="47">
        <v>2</v>
      </c>
      <c r="Q229" s="46">
        <v>0</v>
      </c>
      <c r="R229" s="47">
        <v>1</v>
      </c>
      <c r="S229" s="46">
        <v>0</v>
      </c>
      <c r="T229" s="47">
        <v>2</v>
      </c>
      <c r="U229" s="46">
        <v>0</v>
      </c>
      <c r="V229" s="47">
        <v>0</v>
      </c>
      <c r="W229" s="46">
        <v>0</v>
      </c>
      <c r="X229" s="47">
        <v>0</v>
      </c>
      <c r="Y229" s="46">
        <v>0</v>
      </c>
      <c r="Z229" s="47">
        <v>1</v>
      </c>
      <c r="AA229" s="46">
        <v>0</v>
      </c>
      <c r="AB229" s="47">
        <v>0</v>
      </c>
      <c r="AC229" s="46">
        <v>0</v>
      </c>
      <c r="AD229" s="47">
        <v>0</v>
      </c>
      <c r="AE229" s="46">
        <v>0</v>
      </c>
      <c r="AF229" s="47">
        <v>0</v>
      </c>
      <c r="AG229" s="46">
        <v>0</v>
      </c>
      <c r="AH229" s="47">
        <v>0</v>
      </c>
      <c r="AI229" s="46">
        <v>0</v>
      </c>
      <c r="AJ229" s="47">
        <v>0</v>
      </c>
      <c r="AK229" s="31">
        <v>0</v>
      </c>
      <c r="AL229" s="33">
        <v>6</v>
      </c>
      <c r="AM229" s="31">
        <v>3</v>
      </c>
      <c r="AN229" s="32">
        <v>0</v>
      </c>
      <c r="AO229" s="107">
        <v>0</v>
      </c>
      <c r="AP229" s="33">
        <v>0</v>
      </c>
      <c r="AQ229" s="162">
        <v>0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1</v>
      </c>
      <c r="C230" s="42">
        <f>SUM(E230+G230+I230+K230+M230+O230+Q230+S230+U230+W230+Y230+AA230+AC230+AE230+AG230+AI230+AK230)</f>
        <v>0</v>
      </c>
      <c r="D230" s="33">
        <v>0</v>
      </c>
      <c r="E230" s="46">
        <v>0</v>
      </c>
      <c r="F230" s="47">
        <v>0</v>
      </c>
      <c r="G230" s="46">
        <v>0</v>
      </c>
      <c r="H230" s="47">
        <v>0</v>
      </c>
      <c r="I230" s="46">
        <v>0</v>
      </c>
      <c r="J230" s="47">
        <v>0</v>
      </c>
      <c r="K230" s="46">
        <v>0</v>
      </c>
      <c r="L230" s="47">
        <v>0</v>
      </c>
      <c r="M230" s="46">
        <v>0</v>
      </c>
      <c r="N230" s="47">
        <v>0</v>
      </c>
      <c r="O230" s="46">
        <v>0</v>
      </c>
      <c r="P230" s="47">
        <v>0</v>
      </c>
      <c r="Q230" s="46">
        <v>0</v>
      </c>
      <c r="R230" s="47">
        <v>1</v>
      </c>
      <c r="S230" s="46">
        <v>0</v>
      </c>
      <c r="T230" s="47">
        <v>0</v>
      </c>
      <c r="U230" s="46">
        <v>0</v>
      </c>
      <c r="V230" s="47">
        <v>0</v>
      </c>
      <c r="W230" s="46">
        <v>0</v>
      </c>
      <c r="X230" s="47">
        <v>0</v>
      </c>
      <c r="Y230" s="46">
        <v>0</v>
      </c>
      <c r="Z230" s="47">
        <v>0</v>
      </c>
      <c r="AA230" s="46">
        <v>0</v>
      </c>
      <c r="AB230" s="47">
        <v>0</v>
      </c>
      <c r="AC230" s="46">
        <v>0</v>
      </c>
      <c r="AD230" s="47">
        <v>0</v>
      </c>
      <c r="AE230" s="46">
        <v>0</v>
      </c>
      <c r="AF230" s="47">
        <v>0</v>
      </c>
      <c r="AG230" s="46">
        <v>0</v>
      </c>
      <c r="AH230" s="47">
        <v>0</v>
      </c>
      <c r="AI230" s="46">
        <v>0</v>
      </c>
      <c r="AJ230" s="47">
        <v>0</v>
      </c>
      <c r="AK230" s="31">
        <v>0</v>
      </c>
      <c r="AL230" s="33">
        <v>0</v>
      </c>
      <c r="AM230" s="31">
        <v>1</v>
      </c>
      <c r="AN230" s="32">
        <v>0</v>
      </c>
      <c r="AO230" s="107">
        <v>0</v>
      </c>
      <c r="AP230" s="33">
        <v>0</v>
      </c>
      <c r="AQ230" s="162">
        <v>0</v>
      </c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>
        <v>0</v>
      </c>
      <c r="E231" s="46">
        <v>0</v>
      </c>
      <c r="F231" s="47">
        <v>0</v>
      </c>
      <c r="G231" s="46">
        <v>0</v>
      </c>
      <c r="H231" s="47">
        <v>0</v>
      </c>
      <c r="I231" s="46">
        <v>0</v>
      </c>
      <c r="J231" s="47">
        <v>0</v>
      </c>
      <c r="K231" s="46">
        <v>0</v>
      </c>
      <c r="L231" s="47">
        <v>0</v>
      </c>
      <c r="M231" s="46">
        <v>0</v>
      </c>
      <c r="N231" s="47">
        <v>0</v>
      </c>
      <c r="O231" s="46">
        <v>0</v>
      </c>
      <c r="P231" s="47">
        <v>0</v>
      </c>
      <c r="Q231" s="46">
        <v>0</v>
      </c>
      <c r="R231" s="47">
        <v>0</v>
      </c>
      <c r="S231" s="46">
        <v>0</v>
      </c>
      <c r="T231" s="47">
        <v>0</v>
      </c>
      <c r="U231" s="46">
        <v>0</v>
      </c>
      <c r="V231" s="47">
        <v>0</v>
      </c>
      <c r="W231" s="46">
        <v>0</v>
      </c>
      <c r="X231" s="47">
        <v>0</v>
      </c>
      <c r="Y231" s="46">
        <v>0</v>
      </c>
      <c r="Z231" s="47">
        <v>0</v>
      </c>
      <c r="AA231" s="46">
        <v>0</v>
      </c>
      <c r="AB231" s="47">
        <v>0</v>
      </c>
      <c r="AC231" s="46">
        <v>0</v>
      </c>
      <c r="AD231" s="47">
        <v>0</v>
      </c>
      <c r="AE231" s="46">
        <v>0</v>
      </c>
      <c r="AF231" s="47">
        <v>0</v>
      </c>
      <c r="AG231" s="46">
        <v>0</v>
      </c>
      <c r="AH231" s="47">
        <v>0</v>
      </c>
      <c r="AI231" s="46">
        <v>0</v>
      </c>
      <c r="AJ231" s="47">
        <v>0</v>
      </c>
      <c r="AK231" s="31">
        <v>0</v>
      </c>
      <c r="AL231" s="33">
        <v>0</v>
      </c>
      <c r="AM231" s="31">
        <v>0</v>
      </c>
      <c r="AN231" s="32">
        <v>0</v>
      </c>
      <c r="AO231" s="107">
        <v>0</v>
      </c>
      <c r="AP231" s="33">
        <v>0</v>
      </c>
      <c r="AQ231" s="162">
        <v>0</v>
      </c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390" t="s">
        <v>84</v>
      </c>
      <c r="AU236" s="97" t="s">
        <v>33</v>
      </c>
      <c r="AV236" s="390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0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/>
      <c r="R237" s="106"/>
      <c r="S237" s="47"/>
      <c r="T237" s="106"/>
      <c r="U237" s="47"/>
      <c r="V237" s="106"/>
      <c r="W237" s="33"/>
      <c r="X237" s="106"/>
      <c r="Y237" s="33"/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/>
      <c r="AN237" s="107"/>
      <c r="AO237" s="32"/>
      <c r="AP237" s="106"/>
      <c r="AQ237" s="33"/>
      <c r="AR237" s="107"/>
      <c r="AS237" s="32"/>
      <c r="AT237" s="107"/>
      <c r="AU237" s="32"/>
      <c r="AV237" s="107"/>
      <c r="AW237" s="33"/>
      <c r="AX237" s="106"/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0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/>
      <c r="R239" s="106"/>
      <c r="S239" s="47"/>
      <c r="T239" s="106"/>
      <c r="U239" s="47"/>
      <c r="V239" s="106"/>
      <c r="W239" s="33"/>
      <c r="X239" s="106"/>
      <c r="Y239" s="33"/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/>
      <c r="AN239" s="107"/>
      <c r="AO239" s="32"/>
      <c r="AP239" s="106"/>
      <c r="AQ239" s="33"/>
      <c r="AR239" s="107"/>
      <c r="AS239" s="32"/>
      <c r="AT239" s="107"/>
      <c r="AU239" s="32"/>
      <c r="AV239" s="107"/>
      <c r="AW239" s="33"/>
      <c r="AX239" s="106"/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396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0</v>
      </c>
      <c r="C265" s="215"/>
      <c r="D265" s="216"/>
      <c r="E265" s="216"/>
      <c r="F265" s="216"/>
      <c r="G265" s="216"/>
      <c r="H265" s="216"/>
      <c r="I265" s="216"/>
      <c r="J265" s="216"/>
      <c r="K265" s="216"/>
      <c r="L265" s="217"/>
      <c r="M265" s="210"/>
      <c r="N265" s="218"/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2</v>
      </c>
      <c r="C271" s="229">
        <v>2</v>
      </c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>
        <v>0</v>
      </c>
      <c r="T271" s="233">
        <v>0</v>
      </c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392" t="s">
        <v>32</v>
      </c>
      <c r="G279" s="12" t="s">
        <v>31</v>
      </c>
      <c r="H279" s="389" t="s">
        <v>32</v>
      </c>
      <c r="I279" s="12" t="s">
        <v>31</v>
      </c>
      <c r="J279" s="392" t="s">
        <v>32</v>
      </c>
      <c r="K279" s="12" t="s">
        <v>31</v>
      </c>
      <c r="L279" s="392" t="s">
        <v>32</v>
      </c>
      <c r="M279" s="391" t="s">
        <v>31</v>
      </c>
      <c r="N279" s="392" t="s">
        <v>32</v>
      </c>
      <c r="O279" s="12" t="s">
        <v>31</v>
      </c>
      <c r="P279" s="392" t="s">
        <v>32</v>
      </c>
      <c r="Q279" s="12" t="s">
        <v>31</v>
      </c>
      <c r="R279" s="392" t="s">
        <v>32</v>
      </c>
      <c r="S279" s="12" t="s">
        <v>31</v>
      </c>
      <c r="T279" s="392" t="s">
        <v>32</v>
      </c>
      <c r="U279" s="12" t="s">
        <v>31</v>
      </c>
      <c r="V279" s="392" t="s">
        <v>32</v>
      </c>
      <c r="W279" s="12" t="s">
        <v>31</v>
      </c>
      <c r="X279" s="392" t="s">
        <v>32</v>
      </c>
      <c r="Y279" s="12" t="s">
        <v>31</v>
      </c>
      <c r="Z279" s="392" t="s">
        <v>32</v>
      </c>
      <c r="AA279" s="12" t="s">
        <v>31</v>
      </c>
      <c r="AB279" s="392" t="s">
        <v>32</v>
      </c>
      <c r="AC279" s="12" t="s">
        <v>31</v>
      </c>
      <c r="AD279" s="392" t="s">
        <v>32</v>
      </c>
      <c r="AE279" s="12" t="s">
        <v>31</v>
      </c>
      <c r="AF279" s="392" t="s">
        <v>32</v>
      </c>
      <c r="AG279" s="12" t="s">
        <v>31</v>
      </c>
      <c r="AH279" s="392" t="s">
        <v>32</v>
      </c>
      <c r="AI279" s="12" t="s">
        <v>31</v>
      </c>
      <c r="AJ279" s="392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392" t="s">
        <v>32</v>
      </c>
      <c r="E289" s="12" t="s">
        <v>31</v>
      </c>
      <c r="F289" s="392" t="s">
        <v>32</v>
      </c>
      <c r="G289" s="12" t="s">
        <v>31</v>
      </c>
      <c r="H289" s="392" t="s">
        <v>32</v>
      </c>
      <c r="I289" s="12" t="s">
        <v>31</v>
      </c>
      <c r="J289" s="392" t="s">
        <v>32</v>
      </c>
      <c r="K289" s="12" t="s">
        <v>31</v>
      </c>
      <c r="L289" s="392" t="s">
        <v>32</v>
      </c>
      <c r="M289" s="12" t="s">
        <v>31</v>
      </c>
      <c r="N289" s="392" t="s">
        <v>32</v>
      </c>
      <c r="O289" s="12" t="s">
        <v>31</v>
      </c>
      <c r="P289" s="392" t="s">
        <v>32</v>
      </c>
      <c r="Q289" s="12" t="s">
        <v>31</v>
      </c>
      <c r="R289" s="392" t="s">
        <v>32</v>
      </c>
      <c r="S289" s="12" t="s">
        <v>31</v>
      </c>
      <c r="T289" s="392" t="s">
        <v>32</v>
      </c>
      <c r="U289" s="12" t="s">
        <v>31</v>
      </c>
      <c r="V289" s="392" t="s">
        <v>32</v>
      </c>
      <c r="W289" s="12" t="s">
        <v>31</v>
      </c>
      <c r="X289" s="392" t="s">
        <v>32</v>
      </c>
      <c r="Y289" s="12" t="s">
        <v>31</v>
      </c>
      <c r="Z289" s="392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392" t="s">
        <v>32</v>
      </c>
      <c r="E295" s="12" t="s">
        <v>31</v>
      </c>
      <c r="F295" s="392" t="s">
        <v>32</v>
      </c>
      <c r="G295" s="12" t="s">
        <v>31</v>
      </c>
      <c r="H295" s="392" t="s">
        <v>32</v>
      </c>
      <c r="I295" s="12" t="s">
        <v>31</v>
      </c>
      <c r="J295" s="392" t="s">
        <v>32</v>
      </c>
      <c r="K295" s="12" t="s">
        <v>31</v>
      </c>
      <c r="L295" s="392" t="s">
        <v>32</v>
      </c>
      <c r="M295" s="12" t="s">
        <v>31</v>
      </c>
      <c r="N295" s="392" t="s">
        <v>32</v>
      </c>
      <c r="O295" s="12" t="s">
        <v>31</v>
      </c>
      <c r="P295" s="392" t="s">
        <v>32</v>
      </c>
      <c r="Q295" s="12" t="s">
        <v>31</v>
      </c>
      <c r="R295" s="392" t="s">
        <v>32</v>
      </c>
      <c r="S295" s="12" t="s">
        <v>31</v>
      </c>
      <c r="T295" s="392" t="s">
        <v>32</v>
      </c>
      <c r="U295" s="12" t="s">
        <v>31</v>
      </c>
      <c r="V295" s="392" t="s">
        <v>32</v>
      </c>
      <c r="W295" s="12" t="s">
        <v>31</v>
      </c>
      <c r="X295" s="392" t="s">
        <v>32</v>
      </c>
      <c r="Y295" s="12" t="s">
        <v>31</v>
      </c>
      <c r="Z295" s="392" t="s">
        <v>32</v>
      </c>
      <c r="AA295" s="12" t="s">
        <v>31</v>
      </c>
      <c r="AB295" s="392" t="s">
        <v>32</v>
      </c>
      <c r="AC295" s="12" t="s">
        <v>31</v>
      </c>
      <c r="AD295" s="392" t="s">
        <v>32</v>
      </c>
      <c r="AE295" s="12" t="s">
        <v>31</v>
      </c>
      <c r="AF295" s="392" t="s">
        <v>32</v>
      </c>
      <c r="AG295" s="12" t="s">
        <v>31</v>
      </c>
      <c r="AH295" s="392" t="s">
        <v>32</v>
      </c>
      <c r="AI295" s="12" t="s">
        <v>31</v>
      </c>
      <c r="AJ295" s="390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3681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tabSelected="1" workbookViewId="0">
      <selection sqref="A1:XFD1048576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",[13]NOMBRE!B2," - ","( ",[13]NOMBRE!C2,[13]NOMBRE!D2,[13]NOMBRE!E2,[13]NOMBRE!F2,[13]NOMBRE!G2," )")</f>
        <v>COMUNA: LINARES - ( 07401 )</v>
      </c>
    </row>
    <row r="3" spans="1:136" x14ac:dyDescent="0.25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</row>
    <row r="4" spans="1:136" x14ac:dyDescent="0.25">
      <c r="A4" s="1" t="str">
        <f>CONCATENATE("MES: ",[13]NOMBRE!B6," - ","( ",[13]NOMBRE!C6,[13]NOMBRE!D6," )")</f>
        <v>MES: DICIEMBRE - ( 12 )</v>
      </c>
    </row>
    <row r="5" spans="1:136" x14ac:dyDescent="0.25">
      <c r="A5" s="1" t="str">
        <f>CONCATENATE("AÑO: ",[13]NOMBRE!B7)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404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407" t="s">
        <v>35</v>
      </c>
      <c r="AU12" s="408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95</v>
      </c>
      <c r="C13" s="22">
        <f>+O13+Q13+S13+U13+W13+Y13+AA13+AC13+AE13+AG13+AI13+AK13+AM13+AO13+AQ13</f>
        <v>0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0</v>
      </c>
      <c r="O13" s="27">
        <v>0</v>
      </c>
      <c r="P13" s="28">
        <v>8</v>
      </c>
      <c r="Q13" s="27">
        <v>0</v>
      </c>
      <c r="R13" s="28">
        <v>18</v>
      </c>
      <c r="S13" s="27">
        <v>0</v>
      </c>
      <c r="T13" s="28">
        <v>22</v>
      </c>
      <c r="U13" s="27">
        <v>0</v>
      </c>
      <c r="V13" s="28">
        <v>24</v>
      </c>
      <c r="W13" s="27">
        <v>0</v>
      </c>
      <c r="X13" s="28">
        <v>18</v>
      </c>
      <c r="Y13" s="27">
        <v>0</v>
      </c>
      <c r="Z13" s="28">
        <v>5</v>
      </c>
      <c r="AA13" s="27">
        <v>0</v>
      </c>
      <c r="AB13" s="28">
        <v>0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0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95</v>
      </c>
      <c r="AT13" s="32">
        <v>0</v>
      </c>
      <c r="AU13" s="31">
        <v>0</v>
      </c>
      <c r="AV13" s="33">
        <v>0</v>
      </c>
      <c r="AW13" s="34">
        <v>0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101</v>
      </c>
      <c r="C14" s="42">
        <f t="shared" si="26"/>
        <v>0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1</v>
      </c>
      <c r="O14" s="46">
        <v>0</v>
      </c>
      <c r="P14" s="47">
        <v>8</v>
      </c>
      <c r="Q14" s="46">
        <v>0</v>
      </c>
      <c r="R14" s="47">
        <v>13</v>
      </c>
      <c r="S14" s="46">
        <v>0</v>
      </c>
      <c r="T14" s="47">
        <v>24</v>
      </c>
      <c r="U14" s="46">
        <v>0</v>
      </c>
      <c r="V14" s="47">
        <v>28</v>
      </c>
      <c r="W14" s="46">
        <v>0</v>
      </c>
      <c r="X14" s="47">
        <v>20</v>
      </c>
      <c r="Y14" s="46">
        <v>0</v>
      </c>
      <c r="Z14" s="47">
        <v>6</v>
      </c>
      <c r="AA14" s="46">
        <v>0</v>
      </c>
      <c r="AB14" s="47">
        <v>0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1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101</v>
      </c>
      <c r="AT14" s="32">
        <v>0</v>
      </c>
      <c r="AU14" s="31">
        <v>0</v>
      </c>
      <c r="AV14" s="33">
        <v>0</v>
      </c>
      <c r="AW14" s="34">
        <v>0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92</v>
      </c>
      <c r="C15" s="42">
        <f t="shared" si="26"/>
        <v>1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0</v>
      </c>
      <c r="O15" s="46">
        <v>0</v>
      </c>
      <c r="P15" s="47">
        <v>2</v>
      </c>
      <c r="Q15" s="46">
        <v>0</v>
      </c>
      <c r="R15" s="47">
        <v>15</v>
      </c>
      <c r="S15" s="46">
        <v>0</v>
      </c>
      <c r="T15" s="47">
        <v>24</v>
      </c>
      <c r="U15" s="46">
        <v>0</v>
      </c>
      <c r="V15" s="47">
        <v>36</v>
      </c>
      <c r="W15" s="46">
        <v>1</v>
      </c>
      <c r="X15" s="47">
        <v>13</v>
      </c>
      <c r="Y15" s="46">
        <v>0</v>
      </c>
      <c r="Z15" s="47">
        <v>2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92</v>
      </c>
      <c r="AT15" s="32">
        <v>0</v>
      </c>
      <c r="AU15" s="31">
        <v>0</v>
      </c>
      <c r="AV15" s="33">
        <v>0</v>
      </c>
      <c r="AW15" s="34">
        <v>0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0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>
        <v>0</v>
      </c>
      <c r="O16" s="46">
        <v>0</v>
      </c>
      <c r="P16" s="47">
        <v>0</v>
      </c>
      <c r="Q16" s="46">
        <v>0</v>
      </c>
      <c r="R16" s="47">
        <v>0</v>
      </c>
      <c r="S16" s="46">
        <v>0</v>
      </c>
      <c r="T16" s="47">
        <v>0</v>
      </c>
      <c r="U16" s="46">
        <v>0</v>
      </c>
      <c r="V16" s="47">
        <v>0</v>
      </c>
      <c r="W16" s="46">
        <v>0</v>
      </c>
      <c r="X16" s="47">
        <v>0</v>
      </c>
      <c r="Y16" s="46">
        <v>0</v>
      </c>
      <c r="Z16" s="47">
        <v>0</v>
      </c>
      <c r="AA16" s="46">
        <v>0</v>
      </c>
      <c r="AB16" s="47">
        <v>0</v>
      </c>
      <c r="AC16" s="46">
        <v>0</v>
      </c>
      <c r="AD16" s="47">
        <v>0</v>
      </c>
      <c r="AE16" s="46">
        <v>0</v>
      </c>
      <c r="AF16" s="47">
        <v>0</v>
      </c>
      <c r="AG16" s="46">
        <v>0</v>
      </c>
      <c r="AH16" s="47">
        <v>0</v>
      </c>
      <c r="AI16" s="46">
        <v>0</v>
      </c>
      <c r="AJ16" s="47">
        <v>0</v>
      </c>
      <c r="AK16" s="46">
        <v>0</v>
      </c>
      <c r="AL16" s="47">
        <v>0</v>
      </c>
      <c r="AM16" s="46">
        <v>0</v>
      </c>
      <c r="AN16" s="47">
        <v>0</v>
      </c>
      <c r="AO16" s="46">
        <v>0</v>
      </c>
      <c r="AP16" s="47">
        <v>0</v>
      </c>
      <c r="AQ16" s="31">
        <v>0</v>
      </c>
      <c r="AR16" s="30"/>
      <c r="AS16" s="31">
        <v>0</v>
      </c>
      <c r="AT16" s="32">
        <v>0</v>
      </c>
      <c r="AU16" s="31">
        <v>0</v>
      </c>
      <c r="AV16" s="33">
        <v>0</v>
      </c>
      <c r="AW16" s="34">
        <v>0</v>
      </c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0</v>
      </c>
      <c r="C17" s="42">
        <f t="shared" si="26"/>
        <v>0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>
        <v>0</v>
      </c>
      <c r="O17" s="46">
        <v>0</v>
      </c>
      <c r="P17" s="47">
        <v>0</v>
      </c>
      <c r="Q17" s="46">
        <v>0</v>
      </c>
      <c r="R17" s="47">
        <v>0</v>
      </c>
      <c r="S17" s="46">
        <v>0</v>
      </c>
      <c r="T17" s="47">
        <v>0</v>
      </c>
      <c r="U17" s="46">
        <v>0</v>
      </c>
      <c r="V17" s="47">
        <v>0</v>
      </c>
      <c r="W17" s="46">
        <v>0</v>
      </c>
      <c r="X17" s="47">
        <v>0</v>
      </c>
      <c r="Y17" s="46">
        <v>0</v>
      </c>
      <c r="Z17" s="47">
        <v>0</v>
      </c>
      <c r="AA17" s="46">
        <v>0</v>
      </c>
      <c r="AB17" s="47">
        <v>0</v>
      </c>
      <c r="AC17" s="46">
        <v>0</v>
      </c>
      <c r="AD17" s="47">
        <v>0</v>
      </c>
      <c r="AE17" s="46">
        <v>0</v>
      </c>
      <c r="AF17" s="47">
        <v>0</v>
      </c>
      <c r="AG17" s="46">
        <v>0</v>
      </c>
      <c r="AH17" s="47">
        <v>0</v>
      </c>
      <c r="AI17" s="46">
        <v>0</v>
      </c>
      <c r="AJ17" s="47">
        <v>0</v>
      </c>
      <c r="AK17" s="46">
        <v>0</v>
      </c>
      <c r="AL17" s="47">
        <v>0</v>
      </c>
      <c r="AM17" s="46">
        <v>0</v>
      </c>
      <c r="AN17" s="47">
        <v>0</v>
      </c>
      <c r="AO17" s="46">
        <v>0</v>
      </c>
      <c r="AP17" s="47">
        <v>0</v>
      </c>
      <c r="AQ17" s="31">
        <v>0</v>
      </c>
      <c r="AR17" s="30"/>
      <c r="AS17" s="31">
        <v>0</v>
      </c>
      <c r="AT17" s="32">
        <v>0</v>
      </c>
      <c r="AU17" s="31">
        <v>0</v>
      </c>
      <c r="AV17" s="33">
        <v>0</v>
      </c>
      <c r="AW17" s="34"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0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>
        <v>0</v>
      </c>
      <c r="O18" s="46">
        <v>0</v>
      </c>
      <c r="P18" s="47">
        <v>0</v>
      </c>
      <c r="Q18" s="46">
        <v>0</v>
      </c>
      <c r="R18" s="47">
        <v>0</v>
      </c>
      <c r="S18" s="46">
        <v>0</v>
      </c>
      <c r="T18" s="47">
        <v>0</v>
      </c>
      <c r="U18" s="46">
        <v>0</v>
      </c>
      <c r="V18" s="47">
        <v>0</v>
      </c>
      <c r="W18" s="46">
        <v>0</v>
      </c>
      <c r="X18" s="47">
        <v>0</v>
      </c>
      <c r="Y18" s="46">
        <v>0</v>
      </c>
      <c r="Z18" s="47">
        <v>0</v>
      </c>
      <c r="AA18" s="46">
        <v>0</v>
      </c>
      <c r="AB18" s="47">
        <v>0</v>
      </c>
      <c r="AC18" s="46">
        <v>0</v>
      </c>
      <c r="AD18" s="47">
        <v>0</v>
      </c>
      <c r="AE18" s="46">
        <v>0</v>
      </c>
      <c r="AF18" s="47">
        <v>0</v>
      </c>
      <c r="AG18" s="46">
        <v>0</v>
      </c>
      <c r="AH18" s="47">
        <v>0</v>
      </c>
      <c r="AI18" s="46">
        <v>0</v>
      </c>
      <c r="AJ18" s="47">
        <v>0</v>
      </c>
      <c r="AK18" s="46">
        <v>0</v>
      </c>
      <c r="AL18" s="47">
        <v>0</v>
      </c>
      <c r="AM18" s="46">
        <v>0</v>
      </c>
      <c r="AN18" s="47">
        <v>0</v>
      </c>
      <c r="AO18" s="46">
        <v>0</v>
      </c>
      <c r="AP18" s="47">
        <v>0</v>
      </c>
      <c r="AQ18" s="31">
        <v>0</v>
      </c>
      <c r="AR18" s="33">
        <v>0</v>
      </c>
      <c r="AS18" s="31">
        <v>0</v>
      </c>
      <c r="AT18" s="32">
        <v>0</v>
      </c>
      <c r="AU18" s="31">
        <v>0</v>
      </c>
      <c r="AV18" s="33">
        <v>0</v>
      </c>
      <c r="AW18" s="34">
        <v>0</v>
      </c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30</v>
      </c>
      <c r="C19" s="42">
        <f t="shared" si="26"/>
        <v>0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0</v>
      </c>
      <c r="Q19" s="46">
        <v>0</v>
      </c>
      <c r="R19" s="47">
        <v>7</v>
      </c>
      <c r="S19" s="46">
        <v>0</v>
      </c>
      <c r="T19" s="47">
        <v>10</v>
      </c>
      <c r="U19" s="46">
        <v>0</v>
      </c>
      <c r="V19" s="47">
        <v>11</v>
      </c>
      <c r="W19" s="46">
        <v>0</v>
      </c>
      <c r="X19" s="47">
        <v>2</v>
      </c>
      <c r="Y19" s="46">
        <v>0</v>
      </c>
      <c r="Z19" s="47">
        <v>0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30</v>
      </c>
      <c r="AT19" s="32">
        <v>0</v>
      </c>
      <c r="AU19" s="31">
        <v>0</v>
      </c>
      <c r="AV19" s="33">
        <v>0</v>
      </c>
      <c r="AW19" s="34">
        <v>0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4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>
        <v>0</v>
      </c>
      <c r="O20" s="46">
        <v>0</v>
      </c>
      <c r="P20" s="47">
        <v>0</v>
      </c>
      <c r="Q20" s="46">
        <v>0</v>
      </c>
      <c r="R20" s="47">
        <v>0</v>
      </c>
      <c r="S20" s="46">
        <v>0</v>
      </c>
      <c r="T20" s="47">
        <v>2</v>
      </c>
      <c r="U20" s="46">
        <v>0</v>
      </c>
      <c r="V20" s="47">
        <v>2</v>
      </c>
      <c r="W20" s="46">
        <v>0</v>
      </c>
      <c r="X20" s="47">
        <v>0</v>
      </c>
      <c r="Y20" s="46">
        <v>0</v>
      </c>
      <c r="Z20" s="47">
        <v>0</v>
      </c>
      <c r="AA20" s="46">
        <v>0</v>
      </c>
      <c r="AB20" s="47">
        <v>0</v>
      </c>
      <c r="AC20" s="46">
        <v>0</v>
      </c>
      <c r="AD20" s="47">
        <v>0</v>
      </c>
      <c r="AE20" s="46">
        <v>0</v>
      </c>
      <c r="AF20" s="47">
        <v>0</v>
      </c>
      <c r="AG20" s="46">
        <v>0</v>
      </c>
      <c r="AH20" s="47">
        <v>0</v>
      </c>
      <c r="AI20" s="46">
        <v>0</v>
      </c>
      <c r="AJ20" s="47">
        <v>0</v>
      </c>
      <c r="AK20" s="46">
        <v>0</v>
      </c>
      <c r="AL20" s="47">
        <v>0</v>
      </c>
      <c r="AM20" s="46">
        <v>0</v>
      </c>
      <c r="AN20" s="47">
        <v>0</v>
      </c>
      <c r="AO20" s="46">
        <v>0</v>
      </c>
      <c r="AP20" s="47">
        <v>0</v>
      </c>
      <c r="AQ20" s="31">
        <v>0</v>
      </c>
      <c r="AR20" s="30"/>
      <c r="AS20" s="31">
        <v>4</v>
      </c>
      <c r="AT20" s="32">
        <v>0</v>
      </c>
      <c r="AU20" s="31">
        <v>0</v>
      </c>
      <c r="AV20" s="33">
        <v>0</v>
      </c>
      <c r="AW20" s="34"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240</v>
      </c>
      <c r="C21" s="42">
        <f>+E21+G21+I21+K21+M21+O21+Q21+S21+U21+W21+Y21+AA21+AC21+AE21+AG21+AI21+AK21+AM21+AO21+AQ21</f>
        <v>2</v>
      </c>
      <c r="D21" s="47"/>
      <c r="E21" s="46"/>
      <c r="F21" s="47"/>
      <c r="G21" s="46"/>
      <c r="H21" s="47"/>
      <c r="I21" s="34"/>
      <c r="J21" s="33"/>
      <c r="K21" s="33"/>
      <c r="L21" s="47"/>
      <c r="M21" s="34"/>
      <c r="N21" s="33">
        <v>1</v>
      </c>
      <c r="O21" s="46">
        <v>0</v>
      </c>
      <c r="P21" s="47">
        <v>1</v>
      </c>
      <c r="Q21" s="46">
        <v>0</v>
      </c>
      <c r="R21" s="47">
        <v>3</v>
      </c>
      <c r="S21" s="46">
        <v>0</v>
      </c>
      <c r="T21" s="47">
        <v>12</v>
      </c>
      <c r="U21" s="46">
        <v>1</v>
      </c>
      <c r="V21" s="47">
        <v>16</v>
      </c>
      <c r="W21" s="46">
        <v>0</v>
      </c>
      <c r="X21" s="47">
        <v>20</v>
      </c>
      <c r="Y21" s="46">
        <v>0</v>
      </c>
      <c r="Z21" s="47">
        <v>26</v>
      </c>
      <c r="AA21" s="46">
        <v>0</v>
      </c>
      <c r="AB21" s="47">
        <v>34</v>
      </c>
      <c r="AC21" s="46">
        <v>1</v>
      </c>
      <c r="AD21" s="47">
        <v>33</v>
      </c>
      <c r="AE21" s="46">
        <v>0</v>
      </c>
      <c r="AF21" s="47">
        <v>42</v>
      </c>
      <c r="AG21" s="46">
        <v>0</v>
      </c>
      <c r="AH21" s="47">
        <v>29</v>
      </c>
      <c r="AI21" s="46">
        <v>0</v>
      </c>
      <c r="AJ21" s="47">
        <v>17</v>
      </c>
      <c r="AK21" s="46">
        <v>0</v>
      </c>
      <c r="AL21" s="47">
        <v>5</v>
      </c>
      <c r="AM21" s="46">
        <v>0</v>
      </c>
      <c r="AN21" s="47">
        <v>1</v>
      </c>
      <c r="AO21" s="46">
        <v>0</v>
      </c>
      <c r="AP21" s="47">
        <v>0</v>
      </c>
      <c r="AQ21" s="31">
        <v>0</v>
      </c>
      <c r="AR21" s="30"/>
      <c r="AS21" s="31">
        <v>240</v>
      </c>
      <c r="AT21" s="32">
        <v>0</v>
      </c>
      <c r="AU21" s="31">
        <v>0</v>
      </c>
      <c r="AV21" s="33">
        <v>0</v>
      </c>
      <c r="AW21" s="34">
        <v>0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0</v>
      </c>
      <c r="C22" s="42">
        <f>+E22+G22+I22</f>
        <v>0</v>
      </c>
      <c r="D22" s="47"/>
      <c r="E22" s="46"/>
      <c r="F22" s="47"/>
      <c r="G22" s="46"/>
      <c r="H22" s="47"/>
      <c r="I22" s="34"/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>
        <v>0</v>
      </c>
      <c r="AS22" s="31">
        <v>0</v>
      </c>
      <c r="AT22" s="32">
        <v>0</v>
      </c>
      <c r="AU22" s="31">
        <v>0</v>
      </c>
      <c r="AV22" s="33">
        <v>0</v>
      </c>
      <c r="AW22" s="34"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1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>
        <v>0</v>
      </c>
      <c r="Q23" s="46">
        <v>0</v>
      </c>
      <c r="R23" s="47">
        <v>0</v>
      </c>
      <c r="S23" s="46">
        <v>0</v>
      </c>
      <c r="T23" s="47">
        <v>0</v>
      </c>
      <c r="U23" s="46">
        <v>0</v>
      </c>
      <c r="V23" s="47">
        <v>0</v>
      </c>
      <c r="W23" s="46">
        <v>0</v>
      </c>
      <c r="X23" s="47">
        <v>0</v>
      </c>
      <c r="Y23" s="46">
        <v>0</v>
      </c>
      <c r="Z23" s="47">
        <v>0</v>
      </c>
      <c r="AA23" s="46">
        <v>0</v>
      </c>
      <c r="AB23" s="47">
        <v>1</v>
      </c>
      <c r="AC23" s="46">
        <v>0</v>
      </c>
      <c r="AD23" s="47">
        <v>0</v>
      </c>
      <c r="AE23" s="46">
        <v>0</v>
      </c>
      <c r="AF23" s="47">
        <v>0</v>
      </c>
      <c r="AG23" s="46">
        <v>0</v>
      </c>
      <c r="AH23" s="47">
        <v>0</v>
      </c>
      <c r="AI23" s="46">
        <v>0</v>
      </c>
      <c r="AJ23" s="47">
        <v>0</v>
      </c>
      <c r="AK23" s="46">
        <v>0</v>
      </c>
      <c r="AL23" s="47">
        <v>0</v>
      </c>
      <c r="AM23" s="46">
        <v>0</v>
      </c>
      <c r="AN23" s="47">
        <v>0</v>
      </c>
      <c r="AO23" s="46">
        <v>0</v>
      </c>
      <c r="AP23" s="47">
        <v>0</v>
      </c>
      <c r="AQ23" s="31">
        <v>0</v>
      </c>
      <c r="AR23" s="33">
        <v>0</v>
      </c>
      <c r="AS23" s="31">
        <v>1</v>
      </c>
      <c r="AT23" s="32">
        <v>0</v>
      </c>
      <c r="AU23" s="31">
        <v>0</v>
      </c>
      <c r="AV23" s="33">
        <v>0</v>
      </c>
      <c r="AW23" s="34">
        <v>0</v>
      </c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284</v>
      </c>
      <c r="C24" s="42">
        <f>+O24+Q24+S24+U24+W24+Y24+AA24+AC24+AE24+AG24+AI24+AK24+AM24+AO24+AQ24</f>
        <v>3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3</v>
      </c>
      <c r="O24" s="46">
        <v>0</v>
      </c>
      <c r="P24" s="47">
        <v>29</v>
      </c>
      <c r="Q24" s="46">
        <v>0</v>
      </c>
      <c r="R24" s="47">
        <v>29</v>
      </c>
      <c r="S24" s="46">
        <v>0</v>
      </c>
      <c r="T24" s="47">
        <v>47</v>
      </c>
      <c r="U24" s="46">
        <v>1</v>
      </c>
      <c r="V24" s="47">
        <v>35</v>
      </c>
      <c r="W24" s="46">
        <v>1</v>
      </c>
      <c r="X24" s="47">
        <v>58</v>
      </c>
      <c r="Y24" s="46">
        <v>1</v>
      </c>
      <c r="Z24" s="47">
        <v>41</v>
      </c>
      <c r="AA24" s="46">
        <v>0</v>
      </c>
      <c r="AB24" s="47">
        <v>27</v>
      </c>
      <c r="AC24" s="46">
        <v>0</v>
      </c>
      <c r="AD24" s="47">
        <v>12</v>
      </c>
      <c r="AE24" s="46">
        <v>0</v>
      </c>
      <c r="AF24" s="47">
        <v>2</v>
      </c>
      <c r="AG24" s="46">
        <v>0</v>
      </c>
      <c r="AH24" s="47">
        <v>0</v>
      </c>
      <c r="AI24" s="46">
        <v>0</v>
      </c>
      <c r="AJ24" s="47">
        <v>0</v>
      </c>
      <c r="AK24" s="46">
        <v>0</v>
      </c>
      <c r="AL24" s="47">
        <v>1</v>
      </c>
      <c r="AM24" s="46">
        <v>0</v>
      </c>
      <c r="AN24" s="47">
        <v>0</v>
      </c>
      <c r="AO24" s="34">
        <v>0</v>
      </c>
      <c r="AP24" s="47">
        <v>0</v>
      </c>
      <c r="AQ24" s="31">
        <v>0</v>
      </c>
      <c r="AR24" s="33">
        <v>2</v>
      </c>
      <c r="AS24" s="31">
        <v>282</v>
      </c>
      <c r="AT24" s="32">
        <v>0</v>
      </c>
      <c r="AU24" s="31">
        <v>0</v>
      </c>
      <c r="AV24" s="33">
        <v>0</v>
      </c>
      <c r="AW24" s="34">
        <v>0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66</v>
      </c>
      <c r="C25" s="42">
        <f>+E25+G25+I25+K25+M25+O25+Q25+S25+U25+W25+Y25+AA25+AC25+AE25+AG25+AI25+AK25+AM25+AO25+AQ25</f>
        <v>12</v>
      </c>
      <c r="D25" s="47">
        <v>0</v>
      </c>
      <c r="E25" s="46">
        <v>0</v>
      </c>
      <c r="F25" s="47">
        <v>0</v>
      </c>
      <c r="G25" s="46">
        <v>0</v>
      </c>
      <c r="H25" s="47">
        <v>1</v>
      </c>
      <c r="I25" s="34">
        <v>1</v>
      </c>
      <c r="J25" s="33">
        <v>0</v>
      </c>
      <c r="K25" s="33">
        <v>0</v>
      </c>
      <c r="L25" s="47">
        <v>0</v>
      </c>
      <c r="M25" s="34">
        <v>0</v>
      </c>
      <c r="N25" s="33">
        <v>0</v>
      </c>
      <c r="O25" s="46">
        <v>0</v>
      </c>
      <c r="P25" s="47">
        <v>0</v>
      </c>
      <c r="Q25" s="46">
        <v>0</v>
      </c>
      <c r="R25" s="47">
        <v>6</v>
      </c>
      <c r="S25" s="46">
        <v>0</v>
      </c>
      <c r="T25" s="47">
        <v>9</v>
      </c>
      <c r="U25" s="46">
        <v>2</v>
      </c>
      <c r="V25" s="47">
        <v>8</v>
      </c>
      <c r="W25" s="46">
        <v>3</v>
      </c>
      <c r="X25" s="47">
        <v>8</v>
      </c>
      <c r="Y25" s="46">
        <v>1</v>
      </c>
      <c r="Z25" s="47">
        <v>7</v>
      </c>
      <c r="AA25" s="46">
        <v>1</v>
      </c>
      <c r="AB25" s="47">
        <v>11</v>
      </c>
      <c r="AC25" s="46">
        <v>2</v>
      </c>
      <c r="AD25" s="47">
        <v>4</v>
      </c>
      <c r="AE25" s="46">
        <v>1</v>
      </c>
      <c r="AF25" s="47">
        <v>7</v>
      </c>
      <c r="AG25" s="46">
        <v>0</v>
      </c>
      <c r="AH25" s="47">
        <v>2</v>
      </c>
      <c r="AI25" s="46">
        <v>1</v>
      </c>
      <c r="AJ25" s="47">
        <v>1</v>
      </c>
      <c r="AK25" s="46">
        <v>0</v>
      </c>
      <c r="AL25" s="47">
        <v>2</v>
      </c>
      <c r="AM25" s="46">
        <v>0</v>
      </c>
      <c r="AN25" s="47">
        <v>0</v>
      </c>
      <c r="AO25" s="46">
        <v>0</v>
      </c>
      <c r="AP25" s="47">
        <v>0</v>
      </c>
      <c r="AQ25" s="31">
        <v>0</v>
      </c>
      <c r="AR25" s="33">
        <v>51</v>
      </c>
      <c r="AS25" s="31">
        <v>15</v>
      </c>
      <c r="AT25" s="32">
        <v>0</v>
      </c>
      <c r="AU25" s="31">
        <v>0</v>
      </c>
      <c r="AV25" s="33">
        <v>0</v>
      </c>
      <c r="AW25" s="34">
        <v>0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173</v>
      </c>
      <c r="C26" s="42">
        <f>+Q26+S26+U26+W26+Y26+AA26+AC26+AE26+AG26+AI26+AK26+AM26+AO26+AQ26</f>
        <v>4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9</v>
      </c>
      <c r="Q26" s="46">
        <v>1</v>
      </c>
      <c r="R26" s="47">
        <v>14</v>
      </c>
      <c r="S26" s="46">
        <v>0</v>
      </c>
      <c r="T26" s="47">
        <v>27</v>
      </c>
      <c r="U26" s="46">
        <v>1</v>
      </c>
      <c r="V26" s="47">
        <v>12</v>
      </c>
      <c r="W26" s="46">
        <v>0</v>
      </c>
      <c r="X26" s="47">
        <v>8</v>
      </c>
      <c r="Y26" s="46">
        <v>1</v>
      </c>
      <c r="Z26" s="47">
        <v>5</v>
      </c>
      <c r="AA26" s="46">
        <v>0</v>
      </c>
      <c r="AB26" s="47">
        <v>7</v>
      </c>
      <c r="AC26" s="46">
        <v>0</v>
      </c>
      <c r="AD26" s="47">
        <v>7</v>
      </c>
      <c r="AE26" s="46">
        <v>0</v>
      </c>
      <c r="AF26" s="47">
        <v>4</v>
      </c>
      <c r="AG26" s="46">
        <v>1</v>
      </c>
      <c r="AH26" s="47">
        <v>3</v>
      </c>
      <c r="AI26" s="46">
        <v>0</v>
      </c>
      <c r="AJ26" s="47">
        <v>24</v>
      </c>
      <c r="AK26" s="46">
        <v>0</v>
      </c>
      <c r="AL26" s="47">
        <v>16</v>
      </c>
      <c r="AM26" s="46">
        <v>0</v>
      </c>
      <c r="AN26" s="47">
        <v>14</v>
      </c>
      <c r="AO26" s="46">
        <v>0</v>
      </c>
      <c r="AP26" s="47">
        <v>23</v>
      </c>
      <c r="AQ26" s="31">
        <v>0</v>
      </c>
      <c r="AR26" s="33">
        <v>66</v>
      </c>
      <c r="AS26" s="31">
        <v>107</v>
      </c>
      <c r="AT26" s="32">
        <v>0</v>
      </c>
      <c r="AU26" s="31">
        <v>0</v>
      </c>
      <c r="AV26" s="33">
        <v>0</v>
      </c>
      <c r="AW26" s="34">
        <v>0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0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>
        <v>0</v>
      </c>
      <c r="Q27" s="46">
        <v>0</v>
      </c>
      <c r="R27" s="47">
        <v>0</v>
      </c>
      <c r="S27" s="46">
        <v>0</v>
      </c>
      <c r="T27" s="47">
        <v>0</v>
      </c>
      <c r="U27" s="46">
        <v>0</v>
      </c>
      <c r="V27" s="47">
        <v>0</v>
      </c>
      <c r="W27" s="46">
        <v>0</v>
      </c>
      <c r="X27" s="47">
        <v>0</v>
      </c>
      <c r="Y27" s="46">
        <v>0</v>
      </c>
      <c r="Z27" s="47">
        <v>0</v>
      </c>
      <c r="AA27" s="46">
        <v>0</v>
      </c>
      <c r="AB27" s="47">
        <v>0</v>
      </c>
      <c r="AC27" s="46">
        <v>0</v>
      </c>
      <c r="AD27" s="47">
        <v>0</v>
      </c>
      <c r="AE27" s="46">
        <v>0</v>
      </c>
      <c r="AF27" s="47">
        <v>0</v>
      </c>
      <c r="AG27" s="46">
        <v>0</v>
      </c>
      <c r="AH27" s="47">
        <v>0</v>
      </c>
      <c r="AI27" s="46">
        <v>0</v>
      </c>
      <c r="AJ27" s="43"/>
      <c r="AK27" s="44"/>
      <c r="AL27" s="43"/>
      <c r="AM27" s="44"/>
      <c r="AN27" s="43"/>
      <c r="AO27" s="44"/>
      <c r="AP27" s="43"/>
      <c r="AQ27" s="56"/>
      <c r="AR27" s="33">
        <v>0</v>
      </c>
      <c r="AS27" s="31">
        <v>0</v>
      </c>
      <c r="AT27" s="32">
        <v>0</v>
      </c>
      <c r="AU27" s="31">
        <v>0</v>
      </c>
      <c r="AV27" s="33">
        <v>0</v>
      </c>
      <c r="AW27" s="34">
        <v>0</v>
      </c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0</v>
      </c>
      <c r="C28" s="42">
        <f t="shared" si="55"/>
        <v>0</v>
      </c>
      <c r="D28" s="47">
        <v>0</v>
      </c>
      <c r="E28" s="46">
        <v>0</v>
      </c>
      <c r="F28" s="47">
        <v>0</v>
      </c>
      <c r="G28" s="46">
        <v>0</v>
      </c>
      <c r="H28" s="47">
        <v>0</v>
      </c>
      <c r="I28" s="34">
        <v>0</v>
      </c>
      <c r="J28" s="33">
        <v>0</v>
      </c>
      <c r="K28" s="33">
        <v>0</v>
      </c>
      <c r="L28" s="47">
        <v>0</v>
      </c>
      <c r="M28" s="34">
        <v>0</v>
      </c>
      <c r="N28" s="33">
        <v>0</v>
      </c>
      <c r="O28" s="46">
        <v>0</v>
      </c>
      <c r="P28" s="47">
        <v>0</v>
      </c>
      <c r="Q28" s="46">
        <v>0</v>
      </c>
      <c r="R28" s="47">
        <v>0</v>
      </c>
      <c r="S28" s="46">
        <v>0</v>
      </c>
      <c r="T28" s="47">
        <v>0</v>
      </c>
      <c r="U28" s="46">
        <v>0</v>
      </c>
      <c r="V28" s="47">
        <v>0</v>
      </c>
      <c r="W28" s="46">
        <v>0</v>
      </c>
      <c r="X28" s="47">
        <v>0</v>
      </c>
      <c r="Y28" s="46">
        <v>0</v>
      </c>
      <c r="Z28" s="47">
        <v>0</v>
      </c>
      <c r="AA28" s="46">
        <v>0</v>
      </c>
      <c r="AB28" s="47">
        <v>0</v>
      </c>
      <c r="AC28" s="46">
        <v>0</v>
      </c>
      <c r="AD28" s="47">
        <v>0</v>
      </c>
      <c r="AE28" s="46">
        <v>0</v>
      </c>
      <c r="AF28" s="47">
        <v>0</v>
      </c>
      <c r="AG28" s="46">
        <v>0</v>
      </c>
      <c r="AH28" s="47">
        <v>0</v>
      </c>
      <c r="AI28" s="46">
        <v>0</v>
      </c>
      <c r="AJ28" s="47">
        <v>0</v>
      </c>
      <c r="AK28" s="46">
        <v>0</v>
      </c>
      <c r="AL28" s="47">
        <v>0</v>
      </c>
      <c r="AM28" s="46">
        <v>0</v>
      </c>
      <c r="AN28" s="47">
        <v>0</v>
      </c>
      <c r="AO28" s="46">
        <v>0</v>
      </c>
      <c r="AP28" s="47">
        <v>0</v>
      </c>
      <c r="AQ28" s="31">
        <v>0</v>
      </c>
      <c r="AR28" s="33">
        <v>0</v>
      </c>
      <c r="AS28" s="31">
        <v>0</v>
      </c>
      <c r="AT28" s="32">
        <v>0</v>
      </c>
      <c r="AU28" s="31">
        <v>0</v>
      </c>
      <c r="AV28" s="33">
        <v>0</v>
      </c>
      <c r="AW28" s="34">
        <v>0</v>
      </c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0</v>
      </c>
      <c r="C29" s="42">
        <f t="shared" si="55"/>
        <v>0</v>
      </c>
      <c r="D29" s="47">
        <v>0</v>
      </c>
      <c r="E29" s="46">
        <v>0</v>
      </c>
      <c r="F29" s="47">
        <v>0</v>
      </c>
      <c r="G29" s="46">
        <v>0</v>
      </c>
      <c r="H29" s="47">
        <v>0</v>
      </c>
      <c r="I29" s="34">
        <v>0</v>
      </c>
      <c r="J29" s="33">
        <v>0</v>
      </c>
      <c r="K29" s="33">
        <v>0</v>
      </c>
      <c r="L29" s="47">
        <v>0</v>
      </c>
      <c r="M29" s="34">
        <v>0</v>
      </c>
      <c r="N29" s="33">
        <v>0</v>
      </c>
      <c r="O29" s="46">
        <v>0</v>
      </c>
      <c r="P29" s="47">
        <v>0</v>
      </c>
      <c r="Q29" s="46">
        <v>0</v>
      </c>
      <c r="R29" s="47">
        <v>0</v>
      </c>
      <c r="S29" s="46">
        <v>0</v>
      </c>
      <c r="T29" s="47">
        <v>0</v>
      </c>
      <c r="U29" s="46">
        <v>0</v>
      </c>
      <c r="V29" s="47">
        <v>0</v>
      </c>
      <c r="W29" s="46">
        <v>0</v>
      </c>
      <c r="X29" s="47">
        <v>0</v>
      </c>
      <c r="Y29" s="46">
        <v>0</v>
      </c>
      <c r="Z29" s="47">
        <v>0</v>
      </c>
      <c r="AA29" s="46">
        <v>0</v>
      </c>
      <c r="AB29" s="47">
        <v>0</v>
      </c>
      <c r="AC29" s="46">
        <v>0</v>
      </c>
      <c r="AD29" s="47">
        <v>0</v>
      </c>
      <c r="AE29" s="46">
        <v>0</v>
      </c>
      <c r="AF29" s="47">
        <v>0</v>
      </c>
      <c r="AG29" s="46">
        <v>0</v>
      </c>
      <c r="AH29" s="47">
        <v>0</v>
      </c>
      <c r="AI29" s="46">
        <v>0</v>
      </c>
      <c r="AJ29" s="47">
        <v>0</v>
      </c>
      <c r="AK29" s="46">
        <v>0</v>
      </c>
      <c r="AL29" s="47">
        <v>0</v>
      </c>
      <c r="AM29" s="46">
        <v>0</v>
      </c>
      <c r="AN29" s="47">
        <v>0</v>
      </c>
      <c r="AO29" s="46">
        <v>0</v>
      </c>
      <c r="AP29" s="47">
        <v>0</v>
      </c>
      <c r="AQ29" s="31">
        <v>0</v>
      </c>
      <c r="AR29" s="33">
        <v>0</v>
      </c>
      <c r="AS29" s="31">
        <v>0</v>
      </c>
      <c r="AT29" s="32">
        <v>0</v>
      </c>
      <c r="AU29" s="31">
        <v>0</v>
      </c>
      <c r="AV29" s="33">
        <v>0</v>
      </c>
      <c r="AW29" s="34">
        <v>0</v>
      </c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2</v>
      </c>
      <c r="C30" s="59">
        <f t="shared" si="55"/>
        <v>0</v>
      </c>
      <c r="D30" s="60">
        <v>0</v>
      </c>
      <c r="E30" s="61">
        <v>0</v>
      </c>
      <c r="F30" s="60">
        <v>0</v>
      </c>
      <c r="G30" s="61">
        <v>0</v>
      </c>
      <c r="H30" s="60">
        <v>0</v>
      </c>
      <c r="I30" s="62">
        <v>0</v>
      </c>
      <c r="J30" s="63">
        <v>0</v>
      </c>
      <c r="K30" s="63">
        <v>0</v>
      </c>
      <c r="L30" s="60">
        <v>0</v>
      </c>
      <c r="M30" s="62">
        <v>0</v>
      </c>
      <c r="N30" s="63">
        <v>1</v>
      </c>
      <c r="O30" s="61">
        <v>0</v>
      </c>
      <c r="P30" s="60">
        <v>0</v>
      </c>
      <c r="Q30" s="61">
        <v>0</v>
      </c>
      <c r="R30" s="60">
        <v>0</v>
      </c>
      <c r="S30" s="61">
        <v>0</v>
      </c>
      <c r="T30" s="60">
        <v>1</v>
      </c>
      <c r="U30" s="61">
        <v>0</v>
      </c>
      <c r="V30" s="60">
        <v>0</v>
      </c>
      <c r="W30" s="61">
        <v>0</v>
      </c>
      <c r="X30" s="60">
        <v>0</v>
      </c>
      <c r="Y30" s="61">
        <v>0</v>
      </c>
      <c r="Z30" s="60">
        <v>0</v>
      </c>
      <c r="AA30" s="61">
        <v>0</v>
      </c>
      <c r="AB30" s="60">
        <v>0</v>
      </c>
      <c r="AC30" s="61">
        <v>0</v>
      </c>
      <c r="AD30" s="60">
        <v>0</v>
      </c>
      <c r="AE30" s="61">
        <v>0</v>
      </c>
      <c r="AF30" s="60">
        <v>0</v>
      </c>
      <c r="AG30" s="61">
        <v>0</v>
      </c>
      <c r="AH30" s="60">
        <v>0</v>
      </c>
      <c r="AI30" s="61">
        <v>0</v>
      </c>
      <c r="AJ30" s="60">
        <v>0</v>
      </c>
      <c r="AK30" s="61">
        <v>0</v>
      </c>
      <c r="AL30" s="60">
        <v>0</v>
      </c>
      <c r="AM30" s="61">
        <v>0</v>
      </c>
      <c r="AN30" s="60">
        <v>0</v>
      </c>
      <c r="AO30" s="61">
        <v>0</v>
      </c>
      <c r="AP30" s="60">
        <v>0</v>
      </c>
      <c r="AQ30" s="64">
        <v>0</v>
      </c>
      <c r="AR30" s="63">
        <v>1</v>
      </c>
      <c r="AS30" s="64">
        <v>1</v>
      </c>
      <c r="AT30" s="65">
        <v>0</v>
      </c>
      <c r="AU30" s="64">
        <v>0</v>
      </c>
      <c r="AV30" s="63">
        <v>0</v>
      </c>
      <c r="AW30" s="62">
        <v>0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407" t="s">
        <v>35</v>
      </c>
      <c r="AU34" s="408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411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411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411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411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411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407" t="s">
        <v>35</v>
      </c>
      <c r="AU56" s="408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0</v>
      </c>
      <c r="C57" s="22">
        <f t="shared" si="149"/>
        <v>0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>
        <v>0</v>
      </c>
      <c r="O57" s="46">
        <v>0</v>
      </c>
      <c r="P57" s="47">
        <v>0</v>
      </c>
      <c r="Q57" s="46">
        <v>0</v>
      </c>
      <c r="R57" s="47">
        <v>0</v>
      </c>
      <c r="S57" s="46">
        <v>0</v>
      </c>
      <c r="T57" s="47">
        <v>0</v>
      </c>
      <c r="U57" s="46">
        <v>0</v>
      </c>
      <c r="V57" s="47">
        <v>0</v>
      </c>
      <c r="W57" s="46">
        <v>0</v>
      </c>
      <c r="X57" s="47">
        <v>0</v>
      </c>
      <c r="Y57" s="46">
        <v>0</v>
      </c>
      <c r="Z57" s="47">
        <v>0</v>
      </c>
      <c r="AA57" s="46">
        <v>0</v>
      </c>
      <c r="AB57" s="47">
        <v>0</v>
      </c>
      <c r="AC57" s="46">
        <v>0</v>
      </c>
      <c r="AD57" s="47">
        <v>0</v>
      </c>
      <c r="AE57" s="46">
        <v>0</v>
      </c>
      <c r="AF57" s="47">
        <v>0</v>
      </c>
      <c r="AG57" s="46">
        <v>0</v>
      </c>
      <c r="AH57" s="47">
        <v>0</v>
      </c>
      <c r="AI57" s="46">
        <v>0</v>
      </c>
      <c r="AJ57" s="47">
        <v>0</v>
      </c>
      <c r="AK57" s="46">
        <v>0</v>
      </c>
      <c r="AL57" s="47">
        <v>0</v>
      </c>
      <c r="AM57" s="46">
        <v>0</v>
      </c>
      <c r="AN57" s="47">
        <v>0</v>
      </c>
      <c r="AO57" s="46">
        <v>0</v>
      </c>
      <c r="AP57" s="47">
        <v>0</v>
      </c>
      <c r="AQ57" s="31">
        <v>0</v>
      </c>
      <c r="AR57" s="30"/>
      <c r="AS57" s="31">
        <v>0</v>
      </c>
      <c r="AT57" s="32">
        <v>0</v>
      </c>
      <c r="AU57" s="31">
        <v>0</v>
      </c>
      <c r="AV57" s="33">
        <v>0</v>
      </c>
      <c r="AW57" s="34">
        <v>0</v>
      </c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0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>
        <v>0</v>
      </c>
      <c r="O58" s="46">
        <v>0</v>
      </c>
      <c r="P58" s="47">
        <v>0</v>
      </c>
      <c r="Q58" s="46">
        <v>0</v>
      </c>
      <c r="R58" s="47">
        <v>0</v>
      </c>
      <c r="S58" s="46">
        <v>0</v>
      </c>
      <c r="T58" s="47">
        <v>0</v>
      </c>
      <c r="U58" s="46">
        <v>0</v>
      </c>
      <c r="V58" s="47">
        <v>0</v>
      </c>
      <c r="W58" s="46">
        <v>0</v>
      </c>
      <c r="X58" s="47">
        <v>0</v>
      </c>
      <c r="Y58" s="46">
        <v>0</v>
      </c>
      <c r="Z58" s="47">
        <v>0</v>
      </c>
      <c r="AA58" s="46">
        <v>0</v>
      </c>
      <c r="AB58" s="47">
        <v>0</v>
      </c>
      <c r="AC58" s="46">
        <v>0</v>
      </c>
      <c r="AD58" s="47">
        <v>0</v>
      </c>
      <c r="AE58" s="46">
        <v>0</v>
      </c>
      <c r="AF58" s="47">
        <v>0</v>
      </c>
      <c r="AG58" s="46">
        <v>0</v>
      </c>
      <c r="AH58" s="47">
        <v>0</v>
      </c>
      <c r="AI58" s="46">
        <v>0</v>
      </c>
      <c r="AJ58" s="47">
        <v>0</v>
      </c>
      <c r="AK58" s="46">
        <v>0</v>
      </c>
      <c r="AL58" s="47">
        <v>0</v>
      </c>
      <c r="AM58" s="46">
        <v>0</v>
      </c>
      <c r="AN58" s="47">
        <v>0</v>
      </c>
      <c r="AO58" s="46">
        <v>0</v>
      </c>
      <c r="AP58" s="47">
        <v>0</v>
      </c>
      <c r="AQ58" s="31">
        <v>0</v>
      </c>
      <c r="AR58" s="30"/>
      <c r="AS58" s="31">
        <v>0</v>
      </c>
      <c r="AT58" s="32">
        <v>0</v>
      </c>
      <c r="AU58" s="31">
        <v>0</v>
      </c>
      <c r="AV58" s="33">
        <v>0</v>
      </c>
      <c r="AW58" s="34">
        <v>0</v>
      </c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1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>
        <v>0</v>
      </c>
      <c r="O59" s="46">
        <v>0</v>
      </c>
      <c r="P59" s="47">
        <v>0</v>
      </c>
      <c r="Q59" s="46">
        <v>0</v>
      </c>
      <c r="R59" s="47">
        <v>0</v>
      </c>
      <c r="S59" s="46">
        <v>0</v>
      </c>
      <c r="T59" s="47">
        <v>1</v>
      </c>
      <c r="U59" s="46">
        <v>0</v>
      </c>
      <c r="V59" s="47">
        <v>0</v>
      </c>
      <c r="W59" s="46">
        <v>0</v>
      </c>
      <c r="X59" s="47">
        <v>0</v>
      </c>
      <c r="Y59" s="46">
        <v>0</v>
      </c>
      <c r="Z59" s="47">
        <v>0</v>
      </c>
      <c r="AA59" s="46">
        <v>0</v>
      </c>
      <c r="AB59" s="47">
        <v>0</v>
      </c>
      <c r="AC59" s="46">
        <v>0</v>
      </c>
      <c r="AD59" s="47">
        <v>0</v>
      </c>
      <c r="AE59" s="46">
        <v>0</v>
      </c>
      <c r="AF59" s="47">
        <v>0</v>
      </c>
      <c r="AG59" s="46">
        <v>0</v>
      </c>
      <c r="AH59" s="47">
        <v>0</v>
      </c>
      <c r="AI59" s="46">
        <v>0</v>
      </c>
      <c r="AJ59" s="47">
        <v>0</v>
      </c>
      <c r="AK59" s="46">
        <v>0</v>
      </c>
      <c r="AL59" s="47">
        <v>0</v>
      </c>
      <c r="AM59" s="46">
        <v>0</v>
      </c>
      <c r="AN59" s="47">
        <v>0</v>
      </c>
      <c r="AO59" s="46">
        <v>0</v>
      </c>
      <c r="AP59" s="47">
        <v>0</v>
      </c>
      <c r="AQ59" s="31">
        <v>0</v>
      </c>
      <c r="AR59" s="30"/>
      <c r="AS59" s="31">
        <v>1</v>
      </c>
      <c r="AT59" s="32">
        <v>0</v>
      </c>
      <c r="AU59" s="31">
        <v>0</v>
      </c>
      <c r="AV59" s="33">
        <v>0</v>
      </c>
      <c r="AW59" s="34">
        <v>0</v>
      </c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/>
      <c r="O60" s="46"/>
      <c r="P60" s="47"/>
      <c r="Q60" s="46"/>
      <c r="R60" s="47"/>
      <c r="S60" s="46"/>
      <c r="T60" s="47"/>
      <c r="U60" s="46"/>
      <c r="V60" s="47"/>
      <c r="W60" s="46"/>
      <c r="X60" s="47"/>
      <c r="Y60" s="46"/>
      <c r="Z60" s="47"/>
      <c r="AA60" s="46"/>
      <c r="AB60" s="47"/>
      <c r="AC60" s="46"/>
      <c r="AD60" s="47"/>
      <c r="AE60" s="46"/>
      <c r="AF60" s="47"/>
      <c r="AG60" s="46"/>
      <c r="AH60" s="47"/>
      <c r="AI60" s="46"/>
      <c r="AJ60" s="47"/>
      <c r="AK60" s="46"/>
      <c r="AL60" s="47"/>
      <c r="AM60" s="46"/>
      <c r="AN60" s="47"/>
      <c r="AO60" s="46"/>
      <c r="AP60" s="47"/>
      <c r="AQ60" s="31"/>
      <c r="AR60" s="30"/>
      <c r="AS60" s="31"/>
      <c r="AT60" s="32"/>
      <c r="AU60" s="31"/>
      <c r="AV60" s="33"/>
      <c r="AW60" s="34"/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411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/>
      <c r="O61" s="46"/>
      <c r="P61" s="47"/>
      <c r="Q61" s="46"/>
      <c r="R61" s="47"/>
      <c r="S61" s="46"/>
      <c r="T61" s="47"/>
      <c r="U61" s="46"/>
      <c r="V61" s="47"/>
      <c r="W61" s="46"/>
      <c r="X61" s="47"/>
      <c r="Y61" s="46"/>
      <c r="Z61" s="47"/>
      <c r="AA61" s="46"/>
      <c r="AB61" s="47"/>
      <c r="AC61" s="46"/>
      <c r="AD61" s="47"/>
      <c r="AE61" s="46"/>
      <c r="AF61" s="47"/>
      <c r="AG61" s="46"/>
      <c r="AH61" s="47"/>
      <c r="AI61" s="46"/>
      <c r="AJ61" s="47"/>
      <c r="AK61" s="46"/>
      <c r="AL61" s="47"/>
      <c r="AM61" s="46"/>
      <c r="AN61" s="47"/>
      <c r="AO61" s="46"/>
      <c r="AP61" s="47"/>
      <c r="AQ61" s="31"/>
      <c r="AR61" s="30"/>
      <c r="AS61" s="31"/>
      <c r="AT61" s="32"/>
      <c r="AU61" s="31"/>
      <c r="AV61" s="33"/>
      <c r="AW61" s="34"/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411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/>
      <c r="O62" s="46"/>
      <c r="P62" s="47"/>
      <c r="Q62" s="46"/>
      <c r="R62" s="47"/>
      <c r="S62" s="46"/>
      <c r="T62" s="47"/>
      <c r="U62" s="46"/>
      <c r="V62" s="47"/>
      <c r="W62" s="46"/>
      <c r="X62" s="47"/>
      <c r="Y62" s="46"/>
      <c r="Z62" s="47"/>
      <c r="AA62" s="46"/>
      <c r="AB62" s="47"/>
      <c r="AC62" s="46"/>
      <c r="AD62" s="47"/>
      <c r="AE62" s="46"/>
      <c r="AF62" s="47"/>
      <c r="AG62" s="46"/>
      <c r="AH62" s="47"/>
      <c r="AI62" s="46"/>
      <c r="AJ62" s="47"/>
      <c r="AK62" s="46"/>
      <c r="AL62" s="47"/>
      <c r="AM62" s="46"/>
      <c r="AN62" s="47"/>
      <c r="AO62" s="46"/>
      <c r="AP62" s="47"/>
      <c r="AQ62" s="31"/>
      <c r="AR62" s="33"/>
      <c r="AS62" s="31"/>
      <c r="AT62" s="32"/>
      <c r="AU62" s="31"/>
      <c r="AV62" s="33"/>
      <c r="AW62" s="34"/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411" t="s">
        <v>43</v>
      </c>
      <c r="B63" s="41">
        <f t="shared" si="149"/>
        <v>92</v>
      </c>
      <c r="C63" s="42">
        <f t="shared" si="149"/>
        <v>0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0</v>
      </c>
      <c r="O63" s="46">
        <v>0</v>
      </c>
      <c r="P63" s="47">
        <v>4</v>
      </c>
      <c r="Q63" s="46">
        <v>0</v>
      </c>
      <c r="R63" s="47">
        <v>11</v>
      </c>
      <c r="S63" s="46">
        <v>0</v>
      </c>
      <c r="T63" s="47">
        <v>24</v>
      </c>
      <c r="U63" s="46">
        <v>0</v>
      </c>
      <c r="V63" s="47">
        <v>33</v>
      </c>
      <c r="W63" s="46">
        <v>0</v>
      </c>
      <c r="X63" s="47">
        <v>17</v>
      </c>
      <c r="Y63" s="46">
        <v>0</v>
      </c>
      <c r="Z63" s="47">
        <v>3</v>
      </c>
      <c r="AA63" s="46">
        <v>0</v>
      </c>
      <c r="AB63" s="47">
        <v>0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92</v>
      </c>
      <c r="AT63" s="32">
        <v>0</v>
      </c>
      <c r="AU63" s="31">
        <v>0</v>
      </c>
      <c r="AV63" s="33">
        <v>0</v>
      </c>
      <c r="AW63" s="34">
        <v>0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8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0</v>
      </c>
      <c r="Q64" s="46">
        <v>0</v>
      </c>
      <c r="R64" s="47">
        <v>2</v>
      </c>
      <c r="S64" s="46">
        <v>0</v>
      </c>
      <c r="T64" s="47">
        <v>2</v>
      </c>
      <c r="U64" s="46">
        <v>0</v>
      </c>
      <c r="V64" s="47">
        <v>3</v>
      </c>
      <c r="W64" s="46">
        <v>0</v>
      </c>
      <c r="X64" s="47">
        <v>1</v>
      </c>
      <c r="Y64" s="46">
        <v>0</v>
      </c>
      <c r="Z64" s="47">
        <v>0</v>
      </c>
      <c r="AA64" s="46">
        <v>0</v>
      </c>
      <c r="AB64" s="47">
        <v>0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8</v>
      </c>
      <c r="AT64" s="32">
        <v>0</v>
      </c>
      <c r="AU64" s="31">
        <v>0</v>
      </c>
      <c r="AV64" s="33">
        <v>0</v>
      </c>
      <c r="AW64" s="34">
        <v>0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0</v>
      </c>
      <c r="C65" s="42">
        <f>+E65+G65+I65+K65+M65+O65+Q65+S65+U65+W65+Y65+AA65+AC65+AE65+AG65+AI65+AK65+AM65+AO65+AQ65</f>
        <v>0</v>
      </c>
      <c r="D65" s="33"/>
      <c r="E65" s="46"/>
      <c r="F65" s="47"/>
      <c r="G65" s="46"/>
      <c r="H65" s="47"/>
      <c r="I65" s="34"/>
      <c r="J65" s="33"/>
      <c r="K65" s="33"/>
      <c r="L65" s="47"/>
      <c r="M65" s="34"/>
      <c r="N65" s="33"/>
      <c r="O65" s="46"/>
      <c r="P65" s="47"/>
      <c r="Q65" s="46"/>
      <c r="R65" s="47"/>
      <c r="S65" s="46"/>
      <c r="T65" s="47"/>
      <c r="U65" s="46"/>
      <c r="V65" s="47"/>
      <c r="W65" s="46"/>
      <c r="X65" s="47"/>
      <c r="Y65" s="46"/>
      <c r="Z65" s="47"/>
      <c r="AA65" s="46"/>
      <c r="AB65" s="47"/>
      <c r="AC65" s="46"/>
      <c r="AD65" s="47"/>
      <c r="AE65" s="46"/>
      <c r="AF65" s="47"/>
      <c r="AG65" s="46"/>
      <c r="AH65" s="47"/>
      <c r="AI65" s="46"/>
      <c r="AJ65" s="47"/>
      <c r="AK65" s="46"/>
      <c r="AL65" s="47"/>
      <c r="AM65" s="46"/>
      <c r="AN65" s="47"/>
      <c r="AO65" s="46"/>
      <c r="AP65" s="47"/>
      <c r="AQ65" s="31"/>
      <c r="AR65" s="30"/>
      <c r="AS65" s="31"/>
      <c r="AT65" s="32"/>
      <c r="AU65" s="31"/>
      <c r="AV65" s="33"/>
      <c r="AW65" s="34"/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411" t="s">
        <v>46</v>
      </c>
      <c r="B66" s="41">
        <f>+D66+F66+H66</f>
        <v>0</v>
      </c>
      <c r="C66" s="42">
        <f>+E66+G66+I66</f>
        <v>0</v>
      </c>
      <c r="D66" s="33"/>
      <c r="E66" s="46"/>
      <c r="F66" s="47"/>
      <c r="G66" s="46"/>
      <c r="H66" s="47"/>
      <c r="I66" s="34"/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/>
      <c r="AS66" s="31"/>
      <c r="AT66" s="32"/>
      <c r="AU66" s="31"/>
      <c r="AV66" s="33"/>
      <c r="AW66" s="34"/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411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0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/>
      <c r="O68" s="46"/>
      <c r="P68" s="47"/>
      <c r="Q68" s="46"/>
      <c r="R68" s="47"/>
      <c r="S68" s="46"/>
      <c r="T68" s="47"/>
      <c r="U68" s="46"/>
      <c r="V68" s="47"/>
      <c r="W68" s="46"/>
      <c r="X68" s="47"/>
      <c r="Y68" s="46"/>
      <c r="Z68" s="47"/>
      <c r="AA68" s="46"/>
      <c r="AB68" s="47"/>
      <c r="AC68" s="46"/>
      <c r="AD68" s="47"/>
      <c r="AE68" s="46"/>
      <c r="AF68" s="47"/>
      <c r="AG68" s="46"/>
      <c r="AH68" s="47"/>
      <c r="AI68" s="46"/>
      <c r="AJ68" s="47"/>
      <c r="AK68" s="46"/>
      <c r="AL68" s="47"/>
      <c r="AM68" s="46"/>
      <c r="AN68" s="47"/>
      <c r="AO68" s="46"/>
      <c r="AP68" s="47"/>
      <c r="AQ68" s="31"/>
      <c r="AR68" s="33"/>
      <c r="AS68" s="31"/>
      <c r="AT68" s="32"/>
      <c r="AU68" s="31"/>
      <c r="AV68" s="33"/>
      <c r="AW68" s="34"/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0</v>
      </c>
      <c r="C70" s="42">
        <f>+Q70+S70+U70+W70+Y70+AA70+AC70+AE70+AG70+AI70+AK70+AM70+AO70+AQ70</f>
        <v>0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/>
      <c r="Q70" s="46"/>
      <c r="R70" s="47"/>
      <c r="S70" s="46"/>
      <c r="T70" s="47"/>
      <c r="U70" s="46"/>
      <c r="V70" s="47"/>
      <c r="W70" s="46"/>
      <c r="X70" s="47"/>
      <c r="Y70" s="46"/>
      <c r="Z70" s="47"/>
      <c r="AA70" s="46"/>
      <c r="AB70" s="47"/>
      <c r="AC70" s="46"/>
      <c r="AD70" s="47"/>
      <c r="AE70" s="46"/>
      <c r="AF70" s="47"/>
      <c r="AG70" s="46"/>
      <c r="AH70" s="47"/>
      <c r="AI70" s="46"/>
      <c r="AJ70" s="47"/>
      <c r="AK70" s="46"/>
      <c r="AL70" s="47"/>
      <c r="AM70" s="46"/>
      <c r="AN70" s="47"/>
      <c r="AO70" s="46"/>
      <c r="AP70" s="47"/>
      <c r="AQ70" s="31"/>
      <c r="AR70" s="33"/>
      <c r="AS70" s="31"/>
      <c r="AT70" s="32"/>
      <c r="AU70" s="31"/>
      <c r="AV70" s="33"/>
      <c r="AW70" s="34"/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0</v>
      </c>
      <c r="C72" s="42">
        <f t="shared" si="217"/>
        <v>0</v>
      </c>
      <c r="D72" s="33"/>
      <c r="E72" s="46"/>
      <c r="F72" s="47"/>
      <c r="G72" s="46"/>
      <c r="H72" s="47"/>
      <c r="I72" s="34"/>
      <c r="J72" s="33"/>
      <c r="K72" s="33"/>
      <c r="L72" s="47"/>
      <c r="M72" s="34"/>
      <c r="N72" s="33"/>
      <c r="O72" s="46"/>
      <c r="P72" s="47"/>
      <c r="Q72" s="46"/>
      <c r="R72" s="47"/>
      <c r="S72" s="46"/>
      <c r="T72" s="47"/>
      <c r="U72" s="46"/>
      <c r="V72" s="47"/>
      <c r="W72" s="46"/>
      <c r="X72" s="47"/>
      <c r="Y72" s="46"/>
      <c r="Z72" s="47"/>
      <c r="AA72" s="46"/>
      <c r="AB72" s="47"/>
      <c r="AC72" s="46"/>
      <c r="AD72" s="47"/>
      <c r="AE72" s="46"/>
      <c r="AF72" s="47"/>
      <c r="AG72" s="46"/>
      <c r="AH72" s="47"/>
      <c r="AI72" s="46"/>
      <c r="AJ72" s="47"/>
      <c r="AK72" s="46"/>
      <c r="AL72" s="47"/>
      <c r="AM72" s="46"/>
      <c r="AN72" s="47"/>
      <c r="AO72" s="46"/>
      <c r="AP72" s="47"/>
      <c r="AQ72" s="31"/>
      <c r="AR72" s="33"/>
      <c r="AS72" s="31"/>
      <c r="AT72" s="32"/>
      <c r="AU72" s="31"/>
      <c r="AV72" s="33"/>
      <c r="AW72" s="34"/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407" t="s">
        <v>35</v>
      </c>
      <c r="AU78" s="408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411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411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411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411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411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407" t="s">
        <v>35</v>
      </c>
      <c r="AU100" s="408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411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411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411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411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411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0</v>
      </c>
      <c r="C113" s="42">
        <f>+E113+G113+I113+K113+M113+O113+Q113+S113+U113+W113+Y113+AA113+AC113+AE113+AG113+AI113+AK113+AM113+AO113+AQ113</f>
        <v>0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/>
      <c r="S113" s="46"/>
      <c r="T113" s="47"/>
      <c r="U113" s="46"/>
      <c r="V113" s="47"/>
      <c r="W113" s="46"/>
      <c r="X113" s="47"/>
      <c r="Y113" s="46"/>
      <c r="Z113" s="47"/>
      <c r="AA113" s="46"/>
      <c r="AB113" s="47"/>
      <c r="AC113" s="46"/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/>
      <c r="AS113" s="31"/>
      <c r="AT113" s="32"/>
      <c r="AU113" s="31"/>
      <c r="AV113" s="33"/>
      <c r="AW113" s="34"/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407" t="s">
        <v>35</v>
      </c>
      <c r="AU122" s="408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1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>
        <v>1</v>
      </c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>
        <v>1</v>
      </c>
      <c r="AT125" s="32">
        <v>0</v>
      </c>
      <c r="AU125" s="31">
        <v>0</v>
      </c>
      <c r="AV125" s="33">
        <v>0</v>
      </c>
      <c r="AW125" s="34">
        <v>0</v>
      </c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411" t="s">
        <v>41</v>
      </c>
      <c r="B127" s="41">
        <f t="shared" si="419"/>
        <v>0</v>
      </c>
      <c r="C127" s="42">
        <f t="shared" si="419"/>
        <v>0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/>
      <c r="U127" s="46"/>
      <c r="V127" s="47"/>
      <c r="W127" s="46"/>
      <c r="X127" s="47"/>
      <c r="Y127" s="46"/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/>
      <c r="AT127" s="32"/>
      <c r="AU127" s="31"/>
      <c r="AV127" s="33"/>
      <c r="AW127" s="34"/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411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411" t="s">
        <v>43</v>
      </c>
      <c r="B129" s="41">
        <f t="shared" si="419"/>
        <v>0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/>
      <c r="U129" s="46"/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/>
      <c r="AT129" s="32"/>
      <c r="AU129" s="31"/>
      <c r="AV129" s="33"/>
      <c r="AW129" s="34"/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0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/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/>
      <c r="AT131" s="32"/>
      <c r="AU131" s="31"/>
      <c r="AV131" s="33"/>
      <c r="AW131" s="34"/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411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411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6</v>
      </c>
      <c r="C135" s="42">
        <f>+E135+G135+I135+K135+M135+O135+Q135+S135+U135+W135+Y135+AA135+AC135+AE135+AG135+AI135+AK135+AM135+AO135+AQ135</f>
        <v>5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/>
      <c r="Q135" s="46"/>
      <c r="R135" s="47">
        <v>1</v>
      </c>
      <c r="S135" s="46">
        <v>1</v>
      </c>
      <c r="T135" s="47"/>
      <c r="U135" s="46"/>
      <c r="V135" s="47"/>
      <c r="W135" s="46"/>
      <c r="X135" s="47">
        <v>1</v>
      </c>
      <c r="Y135" s="46"/>
      <c r="Z135" s="47">
        <v>1</v>
      </c>
      <c r="AA135" s="46">
        <v>1</v>
      </c>
      <c r="AB135" s="47">
        <v>2</v>
      </c>
      <c r="AC135" s="46">
        <v>2</v>
      </c>
      <c r="AD135" s="47"/>
      <c r="AE135" s="46"/>
      <c r="AF135" s="47">
        <v>1</v>
      </c>
      <c r="AG135" s="46">
        <v>1</v>
      </c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>
        <v>4</v>
      </c>
      <c r="AS135" s="31">
        <v>2</v>
      </c>
      <c r="AT135" s="32">
        <v>0</v>
      </c>
      <c r="AU135" s="31">
        <v>0</v>
      </c>
      <c r="AV135" s="33">
        <v>0</v>
      </c>
      <c r="AW135" s="34">
        <v>0</v>
      </c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0</v>
      </c>
      <c r="C136" s="42">
        <f>+Q136+S136+U136+W136+Y136+AA136+AC136+AE136+AG136+AI136+AK136+AM136+AO136+AQ136</f>
        <v>0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/>
      <c r="U136" s="46"/>
      <c r="V136" s="47"/>
      <c r="W136" s="46"/>
      <c r="X136" s="47"/>
      <c r="Y136" s="46"/>
      <c r="Z136" s="47"/>
      <c r="AA136" s="46"/>
      <c r="AB136" s="47"/>
      <c r="AC136" s="46"/>
      <c r="AD136" s="47"/>
      <c r="AE136" s="46"/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/>
      <c r="AS136" s="31"/>
      <c r="AT136" s="32"/>
      <c r="AU136" s="31"/>
      <c r="AV136" s="33"/>
      <c r="AW136" s="34"/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412" t="s">
        <v>70</v>
      </c>
      <c r="F143" s="12" t="s">
        <v>33</v>
      </c>
      <c r="G143" s="14" t="s">
        <v>34</v>
      </c>
      <c r="H143" s="412" t="s">
        <v>70</v>
      </c>
      <c r="I143" s="12" t="s">
        <v>33</v>
      </c>
      <c r="J143" s="14" t="s">
        <v>34</v>
      </c>
      <c r="K143" s="412" t="s">
        <v>70</v>
      </c>
      <c r="L143" s="12" t="s">
        <v>33</v>
      </c>
      <c r="M143" s="14" t="s">
        <v>34</v>
      </c>
      <c r="N143" s="412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295</v>
      </c>
      <c r="D144" s="73">
        <v>0</v>
      </c>
      <c r="E144" s="74">
        <v>0</v>
      </c>
      <c r="F144" s="72">
        <v>110</v>
      </c>
      <c r="G144" s="73">
        <v>0</v>
      </c>
      <c r="H144" s="74">
        <v>0</v>
      </c>
      <c r="I144" s="72"/>
      <c r="J144" s="73"/>
      <c r="K144" s="74"/>
      <c r="L144" s="72"/>
      <c r="M144" s="73"/>
      <c r="N144" s="74"/>
      <c r="O144" s="72"/>
      <c r="P144" s="75"/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410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411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/>
      <c r="P148" s="87"/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142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/>
      <c r="N161" s="78"/>
      <c r="O161" s="77">
        <v>6</v>
      </c>
      <c r="P161" s="78"/>
      <c r="Q161" s="77">
        <v>25</v>
      </c>
      <c r="R161" s="78"/>
      <c r="S161" s="77">
        <v>37</v>
      </c>
      <c r="T161" s="78"/>
      <c r="U161" s="77">
        <v>38</v>
      </c>
      <c r="V161" s="78"/>
      <c r="W161" s="77">
        <v>29</v>
      </c>
      <c r="X161" s="78"/>
      <c r="Y161" s="77">
        <v>7</v>
      </c>
      <c r="Z161" s="78"/>
      <c r="AA161" s="77"/>
      <c r="AB161" s="78"/>
      <c r="AC161" s="77"/>
      <c r="AD161" s="78"/>
      <c r="AE161" s="77"/>
      <c r="AF161" s="78"/>
      <c r="AG161" s="99"/>
      <c r="AH161" s="101"/>
      <c r="AI161" s="99"/>
      <c r="AJ161" s="102"/>
      <c r="AK161" s="103"/>
      <c r="AL161" s="104"/>
      <c r="AM161" s="28">
        <v>142</v>
      </c>
      <c r="AN161" s="105"/>
      <c r="AO161" s="32">
        <v>0</v>
      </c>
      <c r="AP161" s="106"/>
      <c r="AQ161" s="33">
        <v>0</v>
      </c>
      <c r="AR161" s="107"/>
      <c r="AS161" s="32">
        <v>0</v>
      </c>
      <c r="AT161" s="107"/>
      <c r="AU161" s="32">
        <v>12</v>
      </c>
      <c r="AV161" s="106"/>
      <c r="AW161" s="32">
        <v>6</v>
      </c>
      <c r="AX161" s="106"/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120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/>
      <c r="N162" s="27"/>
      <c r="O162" s="28">
        <v>3</v>
      </c>
      <c r="P162" s="27"/>
      <c r="Q162" s="28">
        <v>26</v>
      </c>
      <c r="R162" s="27"/>
      <c r="S162" s="28">
        <v>34</v>
      </c>
      <c r="T162" s="27"/>
      <c r="U162" s="28">
        <v>40</v>
      </c>
      <c r="V162" s="27"/>
      <c r="W162" s="28">
        <v>16</v>
      </c>
      <c r="X162" s="27"/>
      <c r="Y162" s="28">
        <v>1</v>
      </c>
      <c r="Z162" s="27"/>
      <c r="AA162" s="28"/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120</v>
      </c>
      <c r="AN162" s="107"/>
      <c r="AO162" s="32">
        <v>0</v>
      </c>
      <c r="AP162" s="106"/>
      <c r="AQ162" s="33">
        <v>0</v>
      </c>
      <c r="AR162" s="107"/>
      <c r="AS162" s="32">
        <v>0</v>
      </c>
      <c r="AT162" s="107"/>
      <c r="AU162" s="32">
        <v>9</v>
      </c>
      <c r="AV162" s="106"/>
      <c r="AW162" s="32">
        <v>3</v>
      </c>
      <c r="AX162" s="106"/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>
        <v>0</v>
      </c>
      <c r="AP163" s="106"/>
      <c r="AQ163" s="33">
        <v>0</v>
      </c>
      <c r="AR163" s="107"/>
      <c r="AS163" s="32">
        <v>0</v>
      </c>
      <c r="AT163" s="107"/>
      <c r="AU163" s="32"/>
      <c r="AV163" s="106"/>
      <c r="AW163" s="32">
        <v>0</v>
      </c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1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/>
      <c r="T164" s="46"/>
      <c r="U164" s="47"/>
      <c r="V164" s="46"/>
      <c r="W164" s="47"/>
      <c r="X164" s="46"/>
      <c r="Y164" s="47"/>
      <c r="Z164" s="46"/>
      <c r="AA164" s="47">
        <v>1</v>
      </c>
      <c r="AB164" s="46"/>
      <c r="AC164" s="47"/>
      <c r="AD164" s="46"/>
      <c r="AE164" s="47"/>
      <c r="AF164" s="46"/>
      <c r="AG164" s="47"/>
      <c r="AH164" s="46"/>
      <c r="AI164" s="47"/>
      <c r="AJ164" s="46"/>
      <c r="AK164" s="32"/>
      <c r="AL164" s="106"/>
      <c r="AM164" s="47">
        <v>1</v>
      </c>
      <c r="AN164" s="107"/>
      <c r="AO164" s="32">
        <v>0</v>
      </c>
      <c r="AP164" s="106"/>
      <c r="AQ164" s="33">
        <v>0</v>
      </c>
      <c r="AR164" s="107"/>
      <c r="AS164" s="32">
        <v>0</v>
      </c>
      <c r="AT164" s="107"/>
      <c r="AU164" s="32">
        <v>1</v>
      </c>
      <c r="AV164" s="106"/>
      <c r="AW164" s="32">
        <v>0</v>
      </c>
      <c r="AX164" s="106"/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1</v>
      </c>
      <c r="D165" s="113">
        <f>+F165+H165+J165+L165+N165+P165+R165+T165+V165+X165+Z165+AB165+AD165+AF165+AH165+AJ165</f>
        <v>1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>
        <v>1</v>
      </c>
      <c r="V165" s="46">
        <v>1</v>
      </c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/>
      <c r="AJ165" s="46"/>
      <c r="AK165" s="114">
        <v>1</v>
      </c>
      <c r="AL165" s="115">
        <v>1</v>
      </c>
      <c r="AM165" s="116"/>
      <c r="AN165" s="107"/>
      <c r="AO165" s="32">
        <v>0</v>
      </c>
      <c r="AP165" s="106"/>
      <c r="AQ165" s="33">
        <v>0</v>
      </c>
      <c r="AR165" s="107">
        <v>0</v>
      </c>
      <c r="AS165" s="32">
        <v>0</v>
      </c>
      <c r="AT165" s="107">
        <v>0</v>
      </c>
      <c r="AU165" s="32">
        <v>1</v>
      </c>
      <c r="AV165" s="106">
        <v>1</v>
      </c>
      <c r="AW165" s="32">
        <v>0</v>
      </c>
      <c r="AX165" s="106">
        <v>0</v>
      </c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6</v>
      </c>
      <c r="D166" s="111">
        <f>+F166+H166+J166+L166+N166+P166+R166+T166+V166+X166+Z166+AB166+AD166+AF166+AH166+AJ166</f>
        <v>0</v>
      </c>
      <c r="E166" s="47"/>
      <c r="F166" s="46"/>
      <c r="G166" s="47"/>
      <c r="H166" s="46"/>
      <c r="I166" s="47"/>
      <c r="J166" s="46"/>
      <c r="K166" s="47"/>
      <c r="L166" s="46"/>
      <c r="M166" s="47"/>
      <c r="N166" s="46"/>
      <c r="O166" s="47"/>
      <c r="P166" s="46"/>
      <c r="Q166" s="47"/>
      <c r="R166" s="46"/>
      <c r="S166" s="47">
        <v>3</v>
      </c>
      <c r="T166" s="46"/>
      <c r="U166" s="47"/>
      <c r="V166" s="46"/>
      <c r="W166" s="47"/>
      <c r="X166" s="46"/>
      <c r="Y166" s="47">
        <v>2</v>
      </c>
      <c r="Z166" s="46"/>
      <c r="AA166" s="47">
        <v>1</v>
      </c>
      <c r="AB166" s="46"/>
      <c r="AC166" s="47"/>
      <c r="AD166" s="46"/>
      <c r="AE166" s="47"/>
      <c r="AF166" s="46"/>
      <c r="AG166" s="47"/>
      <c r="AH166" s="46"/>
      <c r="AI166" s="47"/>
      <c r="AJ166" s="46"/>
      <c r="AK166" s="32">
        <v>5</v>
      </c>
      <c r="AL166" s="106"/>
      <c r="AM166" s="47">
        <v>1</v>
      </c>
      <c r="AN166" s="107"/>
      <c r="AO166" s="32">
        <v>0</v>
      </c>
      <c r="AP166" s="106"/>
      <c r="AQ166" s="33">
        <v>0</v>
      </c>
      <c r="AR166" s="107"/>
      <c r="AS166" s="32">
        <v>0</v>
      </c>
      <c r="AT166" s="107"/>
      <c r="AU166" s="32">
        <v>2</v>
      </c>
      <c r="AV166" s="106"/>
      <c r="AW166" s="32">
        <v>0</v>
      </c>
      <c r="AX166" s="106"/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27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>
        <v>3</v>
      </c>
      <c r="P167" s="46"/>
      <c r="Q167" s="47">
        <v>4</v>
      </c>
      <c r="R167" s="46"/>
      <c r="S167" s="47">
        <v>4</v>
      </c>
      <c r="T167" s="46"/>
      <c r="U167" s="47"/>
      <c r="V167" s="46"/>
      <c r="W167" s="47">
        <v>3</v>
      </c>
      <c r="X167" s="46"/>
      <c r="Y167" s="47">
        <v>2</v>
      </c>
      <c r="Z167" s="46"/>
      <c r="AA167" s="47">
        <v>6</v>
      </c>
      <c r="AB167" s="46"/>
      <c r="AC167" s="47">
        <v>4</v>
      </c>
      <c r="AD167" s="46"/>
      <c r="AE167" s="47">
        <v>1</v>
      </c>
      <c r="AF167" s="46"/>
      <c r="AG167" s="47"/>
      <c r="AH167" s="46"/>
      <c r="AI167" s="47"/>
      <c r="AJ167" s="46"/>
      <c r="AK167" s="32"/>
      <c r="AL167" s="106"/>
      <c r="AM167" s="47">
        <v>27</v>
      </c>
      <c r="AN167" s="107"/>
      <c r="AO167" s="32">
        <v>0</v>
      </c>
      <c r="AP167" s="106"/>
      <c r="AQ167" s="33">
        <v>0</v>
      </c>
      <c r="AR167" s="107"/>
      <c r="AS167" s="32">
        <v>0</v>
      </c>
      <c r="AT167" s="107"/>
      <c r="AU167" s="32">
        <v>0</v>
      </c>
      <c r="AV167" s="106"/>
      <c r="AW167" s="32">
        <v>3</v>
      </c>
      <c r="AX167" s="106"/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1</v>
      </c>
      <c r="D168" s="111">
        <f>+P168+R168+T168+V168+X168+Z168+AB168+AD168+AF168+AH168+AJ168</f>
        <v>0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/>
      <c r="P168" s="46"/>
      <c r="Q168" s="47"/>
      <c r="R168" s="46"/>
      <c r="S168" s="47"/>
      <c r="T168" s="46"/>
      <c r="U168" s="47">
        <v>1</v>
      </c>
      <c r="V168" s="46"/>
      <c r="W168" s="47"/>
      <c r="X168" s="46"/>
      <c r="Y168" s="47"/>
      <c r="Z168" s="46"/>
      <c r="AA168" s="47"/>
      <c r="AB168" s="46"/>
      <c r="AC168" s="47"/>
      <c r="AD168" s="46"/>
      <c r="AE168" s="47"/>
      <c r="AF168" s="46"/>
      <c r="AG168" s="47"/>
      <c r="AH168" s="46"/>
      <c r="AI168" s="47"/>
      <c r="AJ168" s="46"/>
      <c r="AK168" s="32">
        <v>1</v>
      </c>
      <c r="AL168" s="106"/>
      <c r="AM168" s="47"/>
      <c r="AN168" s="107"/>
      <c r="AO168" s="32">
        <v>0</v>
      </c>
      <c r="AP168" s="106"/>
      <c r="AQ168" s="33">
        <v>0</v>
      </c>
      <c r="AR168" s="107"/>
      <c r="AS168" s="32">
        <v>0</v>
      </c>
      <c r="AT168" s="107"/>
      <c r="AU168" s="32">
        <v>0</v>
      </c>
      <c r="AV168" s="106"/>
      <c r="AW168" s="32">
        <v>0</v>
      </c>
      <c r="AX168" s="106"/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0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/>
      <c r="P169" s="120"/>
      <c r="Q169" s="119"/>
      <c r="R169" s="120"/>
      <c r="S169" s="119"/>
      <c r="T169" s="120"/>
      <c r="U169" s="119"/>
      <c r="V169" s="120"/>
      <c r="W169" s="119"/>
      <c r="X169" s="120"/>
      <c r="Y169" s="119"/>
      <c r="Z169" s="120"/>
      <c r="AA169" s="119"/>
      <c r="AB169" s="120"/>
      <c r="AC169" s="119"/>
      <c r="AD169" s="120"/>
      <c r="AE169" s="119"/>
      <c r="AF169" s="120"/>
      <c r="AG169" s="119"/>
      <c r="AH169" s="120"/>
      <c r="AI169" s="119"/>
      <c r="AJ169" s="120"/>
      <c r="AK169" s="121"/>
      <c r="AL169" s="122"/>
      <c r="AM169" s="119"/>
      <c r="AN169" s="123"/>
      <c r="AO169" s="121">
        <v>0</v>
      </c>
      <c r="AP169" s="122"/>
      <c r="AQ169" s="124">
        <v>0</v>
      </c>
      <c r="AR169" s="123"/>
      <c r="AS169" s="65">
        <v>0</v>
      </c>
      <c r="AT169" s="125"/>
      <c r="AU169" s="121">
        <v>0</v>
      </c>
      <c r="AV169" s="122"/>
      <c r="AW169" s="121">
        <v>0</v>
      </c>
      <c r="AX169" s="122"/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0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/>
      <c r="P173" s="145"/>
      <c r="Q173" s="144"/>
      <c r="R173" s="145"/>
      <c r="S173" s="144"/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/>
      <c r="AF173" s="146"/>
      <c r="AG173" s="72"/>
      <c r="AH173" s="75"/>
      <c r="AI173" s="144"/>
      <c r="AJ173" s="145"/>
      <c r="AK173" s="132"/>
      <c r="AL173" s="81"/>
      <c r="AM173" s="28"/>
      <c r="AN173" s="105"/>
      <c r="AO173" s="132">
        <v>0</v>
      </c>
      <c r="AP173" s="81"/>
      <c r="AQ173" s="26">
        <v>0</v>
      </c>
      <c r="AR173" s="105"/>
      <c r="AS173" s="132">
        <v>0</v>
      </c>
      <c r="AT173" s="105"/>
      <c r="AU173" s="132">
        <v>0</v>
      </c>
      <c r="AV173" s="81"/>
      <c r="AW173" s="132"/>
      <c r="AX173" s="81"/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0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/>
      <c r="V174" s="120"/>
      <c r="W174" s="119"/>
      <c r="X174" s="120"/>
      <c r="Y174" s="119"/>
      <c r="Z174" s="120"/>
      <c r="AA174" s="119"/>
      <c r="AB174" s="120"/>
      <c r="AC174" s="119"/>
      <c r="AD174" s="147"/>
      <c r="AE174" s="119"/>
      <c r="AF174" s="147"/>
      <c r="AG174" s="119"/>
      <c r="AH174" s="148"/>
      <c r="AI174" s="119"/>
      <c r="AJ174" s="120"/>
      <c r="AK174" s="121"/>
      <c r="AL174" s="122"/>
      <c r="AM174" s="119"/>
      <c r="AN174" s="123"/>
      <c r="AO174" s="121">
        <v>0</v>
      </c>
      <c r="AP174" s="122"/>
      <c r="AQ174" s="124">
        <v>0</v>
      </c>
      <c r="AR174" s="123"/>
      <c r="AS174" s="121">
        <v>0</v>
      </c>
      <c r="AT174" s="123"/>
      <c r="AU174" s="121">
        <v>0</v>
      </c>
      <c r="AV174" s="122"/>
      <c r="AW174" s="121">
        <v>0</v>
      </c>
      <c r="AX174" s="122"/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2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/>
      <c r="J175" s="46"/>
      <c r="K175" s="47"/>
      <c r="L175" s="46"/>
      <c r="M175" s="47">
        <v>1</v>
      </c>
      <c r="N175" s="46"/>
      <c r="O175" s="119"/>
      <c r="P175" s="120"/>
      <c r="Q175" s="119"/>
      <c r="R175" s="120"/>
      <c r="S175" s="119">
        <v>1</v>
      </c>
      <c r="T175" s="120"/>
      <c r="U175" s="119"/>
      <c r="V175" s="120"/>
      <c r="W175" s="119"/>
      <c r="X175" s="120"/>
      <c r="Y175" s="119"/>
      <c r="Z175" s="120"/>
      <c r="AA175" s="119"/>
      <c r="AB175" s="120"/>
      <c r="AC175" s="119"/>
      <c r="AD175" s="147"/>
      <c r="AE175" s="119"/>
      <c r="AF175" s="147"/>
      <c r="AG175" s="119"/>
      <c r="AH175" s="148"/>
      <c r="AI175" s="119"/>
      <c r="AJ175" s="120"/>
      <c r="AK175" s="121">
        <v>1</v>
      </c>
      <c r="AL175" s="122"/>
      <c r="AM175" s="119">
        <v>1</v>
      </c>
      <c r="AN175" s="123"/>
      <c r="AO175" s="121">
        <v>0</v>
      </c>
      <c r="AP175" s="122"/>
      <c r="AQ175" s="124">
        <v>0</v>
      </c>
      <c r="AR175" s="123"/>
      <c r="AS175" s="121">
        <v>0</v>
      </c>
      <c r="AT175" s="123"/>
      <c r="AU175" s="121">
        <v>0</v>
      </c>
      <c r="AV175" s="122"/>
      <c r="AW175" s="121">
        <v>0</v>
      </c>
      <c r="AX175" s="122"/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/>
      <c r="AP176" s="122"/>
      <c r="AQ176" s="124"/>
      <c r="AR176" s="123"/>
      <c r="AS176" s="121"/>
      <c r="AT176" s="123"/>
      <c r="AU176" s="121"/>
      <c r="AV176" s="122"/>
      <c r="AW176" s="121"/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/>
      <c r="AP177" s="122"/>
      <c r="AQ177" s="124"/>
      <c r="AR177" s="123"/>
      <c r="AS177" s="121"/>
      <c r="AT177" s="123"/>
      <c r="AU177" s="121"/>
      <c r="AV177" s="122"/>
      <c r="AW177" s="121"/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2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>
        <v>1</v>
      </c>
      <c r="R178" s="120"/>
      <c r="S178" s="119"/>
      <c r="T178" s="120"/>
      <c r="U178" s="119"/>
      <c r="V178" s="120"/>
      <c r="W178" s="119">
        <v>1</v>
      </c>
      <c r="X178" s="120"/>
      <c r="Y178" s="119"/>
      <c r="Z178" s="120"/>
      <c r="AA178" s="119"/>
      <c r="AB178" s="120"/>
      <c r="AC178" s="119"/>
      <c r="AD178" s="147"/>
      <c r="AE178" s="119"/>
      <c r="AF178" s="147"/>
      <c r="AG178" s="119"/>
      <c r="AH178" s="148"/>
      <c r="AI178" s="119"/>
      <c r="AJ178" s="120"/>
      <c r="AK178" s="121">
        <v>1</v>
      </c>
      <c r="AL178" s="122"/>
      <c r="AM178" s="119">
        <v>1</v>
      </c>
      <c r="AN178" s="123"/>
      <c r="AO178" s="121">
        <v>0</v>
      </c>
      <c r="AP178" s="122"/>
      <c r="AQ178" s="124">
        <v>0</v>
      </c>
      <c r="AR178" s="123"/>
      <c r="AS178" s="121">
        <v>0</v>
      </c>
      <c r="AT178" s="123"/>
      <c r="AU178" s="121">
        <v>0</v>
      </c>
      <c r="AV178" s="122"/>
      <c r="AW178" s="121">
        <v>0</v>
      </c>
      <c r="AX178" s="122"/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0</v>
      </c>
      <c r="D179" s="149">
        <f t="shared" si="567"/>
        <v>0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/>
      <c r="Z179" s="120"/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/>
      <c r="AN179" s="123"/>
      <c r="AO179" s="121">
        <v>0</v>
      </c>
      <c r="AP179" s="122">
        <v>0</v>
      </c>
      <c r="AQ179" s="124">
        <v>0</v>
      </c>
      <c r="AR179" s="123">
        <v>0</v>
      </c>
      <c r="AS179" s="121">
        <v>0</v>
      </c>
      <c r="AT179" s="123">
        <v>0</v>
      </c>
      <c r="AU179" s="121">
        <v>0</v>
      </c>
      <c r="AV179" s="122">
        <v>0</v>
      </c>
      <c r="AW179" s="121">
        <v>0</v>
      </c>
      <c r="AX179" s="122"/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/>
      <c r="AP180" s="122"/>
      <c r="AQ180" s="124"/>
      <c r="AR180" s="123"/>
      <c r="AS180" s="121"/>
      <c r="AT180" s="123"/>
      <c r="AU180" s="121"/>
      <c r="AV180" s="122"/>
      <c r="AW180" s="121"/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/>
      <c r="AP181" s="122"/>
      <c r="AQ181" s="124"/>
      <c r="AR181" s="123"/>
      <c r="AS181" s="121"/>
      <c r="AT181" s="123"/>
      <c r="AU181" s="121"/>
      <c r="AV181" s="122"/>
      <c r="AW181" s="121"/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28</v>
      </c>
      <c r="D182" s="149">
        <f t="shared" si="567"/>
        <v>0</v>
      </c>
      <c r="E182" s="119"/>
      <c r="F182" s="120"/>
      <c r="G182" s="119"/>
      <c r="H182" s="120"/>
      <c r="I182" s="119"/>
      <c r="J182" s="120"/>
      <c r="K182" s="119"/>
      <c r="L182" s="120"/>
      <c r="M182" s="119"/>
      <c r="N182" s="120"/>
      <c r="O182" s="119"/>
      <c r="P182" s="120"/>
      <c r="Q182" s="119">
        <v>2</v>
      </c>
      <c r="R182" s="120"/>
      <c r="S182" s="119"/>
      <c r="T182" s="120"/>
      <c r="U182" s="119">
        <v>1</v>
      </c>
      <c r="V182" s="120"/>
      <c r="W182" s="119">
        <v>2</v>
      </c>
      <c r="X182" s="120"/>
      <c r="Y182" s="119">
        <v>1</v>
      </c>
      <c r="Z182" s="120"/>
      <c r="AA182" s="119"/>
      <c r="AB182" s="120"/>
      <c r="AC182" s="119">
        <v>5</v>
      </c>
      <c r="AD182" s="147"/>
      <c r="AE182" s="119">
        <v>2</v>
      </c>
      <c r="AF182" s="147"/>
      <c r="AG182" s="119">
        <v>4</v>
      </c>
      <c r="AH182" s="148"/>
      <c r="AI182" s="119">
        <v>11</v>
      </c>
      <c r="AJ182" s="120"/>
      <c r="AK182" s="121">
        <v>16</v>
      </c>
      <c r="AL182" s="122"/>
      <c r="AM182" s="119">
        <v>12</v>
      </c>
      <c r="AN182" s="123"/>
      <c r="AO182" s="121">
        <v>0</v>
      </c>
      <c r="AP182" s="122">
        <v>0</v>
      </c>
      <c r="AQ182" s="124">
        <v>0</v>
      </c>
      <c r="AR182" s="123">
        <v>0</v>
      </c>
      <c r="AS182" s="121">
        <v>0</v>
      </c>
      <c r="AT182" s="123">
        <v>0</v>
      </c>
      <c r="AU182" s="121">
        <v>0</v>
      </c>
      <c r="AV182" s="122">
        <v>0</v>
      </c>
      <c r="AW182" s="121">
        <v>0</v>
      </c>
      <c r="AX182" s="122"/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38</v>
      </c>
      <c r="D183" s="137">
        <f t="shared" si="567"/>
        <v>1</v>
      </c>
      <c r="E183" s="60"/>
      <c r="F183" s="61"/>
      <c r="G183" s="60"/>
      <c r="H183" s="61"/>
      <c r="I183" s="60">
        <v>1</v>
      </c>
      <c r="J183" s="61"/>
      <c r="K183" s="60"/>
      <c r="L183" s="61"/>
      <c r="M183" s="60"/>
      <c r="N183" s="62"/>
      <c r="O183" s="60">
        <v>1</v>
      </c>
      <c r="P183" s="61"/>
      <c r="Q183" s="60">
        <v>4</v>
      </c>
      <c r="R183" s="61"/>
      <c r="S183" s="60">
        <v>2</v>
      </c>
      <c r="T183" s="61"/>
      <c r="U183" s="60">
        <v>4</v>
      </c>
      <c r="V183" s="61"/>
      <c r="W183" s="60">
        <v>5</v>
      </c>
      <c r="X183" s="61"/>
      <c r="Y183" s="60">
        <v>5</v>
      </c>
      <c r="Z183" s="61">
        <v>1</v>
      </c>
      <c r="AA183" s="60">
        <v>3</v>
      </c>
      <c r="AB183" s="61"/>
      <c r="AC183" s="60">
        <v>3</v>
      </c>
      <c r="AD183" s="150"/>
      <c r="AE183" s="60"/>
      <c r="AF183" s="150"/>
      <c r="AG183" s="60">
        <v>1</v>
      </c>
      <c r="AH183" s="62"/>
      <c r="AI183" s="60">
        <v>9</v>
      </c>
      <c r="AJ183" s="61"/>
      <c r="AK183" s="65">
        <v>14</v>
      </c>
      <c r="AL183" s="141"/>
      <c r="AM183" s="60">
        <v>24</v>
      </c>
      <c r="AN183" s="125">
        <v>1</v>
      </c>
      <c r="AO183" s="65">
        <v>0</v>
      </c>
      <c r="AP183" s="141">
        <v>0</v>
      </c>
      <c r="AQ183" s="63">
        <v>0</v>
      </c>
      <c r="AR183" s="125">
        <v>0</v>
      </c>
      <c r="AS183" s="65">
        <v>0</v>
      </c>
      <c r="AT183" s="125">
        <v>0</v>
      </c>
      <c r="AU183" s="65">
        <v>1</v>
      </c>
      <c r="AV183" s="141">
        <v>1</v>
      </c>
      <c r="AW183" s="65">
        <v>0</v>
      </c>
      <c r="AX183" s="141"/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401" t="s">
        <v>34</v>
      </c>
      <c r="D214" s="157" t="s">
        <v>33</v>
      </c>
      <c r="E214" s="402" t="s">
        <v>34</v>
      </c>
      <c r="F214" s="157" t="s">
        <v>33</v>
      </c>
      <c r="G214" s="402" t="s">
        <v>34</v>
      </c>
      <c r="H214" s="157" t="s">
        <v>33</v>
      </c>
      <c r="I214" s="402" t="s">
        <v>34</v>
      </c>
      <c r="J214" s="157" t="s">
        <v>33</v>
      </c>
      <c r="K214" s="402" t="s">
        <v>34</v>
      </c>
      <c r="L214" s="157" t="s">
        <v>33</v>
      </c>
      <c r="M214" s="402" t="s">
        <v>34</v>
      </c>
      <c r="N214" s="157" t="s">
        <v>33</v>
      </c>
      <c r="O214" s="402" t="s">
        <v>34</v>
      </c>
      <c r="P214" s="157" t="s">
        <v>33</v>
      </c>
      <c r="Q214" s="402" t="s">
        <v>34</v>
      </c>
      <c r="R214" s="157" t="s">
        <v>33</v>
      </c>
      <c r="S214" s="402" t="s">
        <v>34</v>
      </c>
      <c r="T214" s="157" t="s">
        <v>33</v>
      </c>
      <c r="U214" s="402" t="s">
        <v>34</v>
      </c>
      <c r="V214" s="157" t="s">
        <v>33</v>
      </c>
      <c r="W214" s="402" t="s">
        <v>34</v>
      </c>
      <c r="X214" s="157" t="s">
        <v>33</v>
      </c>
      <c r="Y214" s="402" t="s">
        <v>34</v>
      </c>
      <c r="Z214" s="157" t="s">
        <v>33</v>
      </c>
      <c r="AA214" s="402" t="s">
        <v>34</v>
      </c>
      <c r="AB214" s="157" t="s">
        <v>33</v>
      </c>
      <c r="AC214" s="402" t="s">
        <v>34</v>
      </c>
      <c r="AD214" s="157" t="s">
        <v>33</v>
      </c>
      <c r="AE214" s="402" t="s">
        <v>34</v>
      </c>
      <c r="AF214" s="157" t="s">
        <v>33</v>
      </c>
      <c r="AG214" s="402" t="s">
        <v>34</v>
      </c>
      <c r="AH214" s="157" t="s">
        <v>33</v>
      </c>
      <c r="AI214" s="402" t="s">
        <v>34</v>
      </c>
      <c r="AJ214" s="157" t="s">
        <v>33</v>
      </c>
      <c r="AK214" s="403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2</v>
      </c>
      <c r="C218" s="42">
        <f>SUM(E218+G218+I218+K218+M218+O218+Q218+S218+U218+W218+Y218+AA218+AC218+AE218+AG218+AI218+AK218)</f>
        <v>0</v>
      </c>
      <c r="D218" s="33">
        <v>0</v>
      </c>
      <c r="E218" s="46">
        <v>0</v>
      </c>
      <c r="F218" s="47">
        <v>0</v>
      </c>
      <c r="G218" s="46">
        <v>0</v>
      </c>
      <c r="H218" s="47">
        <v>0</v>
      </c>
      <c r="I218" s="46">
        <v>0</v>
      </c>
      <c r="J218" s="47">
        <v>0</v>
      </c>
      <c r="K218" s="46">
        <v>0</v>
      </c>
      <c r="L218" s="47">
        <v>0</v>
      </c>
      <c r="M218" s="46">
        <v>0</v>
      </c>
      <c r="N218" s="47">
        <v>0</v>
      </c>
      <c r="O218" s="46">
        <v>0</v>
      </c>
      <c r="P218" s="47">
        <v>2</v>
      </c>
      <c r="Q218" s="46">
        <v>0</v>
      </c>
      <c r="R218" s="47">
        <v>0</v>
      </c>
      <c r="S218" s="46">
        <v>0</v>
      </c>
      <c r="T218" s="47">
        <v>0</v>
      </c>
      <c r="U218" s="46">
        <v>0</v>
      </c>
      <c r="V218" s="47">
        <v>0</v>
      </c>
      <c r="W218" s="46">
        <v>0</v>
      </c>
      <c r="X218" s="47">
        <v>0</v>
      </c>
      <c r="Y218" s="46">
        <v>0</v>
      </c>
      <c r="Z218" s="47">
        <v>0</v>
      </c>
      <c r="AA218" s="46">
        <v>0</v>
      </c>
      <c r="AB218" s="47">
        <v>0</v>
      </c>
      <c r="AC218" s="46">
        <v>0</v>
      </c>
      <c r="AD218" s="47">
        <v>0</v>
      </c>
      <c r="AE218" s="46">
        <v>0</v>
      </c>
      <c r="AF218" s="47">
        <v>0</v>
      </c>
      <c r="AG218" s="46">
        <v>0</v>
      </c>
      <c r="AH218" s="47">
        <v>0</v>
      </c>
      <c r="AI218" s="46">
        <v>0</v>
      </c>
      <c r="AJ218" s="47">
        <v>0</v>
      </c>
      <c r="AK218" s="31">
        <v>0</v>
      </c>
      <c r="AL218" s="33">
        <v>0</v>
      </c>
      <c r="AM218" s="31">
        <v>2</v>
      </c>
      <c r="AN218" s="32">
        <v>0</v>
      </c>
      <c r="AO218" s="107">
        <v>0</v>
      </c>
      <c r="AP218" s="33">
        <v>0</v>
      </c>
      <c r="AQ218" s="162">
        <v>0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1</v>
      </c>
      <c r="C219" s="42">
        <f>SUM(E219+G219+I219+K219+M219+O219+Q219+S219+U219+W219+Y219+AA219+AC219+AE219+AG219+AI219+AK219)</f>
        <v>0</v>
      </c>
      <c r="D219" s="33">
        <v>0</v>
      </c>
      <c r="E219" s="46">
        <v>0</v>
      </c>
      <c r="F219" s="47">
        <v>0</v>
      </c>
      <c r="G219" s="46">
        <v>0</v>
      </c>
      <c r="H219" s="47">
        <v>0</v>
      </c>
      <c r="I219" s="46">
        <v>0</v>
      </c>
      <c r="J219" s="47">
        <v>0</v>
      </c>
      <c r="K219" s="46">
        <v>0</v>
      </c>
      <c r="L219" s="47">
        <v>1</v>
      </c>
      <c r="M219" s="46">
        <v>0</v>
      </c>
      <c r="N219" s="47">
        <v>0</v>
      </c>
      <c r="O219" s="46">
        <v>0</v>
      </c>
      <c r="P219" s="47">
        <v>0</v>
      </c>
      <c r="Q219" s="46">
        <v>0</v>
      </c>
      <c r="R219" s="47">
        <v>0</v>
      </c>
      <c r="S219" s="46">
        <v>0</v>
      </c>
      <c r="T219" s="47">
        <v>0</v>
      </c>
      <c r="U219" s="46">
        <v>0</v>
      </c>
      <c r="V219" s="47">
        <v>0</v>
      </c>
      <c r="W219" s="46">
        <v>0</v>
      </c>
      <c r="X219" s="47">
        <v>0</v>
      </c>
      <c r="Y219" s="46">
        <v>0</v>
      </c>
      <c r="Z219" s="47">
        <v>0</v>
      </c>
      <c r="AA219" s="46">
        <v>0</v>
      </c>
      <c r="AB219" s="47">
        <v>0</v>
      </c>
      <c r="AC219" s="46">
        <v>0</v>
      </c>
      <c r="AD219" s="47">
        <v>0</v>
      </c>
      <c r="AE219" s="46">
        <v>0</v>
      </c>
      <c r="AF219" s="47">
        <v>0</v>
      </c>
      <c r="AG219" s="46">
        <v>0</v>
      </c>
      <c r="AH219" s="47">
        <v>0</v>
      </c>
      <c r="AI219" s="46">
        <v>0</v>
      </c>
      <c r="AJ219" s="47">
        <v>0</v>
      </c>
      <c r="AK219" s="31">
        <v>0</v>
      </c>
      <c r="AL219" s="33">
        <v>0</v>
      </c>
      <c r="AM219" s="31">
        <v>1</v>
      </c>
      <c r="AN219" s="32">
        <v>0</v>
      </c>
      <c r="AO219" s="107">
        <v>0</v>
      </c>
      <c r="AP219" s="33">
        <v>0</v>
      </c>
      <c r="AQ219" s="162">
        <v>0</v>
      </c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0</v>
      </c>
      <c r="C220" s="42">
        <f t="shared" si="615"/>
        <v>0</v>
      </c>
      <c r="D220" s="33"/>
      <c r="E220" s="46"/>
      <c r="F220" s="47"/>
      <c r="G220" s="46"/>
      <c r="H220" s="47"/>
      <c r="I220" s="46"/>
      <c r="J220" s="47"/>
      <c r="K220" s="46"/>
      <c r="L220" s="47"/>
      <c r="M220" s="46"/>
      <c r="N220" s="47"/>
      <c r="O220" s="46"/>
      <c r="P220" s="47"/>
      <c r="Q220" s="46"/>
      <c r="R220" s="47"/>
      <c r="S220" s="46"/>
      <c r="T220" s="47"/>
      <c r="U220" s="46"/>
      <c r="V220" s="47"/>
      <c r="W220" s="46"/>
      <c r="X220" s="47"/>
      <c r="Y220" s="46"/>
      <c r="Z220" s="47"/>
      <c r="AA220" s="46"/>
      <c r="AB220" s="47"/>
      <c r="AC220" s="46"/>
      <c r="AD220" s="47"/>
      <c r="AE220" s="46"/>
      <c r="AF220" s="47"/>
      <c r="AG220" s="46"/>
      <c r="AH220" s="47"/>
      <c r="AI220" s="46"/>
      <c r="AJ220" s="47"/>
      <c r="AK220" s="31"/>
      <c r="AL220" s="33"/>
      <c r="AM220" s="31"/>
      <c r="AN220" s="32"/>
      <c r="AO220" s="107"/>
      <c r="AP220" s="33"/>
      <c r="AQ220" s="162"/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401" t="s">
        <v>34</v>
      </c>
      <c r="D225" s="157" t="s">
        <v>33</v>
      </c>
      <c r="E225" s="402" t="s">
        <v>34</v>
      </c>
      <c r="F225" s="157" t="s">
        <v>33</v>
      </c>
      <c r="G225" s="402" t="s">
        <v>34</v>
      </c>
      <c r="H225" s="157" t="s">
        <v>33</v>
      </c>
      <c r="I225" s="402" t="s">
        <v>34</v>
      </c>
      <c r="J225" s="157" t="s">
        <v>33</v>
      </c>
      <c r="K225" s="402" t="s">
        <v>34</v>
      </c>
      <c r="L225" s="157" t="s">
        <v>33</v>
      </c>
      <c r="M225" s="402" t="s">
        <v>34</v>
      </c>
      <c r="N225" s="157" t="s">
        <v>33</v>
      </c>
      <c r="O225" s="402" t="s">
        <v>34</v>
      </c>
      <c r="P225" s="157" t="s">
        <v>33</v>
      </c>
      <c r="Q225" s="402" t="s">
        <v>34</v>
      </c>
      <c r="R225" s="157" t="s">
        <v>33</v>
      </c>
      <c r="S225" s="402" t="s">
        <v>34</v>
      </c>
      <c r="T225" s="157" t="s">
        <v>33</v>
      </c>
      <c r="U225" s="402" t="s">
        <v>34</v>
      </c>
      <c r="V225" s="157" t="s">
        <v>33</v>
      </c>
      <c r="W225" s="402" t="s">
        <v>34</v>
      </c>
      <c r="X225" s="157" t="s">
        <v>33</v>
      </c>
      <c r="Y225" s="402" t="s">
        <v>34</v>
      </c>
      <c r="Z225" s="157" t="s">
        <v>33</v>
      </c>
      <c r="AA225" s="402" t="s">
        <v>34</v>
      </c>
      <c r="AB225" s="157" t="s">
        <v>33</v>
      </c>
      <c r="AC225" s="402" t="s">
        <v>34</v>
      </c>
      <c r="AD225" s="157" t="s">
        <v>33</v>
      </c>
      <c r="AE225" s="402" t="s">
        <v>34</v>
      </c>
      <c r="AF225" s="157" t="s">
        <v>33</v>
      </c>
      <c r="AG225" s="402" t="s">
        <v>34</v>
      </c>
      <c r="AH225" s="157" t="s">
        <v>33</v>
      </c>
      <c r="AI225" s="402" t="s">
        <v>34</v>
      </c>
      <c r="AJ225" s="157" t="s">
        <v>33</v>
      </c>
      <c r="AK225" s="403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1</v>
      </c>
      <c r="C229" s="42">
        <f>SUM(E229+G229+I229+K229+M229+O229+Q229+S229+U229+W229+Y229+AA229+AC229+AE229+AG229+AI229+AK229)</f>
        <v>0</v>
      </c>
      <c r="D229" s="33">
        <v>0</v>
      </c>
      <c r="E229" s="46">
        <v>0</v>
      </c>
      <c r="F229" s="47">
        <v>0</v>
      </c>
      <c r="G229" s="46">
        <v>0</v>
      </c>
      <c r="H229" s="47">
        <v>0</v>
      </c>
      <c r="I229" s="46">
        <v>0</v>
      </c>
      <c r="J229" s="47">
        <v>0</v>
      </c>
      <c r="K229" s="46">
        <v>0</v>
      </c>
      <c r="L229" s="47">
        <v>0</v>
      </c>
      <c r="M229" s="46">
        <v>0</v>
      </c>
      <c r="N229" s="47">
        <v>0</v>
      </c>
      <c r="O229" s="46">
        <v>0</v>
      </c>
      <c r="P229" s="47">
        <v>1</v>
      </c>
      <c r="Q229" s="46">
        <v>0</v>
      </c>
      <c r="R229" s="47">
        <v>0</v>
      </c>
      <c r="S229" s="46">
        <v>0</v>
      </c>
      <c r="T229" s="47">
        <v>0</v>
      </c>
      <c r="U229" s="46">
        <v>0</v>
      </c>
      <c r="V229" s="47">
        <v>0</v>
      </c>
      <c r="W229" s="46">
        <v>0</v>
      </c>
      <c r="X229" s="47">
        <v>0</v>
      </c>
      <c r="Y229" s="46">
        <v>0</v>
      </c>
      <c r="Z229" s="47">
        <v>0</v>
      </c>
      <c r="AA229" s="46">
        <v>0</v>
      </c>
      <c r="AB229" s="47">
        <v>0</v>
      </c>
      <c r="AC229" s="46">
        <v>0</v>
      </c>
      <c r="AD229" s="47">
        <v>0</v>
      </c>
      <c r="AE229" s="46">
        <v>0</v>
      </c>
      <c r="AF229" s="47">
        <v>0</v>
      </c>
      <c r="AG229" s="46">
        <v>0</v>
      </c>
      <c r="AH229" s="47">
        <v>0</v>
      </c>
      <c r="AI229" s="46">
        <v>0</v>
      </c>
      <c r="AJ229" s="47">
        <v>0</v>
      </c>
      <c r="AK229" s="31">
        <v>0</v>
      </c>
      <c r="AL229" s="33">
        <v>0</v>
      </c>
      <c r="AM229" s="31">
        <v>1</v>
      </c>
      <c r="AN229" s="32">
        <v>0</v>
      </c>
      <c r="AO229" s="107">
        <v>0</v>
      </c>
      <c r="AP229" s="33">
        <v>0</v>
      </c>
      <c r="AQ229" s="162">
        <v>0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1</v>
      </c>
      <c r="C230" s="42">
        <f>SUM(E230+G230+I230+K230+M230+O230+Q230+S230+U230+W230+Y230+AA230+AC230+AE230+AG230+AI230+AK230)</f>
        <v>0</v>
      </c>
      <c r="D230" s="33">
        <v>0</v>
      </c>
      <c r="E230" s="46">
        <v>0</v>
      </c>
      <c r="F230" s="47">
        <v>0</v>
      </c>
      <c r="G230" s="46">
        <v>0</v>
      </c>
      <c r="H230" s="47">
        <v>0</v>
      </c>
      <c r="I230" s="46">
        <v>0</v>
      </c>
      <c r="J230" s="47">
        <v>0</v>
      </c>
      <c r="K230" s="46">
        <v>0</v>
      </c>
      <c r="L230" s="47">
        <v>1</v>
      </c>
      <c r="M230" s="46">
        <v>0</v>
      </c>
      <c r="N230" s="47">
        <v>0</v>
      </c>
      <c r="O230" s="46">
        <v>0</v>
      </c>
      <c r="P230" s="47">
        <v>0</v>
      </c>
      <c r="Q230" s="46">
        <v>0</v>
      </c>
      <c r="R230" s="47">
        <v>0</v>
      </c>
      <c r="S230" s="46">
        <v>0</v>
      </c>
      <c r="T230" s="47">
        <v>0</v>
      </c>
      <c r="U230" s="46">
        <v>0</v>
      </c>
      <c r="V230" s="47">
        <v>0</v>
      </c>
      <c r="W230" s="46">
        <v>0</v>
      </c>
      <c r="X230" s="47">
        <v>0</v>
      </c>
      <c r="Y230" s="46">
        <v>0</v>
      </c>
      <c r="Z230" s="47">
        <v>0</v>
      </c>
      <c r="AA230" s="46">
        <v>0</v>
      </c>
      <c r="AB230" s="47">
        <v>0</v>
      </c>
      <c r="AC230" s="46">
        <v>0</v>
      </c>
      <c r="AD230" s="47">
        <v>0</v>
      </c>
      <c r="AE230" s="46">
        <v>0</v>
      </c>
      <c r="AF230" s="47">
        <v>0</v>
      </c>
      <c r="AG230" s="46">
        <v>0</v>
      </c>
      <c r="AH230" s="47">
        <v>0</v>
      </c>
      <c r="AI230" s="46">
        <v>0</v>
      </c>
      <c r="AJ230" s="47">
        <v>0</v>
      </c>
      <c r="AK230" s="31">
        <v>0</v>
      </c>
      <c r="AL230" s="33">
        <v>0</v>
      </c>
      <c r="AM230" s="31">
        <v>1</v>
      </c>
      <c r="AN230" s="32">
        <v>0</v>
      </c>
      <c r="AO230" s="107">
        <v>0</v>
      </c>
      <c r="AP230" s="33">
        <v>0</v>
      </c>
      <c r="AQ230" s="162">
        <v>0</v>
      </c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/>
      <c r="E231" s="46"/>
      <c r="F231" s="47"/>
      <c r="G231" s="46"/>
      <c r="H231" s="47"/>
      <c r="I231" s="46"/>
      <c r="J231" s="47"/>
      <c r="K231" s="46"/>
      <c r="L231" s="47"/>
      <c r="M231" s="46"/>
      <c r="N231" s="47"/>
      <c r="O231" s="46"/>
      <c r="P231" s="47"/>
      <c r="Q231" s="46"/>
      <c r="R231" s="47"/>
      <c r="S231" s="46"/>
      <c r="T231" s="47"/>
      <c r="U231" s="46"/>
      <c r="V231" s="47"/>
      <c r="W231" s="46"/>
      <c r="X231" s="47"/>
      <c r="Y231" s="46"/>
      <c r="Z231" s="47"/>
      <c r="AA231" s="46"/>
      <c r="AB231" s="47"/>
      <c r="AC231" s="46"/>
      <c r="AD231" s="47"/>
      <c r="AE231" s="46"/>
      <c r="AF231" s="47"/>
      <c r="AG231" s="46"/>
      <c r="AH231" s="47"/>
      <c r="AI231" s="46"/>
      <c r="AJ231" s="47"/>
      <c r="AK231" s="31"/>
      <c r="AL231" s="33"/>
      <c r="AM231" s="31"/>
      <c r="AN231" s="32"/>
      <c r="AO231" s="107"/>
      <c r="AP231" s="33"/>
      <c r="AQ231" s="162"/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409" t="s">
        <v>84</v>
      </c>
      <c r="AU236" s="97" t="s">
        <v>33</v>
      </c>
      <c r="AV236" s="409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0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/>
      <c r="R237" s="106"/>
      <c r="S237" s="47"/>
      <c r="T237" s="106"/>
      <c r="U237" s="47"/>
      <c r="V237" s="106"/>
      <c r="W237" s="33"/>
      <c r="X237" s="106"/>
      <c r="Y237" s="33"/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/>
      <c r="AN237" s="107"/>
      <c r="AO237" s="32"/>
      <c r="AP237" s="106"/>
      <c r="AQ237" s="33"/>
      <c r="AR237" s="107"/>
      <c r="AS237" s="32"/>
      <c r="AT237" s="107"/>
      <c r="AU237" s="32"/>
      <c r="AV237" s="107"/>
      <c r="AW237" s="33"/>
      <c r="AX237" s="106"/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1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/>
      <c r="R239" s="106"/>
      <c r="S239" s="47">
        <v>1</v>
      </c>
      <c r="T239" s="106"/>
      <c r="U239" s="47"/>
      <c r="V239" s="106"/>
      <c r="W239" s="33"/>
      <c r="X239" s="106"/>
      <c r="Y239" s="33"/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>
        <v>1</v>
      </c>
      <c r="AN239" s="107"/>
      <c r="AO239" s="32">
        <v>0</v>
      </c>
      <c r="AP239" s="106">
        <v>0</v>
      </c>
      <c r="AQ239" s="33">
        <v>0</v>
      </c>
      <c r="AR239" s="107">
        <v>0</v>
      </c>
      <c r="AS239" s="32">
        <v>0</v>
      </c>
      <c r="AT239" s="107">
        <v>0</v>
      </c>
      <c r="AU239" s="32">
        <v>1</v>
      </c>
      <c r="AV239" s="107">
        <v>0</v>
      </c>
      <c r="AW239" s="33">
        <v>0</v>
      </c>
      <c r="AX239" s="106">
        <v>0</v>
      </c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64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403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0</v>
      </c>
      <c r="C265" s="215"/>
      <c r="D265" s="216"/>
      <c r="E265" s="216"/>
      <c r="F265" s="216"/>
      <c r="G265" s="216"/>
      <c r="H265" s="216"/>
      <c r="I265" s="216"/>
      <c r="J265" s="216"/>
      <c r="K265" s="216"/>
      <c r="L265" s="217"/>
      <c r="M265" s="210"/>
      <c r="N265" s="218"/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0</v>
      </c>
      <c r="C271" s="229"/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/>
      <c r="T271" s="233"/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412" t="s">
        <v>32</v>
      </c>
      <c r="G279" s="12" t="s">
        <v>31</v>
      </c>
      <c r="H279" s="406" t="s">
        <v>32</v>
      </c>
      <c r="I279" s="12" t="s">
        <v>31</v>
      </c>
      <c r="J279" s="412" t="s">
        <v>32</v>
      </c>
      <c r="K279" s="12" t="s">
        <v>31</v>
      </c>
      <c r="L279" s="412" t="s">
        <v>32</v>
      </c>
      <c r="M279" s="405" t="s">
        <v>31</v>
      </c>
      <c r="N279" s="412" t="s">
        <v>32</v>
      </c>
      <c r="O279" s="12" t="s">
        <v>31</v>
      </c>
      <c r="P279" s="412" t="s">
        <v>32</v>
      </c>
      <c r="Q279" s="12" t="s">
        <v>31</v>
      </c>
      <c r="R279" s="412" t="s">
        <v>32</v>
      </c>
      <c r="S279" s="12" t="s">
        <v>31</v>
      </c>
      <c r="T279" s="412" t="s">
        <v>32</v>
      </c>
      <c r="U279" s="12" t="s">
        <v>31</v>
      </c>
      <c r="V279" s="412" t="s">
        <v>32</v>
      </c>
      <c r="W279" s="12" t="s">
        <v>31</v>
      </c>
      <c r="X279" s="412" t="s">
        <v>32</v>
      </c>
      <c r="Y279" s="12" t="s">
        <v>31</v>
      </c>
      <c r="Z279" s="412" t="s">
        <v>32</v>
      </c>
      <c r="AA279" s="12" t="s">
        <v>31</v>
      </c>
      <c r="AB279" s="412" t="s">
        <v>32</v>
      </c>
      <c r="AC279" s="12" t="s">
        <v>31</v>
      </c>
      <c r="AD279" s="412" t="s">
        <v>32</v>
      </c>
      <c r="AE279" s="12" t="s">
        <v>31</v>
      </c>
      <c r="AF279" s="412" t="s">
        <v>32</v>
      </c>
      <c r="AG279" s="12" t="s">
        <v>31</v>
      </c>
      <c r="AH279" s="412" t="s">
        <v>32</v>
      </c>
      <c r="AI279" s="12" t="s">
        <v>31</v>
      </c>
      <c r="AJ279" s="412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412" t="s">
        <v>32</v>
      </c>
      <c r="E289" s="12" t="s">
        <v>31</v>
      </c>
      <c r="F289" s="412" t="s">
        <v>32</v>
      </c>
      <c r="G289" s="12" t="s">
        <v>31</v>
      </c>
      <c r="H289" s="412" t="s">
        <v>32</v>
      </c>
      <c r="I289" s="12" t="s">
        <v>31</v>
      </c>
      <c r="J289" s="412" t="s">
        <v>32</v>
      </c>
      <c r="K289" s="12" t="s">
        <v>31</v>
      </c>
      <c r="L289" s="412" t="s">
        <v>32</v>
      </c>
      <c r="M289" s="12" t="s">
        <v>31</v>
      </c>
      <c r="N289" s="412" t="s">
        <v>32</v>
      </c>
      <c r="O289" s="12" t="s">
        <v>31</v>
      </c>
      <c r="P289" s="412" t="s">
        <v>32</v>
      </c>
      <c r="Q289" s="12" t="s">
        <v>31</v>
      </c>
      <c r="R289" s="412" t="s">
        <v>32</v>
      </c>
      <c r="S289" s="12" t="s">
        <v>31</v>
      </c>
      <c r="T289" s="412" t="s">
        <v>32</v>
      </c>
      <c r="U289" s="12" t="s">
        <v>31</v>
      </c>
      <c r="V289" s="412" t="s">
        <v>32</v>
      </c>
      <c r="W289" s="12" t="s">
        <v>31</v>
      </c>
      <c r="X289" s="412" t="s">
        <v>32</v>
      </c>
      <c r="Y289" s="12" t="s">
        <v>31</v>
      </c>
      <c r="Z289" s="412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412" t="s">
        <v>32</v>
      </c>
      <c r="E295" s="12" t="s">
        <v>31</v>
      </c>
      <c r="F295" s="412" t="s">
        <v>32</v>
      </c>
      <c r="G295" s="12" t="s">
        <v>31</v>
      </c>
      <c r="H295" s="412" t="s">
        <v>32</v>
      </c>
      <c r="I295" s="12" t="s">
        <v>31</v>
      </c>
      <c r="J295" s="412" t="s">
        <v>32</v>
      </c>
      <c r="K295" s="12" t="s">
        <v>31</v>
      </c>
      <c r="L295" s="412" t="s">
        <v>32</v>
      </c>
      <c r="M295" s="12" t="s">
        <v>31</v>
      </c>
      <c r="N295" s="412" t="s">
        <v>32</v>
      </c>
      <c r="O295" s="12" t="s">
        <v>31</v>
      </c>
      <c r="P295" s="412" t="s">
        <v>32</v>
      </c>
      <c r="Q295" s="12" t="s">
        <v>31</v>
      </c>
      <c r="R295" s="412" t="s">
        <v>32</v>
      </c>
      <c r="S295" s="12" t="s">
        <v>31</v>
      </c>
      <c r="T295" s="412" t="s">
        <v>32</v>
      </c>
      <c r="U295" s="12" t="s">
        <v>31</v>
      </c>
      <c r="V295" s="412" t="s">
        <v>32</v>
      </c>
      <c r="W295" s="12" t="s">
        <v>31</v>
      </c>
      <c r="X295" s="412" t="s">
        <v>32</v>
      </c>
      <c r="Y295" s="12" t="s">
        <v>31</v>
      </c>
      <c r="Z295" s="412" t="s">
        <v>32</v>
      </c>
      <c r="AA295" s="12" t="s">
        <v>31</v>
      </c>
      <c r="AB295" s="412" t="s">
        <v>32</v>
      </c>
      <c r="AC295" s="12" t="s">
        <v>31</v>
      </c>
      <c r="AD295" s="412" t="s">
        <v>32</v>
      </c>
      <c r="AE295" s="12" t="s">
        <v>31</v>
      </c>
      <c r="AF295" s="412" t="s">
        <v>32</v>
      </c>
      <c r="AG295" s="12" t="s">
        <v>31</v>
      </c>
      <c r="AH295" s="412" t="s">
        <v>32</v>
      </c>
      <c r="AI295" s="12" t="s">
        <v>31</v>
      </c>
      <c r="AJ295" s="409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2004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",[2]NOMBRE!B2," - ","( ",[2]NOMBRE!C2,[2]NOMBRE!D2,[2]NOMBRE!E2,[2]NOMBRE!F2,[2]NOMBRE!G2," )")</f>
        <v>COMUNA: LINARES - ( 07401 )</v>
      </c>
    </row>
    <row r="3" spans="1:136" x14ac:dyDescent="0.25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</row>
    <row r="4" spans="1:136" x14ac:dyDescent="0.25">
      <c r="A4" s="1" t="str">
        <f>CONCATENATE("MES: ",[2]NOMBRE!B6," - ","( ",[2]NOMBRE!C6,[2]NOMBRE!D6," )")</f>
        <v>MES: ENERO - ( 01 )</v>
      </c>
    </row>
    <row r="5" spans="1:136" x14ac:dyDescent="0.25">
      <c r="A5" s="1" t="str">
        <f>CONCATENATE("AÑO: ",[2]NOMBRE!B7)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296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299" t="s">
        <v>35</v>
      </c>
      <c r="AU12" s="301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127</v>
      </c>
      <c r="C13" s="22">
        <f>+O13+Q13+S13+U13+W13+Y13+AA13+AC13+AE13+AG13+AI13+AK13+AM13+AO13+AQ13</f>
        <v>2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0</v>
      </c>
      <c r="O13" s="27">
        <v>0</v>
      </c>
      <c r="P13" s="28">
        <v>6</v>
      </c>
      <c r="Q13" s="27">
        <v>0</v>
      </c>
      <c r="R13" s="28">
        <v>24</v>
      </c>
      <c r="S13" s="27">
        <v>0</v>
      </c>
      <c r="T13" s="28">
        <v>33</v>
      </c>
      <c r="U13" s="27">
        <v>0</v>
      </c>
      <c r="V13" s="28">
        <v>43</v>
      </c>
      <c r="W13" s="27">
        <v>2</v>
      </c>
      <c r="X13" s="28">
        <v>19</v>
      </c>
      <c r="Y13" s="27">
        <v>0</v>
      </c>
      <c r="Z13" s="28">
        <v>2</v>
      </c>
      <c r="AA13" s="27">
        <v>0</v>
      </c>
      <c r="AB13" s="28">
        <v>0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0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127</v>
      </c>
      <c r="AT13" s="32">
        <v>0</v>
      </c>
      <c r="AU13" s="31">
        <v>0</v>
      </c>
      <c r="AV13" s="33">
        <v>0</v>
      </c>
      <c r="AW13" s="34">
        <v>3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93</v>
      </c>
      <c r="C14" s="42">
        <f t="shared" si="26"/>
        <v>0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0</v>
      </c>
      <c r="O14" s="46">
        <v>0</v>
      </c>
      <c r="P14" s="47">
        <v>4</v>
      </c>
      <c r="Q14" s="46">
        <v>0</v>
      </c>
      <c r="R14" s="47">
        <v>15</v>
      </c>
      <c r="S14" s="46">
        <v>0</v>
      </c>
      <c r="T14" s="47">
        <v>26</v>
      </c>
      <c r="U14" s="46">
        <v>0</v>
      </c>
      <c r="V14" s="47">
        <v>30</v>
      </c>
      <c r="W14" s="46">
        <v>0</v>
      </c>
      <c r="X14" s="47">
        <v>16</v>
      </c>
      <c r="Y14" s="46">
        <v>0</v>
      </c>
      <c r="Z14" s="47">
        <v>2</v>
      </c>
      <c r="AA14" s="46">
        <v>0</v>
      </c>
      <c r="AB14" s="47">
        <v>0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0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93</v>
      </c>
      <c r="AT14" s="32">
        <v>0</v>
      </c>
      <c r="AU14" s="31">
        <v>0</v>
      </c>
      <c r="AV14" s="33">
        <v>1</v>
      </c>
      <c r="AW14" s="34">
        <v>1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102</v>
      </c>
      <c r="C15" s="42">
        <f t="shared" si="26"/>
        <v>0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0</v>
      </c>
      <c r="O15" s="46">
        <v>0</v>
      </c>
      <c r="P15" s="47">
        <v>2</v>
      </c>
      <c r="Q15" s="46">
        <v>0</v>
      </c>
      <c r="R15" s="47">
        <v>17</v>
      </c>
      <c r="S15" s="46">
        <v>0</v>
      </c>
      <c r="T15" s="47">
        <v>27</v>
      </c>
      <c r="U15" s="46">
        <v>0</v>
      </c>
      <c r="V15" s="47">
        <v>42</v>
      </c>
      <c r="W15" s="46">
        <v>0</v>
      </c>
      <c r="X15" s="47">
        <v>13</v>
      </c>
      <c r="Y15" s="46">
        <v>0</v>
      </c>
      <c r="Z15" s="47">
        <v>1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102</v>
      </c>
      <c r="AT15" s="32">
        <v>0</v>
      </c>
      <c r="AU15" s="31">
        <v>0</v>
      </c>
      <c r="AV15" s="33">
        <v>2</v>
      </c>
      <c r="AW15" s="34">
        <v>0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0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/>
      <c r="O16" s="46"/>
      <c r="P16" s="47"/>
      <c r="Q16" s="46"/>
      <c r="R16" s="47"/>
      <c r="S16" s="46"/>
      <c r="T16" s="47"/>
      <c r="U16" s="46"/>
      <c r="V16" s="47"/>
      <c r="W16" s="46"/>
      <c r="X16" s="47"/>
      <c r="Y16" s="46"/>
      <c r="Z16" s="47"/>
      <c r="AA16" s="46"/>
      <c r="AB16" s="47"/>
      <c r="AC16" s="46"/>
      <c r="AD16" s="47"/>
      <c r="AE16" s="46"/>
      <c r="AF16" s="47"/>
      <c r="AG16" s="46"/>
      <c r="AH16" s="47"/>
      <c r="AI16" s="46"/>
      <c r="AJ16" s="47"/>
      <c r="AK16" s="46"/>
      <c r="AL16" s="47"/>
      <c r="AM16" s="46"/>
      <c r="AN16" s="47"/>
      <c r="AO16" s="46"/>
      <c r="AP16" s="47"/>
      <c r="AQ16" s="31"/>
      <c r="AR16" s="30"/>
      <c r="AS16" s="31"/>
      <c r="AT16" s="32"/>
      <c r="AU16" s="31"/>
      <c r="AV16" s="33"/>
      <c r="AW16" s="34"/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1</v>
      </c>
      <c r="C17" s="42">
        <f t="shared" si="26"/>
        <v>1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>
        <v>0</v>
      </c>
      <c r="O17" s="46">
        <v>0</v>
      </c>
      <c r="P17" s="47">
        <v>0</v>
      </c>
      <c r="Q17" s="46">
        <v>0</v>
      </c>
      <c r="R17" s="47">
        <v>1</v>
      </c>
      <c r="S17" s="46">
        <v>1</v>
      </c>
      <c r="T17" s="47">
        <v>0</v>
      </c>
      <c r="U17" s="46">
        <v>0</v>
      </c>
      <c r="V17" s="47">
        <v>0</v>
      </c>
      <c r="W17" s="46">
        <v>0</v>
      </c>
      <c r="X17" s="47">
        <v>0</v>
      </c>
      <c r="Y17" s="46">
        <v>0</v>
      </c>
      <c r="Z17" s="47">
        <v>0</v>
      </c>
      <c r="AA17" s="46">
        <v>0</v>
      </c>
      <c r="AB17" s="47">
        <v>0</v>
      </c>
      <c r="AC17" s="46">
        <v>0</v>
      </c>
      <c r="AD17" s="47">
        <v>0</v>
      </c>
      <c r="AE17" s="46">
        <v>0</v>
      </c>
      <c r="AF17" s="47">
        <v>0</v>
      </c>
      <c r="AG17" s="46">
        <v>0</v>
      </c>
      <c r="AH17" s="47">
        <v>0</v>
      </c>
      <c r="AI17" s="46">
        <v>0</v>
      </c>
      <c r="AJ17" s="47">
        <v>0</v>
      </c>
      <c r="AK17" s="46">
        <v>0</v>
      </c>
      <c r="AL17" s="47">
        <v>0</v>
      </c>
      <c r="AM17" s="46">
        <v>0</v>
      </c>
      <c r="AN17" s="47">
        <v>0</v>
      </c>
      <c r="AO17" s="46">
        <v>0</v>
      </c>
      <c r="AP17" s="47">
        <v>0</v>
      </c>
      <c r="AQ17" s="31">
        <v>0</v>
      </c>
      <c r="AR17" s="30"/>
      <c r="AS17" s="31">
        <v>1</v>
      </c>
      <c r="AT17" s="32">
        <v>0</v>
      </c>
      <c r="AU17" s="31">
        <v>0</v>
      </c>
      <c r="AV17" s="33">
        <v>1</v>
      </c>
      <c r="AW17" s="34"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0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/>
      <c r="O18" s="46"/>
      <c r="P18" s="47"/>
      <c r="Q18" s="46"/>
      <c r="R18" s="47"/>
      <c r="S18" s="46"/>
      <c r="T18" s="47"/>
      <c r="U18" s="46"/>
      <c r="V18" s="47"/>
      <c r="W18" s="46"/>
      <c r="X18" s="47"/>
      <c r="Y18" s="46"/>
      <c r="Z18" s="47"/>
      <c r="AA18" s="46"/>
      <c r="AB18" s="47"/>
      <c r="AC18" s="46"/>
      <c r="AD18" s="47"/>
      <c r="AE18" s="46"/>
      <c r="AF18" s="47"/>
      <c r="AG18" s="46"/>
      <c r="AH18" s="47"/>
      <c r="AI18" s="46"/>
      <c r="AJ18" s="47"/>
      <c r="AK18" s="46"/>
      <c r="AL18" s="47"/>
      <c r="AM18" s="46"/>
      <c r="AN18" s="47"/>
      <c r="AO18" s="46"/>
      <c r="AP18" s="47"/>
      <c r="AQ18" s="31"/>
      <c r="AR18" s="33"/>
      <c r="AS18" s="31"/>
      <c r="AT18" s="32"/>
      <c r="AU18" s="31"/>
      <c r="AV18" s="33"/>
      <c r="AW18" s="34"/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15</v>
      </c>
      <c r="C19" s="42">
        <f t="shared" si="26"/>
        <v>1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1</v>
      </c>
      <c r="Q19" s="46">
        <v>0</v>
      </c>
      <c r="R19" s="47">
        <v>2</v>
      </c>
      <c r="S19" s="46">
        <v>0</v>
      </c>
      <c r="T19" s="47">
        <v>5</v>
      </c>
      <c r="U19" s="46">
        <v>0</v>
      </c>
      <c r="V19" s="47">
        <v>5</v>
      </c>
      <c r="W19" s="46">
        <v>0</v>
      </c>
      <c r="X19" s="47">
        <v>2</v>
      </c>
      <c r="Y19" s="46">
        <v>1</v>
      </c>
      <c r="Z19" s="47">
        <v>0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15</v>
      </c>
      <c r="AT19" s="32">
        <v>0</v>
      </c>
      <c r="AU19" s="31">
        <v>0</v>
      </c>
      <c r="AV19" s="33">
        <v>0</v>
      </c>
      <c r="AW19" s="34">
        <v>0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0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/>
      <c r="O20" s="46"/>
      <c r="P20" s="47"/>
      <c r="Q20" s="46"/>
      <c r="R20" s="47"/>
      <c r="S20" s="46"/>
      <c r="T20" s="47"/>
      <c r="U20" s="46"/>
      <c r="V20" s="47"/>
      <c r="W20" s="46"/>
      <c r="X20" s="47"/>
      <c r="Y20" s="46"/>
      <c r="Z20" s="47"/>
      <c r="AA20" s="46"/>
      <c r="AB20" s="47"/>
      <c r="AC20" s="46"/>
      <c r="AD20" s="47"/>
      <c r="AE20" s="46"/>
      <c r="AF20" s="47"/>
      <c r="AG20" s="46"/>
      <c r="AH20" s="47"/>
      <c r="AI20" s="46"/>
      <c r="AJ20" s="47"/>
      <c r="AK20" s="46"/>
      <c r="AL20" s="47"/>
      <c r="AM20" s="46"/>
      <c r="AN20" s="47"/>
      <c r="AO20" s="46"/>
      <c r="AP20" s="47"/>
      <c r="AQ20" s="31"/>
      <c r="AR20" s="30"/>
      <c r="AS20" s="31"/>
      <c r="AT20" s="32"/>
      <c r="AU20" s="31"/>
      <c r="AV20" s="33"/>
      <c r="AW20" s="34"/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445</v>
      </c>
      <c r="C21" s="42">
        <f>+E21+G21+I21+K21+M21+O21+Q21+S21+U21+W21+Y21+AA21+AC21+AE21+AG21+AI21+AK21+AM21+AO21+AQ21</f>
        <v>6</v>
      </c>
      <c r="D21" s="47">
        <v>0</v>
      </c>
      <c r="E21" s="46">
        <v>0</v>
      </c>
      <c r="F21" s="47">
        <v>0</v>
      </c>
      <c r="G21" s="46">
        <v>0</v>
      </c>
      <c r="H21" s="47">
        <v>0</v>
      </c>
      <c r="I21" s="34">
        <v>0</v>
      </c>
      <c r="J21" s="33"/>
      <c r="K21" s="33"/>
      <c r="L21" s="47"/>
      <c r="M21" s="34"/>
      <c r="N21" s="33">
        <v>0</v>
      </c>
      <c r="O21" s="46">
        <v>0</v>
      </c>
      <c r="P21" s="47">
        <v>6</v>
      </c>
      <c r="Q21" s="46">
        <v>0</v>
      </c>
      <c r="R21" s="47">
        <v>11</v>
      </c>
      <c r="S21" s="46">
        <v>0</v>
      </c>
      <c r="T21" s="47">
        <v>14</v>
      </c>
      <c r="U21" s="46">
        <v>0</v>
      </c>
      <c r="V21" s="47">
        <v>40</v>
      </c>
      <c r="W21" s="46">
        <v>1</v>
      </c>
      <c r="X21" s="47">
        <v>38</v>
      </c>
      <c r="Y21" s="46">
        <v>1</v>
      </c>
      <c r="Z21" s="47">
        <v>47</v>
      </c>
      <c r="AA21" s="46">
        <v>0</v>
      </c>
      <c r="AB21" s="47">
        <v>58</v>
      </c>
      <c r="AC21" s="46">
        <v>2</v>
      </c>
      <c r="AD21" s="47">
        <v>76</v>
      </c>
      <c r="AE21" s="46">
        <v>1</v>
      </c>
      <c r="AF21" s="47">
        <v>75</v>
      </c>
      <c r="AG21" s="46">
        <v>0</v>
      </c>
      <c r="AH21" s="47">
        <v>61</v>
      </c>
      <c r="AI21" s="46">
        <v>1</v>
      </c>
      <c r="AJ21" s="47">
        <v>12</v>
      </c>
      <c r="AK21" s="46">
        <v>0</v>
      </c>
      <c r="AL21" s="47">
        <v>5</v>
      </c>
      <c r="AM21" s="46">
        <v>0</v>
      </c>
      <c r="AN21" s="47">
        <v>1</v>
      </c>
      <c r="AO21" s="46">
        <v>0</v>
      </c>
      <c r="AP21" s="47">
        <v>1</v>
      </c>
      <c r="AQ21" s="31">
        <v>0</v>
      </c>
      <c r="AR21" s="30"/>
      <c r="AS21" s="31">
        <v>445</v>
      </c>
      <c r="AT21" s="32">
        <v>0</v>
      </c>
      <c r="AU21" s="31">
        <v>0</v>
      </c>
      <c r="AV21" s="33">
        <v>5</v>
      </c>
      <c r="AW21" s="34">
        <v>4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1</v>
      </c>
      <c r="C22" s="42">
        <f>+E22+G22+I22</f>
        <v>1</v>
      </c>
      <c r="D22" s="47">
        <v>1</v>
      </c>
      <c r="E22" s="46">
        <v>1</v>
      </c>
      <c r="F22" s="47">
        <v>0</v>
      </c>
      <c r="G22" s="46">
        <v>0</v>
      </c>
      <c r="H22" s="47">
        <v>0</v>
      </c>
      <c r="I22" s="34">
        <v>0</v>
      </c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>
        <v>1</v>
      </c>
      <c r="AS22" s="31">
        <v>0</v>
      </c>
      <c r="AT22" s="32">
        <v>0</v>
      </c>
      <c r="AU22" s="31">
        <v>0</v>
      </c>
      <c r="AV22" s="33">
        <v>1</v>
      </c>
      <c r="AW22" s="34"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1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>
        <v>0</v>
      </c>
      <c r="Q23" s="46">
        <v>0</v>
      </c>
      <c r="R23" s="47">
        <v>0</v>
      </c>
      <c r="S23" s="46">
        <v>0</v>
      </c>
      <c r="T23" s="47">
        <v>0</v>
      </c>
      <c r="U23" s="46">
        <v>0</v>
      </c>
      <c r="V23" s="47">
        <v>0</v>
      </c>
      <c r="W23" s="46">
        <v>0</v>
      </c>
      <c r="X23" s="47">
        <v>0</v>
      </c>
      <c r="Y23" s="46">
        <v>0</v>
      </c>
      <c r="Z23" s="47">
        <v>0</v>
      </c>
      <c r="AA23" s="46">
        <v>0</v>
      </c>
      <c r="AB23" s="47">
        <v>0</v>
      </c>
      <c r="AC23" s="46">
        <v>0</v>
      </c>
      <c r="AD23" s="47">
        <v>0</v>
      </c>
      <c r="AE23" s="46">
        <v>0</v>
      </c>
      <c r="AF23" s="47">
        <v>0</v>
      </c>
      <c r="AG23" s="46">
        <v>0</v>
      </c>
      <c r="AH23" s="47">
        <v>0</v>
      </c>
      <c r="AI23" s="46">
        <v>0</v>
      </c>
      <c r="AJ23" s="47">
        <v>0</v>
      </c>
      <c r="AK23" s="46">
        <v>0</v>
      </c>
      <c r="AL23" s="47">
        <v>1</v>
      </c>
      <c r="AM23" s="46">
        <v>0</v>
      </c>
      <c r="AN23" s="47">
        <v>0</v>
      </c>
      <c r="AO23" s="46">
        <v>0</v>
      </c>
      <c r="AP23" s="47">
        <v>0</v>
      </c>
      <c r="AQ23" s="31">
        <v>0</v>
      </c>
      <c r="AR23" s="33">
        <v>1</v>
      </c>
      <c r="AS23" s="31">
        <v>0</v>
      </c>
      <c r="AT23" s="32">
        <v>0</v>
      </c>
      <c r="AU23" s="31">
        <v>0</v>
      </c>
      <c r="AV23" s="33">
        <v>1</v>
      </c>
      <c r="AW23" s="34">
        <v>0</v>
      </c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570</v>
      </c>
      <c r="C24" s="42">
        <f>+O24+Q24+S24+U24+W24+Y24+AA24+AC24+AE24+AG24+AI24+AK24+AM24+AO24+AQ24</f>
        <v>3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2</v>
      </c>
      <c r="O24" s="46">
        <v>0</v>
      </c>
      <c r="P24" s="47">
        <v>48</v>
      </c>
      <c r="Q24" s="46">
        <v>0</v>
      </c>
      <c r="R24" s="47">
        <v>108</v>
      </c>
      <c r="S24" s="46">
        <v>1</v>
      </c>
      <c r="T24" s="47">
        <v>91</v>
      </c>
      <c r="U24" s="46">
        <v>1</v>
      </c>
      <c r="V24" s="47">
        <v>112</v>
      </c>
      <c r="W24" s="46">
        <v>0</v>
      </c>
      <c r="X24" s="47">
        <v>84</v>
      </c>
      <c r="Y24" s="46">
        <v>0</v>
      </c>
      <c r="Z24" s="47">
        <v>65</v>
      </c>
      <c r="AA24" s="46">
        <v>1</v>
      </c>
      <c r="AB24" s="47">
        <v>45</v>
      </c>
      <c r="AC24" s="46">
        <v>0</v>
      </c>
      <c r="AD24" s="47">
        <v>13</v>
      </c>
      <c r="AE24" s="46">
        <v>0</v>
      </c>
      <c r="AF24" s="47">
        <v>2</v>
      </c>
      <c r="AG24" s="46">
        <v>0</v>
      </c>
      <c r="AH24" s="47">
        <v>0</v>
      </c>
      <c r="AI24" s="46">
        <v>0</v>
      </c>
      <c r="AJ24" s="47">
        <v>0</v>
      </c>
      <c r="AK24" s="46">
        <v>0</v>
      </c>
      <c r="AL24" s="47">
        <v>0</v>
      </c>
      <c r="AM24" s="46">
        <v>0</v>
      </c>
      <c r="AN24" s="47">
        <v>0</v>
      </c>
      <c r="AO24" s="34">
        <v>0</v>
      </c>
      <c r="AP24" s="47">
        <v>0</v>
      </c>
      <c r="AQ24" s="31">
        <v>0</v>
      </c>
      <c r="AR24" s="33">
        <v>3</v>
      </c>
      <c r="AS24" s="31">
        <v>567</v>
      </c>
      <c r="AT24" s="32">
        <v>0</v>
      </c>
      <c r="AU24" s="31">
        <v>0</v>
      </c>
      <c r="AV24" s="33">
        <v>11</v>
      </c>
      <c r="AW24" s="34">
        <v>6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58</v>
      </c>
      <c r="C25" s="42">
        <f>+E25+G25+I25+K25+M25+O25+Q25+S25+U25+W25+Y25+AA25+AC25+AE25+AG25+AI25+AK25+AM25+AO25+AQ25</f>
        <v>16</v>
      </c>
      <c r="D25" s="47">
        <v>0</v>
      </c>
      <c r="E25" s="46">
        <v>0</v>
      </c>
      <c r="F25" s="47">
        <v>0</v>
      </c>
      <c r="G25" s="46">
        <v>0</v>
      </c>
      <c r="H25" s="47">
        <v>0</v>
      </c>
      <c r="I25" s="34">
        <v>0</v>
      </c>
      <c r="J25" s="33">
        <v>0</v>
      </c>
      <c r="K25" s="33">
        <v>0</v>
      </c>
      <c r="L25" s="47">
        <v>0</v>
      </c>
      <c r="M25" s="34">
        <v>0</v>
      </c>
      <c r="N25" s="33">
        <v>1</v>
      </c>
      <c r="O25" s="46">
        <v>0</v>
      </c>
      <c r="P25" s="47">
        <v>4</v>
      </c>
      <c r="Q25" s="46">
        <v>0</v>
      </c>
      <c r="R25" s="47">
        <v>8</v>
      </c>
      <c r="S25" s="46">
        <v>3</v>
      </c>
      <c r="T25" s="47">
        <v>10</v>
      </c>
      <c r="U25" s="46">
        <v>5</v>
      </c>
      <c r="V25" s="47">
        <v>6</v>
      </c>
      <c r="W25" s="46">
        <v>0</v>
      </c>
      <c r="X25" s="47">
        <v>9</v>
      </c>
      <c r="Y25" s="46">
        <v>4</v>
      </c>
      <c r="Z25" s="47">
        <v>3</v>
      </c>
      <c r="AA25" s="46">
        <v>1</v>
      </c>
      <c r="AB25" s="47">
        <v>7</v>
      </c>
      <c r="AC25" s="46">
        <v>0</v>
      </c>
      <c r="AD25" s="47">
        <v>3</v>
      </c>
      <c r="AE25" s="46">
        <v>1</v>
      </c>
      <c r="AF25" s="47">
        <v>4</v>
      </c>
      <c r="AG25" s="46">
        <v>1</v>
      </c>
      <c r="AH25" s="47">
        <v>2</v>
      </c>
      <c r="AI25" s="46">
        <v>1</v>
      </c>
      <c r="AJ25" s="47">
        <v>0</v>
      </c>
      <c r="AK25" s="46">
        <v>0</v>
      </c>
      <c r="AL25" s="47">
        <v>1</v>
      </c>
      <c r="AM25" s="46">
        <v>0</v>
      </c>
      <c r="AN25" s="47">
        <v>0</v>
      </c>
      <c r="AO25" s="46">
        <v>0</v>
      </c>
      <c r="AP25" s="47">
        <v>0</v>
      </c>
      <c r="AQ25" s="31">
        <v>0</v>
      </c>
      <c r="AR25" s="33">
        <v>41</v>
      </c>
      <c r="AS25" s="31">
        <v>17</v>
      </c>
      <c r="AT25" s="32">
        <v>0</v>
      </c>
      <c r="AU25" s="31">
        <v>0</v>
      </c>
      <c r="AV25" s="33">
        <v>0</v>
      </c>
      <c r="AW25" s="34">
        <v>1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244</v>
      </c>
      <c r="C26" s="42">
        <f>+Q26+S26+U26+W26+Y26+AA26+AC26+AE26+AG26+AI26+AK26+AM26+AO26+AQ26</f>
        <v>4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6</v>
      </c>
      <c r="Q26" s="46">
        <v>0</v>
      </c>
      <c r="R26" s="47">
        <v>26</v>
      </c>
      <c r="S26" s="46">
        <v>0</v>
      </c>
      <c r="T26" s="47">
        <v>42</v>
      </c>
      <c r="U26" s="46">
        <v>1</v>
      </c>
      <c r="V26" s="47">
        <v>29</v>
      </c>
      <c r="W26" s="46">
        <v>2</v>
      </c>
      <c r="X26" s="47">
        <v>29</v>
      </c>
      <c r="Y26" s="46">
        <v>0</v>
      </c>
      <c r="Z26" s="47">
        <v>21</v>
      </c>
      <c r="AA26" s="46">
        <v>0</v>
      </c>
      <c r="AB26" s="47">
        <v>15</v>
      </c>
      <c r="AC26" s="46">
        <v>1</v>
      </c>
      <c r="AD26" s="47">
        <v>9</v>
      </c>
      <c r="AE26" s="46">
        <v>0</v>
      </c>
      <c r="AF26" s="47">
        <v>9</v>
      </c>
      <c r="AG26" s="46">
        <v>0</v>
      </c>
      <c r="AH26" s="47">
        <v>8</v>
      </c>
      <c r="AI26" s="46">
        <v>0</v>
      </c>
      <c r="AJ26" s="47">
        <v>12</v>
      </c>
      <c r="AK26" s="46">
        <v>0</v>
      </c>
      <c r="AL26" s="47">
        <v>13</v>
      </c>
      <c r="AM26" s="46">
        <v>0</v>
      </c>
      <c r="AN26" s="47">
        <v>12</v>
      </c>
      <c r="AO26" s="46">
        <v>0</v>
      </c>
      <c r="AP26" s="47">
        <v>13</v>
      </c>
      <c r="AQ26" s="31">
        <v>0</v>
      </c>
      <c r="AR26" s="33">
        <v>91</v>
      </c>
      <c r="AS26" s="31">
        <v>153</v>
      </c>
      <c r="AT26" s="32">
        <v>0</v>
      </c>
      <c r="AU26" s="31">
        <v>0</v>
      </c>
      <c r="AV26" s="33">
        <v>2</v>
      </c>
      <c r="AW26" s="34">
        <v>2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1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>
        <v>0</v>
      </c>
      <c r="Q27" s="46">
        <v>0</v>
      </c>
      <c r="R27" s="47">
        <v>0</v>
      </c>
      <c r="S27" s="46">
        <v>0</v>
      </c>
      <c r="T27" s="47">
        <v>0</v>
      </c>
      <c r="U27" s="46">
        <v>0</v>
      </c>
      <c r="V27" s="47">
        <v>0</v>
      </c>
      <c r="W27" s="46">
        <v>0</v>
      </c>
      <c r="X27" s="47">
        <v>0</v>
      </c>
      <c r="Y27" s="46">
        <v>0</v>
      </c>
      <c r="Z27" s="47">
        <v>0</v>
      </c>
      <c r="AA27" s="46">
        <v>0</v>
      </c>
      <c r="AB27" s="47">
        <v>0</v>
      </c>
      <c r="AC27" s="46">
        <v>0</v>
      </c>
      <c r="AD27" s="47">
        <v>0</v>
      </c>
      <c r="AE27" s="46">
        <v>0</v>
      </c>
      <c r="AF27" s="47">
        <v>0</v>
      </c>
      <c r="AG27" s="46">
        <v>0</v>
      </c>
      <c r="AH27" s="47">
        <v>1</v>
      </c>
      <c r="AI27" s="46">
        <v>0</v>
      </c>
      <c r="AJ27" s="43"/>
      <c r="AK27" s="44"/>
      <c r="AL27" s="43"/>
      <c r="AM27" s="44"/>
      <c r="AN27" s="43"/>
      <c r="AO27" s="44"/>
      <c r="AP27" s="43"/>
      <c r="AQ27" s="56"/>
      <c r="AR27" s="33">
        <v>0</v>
      </c>
      <c r="AS27" s="31">
        <v>1</v>
      </c>
      <c r="AT27" s="32">
        <v>0</v>
      </c>
      <c r="AU27" s="31">
        <v>0</v>
      </c>
      <c r="AV27" s="33">
        <v>0</v>
      </c>
      <c r="AW27" s="34">
        <v>0</v>
      </c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0</v>
      </c>
      <c r="C28" s="42">
        <f t="shared" si="55"/>
        <v>0</v>
      </c>
      <c r="D28" s="47"/>
      <c r="E28" s="46"/>
      <c r="F28" s="47"/>
      <c r="G28" s="46"/>
      <c r="H28" s="47"/>
      <c r="I28" s="34"/>
      <c r="J28" s="33"/>
      <c r="K28" s="33"/>
      <c r="L28" s="47"/>
      <c r="M28" s="34"/>
      <c r="N28" s="33"/>
      <c r="O28" s="46"/>
      <c r="P28" s="47"/>
      <c r="Q28" s="46"/>
      <c r="R28" s="47"/>
      <c r="S28" s="46"/>
      <c r="T28" s="47"/>
      <c r="U28" s="46"/>
      <c r="V28" s="47"/>
      <c r="W28" s="46"/>
      <c r="X28" s="47"/>
      <c r="Y28" s="46"/>
      <c r="Z28" s="47"/>
      <c r="AA28" s="46"/>
      <c r="AB28" s="47"/>
      <c r="AC28" s="46"/>
      <c r="AD28" s="47"/>
      <c r="AE28" s="46"/>
      <c r="AF28" s="47"/>
      <c r="AG28" s="46"/>
      <c r="AH28" s="47"/>
      <c r="AI28" s="46"/>
      <c r="AJ28" s="47"/>
      <c r="AK28" s="46"/>
      <c r="AL28" s="47"/>
      <c r="AM28" s="46"/>
      <c r="AN28" s="47"/>
      <c r="AO28" s="46"/>
      <c r="AP28" s="47"/>
      <c r="AQ28" s="31"/>
      <c r="AR28" s="33"/>
      <c r="AS28" s="31"/>
      <c r="AT28" s="32"/>
      <c r="AU28" s="31"/>
      <c r="AV28" s="33"/>
      <c r="AW28" s="34"/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0</v>
      </c>
      <c r="C29" s="42">
        <f t="shared" si="55"/>
        <v>0</v>
      </c>
      <c r="D29" s="47"/>
      <c r="E29" s="46"/>
      <c r="F29" s="47"/>
      <c r="G29" s="46"/>
      <c r="H29" s="47"/>
      <c r="I29" s="34"/>
      <c r="J29" s="33"/>
      <c r="K29" s="33"/>
      <c r="L29" s="47"/>
      <c r="M29" s="34"/>
      <c r="N29" s="33"/>
      <c r="O29" s="46"/>
      <c r="P29" s="47"/>
      <c r="Q29" s="46"/>
      <c r="R29" s="47"/>
      <c r="S29" s="46"/>
      <c r="T29" s="47"/>
      <c r="U29" s="46"/>
      <c r="V29" s="47"/>
      <c r="W29" s="46"/>
      <c r="X29" s="47"/>
      <c r="Y29" s="46"/>
      <c r="Z29" s="47"/>
      <c r="AA29" s="46"/>
      <c r="AB29" s="47"/>
      <c r="AC29" s="46"/>
      <c r="AD29" s="47"/>
      <c r="AE29" s="46"/>
      <c r="AF29" s="47"/>
      <c r="AG29" s="46"/>
      <c r="AH29" s="47"/>
      <c r="AI29" s="46"/>
      <c r="AJ29" s="47"/>
      <c r="AK29" s="46"/>
      <c r="AL29" s="47"/>
      <c r="AM29" s="46"/>
      <c r="AN29" s="47"/>
      <c r="AO29" s="46"/>
      <c r="AP29" s="47"/>
      <c r="AQ29" s="31"/>
      <c r="AR29" s="33"/>
      <c r="AS29" s="31"/>
      <c r="AT29" s="32"/>
      <c r="AU29" s="31"/>
      <c r="AV29" s="33"/>
      <c r="AW29" s="34"/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3</v>
      </c>
      <c r="C30" s="59">
        <f t="shared" si="55"/>
        <v>0</v>
      </c>
      <c r="D30" s="60">
        <v>0</v>
      </c>
      <c r="E30" s="61">
        <v>0</v>
      </c>
      <c r="F30" s="60">
        <v>0</v>
      </c>
      <c r="G30" s="61">
        <v>0</v>
      </c>
      <c r="H30" s="60">
        <v>0</v>
      </c>
      <c r="I30" s="62">
        <v>0</v>
      </c>
      <c r="J30" s="63">
        <v>0</v>
      </c>
      <c r="K30" s="63">
        <v>0</v>
      </c>
      <c r="L30" s="60">
        <v>0</v>
      </c>
      <c r="M30" s="62">
        <v>0</v>
      </c>
      <c r="N30" s="63">
        <v>1</v>
      </c>
      <c r="O30" s="61">
        <v>0</v>
      </c>
      <c r="P30" s="60">
        <v>2</v>
      </c>
      <c r="Q30" s="61">
        <v>0</v>
      </c>
      <c r="R30" s="60">
        <v>0</v>
      </c>
      <c r="S30" s="61">
        <v>0</v>
      </c>
      <c r="T30" s="60">
        <v>0</v>
      </c>
      <c r="U30" s="61">
        <v>0</v>
      </c>
      <c r="V30" s="60">
        <v>0</v>
      </c>
      <c r="W30" s="61">
        <v>0</v>
      </c>
      <c r="X30" s="60">
        <v>0</v>
      </c>
      <c r="Y30" s="61">
        <v>0</v>
      </c>
      <c r="Z30" s="60">
        <v>0</v>
      </c>
      <c r="AA30" s="61">
        <v>0</v>
      </c>
      <c r="AB30" s="60">
        <v>0</v>
      </c>
      <c r="AC30" s="61">
        <v>0</v>
      </c>
      <c r="AD30" s="60">
        <v>0</v>
      </c>
      <c r="AE30" s="61">
        <v>0</v>
      </c>
      <c r="AF30" s="60">
        <v>0</v>
      </c>
      <c r="AG30" s="61">
        <v>0</v>
      </c>
      <c r="AH30" s="60">
        <v>0</v>
      </c>
      <c r="AI30" s="61">
        <v>0</v>
      </c>
      <c r="AJ30" s="60">
        <v>0</v>
      </c>
      <c r="AK30" s="61">
        <v>0</v>
      </c>
      <c r="AL30" s="60">
        <v>0</v>
      </c>
      <c r="AM30" s="61">
        <v>0</v>
      </c>
      <c r="AN30" s="60">
        <v>0</v>
      </c>
      <c r="AO30" s="61">
        <v>0</v>
      </c>
      <c r="AP30" s="60">
        <v>0</v>
      </c>
      <c r="AQ30" s="64">
        <v>0</v>
      </c>
      <c r="AR30" s="63">
        <v>0</v>
      </c>
      <c r="AS30" s="64">
        <v>3</v>
      </c>
      <c r="AT30" s="65">
        <v>0</v>
      </c>
      <c r="AU30" s="64">
        <v>0</v>
      </c>
      <c r="AV30" s="63">
        <v>0</v>
      </c>
      <c r="AW30" s="62">
        <v>0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299" t="s">
        <v>35</v>
      </c>
      <c r="AU34" s="301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303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303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303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303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303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299" t="s">
        <v>35</v>
      </c>
      <c r="AU56" s="301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0</v>
      </c>
      <c r="C57" s="22">
        <f t="shared" si="149"/>
        <v>0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/>
      <c r="O57" s="46"/>
      <c r="P57" s="47"/>
      <c r="Q57" s="46"/>
      <c r="R57" s="47"/>
      <c r="S57" s="46"/>
      <c r="T57" s="47"/>
      <c r="U57" s="46"/>
      <c r="V57" s="47"/>
      <c r="W57" s="46"/>
      <c r="X57" s="47"/>
      <c r="Y57" s="46"/>
      <c r="Z57" s="47"/>
      <c r="AA57" s="46"/>
      <c r="AB57" s="47"/>
      <c r="AC57" s="46"/>
      <c r="AD57" s="47"/>
      <c r="AE57" s="46"/>
      <c r="AF57" s="47"/>
      <c r="AG57" s="46"/>
      <c r="AH57" s="47"/>
      <c r="AI57" s="46"/>
      <c r="AJ57" s="47"/>
      <c r="AK57" s="46"/>
      <c r="AL57" s="47"/>
      <c r="AM57" s="46"/>
      <c r="AN57" s="47"/>
      <c r="AO57" s="46"/>
      <c r="AP57" s="47"/>
      <c r="AQ57" s="31"/>
      <c r="AR57" s="30"/>
      <c r="AS57" s="31"/>
      <c r="AT57" s="32"/>
      <c r="AU57" s="31"/>
      <c r="AV57" s="33"/>
      <c r="AW57" s="34"/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0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/>
      <c r="O58" s="46"/>
      <c r="P58" s="47"/>
      <c r="Q58" s="46"/>
      <c r="R58" s="47"/>
      <c r="S58" s="46"/>
      <c r="T58" s="47"/>
      <c r="U58" s="46"/>
      <c r="V58" s="47"/>
      <c r="W58" s="46"/>
      <c r="X58" s="47"/>
      <c r="Y58" s="46"/>
      <c r="Z58" s="47"/>
      <c r="AA58" s="46"/>
      <c r="AB58" s="47"/>
      <c r="AC58" s="46"/>
      <c r="AD58" s="47"/>
      <c r="AE58" s="46"/>
      <c r="AF58" s="47"/>
      <c r="AG58" s="46"/>
      <c r="AH58" s="47"/>
      <c r="AI58" s="46"/>
      <c r="AJ58" s="47"/>
      <c r="AK58" s="46"/>
      <c r="AL58" s="47"/>
      <c r="AM58" s="46"/>
      <c r="AN58" s="47"/>
      <c r="AO58" s="46"/>
      <c r="AP58" s="47"/>
      <c r="AQ58" s="31"/>
      <c r="AR58" s="30"/>
      <c r="AS58" s="31"/>
      <c r="AT58" s="32"/>
      <c r="AU58" s="31"/>
      <c r="AV58" s="33"/>
      <c r="AW58" s="34"/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9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>
        <v>0</v>
      </c>
      <c r="O59" s="46">
        <v>0</v>
      </c>
      <c r="P59" s="47">
        <v>1</v>
      </c>
      <c r="Q59" s="46">
        <v>0</v>
      </c>
      <c r="R59" s="47">
        <v>2</v>
      </c>
      <c r="S59" s="46">
        <v>0</v>
      </c>
      <c r="T59" s="47">
        <v>3</v>
      </c>
      <c r="U59" s="46">
        <v>0</v>
      </c>
      <c r="V59" s="47">
        <v>2</v>
      </c>
      <c r="W59" s="46">
        <v>0</v>
      </c>
      <c r="X59" s="47">
        <v>1</v>
      </c>
      <c r="Y59" s="46">
        <v>0</v>
      </c>
      <c r="Z59" s="47">
        <v>0</v>
      </c>
      <c r="AA59" s="46">
        <v>0</v>
      </c>
      <c r="AB59" s="47">
        <v>0</v>
      </c>
      <c r="AC59" s="46">
        <v>0</v>
      </c>
      <c r="AD59" s="47">
        <v>0</v>
      </c>
      <c r="AE59" s="46">
        <v>0</v>
      </c>
      <c r="AF59" s="47">
        <v>0</v>
      </c>
      <c r="AG59" s="46">
        <v>0</v>
      </c>
      <c r="AH59" s="47">
        <v>0</v>
      </c>
      <c r="AI59" s="46">
        <v>0</v>
      </c>
      <c r="AJ59" s="47">
        <v>0</v>
      </c>
      <c r="AK59" s="46">
        <v>0</v>
      </c>
      <c r="AL59" s="47">
        <v>0</v>
      </c>
      <c r="AM59" s="46">
        <v>0</v>
      </c>
      <c r="AN59" s="47">
        <v>0</v>
      </c>
      <c r="AO59" s="46">
        <v>0</v>
      </c>
      <c r="AP59" s="47">
        <v>0</v>
      </c>
      <c r="AQ59" s="31">
        <v>0</v>
      </c>
      <c r="AR59" s="30"/>
      <c r="AS59" s="31">
        <v>9</v>
      </c>
      <c r="AT59" s="32">
        <v>0</v>
      </c>
      <c r="AU59" s="31">
        <v>0</v>
      </c>
      <c r="AV59" s="33">
        <v>1</v>
      </c>
      <c r="AW59" s="34">
        <v>0</v>
      </c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/>
      <c r="O60" s="46"/>
      <c r="P60" s="47"/>
      <c r="Q60" s="46"/>
      <c r="R60" s="47"/>
      <c r="S60" s="46"/>
      <c r="T60" s="47"/>
      <c r="U60" s="46"/>
      <c r="V60" s="47"/>
      <c r="W60" s="46"/>
      <c r="X60" s="47"/>
      <c r="Y60" s="46"/>
      <c r="Z60" s="47"/>
      <c r="AA60" s="46"/>
      <c r="AB60" s="47"/>
      <c r="AC60" s="46"/>
      <c r="AD60" s="47"/>
      <c r="AE60" s="46"/>
      <c r="AF60" s="47"/>
      <c r="AG60" s="46"/>
      <c r="AH60" s="47"/>
      <c r="AI60" s="46"/>
      <c r="AJ60" s="47"/>
      <c r="AK60" s="46"/>
      <c r="AL60" s="47"/>
      <c r="AM60" s="46"/>
      <c r="AN60" s="47"/>
      <c r="AO60" s="46"/>
      <c r="AP60" s="47"/>
      <c r="AQ60" s="31"/>
      <c r="AR60" s="30"/>
      <c r="AS60" s="31"/>
      <c r="AT60" s="32"/>
      <c r="AU60" s="31"/>
      <c r="AV60" s="33"/>
      <c r="AW60" s="34"/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303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/>
      <c r="O61" s="46"/>
      <c r="P61" s="47"/>
      <c r="Q61" s="46"/>
      <c r="R61" s="47"/>
      <c r="S61" s="46"/>
      <c r="T61" s="47"/>
      <c r="U61" s="46"/>
      <c r="V61" s="47"/>
      <c r="W61" s="46"/>
      <c r="X61" s="47"/>
      <c r="Y61" s="46"/>
      <c r="Z61" s="47"/>
      <c r="AA61" s="46"/>
      <c r="AB61" s="47"/>
      <c r="AC61" s="46"/>
      <c r="AD61" s="47"/>
      <c r="AE61" s="46"/>
      <c r="AF61" s="47"/>
      <c r="AG61" s="46"/>
      <c r="AH61" s="47"/>
      <c r="AI61" s="46"/>
      <c r="AJ61" s="47"/>
      <c r="AK61" s="46"/>
      <c r="AL61" s="47"/>
      <c r="AM61" s="46"/>
      <c r="AN61" s="47"/>
      <c r="AO61" s="46"/>
      <c r="AP61" s="47"/>
      <c r="AQ61" s="31"/>
      <c r="AR61" s="30"/>
      <c r="AS61" s="31"/>
      <c r="AT61" s="32"/>
      <c r="AU61" s="31"/>
      <c r="AV61" s="33"/>
      <c r="AW61" s="34"/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303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/>
      <c r="O62" s="46"/>
      <c r="P62" s="47"/>
      <c r="Q62" s="46"/>
      <c r="R62" s="47"/>
      <c r="S62" s="46"/>
      <c r="T62" s="47"/>
      <c r="U62" s="46"/>
      <c r="V62" s="47"/>
      <c r="W62" s="46"/>
      <c r="X62" s="47"/>
      <c r="Y62" s="46"/>
      <c r="Z62" s="47"/>
      <c r="AA62" s="46"/>
      <c r="AB62" s="47"/>
      <c r="AC62" s="46"/>
      <c r="AD62" s="47"/>
      <c r="AE62" s="46"/>
      <c r="AF62" s="47"/>
      <c r="AG62" s="46"/>
      <c r="AH62" s="47"/>
      <c r="AI62" s="46"/>
      <c r="AJ62" s="47"/>
      <c r="AK62" s="46"/>
      <c r="AL62" s="47"/>
      <c r="AM62" s="46"/>
      <c r="AN62" s="47"/>
      <c r="AO62" s="46"/>
      <c r="AP62" s="47"/>
      <c r="AQ62" s="31"/>
      <c r="AR62" s="33"/>
      <c r="AS62" s="31"/>
      <c r="AT62" s="32"/>
      <c r="AU62" s="31"/>
      <c r="AV62" s="33"/>
      <c r="AW62" s="34"/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303" t="s">
        <v>43</v>
      </c>
      <c r="B63" s="41">
        <f t="shared" si="149"/>
        <v>101</v>
      </c>
      <c r="C63" s="42">
        <f t="shared" si="149"/>
        <v>1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0</v>
      </c>
      <c r="O63" s="46">
        <v>0</v>
      </c>
      <c r="P63" s="47">
        <v>3</v>
      </c>
      <c r="Q63" s="46">
        <v>0</v>
      </c>
      <c r="R63" s="47">
        <v>17</v>
      </c>
      <c r="S63" s="46">
        <v>0</v>
      </c>
      <c r="T63" s="47">
        <v>28</v>
      </c>
      <c r="U63" s="46">
        <v>0</v>
      </c>
      <c r="V63" s="47">
        <v>31</v>
      </c>
      <c r="W63" s="46">
        <v>0</v>
      </c>
      <c r="X63" s="47">
        <v>18</v>
      </c>
      <c r="Y63" s="46">
        <v>1</v>
      </c>
      <c r="Z63" s="47">
        <v>4</v>
      </c>
      <c r="AA63" s="46">
        <v>0</v>
      </c>
      <c r="AB63" s="47">
        <v>0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101</v>
      </c>
      <c r="AT63" s="32">
        <v>0</v>
      </c>
      <c r="AU63" s="31">
        <v>0</v>
      </c>
      <c r="AV63" s="33">
        <v>2</v>
      </c>
      <c r="AW63" s="34">
        <v>1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16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0</v>
      </c>
      <c r="Q64" s="46">
        <v>0</v>
      </c>
      <c r="R64" s="47">
        <v>4</v>
      </c>
      <c r="S64" s="46">
        <v>0</v>
      </c>
      <c r="T64" s="47">
        <v>3</v>
      </c>
      <c r="U64" s="46">
        <v>0</v>
      </c>
      <c r="V64" s="47">
        <v>6</v>
      </c>
      <c r="W64" s="46">
        <v>0</v>
      </c>
      <c r="X64" s="47">
        <v>3</v>
      </c>
      <c r="Y64" s="46">
        <v>0</v>
      </c>
      <c r="Z64" s="47">
        <v>0</v>
      </c>
      <c r="AA64" s="46">
        <v>0</v>
      </c>
      <c r="AB64" s="47">
        <v>0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16</v>
      </c>
      <c r="AT64" s="32">
        <v>0</v>
      </c>
      <c r="AU64" s="31">
        <v>0</v>
      </c>
      <c r="AV64" s="33">
        <v>0</v>
      </c>
      <c r="AW64" s="34">
        <v>0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0</v>
      </c>
      <c r="C65" s="42">
        <f>+E65+G65+I65+K65+M65+O65+Q65+S65+U65+W65+Y65+AA65+AC65+AE65+AG65+AI65+AK65+AM65+AO65+AQ65</f>
        <v>0</v>
      </c>
      <c r="D65" s="33"/>
      <c r="E65" s="46"/>
      <c r="F65" s="47"/>
      <c r="G65" s="46"/>
      <c r="H65" s="47"/>
      <c r="I65" s="34"/>
      <c r="J65" s="33"/>
      <c r="K65" s="33"/>
      <c r="L65" s="47"/>
      <c r="M65" s="34"/>
      <c r="N65" s="33"/>
      <c r="O65" s="46"/>
      <c r="P65" s="47"/>
      <c r="Q65" s="46"/>
      <c r="R65" s="47"/>
      <c r="S65" s="46"/>
      <c r="T65" s="47"/>
      <c r="U65" s="46"/>
      <c r="V65" s="47"/>
      <c r="W65" s="46"/>
      <c r="X65" s="47"/>
      <c r="Y65" s="46"/>
      <c r="Z65" s="47"/>
      <c r="AA65" s="46"/>
      <c r="AB65" s="47"/>
      <c r="AC65" s="46"/>
      <c r="AD65" s="47"/>
      <c r="AE65" s="46"/>
      <c r="AF65" s="47"/>
      <c r="AG65" s="46"/>
      <c r="AH65" s="47"/>
      <c r="AI65" s="46"/>
      <c r="AJ65" s="47"/>
      <c r="AK65" s="46"/>
      <c r="AL65" s="47"/>
      <c r="AM65" s="46"/>
      <c r="AN65" s="47"/>
      <c r="AO65" s="46"/>
      <c r="AP65" s="47"/>
      <c r="AQ65" s="31"/>
      <c r="AR65" s="30"/>
      <c r="AS65" s="31"/>
      <c r="AT65" s="32"/>
      <c r="AU65" s="31"/>
      <c r="AV65" s="33"/>
      <c r="AW65" s="34"/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303" t="s">
        <v>46</v>
      </c>
      <c r="B66" s="41">
        <f>+D66+F66+H66</f>
        <v>1</v>
      </c>
      <c r="C66" s="42">
        <f>+E66+G66+I66</f>
        <v>1</v>
      </c>
      <c r="D66" s="33">
        <v>1</v>
      </c>
      <c r="E66" s="46">
        <v>1</v>
      </c>
      <c r="F66" s="47">
        <v>0</v>
      </c>
      <c r="G66" s="46">
        <v>0</v>
      </c>
      <c r="H66" s="47">
        <v>0</v>
      </c>
      <c r="I66" s="34">
        <v>0</v>
      </c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>
        <v>1</v>
      </c>
      <c r="AS66" s="31">
        <v>0</v>
      </c>
      <c r="AT66" s="32">
        <v>0</v>
      </c>
      <c r="AU66" s="31">
        <v>0</v>
      </c>
      <c r="AV66" s="33">
        <v>1</v>
      </c>
      <c r="AW66" s="34">
        <v>0</v>
      </c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303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0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/>
      <c r="O68" s="46"/>
      <c r="P68" s="47"/>
      <c r="Q68" s="46"/>
      <c r="R68" s="47"/>
      <c r="S68" s="46"/>
      <c r="T68" s="47"/>
      <c r="U68" s="46"/>
      <c r="V68" s="47"/>
      <c r="W68" s="46"/>
      <c r="X68" s="47"/>
      <c r="Y68" s="46"/>
      <c r="Z68" s="47"/>
      <c r="AA68" s="46"/>
      <c r="AB68" s="47"/>
      <c r="AC68" s="46"/>
      <c r="AD68" s="47"/>
      <c r="AE68" s="46"/>
      <c r="AF68" s="47"/>
      <c r="AG68" s="46"/>
      <c r="AH68" s="47"/>
      <c r="AI68" s="46"/>
      <c r="AJ68" s="47"/>
      <c r="AK68" s="46"/>
      <c r="AL68" s="47"/>
      <c r="AM68" s="46"/>
      <c r="AN68" s="47"/>
      <c r="AO68" s="46"/>
      <c r="AP68" s="47"/>
      <c r="AQ68" s="31"/>
      <c r="AR68" s="33"/>
      <c r="AS68" s="31"/>
      <c r="AT68" s="32"/>
      <c r="AU68" s="31"/>
      <c r="AV68" s="33"/>
      <c r="AW68" s="34"/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1</v>
      </c>
      <c r="C70" s="42">
        <f>+Q70+S70+U70+W70+Y70+AA70+AC70+AE70+AG70+AI70+AK70+AM70+AO70+AQ70</f>
        <v>0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>
        <v>0</v>
      </c>
      <c r="Q70" s="46">
        <v>0</v>
      </c>
      <c r="R70" s="47">
        <v>0</v>
      </c>
      <c r="S70" s="46">
        <v>0</v>
      </c>
      <c r="T70" s="47">
        <v>0</v>
      </c>
      <c r="U70" s="46">
        <v>0</v>
      </c>
      <c r="V70" s="47">
        <v>0</v>
      </c>
      <c r="W70" s="46">
        <v>0</v>
      </c>
      <c r="X70" s="47">
        <v>0</v>
      </c>
      <c r="Y70" s="46">
        <v>0</v>
      </c>
      <c r="Z70" s="47">
        <v>0</v>
      </c>
      <c r="AA70" s="46">
        <v>0</v>
      </c>
      <c r="AB70" s="47">
        <v>1</v>
      </c>
      <c r="AC70" s="46">
        <v>0</v>
      </c>
      <c r="AD70" s="47">
        <v>0</v>
      </c>
      <c r="AE70" s="46">
        <v>0</v>
      </c>
      <c r="AF70" s="47">
        <v>0</v>
      </c>
      <c r="AG70" s="46">
        <v>0</v>
      </c>
      <c r="AH70" s="47">
        <v>0</v>
      </c>
      <c r="AI70" s="46">
        <v>0</v>
      </c>
      <c r="AJ70" s="47">
        <v>0</v>
      </c>
      <c r="AK70" s="46">
        <v>0</v>
      </c>
      <c r="AL70" s="47">
        <v>0</v>
      </c>
      <c r="AM70" s="46">
        <v>0</v>
      </c>
      <c r="AN70" s="47">
        <v>0</v>
      </c>
      <c r="AO70" s="46">
        <v>0</v>
      </c>
      <c r="AP70" s="47">
        <v>0</v>
      </c>
      <c r="AQ70" s="31">
        <v>0</v>
      </c>
      <c r="AR70" s="33">
        <v>0</v>
      </c>
      <c r="AS70" s="31">
        <v>1</v>
      </c>
      <c r="AT70" s="32">
        <v>0</v>
      </c>
      <c r="AU70" s="31">
        <v>0</v>
      </c>
      <c r="AV70" s="33">
        <v>0</v>
      </c>
      <c r="AW70" s="34">
        <v>0</v>
      </c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0</v>
      </c>
      <c r="C72" s="42">
        <f t="shared" si="217"/>
        <v>0</v>
      </c>
      <c r="D72" s="33"/>
      <c r="E72" s="46"/>
      <c r="F72" s="47"/>
      <c r="G72" s="46"/>
      <c r="H72" s="47"/>
      <c r="I72" s="34"/>
      <c r="J72" s="33"/>
      <c r="K72" s="33"/>
      <c r="L72" s="47"/>
      <c r="M72" s="34"/>
      <c r="N72" s="33"/>
      <c r="O72" s="46"/>
      <c r="P72" s="47"/>
      <c r="Q72" s="46"/>
      <c r="R72" s="47"/>
      <c r="S72" s="46"/>
      <c r="T72" s="47"/>
      <c r="U72" s="46"/>
      <c r="V72" s="47"/>
      <c r="W72" s="46"/>
      <c r="X72" s="47"/>
      <c r="Y72" s="46"/>
      <c r="Z72" s="47"/>
      <c r="AA72" s="46"/>
      <c r="AB72" s="47"/>
      <c r="AC72" s="46"/>
      <c r="AD72" s="47"/>
      <c r="AE72" s="46"/>
      <c r="AF72" s="47"/>
      <c r="AG72" s="46"/>
      <c r="AH72" s="47"/>
      <c r="AI72" s="46"/>
      <c r="AJ72" s="47"/>
      <c r="AK72" s="46"/>
      <c r="AL72" s="47"/>
      <c r="AM72" s="46"/>
      <c r="AN72" s="47"/>
      <c r="AO72" s="46"/>
      <c r="AP72" s="47"/>
      <c r="AQ72" s="31"/>
      <c r="AR72" s="33"/>
      <c r="AS72" s="31"/>
      <c r="AT72" s="32"/>
      <c r="AU72" s="31"/>
      <c r="AV72" s="33"/>
      <c r="AW72" s="34"/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299" t="s">
        <v>35</v>
      </c>
      <c r="AU78" s="301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303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303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303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303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303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299" t="s">
        <v>35</v>
      </c>
      <c r="AU100" s="301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303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303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303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303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303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0</v>
      </c>
      <c r="C113" s="42">
        <f>+E113+G113+I113+K113+M113+O113+Q113+S113+U113+W113+Y113+AA113+AC113+AE113+AG113+AI113+AK113+AM113+AO113+AQ113</f>
        <v>0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/>
      <c r="S113" s="46"/>
      <c r="T113" s="47"/>
      <c r="U113" s="46"/>
      <c r="V113" s="47"/>
      <c r="W113" s="46"/>
      <c r="X113" s="47"/>
      <c r="Y113" s="46"/>
      <c r="Z113" s="47"/>
      <c r="AA113" s="46"/>
      <c r="AB113" s="47"/>
      <c r="AC113" s="46"/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/>
      <c r="AS113" s="31"/>
      <c r="AT113" s="32"/>
      <c r="AU113" s="31"/>
      <c r="AV113" s="33"/>
      <c r="AW113" s="34"/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299" t="s">
        <v>35</v>
      </c>
      <c r="AU122" s="301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0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/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/>
      <c r="AT125" s="32"/>
      <c r="AU125" s="31"/>
      <c r="AV125" s="33"/>
      <c r="AW125" s="34"/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303" t="s">
        <v>41</v>
      </c>
      <c r="B127" s="41">
        <f t="shared" si="419"/>
        <v>0</v>
      </c>
      <c r="C127" s="42">
        <f t="shared" si="419"/>
        <v>0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/>
      <c r="U127" s="46"/>
      <c r="V127" s="47"/>
      <c r="W127" s="46"/>
      <c r="X127" s="47"/>
      <c r="Y127" s="46"/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/>
      <c r="AT127" s="32"/>
      <c r="AU127" s="31"/>
      <c r="AV127" s="33"/>
      <c r="AW127" s="34"/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303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303" t="s">
        <v>43</v>
      </c>
      <c r="B129" s="41">
        <f t="shared" si="419"/>
        <v>0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/>
      <c r="U129" s="46"/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/>
      <c r="AT129" s="32"/>
      <c r="AU129" s="31"/>
      <c r="AV129" s="33"/>
      <c r="AW129" s="34"/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0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/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/>
      <c r="AT131" s="32"/>
      <c r="AU131" s="31"/>
      <c r="AV131" s="33"/>
      <c r="AW131" s="34"/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303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303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2</v>
      </c>
      <c r="C135" s="42">
        <f>+E135+G135+I135+K135+M135+O135+Q135+S135+U135+W135+Y135+AA135+AC135+AE135+AG135+AI135+AK135+AM135+AO135+AQ135</f>
        <v>1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/>
      <c r="Q135" s="46"/>
      <c r="R135" s="47">
        <v>2</v>
      </c>
      <c r="S135" s="46">
        <v>1</v>
      </c>
      <c r="T135" s="47"/>
      <c r="U135" s="46"/>
      <c r="V135" s="47"/>
      <c r="W135" s="46"/>
      <c r="X135" s="47"/>
      <c r="Y135" s="46"/>
      <c r="Z135" s="47"/>
      <c r="AA135" s="46"/>
      <c r="AB135" s="47"/>
      <c r="AC135" s="46"/>
      <c r="AD135" s="47"/>
      <c r="AE135" s="46"/>
      <c r="AF135" s="47"/>
      <c r="AG135" s="46"/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>
        <v>2</v>
      </c>
      <c r="AS135" s="31"/>
      <c r="AT135" s="32">
        <v>0</v>
      </c>
      <c r="AU135" s="31">
        <v>0</v>
      </c>
      <c r="AV135" s="33">
        <v>0</v>
      </c>
      <c r="AW135" s="34">
        <v>0</v>
      </c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0</v>
      </c>
      <c r="C136" s="42">
        <f>+Q136+S136+U136+W136+Y136+AA136+AC136+AE136+AG136+AI136+AK136+AM136+AO136+AQ136</f>
        <v>0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/>
      <c r="U136" s="46"/>
      <c r="V136" s="47"/>
      <c r="W136" s="46"/>
      <c r="X136" s="47"/>
      <c r="Y136" s="46"/>
      <c r="Z136" s="47"/>
      <c r="AA136" s="46"/>
      <c r="AB136" s="47"/>
      <c r="AC136" s="46"/>
      <c r="AD136" s="47"/>
      <c r="AE136" s="46"/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/>
      <c r="AS136" s="31"/>
      <c r="AT136" s="32"/>
      <c r="AU136" s="31"/>
      <c r="AV136" s="33"/>
      <c r="AW136" s="34"/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304" t="s">
        <v>70</v>
      </c>
      <c r="F143" s="12" t="s">
        <v>33</v>
      </c>
      <c r="G143" s="14" t="s">
        <v>34</v>
      </c>
      <c r="H143" s="304" t="s">
        <v>70</v>
      </c>
      <c r="I143" s="12" t="s">
        <v>33</v>
      </c>
      <c r="J143" s="14" t="s">
        <v>34</v>
      </c>
      <c r="K143" s="304" t="s">
        <v>70</v>
      </c>
      <c r="L143" s="12" t="s">
        <v>33</v>
      </c>
      <c r="M143" s="14" t="s">
        <v>34</v>
      </c>
      <c r="N143" s="304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292</v>
      </c>
      <c r="D144" s="73">
        <v>1</v>
      </c>
      <c r="E144" s="74">
        <v>1</v>
      </c>
      <c r="F144" s="72">
        <v>72</v>
      </c>
      <c r="G144" s="73"/>
      <c r="H144" s="74"/>
      <c r="I144" s="72"/>
      <c r="J144" s="73"/>
      <c r="K144" s="74"/>
      <c r="L144" s="72"/>
      <c r="M144" s="73"/>
      <c r="N144" s="74"/>
      <c r="O144" s="72"/>
      <c r="P144" s="75"/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302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303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/>
      <c r="P148" s="87"/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  <c r="DM160" s="280"/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174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/>
      <c r="N161" s="78"/>
      <c r="O161" s="77">
        <v>9</v>
      </c>
      <c r="P161" s="78"/>
      <c r="Q161" s="77">
        <v>36</v>
      </c>
      <c r="R161" s="78"/>
      <c r="S161" s="77">
        <v>44</v>
      </c>
      <c r="T161" s="78"/>
      <c r="U161" s="77">
        <v>55</v>
      </c>
      <c r="V161" s="78"/>
      <c r="W161" s="77">
        <v>27</v>
      </c>
      <c r="X161" s="78"/>
      <c r="Y161" s="77">
        <v>3</v>
      </c>
      <c r="Z161" s="78"/>
      <c r="AA161" s="77"/>
      <c r="AB161" s="78"/>
      <c r="AC161" s="77"/>
      <c r="AD161" s="78"/>
      <c r="AE161" s="77"/>
      <c r="AF161" s="78"/>
      <c r="AG161" s="99"/>
      <c r="AH161" s="101"/>
      <c r="AI161" s="99"/>
      <c r="AJ161" s="102"/>
      <c r="AK161" s="103"/>
      <c r="AL161" s="104"/>
      <c r="AM161" s="28">
        <v>174</v>
      </c>
      <c r="AN161" s="105">
        <v>0</v>
      </c>
      <c r="AO161" s="32">
        <v>0</v>
      </c>
      <c r="AP161" s="106">
        <v>0</v>
      </c>
      <c r="AQ161" s="33">
        <v>0</v>
      </c>
      <c r="AR161" s="107">
        <v>0</v>
      </c>
      <c r="AS161" s="32">
        <v>0</v>
      </c>
      <c r="AT161" s="107">
        <v>0</v>
      </c>
      <c r="AU161" s="32">
        <v>0</v>
      </c>
      <c r="AV161" s="106">
        <v>0</v>
      </c>
      <c r="AW161" s="32">
        <v>6</v>
      </c>
      <c r="AX161" s="106">
        <v>0</v>
      </c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142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/>
      <c r="N162" s="27"/>
      <c r="O162" s="28">
        <v>4</v>
      </c>
      <c r="P162" s="27"/>
      <c r="Q162" s="28">
        <v>26</v>
      </c>
      <c r="R162" s="27"/>
      <c r="S162" s="28">
        <v>37</v>
      </c>
      <c r="T162" s="27"/>
      <c r="U162" s="28">
        <v>53</v>
      </c>
      <c r="V162" s="27"/>
      <c r="W162" s="28">
        <v>18</v>
      </c>
      <c r="X162" s="27"/>
      <c r="Y162" s="28">
        <v>4</v>
      </c>
      <c r="Z162" s="27"/>
      <c r="AA162" s="28"/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142</v>
      </c>
      <c r="AN162" s="107">
        <v>0</v>
      </c>
      <c r="AO162" s="32">
        <v>0</v>
      </c>
      <c r="AP162" s="106">
        <v>0</v>
      </c>
      <c r="AQ162" s="33">
        <v>0</v>
      </c>
      <c r="AR162" s="107">
        <v>0</v>
      </c>
      <c r="AS162" s="32">
        <v>0</v>
      </c>
      <c r="AT162" s="107">
        <v>0</v>
      </c>
      <c r="AU162" s="32">
        <v>0</v>
      </c>
      <c r="AV162" s="106">
        <v>0</v>
      </c>
      <c r="AW162" s="32">
        <v>2</v>
      </c>
      <c r="AX162" s="106">
        <v>0</v>
      </c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/>
      <c r="AP163" s="106"/>
      <c r="AQ163" s="33"/>
      <c r="AR163" s="107"/>
      <c r="AS163" s="32"/>
      <c r="AT163" s="107"/>
      <c r="AU163" s="32"/>
      <c r="AV163" s="106"/>
      <c r="AW163" s="32"/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0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/>
      <c r="T164" s="46"/>
      <c r="U164" s="47"/>
      <c r="V164" s="46"/>
      <c r="W164" s="47"/>
      <c r="X164" s="46"/>
      <c r="Y164" s="47"/>
      <c r="Z164" s="46"/>
      <c r="AA164" s="47"/>
      <c r="AB164" s="46"/>
      <c r="AC164" s="47"/>
      <c r="AD164" s="46"/>
      <c r="AE164" s="47"/>
      <c r="AF164" s="46"/>
      <c r="AG164" s="47"/>
      <c r="AH164" s="46"/>
      <c r="AI164" s="47"/>
      <c r="AJ164" s="46"/>
      <c r="AK164" s="32"/>
      <c r="AL164" s="106"/>
      <c r="AM164" s="47"/>
      <c r="AN164" s="107"/>
      <c r="AO164" s="32"/>
      <c r="AP164" s="106"/>
      <c r="AQ164" s="33"/>
      <c r="AR164" s="107"/>
      <c r="AS164" s="32"/>
      <c r="AT164" s="107"/>
      <c r="AU164" s="32"/>
      <c r="AV164" s="106"/>
      <c r="AW164" s="32"/>
      <c r="AX164" s="106"/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0</v>
      </c>
      <c r="D165" s="113">
        <f>+F165+H165+J165+L165+N165+P165+R165+T165+V165+X165+Z165+AB165+AD165+AF165+AH165+AJ165</f>
        <v>0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6"/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/>
      <c r="AJ165" s="46"/>
      <c r="AK165" s="114"/>
      <c r="AL165" s="115"/>
      <c r="AM165" s="116"/>
      <c r="AN165" s="107"/>
      <c r="AO165" s="32"/>
      <c r="AP165" s="106"/>
      <c r="AQ165" s="33"/>
      <c r="AR165" s="107"/>
      <c r="AS165" s="32"/>
      <c r="AT165" s="107"/>
      <c r="AU165" s="32"/>
      <c r="AV165" s="106"/>
      <c r="AW165" s="32"/>
      <c r="AX165" s="106"/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11</v>
      </c>
      <c r="D166" s="111">
        <f>+F166+H166+J166+L166+N166+P166+R166+T166+V166+X166+Z166+AB166+AD166+AF166+AH166+AJ166</f>
        <v>1</v>
      </c>
      <c r="E166" s="47"/>
      <c r="F166" s="46"/>
      <c r="G166" s="47"/>
      <c r="H166" s="46"/>
      <c r="I166" s="47"/>
      <c r="J166" s="46"/>
      <c r="K166" s="47"/>
      <c r="L166" s="46"/>
      <c r="M166" s="47"/>
      <c r="N166" s="46"/>
      <c r="O166" s="47">
        <v>1</v>
      </c>
      <c r="P166" s="46"/>
      <c r="Q166" s="47">
        <v>1</v>
      </c>
      <c r="R166" s="46">
        <v>1</v>
      </c>
      <c r="S166" s="47">
        <v>1</v>
      </c>
      <c r="T166" s="46"/>
      <c r="U166" s="47">
        <v>2</v>
      </c>
      <c r="V166" s="46"/>
      <c r="W166" s="47">
        <v>2</v>
      </c>
      <c r="X166" s="46"/>
      <c r="Y166" s="47">
        <v>1</v>
      </c>
      <c r="Z166" s="46"/>
      <c r="AA166" s="47">
        <v>1</v>
      </c>
      <c r="AB166" s="46"/>
      <c r="AC166" s="47"/>
      <c r="AD166" s="46"/>
      <c r="AE166" s="47"/>
      <c r="AF166" s="46"/>
      <c r="AG166" s="47">
        <v>1</v>
      </c>
      <c r="AH166" s="46"/>
      <c r="AI166" s="47">
        <v>1</v>
      </c>
      <c r="AJ166" s="46"/>
      <c r="AK166" s="32">
        <v>2</v>
      </c>
      <c r="AL166" s="106">
        <v>1</v>
      </c>
      <c r="AM166" s="47">
        <v>9</v>
      </c>
      <c r="AN166" s="107"/>
      <c r="AO166" s="32">
        <v>0</v>
      </c>
      <c r="AP166" s="106">
        <v>0</v>
      </c>
      <c r="AQ166" s="33">
        <v>0</v>
      </c>
      <c r="AR166" s="107">
        <v>0</v>
      </c>
      <c r="AS166" s="32">
        <v>0</v>
      </c>
      <c r="AT166" s="107">
        <v>0</v>
      </c>
      <c r="AU166" s="32">
        <v>0</v>
      </c>
      <c r="AV166" s="106">
        <v>0</v>
      </c>
      <c r="AW166" s="32">
        <v>1</v>
      </c>
      <c r="AX166" s="106">
        <v>0</v>
      </c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35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/>
      <c r="P167" s="46"/>
      <c r="Q167" s="47">
        <v>8</v>
      </c>
      <c r="R167" s="46"/>
      <c r="S167" s="47">
        <v>5</v>
      </c>
      <c r="T167" s="46"/>
      <c r="U167" s="47">
        <v>6</v>
      </c>
      <c r="V167" s="46"/>
      <c r="W167" s="47"/>
      <c r="X167" s="46"/>
      <c r="Y167" s="47">
        <v>4</v>
      </c>
      <c r="Z167" s="46"/>
      <c r="AA167" s="47">
        <v>5</v>
      </c>
      <c r="AB167" s="46"/>
      <c r="AC167" s="47">
        <v>5</v>
      </c>
      <c r="AD167" s="46"/>
      <c r="AE167" s="47">
        <v>1</v>
      </c>
      <c r="AF167" s="46"/>
      <c r="AG167" s="47">
        <v>1</v>
      </c>
      <c r="AH167" s="46"/>
      <c r="AI167" s="47"/>
      <c r="AJ167" s="46"/>
      <c r="AK167" s="32"/>
      <c r="AL167" s="106"/>
      <c r="AM167" s="47">
        <v>35</v>
      </c>
      <c r="AN167" s="107"/>
      <c r="AO167" s="32">
        <v>0</v>
      </c>
      <c r="AP167" s="106">
        <v>0</v>
      </c>
      <c r="AQ167" s="33">
        <v>0</v>
      </c>
      <c r="AR167" s="107">
        <v>0</v>
      </c>
      <c r="AS167" s="32">
        <v>0</v>
      </c>
      <c r="AT167" s="107">
        <v>0</v>
      </c>
      <c r="AU167" s="32">
        <v>0</v>
      </c>
      <c r="AV167" s="106">
        <v>0</v>
      </c>
      <c r="AW167" s="32">
        <v>0</v>
      </c>
      <c r="AX167" s="106">
        <v>0</v>
      </c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5</v>
      </c>
      <c r="D168" s="111">
        <f>+P168+R168+T168+V168+X168+Z168+AB168+AD168+AF168+AH168+AJ168</f>
        <v>0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/>
      <c r="P168" s="46"/>
      <c r="Q168" s="47">
        <v>2</v>
      </c>
      <c r="R168" s="46"/>
      <c r="S168" s="47"/>
      <c r="T168" s="46"/>
      <c r="U168" s="47">
        <v>2</v>
      </c>
      <c r="V168" s="46"/>
      <c r="W168" s="47"/>
      <c r="X168" s="46"/>
      <c r="Y168" s="47"/>
      <c r="Z168" s="46"/>
      <c r="AA168" s="47"/>
      <c r="AB168" s="46"/>
      <c r="AC168" s="47">
        <v>1</v>
      </c>
      <c r="AD168" s="46"/>
      <c r="AE168" s="47"/>
      <c r="AF168" s="46"/>
      <c r="AG168" s="47"/>
      <c r="AH168" s="46"/>
      <c r="AI168" s="47"/>
      <c r="AJ168" s="46"/>
      <c r="AK168" s="32">
        <v>4</v>
      </c>
      <c r="AL168" s="106"/>
      <c r="AM168" s="47">
        <v>1</v>
      </c>
      <c r="AN168" s="107"/>
      <c r="AO168" s="32">
        <v>0</v>
      </c>
      <c r="AP168" s="106">
        <v>0</v>
      </c>
      <c r="AQ168" s="33">
        <v>0</v>
      </c>
      <c r="AR168" s="107">
        <v>0</v>
      </c>
      <c r="AS168" s="32">
        <v>0</v>
      </c>
      <c r="AT168" s="107">
        <v>0</v>
      </c>
      <c r="AU168" s="32">
        <v>0</v>
      </c>
      <c r="AV168" s="106">
        <v>0</v>
      </c>
      <c r="AW168" s="32">
        <v>0</v>
      </c>
      <c r="AX168" s="106">
        <v>0</v>
      </c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0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/>
      <c r="P169" s="120"/>
      <c r="Q169" s="119"/>
      <c r="R169" s="120"/>
      <c r="S169" s="119"/>
      <c r="T169" s="120"/>
      <c r="U169" s="119"/>
      <c r="V169" s="120"/>
      <c r="W169" s="119"/>
      <c r="X169" s="120"/>
      <c r="Y169" s="119"/>
      <c r="Z169" s="120"/>
      <c r="AA169" s="119"/>
      <c r="AB169" s="120"/>
      <c r="AC169" s="119"/>
      <c r="AD169" s="120"/>
      <c r="AE169" s="119"/>
      <c r="AF169" s="120"/>
      <c r="AG169" s="119"/>
      <c r="AH169" s="120"/>
      <c r="AI169" s="119"/>
      <c r="AJ169" s="120"/>
      <c r="AK169" s="121"/>
      <c r="AL169" s="122"/>
      <c r="AM169" s="119"/>
      <c r="AN169" s="123"/>
      <c r="AO169" s="121"/>
      <c r="AP169" s="122"/>
      <c r="AQ169" s="124"/>
      <c r="AR169" s="123"/>
      <c r="AS169" s="65"/>
      <c r="AT169" s="125"/>
      <c r="AU169" s="121"/>
      <c r="AV169" s="122"/>
      <c r="AW169" s="121"/>
      <c r="AX169" s="122"/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CT170" s="280"/>
      <c r="CU170" s="280"/>
      <c r="CV170" s="280"/>
      <c r="CW170" s="280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  <c r="DX170" s="280"/>
      <c r="DY170" s="280"/>
      <c r="DZ170" s="280"/>
      <c r="EA170" s="280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CT171" s="280"/>
      <c r="CU171" s="280"/>
      <c r="CV171" s="280"/>
      <c r="CW171" s="280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  <c r="DX171" s="280"/>
      <c r="DY171" s="280"/>
      <c r="DZ171" s="280"/>
      <c r="EA171" s="280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CT172" s="280"/>
      <c r="CU172" s="280"/>
      <c r="CV172" s="280"/>
      <c r="CW172" s="280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  <c r="DX172" s="280"/>
      <c r="DY172" s="280"/>
      <c r="DZ172" s="280"/>
      <c r="EA172" s="280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1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>
        <v>1</v>
      </c>
      <c r="P173" s="145"/>
      <c r="Q173" s="144"/>
      <c r="R173" s="145"/>
      <c r="S173" s="144"/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/>
      <c r="AF173" s="146"/>
      <c r="AG173" s="72"/>
      <c r="AH173" s="75"/>
      <c r="AI173" s="144"/>
      <c r="AJ173" s="145"/>
      <c r="AK173" s="132"/>
      <c r="AL173" s="81"/>
      <c r="AM173" s="28">
        <v>1</v>
      </c>
      <c r="AN173" s="105"/>
      <c r="AO173" s="132">
        <v>0</v>
      </c>
      <c r="AP173" s="81">
        <v>0</v>
      </c>
      <c r="AQ173" s="26">
        <v>0</v>
      </c>
      <c r="AR173" s="105">
        <v>0</v>
      </c>
      <c r="AS173" s="132">
        <v>0</v>
      </c>
      <c r="AT173" s="105">
        <v>0</v>
      </c>
      <c r="AU173" s="132">
        <v>0</v>
      </c>
      <c r="AV173" s="81">
        <v>0</v>
      </c>
      <c r="AW173" s="132">
        <v>1</v>
      </c>
      <c r="AX173" s="81">
        <v>0</v>
      </c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1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/>
      <c r="V174" s="120"/>
      <c r="W174" s="119"/>
      <c r="X174" s="120"/>
      <c r="Y174" s="119"/>
      <c r="Z174" s="120"/>
      <c r="AA174" s="119"/>
      <c r="AB174" s="120"/>
      <c r="AC174" s="119"/>
      <c r="AD174" s="147"/>
      <c r="AE174" s="119"/>
      <c r="AF174" s="147"/>
      <c r="AG174" s="119"/>
      <c r="AH174" s="148"/>
      <c r="AI174" s="119">
        <v>1</v>
      </c>
      <c r="AJ174" s="120"/>
      <c r="AK174" s="121">
        <v>1</v>
      </c>
      <c r="AL174" s="122"/>
      <c r="AM174" s="119"/>
      <c r="AN174" s="123"/>
      <c r="AO174" s="121">
        <v>0</v>
      </c>
      <c r="AP174" s="122">
        <v>0</v>
      </c>
      <c r="AQ174" s="124">
        <v>0</v>
      </c>
      <c r="AR174" s="123">
        <v>0</v>
      </c>
      <c r="AS174" s="121">
        <v>0</v>
      </c>
      <c r="AT174" s="123">
        <v>0</v>
      </c>
      <c r="AU174" s="121">
        <v>0</v>
      </c>
      <c r="AV174" s="122">
        <v>0</v>
      </c>
      <c r="AW174" s="121">
        <v>0</v>
      </c>
      <c r="AX174" s="122">
        <v>0</v>
      </c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3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/>
      <c r="J175" s="46"/>
      <c r="K175" s="47"/>
      <c r="L175" s="46"/>
      <c r="M175" s="47">
        <v>1</v>
      </c>
      <c r="N175" s="46"/>
      <c r="O175" s="119">
        <v>2</v>
      </c>
      <c r="P175" s="120"/>
      <c r="Q175" s="119"/>
      <c r="R175" s="120"/>
      <c r="S175" s="119"/>
      <c r="T175" s="120"/>
      <c r="U175" s="119"/>
      <c r="V175" s="120"/>
      <c r="W175" s="119"/>
      <c r="X175" s="120"/>
      <c r="Y175" s="119"/>
      <c r="Z175" s="120"/>
      <c r="AA175" s="119"/>
      <c r="AB175" s="120"/>
      <c r="AC175" s="119"/>
      <c r="AD175" s="147"/>
      <c r="AE175" s="119"/>
      <c r="AF175" s="147"/>
      <c r="AG175" s="119"/>
      <c r="AH175" s="148"/>
      <c r="AI175" s="119"/>
      <c r="AJ175" s="120"/>
      <c r="AK175" s="121"/>
      <c r="AL175" s="122"/>
      <c r="AM175" s="119">
        <v>3</v>
      </c>
      <c r="AN175" s="123"/>
      <c r="AO175" s="121">
        <v>0</v>
      </c>
      <c r="AP175" s="122">
        <v>0</v>
      </c>
      <c r="AQ175" s="124">
        <v>0</v>
      </c>
      <c r="AR175" s="123">
        <v>0</v>
      </c>
      <c r="AS175" s="121">
        <v>0</v>
      </c>
      <c r="AT175" s="123">
        <v>0</v>
      </c>
      <c r="AU175" s="121">
        <v>0</v>
      </c>
      <c r="AV175" s="122">
        <v>0</v>
      </c>
      <c r="AW175" s="121">
        <v>2</v>
      </c>
      <c r="AX175" s="122">
        <v>0</v>
      </c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/>
      <c r="AP176" s="122"/>
      <c r="AQ176" s="124"/>
      <c r="AR176" s="123"/>
      <c r="AS176" s="121"/>
      <c r="AT176" s="123"/>
      <c r="AU176" s="121"/>
      <c r="AV176" s="122"/>
      <c r="AW176" s="121"/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/>
      <c r="AP177" s="122"/>
      <c r="AQ177" s="124"/>
      <c r="AR177" s="123"/>
      <c r="AS177" s="121"/>
      <c r="AT177" s="123"/>
      <c r="AU177" s="121"/>
      <c r="AV177" s="122"/>
      <c r="AW177" s="121"/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5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/>
      <c r="R178" s="120"/>
      <c r="S178" s="119"/>
      <c r="T178" s="120"/>
      <c r="U178" s="119">
        <v>1</v>
      </c>
      <c r="V178" s="120"/>
      <c r="W178" s="119">
        <v>2</v>
      </c>
      <c r="X178" s="120"/>
      <c r="Y178" s="119">
        <v>1</v>
      </c>
      <c r="Z178" s="120"/>
      <c r="AA178" s="119"/>
      <c r="AB178" s="120"/>
      <c r="AC178" s="119"/>
      <c r="AD178" s="147"/>
      <c r="AE178" s="119"/>
      <c r="AF178" s="147"/>
      <c r="AG178" s="119"/>
      <c r="AH178" s="148"/>
      <c r="AI178" s="119">
        <v>1</v>
      </c>
      <c r="AJ178" s="120"/>
      <c r="AK178" s="121">
        <v>3</v>
      </c>
      <c r="AL178" s="122"/>
      <c r="AM178" s="119">
        <v>2</v>
      </c>
      <c r="AN178" s="123"/>
      <c r="AO178" s="121">
        <v>0</v>
      </c>
      <c r="AP178" s="122">
        <v>0</v>
      </c>
      <c r="AQ178" s="124">
        <v>0</v>
      </c>
      <c r="AR178" s="123">
        <v>0</v>
      </c>
      <c r="AS178" s="121">
        <v>0</v>
      </c>
      <c r="AT178" s="123">
        <v>0</v>
      </c>
      <c r="AU178" s="121">
        <v>0</v>
      </c>
      <c r="AV178" s="122">
        <v>0</v>
      </c>
      <c r="AW178" s="121">
        <v>0</v>
      </c>
      <c r="AX178" s="122">
        <v>0</v>
      </c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0</v>
      </c>
      <c r="D179" s="149">
        <f t="shared" si="567"/>
        <v>0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/>
      <c r="Z179" s="120"/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/>
      <c r="AN179" s="123"/>
      <c r="AO179" s="121"/>
      <c r="AP179" s="122"/>
      <c r="AQ179" s="124"/>
      <c r="AR179" s="123"/>
      <c r="AS179" s="121"/>
      <c r="AT179" s="123"/>
      <c r="AU179" s="121"/>
      <c r="AV179" s="122"/>
      <c r="AW179" s="121"/>
      <c r="AX179" s="122"/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/>
      <c r="AP180" s="122"/>
      <c r="AQ180" s="124"/>
      <c r="AR180" s="123"/>
      <c r="AS180" s="121"/>
      <c r="AT180" s="123"/>
      <c r="AU180" s="121"/>
      <c r="AV180" s="122"/>
      <c r="AW180" s="121"/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/>
      <c r="AP181" s="122"/>
      <c r="AQ181" s="124"/>
      <c r="AR181" s="123"/>
      <c r="AS181" s="121"/>
      <c r="AT181" s="123"/>
      <c r="AU181" s="121"/>
      <c r="AV181" s="122"/>
      <c r="AW181" s="121"/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47</v>
      </c>
      <c r="D182" s="149">
        <f t="shared" si="567"/>
        <v>1</v>
      </c>
      <c r="E182" s="119"/>
      <c r="F182" s="120"/>
      <c r="G182" s="119"/>
      <c r="H182" s="120"/>
      <c r="I182" s="119"/>
      <c r="J182" s="120"/>
      <c r="K182" s="119"/>
      <c r="L182" s="120"/>
      <c r="M182" s="119"/>
      <c r="N182" s="120"/>
      <c r="O182" s="119">
        <v>2</v>
      </c>
      <c r="P182" s="120"/>
      <c r="Q182" s="119">
        <v>2</v>
      </c>
      <c r="R182" s="120"/>
      <c r="S182" s="119">
        <v>2</v>
      </c>
      <c r="T182" s="120"/>
      <c r="U182" s="119">
        <v>2</v>
      </c>
      <c r="V182" s="120"/>
      <c r="W182" s="119">
        <v>3</v>
      </c>
      <c r="X182" s="120"/>
      <c r="Y182" s="119">
        <v>4</v>
      </c>
      <c r="Z182" s="120"/>
      <c r="AA182" s="119">
        <v>3</v>
      </c>
      <c r="AB182" s="120">
        <v>1</v>
      </c>
      <c r="AC182" s="119">
        <v>2</v>
      </c>
      <c r="AD182" s="147"/>
      <c r="AE182" s="119">
        <v>4</v>
      </c>
      <c r="AF182" s="147"/>
      <c r="AG182" s="119">
        <v>5</v>
      </c>
      <c r="AH182" s="148"/>
      <c r="AI182" s="119">
        <v>18</v>
      </c>
      <c r="AJ182" s="120"/>
      <c r="AK182" s="121">
        <v>22</v>
      </c>
      <c r="AL182" s="122">
        <v>1</v>
      </c>
      <c r="AM182" s="119">
        <v>25</v>
      </c>
      <c r="AN182" s="123"/>
      <c r="AO182" s="121">
        <v>0</v>
      </c>
      <c r="AP182" s="122">
        <v>0</v>
      </c>
      <c r="AQ182" s="124">
        <v>0</v>
      </c>
      <c r="AR182" s="123">
        <v>0</v>
      </c>
      <c r="AS182" s="121">
        <v>0</v>
      </c>
      <c r="AT182" s="123">
        <v>0</v>
      </c>
      <c r="AU182" s="121">
        <v>0</v>
      </c>
      <c r="AV182" s="122">
        <v>0</v>
      </c>
      <c r="AW182" s="121">
        <v>2</v>
      </c>
      <c r="AX182" s="122">
        <v>0</v>
      </c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51</v>
      </c>
      <c r="D183" s="137">
        <f t="shared" si="567"/>
        <v>2</v>
      </c>
      <c r="E183" s="60"/>
      <c r="F183" s="61"/>
      <c r="G183" s="60"/>
      <c r="H183" s="61"/>
      <c r="I183" s="60"/>
      <c r="J183" s="61"/>
      <c r="K183" s="60"/>
      <c r="L183" s="61"/>
      <c r="M183" s="60"/>
      <c r="N183" s="62"/>
      <c r="O183" s="60">
        <v>4</v>
      </c>
      <c r="P183" s="61"/>
      <c r="Q183" s="60">
        <v>12</v>
      </c>
      <c r="R183" s="61">
        <v>1</v>
      </c>
      <c r="S183" s="60">
        <v>6</v>
      </c>
      <c r="T183" s="61"/>
      <c r="U183" s="60">
        <v>8</v>
      </c>
      <c r="V183" s="61"/>
      <c r="W183" s="60">
        <v>7</v>
      </c>
      <c r="X183" s="61"/>
      <c r="Y183" s="60">
        <v>6</v>
      </c>
      <c r="Z183" s="61"/>
      <c r="AA183" s="60">
        <v>2</v>
      </c>
      <c r="AB183" s="61">
        <v>1</v>
      </c>
      <c r="AC183" s="60">
        <v>2</v>
      </c>
      <c r="AD183" s="150"/>
      <c r="AE183" s="60">
        <v>1</v>
      </c>
      <c r="AF183" s="150"/>
      <c r="AG183" s="60">
        <v>2</v>
      </c>
      <c r="AH183" s="62"/>
      <c r="AI183" s="60">
        <v>1</v>
      </c>
      <c r="AJ183" s="61"/>
      <c r="AK183" s="65">
        <v>19</v>
      </c>
      <c r="AL183" s="141">
        <v>2</v>
      </c>
      <c r="AM183" s="60">
        <v>32</v>
      </c>
      <c r="AN183" s="125"/>
      <c r="AO183" s="65">
        <v>0</v>
      </c>
      <c r="AP183" s="141">
        <v>0</v>
      </c>
      <c r="AQ183" s="63">
        <v>0</v>
      </c>
      <c r="AR183" s="125">
        <v>0</v>
      </c>
      <c r="AS183" s="65">
        <v>0</v>
      </c>
      <c r="AT183" s="125">
        <v>0</v>
      </c>
      <c r="AU183" s="65">
        <v>0</v>
      </c>
      <c r="AV183" s="141">
        <v>0</v>
      </c>
      <c r="AW183" s="65">
        <v>1</v>
      </c>
      <c r="AX183" s="141">
        <v>0</v>
      </c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293" t="s">
        <v>34</v>
      </c>
      <c r="D214" s="157" t="s">
        <v>33</v>
      </c>
      <c r="E214" s="294" t="s">
        <v>34</v>
      </c>
      <c r="F214" s="157" t="s">
        <v>33</v>
      </c>
      <c r="G214" s="294" t="s">
        <v>34</v>
      </c>
      <c r="H214" s="157" t="s">
        <v>33</v>
      </c>
      <c r="I214" s="294" t="s">
        <v>34</v>
      </c>
      <c r="J214" s="157" t="s">
        <v>33</v>
      </c>
      <c r="K214" s="294" t="s">
        <v>34</v>
      </c>
      <c r="L214" s="157" t="s">
        <v>33</v>
      </c>
      <c r="M214" s="294" t="s">
        <v>34</v>
      </c>
      <c r="N214" s="157" t="s">
        <v>33</v>
      </c>
      <c r="O214" s="294" t="s">
        <v>34</v>
      </c>
      <c r="P214" s="157" t="s">
        <v>33</v>
      </c>
      <c r="Q214" s="294" t="s">
        <v>34</v>
      </c>
      <c r="R214" s="157" t="s">
        <v>33</v>
      </c>
      <c r="S214" s="294" t="s">
        <v>34</v>
      </c>
      <c r="T214" s="157" t="s">
        <v>33</v>
      </c>
      <c r="U214" s="294" t="s">
        <v>34</v>
      </c>
      <c r="V214" s="157" t="s">
        <v>33</v>
      </c>
      <c r="W214" s="294" t="s">
        <v>34</v>
      </c>
      <c r="X214" s="157" t="s">
        <v>33</v>
      </c>
      <c r="Y214" s="294" t="s">
        <v>34</v>
      </c>
      <c r="Z214" s="157" t="s">
        <v>33</v>
      </c>
      <c r="AA214" s="294" t="s">
        <v>34</v>
      </c>
      <c r="AB214" s="157" t="s">
        <v>33</v>
      </c>
      <c r="AC214" s="294" t="s">
        <v>34</v>
      </c>
      <c r="AD214" s="157" t="s">
        <v>33</v>
      </c>
      <c r="AE214" s="294" t="s">
        <v>34</v>
      </c>
      <c r="AF214" s="157" t="s">
        <v>33</v>
      </c>
      <c r="AG214" s="294" t="s">
        <v>34</v>
      </c>
      <c r="AH214" s="157" t="s">
        <v>33</v>
      </c>
      <c r="AI214" s="294" t="s">
        <v>34</v>
      </c>
      <c r="AJ214" s="157" t="s">
        <v>33</v>
      </c>
      <c r="AK214" s="295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5</v>
      </c>
      <c r="C218" s="42">
        <f>SUM(E218+G218+I218+K218+M218+O218+Q218+S218+U218+W218+Y218+AA218+AC218+AE218+AG218+AI218+AK218)</f>
        <v>0</v>
      </c>
      <c r="D218" s="33"/>
      <c r="E218" s="46"/>
      <c r="F218" s="47"/>
      <c r="G218" s="46"/>
      <c r="H218" s="47">
        <v>1</v>
      </c>
      <c r="I218" s="46">
        <v>0</v>
      </c>
      <c r="J218" s="47"/>
      <c r="K218" s="46"/>
      <c r="L218" s="47">
        <v>2</v>
      </c>
      <c r="M218" s="46">
        <v>0</v>
      </c>
      <c r="N218" s="47"/>
      <c r="O218" s="46"/>
      <c r="P218" s="47">
        <v>1</v>
      </c>
      <c r="Q218" s="46">
        <v>0</v>
      </c>
      <c r="R218" s="47">
        <v>1</v>
      </c>
      <c r="S218" s="46">
        <v>0</v>
      </c>
      <c r="T218" s="47"/>
      <c r="U218" s="46"/>
      <c r="V218" s="47"/>
      <c r="W218" s="46"/>
      <c r="X218" s="47"/>
      <c r="Y218" s="46"/>
      <c r="Z218" s="47"/>
      <c r="AA218" s="46"/>
      <c r="AB218" s="47"/>
      <c r="AC218" s="46"/>
      <c r="AD218" s="47"/>
      <c r="AE218" s="46"/>
      <c r="AF218" s="47"/>
      <c r="AG218" s="46"/>
      <c r="AH218" s="47"/>
      <c r="AI218" s="46"/>
      <c r="AJ218" s="47"/>
      <c r="AK218" s="31"/>
      <c r="AL218" s="33"/>
      <c r="AM218" s="31">
        <v>5</v>
      </c>
      <c r="AN218" s="32">
        <v>0</v>
      </c>
      <c r="AO218" s="107">
        <v>0</v>
      </c>
      <c r="AP218" s="33">
        <v>0</v>
      </c>
      <c r="AQ218" s="162">
        <v>0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1</v>
      </c>
      <c r="C219" s="42">
        <f>SUM(E219+G219+I219+K219+M219+O219+Q219+S219+U219+W219+Y219+AA219+AC219+AE219+AG219+AI219+AK219)</f>
        <v>0</v>
      </c>
      <c r="D219" s="33"/>
      <c r="E219" s="46"/>
      <c r="F219" s="47"/>
      <c r="G219" s="46"/>
      <c r="H219" s="47"/>
      <c r="I219" s="46"/>
      <c r="J219" s="47"/>
      <c r="K219" s="46"/>
      <c r="L219" s="47"/>
      <c r="M219" s="46"/>
      <c r="N219" s="47"/>
      <c r="O219" s="46"/>
      <c r="P219" s="47">
        <v>1</v>
      </c>
      <c r="Q219" s="46">
        <v>0</v>
      </c>
      <c r="R219" s="47"/>
      <c r="S219" s="46"/>
      <c r="T219" s="47"/>
      <c r="U219" s="46"/>
      <c r="V219" s="47"/>
      <c r="W219" s="46"/>
      <c r="X219" s="47"/>
      <c r="Y219" s="46"/>
      <c r="Z219" s="47"/>
      <c r="AA219" s="46"/>
      <c r="AB219" s="47"/>
      <c r="AC219" s="46"/>
      <c r="AD219" s="47"/>
      <c r="AE219" s="46"/>
      <c r="AF219" s="47"/>
      <c r="AG219" s="46"/>
      <c r="AH219" s="47"/>
      <c r="AI219" s="46"/>
      <c r="AJ219" s="47"/>
      <c r="AK219" s="31"/>
      <c r="AL219" s="33">
        <v>1</v>
      </c>
      <c r="AM219" s="31"/>
      <c r="AN219" s="32">
        <v>0</v>
      </c>
      <c r="AO219" s="107">
        <v>0</v>
      </c>
      <c r="AP219" s="33">
        <v>0</v>
      </c>
      <c r="AQ219" s="162">
        <v>0</v>
      </c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0</v>
      </c>
      <c r="C220" s="42">
        <f t="shared" si="615"/>
        <v>0</v>
      </c>
      <c r="D220" s="33"/>
      <c r="E220" s="46"/>
      <c r="F220" s="47"/>
      <c r="G220" s="46"/>
      <c r="H220" s="47"/>
      <c r="I220" s="46"/>
      <c r="J220" s="47"/>
      <c r="K220" s="46"/>
      <c r="L220" s="47"/>
      <c r="M220" s="46"/>
      <c r="N220" s="47"/>
      <c r="O220" s="46"/>
      <c r="P220" s="47"/>
      <c r="Q220" s="46"/>
      <c r="R220" s="47"/>
      <c r="S220" s="46"/>
      <c r="T220" s="47"/>
      <c r="U220" s="46"/>
      <c r="V220" s="47"/>
      <c r="W220" s="46"/>
      <c r="X220" s="47"/>
      <c r="Y220" s="46"/>
      <c r="Z220" s="47"/>
      <c r="AA220" s="46"/>
      <c r="AB220" s="47"/>
      <c r="AC220" s="46"/>
      <c r="AD220" s="47"/>
      <c r="AE220" s="46"/>
      <c r="AF220" s="47"/>
      <c r="AG220" s="46"/>
      <c r="AH220" s="47"/>
      <c r="AI220" s="46"/>
      <c r="AJ220" s="47"/>
      <c r="AK220" s="31"/>
      <c r="AL220" s="33"/>
      <c r="AM220" s="31"/>
      <c r="AN220" s="32"/>
      <c r="AO220" s="107"/>
      <c r="AP220" s="33"/>
      <c r="AQ220" s="162"/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293" t="s">
        <v>34</v>
      </c>
      <c r="D225" s="157" t="s">
        <v>33</v>
      </c>
      <c r="E225" s="294" t="s">
        <v>34</v>
      </c>
      <c r="F225" s="157" t="s">
        <v>33</v>
      </c>
      <c r="G225" s="294" t="s">
        <v>34</v>
      </c>
      <c r="H225" s="157" t="s">
        <v>33</v>
      </c>
      <c r="I225" s="294" t="s">
        <v>34</v>
      </c>
      <c r="J225" s="157" t="s">
        <v>33</v>
      </c>
      <c r="K225" s="294" t="s">
        <v>34</v>
      </c>
      <c r="L225" s="157" t="s">
        <v>33</v>
      </c>
      <c r="M225" s="294" t="s">
        <v>34</v>
      </c>
      <c r="N225" s="157" t="s">
        <v>33</v>
      </c>
      <c r="O225" s="294" t="s">
        <v>34</v>
      </c>
      <c r="P225" s="157" t="s">
        <v>33</v>
      </c>
      <c r="Q225" s="294" t="s">
        <v>34</v>
      </c>
      <c r="R225" s="157" t="s">
        <v>33</v>
      </c>
      <c r="S225" s="294" t="s">
        <v>34</v>
      </c>
      <c r="T225" s="157" t="s">
        <v>33</v>
      </c>
      <c r="U225" s="294" t="s">
        <v>34</v>
      </c>
      <c r="V225" s="157" t="s">
        <v>33</v>
      </c>
      <c r="W225" s="294" t="s">
        <v>34</v>
      </c>
      <c r="X225" s="157" t="s">
        <v>33</v>
      </c>
      <c r="Y225" s="294" t="s">
        <v>34</v>
      </c>
      <c r="Z225" s="157" t="s">
        <v>33</v>
      </c>
      <c r="AA225" s="294" t="s">
        <v>34</v>
      </c>
      <c r="AB225" s="157" t="s">
        <v>33</v>
      </c>
      <c r="AC225" s="294" t="s">
        <v>34</v>
      </c>
      <c r="AD225" s="157" t="s">
        <v>33</v>
      </c>
      <c r="AE225" s="294" t="s">
        <v>34</v>
      </c>
      <c r="AF225" s="157" t="s">
        <v>33</v>
      </c>
      <c r="AG225" s="294" t="s">
        <v>34</v>
      </c>
      <c r="AH225" s="157" t="s">
        <v>33</v>
      </c>
      <c r="AI225" s="294" t="s">
        <v>34</v>
      </c>
      <c r="AJ225" s="157" t="s">
        <v>33</v>
      </c>
      <c r="AK225" s="295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16</v>
      </c>
      <c r="C229" s="42">
        <f>SUM(E229+G229+I229+K229+M229+O229+Q229+S229+U229+W229+Y229+AA229+AC229+AE229+AG229+AI229+AK229)</f>
        <v>0</v>
      </c>
      <c r="D229" s="33"/>
      <c r="E229" s="46"/>
      <c r="F229" s="47"/>
      <c r="G229" s="46"/>
      <c r="H229" s="47"/>
      <c r="I229" s="46"/>
      <c r="J229" s="47">
        <v>1</v>
      </c>
      <c r="K229" s="46">
        <v>0</v>
      </c>
      <c r="L229" s="47">
        <v>3</v>
      </c>
      <c r="M229" s="46">
        <v>0</v>
      </c>
      <c r="N229" s="47">
        <v>3</v>
      </c>
      <c r="O229" s="46">
        <v>0</v>
      </c>
      <c r="P229" s="47">
        <v>2</v>
      </c>
      <c r="Q229" s="46">
        <v>0</v>
      </c>
      <c r="R229" s="47">
        <v>2</v>
      </c>
      <c r="S229" s="46">
        <v>0</v>
      </c>
      <c r="T229" s="47"/>
      <c r="U229" s="46"/>
      <c r="V229" s="47"/>
      <c r="W229" s="46"/>
      <c r="X229" s="47">
        <v>3</v>
      </c>
      <c r="Y229" s="46">
        <v>0</v>
      </c>
      <c r="Z229" s="47">
        <v>1</v>
      </c>
      <c r="AA229" s="46">
        <v>0</v>
      </c>
      <c r="AB229" s="47">
        <v>1</v>
      </c>
      <c r="AC229" s="46">
        <v>0</v>
      </c>
      <c r="AD229" s="47"/>
      <c r="AE229" s="46"/>
      <c r="AF229" s="47"/>
      <c r="AG229" s="46"/>
      <c r="AH229" s="47"/>
      <c r="AI229" s="46"/>
      <c r="AJ229" s="47"/>
      <c r="AK229" s="31"/>
      <c r="AL229" s="33">
        <v>14</v>
      </c>
      <c r="AM229" s="31">
        <v>2</v>
      </c>
      <c r="AN229" s="32">
        <v>0</v>
      </c>
      <c r="AO229" s="107">
        <v>0</v>
      </c>
      <c r="AP229" s="33">
        <v>0</v>
      </c>
      <c r="AQ229" s="162">
        <v>0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0</v>
      </c>
      <c r="C230" s="42">
        <f>SUM(E230+G230+I230+K230+M230+O230+Q230+S230+U230+W230+Y230+AA230+AC230+AE230+AG230+AI230+AK230)</f>
        <v>0</v>
      </c>
      <c r="D230" s="33"/>
      <c r="E230" s="46"/>
      <c r="F230" s="47"/>
      <c r="G230" s="46"/>
      <c r="H230" s="47"/>
      <c r="I230" s="46"/>
      <c r="J230" s="47"/>
      <c r="K230" s="46"/>
      <c r="L230" s="47"/>
      <c r="M230" s="46"/>
      <c r="N230" s="47"/>
      <c r="O230" s="46"/>
      <c r="P230" s="47"/>
      <c r="Q230" s="46"/>
      <c r="R230" s="47"/>
      <c r="S230" s="46"/>
      <c r="T230" s="47"/>
      <c r="U230" s="46"/>
      <c r="V230" s="47"/>
      <c r="W230" s="46"/>
      <c r="X230" s="47"/>
      <c r="Y230" s="46"/>
      <c r="Z230" s="47"/>
      <c r="AA230" s="46"/>
      <c r="AB230" s="47"/>
      <c r="AC230" s="46"/>
      <c r="AD230" s="47"/>
      <c r="AE230" s="46"/>
      <c r="AF230" s="47"/>
      <c r="AG230" s="46"/>
      <c r="AH230" s="47"/>
      <c r="AI230" s="46"/>
      <c r="AJ230" s="47"/>
      <c r="AK230" s="31"/>
      <c r="AL230" s="33"/>
      <c r="AM230" s="31"/>
      <c r="AN230" s="32"/>
      <c r="AO230" s="107"/>
      <c r="AP230" s="33"/>
      <c r="AQ230" s="162"/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/>
      <c r="E231" s="46"/>
      <c r="F231" s="47"/>
      <c r="G231" s="46"/>
      <c r="H231" s="47"/>
      <c r="I231" s="46"/>
      <c r="J231" s="47"/>
      <c r="K231" s="46"/>
      <c r="L231" s="47"/>
      <c r="M231" s="46"/>
      <c r="N231" s="47"/>
      <c r="O231" s="46"/>
      <c r="P231" s="47"/>
      <c r="Q231" s="46"/>
      <c r="R231" s="47"/>
      <c r="S231" s="46"/>
      <c r="T231" s="47"/>
      <c r="U231" s="46"/>
      <c r="V231" s="47"/>
      <c r="W231" s="46"/>
      <c r="X231" s="47"/>
      <c r="Y231" s="46"/>
      <c r="Z231" s="47"/>
      <c r="AA231" s="46"/>
      <c r="AB231" s="47"/>
      <c r="AC231" s="46"/>
      <c r="AD231" s="47"/>
      <c r="AE231" s="46"/>
      <c r="AF231" s="47"/>
      <c r="AG231" s="46"/>
      <c r="AH231" s="47"/>
      <c r="AI231" s="46"/>
      <c r="AJ231" s="47"/>
      <c r="AK231" s="31"/>
      <c r="AL231" s="33"/>
      <c r="AM231" s="31"/>
      <c r="AN231" s="32"/>
      <c r="AO231" s="107"/>
      <c r="AP231" s="33"/>
      <c r="AQ231" s="162"/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300" t="s">
        <v>84</v>
      </c>
      <c r="AU236" s="97" t="s">
        <v>33</v>
      </c>
      <c r="AV236" s="300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0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/>
      <c r="R237" s="106"/>
      <c r="S237" s="47"/>
      <c r="T237" s="106"/>
      <c r="U237" s="47"/>
      <c r="V237" s="106"/>
      <c r="W237" s="33"/>
      <c r="X237" s="106"/>
      <c r="Y237" s="33"/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/>
      <c r="AN237" s="107"/>
      <c r="AO237" s="32"/>
      <c r="AP237" s="106"/>
      <c r="AQ237" s="33"/>
      <c r="AR237" s="107"/>
      <c r="AS237" s="32"/>
      <c r="AT237" s="107"/>
      <c r="AU237" s="32"/>
      <c r="AV237" s="107"/>
      <c r="AW237" s="33"/>
      <c r="AX237" s="106"/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1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>
        <v>1</v>
      </c>
      <c r="R239" s="106"/>
      <c r="S239" s="47"/>
      <c r="T239" s="106"/>
      <c r="U239" s="47"/>
      <c r="V239" s="106"/>
      <c r="W239" s="33"/>
      <c r="X239" s="106"/>
      <c r="Y239" s="33"/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>
        <v>1</v>
      </c>
      <c r="AN239" s="107">
        <v>0</v>
      </c>
      <c r="AO239" s="32">
        <v>0</v>
      </c>
      <c r="AP239" s="106">
        <v>0</v>
      </c>
      <c r="AQ239" s="33">
        <v>0</v>
      </c>
      <c r="AR239" s="107">
        <v>0</v>
      </c>
      <c r="AS239" s="32">
        <v>0</v>
      </c>
      <c r="AT239" s="107">
        <v>0</v>
      </c>
      <c r="AU239" s="32">
        <v>0</v>
      </c>
      <c r="AV239" s="107">
        <v>0</v>
      </c>
      <c r="AW239" s="33">
        <v>0</v>
      </c>
      <c r="AX239" s="106">
        <v>0</v>
      </c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295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0</v>
      </c>
      <c r="C265" s="215"/>
      <c r="D265" s="216"/>
      <c r="E265" s="216"/>
      <c r="F265" s="216"/>
      <c r="G265" s="216"/>
      <c r="H265" s="216"/>
      <c r="I265" s="216"/>
      <c r="J265" s="216"/>
      <c r="K265" s="216"/>
      <c r="L265" s="217"/>
      <c r="M265" s="210"/>
      <c r="N265" s="218"/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0</v>
      </c>
      <c r="C271" s="229"/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/>
      <c r="T271" s="233"/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304" t="s">
        <v>32</v>
      </c>
      <c r="G279" s="12" t="s">
        <v>31</v>
      </c>
      <c r="H279" s="298" t="s">
        <v>32</v>
      </c>
      <c r="I279" s="12" t="s">
        <v>31</v>
      </c>
      <c r="J279" s="304" t="s">
        <v>32</v>
      </c>
      <c r="K279" s="12" t="s">
        <v>31</v>
      </c>
      <c r="L279" s="304" t="s">
        <v>32</v>
      </c>
      <c r="M279" s="297" t="s">
        <v>31</v>
      </c>
      <c r="N279" s="304" t="s">
        <v>32</v>
      </c>
      <c r="O279" s="12" t="s">
        <v>31</v>
      </c>
      <c r="P279" s="304" t="s">
        <v>32</v>
      </c>
      <c r="Q279" s="12" t="s">
        <v>31</v>
      </c>
      <c r="R279" s="304" t="s">
        <v>32</v>
      </c>
      <c r="S279" s="12" t="s">
        <v>31</v>
      </c>
      <c r="T279" s="304" t="s">
        <v>32</v>
      </c>
      <c r="U279" s="12" t="s">
        <v>31</v>
      </c>
      <c r="V279" s="304" t="s">
        <v>32</v>
      </c>
      <c r="W279" s="12" t="s">
        <v>31</v>
      </c>
      <c r="X279" s="304" t="s">
        <v>32</v>
      </c>
      <c r="Y279" s="12" t="s">
        <v>31</v>
      </c>
      <c r="Z279" s="304" t="s">
        <v>32</v>
      </c>
      <c r="AA279" s="12" t="s">
        <v>31</v>
      </c>
      <c r="AB279" s="304" t="s">
        <v>32</v>
      </c>
      <c r="AC279" s="12" t="s">
        <v>31</v>
      </c>
      <c r="AD279" s="304" t="s">
        <v>32</v>
      </c>
      <c r="AE279" s="12" t="s">
        <v>31</v>
      </c>
      <c r="AF279" s="304" t="s">
        <v>32</v>
      </c>
      <c r="AG279" s="12" t="s">
        <v>31</v>
      </c>
      <c r="AH279" s="304" t="s">
        <v>32</v>
      </c>
      <c r="AI279" s="12" t="s">
        <v>31</v>
      </c>
      <c r="AJ279" s="304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304" t="s">
        <v>32</v>
      </c>
      <c r="E289" s="12" t="s">
        <v>31</v>
      </c>
      <c r="F289" s="304" t="s">
        <v>32</v>
      </c>
      <c r="G289" s="12" t="s">
        <v>31</v>
      </c>
      <c r="H289" s="304" t="s">
        <v>32</v>
      </c>
      <c r="I289" s="12" t="s">
        <v>31</v>
      </c>
      <c r="J289" s="304" t="s">
        <v>32</v>
      </c>
      <c r="K289" s="12" t="s">
        <v>31</v>
      </c>
      <c r="L289" s="304" t="s">
        <v>32</v>
      </c>
      <c r="M289" s="12" t="s">
        <v>31</v>
      </c>
      <c r="N289" s="304" t="s">
        <v>32</v>
      </c>
      <c r="O289" s="12" t="s">
        <v>31</v>
      </c>
      <c r="P289" s="304" t="s">
        <v>32</v>
      </c>
      <c r="Q289" s="12" t="s">
        <v>31</v>
      </c>
      <c r="R289" s="304" t="s">
        <v>32</v>
      </c>
      <c r="S289" s="12" t="s">
        <v>31</v>
      </c>
      <c r="T289" s="304" t="s">
        <v>32</v>
      </c>
      <c r="U289" s="12" t="s">
        <v>31</v>
      </c>
      <c r="V289" s="304" t="s">
        <v>32</v>
      </c>
      <c r="W289" s="12" t="s">
        <v>31</v>
      </c>
      <c r="X289" s="304" t="s">
        <v>32</v>
      </c>
      <c r="Y289" s="12" t="s">
        <v>31</v>
      </c>
      <c r="Z289" s="304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304" t="s">
        <v>32</v>
      </c>
      <c r="E295" s="12" t="s">
        <v>31</v>
      </c>
      <c r="F295" s="304" t="s">
        <v>32</v>
      </c>
      <c r="G295" s="12" t="s">
        <v>31</v>
      </c>
      <c r="H295" s="304" t="s">
        <v>32</v>
      </c>
      <c r="I295" s="12" t="s">
        <v>31</v>
      </c>
      <c r="J295" s="304" t="s">
        <v>32</v>
      </c>
      <c r="K295" s="12" t="s">
        <v>31</v>
      </c>
      <c r="L295" s="304" t="s">
        <v>32</v>
      </c>
      <c r="M295" s="12" t="s">
        <v>31</v>
      </c>
      <c r="N295" s="304" t="s">
        <v>32</v>
      </c>
      <c r="O295" s="12" t="s">
        <v>31</v>
      </c>
      <c r="P295" s="304" t="s">
        <v>32</v>
      </c>
      <c r="Q295" s="12" t="s">
        <v>31</v>
      </c>
      <c r="R295" s="304" t="s">
        <v>32</v>
      </c>
      <c r="S295" s="12" t="s">
        <v>31</v>
      </c>
      <c r="T295" s="304" t="s">
        <v>32</v>
      </c>
      <c r="U295" s="12" t="s">
        <v>31</v>
      </c>
      <c r="V295" s="304" t="s">
        <v>32</v>
      </c>
      <c r="W295" s="12" t="s">
        <v>31</v>
      </c>
      <c r="X295" s="304" t="s">
        <v>32</v>
      </c>
      <c r="Y295" s="12" t="s">
        <v>31</v>
      </c>
      <c r="Z295" s="304" t="s">
        <v>32</v>
      </c>
      <c r="AA295" s="12" t="s">
        <v>31</v>
      </c>
      <c r="AB295" s="304" t="s">
        <v>32</v>
      </c>
      <c r="AC295" s="12" t="s">
        <v>31</v>
      </c>
      <c r="AD295" s="304" t="s">
        <v>32</v>
      </c>
      <c r="AE295" s="12" t="s">
        <v>31</v>
      </c>
      <c r="AF295" s="304" t="s">
        <v>32</v>
      </c>
      <c r="AG295" s="12" t="s">
        <v>31</v>
      </c>
      <c r="AH295" s="304" t="s">
        <v>32</v>
      </c>
      <c r="AI295" s="12" t="s">
        <v>31</v>
      </c>
      <c r="AJ295" s="300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2696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",[3]NOMBRE!B2," - ","( ",[3]NOMBRE!C2,[3]NOMBRE!D2,[3]NOMBRE!E2,[3]NOMBRE!F2,[3]NOMBRE!G2," )")</f>
        <v>COMUNA: LINARES - ( 07401 )</v>
      </c>
    </row>
    <row r="3" spans="1:136" x14ac:dyDescent="0.25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</row>
    <row r="4" spans="1:136" x14ac:dyDescent="0.25">
      <c r="A4" s="1" t="str">
        <f>CONCATENATE("MES: ",[3]NOMBRE!B6," - ","( ",[3]NOMBRE!C6,[3]NOMBRE!D6," )")</f>
        <v>MES: FEBRERO - ( 02 )</v>
      </c>
    </row>
    <row r="5" spans="1:136" x14ac:dyDescent="0.25">
      <c r="A5" s="1" t="str">
        <f>CONCATENATE("AÑO: ",[3]NOMBRE!B7)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296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299" t="s">
        <v>35</v>
      </c>
      <c r="AU12" s="301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118</v>
      </c>
      <c r="C13" s="22">
        <f>+O13+Q13+S13+U13+W13+Y13+AA13+AC13+AE13+AG13+AI13+AK13+AM13+AO13+AQ13</f>
        <v>0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1</v>
      </c>
      <c r="O13" s="27">
        <v>0</v>
      </c>
      <c r="P13" s="28">
        <v>7</v>
      </c>
      <c r="Q13" s="27">
        <v>0</v>
      </c>
      <c r="R13" s="28">
        <v>21</v>
      </c>
      <c r="S13" s="27">
        <v>0</v>
      </c>
      <c r="T13" s="28">
        <v>33</v>
      </c>
      <c r="U13" s="27">
        <v>0</v>
      </c>
      <c r="V13" s="28">
        <v>29</v>
      </c>
      <c r="W13" s="27">
        <v>0</v>
      </c>
      <c r="X13" s="28">
        <v>19</v>
      </c>
      <c r="Y13" s="27">
        <v>0</v>
      </c>
      <c r="Z13" s="28">
        <v>7</v>
      </c>
      <c r="AA13" s="27">
        <v>0</v>
      </c>
      <c r="AB13" s="28">
        <v>1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0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118</v>
      </c>
      <c r="AT13" s="32">
        <v>0</v>
      </c>
      <c r="AU13" s="31">
        <v>0</v>
      </c>
      <c r="AV13" s="33">
        <v>1</v>
      </c>
      <c r="AW13" s="34">
        <v>2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100</v>
      </c>
      <c r="C14" s="42">
        <f t="shared" si="26"/>
        <v>0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0</v>
      </c>
      <c r="O14" s="46">
        <v>0</v>
      </c>
      <c r="P14" s="47">
        <v>6</v>
      </c>
      <c r="Q14" s="46">
        <v>0</v>
      </c>
      <c r="R14" s="47">
        <v>26</v>
      </c>
      <c r="S14" s="46">
        <v>0</v>
      </c>
      <c r="T14" s="47">
        <v>24</v>
      </c>
      <c r="U14" s="46">
        <v>0</v>
      </c>
      <c r="V14" s="47">
        <v>26</v>
      </c>
      <c r="W14" s="46">
        <v>0</v>
      </c>
      <c r="X14" s="47">
        <v>17</v>
      </c>
      <c r="Y14" s="46">
        <v>0</v>
      </c>
      <c r="Z14" s="47">
        <v>1</v>
      </c>
      <c r="AA14" s="46">
        <v>0</v>
      </c>
      <c r="AB14" s="47">
        <v>0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0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100</v>
      </c>
      <c r="AT14" s="32">
        <v>0</v>
      </c>
      <c r="AU14" s="31">
        <v>0</v>
      </c>
      <c r="AV14" s="33">
        <v>2</v>
      </c>
      <c r="AW14" s="34">
        <v>1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91</v>
      </c>
      <c r="C15" s="42">
        <f t="shared" si="26"/>
        <v>1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0</v>
      </c>
      <c r="O15" s="46">
        <v>0</v>
      </c>
      <c r="P15" s="47">
        <v>4</v>
      </c>
      <c r="Q15" s="46">
        <v>0</v>
      </c>
      <c r="R15" s="47">
        <v>20</v>
      </c>
      <c r="S15" s="46">
        <v>0</v>
      </c>
      <c r="T15" s="47">
        <v>27</v>
      </c>
      <c r="U15" s="46">
        <v>1</v>
      </c>
      <c r="V15" s="47">
        <v>16</v>
      </c>
      <c r="W15" s="46">
        <v>0</v>
      </c>
      <c r="X15" s="47">
        <v>19</v>
      </c>
      <c r="Y15" s="46">
        <v>0</v>
      </c>
      <c r="Z15" s="47">
        <v>5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91</v>
      </c>
      <c r="AT15" s="32">
        <v>0</v>
      </c>
      <c r="AU15" s="31">
        <v>0</v>
      </c>
      <c r="AV15" s="33">
        <v>0</v>
      </c>
      <c r="AW15" s="34">
        <v>0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1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>
        <v>0</v>
      </c>
      <c r="O16" s="46">
        <v>0</v>
      </c>
      <c r="P16" s="47">
        <v>0</v>
      </c>
      <c r="Q16" s="46">
        <v>0</v>
      </c>
      <c r="R16" s="47">
        <v>0</v>
      </c>
      <c r="S16" s="46">
        <v>0</v>
      </c>
      <c r="T16" s="47">
        <v>1</v>
      </c>
      <c r="U16" s="46">
        <v>0</v>
      </c>
      <c r="V16" s="47">
        <v>0</v>
      </c>
      <c r="W16" s="46">
        <v>0</v>
      </c>
      <c r="X16" s="47">
        <v>0</v>
      </c>
      <c r="Y16" s="46">
        <v>0</v>
      </c>
      <c r="Z16" s="47">
        <v>0</v>
      </c>
      <c r="AA16" s="46">
        <v>0</v>
      </c>
      <c r="AB16" s="47">
        <v>0</v>
      </c>
      <c r="AC16" s="46">
        <v>0</v>
      </c>
      <c r="AD16" s="47">
        <v>0</v>
      </c>
      <c r="AE16" s="46">
        <v>0</v>
      </c>
      <c r="AF16" s="47">
        <v>0</v>
      </c>
      <c r="AG16" s="46">
        <v>0</v>
      </c>
      <c r="AH16" s="47">
        <v>0</v>
      </c>
      <c r="AI16" s="46">
        <v>0</v>
      </c>
      <c r="AJ16" s="47">
        <v>0</v>
      </c>
      <c r="AK16" s="46">
        <v>0</v>
      </c>
      <c r="AL16" s="47">
        <v>0</v>
      </c>
      <c r="AM16" s="46">
        <v>0</v>
      </c>
      <c r="AN16" s="47">
        <v>0</v>
      </c>
      <c r="AO16" s="46">
        <v>0</v>
      </c>
      <c r="AP16" s="47">
        <v>0</v>
      </c>
      <c r="AQ16" s="31">
        <v>0</v>
      </c>
      <c r="AR16" s="30"/>
      <c r="AS16" s="31">
        <v>1</v>
      </c>
      <c r="AT16" s="32">
        <v>0</v>
      </c>
      <c r="AU16" s="31">
        <v>0</v>
      </c>
      <c r="AV16" s="33">
        <v>0</v>
      </c>
      <c r="AW16" s="34">
        <v>0</v>
      </c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0</v>
      </c>
      <c r="C17" s="42">
        <f t="shared" si="26"/>
        <v>0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/>
      <c r="O17" s="46"/>
      <c r="P17" s="47"/>
      <c r="Q17" s="46"/>
      <c r="R17" s="47"/>
      <c r="S17" s="46"/>
      <c r="T17" s="47"/>
      <c r="U17" s="46"/>
      <c r="V17" s="47"/>
      <c r="W17" s="46"/>
      <c r="X17" s="47"/>
      <c r="Y17" s="46"/>
      <c r="Z17" s="47"/>
      <c r="AA17" s="46"/>
      <c r="AB17" s="47"/>
      <c r="AC17" s="46"/>
      <c r="AD17" s="47"/>
      <c r="AE17" s="46"/>
      <c r="AF17" s="47"/>
      <c r="AG17" s="46"/>
      <c r="AH17" s="47"/>
      <c r="AI17" s="46"/>
      <c r="AJ17" s="47"/>
      <c r="AK17" s="46"/>
      <c r="AL17" s="47"/>
      <c r="AM17" s="46"/>
      <c r="AN17" s="47"/>
      <c r="AO17" s="46"/>
      <c r="AP17" s="47"/>
      <c r="AQ17" s="31"/>
      <c r="AR17" s="30"/>
      <c r="AS17" s="31"/>
      <c r="AT17" s="32"/>
      <c r="AU17" s="31"/>
      <c r="AV17" s="33"/>
      <c r="AW17" s="34"/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0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/>
      <c r="O18" s="46"/>
      <c r="P18" s="47"/>
      <c r="Q18" s="46"/>
      <c r="R18" s="47"/>
      <c r="S18" s="46"/>
      <c r="T18" s="47"/>
      <c r="U18" s="46"/>
      <c r="V18" s="47"/>
      <c r="W18" s="46"/>
      <c r="X18" s="47"/>
      <c r="Y18" s="46"/>
      <c r="Z18" s="47"/>
      <c r="AA18" s="46"/>
      <c r="AB18" s="47"/>
      <c r="AC18" s="46"/>
      <c r="AD18" s="47"/>
      <c r="AE18" s="46"/>
      <c r="AF18" s="47"/>
      <c r="AG18" s="46"/>
      <c r="AH18" s="47"/>
      <c r="AI18" s="46"/>
      <c r="AJ18" s="47"/>
      <c r="AK18" s="46"/>
      <c r="AL18" s="47"/>
      <c r="AM18" s="46"/>
      <c r="AN18" s="47"/>
      <c r="AO18" s="46"/>
      <c r="AP18" s="47"/>
      <c r="AQ18" s="31"/>
      <c r="AR18" s="33"/>
      <c r="AS18" s="31"/>
      <c r="AT18" s="32"/>
      <c r="AU18" s="31"/>
      <c r="AV18" s="33"/>
      <c r="AW18" s="34"/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22</v>
      </c>
      <c r="C19" s="42">
        <f t="shared" si="26"/>
        <v>1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2</v>
      </c>
      <c r="Q19" s="46">
        <v>0</v>
      </c>
      <c r="R19" s="47">
        <v>3</v>
      </c>
      <c r="S19" s="46">
        <v>0</v>
      </c>
      <c r="T19" s="47">
        <v>6</v>
      </c>
      <c r="U19" s="46">
        <v>1</v>
      </c>
      <c r="V19" s="47">
        <v>6</v>
      </c>
      <c r="W19" s="46">
        <v>0</v>
      </c>
      <c r="X19" s="47">
        <v>4</v>
      </c>
      <c r="Y19" s="46">
        <v>0</v>
      </c>
      <c r="Z19" s="47">
        <v>1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22</v>
      </c>
      <c r="AT19" s="32">
        <v>0</v>
      </c>
      <c r="AU19" s="31">
        <v>0</v>
      </c>
      <c r="AV19" s="33">
        <v>0</v>
      </c>
      <c r="AW19" s="34">
        <v>0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5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>
        <v>0</v>
      </c>
      <c r="O20" s="46">
        <v>0</v>
      </c>
      <c r="P20" s="47">
        <v>0</v>
      </c>
      <c r="Q20" s="46">
        <v>0</v>
      </c>
      <c r="R20" s="47">
        <v>1</v>
      </c>
      <c r="S20" s="46">
        <v>0</v>
      </c>
      <c r="T20" s="47">
        <v>0</v>
      </c>
      <c r="U20" s="46">
        <v>0</v>
      </c>
      <c r="V20" s="47">
        <v>2</v>
      </c>
      <c r="W20" s="46">
        <v>0</v>
      </c>
      <c r="X20" s="47">
        <v>2</v>
      </c>
      <c r="Y20" s="46">
        <v>0</v>
      </c>
      <c r="Z20" s="47">
        <v>0</v>
      </c>
      <c r="AA20" s="46">
        <v>0</v>
      </c>
      <c r="AB20" s="47">
        <v>0</v>
      </c>
      <c r="AC20" s="46">
        <v>0</v>
      </c>
      <c r="AD20" s="47">
        <v>0</v>
      </c>
      <c r="AE20" s="46">
        <v>0</v>
      </c>
      <c r="AF20" s="47">
        <v>0</v>
      </c>
      <c r="AG20" s="46">
        <v>0</v>
      </c>
      <c r="AH20" s="47">
        <v>0</v>
      </c>
      <c r="AI20" s="46">
        <v>0</v>
      </c>
      <c r="AJ20" s="47">
        <v>0</v>
      </c>
      <c r="AK20" s="46">
        <v>0</v>
      </c>
      <c r="AL20" s="47">
        <v>0</v>
      </c>
      <c r="AM20" s="46">
        <v>0</v>
      </c>
      <c r="AN20" s="47">
        <v>0</v>
      </c>
      <c r="AO20" s="46">
        <v>0</v>
      </c>
      <c r="AP20" s="47">
        <v>0</v>
      </c>
      <c r="AQ20" s="31">
        <v>0</v>
      </c>
      <c r="AR20" s="30"/>
      <c r="AS20" s="31">
        <v>5</v>
      </c>
      <c r="AT20" s="32">
        <v>0</v>
      </c>
      <c r="AU20" s="31">
        <v>0</v>
      </c>
      <c r="AV20" s="33">
        <v>0</v>
      </c>
      <c r="AW20" s="34"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382</v>
      </c>
      <c r="C21" s="42">
        <f>+E21+G21+I21+K21+M21+O21+Q21+S21+U21+W21+Y21+AA21+AC21+AE21+AG21+AI21+AK21+AM21+AO21+AQ21</f>
        <v>5</v>
      </c>
      <c r="D21" s="47"/>
      <c r="E21" s="46"/>
      <c r="F21" s="47"/>
      <c r="G21" s="46"/>
      <c r="H21" s="47"/>
      <c r="I21" s="34"/>
      <c r="J21" s="33"/>
      <c r="K21" s="33"/>
      <c r="L21" s="47"/>
      <c r="M21" s="34"/>
      <c r="N21" s="33">
        <v>1</v>
      </c>
      <c r="O21" s="46">
        <v>0</v>
      </c>
      <c r="P21" s="47">
        <v>7</v>
      </c>
      <c r="Q21" s="46">
        <v>1</v>
      </c>
      <c r="R21" s="47">
        <v>11</v>
      </c>
      <c r="S21" s="46">
        <v>0</v>
      </c>
      <c r="T21" s="47">
        <v>27</v>
      </c>
      <c r="U21" s="46">
        <v>1</v>
      </c>
      <c r="V21" s="47">
        <v>33</v>
      </c>
      <c r="W21" s="46">
        <v>1</v>
      </c>
      <c r="X21" s="47">
        <v>37</v>
      </c>
      <c r="Y21" s="46">
        <v>0</v>
      </c>
      <c r="Z21" s="47">
        <v>46</v>
      </c>
      <c r="AA21" s="46">
        <v>0</v>
      </c>
      <c r="AB21" s="47">
        <v>46</v>
      </c>
      <c r="AC21" s="46">
        <v>0</v>
      </c>
      <c r="AD21" s="47">
        <v>65</v>
      </c>
      <c r="AE21" s="46">
        <v>0</v>
      </c>
      <c r="AF21" s="47">
        <v>59</v>
      </c>
      <c r="AG21" s="46">
        <v>1</v>
      </c>
      <c r="AH21" s="47">
        <v>29</v>
      </c>
      <c r="AI21" s="46">
        <v>0</v>
      </c>
      <c r="AJ21" s="47">
        <v>12</v>
      </c>
      <c r="AK21" s="46">
        <v>0</v>
      </c>
      <c r="AL21" s="47">
        <v>5</v>
      </c>
      <c r="AM21" s="46">
        <v>0</v>
      </c>
      <c r="AN21" s="47">
        <v>2</v>
      </c>
      <c r="AO21" s="46">
        <v>1</v>
      </c>
      <c r="AP21" s="47">
        <v>2</v>
      </c>
      <c r="AQ21" s="31">
        <v>0</v>
      </c>
      <c r="AR21" s="30"/>
      <c r="AS21" s="31">
        <v>382</v>
      </c>
      <c r="AT21" s="32">
        <v>0</v>
      </c>
      <c r="AU21" s="31">
        <v>0</v>
      </c>
      <c r="AV21" s="33">
        <v>7</v>
      </c>
      <c r="AW21" s="34">
        <v>3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2</v>
      </c>
      <c r="C22" s="42">
        <f>+E22+G22+I22</f>
        <v>2</v>
      </c>
      <c r="D22" s="47">
        <v>2</v>
      </c>
      <c r="E22" s="46">
        <v>2</v>
      </c>
      <c r="F22" s="47">
        <v>0</v>
      </c>
      <c r="G22" s="46">
        <v>0</v>
      </c>
      <c r="H22" s="47">
        <v>0</v>
      </c>
      <c r="I22" s="34">
        <v>0</v>
      </c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>
        <v>1</v>
      </c>
      <c r="AS22" s="31">
        <v>1</v>
      </c>
      <c r="AT22" s="32">
        <v>0</v>
      </c>
      <c r="AU22" s="31">
        <v>0</v>
      </c>
      <c r="AV22" s="33">
        <v>0</v>
      </c>
      <c r="AW22" s="34"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2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>
        <v>0</v>
      </c>
      <c r="Q23" s="46">
        <v>0</v>
      </c>
      <c r="R23" s="47">
        <v>0</v>
      </c>
      <c r="S23" s="46">
        <v>0</v>
      </c>
      <c r="T23" s="47">
        <v>1</v>
      </c>
      <c r="U23" s="46">
        <v>0</v>
      </c>
      <c r="V23" s="47">
        <v>0</v>
      </c>
      <c r="W23" s="46">
        <v>0</v>
      </c>
      <c r="X23" s="47">
        <v>0</v>
      </c>
      <c r="Y23" s="46">
        <v>0</v>
      </c>
      <c r="Z23" s="47">
        <v>0</v>
      </c>
      <c r="AA23" s="46">
        <v>0</v>
      </c>
      <c r="AB23" s="47">
        <v>1</v>
      </c>
      <c r="AC23" s="46">
        <v>0</v>
      </c>
      <c r="AD23" s="47">
        <v>0</v>
      </c>
      <c r="AE23" s="46">
        <v>0</v>
      </c>
      <c r="AF23" s="47">
        <v>0</v>
      </c>
      <c r="AG23" s="46">
        <v>0</v>
      </c>
      <c r="AH23" s="47">
        <v>0</v>
      </c>
      <c r="AI23" s="46">
        <v>0</v>
      </c>
      <c r="AJ23" s="47">
        <v>0</v>
      </c>
      <c r="AK23" s="46">
        <v>0</v>
      </c>
      <c r="AL23" s="47">
        <v>0</v>
      </c>
      <c r="AM23" s="46">
        <v>0</v>
      </c>
      <c r="AN23" s="47">
        <v>0</v>
      </c>
      <c r="AO23" s="46">
        <v>0</v>
      </c>
      <c r="AP23" s="47">
        <v>0</v>
      </c>
      <c r="AQ23" s="31">
        <v>0</v>
      </c>
      <c r="AR23" s="33">
        <v>0</v>
      </c>
      <c r="AS23" s="31">
        <v>2</v>
      </c>
      <c r="AT23" s="32">
        <v>0</v>
      </c>
      <c r="AU23" s="31">
        <v>0</v>
      </c>
      <c r="AV23" s="33">
        <v>0</v>
      </c>
      <c r="AW23" s="34">
        <v>2</v>
      </c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404</v>
      </c>
      <c r="C24" s="42">
        <f>+O24+Q24+S24+U24+W24+Y24+AA24+AC24+AE24+AG24+AI24+AK24+AM24+AO24+AQ24</f>
        <v>0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4</v>
      </c>
      <c r="O24" s="46">
        <v>0</v>
      </c>
      <c r="P24" s="47">
        <v>46</v>
      </c>
      <c r="Q24" s="46">
        <v>0</v>
      </c>
      <c r="R24" s="47">
        <v>61</v>
      </c>
      <c r="S24" s="46">
        <v>0</v>
      </c>
      <c r="T24" s="47">
        <v>63</v>
      </c>
      <c r="U24" s="46">
        <v>0</v>
      </c>
      <c r="V24" s="47">
        <v>79</v>
      </c>
      <c r="W24" s="46">
        <v>0</v>
      </c>
      <c r="X24" s="47">
        <v>56</v>
      </c>
      <c r="Y24" s="46">
        <v>0</v>
      </c>
      <c r="Z24" s="47">
        <v>48</v>
      </c>
      <c r="AA24" s="46">
        <v>0</v>
      </c>
      <c r="AB24" s="47">
        <v>37</v>
      </c>
      <c r="AC24" s="46">
        <v>0</v>
      </c>
      <c r="AD24" s="47">
        <v>8</v>
      </c>
      <c r="AE24" s="46">
        <v>0</v>
      </c>
      <c r="AF24" s="47">
        <v>1</v>
      </c>
      <c r="AG24" s="46">
        <v>0</v>
      </c>
      <c r="AH24" s="47">
        <v>1</v>
      </c>
      <c r="AI24" s="46">
        <v>0</v>
      </c>
      <c r="AJ24" s="47">
        <v>0</v>
      </c>
      <c r="AK24" s="46">
        <v>0</v>
      </c>
      <c r="AL24" s="47">
        <v>0</v>
      </c>
      <c r="AM24" s="46">
        <v>0</v>
      </c>
      <c r="AN24" s="47">
        <v>0</v>
      </c>
      <c r="AO24" s="34">
        <v>0</v>
      </c>
      <c r="AP24" s="47">
        <v>0</v>
      </c>
      <c r="AQ24" s="31">
        <v>0</v>
      </c>
      <c r="AR24" s="33">
        <v>4</v>
      </c>
      <c r="AS24" s="31">
        <v>400</v>
      </c>
      <c r="AT24" s="32">
        <v>0</v>
      </c>
      <c r="AU24" s="31">
        <v>0</v>
      </c>
      <c r="AV24" s="33">
        <v>2</v>
      </c>
      <c r="AW24" s="34">
        <v>2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66</v>
      </c>
      <c r="C25" s="42">
        <f>+E25+G25+I25+K25+M25+O25+Q25+S25+U25+W25+Y25+AA25+AC25+AE25+AG25+AI25+AK25+AM25+AO25+AQ25</f>
        <v>12</v>
      </c>
      <c r="D25" s="47"/>
      <c r="E25" s="46"/>
      <c r="F25" s="47"/>
      <c r="G25" s="46"/>
      <c r="H25" s="47"/>
      <c r="I25" s="34"/>
      <c r="J25" s="33"/>
      <c r="K25" s="33"/>
      <c r="L25" s="47"/>
      <c r="M25" s="34"/>
      <c r="N25" s="33">
        <v>0</v>
      </c>
      <c r="O25" s="46">
        <v>0</v>
      </c>
      <c r="P25" s="47">
        <v>7</v>
      </c>
      <c r="Q25" s="46">
        <v>0</v>
      </c>
      <c r="R25" s="47">
        <v>8</v>
      </c>
      <c r="S25" s="46">
        <v>2</v>
      </c>
      <c r="T25" s="47">
        <v>11</v>
      </c>
      <c r="U25" s="46">
        <v>3</v>
      </c>
      <c r="V25" s="47">
        <v>7</v>
      </c>
      <c r="W25" s="46">
        <v>2</v>
      </c>
      <c r="X25" s="47">
        <v>8</v>
      </c>
      <c r="Y25" s="46">
        <v>0</v>
      </c>
      <c r="Z25" s="47">
        <v>9</v>
      </c>
      <c r="AA25" s="46">
        <v>2</v>
      </c>
      <c r="AB25" s="47">
        <v>10</v>
      </c>
      <c r="AC25" s="46">
        <v>2</v>
      </c>
      <c r="AD25" s="47">
        <v>3</v>
      </c>
      <c r="AE25" s="46">
        <v>1</v>
      </c>
      <c r="AF25" s="47">
        <v>2</v>
      </c>
      <c r="AG25" s="46">
        <v>0</v>
      </c>
      <c r="AH25" s="47">
        <v>0</v>
      </c>
      <c r="AI25" s="46">
        <v>0</v>
      </c>
      <c r="AJ25" s="47">
        <v>0</v>
      </c>
      <c r="AK25" s="46">
        <v>0</v>
      </c>
      <c r="AL25" s="47">
        <v>1</v>
      </c>
      <c r="AM25" s="46">
        <v>0</v>
      </c>
      <c r="AN25" s="47">
        <v>0</v>
      </c>
      <c r="AO25" s="46">
        <v>0</v>
      </c>
      <c r="AP25" s="47">
        <v>0</v>
      </c>
      <c r="AQ25" s="31">
        <v>0</v>
      </c>
      <c r="AR25" s="33">
        <v>47</v>
      </c>
      <c r="AS25" s="31">
        <v>19</v>
      </c>
      <c r="AT25" s="32">
        <v>0</v>
      </c>
      <c r="AU25" s="31">
        <v>0</v>
      </c>
      <c r="AV25" s="33">
        <v>1</v>
      </c>
      <c r="AW25" s="34">
        <v>5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253</v>
      </c>
      <c r="C26" s="42">
        <f>+Q26+S26+U26+W26+Y26+AA26+AC26+AE26+AG26+AI26+AK26+AM26+AO26+AQ26</f>
        <v>7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7</v>
      </c>
      <c r="Q26" s="46">
        <v>0</v>
      </c>
      <c r="R26" s="47">
        <v>47</v>
      </c>
      <c r="S26" s="46">
        <v>0</v>
      </c>
      <c r="T26" s="47">
        <v>51</v>
      </c>
      <c r="U26" s="46">
        <v>3</v>
      </c>
      <c r="V26" s="47">
        <v>34</v>
      </c>
      <c r="W26" s="46">
        <v>2</v>
      </c>
      <c r="X26" s="47">
        <v>22</v>
      </c>
      <c r="Y26" s="46">
        <v>0</v>
      </c>
      <c r="Z26" s="47">
        <v>17</v>
      </c>
      <c r="AA26" s="46">
        <v>0</v>
      </c>
      <c r="AB26" s="47">
        <v>10</v>
      </c>
      <c r="AC26" s="46">
        <v>1</v>
      </c>
      <c r="AD26" s="47">
        <v>9</v>
      </c>
      <c r="AE26" s="46">
        <v>0</v>
      </c>
      <c r="AF26" s="47">
        <v>8</v>
      </c>
      <c r="AG26" s="46">
        <v>0</v>
      </c>
      <c r="AH26" s="47">
        <v>5</v>
      </c>
      <c r="AI26" s="46">
        <v>0</v>
      </c>
      <c r="AJ26" s="47">
        <v>12</v>
      </c>
      <c r="AK26" s="46">
        <v>1</v>
      </c>
      <c r="AL26" s="47">
        <v>12</v>
      </c>
      <c r="AM26" s="46">
        <v>0</v>
      </c>
      <c r="AN26" s="47">
        <v>6</v>
      </c>
      <c r="AO26" s="46">
        <v>0</v>
      </c>
      <c r="AP26" s="47">
        <v>13</v>
      </c>
      <c r="AQ26" s="31">
        <v>0</v>
      </c>
      <c r="AR26" s="33">
        <v>74</v>
      </c>
      <c r="AS26" s="31">
        <v>179</v>
      </c>
      <c r="AT26" s="32">
        <v>0</v>
      </c>
      <c r="AU26" s="31">
        <v>0</v>
      </c>
      <c r="AV26" s="33">
        <v>2</v>
      </c>
      <c r="AW26" s="34">
        <v>3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0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/>
      <c r="Q27" s="46"/>
      <c r="R27" s="47"/>
      <c r="S27" s="46"/>
      <c r="T27" s="47"/>
      <c r="U27" s="46"/>
      <c r="V27" s="47"/>
      <c r="W27" s="46"/>
      <c r="X27" s="47"/>
      <c r="Y27" s="46"/>
      <c r="Z27" s="47"/>
      <c r="AA27" s="46"/>
      <c r="AB27" s="47"/>
      <c r="AC27" s="46"/>
      <c r="AD27" s="47"/>
      <c r="AE27" s="46"/>
      <c r="AF27" s="47"/>
      <c r="AG27" s="46"/>
      <c r="AH27" s="47"/>
      <c r="AI27" s="46"/>
      <c r="AJ27" s="43"/>
      <c r="AK27" s="44"/>
      <c r="AL27" s="43"/>
      <c r="AM27" s="44"/>
      <c r="AN27" s="43"/>
      <c r="AO27" s="44"/>
      <c r="AP27" s="43"/>
      <c r="AQ27" s="56"/>
      <c r="AR27" s="33"/>
      <c r="AS27" s="31"/>
      <c r="AT27" s="32"/>
      <c r="AU27" s="31"/>
      <c r="AV27" s="33"/>
      <c r="AW27" s="34"/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3</v>
      </c>
      <c r="C28" s="42">
        <f t="shared" si="55"/>
        <v>0</v>
      </c>
      <c r="D28" s="47"/>
      <c r="E28" s="46"/>
      <c r="F28" s="47"/>
      <c r="G28" s="46"/>
      <c r="H28" s="47"/>
      <c r="I28" s="34"/>
      <c r="J28" s="33"/>
      <c r="K28" s="33"/>
      <c r="L28" s="47"/>
      <c r="M28" s="34"/>
      <c r="N28" s="33">
        <v>0</v>
      </c>
      <c r="O28" s="46">
        <v>0</v>
      </c>
      <c r="P28" s="47">
        <v>0</v>
      </c>
      <c r="Q28" s="46">
        <v>0</v>
      </c>
      <c r="R28" s="47">
        <v>0</v>
      </c>
      <c r="S28" s="46">
        <v>0</v>
      </c>
      <c r="T28" s="47">
        <v>1</v>
      </c>
      <c r="U28" s="46">
        <v>0</v>
      </c>
      <c r="V28" s="47">
        <v>0</v>
      </c>
      <c r="W28" s="46">
        <v>0</v>
      </c>
      <c r="X28" s="47">
        <v>0</v>
      </c>
      <c r="Y28" s="46">
        <v>0</v>
      </c>
      <c r="Z28" s="47">
        <v>0</v>
      </c>
      <c r="AA28" s="46">
        <v>0</v>
      </c>
      <c r="AB28" s="47">
        <v>0</v>
      </c>
      <c r="AC28" s="46">
        <v>0</v>
      </c>
      <c r="AD28" s="47">
        <v>0</v>
      </c>
      <c r="AE28" s="46">
        <v>0</v>
      </c>
      <c r="AF28" s="47">
        <v>0</v>
      </c>
      <c r="AG28" s="46">
        <v>0</v>
      </c>
      <c r="AH28" s="47">
        <v>0</v>
      </c>
      <c r="AI28" s="46">
        <v>0</v>
      </c>
      <c r="AJ28" s="47">
        <v>1</v>
      </c>
      <c r="AK28" s="46">
        <v>0</v>
      </c>
      <c r="AL28" s="47">
        <v>1</v>
      </c>
      <c r="AM28" s="46">
        <v>0</v>
      </c>
      <c r="AN28" s="47">
        <v>0</v>
      </c>
      <c r="AO28" s="46">
        <v>0</v>
      </c>
      <c r="AP28" s="47">
        <v>0</v>
      </c>
      <c r="AQ28" s="31">
        <v>0</v>
      </c>
      <c r="AR28" s="33">
        <v>2</v>
      </c>
      <c r="AS28" s="31">
        <v>1</v>
      </c>
      <c r="AT28" s="32">
        <v>0</v>
      </c>
      <c r="AU28" s="31">
        <v>0</v>
      </c>
      <c r="AV28" s="33">
        <v>0</v>
      </c>
      <c r="AW28" s="34">
        <v>0</v>
      </c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1</v>
      </c>
      <c r="C29" s="42">
        <f t="shared" si="55"/>
        <v>0</v>
      </c>
      <c r="D29" s="47"/>
      <c r="E29" s="46"/>
      <c r="F29" s="47"/>
      <c r="G29" s="46"/>
      <c r="H29" s="47"/>
      <c r="I29" s="34"/>
      <c r="J29" s="33"/>
      <c r="K29" s="33"/>
      <c r="L29" s="47"/>
      <c r="M29" s="34"/>
      <c r="N29" s="33">
        <v>0</v>
      </c>
      <c r="O29" s="46">
        <v>0</v>
      </c>
      <c r="P29" s="47">
        <v>0</v>
      </c>
      <c r="Q29" s="46">
        <v>0</v>
      </c>
      <c r="R29" s="47">
        <v>0</v>
      </c>
      <c r="S29" s="46">
        <v>0</v>
      </c>
      <c r="T29" s="47">
        <v>0</v>
      </c>
      <c r="U29" s="46">
        <v>0</v>
      </c>
      <c r="V29" s="47">
        <v>0</v>
      </c>
      <c r="W29" s="46">
        <v>0</v>
      </c>
      <c r="X29" s="47">
        <v>1</v>
      </c>
      <c r="Y29" s="46">
        <v>0</v>
      </c>
      <c r="Z29" s="47">
        <v>0</v>
      </c>
      <c r="AA29" s="46">
        <v>0</v>
      </c>
      <c r="AB29" s="47">
        <v>0</v>
      </c>
      <c r="AC29" s="46">
        <v>0</v>
      </c>
      <c r="AD29" s="47">
        <v>0</v>
      </c>
      <c r="AE29" s="46">
        <v>0</v>
      </c>
      <c r="AF29" s="47">
        <v>0</v>
      </c>
      <c r="AG29" s="46">
        <v>0</v>
      </c>
      <c r="AH29" s="47">
        <v>0</v>
      </c>
      <c r="AI29" s="46">
        <v>0</v>
      </c>
      <c r="AJ29" s="47">
        <v>0</v>
      </c>
      <c r="AK29" s="46">
        <v>0</v>
      </c>
      <c r="AL29" s="47">
        <v>0</v>
      </c>
      <c r="AM29" s="46">
        <v>0</v>
      </c>
      <c r="AN29" s="47">
        <v>0</v>
      </c>
      <c r="AO29" s="46">
        <v>0</v>
      </c>
      <c r="AP29" s="47">
        <v>0</v>
      </c>
      <c r="AQ29" s="31">
        <v>0</v>
      </c>
      <c r="AR29" s="33">
        <v>1</v>
      </c>
      <c r="AS29" s="31">
        <v>0</v>
      </c>
      <c r="AT29" s="32">
        <v>0</v>
      </c>
      <c r="AU29" s="31">
        <v>0</v>
      </c>
      <c r="AV29" s="33">
        <v>0</v>
      </c>
      <c r="AW29" s="34">
        <v>0</v>
      </c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3</v>
      </c>
      <c r="C30" s="59">
        <f t="shared" si="55"/>
        <v>0</v>
      </c>
      <c r="D30" s="60"/>
      <c r="E30" s="61"/>
      <c r="F30" s="60"/>
      <c r="G30" s="61"/>
      <c r="H30" s="60"/>
      <c r="I30" s="62"/>
      <c r="J30" s="63"/>
      <c r="K30" s="63"/>
      <c r="L30" s="60"/>
      <c r="M30" s="62"/>
      <c r="N30" s="63">
        <v>1</v>
      </c>
      <c r="O30" s="61">
        <v>0</v>
      </c>
      <c r="P30" s="60">
        <v>1</v>
      </c>
      <c r="Q30" s="61">
        <v>0</v>
      </c>
      <c r="R30" s="60">
        <v>0</v>
      </c>
      <c r="S30" s="61">
        <v>0</v>
      </c>
      <c r="T30" s="60">
        <v>0</v>
      </c>
      <c r="U30" s="61">
        <v>0</v>
      </c>
      <c r="V30" s="60">
        <v>0</v>
      </c>
      <c r="W30" s="61">
        <v>0</v>
      </c>
      <c r="X30" s="60">
        <v>1</v>
      </c>
      <c r="Y30" s="61">
        <v>0</v>
      </c>
      <c r="Z30" s="60">
        <v>0</v>
      </c>
      <c r="AA30" s="61">
        <v>0</v>
      </c>
      <c r="AB30" s="60">
        <v>0</v>
      </c>
      <c r="AC30" s="61">
        <v>0</v>
      </c>
      <c r="AD30" s="60">
        <v>0</v>
      </c>
      <c r="AE30" s="61">
        <v>0</v>
      </c>
      <c r="AF30" s="60">
        <v>0</v>
      </c>
      <c r="AG30" s="61">
        <v>0</v>
      </c>
      <c r="AH30" s="60">
        <v>0</v>
      </c>
      <c r="AI30" s="61">
        <v>0</v>
      </c>
      <c r="AJ30" s="60">
        <v>0</v>
      </c>
      <c r="AK30" s="61">
        <v>0</v>
      </c>
      <c r="AL30" s="60">
        <v>0</v>
      </c>
      <c r="AM30" s="61">
        <v>0</v>
      </c>
      <c r="AN30" s="60">
        <v>0</v>
      </c>
      <c r="AO30" s="61">
        <v>0</v>
      </c>
      <c r="AP30" s="60">
        <v>0</v>
      </c>
      <c r="AQ30" s="64">
        <v>0</v>
      </c>
      <c r="AR30" s="63">
        <v>0</v>
      </c>
      <c r="AS30" s="64">
        <v>3</v>
      </c>
      <c r="AT30" s="65">
        <v>0</v>
      </c>
      <c r="AU30" s="64">
        <v>0</v>
      </c>
      <c r="AV30" s="63">
        <v>0</v>
      </c>
      <c r="AW30" s="62">
        <v>0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299" t="s">
        <v>35</v>
      </c>
      <c r="AU34" s="301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303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303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303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303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303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299" t="s">
        <v>35</v>
      </c>
      <c r="AU56" s="301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0</v>
      </c>
      <c r="C57" s="22">
        <f t="shared" si="149"/>
        <v>0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/>
      <c r="O57" s="46"/>
      <c r="P57" s="47"/>
      <c r="Q57" s="46"/>
      <c r="R57" s="47"/>
      <c r="S57" s="46"/>
      <c r="T57" s="47"/>
      <c r="U57" s="46"/>
      <c r="V57" s="47"/>
      <c r="W57" s="46"/>
      <c r="X57" s="47"/>
      <c r="Y57" s="46"/>
      <c r="Z57" s="47"/>
      <c r="AA57" s="46"/>
      <c r="AB57" s="47"/>
      <c r="AC57" s="46"/>
      <c r="AD57" s="47"/>
      <c r="AE57" s="46"/>
      <c r="AF57" s="47"/>
      <c r="AG57" s="46"/>
      <c r="AH57" s="47"/>
      <c r="AI57" s="46"/>
      <c r="AJ57" s="47"/>
      <c r="AK57" s="46"/>
      <c r="AL57" s="47"/>
      <c r="AM57" s="46"/>
      <c r="AN57" s="47"/>
      <c r="AO57" s="46"/>
      <c r="AP57" s="47"/>
      <c r="AQ57" s="31"/>
      <c r="AR57" s="30"/>
      <c r="AS57" s="31"/>
      <c r="AT57" s="32"/>
      <c r="AU57" s="31"/>
      <c r="AV57" s="33"/>
      <c r="AW57" s="34"/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1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>
        <v>0</v>
      </c>
      <c r="O58" s="46">
        <v>0</v>
      </c>
      <c r="P58" s="47">
        <v>0</v>
      </c>
      <c r="Q58" s="46">
        <v>0</v>
      </c>
      <c r="R58" s="47">
        <v>0</v>
      </c>
      <c r="S58" s="46">
        <v>0</v>
      </c>
      <c r="T58" s="47">
        <v>0</v>
      </c>
      <c r="U58" s="46">
        <v>0</v>
      </c>
      <c r="V58" s="47">
        <v>1</v>
      </c>
      <c r="W58" s="46">
        <v>0</v>
      </c>
      <c r="X58" s="47">
        <v>0</v>
      </c>
      <c r="Y58" s="46">
        <v>0</v>
      </c>
      <c r="Z58" s="47">
        <v>0</v>
      </c>
      <c r="AA58" s="46">
        <v>0</v>
      </c>
      <c r="AB58" s="47">
        <v>0</v>
      </c>
      <c r="AC58" s="46">
        <v>0</v>
      </c>
      <c r="AD58" s="47">
        <v>0</v>
      </c>
      <c r="AE58" s="46">
        <v>0</v>
      </c>
      <c r="AF58" s="47">
        <v>0</v>
      </c>
      <c r="AG58" s="46">
        <v>0</v>
      </c>
      <c r="AH58" s="47">
        <v>0</v>
      </c>
      <c r="AI58" s="46">
        <v>0</v>
      </c>
      <c r="AJ58" s="47">
        <v>0</v>
      </c>
      <c r="AK58" s="46">
        <v>0</v>
      </c>
      <c r="AL58" s="47">
        <v>0</v>
      </c>
      <c r="AM58" s="46">
        <v>0</v>
      </c>
      <c r="AN58" s="47">
        <v>0</v>
      </c>
      <c r="AO58" s="46">
        <v>0</v>
      </c>
      <c r="AP58" s="47">
        <v>0</v>
      </c>
      <c r="AQ58" s="31">
        <v>0</v>
      </c>
      <c r="AR58" s="30"/>
      <c r="AS58" s="31">
        <v>1</v>
      </c>
      <c r="AT58" s="32">
        <v>0</v>
      </c>
      <c r="AU58" s="31">
        <v>0</v>
      </c>
      <c r="AV58" s="33">
        <v>0</v>
      </c>
      <c r="AW58" s="34">
        <v>0</v>
      </c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1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>
        <v>0</v>
      </c>
      <c r="O59" s="46">
        <v>0</v>
      </c>
      <c r="P59" s="47">
        <v>0</v>
      </c>
      <c r="Q59" s="46">
        <v>0</v>
      </c>
      <c r="R59" s="47">
        <v>0</v>
      </c>
      <c r="S59" s="46">
        <v>0</v>
      </c>
      <c r="T59" s="47">
        <v>1</v>
      </c>
      <c r="U59" s="46">
        <v>0</v>
      </c>
      <c r="V59" s="47">
        <v>0</v>
      </c>
      <c r="W59" s="46">
        <v>0</v>
      </c>
      <c r="X59" s="47">
        <v>0</v>
      </c>
      <c r="Y59" s="46">
        <v>0</v>
      </c>
      <c r="Z59" s="47">
        <v>0</v>
      </c>
      <c r="AA59" s="46">
        <v>0</v>
      </c>
      <c r="AB59" s="47">
        <v>0</v>
      </c>
      <c r="AC59" s="46">
        <v>0</v>
      </c>
      <c r="AD59" s="47">
        <v>0</v>
      </c>
      <c r="AE59" s="46">
        <v>0</v>
      </c>
      <c r="AF59" s="47">
        <v>0</v>
      </c>
      <c r="AG59" s="46">
        <v>0</v>
      </c>
      <c r="AH59" s="47">
        <v>0</v>
      </c>
      <c r="AI59" s="46">
        <v>0</v>
      </c>
      <c r="AJ59" s="47">
        <v>0</v>
      </c>
      <c r="AK59" s="46">
        <v>0</v>
      </c>
      <c r="AL59" s="47">
        <v>0</v>
      </c>
      <c r="AM59" s="46">
        <v>0</v>
      </c>
      <c r="AN59" s="47">
        <v>0</v>
      </c>
      <c r="AO59" s="46">
        <v>0</v>
      </c>
      <c r="AP59" s="47">
        <v>0</v>
      </c>
      <c r="AQ59" s="31">
        <v>0</v>
      </c>
      <c r="AR59" s="30"/>
      <c r="AS59" s="31">
        <v>1</v>
      </c>
      <c r="AT59" s="32">
        <v>0</v>
      </c>
      <c r="AU59" s="31">
        <v>0</v>
      </c>
      <c r="AV59" s="33">
        <v>0</v>
      </c>
      <c r="AW59" s="34">
        <v>0</v>
      </c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/>
      <c r="O60" s="46"/>
      <c r="P60" s="47"/>
      <c r="Q60" s="46"/>
      <c r="R60" s="47"/>
      <c r="S60" s="46"/>
      <c r="T60" s="47"/>
      <c r="U60" s="46"/>
      <c r="V60" s="47"/>
      <c r="W60" s="46"/>
      <c r="X60" s="47"/>
      <c r="Y60" s="46"/>
      <c r="Z60" s="47"/>
      <c r="AA60" s="46"/>
      <c r="AB60" s="47"/>
      <c r="AC60" s="46"/>
      <c r="AD60" s="47"/>
      <c r="AE60" s="46"/>
      <c r="AF60" s="47"/>
      <c r="AG60" s="46"/>
      <c r="AH60" s="47"/>
      <c r="AI60" s="46"/>
      <c r="AJ60" s="47"/>
      <c r="AK60" s="46"/>
      <c r="AL60" s="47"/>
      <c r="AM60" s="46"/>
      <c r="AN60" s="47"/>
      <c r="AO60" s="46"/>
      <c r="AP60" s="47"/>
      <c r="AQ60" s="31"/>
      <c r="AR60" s="30"/>
      <c r="AS60" s="31"/>
      <c r="AT60" s="32"/>
      <c r="AU60" s="31"/>
      <c r="AV60" s="33"/>
      <c r="AW60" s="34"/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303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/>
      <c r="O61" s="46"/>
      <c r="P61" s="47"/>
      <c r="Q61" s="46"/>
      <c r="R61" s="47"/>
      <c r="S61" s="46"/>
      <c r="T61" s="47"/>
      <c r="U61" s="46"/>
      <c r="V61" s="47"/>
      <c r="W61" s="46"/>
      <c r="X61" s="47"/>
      <c r="Y61" s="46"/>
      <c r="Z61" s="47"/>
      <c r="AA61" s="46"/>
      <c r="AB61" s="47"/>
      <c r="AC61" s="46"/>
      <c r="AD61" s="47"/>
      <c r="AE61" s="46"/>
      <c r="AF61" s="47"/>
      <c r="AG61" s="46"/>
      <c r="AH61" s="47"/>
      <c r="AI61" s="46"/>
      <c r="AJ61" s="47"/>
      <c r="AK61" s="46"/>
      <c r="AL61" s="47"/>
      <c r="AM61" s="46"/>
      <c r="AN61" s="47"/>
      <c r="AO61" s="46"/>
      <c r="AP61" s="47"/>
      <c r="AQ61" s="31"/>
      <c r="AR61" s="30"/>
      <c r="AS61" s="31"/>
      <c r="AT61" s="32"/>
      <c r="AU61" s="31"/>
      <c r="AV61" s="33"/>
      <c r="AW61" s="34"/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303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/>
      <c r="O62" s="46"/>
      <c r="P62" s="47"/>
      <c r="Q62" s="46"/>
      <c r="R62" s="47"/>
      <c r="S62" s="46"/>
      <c r="T62" s="47"/>
      <c r="U62" s="46"/>
      <c r="V62" s="47"/>
      <c r="W62" s="46"/>
      <c r="X62" s="47"/>
      <c r="Y62" s="46"/>
      <c r="Z62" s="47"/>
      <c r="AA62" s="46"/>
      <c r="AB62" s="47"/>
      <c r="AC62" s="46"/>
      <c r="AD62" s="47"/>
      <c r="AE62" s="46"/>
      <c r="AF62" s="47"/>
      <c r="AG62" s="46"/>
      <c r="AH62" s="47"/>
      <c r="AI62" s="46"/>
      <c r="AJ62" s="47"/>
      <c r="AK62" s="46"/>
      <c r="AL62" s="47"/>
      <c r="AM62" s="46"/>
      <c r="AN62" s="47"/>
      <c r="AO62" s="46"/>
      <c r="AP62" s="47"/>
      <c r="AQ62" s="31"/>
      <c r="AR62" s="33"/>
      <c r="AS62" s="31"/>
      <c r="AT62" s="32"/>
      <c r="AU62" s="31"/>
      <c r="AV62" s="33"/>
      <c r="AW62" s="34"/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303" t="s">
        <v>43</v>
      </c>
      <c r="B63" s="41">
        <f t="shared" si="149"/>
        <v>94</v>
      </c>
      <c r="C63" s="42">
        <f t="shared" si="149"/>
        <v>1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0</v>
      </c>
      <c r="O63" s="46">
        <v>0</v>
      </c>
      <c r="P63" s="47">
        <v>0</v>
      </c>
      <c r="Q63" s="46">
        <v>0</v>
      </c>
      <c r="R63" s="47">
        <v>21</v>
      </c>
      <c r="S63" s="46">
        <v>0</v>
      </c>
      <c r="T63" s="47">
        <v>27</v>
      </c>
      <c r="U63" s="46">
        <v>1</v>
      </c>
      <c r="V63" s="47">
        <v>28</v>
      </c>
      <c r="W63" s="46">
        <v>0</v>
      </c>
      <c r="X63" s="47">
        <v>14</v>
      </c>
      <c r="Y63" s="46">
        <v>0</v>
      </c>
      <c r="Z63" s="47">
        <v>4</v>
      </c>
      <c r="AA63" s="46">
        <v>0</v>
      </c>
      <c r="AB63" s="47">
        <v>0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94</v>
      </c>
      <c r="AT63" s="32">
        <v>0</v>
      </c>
      <c r="AU63" s="31">
        <v>0</v>
      </c>
      <c r="AV63" s="33">
        <v>1</v>
      </c>
      <c r="AW63" s="34">
        <v>1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16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0</v>
      </c>
      <c r="Q64" s="46">
        <v>0</v>
      </c>
      <c r="R64" s="47">
        <v>4</v>
      </c>
      <c r="S64" s="46">
        <v>0</v>
      </c>
      <c r="T64" s="47">
        <v>2</v>
      </c>
      <c r="U64" s="46">
        <v>0</v>
      </c>
      <c r="V64" s="47">
        <v>5</v>
      </c>
      <c r="W64" s="46">
        <v>0</v>
      </c>
      <c r="X64" s="47">
        <v>4</v>
      </c>
      <c r="Y64" s="46">
        <v>0</v>
      </c>
      <c r="Z64" s="47">
        <v>1</v>
      </c>
      <c r="AA64" s="46">
        <v>0</v>
      </c>
      <c r="AB64" s="47">
        <v>0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16</v>
      </c>
      <c r="AT64" s="32">
        <v>0</v>
      </c>
      <c r="AU64" s="31">
        <v>0</v>
      </c>
      <c r="AV64" s="33">
        <v>1</v>
      </c>
      <c r="AW64" s="34">
        <v>0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0</v>
      </c>
      <c r="C65" s="42">
        <f>+E65+G65+I65+K65+M65+O65+Q65+S65+U65+W65+Y65+AA65+AC65+AE65+AG65+AI65+AK65+AM65+AO65+AQ65</f>
        <v>0</v>
      </c>
      <c r="D65" s="33"/>
      <c r="E65" s="46"/>
      <c r="F65" s="47"/>
      <c r="G65" s="46"/>
      <c r="H65" s="47"/>
      <c r="I65" s="34"/>
      <c r="J65" s="33"/>
      <c r="K65" s="33"/>
      <c r="L65" s="47"/>
      <c r="M65" s="34"/>
      <c r="N65" s="33"/>
      <c r="O65" s="46"/>
      <c r="P65" s="47"/>
      <c r="Q65" s="46"/>
      <c r="R65" s="47"/>
      <c r="S65" s="46"/>
      <c r="T65" s="47"/>
      <c r="U65" s="46"/>
      <c r="V65" s="47"/>
      <c r="W65" s="46"/>
      <c r="X65" s="47"/>
      <c r="Y65" s="46"/>
      <c r="Z65" s="47"/>
      <c r="AA65" s="46"/>
      <c r="AB65" s="47"/>
      <c r="AC65" s="46"/>
      <c r="AD65" s="47"/>
      <c r="AE65" s="46"/>
      <c r="AF65" s="47"/>
      <c r="AG65" s="46"/>
      <c r="AH65" s="47"/>
      <c r="AI65" s="46"/>
      <c r="AJ65" s="47"/>
      <c r="AK65" s="46"/>
      <c r="AL65" s="47"/>
      <c r="AM65" s="46"/>
      <c r="AN65" s="47"/>
      <c r="AO65" s="46"/>
      <c r="AP65" s="47"/>
      <c r="AQ65" s="31"/>
      <c r="AR65" s="30"/>
      <c r="AS65" s="31"/>
      <c r="AT65" s="32"/>
      <c r="AU65" s="31"/>
      <c r="AV65" s="33"/>
      <c r="AW65" s="34"/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303" t="s">
        <v>46</v>
      </c>
      <c r="B66" s="41">
        <f>+D66+F66+H66</f>
        <v>0</v>
      </c>
      <c r="C66" s="42">
        <f>+E66+G66+I66</f>
        <v>0</v>
      </c>
      <c r="D66" s="33"/>
      <c r="E66" s="46"/>
      <c r="F66" s="47"/>
      <c r="G66" s="46"/>
      <c r="H66" s="47"/>
      <c r="I66" s="34"/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/>
      <c r="AS66" s="31"/>
      <c r="AT66" s="32"/>
      <c r="AU66" s="31"/>
      <c r="AV66" s="33"/>
      <c r="AW66" s="34"/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303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0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/>
      <c r="O68" s="46"/>
      <c r="P68" s="47"/>
      <c r="Q68" s="46"/>
      <c r="R68" s="47"/>
      <c r="S68" s="46"/>
      <c r="T68" s="47"/>
      <c r="U68" s="46"/>
      <c r="V68" s="47"/>
      <c r="W68" s="46"/>
      <c r="X68" s="47"/>
      <c r="Y68" s="46"/>
      <c r="Z68" s="47"/>
      <c r="AA68" s="46"/>
      <c r="AB68" s="47"/>
      <c r="AC68" s="46"/>
      <c r="AD68" s="47"/>
      <c r="AE68" s="46"/>
      <c r="AF68" s="47"/>
      <c r="AG68" s="46"/>
      <c r="AH68" s="47"/>
      <c r="AI68" s="46"/>
      <c r="AJ68" s="47"/>
      <c r="AK68" s="46"/>
      <c r="AL68" s="47"/>
      <c r="AM68" s="46"/>
      <c r="AN68" s="47"/>
      <c r="AO68" s="46"/>
      <c r="AP68" s="47"/>
      <c r="AQ68" s="31"/>
      <c r="AR68" s="33"/>
      <c r="AS68" s="31"/>
      <c r="AT68" s="32"/>
      <c r="AU68" s="31"/>
      <c r="AV68" s="33"/>
      <c r="AW68" s="34"/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0</v>
      </c>
      <c r="C70" s="42">
        <f>+Q70+S70+U70+W70+Y70+AA70+AC70+AE70+AG70+AI70+AK70+AM70+AO70+AQ70</f>
        <v>0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/>
      <c r="Q70" s="46"/>
      <c r="R70" s="47"/>
      <c r="S70" s="46"/>
      <c r="T70" s="47"/>
      <c r="U70" s="46"/>
      <c r="V70" s="47"/>
      <c r="W70" s="46"/>
      <c r="X70" s="47"/>
      <c r="Y70" s="46"/>
      <c r="Z70" s="47"/>
      <c r="AA70" s="46"/>
      <c r="AB70" s="47"/>
      <c r="AC70" s="46"/>
      <c r="AD70" s="47"/>
      <c r="AE70" s="46"/>
      <c r="AF70" s="47"/>
      <c r="AG70" s="46"/>
      <c r="AH70" s="47"/>
      <c r="AI70" s="46"/>
      <c r="AJ70" s="47"/>
      <c r="AK70" s="46"/>
      <c r="AL70" s="47"/>
      <c r="AM70" s="46"/>
      <c r="AN70" s="47"/>
      <c r="AO70" s="46"/>
      <c r="AP70" s="47"/>
      <c r="AQ70" s="31"/>
      <c r="AR70" s="33"/>
      <c r="AS70" s="31"/>
      <c r="AT70" s="32"/>
      <c r="AU70" s="31"/>
      <c r="AV70" s="33"/>
      <c r="AW70" s="34"/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0</v>
      </c>
      <c r="C72" s="42">
        <f t="shared" si="217"/>
        <v>0</v>
      </c>
      <c r="D72" s="33"/>
      <c r="E72" s="46"/>
      <c r="F72" s="47"/>
      <c r="G72" s="46"/>
      <c r="H72" s="47"/>
      <c r="I72" s="34"/>
      <c r="J72" s="33"/>
      <c r="K72" s="33"/>
      <c r="L72" s="47"/>
      <c r="M72" s="34"/>
      <c r="N72" s="33"/>
      <c r="O72" s="46"/>
      <c r="P72" s="47"/>
      <c r="Q72" s="46"/>
      <c r="R72" s="47"/>
      <c r="S72" s="46"/>
      <c r="T72" s="47"/>
      <c r="U72" s="46"/>
      <c r="V72" s="47"/>
      <c r="W72" s="46"/>
      <c r="X72" s="47"/>
      <c r="Y72" s="46"/>
      <c r="Z72" s="47"/>
      <c r="AA72" s="46"/>
      <c r="AB72" s="47"/>
      <c r="AC72" s="46"/>
      <c r="AD72" s="47"/>
      <c r="AE72" s="46"/>
      <c r="AF72" s="47"/>
      <c r="AG72" s="46"/>
      <c r="AH72" s="47"/>
      <c r="AI72" s="46"/>
      <c r="AJ72" s="47"/>
      <c r="AK72" s="46"/>
      <c r="AL72" s="47"/>
      <c r="AM72" s="46"/>
      <c r="AN72" s="47"/>
      <c r="AO72" s="46"/>
      <c r="AP72" s="47"/>
      <c r="AQ72" s="31"/>
      <c r="AR72" s="33"/>
      <c r="AS72" s="31"/>
      <c r="AT72" s="32"/>
      <c r="AU72" s="31"/>
      <c r="AV72" s="33"/>
      <c r="AW72" s="34"/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299" t="s">
        <v>35</v>
      </c>
      <c r="AU78" s="301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303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303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303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303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303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299" t="s">
        <v>35</v>
      </c>
      <c r="AU100" s="301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303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303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303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303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303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2</v>
      </c>
      <c r="C113" s="42">
        <f>+E113+G113+I113+K113+M113+O113+Q113+S113+U113+W113+Y113+AA113+AC113+AE113+AG113+AI113+AK113+AM113+AO113+AQ113</f>
        <v>1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>
        <v>1</v>
      </c>
      <c r="S113" s="46"/>
      <c r="T113" s="47"/>
      <c r="U113" s="46"/>
      <c r="V113" s="47"/>
      <c r="W113" s="46"/>
      <c r="X113" s="47"/>
      <c r="Y113" s="46"/>
      <c r="Z113" s="47"/>
      <c r="AA113" s="46"/>
      <c r="AB113" s="47">
        <v>1</v>
      </c>
      <c r="AC113" s="46">
        <v>1</v>
      </c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>
        <v>1</v>
      </c>
      <c r="AS113" s="31">
        <v>1</v>
      </c>
      <c r="AT113" s="32">
        <v>0</v>
      </c>
      <c r="AU113" s="31">
        <v>0</v>
      </c>
      <c r="AV113" s="33">
        <v>0</v>
      </c>
      <c r="AW113" s="34">
        <v>0</v>
      </c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299" t="s">
        <v>35</v>
      </c>
      <c r="AU122" s="301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0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/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/>
      <c r="AT125" s="32"/>
      <c r="AU125" s="31"/>
      <c r="AV125" s="33"/>
      <c r="AW125" s="34"/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303" t="s">
        <v>41</v>
      </c>
      <c r="B127" s="41">
        <f t="shared" si="419"/>
        <v>0</v>
      </c>
      <c r="C127" s="42">
        <f t="shared" si="419"/>
        <v>0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/>
      <c r="U127" s="46"/>
      <c r="V127" s="47"/>
      <c r="W127" s="46"/>
      <c r="X127" s="47"/>
      <c r="Y127" s="46"/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/>
      <c r="AT127" s="32"/>
      <c r="AU127" s="31"/>
      <c r="AV127" s="33"/>
      <c r="AW127" s="34"/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303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303" t="s">
        <v>43</v>
      </c>
      <c r="B129" s="41">
        <f t="shared" si="419"/>
        <v>0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/>
      <c r="U129" s="46"/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/>
      <c r="AT129" s="32"/>
      <c r="AU129" s="31"/>
      <c r="AV129" s="33"/>
      <c r="AW129" s="34"/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0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/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/>
      <c r="AT131" s="32"/>
      <c r="AU131" s="31"/>
      <c r="AV131" s="33"/>
      <c r="AW131" s="34"/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303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303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0</v>
      </c>
      <c r="C135" s="42">
        <f>+E135+G135+I135+K135+M135+O135+Q135+S135+U135+W135+Y135+AA135+AC135+AE135+AG135+AI135+AK135+AM135+AO135+AQ135</f>
        <v>0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/>
      <c r="Q135" s="46"/>
      <c r="R135" s="47"/>
      <c r="S135" s="46"/>
      <c r="T135" s="47"/>
      <c r="U135" s="46"/>
      <c r="V135" s="47"/>
      <c r="W135" s="46"/>
      <c r="X135" s="47"/>
      <c r="Y135" s="46"/>
      <c r="Z135" s="47"/>
      <c r="AA135" s="46"/>
      <c r="AB135" s="47"/>
      <c r="AC135" s="46"/>
      <c r="AD135" s="47"/>
      <c r="AE135" s="46"/>
      <c r="AF135" s="47"/>
      <c r="AG135" s="46"/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/>
      <c r="AS135" s="31"/>
      <c r="AT135" s="32"/>
      <c r="AU135" s="31"/>
      <c r="AV135" s="33"/>
      <c r="AW135" s="34"/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0</v>
      </c>
      <c r="C136" s="42">
        <f>+Q136+S136+U136+W136+Y136+AA136+AC136+AE136+AG136+AI136+AK136+AM136+AO136+AQ136</f>
        <v>0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/>
      <c r="U136" s="46"/>
      <c r="V136" s="47"/>
      <c r="W136" s="46"/>
      <c r="X136" s="47"/>
      <c r="Y136" s="46"/>
      <c r="Z136" s="47"/>
      <c r="AA136" s="46"/>
      <c r="AB136" s="47"/>
      <c r="AC136" s="46"/>
      <c r="AD136" s="47"/>
      <c r="AE136" s="46"/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/>
      <c r="AS136" s="31"/>
      <c r="AT136" s="32"/>
      <c r="AU136" s="31"/>
      <c r="AV136" s="33"/>
      <c r="AW136" s="34"/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304" t="s">
        <v>70</v>
      </c>
      <c r="F143" s="12" t="s">
        <v>33</v>
      </c>
      <c r="G143" s="14" t="s">
        <v>34</v>
      </c>
      <c r="H143" s="304" t="s">
        <v>70</v>
      </c>
      <c r="I143" s="12" t="s">
        <v>33</v>
      </c>
      <c r="J143" s="14" t="s">
        <v>34</v>
      </c>
      <c r="K143" s="304" t="s">
        <v>70</v>
      </c>
      <c r="L143" s="12" t="s">
        <v>33</v>
      </c>
      <c r="M143" s="14" t="s">
        <v>34</v>
      </c>
      <c r="N143" s="304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290</v>
      </c>
      <c r="D144" s="73">
        <v>0</v>
      </c>
      <c r="E144" s="74">
        <v>0</v>
      </c>
      <c r="F144" s="72">
        <v>102</v>
      </c>
      <c r="G144" s="73">
        <v>3</v>
      </c>
      <c r="H144" s="74">
        <v>0</v>
      </c>
      <c r="I144" s="72"/>
      <c r="J144" s="73"/>
      <c r="K144" s="74"/>
      <c r="L144" s="72"/>
      <c r="M144" s="73"/>
      <c r="N144" s="74"/>
      <c r="O144" s="72"/>
      <c r="P144" s="75"/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302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303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/>
      <c r="P148" s="87"/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152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>
        <v>2</v>
      </c>
      <c r="N161" s="78"/>
      <c r="O161" s="77">
        <v>7</v>
      </c>
      <c r="P161" s="78"/>
      <c r="Q161" s="77">
        <v>30</v>
      </c>
      <c r="R161" s="78"/>
      <c r="S161" s="77">
        <v>42</v>
      </c>
      <c r="T161" s="78"/>
      <c r="U161" s="77">
        <v>38</v>
      </c>
      <c r="V161" s="78"/>
      <c r="W161" s="77">
        <v>23</v>
      </c>
      <c r="X161" s="78"/>
      <c r="Y161" s="77">
        <v>9</v>
      </c>
      <c r="Z161" s="78"/>
      <c r="AA161" s="77">
        <v>1</v>
      </c>
      <c r="AB161" s="78"/>
      <c r="AC161" s="77"/>
      <c r="AD161" s="78"/>
      <c r="AE161" s="77"/>
      <c r="AF161" s="78"/>
      <c r="AG161" s="99"/>
      <c r="AH161" s="101"/>
      <c r="AI161" s="99"/>
      <c r="AJ161" s="102"/>
      <c r="AK161" s="103"/>
      <c r="AL161" s="104"/>
      <c r="AM161" s="28">
        <v>152</v>
      </c>
      <c r="AN161" s="105"/>
      <c r="AO161" s="32">
        <v>0</v>
      </c>
      <c r="AP161" s="106"/>
      <c r="AQ161" s="33">
        <v>0</v>
      </c>
      <c r="AR161" s="107"/>
      <c r="AS161" s="32">
        <v>0</v>
      </c>
      <c r="AT161" s="107"/>
      <c r="AU161" s="32">
        <v>13</v>
      </c>
      <c r="AV161" s="106"/>
      <c r="AW161" s="32">
        <v>7</v>
      </c>
      <c r="AX161" s="106"/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124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/>
      <c r="N162" s="27"/>
      <c r="O162" s="28">
        <v>9</v>
      </c>
      <c r="P162" s="27"/>
      <c r="Q162" s="28">
        <v>22</v>
      </c>
      <c r="R162" s="27"/>
      <c r="S162" s="28">
        <v>39</v>
      </c>
      <c r="T162" s="27"/>
      <c r="U162" s="28">
        <v>27</v>
      </c>
      <c r="V162" s="27"/>
      <c r="W162" s="28">
        <v>22</v>
      </c>
      <c r="X162" s="27"/>
      <c r="Y162" s="28">
        <v>5</v>
      </c>
      <c r="Z162" s="27"/>
      <c r="AA162" s="28"/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124</v>
      </c>
      <c r="AN162" s="107"/>
      <c r="AO162" s="32">
        <v>0</v>
      </c>
      <c r="AP162" s="106"/>
      <c r="AQ162" s="33">
        <v>0</v>
      </c>
      <c r="AR162" s="107"/>
      <c r="AS162" s="32">
        <v>0</v>
      </c>
      <c r="AT162" s="107"/>
      <c r="AU162" s="32">
        <v>4</v>
      </c>
      <c r="AV162" s="106"/>
      <c r="AW162" s="32">
        <v>7</v>
      </c>
      <c r="AX162" s="106"/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>
        <v>0</v>
      </c>
      <c r="AP163" s="106"/>
      <c r="AQ163" s="33">
        <v>0</v>
      </c>
      <c r="AR163" s="107"/>
      <c r="AS163" s="32">
        <v>0</v>
      </c>
      <c r="AT163" s="107"/>
      <c r="AU163" s="32"/>
      <c r="AV163" s="106"/>
      <c r="AW163" s="32"/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2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>
        <v>1</v>
      </c>
      <c r="T164" s="46"/>
      <c r="U164" s="47"/>
      <c r="V164" s="46"/>
      <c r="W164" s="47"/>
      <c r="X164" s="46"/>
      <c r="Y164" s="47"/>
      <c r="Z164" s="46"/>
      <c r="AA164" s="47">
        <v>1</v>
      </c>
      <c r="AB164" s="46"/>
      <c r="AC164" s="47"/>
      <c r="AD164" s="46"/>
      <c r="AE164" s="47"/>
      <c r="AF164" s="46"/>
      <c r="AG164" s="47"/>
      <c r="AH164" s="46"/>
      <c r="AI164" s="47"/>
      <c r="AJ164" s="46"/>
      <c r="AK164" s="32"/>
      <c r="AL164" s="106"/>
      <c r="AM164" s="47">
        <v>2</v>
      </c>
      <c r="AN164" s="107"/>
      <c r="AO164" s="32">
        <v>0</v>
      </c>
      <c r="AP164" s="106"/>
      <c r="AQ164" s="33">
        <v>0</v>
      </c>
      <c r="AR164" s="107"/>
      <c r="AS164" s="32">
        <v>0</v>
      </c>
      <c r="AT164" s="107"/>
      <c r="AU164" s="32">
        <v>0</v>
      </c>
      <c r="AV164" s="106">
        <v>0</v>
      </c>
      <c r="AW164" s="32">
        <v>0</v>
      </c>
      <c r="AX164" s="106">
        <v>0</v>
      </c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0</v>
      </c>
      <c r="D165" s="113">
        <f>+F165+H165+J165+L165+N165+P165+R165+T165+V165+X165+Z165+AB165+AD165+AF165+AH165+AJ165</f>
        <v>0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6"/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/>
      <c r="AJ165" s="46"/>
      <c r="AK165" s="114"/>
      <c r="AL165" s="115"/>
      <c r="AM165" s="116"/>
      <c r="AN165" s="107"/>
      <c r="AO165" s="32">
        <v>0</v>
      </c>
      <c r="AP165" s="106"/>
      <c r="AQ165" s="33">
        <v>0</v>
      </c>
      <c r="AR165" s="107"/>
      <c r="AS165" s="32">
        <v>0</v>
      </c>
      <c r="AT165" s="107"/>
      <c r="AU165" s="32"/>
      <c r="AV165" s="106"/>
      <c r="AW165" s="32"/>
      <c r="AX165" s="106"/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6</v>
      </c>
      <c r="D166" s="111">
        <f>+F166+H166+J166+L166+N166+P166+R166+T166+V166+X166+Z166+AB166+AD166+AF166+AH166+AJ166</f>
        <v>0</v>
      </c>
      <c r="E166" s="47"/>
      <c r="F166" s="46"/>
      <c r="G166" s="47"/>
      <c r="H166" s="46"/>
      <c r="I166" s="47"/>
      <c r="J166" s="46"/>
      <c r="K166" s="47"/>
      <c r="L166" s="46"/>
      <c r="M166" s="47"/>
      <c r="N166" s="46"/>
      <c r="O166" s="47"/>
      <c r="P166" s="46"/>
      <c r="Q166" s="47">
        <v>1</v>
      </c>
      <c r="R166" s="46"/>
      <c r="S166" s="47">
        <v>2</v>
      </c>
      <c r="T166" s="46"/>
      <c r="U166" s="47"/>
      <c r="V166" s="46"/>
      <c r="W166" s="47"/>
      <c r="X166" s="46"/>
      <c r="Y166" s="47"/>
      <c r="Z166" s="46"/>
      <c r="AA166" s="47">
        <v>1</v>
      </c>
      <c r="AB166" s="46"/>
      <c r="AC166" s="47"/>
      <c r="AD166" s="46"/>
      <c r="AE166" s="47">
        <v>1</v>
      </c>
      <c r="AF166" s="46"/>
      <c r="AG166" s="47"/>
      <c r="AH166" s="46"/>
      <c r="AI166" s="47">
        <v>1</v>
      </c>
      <c r="AJ166" s="46"/>
      <c r="AK166" s="32">
        <v>5</v>
      </c>
      <c r="AL166" s="106"/>
      <c r="AM166" s="47">
        <v>1</v>
      </c>
      <c r="AN166" s="107"/>
      <c r="AO166" s="32">
        <v>0</v>
      </c>
      <c r="AP166" s="106"/>
      <c r="AQ166" s="33">
        <v>0</v>
      </c>
      <c r="AR166" s="107"/>
      <c r="AS166" s="32">
        <v>0</v>
      </c>
      <c r="AT166" s="107"/>
      <c r="AU166" s="32">
        <v>0</v>
      </c>
      <c r="AV166" s="106">
        <v>0</v>
      </c>
      <c r="AW166" s="32">
        <v>0</v>
      </c>
      <c r="AX166" s="106">
        <v>0</v>
      </c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33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>
        <v>4</v>
      </c>
      <c r="P167" s="46"/>
      <c r="Q167" s="47">
        <v>4</v>
      </c>
      <c r="R167" s="46"/>
      <c r="S167" s="47">
        <v>3</v>
      </c>
      <c r="T167" s="46"/>
      <c r="U167" s="47">
        <v>5</v>
      </c>
      <c r="V167" s="46"/>
      <c r="W167" s="47">
        <v>3</v>
      </c>
      <c r="X167" s="46"/>
      <c r="Y167" s="47">
        <v>2</v>
      </c>
      <c r="Z167" s="46"/>
      <c r="AA167" s="47">
        <v>5</v>
      </c>
      <c r="AB167" s="46"/>
      <c r="AC167" s="47">
        <v>4</v>
      </c>
      <c r="AD167" s="46"/>
      <c r="AE167" s="47">
        <v>3</v>
      </c>
      <c r="AF167" s="46"/>
      <c r="AG167" s="47"/>
      <c r="AH167" s="46"/>
      <c r="AI167" s="47"/>
      <c r="AJ167" s="46"/>
      <c r="AK167" s="32"/>
      <c r="AL167" s="106"/>
      <c r="AM167" s="47">
        <v>33</v>
      </c>
      <c r="AN167" s="107"/>
      <c r="AO167" s="32">
        <v>0</v>
      </c>
      <c r="AP167" s="106"/>
      <c r="AQ167" s="33">
        <v>0</v>
      </c>
      <c r="AR167" s="107"/>
      <c r="AS167" s="32">
        <v>0</v>
      </c>
      <c r="AT167" s="107"/>
      <c r="AU167" s="32">
        <v>1</v>
      </c>
      <c r="AV167" s="106"/>
      <c r="AW167" s="32">
        <v>2</v>
      </c>
      <c r="AX167" s="106"/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7</v>
      </c>
      <c r="D168" s="111">
        <f>+P168+R168+T168+V168+X168+Z168+AB168+AD168+AF168+AH168+AJ168</f>
        <v>0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>
        <v>1</v>
      </c>
      <c r="P168" s="46"/>
      <c r="Q168" s="47">
        <v>1</v>
      </c>
      <c r="R168" s="46"/>
      <c r="S168" s="47">
        <v>2</v>
      </c>
      <c r="T168" s="46"/>
      <c r="U168" s="47">
        <v>1</v>
      </c>
      <c r="V168" s="46"/>
      <c r="W168" s="47">
        <v>1</v>
      </c>
      <c r="X168" s="46"/>
      <c r="Y168" s="47"/>
      <c r="Z168" s="46"/>
      <c r="AA168" s="47"/>
      <c r="AB168" s="46"/>
      <c r="AC168" s="47">
        <v>1</v>
      </c>
      <c r="AD168" s="46"/>
      <c r="AE168" s="47"/>
      <c r="AF168" s="46"/>
      <c r="AG168" s="47"/>
      <c r="AH168" s="46"/>
      <c r="AI168" s="47"/>
      <c r="AJ168" s="46"/>
      <c r="AK168" s="32">
        <v>4</v>
      </c>
      <c r="AL168" s="106"/>
      <c r="AM168" s="47">
        <v>3</v>
      </c>
      <c r="AN168" s="107"/>
      <c r="AO168" s="32">
        <v>0</v>
      </c>
      <c r="AP168" s="106"/>
      <c r="AQ168" s="33">
        <v>0</v>
      </c>
      <c r="AR168" s="107"/>
      <c r="AS168" s="32">
        <v>0</v>
      </c>
      <c r="AT168" s="107"/>
      <c r="AU168" s="32">
        <v>0</v>
      </c>
      <c r="AV168" s="106">
        <v>0</v>
      </c>
      <c r="AW168" s="32">
        <v>0</v>
      </c>
      <c r="AX168" s="106">
        <v>0</v>
      </c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2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/>
      <c r="P169" s="120"/>
      <c r="Q169" s="119"/>
      <c r="R169" s="120"/>
      <c r="S169" s="119"/>
      <c r="T169" s="120"/>
      <c r="U169" s="119"/>
      <c r="V169" s="120"/>
      <c r="W169" s="119">
        <v>1</v>
      </c>
      <c r="X169" s="120"/>
      <c r="Y169" s="119"/>
      <c r="Z169" s="120"/>
      <c r="AA169" s="119"/>
      <c r="AB169" s="120"/>
      <c r="AC169" s="119"/>
      <c r="AD169" s="120"/>
      <c r="AE169" s="119"/>
      <c r="AF169" s="120"/>
      <c r="AG169" s="119"/>
      <c r="AH169" s="120"/>
      <c r="AI169" s="119">
        <v>1</v>
      </c>
      <c r="AJ169" s="120"/>
      <c r="AK169" s="121"/>
      <c r="AL169" s="122"/>
      <c r="AM169" s="119">
        <v>2</v>
      </c>
      <c r="AN169" s="123"/>
      <c r="AO169" s="121">
        <v>0</v>
      </c>
      <c r="AP169" s="122"/>
      <c r="AQ169" s="124">
        <v>0</v>
      </c>
      <c r="AR169" s="123"/>
      <c r="AS169" s="65">
        <v>0</v>
      </c>
      <c r="AT169" s="125"/>
      <c r="AU169" s="121">
        <v>0</v>
      </c>
      <c r="AV169" s="122">
        <v>0</v>
      </c>
      <c r="AW169" s="121">
        <v>0</v>
      </c>
      <c r="AX169" s="122">
        <v>0</v>
      </c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1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/>
      <c r="P173" s="145"/>
      <c r="Q173" s="144"/>
      <c r="R173" s="145"/>
      <c r="S173" s="144">
        <v>1</v>
      </c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/>
      <c r="AF173" s="146"/>
      <c r="AG173" s="72"/>
      <c r="AH173" s="75"/>
      <c r="AI173" s="144"/>
      <c r="AJ173" s="145"/>
      <c r="AK173" s="132"/>
      <c r="AL173" s="81"/>
      <c r="AM173" s="28">
        <v>1</v>
      </c>
      <c r="AN173" s="105"/>
      <c r="AO173" s="132">
        <v>0</v>
      </c>
      <c r="AP173" s="81"/>
      <c r="AQ173" s="26">
        <v>0</v>
      </c>
      <c r="AR173" s="105"/>
      <c r="AS173" s="132">
        <v>0</v>
      </c>
      <c r="AT173" s="105"/>
      <c r="AU173" s="132">
        <v>0</v>
      </c>
      <c r="AV173" s="81">
        <v>0</v>
      </c>
      <c r="AW173" s="132"/>
      <c r="AX173" s="81"/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1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>
        <v>1</v>
      </c>
      <c r="V174" s="120"/>
      <c r="W174" s="119"/>
      <c r="X174" s="120"/>
      <c r="Y174" s="119"/>
      <c r="Z174" s="120"/>
      <c r="AA174" s="119"/>
      <c r="AB174" s="120"/>
      <c r="AC174" s="119"/>
      <c r="AD174" s="147"/>
      <c r="AE174" s="119"/>
      <c r="AF174" s="147"/>
      <c r="AG174" s="119"/>
      <c r="AH174" s="148"/>
      <c r="AI174" s="119"/>
      <c r="AJ174" s="120"/>
      <c r="AK174" s="121">
        <v>1</v>
      </c>
      <c r="AL174" s="122"/>
      <c r="AM174" s="119"/>
      <c r="AN174" s="123"/>
      <c r="AO174" s="121">
        <v>0</v>
      </c>
      <c r="AP174" s="122"/>
      <c r="AQ174" s="124">
        <v>0</v>
      </c>
      <c r="AR174" s="123"/>
      <c r="AS174" s="121">
        <v>0</v>
      </c>
      <c r="AT174" s="123"/>
      <c r="AU174" s="121">
        <v>0</v>
      </c>
      <c r="AV174" s="122">
        <v>0</v>
      </c>
      <c r="AW174" s="121"/>
      <c r="AX174" s="122"/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3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/>
      <c r="J175" s="46"/>
      <c r="K175" s="47"/>
      <c r="L175" s="46"/>
      <c r="M175" s="47">
        <v>1</v>
      </c>
      <c r="N175" s="46"/>
      <c r="O175" s="119">
        <v>1</v>
      </c>
      <c r="P175" s="120"/>
      <c r="Q175" s="119"/>
      <c r="R175" s="120"/>
      <c r="S175" s="119"/>
      <c r="T175" s="120"/>
      <c r="U175" s="119"/>
      <c r="V175" s="120"/>
      <c r="W175" s="119">
        <v>1</v>
      </c>
      <c r="X175" s="120"/>
      <c r="Y175" s="119"/>
      <c r="Z175" s="120"/>
      <c r="AA175" s="119"/>
      <c r="AB175" s="120"/>
      <c r="AC175" s="119"/>
      <c r="AD175" s="147"/>
      <c r="AE175" s="119"/>
      <c r="AF175" s="147"/>
      <c r="AG175" s="119"/>
      <c r="AH175" s="148"/>
      <c r="AI175" s="119"/>
      <c r="AJ175" s="120"/>
      <c r="AK175" s="121"/>
      <c r="AL175" s="122"/>
      <c r="AM175" s="119">
        <v>3</v>
      </c>
      <c r="AN175" s="123"/>
      <c r="AO175" s="121">
        <v>0</v>
      </c>
      <c r="AP175" s="122"/>
      <c r="AQ175" s="124">
        <v>0</v>
      </c>
      <c r="AR175" s="123"/>
      <c r="AS175" s="121">
        <v>0</v>
      </c>
      <c r="AT175" s="123"/>
      <c r="AU175" s="121">
        <v>0</v>
      </c>
      <c r="AV175" s="122">
        <v>0</v>
      </c>
      <c r="AW175" s="121">
        <v>2</v>
      </c>
      <c r="AX175" s="122"/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>
        <v>0</v>
      </c>
      <c r="AP176" s="122"/>
      <c r="AQ176" s="124">
        <v>0</v>
      </c>
      <c r="AR176" s="123"/>
      <c r="AS176" s="121">
        <v>0</v>
      </c>
      <c r="AT176" s="123"/>
      <c r="AU176" s="121"/>
      <c r="AV176" s="122"/>
      <c r="AW176" s="121"/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>
        <v>0</v>
      </c>
      <c r="AP177" s="122"/>
      <c r="AQ177" s="124">
        <v>0</v>
      </c>
      <c r="AR177" s="123"/>
      <c r="AS177" s="121">
        <v>0</v>
      </c>
      <c r="AT177" s="123"/>
      <c r="AU177" s="121"/>
      <c r="AV177" s="122"/>
      <c r="AW177" s="121"/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5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/>
      <c r="R178" s="120"/>
      <c r="S178" s="119">
        <v>1</v>
      </c>
      <c r="T178" s="120"/>
      <c r="U178" s="119">
        <v>1</v>
      </c>
      <c r="V178" s="120"/>
      <c r="W178" s="119">
        <v>2</v>
      </c>
      <c r="X178" s="120"/>
      <c r="Y178" s="119"/>
      <c r="Z178" s="120"/>
      <c r="AA178" s="119"/>
      <c r="AB178" s="120"/>
      <c r="AC178" s="119"/>
      <c r="AD178" s="147"/>
      <c r="AE178" s="119"/>
      <c r="AF178" s="147"/>
      <c r="AG178" s="119"/>
      <c r="AH178" s="148"/>
      <c r="AI178" s="119">
        <v>1</v>
      </c>
      <c r="AJ178" s="120"/>
      <c r="AK178" s="121">
        <v>3</v>
      </c>
      <c r="AL178" s="122"/>
      <c r="AM178" s="119">
        <v>2</v>
      </c>
      <c r="AN178" s="123"/>
      <c r="AO178" s="121">
        <v>0</v>
      </c>
      <c r="AP178" s="122"/>
      <c r="AQ178" s="124">
        <v>0</v>
      </c>
      <c r="AR178" s="123"/>
      <c r="AS178" s="121">
        <v>0</v>
      </c>
      <c r="AT178" s="123"/>
      <c r="AU178" s="121">
        <v>0</v>
      </c>
      <c r="AV178" s="122">
        <v>0</v>
      </c>
      <c r="AW178" s="121"/>
      <c r="AX178" s="122"/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0</v>
      </c>
      <c r="D179" s="149">
        <f t="shared" si="567"/>
        <v>0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/>
      <c r="Z179" s="120"/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/>
      <c r="AN179" s="123"/>
      <c r="AO179" s="121">
        <v>0</v>
      </c>
      <c r="AP179" s="122"/>
      <c r="AQ179" s="124">
        <v>0</v>
      </c>
      <c r="AR179" s="123"/>
      <c r="AS179" s="121">
        <v>0</v>
      </c>
      <c r="AT179" s="123"/>
      <c r="AU179" s="121"/>
      <c r="AV179" s="122"/>
      <c r="AW179" s="121"/>
      <c r="AX179" s="122"/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>
        <v>0</v>
      </c>
      <c r="AP180" s="122"/>
      <c r="AQ180" s="124">
        <v>0</v>
      </c>
      <c r="AR180" s="123"/>
      <c r="AS180" s="121">
        <v>0</v>
      </c>
      <c r="AT180" s="123"/>
      <c r="AU180" s="121"/>
      <c r="AV180" s="122"/>
      <c r="AW180" s="121"/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>
        <v>0</v>
      </c>
      <c r="AP181" s="122"/>
      <c r="AQ181" s="124">
        <v>0</v>
      </c>
      <c r="AR181" s="123"/>
      <c r="AS181" s="121">
        <v>0</v>
      </c>
      <c r="AT181" s="123"/>
      <c r="AU181" s="121"/>
      <c r="AV181" s="122"/>
      <c r="AW181" s="121"/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47</v>
      </c>
      <c r="D182" s="149">
        <f t="shared" si="567"/>
        <v>0</v>
      </c>
      <c r="E182" s="119"/>
      <c r="F182" s="120"/>
      <c r="G182" s="119"/>
      <c r="H182" s="120"/>
      <c r="I182" s="119"/>
      <c r="J182" s="120"/>
      <c r="K182" s="119"/>
      <c r="L182" s="120"/>
      <c r="M182" s="119"/>
      <c r="N182" s="120"/>
      <c r="O182" s="119">
        <v>1</v>
      </c>
      <c r="P182" s="120"/>
      <c r="Q182" s="119">
        <v>2</v>
      </c>
      <c r="R182" s="120"/>
      <c r="S182" s="119">
        <v>2</v>
      </c>
      <c r="T182" s="120"/>
      <c r="U182" s="119">
        <v>2</v>
      </c>
      <c r="V182" s="120"/>
      <c r="W182" s="119">
        <v>3</v>
      </c>
      <c r="X182" s="120"/>
      <c r="Y182" s="119">
        <v>3</v>
      </c>
      <c r="Z182" s="120"/>
      <c r="AA182" s="119">
        <v>3</v>
      </c>
      <c r="AB182" s="120"/>
      <c r="AC182" s="119">
        <v>2</v>
      </c>
      <c r="AD182" s="147"/>
      <c r="AE182" s="119">
        <v>8</v>
      </c>
      <c r="AF182" s="147"/>
      <c r="AG182" s="119">
        <v>5</v>
      </c>
      <c r="AH182" s="148"/>
      <c r="AI182" s="119">
        <v>16</v>
      </c>
      <c r="AJ182" s="120"/>
      <c r="AK182" s="121">
        <v>30</v>
      </c>
      <c r="AL182" s="122"/>
      <c r="AM182" s="119">
        <v>17</v>
      </c>
      <c r="AN182" s="123"/>
      <c r="AO182" s="121">
        <v>0</v>
      </c>
      <c r="AP182" s="122"/>
      <c r="AQ182" s="124">
        <v>0</v>
      </c>
      <c r="AR182" s="123"/>
      <c r="AS182" s="121">
        <v>0</v>
      </c>
      <c r="AT182" s="123"/>
      <c r="AU182" s="121">
        <v>1</v>
      </c>
      <c r="AV182" s="122"/>
      <c r="AW182" s="121">
        <v>1</v>
      </c>
      <c r="AX182" s="122"/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54</v>
      </c>
      <c r="D183" s="137">
        <f t="shared" si="567"/>
        <v>0</v>
      </c>
      <c r="E183" s="60"/>
      <c r="F183" s="61"/>
      <c r="G183" s="60"/>
      <c r="H183" s="61"/>
      <c r="I183" s="60"/>
      <c r="J183" s="61"/>
      <c r="K183" s="60"/>
      <c r="L183" s="61"/>
      <c r="M183" s="60">
        <v>1</v>
      </c>
      <c r="N183" s="62"/>
      <c r="O183" s="60">
        <v>4</v>
      </c>
      <c r="P183" s="61"/>
      <c r="Q183" s="60">
        <v>11</v>
      </c>
      <c r="R183" s="61"/>
      <c r="S183" s="60">
        <v>11</v>
      </c>
      <c r="T183" s="61"/>
      <c r="U183" s="60">
        <v>11</v>
      </c>
      <c r="V183" s="61"/>
      <c r="W183" s="60">
        <v>5</v>
      </c>
      <c r="X183" s="61"/>
      <c r="Y183" s="60">
        <v>4</v>
      </c>
      <c r="Z183" s="61"/>
      <c r="AA183" s="60">
        <v>3</v>
      </c>
      <c r="AB183" s="61"/>
      <c r="AC183" s="60">
        <v>1</v>
      </c>
      <c r="AD183" s="150"/>
      <c r="AE183" s="60"/>
      <c r="AF183" s="150"/>
      <c r="AG183" s="60">
        <v>1</v>
      </c>
      <c r="AH183" s="62"/>
      <c r="AI183" s="60">
        <v>2</v>
      </c>
      <c r="AJ183" s="61"/>
      <c r="AK183" s="65">
        <v>22</v>
      </c>
      <c r="AL183" s="141"/>
      <c r="AM183" s="60">
        <v>32</v>
      </c>
      <c r="AN183" s="125"/>
      <c r="AO183" s="65">
        <v>0</v>
      </c>
      <c r="AP183" s="141"/>
      <c r="AQ183" s="63">
        <v>0</v>
      </c>
      <c r="AR183" s="125"/>
      <c r="AS183" s="65">
        <v>0</v>
      </c>
      <c r="AT183" s="125"/>
      <c r="AU183" s="65">
        <v>1</v>
      </c>
      <c r="AV183" s="141"/>
      <c r="AW183" s="65">
        <v>2</v>
      </c>
      <c r="AX183" s="141"/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293" t="s">
        <v>34</v>
      </c>
      <c r="D214" s="157" t="s">
        <v>33</v>
      </c>
      <c r="E214" s="294" t="s">
        <v>34</v>
      </c>
      <c r="F214" s="157" t="s">
        <v>33</v>
      </c>
      <c r="G214" s="294" t="s">
        <v>34</v>
      </c>
      <c r="H214" s="157" t="s">
        <v>33</v>
      </c>
      <c r="I214" s="294" t="s">
        <v>34</v>
      </c>
      <c r="J214" s="157" t="s">
        <v>33</v>
      </c>
      <c r="K214" s="294" t="s">
        <v>34</v>
      </c>
      <c r="L214" s="157" t="s">
        <v>33</v>
      </c>
      <c r="M214" s="294" t="s">
        <v>34</v>
      </c>
      <c r="N214" s="157" t="s">
        <v>33</v>
      </c>
      <c r="O214" s="294" t="s">
        <v>34</v>
      </c>
      <c r="P214" s="157" t="s">
        <v>33</v>
      </c>
      <c r="Q214" s="294" t="s">
        <v>34</v>
      </c>
      <c r="R214" s="157" t="s">
        <v>33</v>
      </c>
      <c r="S214" s="294" t="s">
        <v>34</v>
      </c>
      <c r="T214" s="157" t="s">
        <v>33</v>
      </c>
      <c r="U214" s="294" t="s">
        <v>34</v>
      </c>
      <c r="V214" s="157" t="s">
        <v>33</v>
      </c>
      <c r="W214" s="294" t="s">
        <v>34</v>
      </c>
      <c r="X214" s="157" t="s">
        <v>33</v>
      </c>
      <c r="Y214" s="294" t="s">
        <v>34</v>
      </c>
      <c r="Z214" s="157" t="s">
        <v>33</v>
      </c>
      <c r="AA214" s="294" t="s">
        <v>34</v>
      </c>
      <c r="AB214" s="157" t="s">
        <v>33</v>
      </c>
      <c r="AC214" s="294" t="s">
        <v>34</v>
      </c>
      <c r="AD214" s="157" t="s">
        <v>33</v>
      </c>
      <c r="AE214" s="294" t="s">
        <v>34</v>
      </c>
      <c r="AF214" s="157" t="s">
        <v>33</v>
      </c>
      <c r="AG214" s="294" t="s">
        <v>34</v>
      </c>
      <c r="AH214" s="157" t="s">
        <v>33</v>
      </c>
      <c r="AI214" s="294" t="s">
        <v>34</v>
      </c>
      <c r="AJ214" s="157" t="s">
        <v>33</v>
      </c>
      <c r="AK214" s="295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19</v>
      </c>
      <c r="C218" s="42">
        <f>SUM(E218+G218+I218+K218+M218+O218+Q218+S218+U218+W218+Y218+AA218+AC218+AE218+AG218+AI218+AK218)</f>
        <v>3</v>
      </c>
      <c r="D218" s="33">
        <v>1</v>
      </c>
      <c r="E218" s="46"/>
      <c r="F218" s="47"/>
      <c r="G218" s="46"/>
      <c r="H218" s="47">
        <v>1</v>
      </c>
      <c r="I218" s="46">
        <v>1</v>
      </c>
      <c r="J218" s="47">
        <v>4</v>
      </c>
      <c r="K218" s="46">
        <v>2</v>
      </c>
      <c r="L218" s="47">
        <v>3</v>
      </c>
      <c r="M218" s="46"/>
      <c r="N218" s="47">
        <v>4</v>
      </c>
      <c r="O218" s="46"/>
      <c r="P218" s="47">
        <v>2</v>
      </c>
      <c r="Q218" s="46"/>
      <c r="R218" s="47">
        <v>3</v>
      </c>
      <c r="S218" s="46"/>
      <c r="T218" s="47">
        <v>1</v>
      </c>
      <c r="U218" s="46"/>
      <c r="V218" s="47"/>
      <c r="W218" s="46"/>
      <c r="X218" s="47"/>
      <c r="Y218" s="46"/>
      <c r="Z218" s="47"/>
      <c r="AA218" s="46"/>
      <c r="AB218" s="47"/>
      <c r="AC218" s="46"/>
      <c r="AD218" s="47"/>
      <c r="AE218" s="46"/>
      <c r="AF218" s="47"/>
      <c r="AG218" s="46"/>
      <c r="AH218" s="47"/>
      <c r="AI218" s="46"/>
      <c r="AJ218" s="47"/>
      <c r="AK218" s="31"/>
      <c r="AL218" s="33">
        <v>5</v>
      </c>
      <c r="AM218" s="31">
        <v>14</v>
      </c>
      <c r="AN218" s="32">
        <v>0</v>
      </c>
      <c r="AO218" s="107">
        <v>0</v>
      </c>
      <c r="AP218" s="33">
        <v>0</v>
      </c>
      <c r="AQ218" s="162">
        <v>0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1</v>
      </c>
      <c r="C219" s="42">
        <f>SUM(E219+G219+I219+K219+M219+O219+Q219+S219+U219+W219+Y219+AA219+AC219+AE219+AG219+AI219+AK219)</f>
        <v>0</v>
      </c>
      <c r="D219" s="33"/>
      <c r="E219" s="46"/>
      <c r="F219" s="47"/>
      <c r="G219" s="46"/>
      <c r="H219" s="47"/>
      <c r="I219" s="46"/>
      <c r="J219" s="47"/>
      <c r="K219" s="46"/>
      <c r="L219" s="47">
        <v>1</v>
      </c>
      <c r="M219" s="46"/>
      <c r="N219" s="47"/>
      <c r="O219" s="46"/>
      <c r="P219" s="47"/>
      <c r="Q219" s="46"/>
      <c r="R219" s="47"/>
      <c r="S219" s="46"/>
      <c r="T219" s="47"/>
      <c r="U219" s="46"/>
      <c r="V219" s="47"/>
      <c r="W219" s="46"/>
      <c r="X219" s="47"/>
      <c r="Y219" s="46"/>
      <c r="Z219" s="47"/>
      <c r="AA219" s="46"/>
      <c r="AB219" s="47"/>
      <c r="AC219" s="46"/>
      <c r="AD219" s="47"/>
      <c r="AE219" s="46"/>
      <c r="AF219" s="47"/>
      <c r="AG219" s="46"/>
      <c r="AH219" s="47"/>
      <c r="AI219" s="46"/>
      <c r="AJ219" s="47"/>
      <c r="AK219" s="31"/>
      <c r="AL219" s="33"/>
      <c r="AM219" s="31">
        <v>1</v>
      </c>
      <c r="AN219" s="32">
        <v>0</v>
      </c>
      <c r="AO219" s="107">
        <v>0</v>
      </c>
      <c r="AP219" s="33">
        <v>0</v>
      </c>
      <c r="AQ219" s="162">
        <v>0</v>
      </c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0</v>
      </c>
      <c r="C220" s="42">
        <f t="shared" si="615"/>
        <v>0</v>
      </c>
      <c r="D220" s="33"/>
      <c r="E220" s="46"/>
      <c r="F220" s="47"/>
      <c r="G220" s="46"/>
      <c r="H220" s="47"/>
      <c r="I220" s="46"/>
      <c r="J220" s="47"/>
      <c r="K220" s="46"/>
      <c r="L220" s="47"/>
      <c r="M220" s="46"/>
      <c r="N220" s="47"/>
      <c r="O220" s="46"/>
      <c r="P220" s="47"/>
      <c r="Q220" s="46"/>
      <c r="R220" s="47"/>
      <c r="S220" s="46"/>
      <c r="T220" s="47"/>
      <c r="U220" s="46"/>
      <c r="V220" s="47"/>
      <c r="W220" s="46"/>
      <c r="X220" s="47"/>
      <c r="Y220" s="46"/>
      <c r="Z220" s="47"/>
      <c r="AA220" s="46"/>
      <c r="AB220" s="47"/>
      <c r="AC220" s="46"/>
      <c r="AD220" s="47"/>
      <c r="AE220" s="46"/>
      <c r="AF220" s="47"/>
      <c r="AG220" s="46"/>
      <c r="AH220" s="47"/>
      <c r="AI220" s="46"/>
      <c r="AJ220" s="47"/>
      <c r="AK220" s="31"/>
      <c r="AL220" s="33"/>
      <c r="AM220" s="31"/>
      <c r="AN220" s="32"/>
      <c r="AO220" s="107"/>
      <c r="AP220" s="33"/>
      <c r="AQ220" s="162"/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293" t="s">
        <v>34</v>
      </c>
      <c r="D225" s="157" t="s">
        <v>33</v>
      </c>
      <c r="E225" s="294" t="s">
        <v>34</v>
      </c>
      <c r="F225" s="157" t="s">
        <v>33</v>
      </c>
      <c r="G225" s="294" t="s">
        <v>34</v>
      </c>
      <c r="H225" s="157" t="s">
        <v>33</v>
      </c>
      <c r="I225" s="294" t="s">
        <v>34</v>
      </c>
      <c r="J225" s="157" t="s">
        <v>33</v>
      </c>
      <c r="K225" s="294" t="s">
        <v>34</v>
      </c>
      <c r="L225" s="157" t="s">
        <v>33</v>
      </c>
      <c r="M225" s="294" t="s">
        <v>34</v>
      </c>
      <c r="N225" s="157" t="s">
        <v>33</v>
      </c>
      <c r="O225" s="294" t="s">
        <v>34</v>
      </c>
      <c r="P225" s="157" t="s">
        <v>33</v>
      </c>
      <c r="Q225" s="294" t="s">
        <v>34</v>
      </c>
      <c r="R225" s="157" t="s">
        <v>33</v>
      </c>
      <c r="S225" s="294" t="s">
        <v>34</v>
      </c>
      <c r="T225" s="157" t="s">
        <v>33</v>
      </c>
      <c r="U225" s="294" t="s">
        <v>34</v>
      </c>
      <c r="V225" s="157" t="s">
        <v>33</v>
      </c>
      <c r="W225" s="294" t="s">
        <v>34</v>
      </c>
      <c r="X225" s="157" t="s">
        <v>33</v>
      </c>
      <c r="Y225" s="294" t="s">
        <v>34</v>
      </c>
      <c r="Z225" s="157" t="s">
        <v>33</v>
      </c>
      <c r="AA225" s="294" t="s">
        <v>34</v>
      </c>
      <c r="AB225" s="157" t="s">
        <v>33</v>
      </c>
      <c r="AC225" s="294" t="s">
        <v>34</v>
      </c>
      <c r="AD225" s="157" t="s">
        <v>33</v>
      </c>
      <c r="AE225" s="294" t="s">
        <v>34</v>
      </c>
      <c r="AF225" s="157" t="s">
        <v>33</v>
      </c>
      <c r="AG225" s="294" t="s">
        <v>34</v>
      </c>
      <c r="AH225" s="157" t="s">
        <v>33</v>
      </c>
      <c r="AI225" s="294" t="s">
        <v>34</v>
      </c>
      <c r="AJ225" s="157" t="s">
        <v>33</v>
      </c>
      <c r="AK225" s="295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17</v>
      </c>
      <c r="C229" s="42">
        <f>SUM(E229+G229+I229+K229+M229+O229+Q229+S229+U229+W229+Y229+AA229+AC229+AE229+AG229+AI229+AK229)</f>
        <v>0</v>
      </c>
      <c r="D229" s="33"/>
      <c r="E229" s="46"/>
      <c r="F229" s="47"/>
      <c r="G229" s="46"/>
      <c r="H229" s="47"/>
      <c r="I229" s="46"/>
      <c r="J229" s="47">
        <v>3</v>
      </c>
      <c r="K229" s="46"/>
      <c r="L229" s="47">
        <v>3</v>
      </c>
      <c r="M229" s="46"/>
      <c r="N229" s="47">
        <v>3</v>
      </c>
      <c r="O229" s="46"/>
      <c r="P229" s="47">
        <v>2</v>
      </c>
      <c r="Q229" s="46"/>
      <c r="R229" s="47">
        <v>3</v>
      </c>
      <c r="S229" s="46"/>
      <c r="T229" s="47"/>
      <c r="U229" s="46"/>
      <c r="V229" s="47">
        <v>3</v>
      </c>
      <c r="W229" s="46"/>
      <c r="X229" s="47"/>
      <c r="Y229" s="46"/>
      <c r="Z229" s="47"/>
      <c r="AA229" s="46"/>
      <c r="AB229" s="47"/>
      <c r="AC229" s="46"/>
      <c r="AD229" s="47"/>
      <c r="AE229" s="46"/>
      <c r="AF229" s="47"/>
      <c r="AG229" s="46"/>
      <c r="AH229" s="47"/>
      <c r="AI229" s="46"/>
      <c r="AJ229" s="47"/>
      <c r="AK229" s="31"/>
      <c r="AL229" s="33">
        <v>10</v>
      </c>
      <c r="AM229" s="31">
        <v>7</v>
      </c>
      <c r="AN229" s="32">
        <v>0</v>
      </c>
      <c r="AO229" s="107">
        <v>0</v>
      </c>
      <c r="AP229" s="33">
        <v>0</v>
      </c>
      <c r="AQ229" s="162">
        <v>0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0</v>
      </c>
      <c r="C230" s="42">
        <f>SUM(E230+G230+I230+K230+M230+O230+Q230+S230+U230+W230+Y230+AA230+AC230+AE230+AG230+AI230+AK230)</f>
        <v>0</v>
      </c>
      <c r="D230" s="33"/>
      <c r="E230" s="46"/>
      <c r="F230" s="47"/>
      <c r="G230" s="46"/>
      <c r="H230" s="47"/>
      <c r="I230" s="46"/>
      <c r="J230" s="47"/>
      <c r="K230" s="46"/>
      <c r="L230" s="47"/>
      <c r="M230" s="46"/>
      <c r="N230" s="47"/>
      <c r="O230" s="46"/>
      <c r="P230" s="47"/>
      <c r="Q230" s="46"/>
      <c r="R230" s="47"/>
      <c r="S230" s="46"/>
      <c r="T230" s="47"/>
      <c r="U230" s="46"/>
      <c r="V230" s="47"/>
      <c r="W230" s="46"/>
      <c r="X230" s="47"/>
      <c r="Y230" s="46"/>
      <c r="Z230" s="47"/>
      <c r="AA230" s="46"/>
      <c r="AB230" s="47"/>
      <c r="AC230" s="46"/>
      <c r="AD230" s="47"/>
      <c r="AE230" s="46"/>
      <c r="AF230" s="47"/>
      <c r="AG230" s="46"/>
      <c r="AH230" s="47"/>
      <c r="AI230" s="46"/>
      <c r="AJ230" s="47"/>
      <c r="AK230" s="31"/>
      <c r="AL230" s="33"/>
      <c r="AM230" s="31"/>
      <c r="AN230" s="32"/>
      <c r="AO230" s="107"/>
      <c r="AP230" s="33"/>
      <c r="AQ230" s="162"/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/>
      <c r="E231" s="46"/>
      <c r="F231" s="47"/>
      <c r="G231" s="46"/>
      <c r="H231" s="47"/>
      <c r="I231" s="46"/>
      <c r="J231" s="47"/>
      <c r="K231" s="46"/>
      <c r="L231" s="47"/>
      <c r="M231" s="46"/>
      <c r="N231" s="47"/>
      <c r="O231" s="46"/>
      <c r="P231" s="47"/>
      <c r="Q231" s="46"/>
      <c r="R231" s="47"/>
      <c r="S231" s="46"/>
      <c r="T231" s="47"/>
      <c r="U231" s="46"/>
      <c r="V231" s="47"/>
      <c r="W231" s="46"/>
      <c r="X231" s="47"/>
      <c r="Y231" s="46"/>
      <c r="Z231" s="47"/>
      <c r="AA231" s="46"/>
      <c r="AB231" s="47"/>
      <c r="AC231" s="46"/>
      <c r="AD231" s="47"/>
      <c r="AE231" s="46"/>
      <c r="AF231" s="47"/>
      <c r="AG231" s="46"/>
      <c r="AH231" s="47"/>
      <c r="AI231" s="46"/>
      <c r="AJ231" s="47"/>
      <c r="AK231" s="31"/>
      <c r="AL231" s="33"/>
      <c r="AM231" s="31"/>
      <c r="AN231" s="32"/>
      <c r="AO231" s="107"/>
      <c r="AP231" s="33"/>
      <c r="AQ231" s="162"/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300" t="s">
        <v>84</v>
      </c>
      <c r="AU236" s="97" t="s">
        <v>33</v>
      </c>
      <c r="AV236" s="300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18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>
        <v>3</v>
      </c>
      <c r="R237" s="106"/>
      <c r="S237" s="47">
        <v>4</v>
      </c>
      <c r="T237" s="106"/>
      <c r="U237" s="47">
        <v>7</v>
      </c>
      <c r="V237" s="106"/>
      <c r="W237" s="33">
        <v>3</v>
      </c>
      <c r="X237" s="106"/>
      <c r="Y237" s="33">
        <v>1</v>
      </c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>
        <v>18</v>
      </c>
      <c r="AN237" s="107">
        <v>0</v>
      </c>
      <c r="AO237" s="32">
        <v>0</v>
      </c>
      <c r="AP237" s="106">
        <v>0</v>
      </c>
      <c r="AQ237" s="33">
        <v>0</v>
      </c>
      <c r="AR237" s="107">
        <v>0</v>
      </c>
      <c r="AS237" s="32">
        <v>0</v>
      </c>
      <c r="AT237" s="107">
        <v>0</v>
      </c>
      <c r="AU237" s="32">
        <v>0</v>
      </c>
      <c r="AV237" s="107">
        <v>0</v>
      </c>
      <c r="AW237" s="33">
        <v>0</v>
      </c>
      <c r="AX237" s="106">
        <v>0</v>
      </c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0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/>
      <c r="R239" s="106"/>
      <c r="S239" s="47"/>
      <c r="T239" s="106"/>
      <c r="U239" s="47"/>
      <c r="V239" s="106"/>
      <c r="W239" s="33"/>
      <c r="X239" s="106"/>
      <c r="Y239" s="33"/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/>
      <c r="AN239" s="107"/>
      <c r="AO239" s="32"/>
      <c r="AP239" s="106"/>
      <c r="AQ239" s="33"/>
      <c r="AR239" s="107"/>
      <c r="AS239" s="32"/>
      <c r="AT239" s="107"/>
      <c r="AU239" s="32"/>
      <c r="AV239" s="107"/>
      <c r="AW239" s="33"/>
      <c r="AX239" s="106"/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295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0</v>
      </c>
      <c r="C265" s="215"/>
      <c r="D265" s="216"/>
      <c r="E265" s="216"/>
      <c r="F265" s="216"/>
      <c r="G265" s="216"/>
      <c r="H265" s="216"/>
      <c r="I265" s="216"/>
      <c r="J265" s="216"/>
      <c r="K265" s="216"/>
      <c r="L265" s="217"/>
      <c r="M265" s="210"/>
      <c r="N265" s="218"/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0</v>
      </c>
      <c r="C271" s="229"/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/>
      <c r="T271" s="233"/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304" t="s">
        <v>32</v>
      </c>
      <c r="G279" s="12" t="s">
        <v>31</v>
      </c>
      <c r="H279" s="298" t="s">
        <v>32</v>
      </c>
      <c r="I279" s="12" t="s">
        <v>31</v>
      </c>
      <c r="J279" s="304" t="s">
        <v>32</v>
      </c>
      <c r="K279" s="12" t="s">
        <v>31</v>
      </c>
      <c r="L279" s="304" t="s">
        <v>32</v>
      </c>
      <c r="M279" s="297" t="s">
        <v>31</v>
      </c>
      <c r="N279" s="304" t="s">
        <v>32</v>
      </c>
      <c r="O279" s="12" t="s">
        <v>31</v>
      </c>
      <c r="P279" s="304" t="s">
        <v>32</v>
      </c>
      <c r="Q279" s="12" t="s">
        <v>31</v>
      </c>
      <c r="R279" s="304" t="s">
        <v>32</v>
      </c>
      <c r="S279" s="12" t="s">
        <v>31</v>
      </c>
      <c r="T279" s="304" t="s">
        <v>32</v>
      </c>
      <c r="U279" s="12" t="s">
        <v>31</v>
      </c>
      <c r="V279" s="304" t="s">
        <v>32</v>
      </c>
      <c r="W279" s="12" t="s">
        <v>31</v>
      </c>
      <c r="X279" s="304" t="s">
        <v>32</v>
      </c>
      <c r="Y279" s="12" t="s">
        <v>31</v>
      </c>
      <c r="Z279" s="304" t="s">
        <v>32</v>
      </c>
      <c r="AA279" s="12" t="s">
        <v>31</v>
      </c>
      <c r="AB279" s="304" t="s">
        <v>32</v>
      </c>
      <c r="AC279" s="12" t="s">
        <v>31</v>
      </c>
      <c r="AD279" s="304" t="s">
        <v>32</v>
      </c>
      <c r="AE279" s="12" t="s">
        <v>31</v>
      </c>
      <c r="AF279" s="304" t="s">
        <v>32</v>
      </c>
      <c r="AG279" s="12" t="s">
        <v>31</v>
      </c>
      <c r="AH279" s="304" t="s">
        <v>32</v>
      </c>
      <c r="AI279" s="12" t="s">
        <v>31</v>
      </c>
      <c r="AJ279" s="304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304" t="s">
        <v>32</v>
      </c>
      <c r="E289" s="12" t="s">
        <v>31</v>
      </c>
      <c r="F289" s="304" t="s">
        <v>32</v>
      </c>
      <c r="G289" s="12" t="s">
        <v>31</v>
      </c>
      <c r="H289" s="304" t="s">
        <v>32</v>
      </c>
      <c r="I289" s="12" t="s">
        <v>31</v>
      </c>
      <c r="J289" s="304" t="s">
        <v>32</v>
      </c>
      <c r="K289" s="12" t="s">
        <v>31</v>
      </c>
      <c r="L289" s="304" t="s">
        <v>32</v>
      </c>
      <c r="M289" s="12" t="s">
        <v>31</v>
      </c>
      <c r="N289" s="304" t="s">
        <v>32</v>
      </c>
      <c r="O289" s="12" t="s">
        <v>31</v>
      </c>
      <c r="P289" s="304" t="s">
        <v>32</v>
      </c>
      <c r="Q289" s="12" t="s">
        <v>31</v>
      </c>
      <c r="R289" s="304" t="s">
        <v>32</v>
      </c>
      <c r="S289" s="12" t="s">
        <v>31</v>
      </c>
      <c r="T289" s="304" t="s">
        <v>32</v>
      </c>
      <c r="U289" s="12" t="s">
        <v>31</v>
      </c>
      <c r="V289" s="304" t="s">
        <v>32</v>
      </c>
      <c r="W289" s="12" t="s">
        <v>31</v>
      </c>
      <c r="X289" s="304" t="s">
        <v>32</v>
      </c>
      <c r="Y289" s="12" t="s">
        <v>31</v>
      </c>
      <c r="Z289" s="304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304" t="s">
        <v>32</v>
      </c>
      <c r="E295" s="12" t="s">
        <v>31</v>
      </c>
      <c r="F295" s="304" t="s">
        <v>32</v>
      </c>
      <c r="G295" s="12" t="s">
        <v>31</v>
      </c>
      <c r="H295" s="304" t="s">
        <v>32</v>
      </c>
      <c r="I295" s="12" t="s">
        <v>31</v>
      </c>
      <c r="J295" s="304" t="s">
        <v>32</v>
      </c>
      <c r="K295" s="12" t="s">
        <v>31</v>
      </c>
      <c r="L295" s="304" t="s">
        <v>32</v>
      </c>
      <c r="M295" s="12" t="s">
        <v>31</v>
      </c>
      <c r="N295" s="304" t="s">
        <v>32</v>
      </c>
      <c r="O295" s="12" t="s">
        <v>31</v>
      </c>
      <c r="P295" s="304" t="s">
        <v>32</v>
      </c>
      <c r="Q295" s="12" t="s">
        <v>31</v>
      </c>
      <c r="R295" s="304" t="s">
        <v>32</v>
      </c>
      <c r="S295" s="12" t="s">
        <v>31</v>
      </c>
      <c r="T295" s="304" t="s">
        <v>32</v>
      </c>
      <c r="U295" s="12" t="s">
        <v>31</v>
      </c>
      <c r="V295" s="304" t="s">
        <v>32</v>
      </c>
      <c r="W295" s="12" t="s">
        <v>31</v>
      </c>
      <c r="X295" s="304" t="s">
        <v>32</v>
      </c>
      <c r="Y295" s="12" t="s">
        <v>31</v>
      </c>
      <c r="Z295" s="304" t="s">
        <v>32</v>
      </c>
      <c r="AA295" s="12" t="s">
        <v>31</v>
      </c>
      <c r="AB295" s="304" t="s">
        <v>32</v>
      </c>
      <c r="AC295" s="12" t="s">
        <v>31</v>
      </c>
      <c r="AD295" s="304" t="s">
        <v>32</v>
      </c>
      <c r="AE295" s="12" t="s">
        <v>31</v>
      </c>
      <c r="AF295" s="304" t="s">
        <v>32</v>
      </c>
      <c r="AG295" s="12" t="s">
        <v>31</v>
      </c>
      <c r="AH295" s="304" t="s">
        <v>32</v>
      </c>
      <c r="AI295" s="12" t="s">
        <v>31</v>
      </c>
      <c r="AJ295" s="300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2487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",[4]NOMBRE!B2," - ","( ",[4]NOMBRE!C2,[4]NOMBRE!D2,[4]NOMBRE!E2,[4]NOMBRE!F2,[4]NOMBRE!G2," )")</f>
        <v>COMUNA: LINARES - ( 07401 )</v>
      </c>
    </row>
    <row r="3" spans="1:136" x14ac:dyDescent="0.25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</row>
    <row r="4" spans="1:136" x14ac:dyDescent="0.25">
      <c r="A4" s="1" t="str">
        <f>CONCATENATE("MES: ",[4]NOMBRE!B6," - ","( ",[4]NOMBRE!C6,[4]NOMBRE!D6," )")</f>
        <v>MES: MARZO - ( 03 )</v>
      </c>
    </row>
    <row r="5" spans="1:136" x14ac:dyDescent="0.25">
      <c r="A5" s="1" t="str">
        <f>CONCATENATE("AÑO: ",[4]NOMBRE!B7)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285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290" t="s">
        <v>35</v>
      </c>
      <c r="AU12" s="291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104</v>
      </c>
      <c r="C13" s="22">
        <f>+O13+Q13+S13+U13+W13+Y13+AA13+AC13+AE13+AG13+AI13+AK13+AM13+AO13+AQ13</f>
        <v>1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0</v>
      </c>
      <c r="O13" s="27">
        <v>0</v>
      </c>
      <c r="P13" s="28">
        <v>7</v>
      </c>
      <c r="Q13" s="27">
        <v>0</v>
      </c>
      <c r="R13" s="28">
        <v>15</v>
      </c>
      <c r="S13" s="27">
        <v>0</v>
      </c>
      <c r="T13" s="28">
        <v>26</v>
      </c>
      <c r="U13" s="27">
        <v>0</v>
      </c>
      <c r="V13" s="28">
        <v>31</v>
      </c>
      <c r="W13" s="27">
        <v>0</v>
      </c>
      <c r="X13" s="28">
        <v>18</v>
      </c>
      <c r="Y13" s="27">
        <v>1</v>
      </c>
      <c r="Z13" s="28">
        <v>6</v>
      </c>
      <c r="AA13" s="27">
        <v>0</v>
      </c>
      <c r="AB13" s="28">
        <v>1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0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104</v>
      </c>
      <c r="AT13" s="32">
        <v>0</v>
      </c>
      <c r="AU13" s="31">
        <v>0</v>
      </c>
      <c r="AV13" s="33">
        <v>1</v>
      </c>
      <c r="AW13" s="34">
        <v>0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79</v>
      </c>
      <c r="C14" s="42">
        <f t="shared" si="26"/>
        <v>1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0</v>
      </c>
      <c r="O14" s="46">
        <v>0</v>
      </c>
      <c r="P14" s="47">
        <v>4</v>
      </c>
      <c r="Q14" s="46">
        <v>0</v>
      </c>
      <c r="R14" s="47">
        <v>16</v>
      </c>
      <c r="S14" s="46">
        <v>0</v>
      </c>
      <c r="T14" s="47">
        <v>15</v>
      </c>
      <c r="U14" s="46">
        <v>0</v>
      </c>
      <c r="V14" s="47">
        <v>27</v>
      </c>
      <c r="W14" s="46">
        <v>1</v>
      </c>
      <c r="X14" s="47">
        <v>14</v>
      </c>
      <c r="Y14" s="46">
        <v>0</v>
      </c>
      <c r="Z14" s="47">
        <v>3</v>
      </c>
      <c r="AA14" s="46">
        <v>0</v>
      </c>
      <c r="AB14" s="47">
        <v>0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0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79</v>
      </c>
      <c r="AT14" s="32">
        <v>0</v>
      </c>
      <c r="AU14" s="31">
        <v>0</v>
      </c>
      <c r="AV14" s="33">
        <v>1</v>
      </c>
      <c r="AW14" s="34">
        <v>2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78</v>
      </c>
      <c r="C15" s="42">
        <f t="shared" si="26"/>
        <v>0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0</v>
      </c>
      <c r="O15" s="46">
        <v>0</v>
      </c>
      <c r="P15" s="47">
        <v>3</v>
      </c>
      <c r="Q15" s="46">
        <v>0</v>
      </c>
      <c r="R15" s="47">
        <v>14</v>
      </c>
      <c r="S15" s="46">
        <v>0</v>
      </c>
      <c r="T15" s="47">
        <v>22</v>
      </c>
      <c r="U15" s="46">
        <v>0</v>
      </c>
      <c r="V15" s="47">
        <v>22</v>
      </c>
      <c r="W15" s="46">
        <v>0</v>
      </c>
      <c r="X15" s="47">
        <v>17</v>
      </c>
      <c r="Y15" s="46">
        <v>0</v>
      </c>
      <c r="Z15" s="47">
        <v>0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78</v>
      </c>
      <c r="AT15" s="32">
        <v>0</v>
      </c>
      <c r="AU15" s="31">
        <v>0</v>
      </c>
      <c r="AV15" s="33">
        <v>2</v>
      </c>
      <c r="AW15" s="34">
        <v>3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0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/>
      <c r="O16" s="46"/>
      <c r="P16" s="47"/>
      <c r="Q16" s="46"/>
      <c r="R16" s="47"/>
      <c r="S16" s="46"/>
      <c r="T16" s="47"/>
      <c r="U16" s="46"/>
      <c r="V16" s="47"/>
      <c r="W16" s="46"/>
      <c r="X16" s="47"/>
      <c r="Y16" s="46"/>
      <c r="Z16" s="47"/>
      <c r="AA16" s="46"/>
      <c r="AB16" s="47"/>
      <c r="AC16" s="46"/>
      <c r="AD16" s="47"/>
      <c r="AE16" s="46"/>
      <c r="AF16" s="47"/>
      <c r="AG16" s="46"/>
      <c r="AH16" s="47"/>
      <c r="AI16" s="46"/>
      <c r="AJ16" s="47"/>
      <c r="AK16" s="46"/>
      <c r="AL16" s="47"/>
      <c r="AM16" s="46"/>
      <c r="AN16" s="47"/>
      <c r="AO16" s="46"/>
      <c r="AP16" s="47"/>
      <c r="AQ16" s="31"/>
      <c r="AR16" s="30"/>
      <c r="AS16" s="31"/>
      <c r="AT16" s="32"/>
      <c r="AU16" s="31"/>
      <c r="AV16" s="33"/>
      <c r="AW16" s="34"/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1</v>
      </c>
      <c r="C17" s="42">
        <f t="shared" si="26"/>
        <v>1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>
        <v>0</v>
      </c>
      <c r="O17" s="46">
        <v>0</v>
      </c>
      <c r="P17" s="47">
        <v>0</v>
      </c>
      <c r="Q17" s="46">
        <v>0</v>
      </c>
      <c r="R17" s="47">
        <v>1</v>
      </c>
      <c r="S17" s="46">
        <v>1</v>
      </c>
      <c r="T17" s="47">
        <v>0</v>
      </c>
      <c r="U17" s="46">
        <v>0</v>
      </c>
      <c r="V17" s="47">
        <v>0</v>
      </c>
      <c r="W17" s="46">
        <v>0</v>
      </c>
      <c r="X17" s="47">
        <v>0</v>
      </c>
      <c r="Y17" s="46">
        <v>0</v>
      </c>
      <c r="Z17" s="47">
        <v>0</v>
      </c>
      <c r="AA17" s="46">
        <v>0</v>
      </c>
      <c r="AB17" s="47">
        <v>0</v>
      </c>
      <c r="AC17" s="46">
        <v>0</v>
      </c>
      <c r="AD17" s="47">
        <v>0</v>
      </c>
      <c r="AE17" s="46">
        <v>0</v>
      </c>
      <c r="AF17" s="47">
        <v>0</v>
      </c>
      <c r="AG17" s="46">
        <v>0</v>
      </c>
      <c r="AH17" s="47">
        <v>0</v>
      </c>
      <c r="AI17" s="46">
        <v>0</v>
      </c>
      <c r="AJ17" s="47">
        <v>0</v>
      </c>
      <c r="AK17" s="46">
        <v>0</v>
      </c>
      <c r="AL17" s="47">
        <v>0</v>
      </c>
      <c r="AM17" s="46">
        <v>0</v>
      </c>
      <c r="AN17" s="47">
        <v>0</v>
      </c>
      <c r="AO17" s="46">
        <v>0</v>
      </c>
      <c r="AP17" s="47">
        <v>0</v>
      </c>
      <c r="AQ17" s="31">
        <v>0</v>
      </c>
      <c r="AR17" s="30"/>
      <c r="AS17" s="31">
        <v>1</v>
      </c>
      <c r="AT17" s="32">
        <v>0</v>
      </c>
      <c r="AU17" s="31">
        <v>0</v>
      </c>
      <c r="AV17" s="33">
        <v>0</v>
      </c>
      <c r="AW17" s="34"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0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/>
      <c r="O18" s="46"/>
      <c r="P18" s="47"/>
      <c r="Q18" s="46"/>
      <c r="R18" s="47"/>
      <c r="S18" s="46"/>
      <c r="T18" s="47"/>
      <c r="U18" s="46"/>
      <c r="V18" s="47"/>
      <c r="W18" s="46"/>
      <c r="X18" s="47"/>
      <c r="Y18" s="46"/>
      <c r="Z18" s="47"/>
      <c r="AA18" s="46"/>
      <c r="AB18" s="47"/>
      <c r="AC18" s="46"/>
      <c r="AD18" s="47"/>
      <c r="AE18" s="46"/>
      <c r="AF18" s="47"/>
      <c r="AG18" s="46"/>
      <c r="AH18" s="47"/>
      <c r="AI18" s="46"/>
      <c r="AJ18" s="47"/>
      <c r="AK18" s="46"/>
      <c r="AL18" s="47"/>
      <c r="AM18" s="46"/>
      <c r="AN18" s="47"/>
      <c r="AO18" s="46"/>
      <c r="AP18" s="47"/>
      <c r="AQ18" s="31"/>
      <c r="AR18" s="33"/>
      <c r="AS18" s="31"/>
      <c r="AT18" s="32"/>
      <c r="AU18" s="31"/>
      <c r="AV18" s="33"/>
      <c r="AW18" s="34"/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16</v>
      </c>
      <c r="C19" s="42">
        <f t="shared" si="26"/>
        <v>3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0</v>
      </c>
      <c r="Q19" s="46">
        <v>0</v>
      </c>
      <c r="R19" s="47">
        <v>3</v>
      </c>
      <c r="S19" s="46">
        <v>0</v>
      </c>
      <c r="T19" s="47">
        <v>4</v>
      </c>
      <c r="U19" s="46">
        <v>2</v>
      </c>
      <c r="V19" s="47">
        <v>6</v>
      </c>
      <c r="W19" s="46">
        <v>1</v>
      </c>
      <c r="X19" s="47">
        <v>3</v>
      </c>
      <c r="Y19" s="46">
        <v>0</v>
      </c>
      <c r="Z19" s="47">
        <v>0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16</v>
      </c>
      <c r="AT19" s="32">
        <v>0</v>
      </c>
      <c r="AU19" s="31">
        <v>0</v>
      </c>
      <c r="AV19" s="33">
        <v>0</v>
      </c>
      <c r="AW19" s="34">
        <v>0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2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>
        <v>0</v>
      </c>
      <c r="O20" s="46">
        <v>0</v>
      </c>
      <c r="P20" s="47">
        <v>0</v>
      </c>
      <c r="Q20" s="46">
        <v>0</v>
      </c>
      <c r="R20" s="47">
        <v>1</v>
      </c>
      <c r="S20" s="46">
        <v>0</v>
      </c>
      <c r="T20" s="47">
        <v>1</v>
      </c>
      <c r="U20" s="46">
        <v>0</v>
      </c>
      <c r="V20" s="47">
        <v>0</v>
      </c>
      <c r="W20" s="46">
        <v>0</v>
      </c>
      <c r="X20" s="47">
        <v>0</v>
      </c>
      <c r="Y20" s="46">
        <v>0</v>
      </c>
      <c r="Z20" s="47">
        <v>0</v>
      </c>
      <c r="AA20" s="46">
        <v>0</v>
      </c>
      <c r="AB20" s="47">
        <v>0</v>
      </c>
      <c r="AC20" s="46">
        <v>0</v>
      </c>
      <c r="AD20" s="47">
        <v>0</v>
      </c>
      <c r="AE20" s="46">
        <v>0</v>
      </c>
      <c r="AF20" s="47">
        <v>0</v>
      </c>
      <c r="AG20" s="46">
        <v>0</v>
      </c>
      <c r="AH20" s="47">
        <v>0</v>
      </c>
      <c r="AI20" s="46">
        <v>0</v>
      </c>
      <c r="AJ20" s="47">
        <v>0</v>
      </c>
      <c r="AK20" s="46">
        <v>0</v>
      </c>
      <c r="AL20" s="47">
        <v>0</v>
      </c>
      <c r="AM20" s="46">
        <v>0</v>
      </c>
      <c r="AN20" s="47">
        <v>0</v>
      </c>
      <c r="AO20" s="46">
        <v>0</v>
      </c>
      <c r="AP20" s="47">
        <v>0</v>
      </c>
      <c r="AQ20" s="31">
        <v>0</v>
      </c>
      <c r="AR20" s="30"/>
      <c r="AS20" s="31">
        <v>2</v>
      </c>
      <c r="AT20" s="32">
        <v>0</v>
      </c>
      <c r="AU20" s="31">
        <v>0</v>
      </c>
      <c r="AV20" s="33">
        <v>0</v>
      </c>
      <c r="AW20" s="34"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413</v>
      </c>
      <c r="C21" s="42">
        <f>+E21+G21+I21+K21+M21+O21+Q21+S21+U21+W21+Y21+AA21+AC21+AE21+AG21+AI21+AK21+AM21+AO21+AQ21</f>
        <v>0</v>
      </c>
      <c r="D21" s="47">
        <v>0</v>
      </c>
      <c r="E21" s="46">
        <v>0</v>
      </c>
      <c r="F21" s="47">
        <v>0</v>
      </c>
      <c r="G21" s="46">
        <v>0</v>
      </c>
      <c r="H21" s="47">
        <v>0</v>
      </c>
      <c r="I21" s="34">
        <v>0</v>
      </c>
      <c r="J21" s="33"/>
      <c r="K21" s="33"/>
      <c r="L21" s="47"/>
      <c r="M21" s="34"/>
      <c r="N21" s="33">
        <v>0</v>
      </c>
      <c r="O21" s="46">
        <v>0</v>
      </c>
      <c r="P21" s="47">
        <v>7</v>
      </c>
      <c r="Q21" s="46">
        <v>0</v>
      </c>
      <c r="R21" s="47">
        <v>12</v>
      </c>
      <c r="S21" s="46">
        <v>0</v>
      </c>
      <c r="T21" s="47">
        <v>20</v>
      </c>
      <c r="U21" s="46">
        <v>0</v>
      </c>
      <c r="V21" s="47">
        <v>23</v>
      </c>
      <c r="W21" s="46">
        <v>0</v>
      </c>
      <c r="X21" s="47">
        <v>23</v>
      </c>
      <c r="Y21" s="46">
        <v>0</v>
      </c>
      <c r="Z21" s="47">
        <v>48</v>
      </c>
      <c r="AA21" s="46">
        <v>0</v>
      </c>
      <c r="AB21" s="47">
        <v>52</v>
      </c>
      <c r="AC21" s="46">
        <v>0</v>
      </c>
      <c r="AD21" s="47">
        <v>66</v>
      </c>
      <c r="AE21" s="46">
        <v>0</v>
      </c>
      <c r="AF21" s="47">
        <v>81</v>
      </c>
      <c r="AG21" s="46">
        <v>0</v>
      </c>
      <c r="AH21" s="47">
        <v>58</v>
      </c>
      <c r="AI21" s="46">
        <v>0</v>
      </c>
      <c r="AJ21" s="47">
        <v>16</v>
      </c>
      <c r="AK21" s="46">
        <v>0</v>
      </c>
      <c r="AL21" s="47">
        <v>6</v>
      </c>
      <c r="AM21" s="46">
        <v>0</v>
      </c>
      <c r="AN21" s="47">
        <v>1</v>
      </c>
      <c r="AO21" s="46">
        <v>0</v>
      </c>
      <c r="AP21" s="47">
        <v>0</v>
      </c>
      <c r="AQ21" s="31">
        <v>0</v>
      </c>
      <c r="AR21" s="30"/>
      <c r="AS21" s="31">
        <v>413</v>
      </c>
      <c r="AT21" s="32">
        <v>0</v>
      </c>
      <c r="AU21" s="31">
        <v>0</v>
      </c>
      <c r="AV21" s="33">
        <v>6</v>
      </c>
      <c r="AW21" s="34">
        <v>6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1</v>
      </c>
      <c r="C22" s="42">
        <f>+E22+G22+I22</f>
        <v>1</v>
      </c>
      <c r="D22" s="47">
        <v>1</v>
      </c>
      <c r="E22" s="46">
        <v>1</v>
      </c>
      <c r="F22" s="47">
        <v>0</v>
      </c>
      <c r="G22" s="46">
        <v>0</v>
      </c>
      <c r="H22" s="47">
        <v>0</v>
      </c>
      <c r="I22" s="34">
        <v>0</v>
      </c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>
        <v>1</v>
      </c>
      <c r="AS22" s="31">
        <v>0</v>
      </c>
      <c r="AT22" s="32">
        <v>0</v>
      </c>
      <c r="AU22" s="31">
        <v>0</v>
      </c>
      <c r="AV22" s="33">
        <v>0</v>
      </c>
      <c r="AW22" s="34"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1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>
        <v>0</v>
      </c>
      <c r="Q23" s="46">
        <v>0</v>
      </c>
      <c r="R23" s="47">
        <v>0</v>
      </c>
      <c r="S23" s="46">
        <v>0</v>
      </c>
      <c r="T23" s="47">
        <v>0</v>
      </c>
      <c r="U23" s="46">
        <v>0</v>
      </c>
      <c r="V23" s="47">
        <v>0</v>
      </c>
      <c r="W23" s="46">
        <v>0</v>
      </c>
      <c r="X23" s="47">
        <v>0</v>
      </c>
      <c r="Y23" s="46">
        <v>0</v>
      </c>
      <c r="Z23" s="47">
        <v>0</v>
      </c>
      <c r="AA23" s="46">
        <v>0</v>
      </c>
      <c r="AB23" s="47">
        <v>1</v>
      </c>
      <c r="AC23" s="46">
        <v>0</v>
      </c>
      <c r="AD23" s="47">
        <v>0</v>
      </c>
      <c r="AE23" s="46">
        <v>0</v>
      </c>
      <c r="AF23" s="47">
        <v>0</v>
      </c>
      <c r="AG23" s="46">
        <v>0</v>
      </c>
      <c r="AH23" s="47">
        <v>0</v>
      </c>
      <c r="AI23" s="46">
        <v>0</v>
      </c>
      <c r="AJ23" s="47">
        <v>0</v>
      </c>
      <c r="AK23" s="46">
        <v>0</v>
      </c>
      <c r="AL23" s="47">
        <v>0</v>
      </c>
      <c r="AM23" s="46">
        <v>0</v>
      </c>
      <c r="AN23" s="47">
        <v>0</v>
      </c>
      <c r="AO23" s="46">
        <v>0</v>
      </c>
      <c r="AP23" s="47">
        <v>0</v>
      </c>
      <c r="AQ23" s="31">
        <v>0</v>
      </c>
      <c r="AR23" s="33">
        <v>0</v>
      </c>
      <c r="AS23" s="31">
        <v>1</v>
      </c>
      <c r="AT23" s="32">
        <v>0</v>
      </c>
      <c r="AU23" s="31">
        <v>0</v>
      </c>
      <c r="AV23" s="33">
        <v>0</v>
      </c>
      <c r="AW23" s="34">
        <v>1</v>
      </c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543</v>
      </c>
      <c r="C24" s="42">
        <f>+O24+Q24+S24+U24+W24+Y24+AA24+AC24+AE24+AG24+AI24+AK24+AM24+AO24+AQ24</f>
        <v>2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2</v>
      </c>
      <c r="O24" s="46">
        <v>0</v>
      </c>
      <c r="P24" s="47">
        <v>49</v>
      </c>
      <c r="Q24" s="46">
        <v>1</v>
      </c>
      <c r="R24" s="47">
        <v>86</v>
      </c>
      <c r="S24" s="46">
        <v>0</v>
      </c>
      <c r="T24" s="47">
        <v>66</v>
      </c>
      <c r="U24" s="46">
        <v>1</v>
      </c>
      <c r="V24" s="47">
        <v>94</v>
      </c>
      <c r="W24" s="46">
        <v>0</v>
      </c>
      <c r="X24" s="47">
        <v>91</v>
      </c>
      <c r="Y24" s="46">
        <v>0</v>
      </c>
      <c r="Z24" s="47">
        <v>80</v>
      </c>
      <c r="AA24" s="46">
        <v>0</v>
      </c>
      <c r="AB24" s="47">
        <v>53</v>
      </c>
      <c r="AC24" s="46">
        <v>0</v>
      </c>
      <c r="AD24" s="47">
        <v>16</v>
      </c>
      <c r="AE24" s="46">
        <v>0</v>
      </c>
      <c r="AF24" s="47">
        <v>4</v>
      </c>
      <c r="AG24" s="46">
        <v>0</v>
      </c>
      <c r="AH24" s="47">
        <v>2</v>
      </c>
      <c r="AI24" s="46">
        <v>0</v>
      </c>
      <c r="AJ24" s="47">
        <v>0</v>
      </c>
      <c r="AK24" s="46">
        <v>0</v>
      </c>
      <c r="AL24" s="47">
        <v>0</v>
      </c>
      <c r="AM24" s="46">
        <v>0</v>
      </c>
      <c r="AN24" s="47">
        <v>0</v>
      </c>
      <c r="AO24" s="34">
        <v>0</v>
      </c>
      <c r="AP24" s="47">
        <v>0</v>
      </c>
      <c r="AQ24" s="31">
        <v>0</v>
      </c>
      <c r="AR24" s="33">
        <v>4</v>
      </c>
      <c r="AS24" s="31">
        <v>539</v>
      </c>
      <c r="AT24" s="32">
        <v>0</v>
      </c>
      <c r="AU24" s="31">
        <v>0</v>
      </c>
      <c r="AV24" s="33">
        <v>4</v>
      </c>
      <c r="AW24" s="34">
        <v>6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72</v>
      </c>
      <c r="C25" s="42">
        <f>+E25+G25+I25+K25+M25+O25+Q25+S25+U25+W25+Y25+AA25+AC25+AE25+AG25+AI25+AK25+AM25+AO25+AQ25</f>
        <v>16</v>
      </c>
      <c r="D25" s="47"/>
      <c r="E25" s="46"/>
      <c r="F25" s="47"/>
      <c r="G25" s="46"/>
      <c r="H25" s="47"/>
      <c r="I25" s="34"/>
      <c r="J25" s="33"/>
      <c r="K25" s="33"/>
      <c r="L25" s="47"/>
      <c r="M25" s="34"/>
      <c r="N25" s="33">
        <v>0</v>
      </c>
      <c r="O25" s="46">
        <v>0</v>
      </c>
      <c r="P25" s="47">
        <v>1</v>
      </c>
      <c r="Q25" s="46">
        <v>0</v>
      </c>
      <c r="R25" s="47">
        <v>8</v>
      </c>
      <c r="S25" s="46">
        <v>0</v>
      </c>
      <c r="T25" s="47">
        <v>15</v>
      </c>
      <c r="U25" s="46">
        <v>4</v>
      </c>
      <c r="V25" s="47">
        <v>11</v>
      </c>
      <c r="W25" s="46">
        <v>3</v>
      </c>
      <c r="X25" s="47">
        <v>14</v>
      </c>
      <c r="Y25" s="46">
        <v>5</v>
      </c>
      <c r="Z25" s="47">
        <v>8</v>
      </c>
      <c r="AA25" s="46">
        <v>1</v>
      </c>
      <c r="AB25" s="47">
        <v>4</v>
      </c>
      <c r="AC25" s="46">
        <v>2</v>
      </c>
      <c r="AD25" s="47">
        <v>5</v>
      </c>
      <c r="AE25" s="46">
        <v>1</v>
      </c>
      <c r="AF25" s="47">
        <v>2</v>
      </c>
      <c r="AG25" s="46">
        <v>0</v>
      </c>
      <c r="AH25" s="47">
        <v>2</v>
      </c>
      <c r="AI25" s="46">
        <v>0</v>
      </c>
      <c r="AJ25" s="47">
        <v>0</v>
      </c>
      <c r="AK25" s="46">
        <v>0</v>
      </c>
      <c r="AL25" s="47">
        <v>2</v>
      </c>
      <c r="AM25" s="46">
        <v>0</v>
      </c>
      <c r="AN25" s="47">
        <v>0</v>
      </c>
      <c r="AO25" s="46">
        <v>0</v>
      </c>
      <c r="AP25" s="47">
        <v>0</v>
      </c>
      <c r="AQ25" s="31">
        <v>0</v>
      </c>
      <c r="AR25" s="33">
        <v>48</v>
      </c>
      <c r="AS25" s="31">
        <v>24</v>
      </c>
      <c r="AT25" s="32">
        <v>0</v>
      </c>
      <c r="AU25" s="31">
        <v>0</v>
      </c>
      <c r="AV25" s="33">
        <v>0</v>
      </c>
      <c r="AW25" s="34">
        <v>0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267</v>
      </c>
      <c r="C26" s="42">
        <f>+Q26+S26+U26+W26+Y26+AA26+AC26+AE26+AG26+AI26+AK26+AM26+AO26+AQ26</f>
        <v>3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4</v>
      </c>
      <c r="Q26" s="46">
        <v>0</v>
      </c>
      <c r="R26" s="47">
        <v>22</v>
      </c>
      <c r="S26" s="46">
        <v>0</v>
      </c>
      <c r="T26" s="47">
        <v>39</v>
      </c>
      <c r="U26" s="46">
        <v>2</v>
      </c>
      <c r="V26" s="47">
        <v>32</v>
      </c>
      <c r="W26" s="46">
        <v>1</v>
      </c>
      <c r="X26" s="47">
        <v>19</v>
      </c>
      <c r="Y26" s="46">
        <v>0</v>
      </c>
      <c r="Z26" s="47">
        <v>17</v>
      </c>
      <c r="AA26" s="46">
        <v>0</v>
      </c>
      <c r="AB26" s="47">
        <v>15</v>
      </c>
      <c r="AC26" s="46">
        <v>0</v>
      </c>
      <c r="AD26" s="47">
        <v>16</v>
      </c>
      <c r="AE26" s="46">
        <v>0</v>
      </c>
      <c r="AF26" s="47">
        <v>11</v>
      </c>
      <c r="AG26" s="46">
        <v>0</v>
      </c>
      <c r="AH26" s="47">
        <v>4</v>
      </c>
      <c r="AI26" s="46">
        <v>0</v>
      </c>
      <c r="AJ26" s="47">
        <v>31</v>
      </c>
      <c r="AK26" s="46">
        <v>0</v>
      </c>
      <c r="AL26" s="47">
        <v>27</v>
      </c>
      <c r="AM26" s="46">
        <v>0</v>
      </c>
      <c r="AN26" s="47">
        <v>13</v>
      </c>
      <c r="AO26" s="46">
        <v>0</v>
      </c>
      <c r="AP26" s="47">
        <v>17</v>
      </c>
      <c r="AQ26" s="31">
        <v>0</v>
      </c>
      <c r="AR26" s="33">
        <v>95</v>
      </c>
      <c r="AS26" s="31">
        <v>172</v>
      </c>
      <c r="AT26" s="32">
        <v>0</v>
      </c>
      <c r="AU26" s="31">
        <v>0</v>
      </c>
      <c r="AV26" s="33">
        <v>3</v>
      </c>
      <c r="AW26" s="34">
        <v>2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0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/>
      <c r="Q27" s="46"/>
      <c r="R27" s="47"/>
      <c r="S27" s="46"/>
      <c r="T27" s="47"/>
      <c r="U27" s="46"/>
      <c r="V27" s="47"/>
      <c r="W27" s="46"/>
      <c r="X27" s="47"/>
      <c r="Y27" s="46"/>
      <c r="Z27" s="47"/>
      <c r="AA27" s="46"/>
      <c r="AB27" s="47"/>
      <c r="AC27" s="46"/>
      <c r="AD27" s="47"/>
      <c r="AE27" s="46"/>
      <c r="AF27" s="47"/>
      <c r="AG27" s="46"/>
      <c r="AH27" s="47"/>
      <c r="AI27" s="46"/>
      <c r="AJ27" s="43"/>
      <c r="AK27" s="44"/>
      <c r="AL27" s="43"/>
      <c r="AM27" s="44"/>
      <c r="AN27" s="43"/>
      <c r="AO27" s="44"/>
      <c r="AP27" s="43"/>
      <c r="AQ27" s="56"/>
      <c r="AR27" s="33"/>
      <c r="AS27" s="31"/>
      <c r="AT27" s="32"/>
      <c r="AU27" s="31"/>
      <c r="AV27" s="33"/>
      <c r="AW27" s="34"/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0</v>
      </c>
      <c r="C28" s="42">
        <f t="shared" si="55"/>
        <v>0</v>
      </c>
      <c r="D28" s="47"/>
      <c r="E28" s="46"/>
      <c r="F28" s="47"/>
      <c r="G28" s="46"/>
      <c r="H28" s="47"/>
      <c r="I28" s="34"/>
      <c r="J28" s="33"/>
      <c r="K28" s="33"/>
      <c r="L28" s="47"/>
      <c r="M28" s="34"/>
      <c r="N28" s="33"/>
      <c r="O28" s="46"/>
      <c r="P28" s="47"/>
      <c r="Q28" s="46"/>
      <c r="R28" s="47"/>
      <c r="S28" s="46"/>
      <c r="T28" s="47"/>
      <c r="U28" s="46"/>
      <c r="V28" s="47"/>
      <c r="W28" s="46"/>
      <c r="X28" s="47"/>
      <c r="Y28" s="46"/>
      <c r="Z28" s="47"/>
      <c r="AA28" s="46"/>
      <c r="AB28" s="47"/>
      <c r="AC28" s="46"/>
      <c r="AD28" s="47"/>
      <c r="AE28" s="46"/>
      <c r="AF28" s="47"/>
      <c r="AG28" s="46"/>
      <c r="AH28" s="47"/>
      <c r="AI28" s="46"/>
      <c r="AJ28" s="47"/>
      <c r="AK28" s="46"/>
      <c r="AL28" s="47"/>
      <c r="AM28" s="46"/>
      <c r="AN28" s="47"/>
      <c r="AO28" s="46"/>
      <c r="AP28" s="47"/>
      <c r="AQ28" s="31"/>
      <c r="AR28" s="33"/>
      <c r="AS28" s="31"/>
      <c r="AT28" s="32"/>
      <c r="AU28" s="31"/>
      <c r="AV28" s="33"/>
      <c r="AW28" s="34"/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0</v>
      </c>
      <c r="C29" s="42">
        <f t="shared" si="55"/>
        <v>0</v>
      </c>
      <c r="D29" s="47"/>
      <c r="E29" s="46"/>
      <c r="F29" s="47"/>
      <c r="G29" s="46"/>
      <c r="H29" s="47"/>
      <c r="I29" s="34"/>
      <c r="J29" s="33"/>
      <c r="K29" s="33"/>
      <c r="L29" s="47"/>
      <c r="M29" s="34"/>
      <c r="N29" s="33"/>
      <c r="O29" s="46"/>
      <c r="P29" s="47"/>
      <c r="Q29" s="46"/>
      <c r="R29" s="47"/>
      <c r="S29" s="46"/>
      <c r="T29" s="47"/>
      <c r="U29" s="46"/>
      <c r="V29" s="47"/>
      <c r="W29" s="46"/>
      <c r="X29" s="47"/>
      <c r="Y29" s="46"/>
      <c r="Z29" s="47"/>
      <c r="AA29" s="46"/>
      <c r="AB29" s="47"/>
      <c r="AC29" s="46"/>
      <c r="AD29" s="47"/>
      <c r="AE29" s="46"/>
      <c r="AF29" s="47"/>
      <c r="AG29" s="46"/>
      <c r="AH29" s="47"/>
      <c r="AI29" s="46"/>
      <c r="AJ29" s="47"/>
      <c r="AK29" s="46"/>
      <c r="AL29" s="47"/>
      <c r="AM29" s="46"/>
      <c r="AN29" s="47"/>
      <c r="AO29" s="46"/>
      <c r="AP29" s="47"/>
      <c r="AQ29" s="31"/>
      <c r="AR29" s="33"/>
      <c r="AS29" s="31"/>
      <c r="AT29" s="32"/>
      <c r="AU29" s="31"/>
      <c r="AV29" s="33"/>
      <c r="AW29" s="34"/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4</v>
      </c>
      <c r="C30" s="59">
        <f t="shared" si="55"/>
        <v>0</v>
      </c>
      <c r="D30" s="60"/>
      <c r="E30" s="61"/>
      <c r="F30" s="60"/>
      <c r="G30" s="61"/>
      <c r="H30" s="60"/>
      <c r="I30" s="62"/>
      <c r="J30" s="63"/>
      <c r="K30" s="63"/>
      <c r="L30" s="60"/>
      <c r="M30" s="62"/>
      <c r="N30" s="63"/>
      <c r="O30" s="61"/>
      <c r="P30" s="60">
        <v>2</v>
      </c>
      <c r="Q30" s="61">
        <v>0</v>
      </c>
      <c r="R30" s="60">
        <v>0</v>
      </c>
      <c r="S30" s="61">
        <v>0</v>
      </c>
      <c r="T30" s="60">
        <v>0</v>
      </c>
      <c r="U30" s="61">
        <v>0</v>
      </c>
      <c r="V30" s="60">
        <v>1</v>
      </c>
      <c r="W30" s="61">
        <v>0</v>
      </c>
      <c r="X30" s="60">
        <v>1</v>
      </c>
      <c r="Y30" s="61">
        <v>0</v>
      </c>
      <c r="Z30" s="60">
        <v>0</v>
      </c>
      <c r="AA30" s="61">
        <v>0</v>
      </c>
      <c r="AB30" s="60">
        <v>0</v>
      </c>
      <c r="AC30" s="61">
        <v>0</v>
      </c>
      <c r="AD30" s="60">
        <v>0</v>
      </c>
      <c r="AE30" s="61">
        <v>0</v>
      </c>
      <c r="AF30" s="60">
        <v>0</v>
      </c>
      <c r="AG30" s="61">
        <v>0</v>
      </c>
      <c r="AH30" s="60">
        <v>0</v>
      </c>
      <c r="AI30" s="61">
        <v>0</v>
      </c>
      <c r="AJ30" s="60">
        <v>0</v>
      </c>
      <c r="AK30" s="61">
        <v>0</v>
      </c>
      <c r="AL30" s="60">
        <v>0</v>
      </c>
      <c r="AM30" s="61">
        <v>0</v>
      </c>
      <c r="AN30" s="60">
        <v>0</v>
      </c>
      <c r="AO30" s="61">
        <v>0</v>
      </c>
      <c r="AP30" s="60">
        <v>0</v>
      </c>
      <c r="AQ30" s="64">
        <v>0</v>
      </c>
      <c r="AR30" s="63">
        <v>2</v>
      </c>
      <c r="AS30" s="64">
        <v>2</v>
      </c>
      <c r="AT30" s="65">
        <v>0</v>
      </c>
      <c r="AU30" s="64">
        <v>0</v>
      </c>
      <c r="AV30" s="63">
        <v>0</v>
      </c>
      <c r="AW30" s="62">
        <v>0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290" t="s">
        <v>35</v>
      </c>
      <c r="AU34" s="291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287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287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287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287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287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290" t="s">
        <v>35</v>
      </c>
      <c r="AU56" s="291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0</v>
      </c>
      <c r="C57" s="22">
        <f t="shared" si="149"/>
        <v>0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/>
      <c r="O57" s="46"/>
      <c r="P57" s="47"/>
      <c r="Q57" s="46"/>
      <c r="R57" s="47"/>
      <c r="S57" s="46"/>
      <c r="T57" s="47"/>
      <c r="U57" s="46"/>
      <c r="V57" s="47"/>
      <c r="W57" s="46"/>
      <c r="X57" s="47"/>
      <c r="Y57" s="46"/>
      <c r="Z57" s="47"/>
      <c r="AA57" s="46"/>
      <c r="AB57" s="47"/>
      <c r="AC57" s="46"/>
      <c r="AD57" s="47"/>
      <c r="AE57" s="46"/>
      <c r="AF57" s="47"/>
      <c r="AG57" s="46"/>
      <c r="AH57" s="47"/>
      <c r="AI57" s="46"/>
      <c r="AJ57" s="47"/>
      <c r="AK57" s="46"/>
      <c r="AL57" s="47"/>
      <c r="AM57" s="46"/>
      <c r="AN57" s="47"/>
      <c r="AO57" s="46"/>
      <c r="AP57" s="47"/>
      <c r="AQ57" s="31"/>
      <c r="AR57" s="30"/>
      <c r="AS57" s="31"/>
      <c r="AT57" s="32"/>
      <c r="AU57" s="31"/>
      <c r="AV57" s="33"/>
      <c r="AW57" s="34"/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1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>
        <v>0</v>
      </c>
      <c r="O58" s="46">
        <v>0</v>
      </c>
      <c r="P58" s="47">
        <v>0</v>
      </c>
      <c r="Q58" s="46">
        <v>0</v>
      </c>
      <c r="R58" s="47">
        <v>0</v>
      </c>
      <c r="S58" s="46">
        <v>0</v>
      </c>
      <c r="T58" s="47">
        <v>0</v>
      </c>
      <c r="U58" s="46">
        <v>0</v>
      </c>
      <c r="V58" s="47">
        <v>1</v>
      </c>
      <c r="W58" s="46">
        <v>0</v>
      </c>
      <c r="X58" s="47">
        <v>0</v>
      </c>
      <c r="Y58" s="46">
        <v>0</v>
      </c>
      <c r="Z58" s="47">
        <v>0</v>
      </c>
      <c r="AA58" s="46">
        <v>0</v>
      </c>
      <c r="AB58" s="47">
        <v>0</v>
      </c>
      <c r="AC58" s="46">
        <v>0</v>
      </c>
      <c r="AD58" s="47">
        <v>0</v>
      </c>
      <c r="AE58" s="46">
        <v>0</v>
      </c>
      <c r="AF58" s="47">
        <v>0</v>
      </c>
      <c r="AG58" s="46">
        <v>0</v>
      </c>
      <c r="AH58" s="47">
        <v>0</v>
      </c>
      <c r="AI58" s="46">
        <v>0</v>
      </c>
      <c r="AJ58" s="47">
        <v>0</v>
      </c>
      <c r="AK58" s="46">
        <v>0</v>
      </c>
      <c r="AL58" s="47">
        <v>0</v>
      </c>
      <c r="AM58" s="46">
        <v>0</v>
      </c>
      <c r="AN58" s="47">
        <v>0</v>
      </c>
      <c r="AO58" s="46">
        <v>0</v>
      </c>
      <c r="AP58" s="47">
        <v>0</v>
      </c>
      <c r="AQ58" s="31">
        <v>0</v>
      </c>
      <c r="AR58" s="30"/>
      <c r="AS58" s="31">
        <v>1</v>
      </c>
      <c r="AT58" s="32">
        <v>0</v>
      </c>
      <c r="AU58" s="31">
        <v>0</v>
      </c>
      <c r="AV58" s="33">
        <v>0</v>
      </c>
      <c r="AW58" s="34">
        <v>1</v>
      </c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5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>
        <v>0</v>
      </c>
      <c r="O59" s="46">
        <v>0</v>
      </c>
      <c r="P59" s="47">
        <v>1</v>
      </c>
      <c r="Q59" s="46">
        <v>0</v>
      </c>
      <c r="R59" s="47">
        <v>2</v>
      </c>
      <c r="S59" s="46">
        <v>0</v>
      </c>
      <c r="T59" s="47">
        <v>0</v>
      </c>
      <c r="U59" s="46">
        <v>0</v>
      </c>
      <c r="V59" s="47">
        <v>1</v>
      </c>
      <c r="W59" s="46">
        <v>0</v>
      </c>
      <c r="X59" s="47">
        <v>0</v>
      </c>
      <c r="Y59" s="46">
        <v>0</v>
      </c>
      <c r="Z59" s="47">
        <v>1</v>
      </c>
      <c r="AA59" s="46">
        <v>0</v>
      </c>
      <c r="AB59" s="47">
        <v>0</v>
      </c>
      <c r="AC59" s="46">
        <v>0</v>
      </c>
      <c r="AD59" s="47">
        <v>0</v>
      </c>
      <c r="AE59" s="46">
        <v>0</v>
      </c>
      <c r="AF59" s="47">
        <v>0</v>
      </c>
      <c r="AG59" s="46">
        <v>0</v>
      </c>
      <c r="AH59" s="47">
        <v>0</v>
      </c>
      <c r="AI59" s="46">
        <v>0</v>
      </c>
      <c r="AJ59" s="47">
        <v>0</v>
      </c>
      <c r="AK59" s="46">
        <v>0</v>
      </c>
      <c r="AL59" s="47">
        <v>0</v>
      </c>
      <c r="AM59" s="46">
        <v>0</v>
      </c>
      <c r="AN59" s="47">
        <v>0</v>
      </c>
      <c r="AO59" s="46">
        <v>0</v>
      </c>
      <c r="AP59" s="47">
        <v>0</v>
      </c>
      <c r="AQ59" s="31">
        <v>0</v>
      </c>
      <c r="AR59" s="30"/>
      <c r="AS59" s="31">
        <v>5</v>
      </c>
      <c r="AT59" s="32">
        <v>0</v>
      </c>
      <c r="AU59" s="31">
        <v>0</v>
      </c>
      <c r="AV59" s="33">
        <v>0</v>
      </c>
      <c r="AW59" s="34">
        <v>1</v>
      </c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/>
      <c r="O60" s="46"/>
      <c r="P60" s="47"/>
      <c r="Q60" s="46"/>
      <c r="R60" s="47"/>
      <c r="S60" s="46"/>
      <c r="T60" s="47"/>
      <c r="U60" s="46"/>
      <c r="V60" s="47"/>
      <c r="W60" s="46"/>
      <c r="X60" s="47"/>
      <c r="Y60" s="46"/>
      <c r="Z60" s="47"/>
      <c r="AA60" s="46"/>
      <c r="AB60" s="47"/>
      <c r="AC60" s="46"/>
      <c r="AD60" s="47"/>
      <c r="AE60" s="46"/>
      <c r="AF60" s="47"/>
      <c r="AG60" s="46"/>
      <c r="AH60" s="47"/>
      <c r="AI60" s="46"/>
      <c r="AJ60" s="47"/>
      <c r="AK60" s="46"/>
      <c r="AL60" s="47"/>
      <c r="AM60" s="46"/>
      <c r="AN60" s="47"/>
      <c r="AO60" s="46"/>
      <c r="AP60" s="47"/>
      <c r="AQ60" s="31"/>
      <c r="AR60" s="30"/>
      <c r="AS60" s="31"/>
      <c r="AT60" s="32"/>
      <c r="AU60" s="31"/>
      <c r="AV60" s="33"/>
      <c r="AW60" s="34"/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287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/>
      <c r="O61" s="46"/>
      <c r="P61" s="47"/>
      <c r="Q61" s="46"/>
      <c r="R61" s="47"/>
      <c r="S61" s="46"/>
      <c r="T61" s="47"/>
      <c r="U61" s="46"/>
      <c r="V61" s="47"/>
      <c r="W61" s="46"/>
      <c r="X61" s="47"/>
      <c r="Y61" s="46"/>
      <c r="Z61" s="47"/>
      <c r="AA61" s="46"/>
      <c r="AB61" s="47"/>
      <c r="AC61" s="46"/>
      <c r="AD61" s="47"/>
      <c r="AE61" s="46"/>
      <c r="AF61" s="47"/>
      <c r="AG61" s="46"/>
      <c r="AH61" s="47"/>
      <c r="AI61" s="46"/>
      <c r="AJ61" s="47"/>
      <c r="AK61" s="46"/>
      <c r="AL61" s="47"/>
      <c r="AM61" s="46"/>
      <c r="AN61" s="47"/>
      <c r="AO61" s="46"/>
      <c r="AP61" s="47"/>
      <c r="AQ61" s="31"/>
      <c r="AR61" s="30"/>
      <c r="AS61" s="31"/>
      <c r="AT61" s="32"/>
      <c r="AU61" s="31"/>
      <c r="AV61" s="33"/>
      <c r="AW61" s="34"/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287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/>
      <c r="O62" s="46"/>
      <c r="P62" s="47"/>
      <c r="Q62" s="46"/>
      <c r="R62" s="47"/>
      <c r="S62" s="46"/>
      <c r="T62" s="47"/>
      <c r="U62" s="46"/>
      <c r="V62" s="47"/>
      <c r="W62" s="46"/>
      <c r="X62" s="47"/>
      <c r="Y62" s="46"/>
      <c r="Z62" s="47"/>
      <c r="AA62" s="46"/>
      <c r="AB62" s="47"/>
      <c r="AC62" s="46"/>
      <c r="AD62" s="47"/>
      <c r="AE62" s="46"/>
      <c r="AF62" s="47"/>
      <c r="AG62" s="46"/>
      <c r="AH62" s="47"/>
      <c r="AI62" s="46"/>
      <c r="AJ62" s="47"/>
      <c r="AK62" s="46"/>
      <c r="AL62" s="47"/>
      <c r="AM62" s="46"/>
      <c r="AN62" s="47"/>
      <c r="AO62" s="46"/>
      <c r="AP62" s="47"/>
      <c r="AQ62" s="31"/>
      <c r="AR62" s="33"/>
      <c r="AS62" s="31"/>
      <c r="AT62" s="32"/>
      <c r="AU62" s="31"/>
      <c r="AV62" s="33"/>
      <c r="AW62" s="34"/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287" t="s">
        <v>43</v>
      </c>
      <c r="B63" s="41">
        <f t="shared" si="149"/>
        <v>120</v>
      </c>
      <c r="C63" s="42">
        <f t="shared" si="149"/>
        <v>2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0</v>
      </c>
      <c r="O63" s="46">
        <v>0</v>
      </c>
      <c r="P63" s="47">
        <v>6</v>
      </c>
      <c r="Q63" s="46">
        <v>0</v>
      </c>
      <c r="R63" s="47">
        <v>13</v>
      </c>
      <c r="S63" s="46">
        <v>0</v>
      </c>
      <c r="T63" s="47">
        <v>38</v>
      </c>
      <c r="U63" s="46">
        <v>2</v>
      </c>
      <c r="V63" s="47">
        <v>33</v>
      </c>
      <c r="W63" s="46">
        <v>0</v>
      </c>
      <c r="X63" s="47">
        <v>26</v>
      </c>
      <c r="Y63" s="46">
        <v>0</v>
      </c>
      <c r="Z63" s="47">
        <v>4</v>
      </c>
      <c r="AA63" s="46">
        <v>0</v>
      </c>
      <c r="AB63" s="47">
        <v>0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120</v>
      </c>
      <c r="AT63" s="32">
        <v>0</v>
      </c>
      <c r="AU63" s="31">
        <v>0</v>
      </c>
      <c r="AV63" s="33">
        <v>1</v>
      </c>
      <c r="AW63" s="34">
        <v>0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13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0</v>
      </c>
      <c r="Q64" s="46">
        <v>0</v>
      </c>
      <c r="R64" s="47">
        <v>1</v>
      </c>
      <c r="S64" s="46">
        <v>0</v>
      </c>
      <c r="T64" s="47">
        <v>2</v>
      </c>
      <c r="U64" s="46">
        <v>0</v>
      </c>
      <c r="V64" s="47">
        <v>6</v>
      </c>
      <c r="W64" s="46">
        <v>0</v>
      </c>
      <c r="X64" s="47">
        <v>2</v>
      </c>
      <c r="Y64" s="46">
        <v>0</v>
      </c>
      <c r="Z64" s="47">
        <v>1</v>
      </c>
      <c r="AA64" s="46">
        <v>0</v>
      </c>
      <c r="AB64" s="47">
        <v>1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13</v>
      </c>
      <c r="AT64" s="32">
        <v>0</v>
      </c>
      <c r="AU64" s="31">
        <v>0</v>
      </c>
      <c r="AV64" s="33">
        <v>0</v>
      </c>
      <c r="AW64" s="34">
        <v>0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0</v>
      </c>
      <c r="C65" s="42">
        <f>+E65+G65+I65+K65+M65+O65+Q65+S65+U65+W65+Y65+AA65+AC65+AE65+AG65+AI65+AK65+AM65+AO65+AQ65</f>
        <v>0</v>
      </c>
      <c r="D65" s="33"/>
      <c r="E65" s="46"/>
      <c r="F65" s="47"/>
      <c r="G65" s="46"/>
      <c r="H65" s="47"/>
      <c r="I65" s="34"/>
      <c r="J65" s="33"/>
      <c r="K65" s="33"/>
      <c r="L65" s="47"/>
      <c r="M65" s="34"/>
      <c r="N65" s="33"/>
      <c r="O65" s="46"/>
      <c r="P65" s="47"/>
      <c r="Q65" s="46"/>
      <c r="R65" s="47"/>
      <c r="S65" s="46"/>
      <c r="T65" s="47"/>
      <c r="U65" s="46"/>
      <c r="V65" s="47"/>
      <c r="W65" s="46"/>
      <c r="X65" s="47"/>
      <c r="Y65" s="46"/>
      <c r="Z65" s="47"/>
      <c r="AA65" s="46"/>
      <c r="AB65" s="47"/>
      <c r="AC65" s="46"/>
      <c r="AD65" s="47"/>
      <c r="AE65" s="46"/>
      <c r="AF65" s="47"/>
      <c r="AG65" s="46"/>
      <c r="AH65" s="47"/>
      <c r="AI65" s="46"/>
      <c r="AJ65" s="47"/>
      <c r="AK65" s="46"/>
      <c r="AL65" s="47"/>
      <c r="AM65" s="46"/>
      <c r="AN65" s="47"/>
      <c r="AO65" s="46"/>
      <c r="AP65" s="47"/>
      <c r="AQ65" s="31"/>
      <c r="AR65" s="30"/>
      <c r="AS65" s="31"/>
      <c r="AT65" s="32"/>
      <c r="AU65" s="31"/>
      <c r="AV65" s="33"/>
      <c r="AW65" s="34"/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287" t="s">
        <v>46</v>
      </c>
      <c r="B66" s="41">
        <f>+D66+F66+H66</f>
        <v>2</v>
      </c>
      <c r="C66" s="42">
        <f>+E66+G66+I66</f>
        <v>0</v>
      </c>
      <c r="D66" s="33">
        <v>2</v>
      </c>
      <c r="E66" s="46">
        <v>0</v>
      </c>
      <c r="F66" s="47">
        <v>0</v>
      </c>
      <c r="G66" s="46">
        <v>0</v>
      </c>
      <c r="H66" s="47">
        <v>0</v>
      </c>
      <c r="I66" s="34">
        <v>0</v>
      </c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/>
      <c r="AS66" s="31">
        <v>2</v>
      </c>
      <c r="AT66" s="32">
        <v>0</v>
      </c>
      <c r="AU66" s="31">
        <v>0</v>
      </c>
      <c r="AV66" s="33">
        <v>0</v>
      </c>
      <c r="AW66" s="34">
        <v>0</v>
      </c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287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0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/>
      <c r="O68" s="46"/>
      <c r="P68" s="47"/>
      <c r="Q68" s="46"/>
      <c r="R68" s="47"/>
      <c r="S68" s="46"/>
      <c r="T68" s="47"/>
      <c r="U68" s="46"/>
      <c r="V68" s="47"/>
      <c r="W68" s="46"/>
      <c r="X68" s="47"/>
      <c r="Y68" s="46"/>
      <c r="Z68" s="47"/>
      <c r="AA68" s="46"/>
      <c r="AB68" s="47"/>
      <c r="AC68" s="46"/>
      <c r="AD68" s="47"/>
      <c r="AE68" s="46"/>
      <c r="AF68" s="47"/>
      <c r="AG68" s="46"/>
      <c r="AH68" s="47"/>
      <c r="AI68" s="46"/>
      <c r="AJ68" s="47"/>
      <c r="AK68" s="46"/>
      <c r="AL68" s="47"/>
      <c r="AM68" s="46"/>
      <c r="AN68" s="47"/>
      <c r="AO68" s="46"/>
      <c r="AP68" s="47"/>
      <c r="AQ68" s="31"/>
      <c r="AR68" s="33"/>
      <c r="AS68" s="31"/>
      <c r="AT68" s="32"/>
      <c r="AU68" s="31"/>
      <c r="AV68" s="33"/>
      <c r="AW68" s="34"/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0</v>
      </c>
      <c r="C70" s="42">
        <f>+Q70+S70+U70+W70+Y70+AA70+AC70+AE70+AG70+AI70+AK70+AM70+AO70+AQ70</f>
        <v>0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/>
      <c r="Q70" s="46"/>
      <c r="R70" s="47"/>
      <c r="S70" s="46"/>
      <c r="T70" s="47"/>
      <c r="U70" s="46"/>
      <c r="V70" s="47"/>
      <c r="W70" s="46"/>
      <c r="X70" s="47"/>
      <c r="Y70" s="46"/>
      <c r="Z70" s="47"/>
      <c r="AA70" s="46"/>
      <c r="AB70" s="47"/>
      <c r="AC70" s="46"/>
      <c r="AD70" s="47"/>
      <c r="AE70" s="46"/>
      <c r="AF70" s="47"/>
      <c r="AG70" s="46"/>
      <c r="AH70" s="47"/>
      <c r="AI70" s="46"/>
      <c r="AJ70" s="47"/>
      <c r="AK70" s="46"/>
      <c r="AL70" s="47"/>
      <c r="AM70" s="46"/>
      <c r="AN70" s="47"/>
      <c r="AO70" s="46"/>
      <c r="AP70" s="47"/>
      <c r="AQ70" s="31"/>
      <c r="AR70" s="33"/>
      <c r="AS70" s="31"/>
      <c r="AT70" s="32"/>
      <c r="AU70" s="31"/>
      <c r="AV70" s="33"/>
      <c r="AW70" s="34"/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0</v>
      </c>
      <c r="C72" s="42">
        <f t="shared" si="217"/>
        <v>0</v>
      </c>
      <c r="D72" s="33"/>
      <c r="E72" s="46"/>
      <c r="F72" s="47"/>
      <c r="G72" s="46"/>
      <c r="H72" s="47"/>
      <c r="I72" s="34"/>
      <c r="J72" s="33"/>
      <c r="K72" s="33"/>
      <c r="L72" s="47"/>
      <c r="M72" s="34"/>
      <c r="N72" s="33"/>
      <c r="O72" s="46"/>
      <c r="P72" s="47"/>
      <c r="Q72" s="46"/>
      <c r="R72" s="47"/>
      <c r="S72" s="46"/>
      <c r="T72" s="47"/>
      <c r="U72" s="46"/>
      <c r="V72" s="47"/>
      <c r="W72" s="46"/>
      <c r="X72" s="47"/>
      <c r="Y72" s="46"/>
      <c r="Z72" s="47"/>
      <c r="AA72" s="46"/>
      <c r="AB72" s="47"/>
      <c r="AC72" s="46"/>
      <c r="AD72" s="47"/>
      <c r="AE72" s="46"/>
      <c r="AF72" s="47"/>
      <c r="AG72" s="46"/>
      <c r="AH72" s="47"/>
      <c r="AI72" s="46"/>
      <c r="AJ72" s="47"/>
      <c r="AK72" s="46"/>
      <c r="AL72" s="47"/>
      <c r="AM72" s="46"/>
      <c r="AN72" s="47"/>
      <c r="AO72" s="46"/>
      <c r="AP72" s="47"/>
      <c r="AQ72" s="31"/>
      <c r="AR72" s="33"/>
      <c r="AS72" s="31"/>
      <c r="AT72" s="32"/>
      <c r="AU72" s="31"/>
      <c r="AV72" s="33"/>
      <c r="AW72" s="34"/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290" t="s">
        <v>35</v>
      </c>
      <c r="AU78" s="291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287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287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287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287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287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290" t="s">
        <v>35</v>
      </c>
      <c r="AU100" s="291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287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287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287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287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287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0</v>
      </c>
      <c r="C113" s="42">
        <f>+E113+G113+I113+K113+M113+O113+Q113+S113+U113+W113+Y113+AA113+AC113+AE113+AG113+AI113+AK113+AM113+AO113+AQ113</f>
        <v>0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/>
      <c r="S113" s="46"/>
      <c r="T113" s="47"/>
      <c r="U113" s="46"/>
      <c r="V113" s="47"/>
      <c r="W113" s="46"/>
      <c r="X113" s="47"/>
      <c r="Y113" s="46"/>
      <c r="Z113" s="47"/>
      <c r="AA113" s="46"/>
      <c r="AB113" s="47"/>
      <c r="AC113" s="46"/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/>
      <c r="AS113" s="31"/>
      <c r="AT113" s="32"/>
      <c r="AU113" s="31"/>
      <c r="AV113" s="33"/>
      <c r="AW113" s="34"/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290" t="s">
        <v>35</v>
      </c>
      <c r="AU122" s="291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0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/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/>
      <c r="AT125" s="32"/>
      <c r="AU125" s="31"/>
      <c r="AV125" s="33"/>
      <c r="AW125" s="34"/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287" t="s">
        <v>41</v>
      </c>
      <c r="B127" s="41">
        <f t="shared" si="419"/>
        <v>0</v>
      </c>
      <c r="C127" s="42">
        <f t="shared" si="419"/>
        <v>0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/>
      <c r="U127" s="46"/>
      <c r="V127" s="47"/>
      <c r="W127" s="46"/>
      <c r="X127" s="47"/>
      <c r="Y127" s="46"/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/>
      <c r="AT127" s="32"/>
      <c r="AU127" s="31"/>
      <c r="AV127" s="33"/>
      <c r="AW127" s="34"/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287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287" t="s">
        <v>43</v>
      </c>
      <c r="B129" s="41">
        <f t="shared" si="419"/>
        <v>0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/>
      <c r="U129" s="46"/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/>
      <c r="AT129" s="32"/>
      <c r="AU129" s="31"/>
      <c r="AV129" s="33"/>
      <c r="AW129" s="34"/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1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>
        <v>1</v>
      </c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>
        <v>1</v>
      </c>
      <c r="AT131" s="32">
        <v>0</v>
      </c>
      <c r="AU131" s="31">
        <v>0</v>
      </c>
      <c r="AV131" s="33">
        <v>0</v>
      </c>
      <c r="AW131" s="34">
        <v>0</v>
      </c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287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287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0</v>
      </c>
      <c r="C135" s="42">
        <f>+E135+G135+I135+K135+M135+O135+Q135+S135+U135+W135+Y135+AA135+AC135+AE135+AG135+AI135+AK135+AM135+AO135+AQ135</f>
        <v>0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/>
      <c r="Q135" s="46"/>
      <c r="R135" s="47"/>
      <c r="S135" s="46"/>
      <c r="T135" s="47"/>
      <c r="U135" s="46"/>
      <c r="V135" s="47"/>
      <c r="W135" s="46"/>
      <c r="X135" s="47"/>
      <c r="Y135" s="46"/>
      <c r="Z135" s="47"/>
      <c r="AA135" s="46"/>
      <c r="AB135" s="47"/>
      <c r="AC135" s="46"/>
      <c r="AD135" s="47"/>
      <c r="AE135" s="46"/>
      <c r="AF135" s="47"/>
      <c r="AG135" s="46"/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/>
      <c r="AS135" s="31"/>
      <c r="AT135" s="32"/>
      <c r="AU135" s="31"/>
      <c r="AV135" s="33"/>
      <c r="AW135" s="34"/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0</v>
      </c>
      <c r="C136" s="42">
        <f>+Q136+S136+U136+W136+Y136+AA136+AC136+AE136+AG136+AI136+AK136+AM136+AO136+AQ136</f>
        <v>0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/>
      <c r="U136" s="46"/>
      <c r="V136" s="47"/>
      <c r="W136" s="46"/>
      <c r="X136" s="47"/>
      <c r="Y136" s="46"/>
      <c r="Z136" s="47"/>
      <c r="AA136" s="46"/>
      <c r="AB136" s="47"/>
      <c r="AC136" s="46"/>
      <c r="AD136" s="47"/>
      <c r="AE136" s="46"/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/>
      <c r="AS136" s="31"/>
      <c r="AT136" s="32"/>
      <c r="AU136" s="31"/>
      <c r="AV136" s="33"/>
      <c r="AW136" s="34"/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284" t="s">
        <v>70</v>
      </c>
      <c r="F143" s="12" t="s">
        <v>33</v>
      </c>
      <c r="G143" s="14" t="s">
        <v>34</v>
      </c>
      <c r="H143" s="284" t="s">
        <v>70</v>
      </c>
      <c r="I143" s="12" t="s">
        <v>33</v>
      </c>
      <c r="J143" s="14" t="s">
        <v>34</v>
      </c>
      <c r="K143" s="284" t="s">
        <v>70</v>
      </c>
      <c r="L143" s="12" t="s">
        <v>33</v>
      </c>
      <c r="M143" s="14" t="s">
        <v>34</v>
      </c>
      <c r="N143" s="284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252</v>
      </c>
      <c r="D144" s="73">
        <v>1</v>
      </c>
      <c r="E144" s="74">
        <v>1</v>
      </c>
      <c r="F144" s="72">
        <v>87</v>
      </c>
      <c r="G144" s="73"/>
      <c r="H144" s="74"/>
      <c r="I144" s="72"/>
      <c r="J144" s="73"/>
      <c r="K144" s="74"/>
      <c r="L144" s="72"/>
      <c r="M144" s="73"/>
      <c r="N144" s="74"/>
      <c r="O144" s="72"/>
      <c r="P144" s="75"/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286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287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/>
      <c r="P148" s="87"/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133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/>
      <c r="N161" s="78"/>
      <c r="O161" s="77">
        <v>8</v>
      </c>
      <c r="P161" s="78"/>
      <c r="Q161" s="77">
        <v>17</v>
      </c>
      <c r="R161" s="78"/>
      <c r="S161" s="77">
        <v>40</v>
      </c>
      <c r="T161" s="78"/>
      <c r="U161" s="77">
        <v>38</v>
      </c>
      <c r="V161" s="78"/>
      <c r="W161" s="77">
        <v>22</v>
      </c>
      <c r="X161" s="78"/>
      <c r="Y161" s="77">
        <v>7</v>
      </c>
      <c r="Z161" s="78"/>
      <c r="AA161" s="77">
        <v>1</v>
      </c>
      <c r="AB161" s="78"/>
      <c r="AC161" s="77"/>
      <c r="AD161" s="78"/>
      <c r="AE161" s="77"/>
      <c r="AF161" s="78"/>
      <c r="AG161" s="99"/>
      <c r="AH161" s="101"/>
      <c r="AI161" s="99"/>
      <c r="AJ161" s="102"/>
      <c r="AK161" s="103"/>
      <c r="AL161" s="104"/>
      <c r="AM161" s="28">
        <v>133</v>
      </c>
      <c r="AN161" s="105"/>
      <c r="AO161" s="32">
        <v>0</v>
      </c>
      <c r="AP161" s="106"/>
      <c r="AQ161" s="33">
        <v>0</v>
      </c>
      <c r="AR161" s="107"/>
      <c r="AS161" s="32">
        <v>0</v>
      </c>
      <c r="AT161" s="107"/>
      <c r="AU161" s="32">
        <v>9</v>
      </c>
      <c r="AV161" s="106"/>
      <c r="AW161" s="32">
        <v>5</v>
      </c>
      <c r="AX161" s="106"/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109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/>
      <c r="N162" s="27"/>
      <c r="O162" s="28">
        <v>5</v>
      </c>
      <c r="P162" s="27"/>
      <c r="Q162" s="28">
        <v>19</v>
      </c>
      <c r="R162" s="27"/>
      <c r="S162" s="28">
        <v>31</v>
      </c>
      <c r="T162" s="27"/>
      <c r="U162" s="28">
        <v>29</v>
      </c>
      <c r="V162" s="27"/>
      <c r="W162" s="28">
        <v>22</v>
      </c>
      <c r="X162" s="27"/>
      <c r="Y162" s="28">
        <v>2</v>
      </c>
      <c r="Z162" s="27"/>
      <c r="AA162" s="28">
        <v>1</v>
      </c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109</v>
      </c>
      <c r="AN162" s="107"/>
      <c r="AO162" s="32">
        <v>0</v>
      </c>
      <c r="AP162" s="106"/>
      <c r="AQ162" s="33">
        <v>0</v>
      </c>
      <c r="AR162" s="107"/>
      <c r="AS162" s="32">
        <v>0</v>
      </c>
      <c r="AT162" s="107"/>
      <c r="AU162" s="32">
        <v>8</v>
      </c>
      <c r="AV162" s="106"/>
      <c r="AW162" s="32">
        <v>2</v>
      </c>
      <c r="AX162" s="106"/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>
        <v>0</v>
      </c>
      <c r="AP163" s="106"/>
      <c r="AQ163" s="33">
        <v>0</v>
      </c>
      <c r="AR163" s="107"/>
      <c r="AS163" s="32">
        <v>0</v>
      </c>
      <c r="AT163" s="107"/>
      <c r="AU163" s="32">
        <v>0</v>
      </c>
      <c r="AV163" s="106"/>
      <c r="AW163" s="32">
        <v>0</v>
      </c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1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/>
      <c r="T164" s="46"/>
      <c r="U164" s="47"/>
      <c r="V164" s="46"/>
      <c r="W164" s="47"/>
      <c r="X164" s="46"/>
      <c r="Y164" s="47"/>
      <c r="Z164" s="46"/>
      <c r="AA164" s="47">
        <v>1</v>
      </c>
      <c r="AB164" s="46"/>
      <c r="AC164" s="47"/>
      <c r="AD164" s="46"/>
      <c r="AE164" s="47"/>
      <c r="AF164" s="46"/>
      <c r="AG164" s="47"/>
      <c r="AH164" s="46"/>
      <c r="AI164" s="47"/>
      <c r="AJ164" s="46"/>
      <c r="AK164" s="32"/>
      <c r="AL164" s="106"/>
      <c r="AM164" s="47">
        <v>1</v>
      </c>
      <c r="AN164" s="107"/>
      <c r="AO164" s="32">
        <v>0</v>
      </c>
      <c r="AP164" s="106"/>
      <c r="AQ164" s="33">
        <v>0</v>
      </c>
      <c r="AR164" s="107"/>
      <c r="AS164" s="32">
        <v>0</v>
      </c>
      <c r="AT164" s="107"/>
      <c r="AU164" s="32">
        <v>1</v>
      </c>
      <c r="AV164" s="106"/>
      <c r="AW164" s="32">
        <v>0</v>
      </c>
      <c r="AX164" s="106"/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0</v>
      </c>
      <c r="D165" s="113">
        <f>+F165+H165+J165+L165+N165+P165+R165+T165+V165+X165+Z165+AB165+AD165+AF165+AH165+AJ165</f>
        <v>0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6"/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/>
      <c r="AJ165" s="46"/>
      <c r="AK165" s="114"/>
      <c r="AL165" s="115"/>
      <c r="AM165" s="116"/>
      <c r="AN165" s="107"/>
      <c r="AO165" s="32">
        <v>0</v>
      </c>
      <c r="AP165" s="106"/>
      <c r="AQ165" s="33">
        <v>0</v>
      </c>
      <c r="AR165" s="107"/>
      <c r="AS165" s="32">
        <v>0</v>
      </c>
      <c r="AT165" s="107"/>
      <c r="AU165" s="32">
        <v>0</v>
      </c>
      <c r="AV165" s="106"/>
      <c r="AW165" s="32">
        <v>0</v>
      </c>
      <c r="AX165" s="106"/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7</v>
      </c>
      <c r="D166" s="111">
        <f>+F166+H166+J166+L166+N166+P166+R166+T166+V166+X166+Z166+AB166+AD166+AF166+AH166+AJ166</f>
        <v>0</v>
      </c>
      <c r="E166" s="47"/>
      <c r="F166" s="46"/>
      <c r="G166" s="47"/>
      <c r="H166" s="46"/>
      <c r="I166" s="47"/>
      <c r="J166" s="46"/>
      <c r="K166" s="47"/>
      <c r="L166" s="46"/>
      <c r="M166" s="47"/>
      <c r="N166" s="46"/>
      <c r="O166" s="47"/>
      <c r="P166" s="46"/>
      <c r="Q166" s="47">
        <v>1</v>
      </c>
      <c r="R166" s="46"/>
      <c r="S166" s="47">
        <v>1</v>
      </c>
      <c r="T166" s="46"/>
      <c r="U166" s="47"/>
      <c r="V166" s="46"/>
      <c r="W166" s="47">
        <v>1</v>
      </c>
      <c r="X166" s="46"/>
      <c r="Y166" s="47"/>
      <c r="Z166" s="46"/>
      <c r="AA166" s="47">
        <v>2</v>
      </c>
      <c r="AB166" s="46"/>
      <c r="AC166" s="47">
        <v>1</v>
      </c>
      <c r="AD166" s="46"/>
      <c r="AE166" s="47">
        <v>1</v>
      </c>
      <c r="AF166" s="46"/>
      <c r="AG166" s="47"/>
      <c r="AH166" s="46"/>
      <c r="AI166" s="47"/>
      <c r="AJ166" s="46"/>
      <c r="AK166" s="32">
        <v>5</v>
      </c>
      <c r="AL166" s="106"/>
      <c r="AM166" s="47">
        <v>2</v>
      </c>
      <c r="AN166" s="107"/>
      <c r="AO166" s="32">
        <v>0</v>
      </c>
      <c r="AP166" s="106"/>
      <c r="AQ166" s="33">
        <v>0</v>
      </c>
      <c r="AR166" s="107"/>
      <c r="AS166" s="32">
        <v>0</v>
      </c>
      <c r="AT166" s="107"/>
      <c r="AU166" s="32">
        <v>1</v>
      </c>
      <c r="AV166" s="106"/>
      <c r="AW166" s="32">
        <v>0</v>
      </c>
      <c r="AX166" s="106"/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32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>
        <v>1</v>
      </c>
      <c r="P167" s="46"/>
      <c r="Q167" s="47">
        <v>3</v>
      </c>
      <c r="R167" s="46"/>
      <c r="S167" s="47"/>
      <c r="T167" s="46"/>
      <c r="U167" s="47">
        <v>4</v>
      </c>
      <c r="V167" s="46"/>
      <c r="W167" s="47">
        <v>6</v>
      </c>
      <c r="X167" s="46"/>
      <c r="Y167" s="47">
        <v>5</v>
      </c>
      <c r="Z167" s="46"/>
      <c r="AA167" s="47">
        <v>6</v>
      </c>
      <c r="AB167" s="46"/>
      <c r="AC167" s="47">
        <v>6</v>
      </c>
      <c r="AD167" s="46"/>
      <c r="AE167" s="47">
        <v>1</v>
      </c>
      <c r="AF167" s="46"/>
      <c r="AG167" s="47"/>
      <c r="AH167" s="46"/>
      <c r="AI167" s="47"/>
      <c r="AJ167" s="46"/>
      <c r="AK167" s="32"/>
      <c r="AL167" s="106"/>
      <c r="AM167" s="47">
        <v>32</v>
      </c>
      <c r="AN167" s="107"/>
      <c r="AO167" s="32">
        <v>0</v>
      </c>
      <c r="AP167" s="106"/>
      <c r="AQ167" s="33">
        <v>0</v>
      </c>
      <c r="AR167" s="107"/>
      <c r="AS167" s="32">
        <v>0</v>
      </c>
      <c r="AT167" s="107"/>
      <c r="AU167" s="32">
        <v>3</v>
      </c>
      <c r="AV167" s="106"/>
      <c r="AW167" s="32">
        <v>1</v>
      </c>
      <c r="AX167" s="106"/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9</v>
      </c>
      <c r="D168" s="111">
        <f>+P168+R168+T168+V168+X168+Z168+AB168+AD168+AF168+AH168+AJ168</f>
        <v>0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>
        <v>1</v>
      </c>
      <c r="P168" s="46"/>
      <c r="Q168" s="47">
        <v>1</v>
      </c>
      <c r="R168" s="46"/>
      <c r="S168" s="47">
        <v>1</v>
      </c>
      <c r="T168" s="46"/>
      <c r="U168" s="47">
        <v>4</v>
      </c>
      <c r="V168" s="46"/>
      <c r="W168" s="47">
        <v>1</v>
      </c>
      <c r="X168" s="46"/>
      <c r="Y168" s="47">
        <v>1</v>
      </c>
      <c r="Z168" s="46"/>
      <c r="AA168" s="47"/>
      <c r="AB168" s="46"/>
      <c r="AC168" s="47"/>
      <c r="AD168" s="46"/>
      <c r="AE168" s="47"/>
      <c r="AF168" s="46"/>
      <c r="AG168" s="47"/>
      <c r="AH168" s="46"/>
      <c r="AI168" s="47"/>
      <c r="AJ168" s="46"/>
      <c r="AK168" s="32">
        <v>6</v>
      </c>
      <c r="AL168" s="106"/>
      <c r="AM168" s="47">
        <v>3</v>
      </c>
      <c r="AN168" s="107"/>
      <c r="AO168" s="32">
        <v>0</v>
      </c>
      <c r="AP168" s="106"/>
      <c r="AQ168" s="33">
        <v>0</v>
      </c>
      <c r="AR168" s="107"/>
      <c r="AS168" s="32">
        <v>0</v>
      </c>
      <c r="AT168" s="107"/>
      <c r="AU168" s="32">
        <v>0</v>
      </c>
      <c r="AV168" s="106"/>
      <c r="AW168" s="32">
        <v>1</v>
      </c>
      <c r="AX168" s="106"/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1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/>
      <c r="P169" s="120"/>
      <c r="Q169" s="119"/>
      <c r="R169" s="120"/>
      <c r="S169" s="119"/>
      <c r="T169" s="120"/>
      <c r="U169" s="119"/>
      <c r="V169" s="120"/>
      <c r="W169" s="119">
        <v>1</v>
      </c>
      <c r="X169" s="120"/>
      <c r="Y169" s="119"/>
      <c r="Z169" s="120"/>
      <c r="AA169" s="119"/>
      <c r="AB169" s="120"/>
      <c r="AC169" s="119"/>
      <c r="AD169" s="120"/>
      <c r="AE169" s="119"/>
      <c r="AF169" s="120"/>
      <c r="AG169" s="119"/>
      <c r="AH169" s="120"/>
      <c r="AI169" s="119"/>
      <c r="AJ169" s="120"/>
      <c r="AK169" s="121">
        <v>1</v>
      </c>
      <c r="AL169" s="122"/>
      <c r="AM169" s="119"/>
      <c r="AN169" s="123"/>
      <c r="AO169" s="121">
        <v>0</v>
      </c>
      <c r="AP169" s="122"/>
      <c r="AQ169" s="124">
        <v>0</v>
      </c>
      <c r="AR169" s="123"/>
      <c r="AS169" s="65">
        <v>0</v>
      </c>
      <c r="AT169" s="125"/>
      <c r="AU169" s="121">
        <v>0</v>
      </c>
      <c r="AV169" s="122"/>
      <c r="AW169" s="121">
        <v>0</v>
      </c>
      <c r="AX169" s="122"/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0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/>
      <c r="P173" s="145"/>
      <c r="Q173" s="144"/>
      <c r="R173" s="145"/>
      <c r="S173" s="144"/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/>
      <c r="AF173" s="146"/>
      <c r="AG173" s="72"/>
      <c r="AH173" s="75"/>
      <c r="AI173" s="144"/>
      <c r="AJ173" s="145"/>
      <c r="AK173" s="132"/>
      <c r="AL173" s="81"/>
      <c r="AM173" s="28"/>
      <c r="AN173" s="105"/>
      <c r="AO173" s="132">
        <v>0</v>
      </c>
      <c r="AP173" s="81"/>
      <c r="AQ173" s="26">
        <v>0</v>
      </c>
      <c r="AR173" s="105"/>
      <c r="AS173" s="132">
        <v>0</v>
      </c>
      <c r="AT173" s="105"/>
      <c r="AU173" s="132">
        <v>0</v>
      </c>
      <c r="AV173" s="81"/>
      <c r="AW173" s="132">
        <v>0</v>
      </c>
      <c r="AX173" s="81"/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1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/>
      <c r="V174" s="120"/>
      <c r="W174" s="119"/>
      <c r="X174" s="120"/>
      <c r="Y174" s="119"/>
      <c r="Z174" s="120"/>
      <c r="AA174" s="119"/>
      <c r="AB174" s="120"/>
      <c r="AC174" s="119"/>
      <c r="AD174" s="147"/>
      <c r="AE174" s="119"/>
      <c r="AF174" s="147"/>
      <c r="AG174" s="119">
        <v>1</v>
      </c>
      <c r="AH174" s="148"/>
      <c r="AI174" s="119"/>
      <c r="AJ174" s="120"/>
      <c r="AK174" s="121"/>
      <c r="AL174" s="122"/>
      <c r="AM174" s="119">
        <v>1</v>
      </c>
      <c r="AN174" s="123"/>
      <c r="AO174" s="121">
        <v>0</v>
      </c>
      <c r="AP174" s="122"/>
      <c r="AQ174" s="124">
        <v>0</v>
      </c>
      <c r="AR174" s="123"/>
      <c r="AS174" s="121">
        <v>0</v>
      </c>
      <c r="AT174" s="123"/>
      <c r="AU174" s="121">
        <v>0</v>
      </c>
      <c r="AV174" s="122"/>
      <c r="AW174" s="121">
        <v>0</v>
      </c>
      <c r="AX174" s="122"/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4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/>
      <c r="J175" s="46"/>
      <c r="K175" s="47"/>
      <c r="L175" s="46"/>
      <c r="M175" s="47"/>
      <c r="N175" s="46"/>
      <c r="O175" s="119">
        <v>2</v>
      </c>
      <c r="P175" s="120"/>
      <c r="Q175" s="119"/>
      <c r="R175" s="120"/>
      <c r="S175" s="119"/>
      <c r="T175" s="120"/>
      <c r="U175" s="119">
        <v>1</v>
      </c>
      <c r="V175" s="120"/>
      <c r="W175" s="119">
        <v>1</v>
      </c>
      <c r="X175" s="120"/>
      <c r="Y175" s="119"/>
      <c r="Z175" s="120"/>
      <c r="AA175" s="119"/>
      <c r="AB175" s="120"/>
      <c r="AC175" s="119"/>
      <c r="AD175" s="147"/>
      <c r="AE175" s="119"/>
      <c r="AF175" s="147"/>
      <c r="AG175" s="119"/>
      <c r="AH175" s="148"/>
      <c r="AI175" s="119"/>
      <c r="AJ175" s="120"/>
      <c r="AK175" s="121">
        <v>2</v>
      </c>
      <c r="AL175" s="122"/>
      <c r="AM175" s="119">
        <v>2</v>
      </c>
      <c r="AN175" s="123"/>
      <c r="AO175" s="121">
        <v>0</v>
      </c>
      <c r="AP175" s="122"/>
      <c r="AQ175" s="124">
        <v>0</v>
      </c>
      <c r="AR175" s="123"/>
      <c r="AS175" s="121">
        <v>0</v>
      </c>
      <c r="AT175" s="123"/>
      <c r="AU175" s="121">
        <v>0</v>
      </c>
      <c r="AV175" s="122"/>
      <c r="AW175" s="121">
        <v>2</v>
      </c>
      <c r="AX175" s="122"/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>
        <v>0</v>
      </c>
      <c r="AP176" s="122"/>
      <c r="AQ176" s="124">
        <v>0</v>
      </c>
      <c r="AR176" s="123"/>
      <c r="AS176" s="121">
        <v>0</v>
      </c>
      <c r="AT176" s="123"/>
      <c r="AU176" s="121">
        <v>0</v>
      </c>
      <c r="AV176" s="122"/>
      <c r="AW176" s="121">
        <v>0</v>
      </c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>
        <v>0</v>
      </c>
      <c r="AP177" s="122"/>
      <c r="AQ177" s="124">
        <v>0</v>
      </c>
      <c r="AR177" s="123"/>
      <c r="AS177" s="121">
        <v>0</v>
      </c>
      <c r="AT177" s="123"/>
      <c r="AU177" s="121">
        <v>0</v>
      </c>
      <c r="AV177" s="122"/>
      <c r="AW177" s="121">
        <v>0</v>
      </c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5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/>
      <c r="R178" s="120"/>
      <c r="S178" s="119">
        <v>2</v>
      </c>
      <c r="T178" s="120"/>
      <c r="U178" s="119">
        <v>1</v>
      </c>
      <c r="V178" s="120"/>
      <c r="W178" s="119">
        <v>1</v>
      </c>
      <c r="X178" s="120"/>
      <c r="Y178" s="119"/>
      <c r="Z178" s="120"/>
      <c r="AA178" s="119">
        <v>1</v>
      </c>
      <c r="AB178" s="120"/>
      <c r="AC178" s="119"/>
      <c r="AD178" s="147"/>
      <c r="AE178" s="119"/>
      <c r="AF178" s="147"/>
      <c r="AG178" s="119"/>
      <c r="AH178" s="148"/>
      <c r="AI178" s="119"/>
      <c r="AJ178" s="120"/>
      <c r="AK178" s="121">
        <v>1</v>
      </c>
      <c r="AL178" s="122"/>
      <c r="AM178" s="119">
        <v>4</v>
      </c>
      <c r="AN178" s="123"/>
      <c r="AO178" s="121">
        <v>0</v>
      </c>
      <c r="AP178" s="122"/>
      <c r="AQ178" s="124">
        <v>0</v>
      </c>
      <c r="AR178" s="123"/>
      <c r="AS178" s="121">
        <v>0</v>
      </c>
      <c r="AT178" s="123"/>
      <c r="AU178" s="121">
        <v>0</v>
      </c>
      <c r="AV178" s="122"/>
      <c r="AW178" s="121">
        <v>0</v>
      </c>
      <c r="AX178" s="122"/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0</v>
      </c>
      <c r="D179" s="149">
        <f t="shared" si="567"/>
        <v>0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/>
      <c r="Z179" s="120"/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/>
      <c r="AN179" s="123"/>
      <c r="AO179" s="121">
        <v>0</v>
      </c>
      <c r="AP179" s="122"/>
      <c r="AQ179" s="124">
        <v>0</v>
      </c>
      <c r="AR179" s="123"/>
      <c r="AS179" s="121">
        <v>0</v>
      </c>
      <c r="AT179" s="123"/>
      <c r="AU179" s="121">
        <v>0</v>
      </c>
      <c r="AV179" s="122"/>
      <c r="AW179" s="121">
        <v>0</v>
      </c>
      <c r="AX179" s="122"/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>
        <v>0</v>
      </c>
      <c r="AP180" s="122"/>
      <c r="AQ180" s="124">
        <v>0</v>
      </c>
      <c r="AR180" s="123"/>
      <c r="AS180" s="121">
        <v>0</v>
      </c>
      <c r="AT180" s="123"/>
      <c r="AU180" s="121">
        <v>0</v>
      </c>
      <c r="AV180" s="122"/>
      <c r="AW180" s="121">
        <v>0</v>
      </c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>
        <v>0</v>
      </c>
      <c r="AP181" s="122"/>
      <c r="AQ181" s="124">
        <v>0</v>
      </c>
      <c r="AR181" s="123"/>
      <c r="AS181" s="121">
        <v>0</v>
      </c>
      <c r="AT181" s="123"/>
      <c r="AU181" s="121">
        <v>0</v>
      </c>
      <c r="AV181" s="122"/>
      <c r="AW181" s="121">
        <v>0</v>
      </c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29</v>
      </c>
      <c r="D182" s="149">
        <f t="shared" si="567"/>
        <v>0</v>
      </c>
      <c r="E182" s="119"/>
      <c r="F182" s="120"/>
      <c r="G182" s="119"/>
      <c r="H182" s="120"/>
      <c r="I182" s="119"/>
      <c r="J182" s="120"/>
      <c r="K182" s="119"/>
      <c r="L182" s="120"/>
      <c r="M182" s="119"/>
      <c r="N182" s="120"/>
      <c r="O182" s="119"/>
      <c r="P182" s="120"/>
      <c r="Q182" s="119"/>
      <c r="R182" s="120"/>
      <c r="S182" s="119">
        <v>1</v>
      </c>
      <c r="T182" s="120"/>
      <c r="U182" s="119">
        <v>2</v>
      </c>
      <c r="V182" s="120"/>
      <c r="W182" s="119">
        <v>1</v>
      </c>
      <c r="X182" s="120"/>
      <c r="Y182" s="119">
        <v>4</v>
      </c>
      <c r="Z182" s="120"/>
      <c r="AA182" s="119">
        <v>1</v>
      </c>
      <c r="AB182" s="120"/>
      <c r="AC182" s="119">
        <v>1</v>
      </c>
      <c r="AD182" s="147"/>
      <c r="AE182" s="119">
        <v>6</v>
      </c>
      <c r="AF182" s="147"/>
      <c r="AG182" s="119">
        <v>1</v>
      </c>
      <c r="AH182" s="148"/>
      <c r="AI182" s="119">
        <v>12</v>
      </c>
      <c r="AJ182" s="120"/>
      <c r="AK182" s="121">
        <v>17</v>
      </c>
      <c r="AL182" s="122"/>
      <c r="AM182" s="119">
        <v>12</v>
      </c>
      <c r="AN182" s="123"/>
      <c r="AO182" s="121">
        <v>0</v>
      </c>
      <c r="AP182" s="122"/>
      <c r="AQ182" s="124">
        <v>0</v>
      </c>
      <c r="AR182" s="123"/>
      <c r="AS182" s="121">
        <v>0</v>
      </c>
      <c r="AT182" s="123"/>
      <c r="AU182" s="121">
        <v>0</v>
      </c>
      <c r="AV182" s="122"/>
      <c r="AW182" s="121">
        <v>0</v>
      </c>
      <c r="AX182" s="122"/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66</v>
      </c>
      <c r="D183" s="137">
        <f t="shared" si="567"/>
        <v>0</v>
      </c>
      <c r="E183" s="60"/>
      <c r="F183" s="61"/>
      <c r="G183" s="60"/>
      <c r="H183" s="61"/>
      <c r="I183" s="60"/>
      <c r="J183" s="61"/>
      <c r="K183" s="60"/>
      <c r="L183" s="61"/>
      <c r="M183" s="60"/>
      <c r="N183" s="62"/>
      <c r="O183" s="60">
        <v>4</v>
      </c>
      <c r="P183" s="61"/>
      <c r="Q183" s="60">
        <v>10</v>
      </c>
      <c r="R183" s="61"/>
      <c r="S183" s="60">
        <v>6</v>
      </c>
      <c r="T183" s="61"/>
      <c r="U183" s="60">
        <v>9</v>
      </c>
      <c r="V183" s="61"/>
      <c r="W183" s="60">
        <v>7</v>
      </c>
      <c r="X183" s="61"/>
      <c r="Y183" s="60">
        <v>3</v>
      </c>
      <c r="Z183" s="61"/>
      <c r="AA183" s="60">
        <v>9</v>
      </c>
      <c r="AB183" s="61"/>
      <c r="AC183" s="60">
        <v>5</v>
      </c>
      <c r="AD183" s="150"/>
      <c r="AE183" s="60">
        <v>4</v>
      </c>
      <c r="AF183" s="150"/>
      <c r="AG183" s="60">
        <v>4</v>
      </c>
      <c r="AH183" s="62"/>
      <c r="AI183" s="60">
        <v>5</v>
      </c>
      <c r="AJ183" s="61"/>
      <c r="AK183" s="65">
        <v>23</v>
      </c>
      <c r="AL183" s="141"/>
      <c r="AM183" s="60">
        <v>43</v>
      </c>
      <c r="AN183" s="125"/>
      <c r="AO183" s="65">
        <v>0</v>
      </c>
      <c r="AP183" s="141"/>
      <c r="AQ183" s="63">
        <v>0</v>
      </c>
      <c r="AR183" s="125"/>
      <c r="AS183" s="65">
        <v>0</v>
      </c>
      <c r="AT183" s="125"/>
      <c r="AU183" s="65">
        <v>2</v>
      </c>
      <c r="AV183" s="141"/>
      <c r="AW183" s="65">
        <v>4</v>
      </c>
      <c r="AX183" s="141"/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292" t="s">
        <v>34</v>
      </c>
      <c r="D214" s="157" t="s">
        <v>33</v>
      </c>
      <c r="E214" s="289" t="s">
        <v>34</v>
      </c>
      <c r="F214" s="157" t="s">
        <v>33</v>
      </c>
      <c r="G214" s="289" t="s">
        <v>34</v>
      </c>
      <c r="H214" s="157" t="s">
        <v>33</v>
      </c>
      <c r="I214" s="289" t="s">
        <v>34</v>
      </c>
      <c r="J214" s="157" t="s">
        <v>33</v>
      </c>
      <c r="K214" s="289" t="s">
        <v>34</v>
      </c>
      <c r="L214" s="157" t="s">
        <v>33</v>
      </c>
      <c r="M214" s="289" t="s">
        <v>34</v>
      </c>
      <c r="N214" s="157" t="s">
        <v>33</v>
      </c>
      <c r="O214" s="289" t="s">
        <v>34</v>
      </c>
      <c r="P214" s="157" t="s">
        <v>33</v>
      </c>
      <c r="Q214" s="289" t="s">
        <v>34</v>
      </c>
      <c r="R214" s="157" t="s">
        <v>33</v>
      </c>
      <c r="S214" s="289" t="s">
        <v>34</v>
      </c>
      <c r="T214" s="157" t="s">
        <v>33</v>
      </c>
      <c r="U214" s="289" t="s">
        <v>34</v>
      </c>
      <c r="V214" s="157" t="s">
        <v>33</v>
      </c>
      <c r="W214" s="289" t="s">
        <v>34</v>
      </c>
      <c r="X214" s="157" t="s">
        <v>33</v>
      </c>
      <c r="Y214" s="289" t="s">
        <v>34</v>
      </c>
      <c r="Z214" s="157" t="s">
        <v>33</v>
      </c>
      <c r="AA214" s="289" t="s">
        <v>34</v>
      </c>
      <c r="AB214" s="157" t="s">
        <v>33</v>
      </c>
      <c r="AC214" s="289" t="s">
        <v>34</v>
      </c>
      <c r="AD214" s="157" t="s">
        <v>33</v>
      </c>
      <c r="AE214" s="289" t="s">
        <v>34</v>
      </c>
      <c r="AF214" s="157" t="s">
        <v>33</v>
      </c>
      <c r="AG214" s="289" t="s">
        <v>34</v>
      </c>
      <c r="AH214" s="157" t="s">
        <v>33</v>
      </c>
      <c r="AI214" s="289" t="s">
        <v>34</v>
      </c>
      <c r="AJ214" s="157" t="s">
        <v>33</v>
      </c>
      <c r="AK214" s="288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4</v>
      </c>
      <c r="C218" s="42">
        <f>SUM(E218+G218+I218+K218+M218+O218+Q218+S218+U218+W218+Y218+AA218+AC218+AE218+AG218+AI218+AK218)</f>
        <v>0</v>
      </c>
      <c r="D218" s="33"/>
      <c r="E218" s="46"/>
      <c r="F218" s="47"/>
      <c r="G218" s="46"/>
      <c r="H218" s="47"/>
      <c r="I218" s="46"/>
      <c r="J218" s="47">
        <v>1</v>
      </c>
      <c r="K218" s="46"/>
      <c r="L218" s="47">
        <v>1</v>
      </c>
      <c r="M218" s="46"/>
      <c r="N218" s="47">
        <v>2</v>
      </c>
      <c r="O218" s="46"/>
      <c r="P218" s="47"/>
      <c r="Q218" s="46"/>
      <c r="R218" s="47"/>
      <c r="S218" s="46"/>
      <c r="T218" s="47"/>
      <c r="U218" s="46"/>
      <c r="V218" s="47"/>
      <c r="W218" s="46"/>
      <c r="X218" s="47"/>
      <c r="Y218" s="46"/>
      <c r="Z218" s="47"/>
      <c r="AA218" s="46"/>
      <c r="AB218" s="47"/>
      <c r="AC218" s="46"/>
      <c r="AD218" s="47"/>
      <c r="AE218" s="46"/>
      <c r="AF218" s="47"/>
      <c r="AG218" s="46"/>
      <c r="AH218" s="47"/>
      <c r="AI218" s="46"/>
      <c r="AJ218" s="47"/>
      <c r="AK218" s="31"/>
      <c r="AL218" s="33">
        <v>1</v>
      </c>
      <c r="AM218" s="31">
        <v>3</v>
      </c>
      <c r="AN218" s="32">
        <v>0</v>
      </c>
      <c r="AO218" s="107">
        <v>0</v>
      </c>
      <c r="AP218" s="33">
        <v>0</v>
      </c>
      <c r="AQ218" s="162">
        <v>0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0</v>
      </c>
      <c r="C219" s="42">
        <f>SUM(E219+G219+I219+K219+M219+O219+Q219+S219+U219+W219+Y219+AA219+AC219+AE219+AG219+AI219+AK219)</f>
        <v>0</v>
      </c>
      <c r="D219" s="33"/>
      <c r="E219" s="46"/>
      <c r="F219" s="47"/>
      <c r="G219" s="46"/>
      <c r="H219" s="47"/>
      <c r="I219" s="46"/>
      <c r="J219" s="47"/>
      <c r="K219" s="46"/>
      <c r="L219" s="47"/>
      <c r="M219" s="46"/>
      <c r="N219" s="47"/>
      <c r="O219" s="46"/>
      <c r="P219" s="47"/>
      <c r="Q219" s="46"/>
      <c r="R219" s="47"/>
      <c r="S219" s="46"/>
      <c r="T219" s="47"/>
      <c r="U219" s="46"/>
      <c r="V219" s="47"/>
      <c r="W219" s="46"/>
      <c r="X219" s="47"/>
      <c r="Y219" s="46"/>
      <c r="Z219" s="47"/>
      <c r="AA219" s="46"/>
      <c r="AB219" s="47"/>
      <c r="AC219" s="46"/>
      <c r="AD219" s="47"/>
      <c r="AE219" s="46"/>
      <c r="AF219" s="47"/>
      <c r="AG219" s="46"/>
      <c r="AH219" s="47"/>
      <c r="AI219" s="46"/>
      <c r="AJ219" s="47"/>
      <c r="AK219" s="31"/>
      <c r="AL219" s="33"/>
      <c r="AM219" s="31"/>
      <c r="AN219" s="32"/>
      <c r="AO219" s="107"/>
      <c r="AP219" s="33"/>
      <c r="AQ219" s="162"/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2</v>
      </c>
      <c r="C220" s="42">
        <f t="shared" si="615"/>
        <v>1</v>
      </c>
      <c r="D220" s="33"/>
      <c r="E220" s="46"/>
      <c r="F220" s="47"/>
      <c r="G220" s="46"/>
      <c r="H220" s="47">
        <v>1</v>
      </c>
      <c r="I220" s="46">
        <v>1</v>
      </c>
      <c r="J220" s="47">
        <v>1</v>
      </c>
      <c r="K220" s="46"/>
      <c r="L220" s="47"/>
      <c r="M220" s="46"/>
      <c r="N220" s="47"/>
      <c r="O220" s="46"/>
      <c r="P220" s="47"/>
      <c r="Q220" s="46"/>
      <c r="R220" s="47"/>
      <c r="S220" s="46"/>
      <c r="T220" s="47"/>
      <c r="U220" s="46"/>
      <c r="V220" s="47"/>
      <c r="W220" s="46"/>
      <c r="X220" s="47"/>
      <c r="Y220" s="46"/>
      <c r="Z220" s="47"/>
      <c r="AA220" s="46"/>
      <c r="AB220" s="47"/>
      <c r="AC220" s="46"/>
      <c r="AD220" s="47"/>
      <c r="AE220" s="46"/>
      <c r="AF220" s="47"/>
      <c r="AG220" s="46"/>
      <c r="AH220" s="47"/>
      <c r="AI220" s="46"/>
      <c r="AJ220" s="47"/>
      <c r="AK220" s="31"/>
      <c r="AL220" s="33">
        <v>1</v>
      </c>
      <c r="AM220" s="31">
        <v>1</v>
      </c>
      <c r="AN220" s="32">
        <v>0</v>
      </c>
      <c r="AO220" s="107">
        <v>0</v>
      </c>
      <c r="AP220" s="33">
        <v>0</v>
      </c>
      <c r="AQ220" s="162">
        <v>0</v>
      </c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292" t="s">
        <v>34</v>
      </c>
      <c r="D225" s="157" t="s">
        <v>33</v>
      </c>
      <c r="E225" s="289" t="s">
        <v>34</v>
      </c>
      <c r="F225" s="157" t="s">
        <v>33</v>
      </c>
      <c r="G225" s="289" t="s">
        <v>34</v>
      </c>
      <c r="H225" s="157" t="s">
        <v>33</v>
      </c>
      <c r="I225" s="289" t="s">
        <v>34</v>
      </c>
      <c r="J225" s="157" t="s">
        <v>33</v>
      </c>
      <c r="K225" s="289" t="s">
        <v>34</v>
      </c>
      <c r="L225" s="157" t="s">
        <v>33</v>
      </c>
      <c r="M225" s="289" t="s">
        <v>34</v>
      </c>
      <c r="N225" s="157" t="s">
        <v>33</v>
      </c>
      <c r="O225" s="289" t="s">
        <v>34</v>
      </c>
      <c r="P225" s="157" t="s">
        <v>33</v>
      </c>
      <c r="Q225" s="289" t="s">
        <v>34</v>
      </c>
      <c r="R225" s="157" t="s">
        <v>33</v>
      </c>
      <c r="S225" s="289" t="s">
        <v>34</v>
      </c>
      <c r="T225" s="157" t="s">
        <v>33</v>
      </c>
      <c r="U225" s="289" t="s">
        <v>34</v>
      </c>
      <c r="V225" s="157" t="s">
        <v>33</v>
      </c>
      <c r="W225" s="289" t="s">
        <v>34</v>
      </c>
      <c r="X225" s="157" t="s">
        <v>33</v>
      </c>
      <c r="Y225" s="289" t="s">
        <v>34</v>
      </c>
      <c r="Z225" s="157" t="s">
        <v>33</v>
      </c>
      <c r="AA225" s="289" t="s">
        <v>34</v>
      </c>
      <c r="AB225" s="157" t="s">
        <v>33</v>
      </c>
      <c r="AC225" s="289" t="s">
        <v>34</v>
      </c>
      <c r="AD225" s="157" t="s">
        <v>33</v>
      </c>
      <c r="AE225" s="289" t="s">
        <v>34</v>
      </c>
      <c r="AF225" s="157" t="s">
        <v>33</v>
      </c>
      <c r="AG225" s="289" t="s">
        <v>34</v>
      </c>
      <c r="AH225" s="157" t="s">
        <v>33</v>
      </c>
      <c r="AI225" s="289" t="s">
        <v>34</v>
      </c>
      <c r="AJ225" s="157" t="s">
        <v>33</v>
      </c>
      <c r="AK225" s="288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9</v>
      </c>
      <c r="C229" s="42">
        <f>SUM(E229+G229+I229+K229+M229+O229+Q229+S229+U229+W229+Y229+AA229+AC229+AE229+AG229+AI229+AK229)</f>
        <v>0</v>
      </c>
      <c r="D229" s="33"/>
      <c r="E229" s="46"/>
      <c r="F229" s="47"/>
      <c r="G229" s="46"/>
      <c r="H229" s="47"/>
      <c r="I229" s="46"/>
      <c r="J229" s="47">
        <v>1</v>
      </c>
      <c r="K229" s="46"/>
      <c r="L229" s="47">
        <v>2</v>
      </c>
      <c r="M229" s="46"/>
      <c r="N229" s="47">
        <v>3</v>
      </c>
      <c r="O229" s="46"/>
      <c r="P229" s="47"/>
      <c r="Q229" s="46"/>
      <c r="R229" s="47">
        <v>1</v>
      </c>
      <c r="S229" s="46"/>
      <c r="T229" s="47">
        <v>1</v>
      </c>
      <c r="U229" s="46"/>
      <c r="V229" s="47">
        <v>1</v>
      </c>
      <c r="W229" s="46"/>
      <c r="X229" s="47"/>
      <c r="Y229" s="46"/>
      <c r="Z229" s="47"/>
      <c r="AA229" s="46"/>
      <c r="AB229" s="47"/>
      <c r="AC229" s="46"/>
      <c r="AD229" s="47"/>
      <c r="AE229" s="46"/>
      <c r="AF229" s="47"/>
      <c r="AG229" s="46"/>
      <c r="AH229" s="47"/>
      <c r="AI229" s="46"/>
      <c r="AJ229" s="47"/>
      <c r="AK229" s="31"/>
      <c r="AL229" s="33">
        <v>6</v>
      </c>
      <c r="AM229" s="31">
        <v>3</v>
      </c>
      <c r="AN229" s="32">
        <v>0</v>
      </c>
      <c r="AO229" s="107">
        <v>0</v>
      </c>
      <c r="AP229" s="33">
        <v>0</v>
      </c>
      <c r="AQ229" s="162">
        <v>0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0</v>
      </c>
      <c r="C230" s="42">
        <f>SUM(E230+G230+I230+K230+M230+O230+Q230+S230+U230+W230+Y230+AA230+AC230+AE230+AG230+AI230+AK230)</f>
        <v>0</v>
      </c>
      <c r="D230" s="33"/>
      <c r="E230" s="46"/>
      <c r="F230" s="47"/>
      <c r="G230" s="46"/>
      <c r="H230" s="47"/>
      <c r="I230" s="46"/>
      <c r="J230" s="47"/>
      <c r="K230" s="46"/>
      <c r="L230" s="47"/>
      <c r="M230" s="46"/>
      <c r="N230" s="47"/>
      <c r="O230" s="46"/>
      <c r="P230" s="47"/>
      <c r="Q230" s="46"/>
      <c r="R230" s="47"/>
      <c r="S230" s="46"/>
      <c r="T230" s="47"/>
      <c r="U230" s="46"/>
      <c r="V230" s="47"/>
      <c r="W230" s="46"/>
      <c r="X230" s="47"/>
      <c r="Y230" s="46"/>
      <c r="Z230" s="47"/>
      <c r="AA230" s="46"/>
      <c r="AB230" s="47"/>
      <c r="AC230" s="46"/>
      <c r="AD230" s="47"/>
      <c r="AE230" s="46"/>
      <c r="AF230" s="47"/>
      <c r="AG230" s="46"/>
      <c r="AH230" s="47"/>
      <c r="AI230" s="46"/>
      <c r="AJ230" s="47"/>
      <c r="AK230" s="31"/>
      <c r="AL230" s="33"/>
      <c r="AM230" s="31"/>
      <c r="AN230" s="32"/>
      <c r="AO230" s="107"/>
      <c r="AP230" s="33"/>
      <c r="AQ230" s="162"/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/>
      <c r="E231" s="46"/>
      <c r="F231" s="47"/>
      <c r="G231" s="46"/>
      <c r="H231" s="47"/>
      <c r="I231" s="46"/>
      <c r="J231" s="47"/>
      <c r="K231" s="46"/>
      <c r="L231" s="47"/>
      <c r="M231" s="46"/>
      <c r="N231" s="47"/>
      <c r="O231" s="46"/>
      <c r="P231" s="47"/>
      <c r="Q231" s="46"/>
      <c r="R231" s="47"/>
      <c r="S231" s="46"/>
      <c r="T231" s="47"/>
      <c r="U231" s="46"/>
      <c r="V231" s="47"/>
      <c r="W231" s="46"/>
      <c r="X231" s="47"/>
      <c r="Y231" s="46"/>
      <c r="Z231" s="47"/>
      <c r="AA231" s="46"/>
      <c r="AB231" s="47"/>
      <c r="AC231" s="46"/>
      <c r="AD231" s="47"/>
      <c r="AE231" s="46"/>
      <c r="AF231" s="47"/>
      <c r="AG231" s="46"/>
      <c r="AH231" s="47"/>
      <c r="AI231" s="46"/>
      <c r="AJ231" s="47"/>
      <c r="AK231" s="31"/>
      <c r="AL231" s="33"/>
      <c r="AM231" s="31"/>
      <c r="AN231" s="32"/>
      <c r="AO231" s="107"/>
      <c r="AP231" s="33"/>
      <c r="AQ231" s="162"/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282" t="s">
        <v>84</v>
      </c>
      <c r="AU236" s="97" t="s">
        <v>33</v>
      </c>
      <c r="AV236" s="282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0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/>
      <c r="R237" s="106"/>
      <c r="S237" s="47"/>
      <c r="T237" s="106"/>
      <c r="U237" s="47"/>
      <c r="V237" s="106"/>
      <c r="W237" s="33"/>
      <c r="X237" s="106"/>
      <c r="Y237" s="33"/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/>
      <c r="AN237" s="107"/>
      <c r="AO237" s="32"/>
      <c r="AP237" s="106"/>
      <c r="AQ237" s="33"/>
      <c r="AR237" s="107"/>
      <c r="AS237" s="32"/>
      <c r="AT237" s="107"/>
      <c r="AU237" s="32"/>
      <c r="AV237" s="107"/>
      <c r="AW237" s="33"/>
      <c r="AX237" s="106"/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4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>
        <v>1</v>
      </c>
      <c r="R239" s="106"/>
      <c r="S239" s="47">
        <v>2</v>
      </c>
      <c r="T239" s="106"/>
      <c r="U239" s="47"/>
      <c r="V239" s="106"/>
      <c r="W239" s="33">
        <v>1</v>
      </c>
      <c r="X239" s="106"/>
      <c r="Y239" s="33"/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>
        <v>4</v>
      </c>
      <c r="AN239" s="107"/>
      <c r="AO239" s="32">
        <v>0</v>
      </c>
      <c r="AP239" s="106"/>
      <c r="AQ239" s="33">
        <v>0</v>
      </c>
      <c r="AR239" s="107"/>
      <c r="AS239" s="32">
        <v>0</v>
      </c>
      <c r="AT239" s="107"/>
      <c r="AU239" s="32">
        <v>1</v>
      </c>
      <c r="AV239" s="107"/>
      <c r="AW239" s="33">
        <v>0</v>
      </c>
      <c r="AX239" s="106"/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288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0</v>
      </c>
      <c r="C265" s="215"/>
      <c r="D265" s="216"/>
      <c r="E265" s="216"/>
      <c r="F265" s="216"/>
      <c r="G265" s="216"/>
      <c r="H265" s="216"/>
      <c r="I265" s="216"/>
      <c r="J265" s="216"/>
      <c r="K265" s="216"/>
      <c r="L265" s="217"/>
      <c r="M265" s="210"/>
      <c r="N265" s="218"/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0</v>
      </c>
      <c r="C271" s="229"/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/>
      <c r="T271" s="233"/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284" t="s">
        <v>32</v>
      </c>
      <c r="G279" s="12" t="s">
        <v>31</v>
      </c>
      <c r="H279" s="281" t="s">
        <v>32</v>
      </c>
      <c r="I279" s="12" t="s">
        <v>31</v>
      </c>
      <c r="J279" s="284" t="s">
        <v>32</v>
      </c>
      <c r="K279" s="12" t="s">
        <v>31</v>
      </c>
      <c r="L279" s="284" t="s">
        <v>32</v>
      </c>
      <c r="M279" s="283" t="s">
        <v>31</v>
      </c>
      <c r="N279" s="284" t="s">
        <v>32</v>
      </c>
      <c r="O279" s="12" t="s">
        <v>31</v>
      </c>
      <c r="P279" s="284" t="s">
        <v>32</v>
      </c>
      <c r="Q279" s="12" t="s">
        <v>31</v>
      </c>
      <c r="R279" s="284" t="s">
        <v>32</v>
      </c>
      <c r="S279" s="12" t="s">
        <v>31</v>
      </c>
      <c r="T279" s="284" t="s">
        <v>32</v>
      </c>
      <c r="U279" s="12" t="s">
        <v>31</v>
      </c>
      <c r="V279" s="284" t="s">
        <v>32</v>
      </c>
      <c r="W279" s="12" t="s">
        <v>31</v>
      </c>
      <c r="X279" s="284" t="s">
        <v>32</v>
      </c>
      <c r="Y279" s="12" t="s">
        <v>31</v>
      </c>
      <c r="Z279" s="284" t="s">
        <v>32</v>
      </c>
      <c r="AA279" s="12" t="s">
        <v>31</v>
      </c>
      <c r="AB279" s="284" t="s">
        <v>32</v>
      </c>
      <c r="AC279" s="12" t="s">
        <v>31</v>
      </c>
      <c r="AD279" s="284" t="s">
        <v>32</v>
      </c>
      <c r="AE279" s="12" t="s">
        <v>31</v>
      </c>
      <c r="AF279" s="284" t="s">
        <v>32</v>
      </c>
      <c r="AG279" s="12" t="s">
        <v>31</v>
      </c>
      <c r="AH279" s="284" t="s">
        <v>32</v>
      </c>
      <c r="AI279" s="12" t="s">
        <v>31</v>
      </c>
      <c r="AJ279" s="284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284" t="s">
        <v>32</v>
      </c>
      <c r="E289" s="12" t="s">
        <v>31</v>
      </c>
      <c r="F289" s="284" t="s">
        <v>32</v>
      </c>
      <c r="G289" s="12" t="s">
        <v>31</v>
      </c>
      <c r="H289" s="284" t="s">
        <v>32</v>
      </c>
      <c r="I289" s="12" t="s">
        <v>31</v>
      </c>
      <c r="J289" s="284" t="s">
        <v>32</v>
      </c>
      <c r="K289" s="12" t="s">
        <v>31</v>
      </c>
      <c r="L289" s="284" t="s">
        <v>32</v>
      </c>
      <c r="M289" s="12" t="s">
        <v>31</v>
      </c>
      <c r="N289" s="284" t="s">
        <v>32</v>
      </c>
      <c r="O289" s="12" t="s">
        <v>31</v>
      </c>
      <c r="P289" s="284" t="s">
        <v>32</v>
      </c>
      <c r="Q289" s="12" t="s">
        <v>31</v>
      </c>
      <c r="R289" s="284" t="s">
        <v>32</v>
      </c>
      <c r="S289" s="12" t="s">
        <v>31</v>
      </c>
      <c r="T289" s="284" t="s">
        <v>32</v>
      </c>
      <c r="U289" s="12" t="s">
        <v>31</v>
      </c>
      <c r="V289" s="284" t="s">
        <v>32</v>
      </c>
      <c r="W289" s="12" t="s">
        <v>31</v>
      </c>
      <c r="X289" s="284" t="s">
        <v>32</v>
      </c>
      <c r="Y289" s="12" t="s">
        <v>31</v>
      </c>
      <c r="Z289" s="284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284" t="s">
        <v>32</v>
      </c>
      <c r="E295" s="12" t="s">
        <v>31</v>
      </c>
      <c r="F295" s="284" t="s">
        <v>32</v>
      </c>
      <c r="G295" s="12" t="s">
        <v>31</v>
      </c>
      <c r="H295" s="284" t="s">
        <v>32</v>
      </c>
      <c r="I295" s="12" t="s">
        <v>31</v>
      </c>
      <c r="J295" s="284" t="s">
        <v>32</v>
      </c>
      <c r="K295" s="12" t="s">
        <v>31</v>
      </c>
      <c r="L295" s="284" t="s">
        <v>32</v>
      </c>
      <c r="M295" s="12" t="s">
        <v>31</v>
      </c>
      <c r="N295" s="284" t="s">
        <v>32</v>
      </c>
      <c r="O295" s="12" t="s">
        <v>31</v>
      </c>
      <c r="P295" s="284" t="s">
        <v>32</v>
      </c>
      <c r="Q295" s="12" t="s">
        <v>31</v>
      </c>
      <c r="R295" s="284" t="s">
        <v>32</v>
      </c>
      <c r="S295" s="12" t="s">
        <v>31</v>
      </c>
      <c r="T295" s="284" t="s">
        <v>32</v>
      </c>
      <c r="U295" s="12" t="s">
        <v>31</v>
      </c>
      <c r="V295" s="284" t="s">
        <v>32</v>
      </c>
      <c r="W295" s="12" t="s">
        <v>31</v>
      </c>
      <c r="X295" s="284" t="s">
        <v>32</v>
      </c>
      <c r="Y295" s="12" t="s">
        <v>31</v>
      </c>
      <c r="Z295" s="284" t="s">
        <v>32</v>
      </c>
      <c r="AA295" s="12" t="s">
        <v>31</v>
      </c>
      <c r="AB295" s="284" t="s">
        <v>32</v>
      </c>
      <c r="AC295" s="12" t="s">
        <v>31</v>
      </c>
      <c r="AD295" s="284" t="s">
        <v>32</v>
      </c>
      <c r="AE295" s="12" t="s">
        <v>31</v>
      </c>
      <c r="AF295" s="284" t="s">
        <v>32</v>
      </c>
      <c r="AG295" s="12" t="s">
        <v>31</v>
      </c>
      <c r="AH295" s="284" t="s">
        <v>32</v>
      </c>
      <c r="AI295" s="12" t="s">
        <v>31</v>
      </c>
      <c r="AJ295" s="282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2511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",[5]NOMBRE!B2," - ","( ",[5]NOMBRE!C2,[5]NOMBRE!D2,[5]NOMBRE!E2,[5]NOMBRE!F2,[5]NOMBRE!G2," )")</f>
        <v>COMUNA: LINARES - ( 07401 )</v>
      </c>
    </row>
    <row r="3" spans="1:136" x14ac:dyDescent="0.25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</row>
    <row r="4" spans="1:136" x14ac:dyDescent="0.25">
      <c r="A4" s="1" t="str">
        <f>CONCATENATE("MES: ",[5]NOMBRE!B6," - ","( ",[5]NOMBRE!C6,[5]NOMBRE!D6," )")</f>
        <v>MES: ABRIL - ( 04 )</v>
      </c>
    </row>
    <row r="5" spans="1:136" x14ac:dyDescent="0.25">
      <c r="A5" s="1" t="str">
        <f>CONCATENATE("AÑO: ",[5]NOMBRE!B7)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309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315" t="s">
        <v>35</v>
      </c>
      <c r="AU12" s="314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109</v>
      </c>
      <c r="C13" s="22">
        <f>+O13+Q13+S13+U13+W13+Y13+AA13+AC13+AE13+AG13+AI13+AK13+AM13+AO13+AQ13</f>
        <v>1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1</v>
      </c>
      <c r="O13" s="27">
        <v>0</v>
      </c>
      <c r="P13" s="28">
        <v>8</v>
      </c>
      <c r="Q13" s="27">
        <v>0</v>
      </c>
      <c r="R13" s="28">
        <v>21</v>
      </c>
      <c r="S13" s="27">
        <v>0</v>
      </c>
      <c r="T13" s="28">
        <v>30</v>
      </c>
      <c r="U13" s="27">
        <v>1</v>
      </c>
      <c r="V13" s="28">
        <v>30</v>
      </c>
      <c r="W13" s="27">
        <v>0</v>
      </c>
      <c r="X13" s="28">
        <v>15</v>
      </c>
      <c r="Y13" s="27">
        <v>0</v>
      </c>
      <c r="Z13" s="28">
        <v>1</v>
      </c>
      <c r="AA13" s="27">
        <v>0</v>
      </c>
      <c r="AB13" s="28">
        <v>2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1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109</v>
      </c>
      <c r="AT13" s="32">
        <v>0</v>
      </c>
      <c r="AU13" s="31">
        <v>0</v>
      </c>
      <c r="AV13" s="33">
        <v>1</v>
      </c>
      <c r="AW13" s="34">
        <v>3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105</v>
      </c>
      <c r="C14" s="42">
        <f t="shared" si="26"/>
        <v>1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1</v>
      </c>
      <c r="O14" s="46">
        <v>0</v>
      </c>
      <c r="P14" s="47">
        <v>8</v>
      </c>
      <c r="Q14" s="46">
        <v>0</v>
      </c>
      <c r="R14" s="47">
        <v>18</v>
      </c>
      <c r="S14" s="46">
        <v>1</v>
      </c>
      <c r="T14" s="47">
        <v>24</v>
      </c>
      <c r="U14" s="46">
        <v>0</v>
      </c>
      <c r="V14" s="47">
        <v>31</v>
      </c>
      <c r="W14" s="46">
        <v>0</v>
      </c>
      <c r="X14" s="47">
        <v>20</v>
      </c>
      <c r="Y14" s="46">
        <v>0</v>
      </c>
      <c r="Z14" s="47">
        <v>3</v>
      </c>
      <c r="AA14" s="46">
        <v>0</v>
      </c>
      <c r="AB14" s="47">
        <v>0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0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105</v>
      </c>
      <c r="AT14" s="32">
        <v>0</v>
      </c>
      <c r="AU14" s="31">
        <v>0</v>
      </c>
      <c r="AV14" s="33">
        <v>1</v>
      </c>
      <c r="AW14" s="34">
        <v>0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102</v>
      </c>
      <c r="C15" s="42">
        <f t="shared" si="26"/>
        <v>1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0</v>
      </c>
      <c r="O15" s="46">
        <v>0</v>
      </c>
      <c r="P15" s="47">
        <v>7</v>
      </c>
      <c r="Q15" s="46">
        <v>0</v>
      </c>
      <c r="R15" s="47">
        <v>26</v>
      </c>
      <c r="S15" s="46">
        <v>0</v>
      </c>
      <c r="T15" s="47">
        <v>28</v>
      </c>
      <c r="U15" s="46">
        <v>1</v>
      </c>
      <c r="V15" s="47">
        <v>25</v>
      </c>
      <c r="W15" s="46">
        <v>0</v>
      </c>
      <c r="X15" s="47">
        <v>12</v>
      </c>
      <c r="Y15" s="46">
        <v>0</v>
      </c>
      <c r="Z15" s="47">
        <v>4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102</v>
      </c>
      <c r="AT15" s="32">
        <v>0</v>
      </c>
      <c r="AU15" s="31">
        <v>0</v>
      </c>
      <c r="AV15" s="33">
        <v>2</v>
      </c>
      <c r="AW15" s="34">
        <v>2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0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/>
      <c r="O16" s="46"/>
      <c r="P16" s="47"/>
      <c r="Q16" s="46"/>
      <c r="R16" s="47"/>
      <c r="S16" s="46"/>
      <c r="T16" s="47"/>
      <c r="U16" s="46"/>
      <c r="V16" s="47"/>
      <c r="W16" s="46"/>
      <c r="X16" s="47"/>
      <c r="Y16" s="46"/>
      <c r="Z16" s="47"/>
      <c r="AA16" s="46"/>
      <c r="AB16" s="47"/>
      <c r="AC16" s="46"/>
      <c r="AD16" s="47"/>
      <c r="AE16" s="46"/>
      <c r="AF16" s="47"/>
      <c r="AG16" s="46"/>
      <c r="AH16" s="47"/>
      <c r="AI16" s="46"/>
      <c r="AJ16" s="47"/>
      <c r="AK16" s="46"/>
      <c r="AL16" s="47"/>
      <c r="AM16" s="46"/>
      <c r="AN16" s="47"/>
      <c r="AO16" s="46"/>
      <c r="AP16" s="47"/>
      <c r="AQ16" s="31"/>
      <c r="AR16" s="30"/>
      <c r="AS16" s="31"/>
      <c r="AT16" s="32"/>
      <c r="AU16" s="31"/>
      <c r="AV16" s="33"/>
      <c r="AW16" s="34"/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2</v>
      </c>
      <c r="C17" s="42">
        <f t="shared" si="26"/>
        <v>2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>
        <v>0</v>
      </c>
      <c r="O17" s="46">
        <v>0</v>
      </c>
      <c r="P17" s="47">
        <v>0</v>
      </c>
      <c r="Q17" s="46">
        <v>0</v>
      </c>
      <c r="R17" s="47">
        <v>0</v>
      </c>
      <c r="S17" s="46">
        <v>0</v>
      </c>
      <c r="T17" s="47">
        <v>0</v>
      </c>
      <c r="U17" s="46">
        <v>0</v>
      </c>
      <c r="V17" s="47">
        <v>1</v>
      </c>
      <c r="W17" s="46">
        <v>1</v>
      </c>
      <c r="X17" s="47">
        <v>1</v>
      </c>
      <c r="Y17" s="46">
        <v>1</v>
      </c>
      <c r="Z17" s="47">
        <v>0</v>
      </c>
      <c r="AA17" s="46">
        <v>0</v>
      </c>
      <c r="AB17" s="47">
        <v>0</v>
      </c>
      <c r="AC17" s="46">
        <v>0</v>
      </c>
      <c r="AD17" s="47">
        <v>0</v>
      </c>
      <c r="AE17" s="46">
        <v>0</v>
      </c>
      <c r="AF17" s="47">
        <v>0</v>
      </c>
      <c r="AG17" s="46">
        <v>0</v>
      </c>
      <c r="AH17" s="47">
        <v>0</v>
      </c>
      <c r="AI17" s="46">
        <v>0</v>
      </c>
      <c r="AJ17" s="47">
        <v>0</v>
      </c>
      <c r="AK17" s="46">
        <v>0</v>
      </c>
      <c r="AL17" s="47">
        <v>0</v>
      </c>
      <c r="AM17" s="46">
        <v>0</v>
      </c>
      <c r="AN17" s="47">
        <v>0</v>
      </c>
      <c r="AO17" s="46">
        <v>0</v>
      </c>
      <c r="AP17" s="47">
        <v>0</v>
      </c>
      <c r="AQ17" s="31">
        <v>0</v>
      </c>
      <c r="AR17" s="30"/>
      <c r="AS17" s="31">
        <v>2</v>
      </c>
      <c r="AT17" s="32">
        <v>0</v>
      </c>
      <c r="AU17" s="31">
        <v>0</v>
      </c>
      <c r="AV17" s="33">
        <v>0</v>
      </c>
      <c r="AW17" s="34"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0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/>
      <c r="O18" s="46"/>
      <c r="P18" s="47"/>
      <c r="Q18" s="46"/>
      <c r="R18" s="47"/>
      <c r="S18" s="46"/>
      <c r="T18" s="47"/>
      <c r="U18" s="46"/>
      <c r="V18" s="47"/>
      <c r="W18" s="46"/>
      <c r="X18" s="47"/>
      <c r="Y18" s="46"/>
      <c r="Z18" s="47"/>
      <c r="AA18" s="46"/>
      <c r="AB18" s="47"/>
      <c r="AC18" s="46"/>
      <c r="AD18" s="47"/>
      <c r="AE18" s="46"/>
      <c r="AF18" s="47"/>
      <c r="AG18" s="46"/>
      <c r="AH18" s="47"/>
      <c r="AI18" s="46"/>
      <c r="AJ18" s="47"/>
      <c r="AK18" s="46"/>
      <c r="AL18" s="47"/>
      <c r="AM18" s="46"/>
      <c r="AN18" s="47"/>
      <c r="AO18" s="46"/>
      <c r="AP18" s="47"/>
      <c r="AQ18" s="31"/>
      <c r="AR18" s="33"/>
      <c r="AS18" s="31"/>
      <c r="AT18" s="32"/>
      <c r="AU18" s="31"/>
      <c r="AV18" s="33"/>
      <c r="AW18" s="34"/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19</v>
      </c>
      <c r="C19" s="42">
        <f t="shared" si="26"/>
        <v>1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0</v>
      </c>
      <c r="Q19" s="46">
        <v>0</v>
      </c>
      <c r="R19" s="47">
        <v>4</v>
      </c>
      <c r="S19" s="46">
        <v>1</v>
      </c>
      <c r="T19" s="47">
        <v>3</v>
      </c>
      <c r="U19" s="46">
        <v>0</v>
      </c>
      <c r="V19" s="47">
        <v>8</v>
      </c>
      <c r="W19" s="46">
        <v>0</v>
      </c>
      <c r="X19" s="47">
        <v>3</v>
      </c>
      <c r="Y19" s="46">
        <v>0</v>
      </c>
      <c r="Z19" s="47">
        <v>1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19</v>
      </c>
      <c r="AT19" s="32">
        <v>0</v>
      </c>
      <c r="AU19" s="31">
        <v>0</v>
      </c>
      <c r="AV19" s="33">
        <v>0</v>
      </c>
      <c r="AW19" s="34">
        <v>0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3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>
        <v>0</v>
      </c>
      <c r="O20" s="46">
        <v>0</v>
      </c>
      <c r="P20" s="47">
        <v>0</v>
      </c>
      <c r="Q20" s="46">
        <v>0</v>
      </c>
      <c r="R20" s="47">
        <v>0</v>
      </c>
      <c r="S20" s="46">
        <v>0</v>
      </c>
      <c r="T20" s="47">
        <v>0</v>
      </c>
      <c r="U20" s="46">
        <v>0</v>
      </c>
      <c r="V20" s="47">
        <v>0</v>
      </c>
      <c r="W20" s="46">
        <v>0</v>
      </c>
      <c r="X20" s="47">
        <v>2</v>
      </c>
      <c r="Y20" s="46">
        <v>0</v>
      </c>
      <c r="Z20" s="47">
        <v>0</v>
      </c>
      <c r="AA20" s="46">
        <v>0</v>
      </c>
      <c r="AB20" s="47">
        <v>1</v>
      </c>
      <c r="AC20" s="46">
        <v>0</v>
      </c>
      <c r="AD20" s="47">
        <v>0</v>
      </c>
      <c r="AE20" s="46">
        <v>0</v>
      </c>
      <c r="AF20" s="47">
        <v>0</v>
      </c>
      <c r="AG20" s="46">
        <v>0</v>
      </c>
      <c r="AH20" s="47">
        <v>0</v>
      </c>
      <c r="AI20" s="46">
        <v>0</v>
      </c>
      <c r="AJ20" s="47">
        <v>0</v>
      </c>
      <c r="AK20" s="46">
        <v>0</v>
      </c>
      <c r="AL20" s="47">
        <v>0</v>
      </c>
      <c r="AM20" s="46">
        <v>0</v>
      </c>
      <c r="AN20" s="47">
        <v>0</v>
      </c>
      <c r="AO20" s="46">
        <v>0</v>
      </c>
      <c r="AP20" s="47">
        <v>0</v>
      </c>
      <c r="AQ20" s="31">
        <v>0</v>
      </c>
      <c r="AR20" s="30"/>
      <c r="AS20" s="31">
        <v>3</v>
      </c>
      <c r="AT20" s="32">
        <v>0</v>
      </c>
      <c r="AU20" s="31">
        <v>0</v>
      </c>
      <c r="AV20" s="33">
        <v>0</v>
      </c>
      <c r="AW20" s="34"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455</v>
      </c>
      <c r="C21" s="42">
        <f>+E21+G21+I21+K21+M21+O21+Q21+S21+U21+W21+Y21+AA21+AC21+AE21+AG21+AI21+AK21+AM21+AO21+AQ21</f>
        <v>8</v>
      </c>
      <c r="D21" s="47"/>
      <c r="E21" s="46"/>
      <c r="F21" s="47"/>
      <c r="G21" s="46"/>
      <c r="H21" s="47"/>
      <c r="I21" s="34"/>
      <c r="J21" s="33"/>
      <c r="K21" s="33"/>
      <c r="L21" s="47"/>
      <c r="M21" s="34"/>
      <c r="N21" s="33">
        <v>0</v>
      </c>
      <c r="O21" s="46">
        <v>0</v>
      </c>
      <c r="P21" s="47">
        <v>3</v>
      </c>
      <c r="Q21" s="46">
        <v>0</v>
      </c>
      <c r="R21" s="47">
        <v>8</v>
      </c>
      <c r="S21" s="46">
        <v>0</v>
      </c>
      <c r="T21" s="47">
        <v>20</v>
      </c>
      <c r="U21" s="46">
        <v>2</v>
      </c>
      <c r="V21" s="47">
        <v>29</v>
      </c>
      <c r="W21" s="46">
        <v>1</v>
      </c>
      <c r="X21" s="47">
        <v>29</v>
      </c>
      <c r="Y21" s="46">
        <v>1</v>
      </c>
      <c r="Z21" s="47">
        <v>41</v>
      </c>
      <c r="AA21" s="46">
        <v>0</v>
      </c>
      <c r="AB21" s="47">
        <v>66</v>
      </c>
      <c r="AC21" s="46">
        <v>1</v>
      </c>
      <c r="AD21" s="47">
        <v>73</v>
      </c>
      <c r="AE21" s="46">
        <v>0</v>
      </c>
      <c r="AF21" s="47">
        <v>95</v>
      </c>
      <c r="AG21" s="46">
        <v>3</v>
      </c>
      <c r="AH21" s="47">
        <v>56</v>
      </c>
      <c r="AI21" s="46">
        <v>0</v>
      </c>
      <c r="AJ21" s="47">
        <v>25</v>
      </c>
      <c r="AK21" s="46">
        <v>0</v>
      </c>
      <c r="AL21" s="47">
        <v>8</v>
      </c>
      <c r="AM21" s="46">
        <v>0</v>
      </c>
      <c r="AN21" s="47">
        <v>1</v>
      </c>
      <c r="AO21" s="46">
        <v>0</v>
      </c>
      <c r="AP21" s="47">
        <v>1</v>
      </c>
      <c r="AQ21" s="31">
        <v>0</v>
      </c>
      <c r="AR21" s="30"/>
      <c r="AS21" s="31">
        <v>455</v>
      </c>
      <c r="AT21" s="32">
        <v>0</v>
      </c>
      <c r="AU21" s="31">
        <v>0</v>
      </c>
      <c r="AV21" s="33">
        <v>4</v>
      </c>
      <c r="AW21" s="34">
        <v>2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1</v>
      </c>
      <c r="C22" s="42">
        <f>+E22+G22+I22</f>
        <v>0</v>
      </c>
      <c r="D22" s="47">
        <v>1</v>
      </c>
      <c r="E22" s="46"/>
      <c r="F22" s="47"/>
      <c r="G22" s="46"/>
      <c r="H22" s="47"/>
      <c r="I22" s="34"/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/>
      <c r="AS22" s="31">
        <v>1</v>
      </c>
      <c r="AT22" s="32">
        <v>0</v>
      </c>
      <c r="AU22" s="31">
        <v>0</v>
      </c>
      <c r="AV22" s="33">
        <v>0</v>
      </c>
      <c r="AW22" s="34"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0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/>
      <c r="Q23" s="46"/>
      <c r="R23" s="47"/>
      <c r="S23" s="46"/>
      <c r="T23" s="47"/>
      <c r="U23" s="46"/>
      <c r="V23" s="47"/>
      <c r="W23" s="46"/>
      <c r="X23" s="47"/>
      <c r="Y23" s="46"/>
      <c r="Z23" s="47"/>
      <c r="AA23" s="46"/>
      <c r="AB23" s="47"/>
      <c r="AC23" s="46"/>
      <c r="AD23" s="47"/>
      <c r="AE23" s="46"/>
      <c r="AF23" s="47"/>
      <c r="AG23" s="46"/>
      <c r="AH23" s="47"/>
      <c r="AI23" s="46"/>
      <c r="AJ23" s="47"/>
      <c r="AK23" s="46"/>
      <c r="AL23" s="47"/>
      <c r="AM23" s="46"/>
      <c r="AN23" s="47"/>
      <c r="AO23" s="46"/>
      <c r="AP23" s="47"/>
      <c r="AQ23" s="31"/>
      <c r="AR23" s="33"/>
      <c r="AS23" s="31"/>
      <c r="AT23" s="32"/>
      <c r="AU23" s="31"/>
      <c r="AV23" s="33"/>
      <c r="AW23" s="34"/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580</v>
      </c>
      <c r="C24" s="42">
        <f>+O24+Q24+S24+U24+W24+Y24+AA24+AC24+AE24+AG24+AI24+AK24+AM24+AO24+AQ24</f>
        <v>5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2</v>
      </c>
      <c r="O24" s="46">
        <v>0</v>
      </c>
      <c r="P24" s="47">
        <v>47</v>
      </c>
      <c r="Q24" s="46">
        <v>0</v>
      </c>
      <c r="R24" s="47">
        <v>81</v>
      </c>
      <c r="S24" s="46">
        <v>3</v>
      </c>
      <c r="T24" s="47">
        <v>83</v>
      </c>
      <c r="U24" s="46">
        <v>1</v>
      </c>
      <c r="V24" s="47">
        <v>119</v>
      </c>
      <c r="W24" s="46">
        <v>0</v>
      </c>
      <c r="X24" s="47">
        <v>88</v>
      </c>
      <c r="Y24" s="46">
        <v>0</v>
      </c>
      <c r="Z24" s="47">
        <v>68</v>
      </c>
      <c r="AA24" s="46">
        <v>0</v>
      </c>
      <c r="AB24" s="47">
        <v>69</v>
      </c>
      <c r="AC24" s="46">
        <v>0</v>
      </c>
      <c r="AD24" s="47">
        <v>23</v>
      </c>
      <c r="AE24" s="46">
        <v>1</v>
      </c>
      <c r="AF24" s="47">
        <v>0</v>
      </c>
      <c r="AG24" s="46">
        <v>0</v>
      </c>
      <c r="AH24" s="47">
        <v>0</v>
      </c>
      <c r="AI24" s="46">
        <v>0</v>
      </c>
      <c r="AJ24" s="47">
        <v>0</v>
      </c>
      <c r="AK24" s="46">
        <v>0</v>
      </c>
      <c r="AL24" s="47">
        <v>0</v>
      </c>
      <c r="AM24" s="46">
        <v>0</v>
      </c>
      <c r="AN24" s="47">
        <v>0</v>
      </c>
      <c r="AO24" s="34">
        <v>0</v>
      </c>
      <c r="AP24" s="47">
        <v>0</v>
      </c>
      <c r="AQ24" s="31">
        <v>0</v>
      </c>
      <c r="AR24" s="33">
        <v>1</v>
      </c>
      <c r="AS24" s="31">
        <v>579</v>
      </c>
      <c r="AT24" s="32">
        <v>0</v>
      </c>
      <c r="AU24" s="31">
        <v>0</v>
      </c>
      <c r="AV24" s="33">
        <v>10</v>
      </c>
      <c r="AW24" s="34">
        <v>4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48</v>
      </c>
      <c r="C25" s="42">
        <f>+E25+G25+I25+K25+M25+O25+Q25+S25+U25+W25+Y25+AA25+AC25+AE25+AG25+AI25+AK25+AM25+AO25+AQ25</f>
        <v>12</v>
      </c>
      <c r="D25" s="47"/>
      <c r="E25" s="46"/>
      <c r="F25" s="47"/>
      <c r="G25" s="46"/>
      <c r="H25" s="47"/>
      <c r="I25" s="34"/>
      <c r="J25" s="33"/>
      <c r="K25" s="33"/>
      <c r="L25" s="47"/>
      <c r="M25" s="34"/>
      <c r="N25" s="33">
        <v>2</v>
      </c>
      <c r="O25" s="46">
        <v>0</v>
      </c>
      <c r="P25" s="47">
        <v>0</v>
      </c>
      <c r="Q25" s="46">
        <v>0</v>
      </c>
      <c r="R25" s="47">
        <v>5</v>
      </c>
      <c r="S25" s="46">
        <v>1</v>
      </c>
      <c r="T25" s="47">
        <v>5</v>
      </c>
      <c r="U25" s="46">
        <v>2</v>
      </c>
      <c r="V25" s="47">
        <v>9</v>
      </c>
      <c r="W25" s="46">
        <v>1</v>
      </c>
      <c r="X25" s="47">
        <v>12</v>
      </c>
      <c r="Y25" s="46">
        <v>2</v>
      </c>
      <c r="Z25" s="47">
        <v>3</v>
      </c>
      <c r="AA25" s="46">
        <v>0</v>
      </c>
      <c r="AB25" s="47">
        <v>6</v>
      </c>
      <c r="AC25" s="46">
        <v>4</v>
      </c>
      <c r="AD25" s="47">
        <v>2</v>
      </c>
      <c r="AE25" s="46">
        <v>1</v>
      </c>
      <c r="AF25" s="47">
        <v>3</v>
      </c>
      <c r="AG25" s="46">
        <v>1</v>
      </c>
      <c r="AH25" s="47">
        <v>1</v>
      </c>
      <c r="AI25" s="46">
        <v>0</v>
      </c>
      <c r="AJ25" s="47">
        <v>0</v>
      </c>
      <c r="AK25" s="46">
        <v>0</v>
      </c>
      <c r="AL25" s="47">
        <v>0</v>
      </c>
      <c r="AM25" s="46">
        <v>0</v>
      </c>
      <c r="AN25" s="47">
        <v>0</v>
      </c>
      <c r="AO25" s="46">
        <v>0</v>
      </c>
      <c r="AP25" s="47">
        <v>0</v>
      </c>
      <c r="AQ25" s="31">
        <v>0</v>
      </c>
      <c r="AR25" s="33">
        <v>30</v>
      </c>
      <c r="AS25" s="31">
        <v>18</v>
      </c>
      <c r="AT25" s="32">
        <v>0</v>
      </c>
      <c r="AU25" s="31">
        <v>0</v>
      </c>
      <c r="AV25" s="33">
        <v>0</v>
      </c>
      <c r="AW25" s="34">
        <v>0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210</v>
      </c>
      <c r="C26" s="42">
        <f>+Q26+S26+U26+W26+Y26+AA26+AC26+AE26+AG26+AI26+AK26+AM26+AO26+AQ26</f>
        <v>11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5</v>
      </c>
      <c r="Q26" s="46">
        <v>1</v>
      </c>
      <c r="R26" s="47">
        <v>12</v>
      </c>
      <c r="S26" s="46">
        <v>0</v>
      </c>
      <c r="T26" s="47">
        <v>31</v>
      </c>
      <c r="U26" s="46">
        <v>1</v>
      </c>
      <c r="V26" s="47">
        <v>17</v>
      </c>
      <c r="W26" s="46">
        <v>1</v>
      </c>
      <c r="X26" s="47">
        <v>14</v>
      </c>
      <c r="Y26" s="46">
        <v>2</v>
      </c>
      <c r="Z26" s="47">
        <v>16</v>
      </c>
      <c r="AA26" s="46">
        <v>1</v>
      </c>
      <c r="AB26" s="47">
        <v>4</v>
      </c>
      <c r="AC26" s="46">
        <v>1</v>
      </c>
      <c r="AD26" s="47">
        <v>9</v>
      </c>
      <c r="AE26" s="46">
        <v>0</v>
      </c>
      <c r="AF26" s="47">
        <v>10</v>
      </c>
      <c r="AG26" s="46">
        <v>0</v>
      </c>
      <c r="AH26" s="47">
        <v>5</v>
      </c>
      <c r="AI26" s="46">
        <v>0</v>
      </c>
      <c r="AJ26" s="47">
        <v>38</v>
      </c>
      <c r="AK26" s="46">
        <v>3</v>
      </c>
      <c r="AL26" s="47">
        <v>22</v>
      </c>
      <c r="AM26" s="46">
        <v>0</v>
      </c>
      <c r="AN26" s="47">
        <v>16</v>
      </c>
      <c r="AO26" s="46">
        <v>0</v>
      </c>
      <c r="AP26" s="47">
        <v>11</v>
      </c>
      <c r="AQ26" s="31">
        <v>1</v>
      </c>
      <c r="AR26" s="33">
        <v>82</v>
      </c>
      <c r="AS26" s="31">
        <v>128</v>
      </c>
      <c r="AT26" s="32">
        <v>0</v>
      </c>
      <c r="AU26" s="31">
        <v>0</v>
      </c>
      <c r="AV26" s="33">
        <v>4</v>
      </c>
      <c r="AW26" s="34">
        <v>1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0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/>
      <c r="Q27" s="46"/>
      <c r="R27" s="47"/>
      <c r="S27" s="46"/>
      <c r="T27" s="47"/>
      <c r="U27" s="46"/>
      <c r="V27" s="47"/>
      <c r="W27" s="46"/>
      <c r="X27" s="47"/>
      <c r="Y27" s="46"/>
      <c r="Z27" s="47"/>
      <c r="AA27" s="46"/>
      <c r="AB27" s="47"/>
      <c r="AC27" s="46"/>
      <c r="AD27" s="47"/>
      <c r="AE27" s="46"/>
      <c r="AF27" s="47"/>
      <c r="AG27" s="46"/>
      <c r="AH27" s="47"/>
      <c r="AI27" s="46"/>
      <c r="AJ27" s="43"/>
      <c r="AK27" s="44"/>
      <c r="AL27" s="43"/>
      <c r="AM27" s="44"/>
      <c r="AN27" s="43"/>
      <c r="AO27" s="44"/>
      <c r="AP27" s="43"/>
      <c r="AQ27" s="56"/>
      <c r="AR27" s="33"/>
      <c r="AS27" s="31"/>
      <c r="AT27" s="32"/>
      <c r="AU27" s="31"/>
      <c r="AV27" s="33"/>
      <c r="AW27" s="34"/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0</v>
      </c>
      <c r="C28" s="42">
        <f t="shared" si="55"/>
        <v>0</v>
      </c>
      <c r="D28" s="47"/>
      <c r="E28" s="46"/>
      <c r="F28" s="47"/>
      <c r="G28" s="46"/>
      <c r="H28" s="47"/>
      <c r="I28" s="34"/>
      <c r="J28" s="33"/>
      <c r="K28" s="33"/>
      <c r="L28" s="47"/>
      <c r="M28" s="34"/>
      <c r="N28" s="33"/>
      <c r="O28" s="46"/>
      <c r="P28" s="47"/>
      <c r="Q28" s="46"/>
      <c r="R28" s="47"/>
      <c r="S28" s="46"/>
      <c r="T28" s="47"/>
      <c r="U28" s="46"/>
      <c r="V28" s="47"/>
      <c r="W28" s="46"/>
      <c r="X28" s="47"/>
      <c r="Y28" s="46"/>
      <c r="Z28" s="47"/>
      <c r="AA28" s="46"/>
      <c r="AB28" s="47"/>
      <c r="AC28" s="46"/>
      <c r="AD28" s="47"/>
      <c r="AE28" s="46"/>
      <c r="AF28" s="47"/>
      <c r="AG28" s="46"/>
      <c r="AH28" s="47"/>
      <c r="AI28" s="46"/>
      <c r="AJ28" s="47"/>
      <c r="AK28" s="46"/>
      <c r="AL28" s="47"/>
      <c r="AM28" s="46"/>
      <c r="AN28" s="47"/>
      <c r="AO28" s="46"/>
      <c r="AP28" s="47"/>
      <c r="AQ28" s="31"/>
      <c r="AR28" s="33"/>
      <c r="AS28" s="31"/>
      <c r="AT28" s="32"/>
      <c r="AU28" s="31"/>
      <c r="AV28" s="33"/>
      <c r="AW28" s="34"/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0</v>
      </c>
      <c r="C29" s="42">
        <f t="shared" si="55"/>
        <v>0</v>
      </c>
      <c r="D29" s="47"/>
      <c r="E29" s="46"/>
      <c r="F29" s="47"/>
      <c r="G29" s="46"/>
      <c r="H29" s="47"/>
      <c r="I29" s="34"/>
      <c r="J29" s="33"/>
      <c r="K29" s="33"/>
      <c r="L29" s="47"/>
      <c r="M29" s="34"/>
      <c r="N29" s="33"/>
      <c r="O29" s="46"/>
      <c r="P29" s="47"/>
      <c r="Q29" s="46"/>
      <c r="R29" s="47"/>
      <c r="S29" s="46"/>
      <c r="T29" s="47"/>
      <c r="U29" s="46"/>
      <c r="V29" s="47"/>
      <c r="W29" s="46"/>
      <c r="X29" s="47"/>
      <c r="Y29" s="46"/>
      <c r="Z29" s="47"/>
      <c r="AA29" s="46"/>
      <c r="AB29" s="47"/>
      <c r="AC29" s="46"/>
      <c r="AD29" s="47"/>
      <c r="AE29" s="46"/>
      <c r="AF29" s="47"/>
      <c r="AG29" s="46"/>
      <c r="AH29" s="47"/>
      <c r="AI29" s="46"/>
      <c r="AJ29" s="47"/>
      <c r="AK29" s="46"/>
      <c r="AL29" s="47"/>
      <c r="AM29" s="46"/>
      <c r="AN29" s="47"/>
      <c r="AO29" s="46"/>
      <c r="AP29" s="47"/>
      <c r="AQ29" s="31"/>
      <c r="AR29" s="33"/>
      <c r="AS29" s="31"/>
      <c r="AT29" s="32"/>
      <c r="AU29" s="31"/>
      <c r="AV29" s="33"/>
      <c r="AW29" s="34"/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2</v>
      </c>
      <c r="C30" s="59">
        <f t="shared" si="55"/>
        <v>0</v>
      </c>
      <c r="D30" s="60">
        <v>0</v>
      </c>
      <c r="E30" s="61">
        <v>0</v>
      </c>
      <c r="F30" s="60">
        <v>0</v>
      </c>
      <c r="G30" s="61">
        <v>0</v>
      </c>
      <c r="H30" s="60">
        <v>0</v>
      </c>
      <c r="I30" s="62">
        <v>0</v>
      </c>
      <c r="J30" s="63">
        <v>0</v>
      </c>
      <c r="K30" s="63">
        <v>0</v>
      </c>
      <c r="L30" s="60">
        <v>0</v>
      </c>
      <c r="M30" s="62">
        <v>0</v>
      </c>
      <c r="N30" s="63">
        <v>0</v>
      </c>
      <c r="O30" s="61">
        <v>0</v>
      </c>
      <c r="P30" s="60">
        <v>1</v>
      </c>
      <c r="Q30" s="61">
        <v>0</v>
      </c>
      <c r="R30" s="60">
        <v>1</v>
      </c>
      <c r="S30" s="61">
        <v>0</v>
      </c>
      <c r="T30" s="60">
        <v>0</v>
      </c>
      <c r="U30" s="61">
        <v>0</v>
      </c>
      <c r="V30" s="60">
        <v>0</v>
      </c>
      <c r="W30" s="61">
        <v>0</v>
      </c>
      <c r="X30" s="60">
        <v>0</v>
      </c>
      <c r="Y30" s="61">
        <v>0</v>
      </c>
      <c r="Z30" s="60">
        <v>0</v>
      </c>
      <c r="AA30" s="61">
        <v>0</v>
      </c>
      <c r="AB30" s="60">
        <v>0</v>
      </c>
      <c r="AC30" s="61">
        <v>0</v>
      </c>
      <c r="AD30" s="60">
        <v>0</v>
      </c>
      <c r="AE30" s="61">
        <v>0</v>
      </c>
      <c r="AF30" s="60">
        <v>0</v>
      </c>
      <c r="AG30" s="61">
        <v>0</v>
      </c>
      <c r="AH30" s="60">
        <v>0</v>
      </c>
      <c r="AI30" s="61">
        <v>0</v>
      </c>
      <c r="AJ30" s="60">
        <v>0</v>
      </c>
      <c r="AK30" s="61">
        <v>0</v>
      </c>
      <c r="AL30" s="60">
        <v>0</v>
      </c>
      <c r="AM30" s="61">
        <v>0</v>
      </c>
      <c r="AN30" s="60">
        <v>0</v>
      </c>
      <c r="AO30" s="61">
        <v>0</v>
      </c>
      <c r="AP30" s="60">
        <v>0</v>
      </c>
      <c r="AQ30" s="64">
        <v>0</v>
      </c>
      <c r="AR30" s="63">
        <v>0</v>
      </c>
      <c r="AS30" s="64">
        <v>2</v>
      </c>
      <c r="AT30" s="65">
        <v>0</v>
      </c>
      <c r="AU30" s="64">
        <v>0</v>
      </c>
      <c r="AV30" s="63">
        <v>0</v>
      </c>
      <c r="AW30" s="62">
        <v>1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315" t="s">
        <v>35</v>
      </c>
      <c r="AU34" s="314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311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311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311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311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311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315" t="s">
        <v>35</v>
      </c>
      <c r="AU56" s="314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4</v>
      </c>
      <c r="C57" s="22">
        <f t="shared" si="149"/>
        <v>1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>
        <v>0</v>
      </c>
      <c r="O57" s="46">
        <v>0</v>
      </c>
      <c r="P57" s="47">
        <v>0</v>
      </c>
      <c r="Q57" s="46">
        <v>0</v>
      </c>
      <c r="R57" s="47">
        <v>2</v>
      </c>
      <c r="S57" s="46">
        <v>1</v>
      </c>
      <c r="T57" s="47">
        <v>0</v>
      </c>
      <c r="U57" s="46">
        <v>0</v>
      </c>
      <c r="V57" s="47">
        <v>2</v>
      </c>
      <c r="W57" s="46">
        <v>0</v>
      </c>
      <c r="X57" s="47">
        <v>0</v>
      </c>
      <c r="Y57" s="46">
        <v>0</v>
      </c>
      <c r="Z57" s="47">
        <v>0</v>
      </c>
      <c r="AA57" s="46">
        <v>0</v>
      </c>
      <c r="AB57" s="47">
        <v>0</v>
      </c>
      <c r="AC57" s="46">
        <v>0</v>
      </c>
      <c r="AD57" s="47">
        <v>0</v>
      </c>
      <c r="AE57" s="46">
        <v>0</v>
      </c>
      <c r="AF57" s="47">
        <v>0</v>
      </c>
      <c r="AG57" s="46">
        <v>0</v>
      </c>
      <c r="AH57" s="47">
        <v>0</v>
      </c>
      <c r="AI57" s="46">
        <v>0</v>
      </c>
      <c r="AJ57" s="47">
        <v>0</v>
      </c>
      <c r="AK57" s="46">
        <v>0</v>
      </c>
      <c r="AL57" s="47">
        <v>0</v>
      </c>
      <c r="AM57" s="46">
        <v>0</v>
      </c>
      <c r="AN57" s="47">
        <v>0</v>
      </c>
      <c r="AO57" s="46">
        <v>0</v>
      </c>
      <c r="AP57" s="47">
        <v>0</v>
      </c>
      <c r="AQ57" s="31">
        <v>0</v>
      </c>
      <c r="AR57" s="30"/>
      <c r="AS57" s="31">
        <v>4</v>
      </c>
      <c r="AT57" s="32">
        <v>0</v>
      </c>
      <c r="AU57" s="31">
        <v>0</v>
      </c>
      <c r="AV57" s="33">
        <v>0</v>
      </c>
      <c r="AW57" s="34">
        <v>0</v>
      </c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0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/>
      <c r="O58" s="46"/>
      <c r="P58" s="47"/>
      <c r="Q58" s="46"/>
      <c r="R58" s="47"/>
      <c r="S58" s="46"/>
      <c r="T58" s="47"/>
      <c r="U58" s="46"/>
      <c r="V58" s="47"/>
      <c r="W58" s="46"/>
      <c r="X58" s="47"/>
      <c r="Y58" s="46"/>
      <c r="Z58" s="47"/>
      <c r="AA58" s="46"/>
      <c r="AB58" s="47"/>
      <c r="AC58" s="46"/>
      <c r="AD58" s="47"/>
      <c r="AE58" s="46"/>
      <c r="AF58" s="47"/>
      <c r="AG58" s="46"/>
      <c r="AH58" s="47"/>
      <c r="AI58" s="46"/>
      <c r="AJ58" s="47"/>
      <c r="AK58" s="46"/>
      <c r="AL58" s="47"/>
      <c r="AM58" s="46"/>
      <c r="AN58" s="47"/>
      <c r="AO58" s="46"/>
      <c r="AP58" s="47"/>
      <c r="AQ58" s="31"/>
      <c r="AR58" s="30"/>
      <c r="AS58" s="31"/>
      <c r="AT58" s="32"/>
      <c r="AU58" s="31"/>
      <c r="AV58" s="33"/>
      <c r="AW58" s="34"/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0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/>
      <c r="O59" s="46"/>
      <c r="P59" s="47"/>
      <c r="Q59" s="46"/>
      <c r="R59" s="47"/>
      <c r="S59" s="46"/>
      <c r="T59" s="47"/>
      <c r="U59" s="46"/>
      <c r="V59" s="47"/>
      <c r="W59" s="46"/>
      <c r="X59" s="47"/>
      <c r="Y59" s="46"/>
      <c r="Z59" s="47"/>
      <c r="AA59" s="46"/>
      <c r="AB59" s="47"/>
      <c r="AC59" s="46"/>
      <c r="AD59" s="47"/>
      <c r="AE59" s="46"/>
      <c r="AF59" s="47"/>
      <c r="AG59" s="46"/>
      <c r="AH59" s="47"/>
      <c r="AI59" s="46"/>
      <c r="AJ59" s="47"/>
      <c r="AK59" s="46"/>
      <c r="AL59" s="47"/>
      <c r="AM59" s="46"/>
      <c r="AN59" s="47"/>
      <c r="AO59" s="46"/>
      <c r="AP59" s="47"/>
      <c r="AQ59" s="31"/>
      <c r="AR59" s="30"/>
      <c r="AS59" s="31"/>
      <c r="AT59" s="32"/>
      <c r="AU59" s="31"/>
      <c r="AV59" s="33"/>
      <c r="AW59" s="34"/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/>
      <c r="O60" s="46"/>
      <c r="P60" s="47"/>
      <c r="Q60" s="46"/>
      <c r="R60" s="47"/>
      <c r="S60" s="46"/>
      <c r="T60" s="47"/>
      <c r="U60" s="46"/>
      <c r="V60" s="47"/>
      <c r="W60" s="46"/>
      <c r="X60" s="47"/>
      <c r="Y60" s="46"/>
      <c r="Z60" s="47"/>
      <c r="AA60" s="46"/>
      <c r="AB60" s="47"/>
      <c r="AC60" s="46"/>
      <c r="AD60" s="47"/>
      <c r="AE60" s="46"/>
      <c r="AF60" s="47"/>
      <c r="AG60" s="46"/>
      <c r="AH60" s="47"/>
      <c r="AI60" s="46"/>
      <c r="AJ60" s="47"/>
      <c r="AK60" s="46"/>
      <c r="AL60" s="47"/>
      <c r="AM60" s="46"/>
      <c r="AN60" s="47"/>
      <c r="AO60" s="46"/>
      <c r="AP60" s="47"/>
      <c r="AQ60" s="31"/>
      <c r="AR60" s="30"/>
      <c r="AS60" s="31"/>
      <c r="AT60" s="32"/>
      <c r="AU60" s="31"/>
      <c r="AV60" s="33"/>
      <c r="AW60" s="34"/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311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/>
      <c r="O61" s="46"/>
      <c r="P61" s="47"/>
      <c r="Q61" s="46"/>
      <c r="R61" s="47"/>
      <c r="S61" s="46"/>
      <c r="T61" s="47"/>
      <c r="U61" s="46"/>
      <c r="V61" s="47"/>
      <c r="W61" s="46"/>
      <c r="X61" s="47"/>
      <c r="Y61" s="46"/>
      <c r="Z61" s="47"/>
      <c r="AA61" s="46"/>
      <c r="AB61" s="47"/>
      <c r="AC61" s="46"/>
      <c r="AD61" s="47"/>
      <c r="AE61" s="46"/>
      <c r="AF61" s="47"/>
      <c r="AG61" s="46"/>
      <c r="AH61" s="47"/>
      <c r="AI61" s="46"/>
      <c r="AJ61" s="47"/>
      <c r="AK61" s="46"/>
      <c r="AL61" s="47"/>
      <c r="AM61" s="46"/>
      <c r="AN61" s="47"/>
      <c r="AO61" s="46"/>
      <c r="AP61" s="47"/>
      <c r="AQ61" s="31"/>
      <c r="AR61" s="30"/>
      <c r="AS61" s="31"/>
      <c r="AT61" s="32"/>
      <c r="AU61" s="31"/>
      <c r="AV61" s="33"/>
      <c r="AW61" s="34"/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311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/>
      <c r="O62" s="46"/>
      <c r="P62" s="47"/>
      <c r="Q62" s="46"/>
      <c r="R62" s="47"/>
      <c r="S62" s="46"/>
      <c r="T62" s="47"/>
      <c r="U62" s="46"/>
      <c r="V62" s="47"/>
      <c r="W62" s="46"/>
      <c r="X62" s="47"/>
      <c r="Y62" s="46"/>
      <c r="Z62" s="47"/>
      <c r="AA62" s="46"/>
      <c r="AB62" s="47"/>
      <c r="AC62" s="46"/>
      <c r="AD62" s="47"/>
      <c r="AE62" s="46"/>
      <c r="AF62" s="47"/>
      <c r="AG62" s="46"/>
      <c r="AH62" s="47"/>
      <c r="AI62" s="46"/>
      <c r="AJ62" s="47"/>
      <c r="AK62" s="46"/>
      <c r="AL62" s="47"/>
      <c r="AM62" s="46"/>
      <c r="AN62" s="47"/>
      <c r="AO62" s="46"/>
      <c r="AP62" s="47"/>
      <c r="AQ62" s="31"/>
      <c r="AR62" s="33"/>
      <c r="AS62" s="31"/>
      <c r="AT62" s="32"/>
      <c r="AU62" s="31"/>
      <c r="AV62" s="33"/>
      <c r="AW62" s="34"/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311" t="s">
        <v>43</v>
      </c>
      <c r="B63" s="41">
        <f t="shared" si="149"/>
        <v>86</v>
      </c>
      <c r="C63" s="42">
        <f t="shared" si="149"/>
        <v>2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0</v>
      </c>
      <c r="O63" s="46">
        <v>0</v>
      </c>
      <c r="P63" s="47">
        <v>2</v>
      </c>
      <c r="Q63" s="46">
        <v>0</v>
      </c>
      <c r="R63" s="47">
        <v>18</v>
      </c>
      <c r="S63" s="46">
        <v>1</v>
      </c>
      <c r="T63" s="47">
        <v>26</v>
      </c>
      <c r="U63" s="46">
        <v>1</v>
      </c>
      <c r="V63" s="47">
        <v>25</v>
      </c>
      <c r="W63" s="46">
        <v>0</v>
      </c>
      <c r="X63" s="47">
        <v>12</v>
      </c>
      <c r="Y63" s="46">
        <v>0</v>
      </c>
      <c r="Z63" s="47">
        <v>3</v>
      </c>
      <c r="AA63" s="46">
        <v>0</v>
      </c>
      <c r="AB63" s="47">
        <v>0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86</v>
      </c>
      <c r="AT63" s="32">
        <v>0</v>
      </c>
      <c r="AU63" s="31">
        <v>0</v>
      </c>
      <c r="AV63" s="33">
        <v>4</v>
      </c>
      <c r="AW63" s="34">
        <v>2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14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1</v>
      </c>
      <c r="Q64" s="46">
        <v>0</v>
      </c>
      <c r="R64" s="47">
        <v>3</v>
      </c>
      <c r="S64" s="46">
        <v>0</v>
      </c>
      <c r="T64" s="47">
        <v>6</v>
      </c>
      <c r="U64" s="46">
        <v>0</v>
      </c>
      <c r="V64" s="47">
        <v>2</v>
      </c>
      <c r="W64" s="46">
        <v>0</v>
      </c>
      <c r="X64" s="47">
        <v>0</v>
      </c>
      <c r="Y64" s="46">
        <v>0</v>
      </c>
      <c r="Z64" s="47">
        <v>2</v>
      </c>
      <c r="AA64" s="46">
        <v>0</v>
      </c>
      <c r="AB64" s="47">
        <v>0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14</v>
      </c>
      <c r="AT64" s="32">
        <v>0</v>
      </c>
      <c r="AU64" s="31">
        <v>0</v>
      </c>
      <c r="AV64" s="33">
        <v>0</v>
      </c>
      <c r="AW64" s="34">
        <v>0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2</v>
      </c>
      <c r="C65" s="42">
        <f>+E65+G65+I65+K65+M65+O65+Q65+S65+U65+W65+Y65+AA65+AC65+AE65+AG65+AI65+AK65+AM65+AO65+AQ65</f>
        <v>0</v>
      </c>
      <c r="D65" s="33"/>
      <c r="E65" s="46"/>
      <c r="F65" s="47"/>
      <c r="G65" s="46"/>
      <c r="H65" s="47"/>
      <c r="I65" s="34"/>
      <c r="J65" s="33"/>
      <c r="K65" s="33"/>
      <c r="L65" s="47"/>
      <c r="M65" s="34"/>
      <c r="N65" s="33">
        <v>0</v>
      </c>
      <c r="O65" s="46">
        <v>0</v>
      </c>
      <c r="P65" s="47">
        <v>0</v>
      </c>
      <c r="Q65" s="46">
        <v>0</v>
      </c>
      <c r="R65" s="47">
        <v>0</v>
      </c>
      <c r="S65" s="46">
        <v>0</v>
      </c>
      <c r="T65" s="47">
        <v>1</v>
      </c>
      <c r="U65" s="46">
        <v>0</v>
      </c>
      <c r="V65" s="47">
        <v>0</v>
      </c>
      <c r="W65" s="46">
        <v>0</v>
      </c>
      <c r="X65" s="47">
        <v>1</v>
      </c>
      <c r="Y65" s="46">
        <v>0</v>
      </c>
      <c r="Z65" s="47">
        <v>0</v>
      </c>
      <c r="AA65" s="46">
        <v>0</v>
      </c>
      <c r="AB65" s="47">
        <v>0</v>
      </c>
      <c r="AC65" s="46">
        <v>0</v>
      </c>
      <c r="AD65" s="47">
        <v>0</v>
      </c>
      <c r="AE65" s="46">
        <v>0</v>
      </c>
      <c r="AF65" s="47">
        <v>0</v>
      </c>
      <c r="AG65" s="46">
        <v>0</v>
      </c>
      <c r="AH65" s="47">
        <v>0</v>
      </c>
      <c r="AI65" s="46">
        <v>0</v>
      </c>
      <c r="AJ65" s="47">
        <v>0</v>
      </c>
      <c r="AK65" s="46">
        <v>0</v>
      </c>
      <c r="AL65" s="47">
        <v>0</v>
      </c>
      <c r="AM65" s="46">
        <v>0</v>
      </c>
      <c r="AN65" s="47">
        <v>0</v>
      </c>
      <c r="AO65" s="46">
        <v>0</v>
      </c>
      <c r="AP65" s="47">
        <v>0</v>
      </c>
      <c r="AQ65" s="31">
        <v>0</v>
      </c>
      <c r="AR65" s="30"/>
      <c r="AS65" s="31">
        <v>2</v>
      </c>
      <c r="AT65" s="32">
        <v>0</v>
      </c>
      <c r="AU65" s="31">
        <v>0</v>
      </c>
      <c r="AV65" s="33">
        <v>0</v>
      </c>
      <c r="AW65" s="34">
        <v>0</v>
      </c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311" t="s">
        <v>46</v>
      </c>
      <c r="B66" s="41">
        <f>+D66+F66+H66</f>
        <v>0</v>
      </c>
      <c r="C66" s="42">
        <f>+E66+G66+I66</f>
        <v>0</v>
      </c>
      <c r="D66" s="33"/>
      <c r="E66" s="46"/>
      <c r="F66" s="47"/>
      <c r="G66" s="46"/>
      <c r="H66" s="47"/>
      <c r="I66" s="34"/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/>
      <c r="AS66" s="31"/>
      <c r="AT66" s="32"/>
      <c r="AU66" s="31"/>
      <c r="AV66" s="33"/>
      <c r="AW66" s="34"/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311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0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/>
      <c r="O68" s="46"/>
      <c r="P68" s="47"/>
      <c r="Q68" s="46"/>
      <c r="R68" s="47"/>
      <c r="S68" s="46"/>
      <c r="T68" s="47"/>
      <c r="U68" s="46"/>
      <c r="V68" s="47"/>
      <c r="W68" s="46"/>
      <c r="X68" s="47"/>
      <c r="Y68" s="46"/>
      <c r="Z68" s="47"/>
      <c r="AA68" s="46"/>
      <c r="AB68" s="47"/>
      <c r="AC68" s="46"/>
      <c r="AD68" s="47"/>
      <c r="AE68" s="46"/>
      <c r="AF68" s="47"/>
      <c r="AG68" s="46"/>
      <c r="AH68" s="47"/>
      <c r="AI68" s="46"/>
      <c r="AJ68" s="47"/>
      <c r="AK68" s="46"/>
      <c r="AL68" s="47"/>
      <c r="AM68" s="46"/>
      <c r="AN68" s="47"/>
      <c r="AO68" s="46"/>
      <c r="AP68" s="47"/>
      <c r="AQ68" s="31"/>
      <c r="AR68" s="33"/>
      <c r="AS68" s="31"/>
      <c r="AT68" s="32"/>
      <c r="AU68" s="31"/>
      <c r="AV68" s="33"/>
      <c r="AW68" s="34"/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0</v>
      </c>
      <c r="C70" s="42">
        <f>+Q70+S70+U70+W70+Y70+AA70+AC70+AE70+AG70+AI70+AK70+AM70+AO70+AQ70</f>
        <v>0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/>
      <c r="Q70" s="46"/>
      <c r="R70" s="47"/>
      <c r="S70" s="46"/>
      <c r="T70" s="47"/>
      <c r="U70" s="46"/>
      <c r="V70" s="47"/>
      <c r="W70" s="46"/>
      <c r="X70" s="47"/>
      <c r="Y70" s="46"/>
      <c r="Z70" s="47"/>
      <c r="AA70" s="46"/>
      <c r="AB70" s="47"/>
      <c r="AC70" s="46"/>
      <c r="AD70" s="47"/>
      <c r="AE70" s="46"/>
      <c r="AF70" s="47"/>
      <c r="AG70" s="46"/>
      <c r="AH70" s="47"/>
      <c r="AI70" s="46"/>
      <c r="AJ70" s="47"/>
      <c r="AK70" s="46"/>
      <c r="AL70" s="47"/>
      <c r="AM70" s="46"/>
      <c r="AN70" s="47"/>
      <c r="AO70" s="46"/>
      <c r="AP70" s="47"/>
      <c r="AQ70" s="31"/>
      <c r="AR70" s="33"/>
      <c r="AS70" s="31"/>
      <c r="AT70" s="32"/>
      <c r="AU70" s="31"/>
      <c r="AV70" s="33"/>
      <c r="AW70" s="34"/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0</v>
      </c>
      <c r="C72" s="42">
        <f t="shared" si="217"/>
        <v>0</v>
      </c>
      <c r="D72" s="33"/>
      <c r="E72" s="46"/>
      <c r="F72" s="47"/>
      <c r="G72" s="46"/>
      <c r="H72" s="47"/>
      <c r="I72" s="34"/>
      <c r="J72" s="33"/>
      <c r="K72" s="33"/>
      <c r="L72" s="47"/>
      <c r="M72" s="34"/>
      <c r="N72" s="33"/>
      <c r="O72" s="46"/>
      <c r="P72" s="47"/>
      <c r="Q72" s="46"/>
      <c r="R72" s="47"/>
      <c r="S72" s="46"/>
      <c r="T72" s="47"/>
      <c r="U72" s="46"/>
      <c r="V72" s="47"/>
      <c r="W72" s="46"/>
      <c r="X72" s="47"/>
      <c r="Y72" s="46"/>
      <c r="Z72" s="47"/>
      <c r="AA72" s="46"/>
      <c r="AB72" s="47"/>
      <c r="AC72" s="46"/>
      <c r="AD72" s="47"/>
      <c r="AE72" s="46"/>
      <c r="AF72" s="47"/>
      <c r="AG72" s="46"/>
      <c r="AH72" s="47"/>
      <c r="AI72" s="46"/>
      <c r="AJ72" s="47"/>
      <c r="AK72" s="46"/>
      <c r="AL72" s="47"/>
      <c r="AM72" s="46"/>
      <c r="AN72" s="47"/>
      <c r="AO72" s="46"/>
      <c r="AP72" s="47"/>
      <c r="AQ72" s="31"/>
      <c r="AR72" s="33"/>
      <c r="AS72" s="31"/>
      <c r="AT72" s="32"/>
      <c r="AU72" s="31"/>
      <c r="AV72" s="33"/>
      <c r="AW72" s="34"/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315" t="s">
        <v>35</v>
      </c>
      <c r="AU78" s="314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311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311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311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311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311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315" t="s">
        <v>35</v>
      </c>
      <c r="AU100" s="314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311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311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311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311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311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0</v>
      </c>
      <c r="C113" s="42">
        <f>+E113+G113+I113+K113+M113+O113+Q113+S113+U113+W113+Y113+AA113+AC113+AE113+AG113+AI113+AK113+AM113+AO113+AQ113</f>
        <v>0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/>
      <c r="S113" s="46"/>
      <c r="T113" s="47"/>
      <c r="U113" s="46"/>
      <c r="V113" s="47"/>
      <c r="W113" s="46"/>
      <c r="X113" s="47"/>
      <c r="Y113" s="46"/>
      <c r="Z113" s="47"/>
      <c r="AA113" s="46"/>
      <c r="AB113" s="47"/>
      <c r="AC113" s="46"/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/>
      <c r="AS113" s="31"/>
      <c r="AT113" s="32"/>
      <c r="AU113" s="31"/>
      <c r="AV113" s="33"/>
      <c r="AW113" s="34"/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315" t="s">
        <v>35</v>
      </c>
      <c r="AU122" s="314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0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/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/>
      <c r="AT125" s="32"/>
      <c r="AU125" s="31"/>
      <c r="AV125" s="33"/>
      <c r="AW125" s="34"/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311" t="s">
        <v>41</v>
      </c>
      <c r="B127" s="41">
        <f t="shared" si="419"/>
        <v>1</v>
      </c>
      <c r="C127" s="42">
        <f t="shared" si="419"/>
        <v>1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/>
      <c r="U127" s="46"/>
      <c r="V127" s="47"/>
      <c r="W127" s="46"/>
      <c r="X127" s="47">
        <v>1</v>
      </c>
      <c r="Y127" s="46">
        <v>1</v>
      </c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>
        <v>1</v>
      </c>
      <c r="AT127" s="32">
        <v>0</v>
      </c>
      <c r="AU127" s="31">
        <v>0</v>
      </c>
      <c r="AV127" s="33">
        <v>0</v>
      </c>
      <c r="AW127" s="34">
        <v>0</v>
      </c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311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311" t="s">
        <v>43</v>
      </c>
      <c r="B129" s="41">
        <f t="shared" si="419"/>
        <v>0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/>
      <c r="U129" s="46"/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/>
      <c r="AT129" s="32"/>
      <c r="AU129" s="31"/>
      <c r="AV129" s="33"/>
      <c r="AW129" s="34"/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0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/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/>
      <c r="AT131" s="32"/>
      <c r="AU131" s="31"/>
      <c r="AV131" s="33"/>
      <c r="AW131" s="34"/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311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311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2</v>
      </c>
      <c r="C135" s="42">
        <f>+E135+G135+I135+K135+M135+O135+Q135+S135+U135+W135+Y135+AA135+AC135+AE135+AG135+AI135+AK135+AM135+AO135+AQ135</f>
        <v>0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/>
      <c r="Q135" s="46"/>
      <c r="R135" s="47"/>
      <c r="S135" s="46"/>
      <c r="T135" s="47"/>
      <c r="U135" s="46"/>
      <c r="V135" s="47"/>
      <c r="W135" s="46"/>
      <c r="X135" s="47"/>
      <c r="Y135" s="46"/>
      <c r="Z135" s="47"/>
      <c r="AA135" s="46"/>
      <c r="AB135" s="47">
        <v>1</v>
      </c>
      <c r="AC135" s="46"/>
      <c r="AD135" s="47"/>
      <c r="AE135" s="46"/>
      <c r="AF135" s="47">
        <v>1</v>
      </c>
      <c r="AG135" s="46"/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>
        <v>1</v>
      </c>
      <c r="AS135" s="31">
        <v>1</v>
      </c>
      <c r="AT135" s="32">
        <v>0</v>
      </c>
      <c r="AU135" s="31">
        <v>0</v>
      </c>
      <c r="AV135" s="33">
        <v>0</v>
      </c>
      <c r="AW135" s="34">
        <v>0</v>
      </c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0</v>
      </c>
      <c r="C136" s="42">
        <f>+Q136+S136+U136+W136+Y136+AA136+AC136+AE136+AG136+AI136+AK136+AM136+AO136+AQ136</f>
        <v>0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/>
      <c r="U136" s="46"/>
      <c r="V136" s="47"/>
      <c r="W136" s="46"/>
      <c r="X136" s="47"/>
      <c r="Y136" s="46"/>
      <c r="Z136" s="47"/>
      <c r="AA136" s="46"/>
      <c r="AB136" s="47"/>
      <c r="AC136" s="46"/>
      <c r="AD136" s="47"/>
      <c r="AE136" s="46"/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/>
      <c r="AS136" s="31"/>
      <c r="AT136" s="32"/>
      <c r="AU136" s="31"/>
      <c r="AV136" s="33"/>
      <c r="AW136" s="34"/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308" t="s">
        <v>70</v>
      </c>
      <c r="F143" s="12" t="s">
        <v>33</v>
      </c>
      <c r="G143" s="14" t="s">
        <v>34</v>
      </c>
      <c r="H143" s="308" t="s">
        <v>70</v>
      </c>
      <c r="I143" s="12" t="s">
        <v>33</v>
      </c>
      <c r="J143" s="14" t="s">
        <v>34</v>
      </c>
      <c r="K143" s="308" t="s">
        <v>70</v>
      </c>
      <c r="L143" s="12" t="s">
        <v>33</v>
      </c>
      <c r="M143" s="14" t="s">
        <v>34</v>
      </c>
      <c r="N143" s="308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285</v>
      </c>
      <c r="D144" s="73">
        <v>1</v>
      </c>
      <c r="E144" s="74">
        <v>0</v>
      </c>
      <c r="F144" s="72">
        <v>96</v>
      </c>
      <c r="G144" s="73">
        <v>1</v>
      </c>
      <c r="H144" s="74">
        <v>0</v>
      </c>
      <c r="I144" s="72"/>
      <c r="J144" s="73"/>
      <c r="K144" s="74"/>
      <c r="L144" s="72"/>
      <c r="M144" s="73"/>
      <c r="N144" s="74"/>
      <c r="O144" s="72"/>
      <c r="P144" s="75"/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310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311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/>
      <c r="P148" s="87"/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147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>
        <v>1</v>
      </c>
      <c r="N161" s="78"/>
      <c r="O161" s="77">
        <v>11</v>
      </c>
      <c r="P161" s="78"/>
      <c r="Q161" s="77">
        <v>29</v>
      </c>
      <c r="R161" s="78"/>
      <c r="S161" s="77">
        <v>42</v>
      </c>
      <c r="T161" s="78"/>
      <c r="U161" s="77">
        <v>39</v>
      </c>
      <c r="V161" s="78"/>
      <c r="W161" s="77">
        <v>19</v>
      </c>
      <c r="X161" s="78"/>
      <c r="Y161" s="77">
        <v>4</v>
      </c>
      <c r="Z161" s="78"/>
      <c r="AA161" s="77">
        <v>1</v>
      </c>
      <c r="AB161" s="78"/>
      <c r="AC161" s="77"/>
      <c r="AD161" s="78"/>
      <c r="AE161" s="77">
        <v>1</v>
      </c>
      <c r="AF161" s="78"/>
      <c r="AG161" s="99"/>
      <c r="AH161" s="101"/>
      <c r="AI161" s="99"/>
      <c r="AJ161" s="102"/>
      <c r="AK161" s="103"/>
      <c r="AL161" s="104"/>
      <c r="AM161" s="28">
        <v>147</v>
      </c>
      <c r="AN161" s="105"/>
      <c r="AO161" s="32"/>
      <c r="AP161" s="106"/>
      <c r="AQ161" s="33">
        <v>0</v>
      </c>
      <c r="AR161" s="107"/>
      <c r="AS161" s="32">
        <v>0</v>
      </c>
      <c r="AT161" s="107"/>
      <c r="AU161" s="32">
        <v>7</v>
      </c>
      <c r="AV161" s="106"/>
      <c r="AW161" s="32">
        <v>8</v>
      </c>
      <c r="AX161" s="106"/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134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/>
      <c r="N162" s="27"/>
      <c r="O162" s="28">
        <v>7</v>
      </c>
      <c r="P162" s="27"/>
      <c r="Q162" s="28">
        <v>28</v>
      </c>
      <c r="R162" s="27"/>
      <c r="S162" s="28">
        <v>41</v>
      </c>
      <c r="T162" s="27"/>
      <c r="U162" s="28">
        <v>34</v>
      </c>
      <c r="V162" s="27"/>
      <c r="W162" s="28">
        <v>19</v>
      </c>
      <c r="X162" s="27"/>
      <c r="Y162" s="28">
        <v>5</v>
      </c>
      <c r="Z162" s="27"/>
      <c r="AA162" s="28"/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134</v>
      </c>
      <c r="AN162" s="107"/>
      <c r="AO162" s="32"/>
      <c r="AP162" s="106"/>
      <c r="AQ162" s="33">
        <v>0</v>
      </c>
      <c r="AR162" s="107"/>
      <c r="AS162" s="32">
        <v>0</v>
      </c>
      <c r="AT162" s="107"/>
      <c r="AU162" s="32">
        <v>7</v>
      </c>
      <c r="AV162" s="106"/>
      <c r="AW162" s="32">
        <v>4</v>
      </c>
      <c r="AX162" s="106"/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/>
      <c r="AP163" s="106"/>
      <c r="AQ163" s="33"/>
      <c r="AR163" s="107"/>
      <c r="AS163" s="32"/>
      <c r="AT163" s="107"/>
      <c r="AU163" s="32"/>
      <c r="AV163" s="106"/>
      <c r="AW163" s="32"/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1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>
        <v>1</v>
      </c>
      <c r="T164" s="46"/>
      <c r="U164" s="47"/>
      <c r="V164" s="46"/>
      <c r="W164" s="47"/>
      <c r="X164" s="46"/>
      <c r="Y164" s="47"/>
      <c r="Z164" s="46"/>
      <c r="AA164" s="47"/>
      <c r="AB164" s="46"/>
      <c r="AC164" s="47"/>
      <c r="AD164" s="46"/>
      <c r="AE164" s="47"/>
      <c r="AF164" s="46"/>
      <c r="AG164" s="47"/>
      <c r="AH164" s="46"/>
      <c r="AI164" s="47"/>
      <c r="AJ164" s="46"/>
      <c r="AK164" s="32"/>
      <c r="AL164" s="106"/>
      <c r="AM164" s="47">
        <v>1</v>
      </c>
      <c r="AN164" s="107"/>
      <c r="AO164" s="32">
        <v>0</v>
      </c>
      <c r="AP164" s="106"/>
      <c r="AQ164" s="33">
        <v>0</v>
      </c>
      <c r="AR164" s="107"/>
      <c r="AS164" s="32">
        <v>0</v>
      </c>
      <c r="AT164" s="107"/>
      <c r="AU164" s="32">
        <v>0</v>
      </c>
      <c r="AV164" s="106"/>
      <c r="AW164" s="32"/>
      <c r="AX164" s="106"/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1</v>
      </c>
      <c r="D165" s="113">
        <f>+F165+H165+J165+L165+N165+P165+R165+T165+V165+X165+Z165+AB165+AD165+AF165+AH165+AJ165</f>
        <v>0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6"/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>
        <v>1</v>
      </c>
      <c r="AJ165" s="46"/>
      <c r="AK165" s="114">
        <v>1</v>
      </c>
      <c r="AL165" s="115"/>
      <c r="AM165" s="116"/>
      <c r="AN165" s="107"/>
      <c r="AO165" s="32">
        <v>0</v>
      </c>
      <c r="AP165" s="106"/>
      <c r="AQ165" s="33">
        <v>0</v>
      </c>
      <c r="AR165" s="107"/>
      <c r="AS165" s="32">
        <v>0</v>
      </c>
      <c r="AT165" s="107"/>
      <c r="AU165" s="32">
        <v>0</v>
      </c>
      <c r="AV165" s="106"/>
      <c r="AW165" s="32"/>
      <c r="AX165" s="106"/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5</v>
      </c>
      <c r="D166" s="111">
        <f>+F166+H166+J166+L166+N166+P166+R166+T166+V166+X166+Z166+AB166+AD166+AF166+AH166+AJ166</f>
        <v>0</v>
      </c>
      <c r="E166" s="47"/>
      <c r="F166" s="46"/>
      <c r="G166" s="47"/>
      <c r="H166" s="46"/>
      <c r="I166" s="47"/>
      <c r="J166" s="46"/>
      <c r="K166" s="47"/>
      <c r="L166" s="46"/>
      <c r="M166" s="47"/>
      <c r="N166" s="46"/>
      <c r="O166" s="47"/>
      <c r="P166" s="46"/>
      <c r="Q166" s="47"/>
      <c r="R166" s="46"/>
      <c r="S166" s="47">
        <v>2</v>
      </c>
      <c r="T166" s="46"/>
      <c r="U166" s="47"/>
      <c r="V166" s="46"/>
      <c r="W166" s="47">
        <v>1</v>
      </c>
      <c r="X166" s="46"/>
      <c r="Y166" s="47"/>
      <c r="Z166" s="46"/>
      <c r="AA166" s="47">
        <v>1</v>
      </c>
      <c r="AB166" s="46"/>
      <c r="AC166" s="47"/>
      <c r="AD166" s="46"/>
      <c r="AE166" s="47"/>
      <c r="AF166" s="46"/>
      <c r="AG166" s="47"/>
      <c r="AH166" s="46"/>
      <c r="AI166" s="47">
        <v>1</v>
      </c>
      <c r="AJ166" s="46"/>
      <c r="AK166" s="32">
        <v>2</v>
      </c>
      <c r="AL166" s="106"/>
      <c r="AM166" s="47">
        <v>3</v>
      </c>
      <c r="AN166" s="107"/>
      <c r="AO166" s="32">
        <v>0</v>
      </c>
      <c r="AP166" s="106"/>
      <c r="AQ166" s="33">
        <v>0</v>
      </c>
      <c r="AR166" s="107"/>
      <c r="AS166" s="32">
        <v>0</v>
      </c>
      <c r="AT166" s="107"/>
      <c r="AU166" s="32">
        <v>0</v>
      </c>
      <c r="AV166" s="106"/>
      <c r="AW166" s="32"/>
      <c r="AX166" s="106"/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33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>
        <v>2</v>
      </c>
      <c r="P167" s="46"/>
      <c r="Q167" s="47">
        <v>2</v>
      </c>
      <c r="R167" s="46"/>
      <c r="S167" s="47">
        <v>5</v>
      </c>
      <c r="T167" s="46"/>
      <c r="U167" s="47">
        <v>4</v>
      </c>
      <c r="V167" s="46"/>
      <c r="W167" s="47">
        <v>4</v>
      </c>
      <c r="X167" s="46"/>
      <c r="Y167" s="47">
        <v>1</v>
      </c>
      <c r="Z167" s="46"/>
      <c r="AA167" s="47">
        <v>4</v>
      </c>
      <c r="AB167" s="46"/>
      <c r="AC167" s="47">
        <v>8</v>
      </c>
      <c r="AD167" s="46"/>
      <c r="AE167" s="47">
        <v>3</v>
      </c>
      <c r="AF167" s="46"/>
      <c r="AG167" s="47"/>
      <c r="AH167" s="46"/>
      <c r="AI167" s="47"/>
      <c r="AJ167" s="46"/>
      <c r="AK167" s="32"/>
      <c r="AL167" s="106"/>
      <c r="AM167" s="47">
        <v>33</v>
      </c>
      <c r="AN167" s="107"/>
      <c r="AO167" s="32">
        <v>0</v>
      </c>
      <c r="AP167" s="106"/>
      <c r="AQ167" s="33">
        <v>0</v>
      </c>
      <c r="AR167" s="107"/>
      <c r="AS167" s="32">
        <v>0</v>
      </c>
      <c r="AT167" s="107"/>
      <c r="AU167" s="32">
        <v>0</v>
      </c>
      <c r="AV167" s="106"/>
      <c r="AW167" s="32">
        <v>0</v>
      </c>
      <c r="AX167" s="106"/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5</v>
      </c>
      <c r="D168" s="111">
        <f>+P168+R168+T168+V168+X168+Z168+AB168+AD168+AF168+AH168+AJ168</f>
        <v>1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/>
      <c r="P168" s="46"/>
      <c r="Q168" s="47"/>
      <c r="R168" s="46"/>
      <c r="S168" s="47"/>
      <c r="T168" s="46"/>
      <c r="U168" s="47">
        <v>2</v>
      </c>
      <c r="V168" s="46"/>
      <c r="W168" s="47">
        <v>1</v>
      </c>
      <c r="X168" s="46"/>
      <c r="Y168" s="47">
        <v>1</v>
      </c>
      <c r="Z168" s="46">
        <v>1</v>
      </c>
      <c r="AA168" s="47"/>
      <c r="AB168" s="46"/>
      <c r="AC168" s="47">
        <v>1</v>
      </c>
      <c r="AD168" s="46"/>
      <c r="AE168" s="47"/>
      <c r="AF168" s="46"/>
      <c r="AG168" s="47"/>
      <c r="AH168" s="46"/>
      <c r="AI168" s="47"/>
      <c r="AJ168" s="46"/>
      <c r="AK168" s="32">
        <v>1</v>
      </c>
      <c r="AL168" s="106"/>
      <c r="AM168" s="47">
        <v>4</v>
      </c>
      <c r="AN168" s="107">
        <v>1</v>
      </c>
      <c r="AO168" s="32">
        <v>0</v>
      </c>
      <c r="AP168" s="106">
        <v>0</v>
      </c>
      <c r="AQ168" s="33">
        <v>0</v>
      </c>
      <c r="AR168" s="107">
        <v>0</v>
      </c>
      <c r="AS168" s="32">
        <v>0</v>
      </c>
      <c r="AT168" s="107">
        <v>0</v>
      </c>
      <c r="AU168" s="32">
        <v>0</v>
      </c>
      <c r="AV168" s="106">
        <v>0</v>
      </c>
      <c r="AW168" s="32"/>
      <c r="AX168" s="106"/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5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/>
      <c r="P169" s="120"/>
      <c r="Q169" s="119">
        <v>1</v>
      </c>
      <c r="R169" s="120"/>
      <c r="S169" s="119"/>
      <c r="T169" s="120"/>
      <c r="U169" s="119">
        <v>1</v>
      </c>
      <c r="V169" s="120"/>
      <c r="W169" s="119"/>
      <c r="X169" s="120"/>
      <c r="Y169" s="119"/>
      <c r="Z169" s="120"/>
      <c r="AA169" s="119">
        <v>1</v>
      </c>
      <c r="AB169" s="120"/>
      <c r="AC169" s="119"/>
      <c r="AD169" s="120"/>
      <c r="AE169" s="119"/>
      <c r="AF169" s="120"/>
      <c r="AG169" s="119"/>
      <c r="AH169" s="120"/>
      <c r="AI169" s="119">
        <v>2</v>
      </c>
      <c r="AJ169" s="120"/>
      <c r="AK169" s="121">
        <v>2</v>
      </c>
      <c r="AL169" s="122"/>
      <c r="AM169" s="119">
        <v>3</v>
      </c>
      <c r="AN169" s="123"/>
      <c r="AO169" s="121">
        <v>0</v>
      </c>
      <c r="AP169" s="122"/>
      <c r="AQ169" s="124">
        <v>0</v>
      </c>
      <c r="AR169" s="123"/>
      <c r="AS169" s="65">
        <v>0</v>
      </c>
      <c r="AT169" s="125"/>
      <c r="AU169" s="121">
        <v>1</v>
      </c>
      <c r="AV169" s="122"/>
      <c r="AW169" s="121"/>
      <c r="AX169" s="122"/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0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/>
      <c r="P173" s="145"/>
      <c r="Q173" s="144"/>
      <c r="R173" s="145"/>
      <c r="S173" s="144"/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/>
      <c r="AF173" s="146"/>
      <c r="AG173" s="72"/>
      <c r="AH173" s="75"/>
      <c r="AI173" s="144"/>
      <c r="AJ173" s="145"/>
      <c r="AK173" s="132"/>
      <c r="AL173" s="81"/>
      <c r="AM173" s="28"/>
      <c r="AN173" s="105"/>
      <c r="AO173" s="132"/>
      <c r="AP173" s="81"/>
      <c r="AQ173" s="26"/>
      <c r="AR173" s="105"/>
      <c r="AS173" s="132"/>
      <c r="AT173" s="105"/>
      <c r="AU173" s="132"/>
      <c r="AV173" s="81"/>
      <c r="AW173" s="132"/>
      <c r="AX173" s="81"/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0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/>
      <c r="V174" s="120"/>
      <c r="W174" s="119"/>
      <c r="X174" s="120"/>
      <c r="Y174" s="119"/>
      <c r="Z174" s="120"/>
      <c r="AA174" s="119"/>
      <c r="AB174" s="120"/>
      <c r="AC174" s="119"/>
      <c r="AD174" s="147"/>
      <c r="AE174" s="119"/>
      <c r="AF174" s="147"/>
      <c r="AG174" s="119"/>
      <c r="AH174" s="148"/>
      <c r="AI174" s="119"/>
      <c r="AJ174" s="120"/>
      <c r="AK174" s="121"/>
      <c r="AL174" s="122"/>
      <c r="AM174" s="119"/>
      <c r="AN174" s="123"/>
      <c r="AO174" s="121"/>
      <c r="AP174" s="122"/>
      <c r="AQ174" s="124"/>
      <c r="AR174" s="123"/>
      <c r="AS174" s="121"/>
      <c r="AT174" s="123"/>
      <c r="AU174" s="121"/>
      <c r="AV174" s="122"/>
      <c r="AW174" s="121"/>
      <c r="AX174" s="122"/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2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/>
      <c r="J175" s="46"/>
      <c r="K175" s="47"/>
      <c r="L175" s="46"/>
      <c r="M175" s="47"/>
      <c r="N175" s="46"/>
      <c r="O175" s="119">
        <v>1</v>
      </c>
      <c r="P175" s="120"/>
      <c r="Q175" s="119">
        <v>1</v>
      </c>
      <c r="R175" s="120"/>
      <c r="S175" s="119"/>
      <c r="T175" s="120"/>
      <c r="U175" s="119"/>
      <c r="V175" s="120"/>
      <c r="W175" s="119"/>
      <c r="X175" s="120"/>
      <c r="Y175" s="119"/>
      <c r="Z175" s="120"/>
      <c r="AA175" s="119"/>
      <c r="AB175" s="120"/>
      <c r="AC175" s="119"/>
      <c r="AD175" s="147"/>
      <c r="AE175" s="119"/>
      <c r="AF175" s="147"/>
      <c r="AG175" s="119"/>
      <c r="AH175" s="148"/>
      <c r="AI175" s="119"/>
      <c r="AJ175" s="120"/>
      <c r="AK175" s="121"/>
      <c r="AL175" s="122"/>
      <c r="AM175" s="119">
        <v>2</v>
      </c>
      <c r="AN175" s="123"/>
      <c r="AO175" s="121">
        <v>0</v>
      </c>
      <c r="AP175" s="122"/>
      <c r="AQ175" s="124">
        <v>0</v>
      </c>
      <c r="AR175" s="123"/>
      <c r="AS175" s="121">
        <v>0</v>
      </c>
      <c r="AT175" s="123"/>
      <c r="AU175" s="121">
        <v>1</v>
      </c>
      <c r="AV175" s="122"/>
      <c r="AW175" s="121">
        <v>1</v>
      </c>
      <c r="AX175" s="122"/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/>
      <c r="AP176" s="122"/>
      <c r="AQ176" s="124"/>
      <c r="AR176" s="123"/>
      <c r="AS176" s="121"/>
      <c r="AT176" s="123"/>
      <c r="AU176" s="121"/>
      <c r="AV176" s="122"/>
      <c r="AW176" s="121"/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/>
      <c r="AP177" s="122"/>
      <c r="AQ177" s="124"/>
      <c r="AR177" s="123"/>
      <c r="AS177" s="121"/>
      <c r="AT177" s="123"/>
      <c r="AU177" s="121"/>
      <c r="AV177" s="122"/>
      <c r="AW177" s="121"/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8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>
        <v>1</v>
      </c>
      <c r="R178" s="120"/>
      <c r="S178" s="119">
        <v>1</v>
      </c>
      <c r="T178" s="120"/>
      <c r="U178" s="119">
        <v>2</v>
      </c>
      <c r="V178" s="120"/>
      <c r="W178" s="119">
        <v>1</v>
      </c>
      <c r="X178" s="120"/>
      <c r="Y178" s="119">
        <v>1</v>
      </c>
      <c r="Z178" s="120"/>
      <c r="AA178" s="119"/>
      <c r="AB178" s="120"/>
      <c r="AC178" s="119">
        <v>1</v>
      </c>
      <c r="AD178" s="147"/>
      <c r="AE178" s="119">
        <v>1</v>
      </c>
      <c r="AF178" s="147"/>
      <c r="AG178" s="119"/>
      <c r="AH178" s="148"/>
      <c r="AI178" s="119"/>
      <c r="AJ178" s="120"/>
      <c r="AK178" s="121">
        <v>5</v>
      </c>
      <c r="AL178" s="122"/>
      <c r="AM178" s="119">
        <v>3</v>
      </c>
      <c r="AN178" s="123"/>
      <c r="AO178" s="121">
        <v>0</v>
      </c>
      <c r="AP178" s="122"/>
      <c r="AQ178" s="124">
        <v>0</v>
      </c>
      <c r="AR178" s="123"/>
      <c r="AS178" s="121">
        <v>0</v>
      </c>
      <c r="AT178" s="123"/>
      <c r="AU178" s="121">
        <v>0</v>
      </c>
      <c r="AV178" s="122"/>
      <c r="AW178" s="121"/>
      <c r="AX178" s="122"/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0</v>
      </c>
      <c r="D179" s="149">
        <f t="shared" si="567"/>
        <v>0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/>
      <c r="Z179" s="120"/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/>
      <c r="AN179" s="123"/>
      <c r="AO179" s="121"/>
      <c r="AP179" s="122"/>
      <c r="AQ179" s="124"/>
      <c r="AR179" s="123"/>
      <c r="AS179" s="121"/>
      <c r="AT179" s="123"/>
      <c r="AU179" s="121"/>
      <c r="AV179" s="122"/>
      <c r="AW179" s="121"/>
      <c r="AX179" s="122"/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/>
      <c r="AP180" s="122"/>
      <c r="AQ180" s="124"/>
      <c r="AR180" s="123"/>
      <c r="AS180" s="121"/>
      <c r="AT180" s="123"/>
      <c r="AU180" s="121"/>
      <c r="AV180" s="122"/>
      <c r="AW180" s="121"/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/>
      <c r="AP181" s="122"/>
      <c r="AQ181" s="124"/>
      <c r="AR181" s="123"/>
      <c r="AS181" s="121"/>
      <c r="AT181" s="123"/>
      <c r="AU181" s="121"/>
      <c r="AV181" s="122"/>
      <c r="AW181" s="121"/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34</v>
      </c>
      <c r="D182" s="149">
        <f t="shared" si="567"/>
        <v>0</v>
      </c>
      <c r="E182" s="119"/>
      <c r="F182" s="120"/>
      <c r="G182" s="119"/>
      <c r="H182" s="120"/>
      <c r="I182" s="119"/>
      <c r="J182" s="120"/>
      <c r="K182" s="119"/>
      <c r="L182" s="120"/>
      <c r="M182" s="119"/>
      <c r="N182" s="120"/>
      <c r="O182" s="119">
        <v>3</v>
      </c>
      <c r="P182" s="120"/>
      <c r="Q182" s="119">
        <v>3</v>
      </c>
      <c r="R182" s="120"/>
      <c r="S182" s="119">
        <v>2</v>
      </c>
      <c r="T182" s="120"/>
      <c r="U182" s="119">
        <v>2</v>
      </c>
      <c r="V182" s="120"/>
      <c r="W182" s="119"/>
      <c r="X182" s="120"/>
      <c r="Y182" s="119">
        <v>2</v>
      </c>
      <c r="Z182" s="120"/>
      <c r="AA182" s="119">
        <v>1</v>
      </c>
      <c r="AB182" s="120"/>
      <c r="AC182" s="119">
        <v>3</v>
      </c>
      <c r="AD182" s="147"/>
      <c r="AE182" s="119">
        <v>3</v>
      </c>
      <c r="AF182" s="147"/>
      <c r="AG182" s="119">
        <v>5</v>
      </c>
      <c r="AH182" s="148"/>
      <c r="AI182" s="119">
        <v>10</v>
      </c>
      <c r="AJ182" s="120"/>
      <c r="AK182" s="121">
        <v>25</v>
      </c>
      <c r="AL182" s="122"/>
      <c r="AM182" s="119">
        <v>9</v>
      </c>
      <c r="AN182" s="123"/>
      <c r="AO182" s="121">
        <v>0</v>
      </c>
      <c r="AP182" s="122"/>
      <c r="AQ182" s="124">
        <v>0</v>
      </c>
      <c r="AR182" s="123"/>
      <c r="AS182" s="121">
        <v>0</v>
      </c>
      <c r="AT182" s="123"/>
      <c r="AU182" s="121">
        <v>1</v>
      </c>
      <c r="AV182" s="122"/>
      <c r="AW182" s="121">
        <v>2</v>
      </c>
      <c r="AX182" s="122"/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71</v>
      </c>
      <c r="D183" s="137">
        <f t="shared" si="567"/>
        <v>0</v>
      </c>
      <c r="E183" s="60"/>
      <c r="F183" s="61"/>
      <c r="G183" s="60"/>
      <c r="H183" s="61"/>
      <c r="I183" s="60"/>
      <c r="J183" s="61"/>
      <c r="K183" s="60"/>
      <c r="L183" s="61"/>
      <c r="M183" s="60"/>
      <c r="N183" s="62"/>
      <c r="O183" s="60">
        <v>2</v>
      </c>
      <c r="P183" s="61"/>
      <c r="Q183" s="60">
        <v>5</v>
      </c>
      <c r="R183" s="61"/>
      <c r="S183" s="60">
        <v>14</v>
      </c>
      <c r="T183" s="61"/>
      <c r="U183" s="60">
        <v>10</v>
      </c>
      <c r="V183" s="61"/>
      <c r="W183" s="60">
        <v>7</v>
      </c>
      <c r="X183" s="61"/>
      <c r="Y183" s="60">
        <v>3</v>
      </c>
      <c r="Z183" s="61"/>
      <c r="AA183" s="60">
        <v>4</v>
      </c>
      <c r="AB183" s="61"/>
      <c r="AC183" s="60">
        <v>8</v>
      </c>
      <c r="AD183" s="150"/>
      <c r="AE183" s="60">
        <v>7</v>
      </c>
      <c r="AF183" s="150"/>
      <c r="AG183" s="60">
        <v>2</v>
      </c>
      <c r="AH183" s="62"/>
      <c r="AI183" s="60">
        <v>9</v>
      </c>
      <c r="AJ183" s="61"/>
      <c r="AK183" s="65">
        <v>24</v>
      </c>
      <c r="AL183" s="141"/>
      <c r="AM183" s="60">
        <v>47</v>
      </c>
      <c r="AN183" s="125"/>
      <c r="AO183" s="65">
        <v>0</v>
      </c>
      <c r="AP183" s="141"/>
      <c r="AQ183" s="63">
        <v>0</v>
      </c>
      <c r="AR183" s="125"/>
      <c r="AS183" s="65">
        <v>0</v>
      </c>
      <c r="AT183" s="125"/>
      <c r="AU183" s="65">
        <v>3</v>
      </c>
      <c r="AV183" s="141"/>
      <c r="AW183" s="65">
        <v>2</v>
      </c>
      <c r="AX183" s="141"/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316" t="s">
        <v>34</v>
      </c>
      <c r="D214" s="157" t="s">
        <v>33</v>
      </c>
      <c r="E214" s="313" t="s">
        <v>34</v>
      </c>
      <c r="F214" s="157" t="s">
        <v>33</v>
      </c>
      <c r="G214" s="313" t="s">
        <v>34</v>
      </c>
      <c r="H214" s="157" t="s">
        <v>33</v>
      </c>
      <c r="I214" s="313" t="s">
        <v>34</v>
      </c>
      <c r="J214" s="157" t="s">
        <v>33</v>
      </c>
      <c r="K214" s="313" t="s">
        <v>34</v>
      </c>
      <c r="L214" s="157" t="s">
        <v>33</v>
      </c>
      <c r="M214" s="313" t="s">
        <v>34</v>
      </c>
      <c r="N214" s="157" t="s">
        <v>33</v>
      </c>
      <c r="O214" s="313" t="s">
        <v>34</v>
      </c>
      <c r="P214" s="157" t="s">
        <v>33</v>
      </c>
      <c r="Q214" s="313" t="s">
        <v>34</v>
      </c>
      <c r="R214" s="157" t="s">
        <v>33</v>
      </c>
      <c r="S214" s="313" t="s">
        <v>34</v>
      </c>
      <c r="T214" s="157" t="s">
        <v>33</v>
      </c>
      <c r="U214" s="313" t="s">
        <v>34</v>
      </c>
      <c r="V214" s="157" t="s">
        <v>33</v>
      </c>
      <c r="W214" s="313" t="s">
        <v>34</v>
      </c>
      <c r="X214" s="157" t="s">
        <v>33</v>
      </c>
      <c r="Y214" s="313" t="s">
        <v>34</v>
      </c>
      <c r="Z214" s="157" t="s">
        <v>33</v>
      </c>
      <c r="AA214" s="313" t="s">
        <v>34</v>
      </c>
      <c r="AB214" s="157" t="s">
        <v>33</v>
      </c>
      <c r="AC214" s="313" t="s">
        <v>34</v>
      </c>
      <c r="AD214" s="157" t="s">
        <v>33</v>
      </c>
      <c r="AE214" s="313" t="s">
        <v>34</v>
      </c>
      <c r="AF214" s="157" t="s">
        <v>33</v>
      </c>
      <c r="AG214" s="313" t="s">
        <v>34</v>
      </c>
      <c r="AH214" s="157" t="s">
        <v>33</v>
      </c>
      <c r="AI214" s="313" t="s">
        <v>34</v>
      </c>
      <c r="AJ214" s="157" t="s">
        <v>33</v>
      </c>
      <c r="AK214" s="312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5</v>
      </c>
      <c r="C218" s="42">
        <f>SUM(E218+G218+I218+K218+M218+O218+Q218+S218+U218+W218+Y218+AA218+AC218+AE218+AG218+AI218+AK218)</f>
        <v>0</v>
      </c>
      <c r="D218" s="33"/>
      <c r="E218" s="46"/>
      <c r="F218" s="47"/>
      <c r="G218" s="46"/>
      <c r="H218" s="47"/>
      <c r="I218" s="46"/>
      <c r="J218" s="47"/>
      <c r="K218" s="46"/>
      <c r="L218" s="47"/>
      <c r="M218" s="46"/>
      <c r="N218" s="47"/>
      <c r="O218" s="46"/>
      <c r="P218" s="47"/>
      <c r="Q218" s="46"/>
      <c r="R218" s="47">
        <v>4</v>
      </c>
      <c r="S218" s="46"/>
      <c r="T218" s="47">
        <v>1</v>
      </c>
      <c r="U218" s="46"/>
      <c r="V218" s="47"/>
      <c r="W218" s="46"/>
      <c r="X218" s="47"/>
      <c r="Y218" s="46"/>
      <c r="Z218" s="47"/>
      <c r="AA218" s="46"/>
      <c r="AB218" s="47"/>
      <c r="AC218" s="46"/>
      <c r="AD218" s="47"/>
      <c r="AE218" s="46"/>
      <c r="AF218" s="47"/>
      <c r="AG218" s="46"/>
      <c r="AH218" s="47"/>
      <c r="AI218" s="46"/>
      <c r="AJ218" s="47"/>
      <c r="AK218" s="31"/>
      <c r="AL218" s="33">
        <v>1</v>
      </c>
      <c r="AM218" s="31">
        <v>4</v>
      </c>
      <c r="AN218" s="32">
        <v>0</v>
      </c>
      <c r="AO218" s="107">
        <v>0</v>
      </c>
      <c r="AP218" s="33">
        <v>0</v>
      </c>
      <c r="AQ218" s="162">
        <v>0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1</v>
      </c>
      <c r="C219" s="42">
        <f>SUM(E219+G219+I219+K219+M219+O219+Q219+S219+U219+W219+Y219+AA219+AC219+AE219+AG219+AI219+AK219)</f>
        <v>0</v>
      </c>
      <c r="D219" s="33"/>
      <c r="E219" s="46"/>
      <c r="F219" s="47"/>
      <c r="G219" s="46"/>
      <c r="H219" s="47"/>
      <c r="I219" s="46"/>
      <c r="J219" s="47"/>
      <c r="K219" s="46"/>
      <c r="L219" s="47"/>
      <c r="M219" s="46"/>
      <c r="N219" s="47"/>
      <c r="O219" s="46"/>
      <c r="P219" s="47">
        <v>1</v>
      </c>
      <c r="Q219" s="46"/>
      <c r="R219" s="47"/>
      <c r="S219" s="46"/>
      <c r="T219" s="47"/>
      <c r="U219" s="46"/>
      <c r="V219" s="47"/>
      <c r="W219" s="46"/>
      <c r="X219" s="47"/>
      <c r="Y219" s="46"/>
      <c r="Z219" s="47"/>
      <c r="AA219" s="46"/>
      <c r="AB219" s="47"/>
      <c r="AC219" s="46"/>
      <c r="AD219" s="47"/>
      <c r="AE219" s="46"/>
      <c r="AF219" s="47"/>
      <c r="AG219" s="46"/>
      <c r="AH219" s="47"/>
      <c r="AI219" s="46"/>
      <c r="AJ219" s="47"/>
      <c r="AK219" s="31"/>
      <c r="AL219" s="33"/>
      <c r="AM219" s="31">
        <v>1</v>
      </c>
      <c r="AN219" s="32">
        <v>0</v>
      </c>
      <c r="AO219" s="107">
        <v>0</v>
      </c>
      <c r="AP219" s="33">
        <v>0</v>
      </c>
      <c r="AQ219" s="162">
        <v>0</v>
      </c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1</v>
      </c>
      <c r="C220" s="42">
        <f t="shared" si="615"/>
        <v>0</v>
      </c>
      <c r="D220" s="33"/>
      <c r="E220" s="46"/>
      <c r="F220" s="47"/>
      <c r="G220" s="46"/>
      <c r="H220" s="47"/>
      <c r="I220" s="46"/>
      <c r="J220" s="47"/>
      <c r="K220" s="46"/>
      <c r="L220" s="47">
        <v>1</v>
      </c>
      <c r="M220" s="46"/>
      <c r="N220" s="47"/>
      <c r="O220" s="46"/>
      <c r="P220" s="47"/>
      <c r="Q220" s="46"/>
      <c r="R220" s="47"/>
      <c r="S220" s="46"/>
      <c r="T220" s="47"/>
      <c r="U220" s="46"/>
      <c r="V220" s="47"/>
      <c r="W220" s="46"/>
      <c r="X220" s="47"/>
      <c r="Y220" s="46"/>
      <c r="Z220" s="47"/>
      <c r="AA220" s="46"/>
      <c r="AB220" s="47"/>
      <c r="AC220" s="46"/>
      <c r="AD220" s="47"/>
      <c r="AE220" s="46"/>
      <c r="AF220" s="47"/>
      <c r="AG220" s="46"/>
      <c r="AH220" s="47"/>
      <c r="AI220" s="46"/>
      <c r="AJ220" s="47"/>
      <c r="AK220" s="31"/>
      <c r="AL220" s="33"/>
      <c r="AM220" s="31">
        <v>1</v>
      </c>
      <c r="AN220" s="32">
        <v>0</v>
      </c>
      <c r="AO220" s="107">
        <v>0</v>
      </c>
      <c r="AP220" s="33">
        <v>0</v>
      </c>
      <c r="AQ220" s="162">
        <v>1</v>
      </c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316" t="s">
        <v>34</v>
      </c>
      <c r="D225" s="157" t="s">
        <v>33</v>
      </c>
      <c r="E225" s="313" t="s">
        <v>34</v>
      </c>
      <c r="F225" s="157" t="s">
        <v>33</v>
      </c>
      <c r="G225" s="313" t="s">
        <v>34</v>
      </c>
      <c r="H225" s="157" t="s">
        <v>33</v>
      </c>
      <c r="I225" s="313" t="s">
        <v>34</v>
      </c>
      <c r="J225" s="157" t="s">
        <v>33</v>
      </c>
      <c r="K225" s="313" t="s">
        <v>34</v>
      </c>
      <c r="L225" s="157" t="s">
        <v>33</v>
      </c>
      <c r="M225" s="313" t="s">
        <v>34</v>
      </c>
      <c r="N225" s="157" t="s">
        <v>33</v>
      </c>
      <c r="O225" s="313" t="s">
        <v>34</v>
      </c>
      <c r="P225" s="157" t="s">
        <v>33</v>
      </c>
      <c r="Q225" s="313" t="s">
        <v>34</v>
      </c>
      <c r="R225" s="157" t="s">
        <v>33</v>
      </c>
      <c r="S225" s="313" t="s">
        <v>34</v>
      </c>
      <c r="T225" s="157" t="s">
        <v>33</v>
      </c>
      <c r="U225" s="313" t="s">
        <v>34</v>
      </c>
      <c r="V225" s="157" t="s">
        <v>33</v>
      </c>
      <c r="W225" s="313" t="s">
        <v>34</v>
      </c>
      <c r="X225" s="157" t="s">
        <v>33</v>
      </c>
      <c r="Y225" s="313" t="s">
        <v>34</v>
      </c>
      <c r="Z225" s="157" t="s">
        <v>33</v>
      </c>
      <c r="AA225" s="313" t="s">
        <v>34</v>
      </c>
      <c r="AB225" s="157" t="s">
        <v>33</v>
      </c>
      <c r="AC225" s="313" t="s">
        <v>34</v>
      </c>
      <c r="AD225" s="157" t="s">
        <v>33</v>
      </c>
      <c r="AE225" s="313" t="s">
        <v>34</v>
      </c>
      <c r="AF225" s="157" t="s">
        <v>33</v>
      </c>
      <c r="AG225" s="313" t="s">
        <v>34</v>
      </c>
      <c r="AH225" s="157" t="s">
        <v>33</v>
      </c>
      <c r="AI225" s="313" t="s">
        <v>34</v>
      </c>
      <c r="AJ225" s="157" t="s">
        <v>33</v>
      </c>
      <c r="AK225" s="312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5</v>
      </c>
      <c r="C229" s="42">
        <f>SUM(E229+G229+I229+K229+M229+O229+Q229+S229+U229+W229+Y229+AA229+AC229+AE229+AG229+AI229+AK229)</f>
        <v>0</v>
      </c>
      <c r="D229" s="33"/>
      <c r="E229" s="46"/>
      <c r="F229" s="47"/>
      <c r="G229" s="46"/>
      <c r="H229" s="47"/>
      <c r="I229" s="46"/>
      <c r="J229" s="47"/>
      <c r="K229" s="46"/>
      <c r="L229" s="47"/>
      <c r="M229" s="46"/>
      <c r="N229" s="47">
        <v>2</v>
      </c>
      <c r="O229" s="46"/>
      <c r="P229" s="47"/>
      <c r="Q229" s="46"/>
      <c r="R229" s="47">
        <v>1</v>
      </c>
      <c r="S229" s="46"/>
      <c r="T229" s="47">
        <v>2</v>
      </c>
      <c r="U229" s="46"/>
      <c r="V229" s="47"/>
      <c r="W229" s="46"/>
      <c r="X229" s="47"/>
      <c r="Y229" s="46"/>
      <c r="Z229" s="47"/>
      <c r="AA229" s="46"/>
      <c r="AB229" s="47"/>
      <c r="AC229" s="46"/>
      <c r="AD229" s="47"/>
      <c r="AE229" s="46"/>
      <c r="AF229" s="47"/>
      <c r="AG229" s="46"/>
      <c r="AH229" s="47"/>
      <c r="AI229" s="46"/>
      <c r="AJ229" s="47"/>
      <c r="AK229" s="31"/>
      <c r="AL229" s="33">
        <v>4</v>
      </c>
      <c r="AM229" s="31">
        <v>1</v>
      </c>
      <c r="AN229" s="32">
        <v>0</v>
      </c>
      <c r="AO229" s="107">
        <v>0</v>
      </c>
      <c r="AP229" s="33">
        <v>0</v>
      </c>
      <c r="AQ229" s="162">
        <v>1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0</v>
      </c>
      <c r="C230" s="42">
        <f>SUM(E230+G230+I230+K230+M230+O230+Q230+S230+U230+W230+Y230+AA230+AC230+AE230+AG230+AI230+AK230)</f>
        <v>0</v>
      </c>
      <c r="D230" s="33"/>
      <c r="E230" s="46"/>
      <c r="F230" s="47"/>
      <c r="G230" s="46"/>
      <c r="H230" s="47"/>
      <c r="I230" s="46"/>
      <c r="J230" s="47"/>
      <c r="K230" s="46"/>
      <c r="L230" s="47"/>
      <c r="M230" s="46"/>
      <c r="N230" s="47"/>
      <c r="O230" s="46"/>
      <c r="P230" s="47"/>
      <c r="Q230" s="46"/>
      <c r="R230" s="47"/>
      <c r="S230" s="46"/>
      <c r="T230" s="47"/>
      <c r="U230" s="46"/>
      <c r="V230" s="47"/>
      <c r="W230" s="46"/>
      <c r="X230" s="47"/>
      <c r="Y230" s="46"/>
      <c r="Z230" s="47"/>
      <c r="AA230" s="46"/>
      <c r="AB230" s="47"/>
      <c r="AC230" s="46"/>
      <c r="AD230" s="47"/>
      <c r="AE230" s="46"/>
      <c r="AF230" s="47"/>
      <c r="AG230" s="46"/>
      <c r="AH230" s="47"/>
      <c r="AI230" s="46"/>
      <c r="AJ230" s="47"/>
      <c r="AK230" s="31"/>
      <c r="AL230" s="33"/>
      <c r="AM230" s="31"/>
      <c r="AN230" s="32"/>
      <c r="AO230" s="107"/>
      <c r="AP230" s="33"/>
      <c r="AQ230" s="162"/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/>
      <c r="E231" s="46"/>
      <c r="F231" s="47"/>
      <c r="G231" s="46"/>
      <c r="H231" s="47"/>
      <c r="I231" s="46"/>
      <c r="J231" s="47"/>
      <c r="K231" s="46"/>
      <c r="L231" s="47"/>
      <c r="M231" s="46"/>
      <c r="N231" s="47"/>
      <c r="O231" s="46"/>
      <c r="P231" s="47"/>
      <c r="Q231" s="46"/>
      <c r="R231" s="47"/>
      <c r="S231" s="46"/>
      <c r="T231" s="47"/>
      <c r="U231" s="46"/>
      <c r="V231" s="47"/>
      <c r="W231" s="46"/>
      <c r="X231" s="47"/>
      <c r="Y231" s="46"/>
      <c r="Z231" s="47"/>
      <c r="AA231" s="46"/>
      <c r="AB231" s="47"/>
      <c r="AC231" s="46"/>
      <c r="AD231" s="47"/>
      <c r="AE231" s="46"/>
      <c r="AF231" s="47"/>
      <c r="AG231" s="46"/>
      <c r="AH231" s="47"/>
      <c r="AI231" s="46"/>
      <c r="AJ231" s="47"/>
      <c r="AK231" s="31"/>
      <c r="AL231" s="33"/>
      <c r="AM231" s="31"/>
      <c r="AN231" s="32"/>
      <c r="AO231" s="107"/>
      <c r="AP231" s="33"/>
      <c r="AQ231" s="162"/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306" t="s">
        <v>84</v>
      </c>
      <c r="AU236" s="97" t="s">
        <v>33</v>
      </c>
      <c r="AV236" s="306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0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/>
      <c r="R237" s="106"/>
      <c r="S237" s="47"/>
      <c r="T237" s="106"/>
      <c r="U237" s="47"/>
      <c r="V237" s="106"/>
      <c r="W237" s="33"/>
      <c r="X237" s="106"/>
      <c r="Y237" s="33"/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/>
      <c r="AN237" s="107"/>
      <c r="AO237" s="32"/>
      <c r="AP237" s="106"/>
      <c r="AQ237" s="33"/>
      <c r="AR237" s="107"/>
      <c r="AS237" s="32"/>
      <c r="AT237" s="107"/>
      <c r="AU237" s="32"/>
      <c r="AV237" s="107"/>
      <c r="AW237" s="33"/>
      <c r="AX237" s="106"/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1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/>
      <c r="R239" s="106"/>
      <c r="S239" s="47">
        <v>1</v>
      </c>
      <c r="T239" s="106"/>
      <c r="U239" s="47"/>
      <c r="V239" s="106"/>
      <c r="W239" s="33"/>
      <c r="X239" s="106"/>
      <c r="Y239" s="33"/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>
        <v>1</v>
      </c>
      <c r="AN239" s="107"/>
      <c r="AO239" s="32">
        <v>0</v>
      </c>
      <c r="AP239" s="106">
        <v>0</v>
      </c>
      <c r="AQ239" s="33">
        <v>0</v>
      </c>
      <c r="AR239" s="107">
        <v>0</v>
      </c>
      <c r="AS239" s="32">
        <v>0</v>
      </c>
      <c r="AT239" s="107">
        <v>0</v>
      </c>
      <c r="AU239" s="32">
        <v>1</v>
      </c>
      <c r="AV239" s="107"/>
      <c r="AW239" s="33"/>
      <c r="AX239" s="106"/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312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0</v>
      </c>
      <c r="C265" s="215"/>
      <c r="D265" s="216"/>
      <c r="E265" s="216"/>
      <c r="F265" s="216"/>
      <c r="G265" s="216"/>
      <c r="H265" s="216"/>
      <c r="I265" s="216"/>
      <c r="J265" s="216"/>
      <c r="K265" s="216"/>
      <c r="L265" s="217"/>
      <c r="M265" s="210"/>
      <c r="N265" s="218"/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0</v>
      </c>
      <c r="C271" s="229"/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/>
      <c r="T271" s="233"/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308" t="s">
        <v>32</v>
      </c>
      <c r="G279" s="12" t="s">
        <v>31</v>
      </c>
      <c r="H279" s="305" t="s">
        <v>32</v>
      </c>
      <c r="I279" s="12" t="s">
        <v>31</v>
      </c>
      <c r="J279" s="308" t="s">
        <v>32</v>
      </c>
      <c r="K279" s="12" t="s">
        <v>31</v>
      </c>
      <c r="L279" s="308" t="s">
        <v>32</v>
      </c>
      <c r="M279" s="307" t="s">
        <v>31</v>
      </c>
      <c r="N279" s="308" t="s">
        <v>32</v>
      </c>
      <c r="O279" s="12" t="s">
        <v>31</v>
      </c>
      <c r="P279" s="308" t="s">
        <v>32</v>
      </c>
      <c r="Q279" s="12" t="s">
        <v>31</v>
      </c>
      <c r="R279" s="308" t="s">
        <v>32</v>
      </c>
      <c r="S279" s="12" t="s">
        <v>31</v>
      </c>
      <c r="T279" s="308" t="s">
        <v>32</v>
      </c>
      <c r="U279" s="12" t="s">
        <v>31</v>
      </c>
      <c r="V279" s="308" t="s">
        <v>32</v>
      </c>
      <c r="W279" s="12" t="s">
        <v>31</v>
      </c>
      <c r="X279" s="308" t="s">
        <v>32</v>
      </c>
      <c r="Y279" s="12" t="s">
        <v>31</v>
      </c>
      <c r="Z279" s="308" t="s">
        <v>32</v>
      </c>
      <c r="AA279" s="12" t="s">
        <v>31</v>
      </c>
      <c r="AB279" s="308" t="s">
        <v>32</v>
      </c>
      <c r="AC279" s="12" t="s">
        <v>31</v>
      </c>
      <c r="AD279" s="308" t="s">
        <v>32</v>
      </c>
      <c r="AE279" s="12" t="s">
        <v>31</v>
      </c>
      <c r="AF279" s="308" t="s">
        <v>32</v>
      </c>
      <c r="AG279" s="12" t="s">
        <v>31</v>
      </c>
      <c r="AH279" s="308" t="s">
        <v>32</v>
      </c>
      <c r="AI279" s="12" t="s">
        <v>31</v>
      </c>
      <c r="AJ279" s="308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308" t="s">
        <v>32</v>
      </c>
      <c r="E289" s="12" t="s">
        <v>31</v>
      </c>
      <c r="F289" s="308" t="s">
        <v>32</v>
      </c>
      <c r="G289" s="12" t="s">
        <v>31</v>
      </c>
      <c r="H289" s="308" t="s">
        <v>32</v>
      </c>
      <c r="I289" s="12" t="s">
        <v>31</v>
      </c>
      <c r="J289" s="308" t="s">
        <v>32</v>
      </c>
      <c r="K289" s="12" t="s">
        <v>31</v>
      </c>
      <c r="L289" s="308" t="s">
        <v>32</v>
      </c>
      <c r="M289" s="12" t="s">
        <v>31</v>
      </c>
      <c r="N289" s="308" t="s">
        <v>32</v>
      </c>
      <c r="O289" s="12" t="s">
        <v>31</v>
      </c>
      <c r="P289" s="308" t="s">
        <v>32</v>
      </c>
      <c r="Q289" s="12" t="s">
        <v>31</v>
      </c>
      <c r="R289" s="308" t="s">
        <v>32</v>
      </c>
      <c r="S289" s="12" t="s">
        <v>31</v>
      </c>
      <c r="T289" s="308" t="s">
        <v>32</v>
      </c>
      <c r="U289" s="12" t="s">
        <v>31</v>
      </c>
      <c r="V289" s="308" t="s">
        <v>32</v>
      </c>
      <c r="W289" s="12" t="s">
        <v>31</v>
      </c>
      <c r="X289" s="308" t="s">
        <v>32</v>
      </c>
      <c r="Y289" s="12" t="s">
        <v>31</v>
      </c>
      <c r="Z289" s="308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308" t="s">
        <v>32</v>
      </c>
      <c r="E295" s="12" t="s">
        <v>31</v>
      </c>
      <c r="F295" s="308" t="s">
        <v>32</v>
      </c>
      <c r="G295" s="12" t="s">
        <v>31</v>
      </c>
      <c r="H295" s="308" t="s">
        <v>32</v>
      </c>
      <c r="I295" s="12" t="s">
        <v>31</v>
      </c>
      <c r="J295" s="308" t="s">
        <v>32</v>
      </c>
      <c r="K295" s="12" t="s">
        <v>31</v>
      </c>
      <c r="L295" s="308" t="s">
        <v>32</v>
      </c>
      <c r="M295" s="12" t="s">
        <v>31</v>
      </c>
      <c r="N295" s="308" t="s">
        <v>32</v>
      </c>
      <c r="O295" s="12" t="s">
        <v>31</v>
      </c>
      <c r="P295" s="308" t="s">
        <v>32</v>
      </c>
      <c r="Q295" s="12" t="s">
        <v>31</v>
      </c>
      <c r="R295" s="308" t="s">
        <v>32</v>
      </c>
      <c r="S295" s="12" t="s">
        <v>31</v>
      </c>
      <c r="T295" s="308" t="s">
        <v>32</v>
      </c>
      <c r="U295" s="12" t="s">
        <v>31</v>
      </c>
      <c r="V295" s="308" t="s">
        <v>32</v>
      </c>
      <c r="W295" s="12" t="s">
        <v>31</v>
      </c>
      <c r="X295" s="308" t="s">
        <v>32</v>
      </c>
      <c r="Y295" s="12" t="s">
        <v>31</v>
      </c>
      <c r="Z295" s="308" t="s">
        <v>32</v>
      </c>
      <c r="AA295" s="12" t="s">
        <v>31</v>
      </c>
      <c r="AB295" s="308" t="s">
        <v>32</v>
      </c>
      <c r="AC295" s="12" t="s">
        <v>31</v>
      </c>
      <c r="AD295" s="308" t="s">
        <v>32</v>
      </c>
      <c r="AE295" s="12" t="s">
        <v>31</v>
      </c>
      <c r="AF295" s="308" t="s">
        <v>32</v>
      </c>
      <c r="AG295" s="12" t="s">
        <v>31</v>
      </c>
      <c r="AH295" s="308" t="s">
        <v>32</v>
      </c>
      <c r="AI295" s="12" t="s">
        <v>31</v>
      </c>
      <c r="AJ295" s="306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2634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",[6]NOMBRE!B2," - ","( ",[6]NOMBRE!C2,[6]NOMBRE!D2,[6]NOMBRE!E2,[6]NOMBRE!F2,[6]NOMBRE!G2," )")</f>
        <v>COMUNA: LINARES - ( 07401 )</v>
      </c>
    </row>
    <row r="3" spans="1:136" x14ac:dyDescent="0.25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</row>
    <row r="4" spans="1:136" x14ac:dyDescent="0.25">
      <c r="A4" s="1" t="str">
        <f>CONCATENATE("MES: ",[6]NOMBRE!B6," - ","( ",[6]NOMBRE!C6,[6]NOMBRE!D6," )")</f>
        <v>MES: MAYO - ( 05 )</v>
      </c>
    </row>
    <row r="5" spans="1:136" x14ac:dyDescent="0.25">
      <c r="A5" s="1" t="str">
        <f>CONCATENATE("AÑO: ",[6]NOMBRE!B7)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320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324" t="s">
        <v>35</v>
      </c>
      <c r="AU12" s="325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100</v>
      </c>
      <c r="C13" s="22">
        <f>+O13+Q13+S13+U13+W13+Y13+AA13+AC13+AE13+AG13+AI13+AK13+AM13+AO13+AQ13</f>
        <v>1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0</v>
      </c>
      <c r="O13" s="27">
        <v>0</v>
      </c>
      <c r="P13" s="28">
        <v>7</v>
      </c>
      <c r="Q13" s="27">
        <v>0</v>
      </c>
      <c r="R13" s="28">
        <v>24</v>
      </c>
      <c r="S13" s="27">
        <v>0</v>
      </c>
      <c r="T13" s="28">
        <v>23</v>
      </c>
      <c r="U13" s="27">
        <v>0</v>
      </c>
      <c r="V13" s="28">
        <v>29</v>
      </c>
      <c r="W13" s="27">
        <v>1</v>
      </c>
      <c r="X13" s="28">
        <v>13</v>
      </c>
      <c r="Y13" s="27">
        <v>0</v>
      </c>
      <c r="Z13" s="28">
        <v>4</v>
      </c>
      <c r="AA13" s="27">
        <v>0</v>
      </c>
      <c r="AB13" s="28">
        <v>0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0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100</v>
      </c>
      <c r="AT13" s="32">
        <v>0</v>
      </c>
      <c r="AU13" s="31">
        <v>0</v>
      </c>
      <c r="AV13" s="33">
        <v>1</v>
      </c>
      <c r="AW13" s="34">
        <v>0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120</v>
      </c>
      <c r="C14" s="42">
        <f t="shared" si="26"/>
        <v>0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0</v>
      </c>
      <c r="O14" s="46">
        <v>0</v>
      </c>
      <c r="P14" s="47">
        <v>3</v>
      </c>
      <c r="Q14" s="46">
        <v>0</v>
      </c>
      <c r="R14" s="47">
        <v>19</v>
      </c>
      <c r="S14" s="46">
        <v>0</v>
      </c>
      <c r="T14" s="47">
        <v>38</v>
      </c>
      <c r="U14" s="46">
        <v>0</v>
      </c>
      <c r="V14" s="47">
        <v>29</v>
      </c>
      <c r="W14" s="46">
        <v>0</v>
      </c>
      <c r="X14" s="47">
        <v>23</v>
      </c>
      <c r="Y14" s="46">
        <v>0</v>
      </c>
      <c r="Z14" s="47">
        <v>7</v>
      </c>
      <c r="AA14" s="46">
        <v>0</v>
      </c>
      <c r="AB14" s="47">
        <v>1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0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120</v>
      </c>
      <c r="AT14" s="32">
        <v>0</v>
      </c>
      <c r="AU14" s="31">
        <v>0</v>
      </c>
      <c r="AV14" s="33">
        <v>1</v>
      </c>
      <c r="AW14" s="34">
        <v>3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92</v>
      </c>
      <c r="C15" s="42">
        <f t="shared" si="26"/>
        <v>0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0</v>
      </c>
      <c r="O15" s="46">
        <v>0</v>
      </c>
      <c r="P15" s="47">
        <v>5</v>
      </c>
      <c r="Q15" s="46">
        <v>0</v>
      </c>
      <c r="R15" s="47">
        <v>14</v>
      </c>
      <c r="S15" s="46">
        <v>0</v>
      </c>
      <c r="T15" s="47">
        <v>16</v>
      </c>
      <c r="U15" s="46">
        <v>0</v>
      </c>
      <c r="V15" s="47">
        <v>38</v>
      </c>
      <c r="W15" s="46">
        <v>0</v>
      </c>
      <c r="X15" s="47">
        <v>18</v>
      </c>
      <c r="Y15" s="46">
        <v>0</v>
      </c>
      <c r="Z15" s="47">
        <v>1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92</v>
      </c>
      <c r="AT15" s="32">
        <v>0</v>
      </c>
      <c r="AU15" s="31">
        <v>0</v>
      </c>
      <c r="AV15" s="33">
        <v>0</v>
      </c>
      <c r="AW15" s="34">
        <v>2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1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>
        <v>0</v>
      </c>
      <c r="O16" s="46">
        <v>0</v>
      </c>
      <c r="P16" s="47">
        <v>0</v>
      </c>
      <c r="Q16" s="46">
        <v>0</v>
      </c>
      <c r="R16" s="47">
        <v>0</v>
      </c>
      <c r="S16" s="46">
        <v>0</v>
      </c>
      <c r="T16" s="47">
        <v>0</v>
      </c>
      <c r="U16" s="46">
        <v>0</v>
      </c>
      <c r="V16" s="47">
        <v>1</v>
      </c>
      <c r="W16" s="46">
        <v>0</v>
      </c>
      <c r="X16" s="47">
        <v>0</v>
      </c>
      <c r="Y16" s="46">
        <v>0</v>
      </c>
      <c r="Z16" s="47">
        <v>0</v>
      </c>
      <c r="AA16" s="46">
        <v>0</v>
      </c>
      <c r="AB16" s="47">
        <v>0</v>
      </c>
      <c r="AC16" s="46">
        <v>0</v>
      </c>
      <c r="AD16" s="47">
        <v>0</v>
      </c>
      <c r="AE16" s="46">
        <v>0</v>
      </c>
      <c r="AF16" s="47">
        <v>0</v>
      </c>
      <c r="AG16" s="46">
        <v>0</v>
      </c>
      <c r="AH16" s="47">
        <v>0</v>
      </c>
      <c r="AI16" s="46">
        <v>0</v>
      </c>
      <c r="AJ16" s="47">
        <v>0</v>
      </c>
      <c r="AK16" s="46">
        <v>0</v>
      </c>
      <c r="AL16" s="47">
        <v>0</v>
      </c>
      <c r="AM16" s="46">
        <v>0</v>
      </c>
      <c r="AN16" s="47">
        <v>0</v>
      </c>
      <c r="AO16" s="46">
        <v>0</v>
      </c>
      <c r="AP16" s="47">
        <v>0</v>
      </c>
      <c r="AQ16" s="31">
        <v>0</v>
      </c>
      <c r="AR16" s="30"/>
      <c r="AS16" s="31">
        <v>1</v>
      </c>
      <c r="AT16" s="32">
        <v>0</v>
      </c>
      <c r="AU16" s="31">
        <v>0</v>
      </c>
      <c r="AV16" s="33">
        <v>0</v>
      </c>
      <c r="AW16" s="34">
        <v>0</v>
      </c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4</v>
      </c>
      <c r="C17" s="42">
        <f t="shared" si="26"/>
        <v>2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>
        <v>0</v>
      </c>
      <c r="O17" s="46">
        <v>0</v>
      </c>
      <c r="P17" s="47">
        <v>0</v>
      </c>
      <c r="Q17" s="46">
        <v>0</v>
      </c>
      <c r="R17" s="47">
        <v>0</v>
      </c>
      <c r="S17" s="46">
        <v>0</v>
      </c>
      <c r="T17" s="47">
        <v>1</v>
      </c>
      <c r="U17" s="46">
        <v>0</v>
      </c>
      <c r="V17" s="47">
        <v>2</v>
      </c>
      <c r="W17" s="46">
        <v>1</v>
      </c>
      <c r="X17" s="47">
        <v>1</v>
      </c>
      <c r="Y17" s="46">
        <v>1</v>
      </c>
      <c r="Z17" s="47">
        <v>0</v>
      </c>
      <c r="AA17" s="46">
        <v>0</v>
      </c>
      <c r="AB17" s="47">
        <v>0</v>
      </c>
      <c r="AC17" s="46">
        <v>0</v>
      </c>
      <c r="AD17" s="47">
        <v>0</v>
      </c>
      <c r="AE17" s="46">
        <v>0</v>
      </c>
      <c r="AF17" s="47">
        <v>0</v>
      </c>
      <c r="AG17" s="46">
        <v>0</v>
      </c>
      <c r="AH17" s="47">
        <v>0</v>
      </c>
      <c r="AI17" s="46">
        <v>0</v>
      </c>
      <c r="AJ17" s="47">
        <v>0</v>
      </c>
      <c r="AK17" s="46">
        <v>0</v>
      </c>
      <c r="AL17" s="47">
        <v>0</v>
      </c>
      <c r="AM17" s="46">
        <v>0</v>
      </c>
      <c r="AN17" s="47">
        <v>0</v>
      </c>
      <c r="AO17" s="46">
        <v>0</v>
      </c>
      <c r="AP17" s="47">
        <v>0</v>
      </c>
      <c r="AQ17" s="31">
        <v>0</v>
      </c>
      <c r="AR17" s="30"/>
      <c r="AS17" s="31">
        <v>4</v>
      </c>
      <c r="AT17" s="32">
        <v>0</v>
      </c>
      <c r="AU17" s="31">
        <v>0</v>
      </c>
      <c r="AV17" s="33">
        <v>0</v>
      </c>
      <c r="AW17" s="34"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0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/>
      <c r="O18" s="46"/>
      <c r="P18" s="47"/>
      <c r="Q18" s="46"/>
      <c r="R18" s="47"/>
      <c r="S18" s="46"/>
      <c r="T18" s="47"/>
      <c r="U18" s="46"/>
      <c r="V18" s="47"/>
      <c r="W18" s="46"/>
      <c r="X18" s="47"/>
      <c r="Y18" s="46"/>
      <c r="Z18" s="47"/>
      <c r="AA18" s="46"/>
      <c r="AB18" s="47"/>
      <c r="AC18" s="46"/>
      <c r="AD18" s="47"/>
      <c r="AE18" s="46"/>
      <c r="AF18" s="47"/>
      <c r="AG18" s="46"/>
      <c r="AH18" s="47"/>
      <c r="AI18" s="46"/>
      <c r="AJ18" s="47"/>
      <c r="AK18" s="46"/>
      <c r="AL18" s="47"/>
      <c r="AM18" s="46"/>
      <c r="AN18" s="47"/>
      <c r="AO18" s="46"/>
      <c r="AP18" s="47"/>
      <c r="AQ18" s="31"/>
      <c r="AR18" s="33"/>
      <c r="AS18" s="31"/>
      <c r="AT18" s="32"/>
      <c r="AU18" s="31"/>
      <c r="AV18" s="33"/>
      <c r="AW18" s="34"/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19</v>
      </c>
      <c r="C19" s="42">
        <f t="shared" si="26"/>
        <v>2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0</v>
      </c>
      <c r="Q19" s="46">
        <v>0</v>
      </c>
      <c r="R19" s="47">
        <v>7</v>
      </c>
      <c r="S19" s="46">
        <v>1</v>
      </c>
      <c r="T19" s="47">
        <v>4</v>
      </c>
      <c r="U19" s="46">
        <v>1</v>
      </c>
      <c r="V19" s="47">
        <v>2</v>
      </c>
      <c r="W19" s="46">
        <v>0</v>
      </c>
      <c r="X19" s="47">
        <v>5</v>
      </c>
      <c r="Y19" s="46">
        <v>0</v>
      </c>
      <c r="Z19" s="47">
        <v>1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19</v>
      </c>
      <c r="AT19" s="32">
        <v>0</v>
      </c>
      <c r="AU19" s="31">
        <v>0</v>
      </c>
      <c r="AV19" s="33">
        <v>0</v>
      </c>
      <c r="AW19" s="34">
        <v>1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2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>
        <v>0</v>
      </c>
      <c r="O20" s="46">
        <v>0</v>
      </c>
      <c r="P20" s="47">
        <v>0</v>
      </c>
      <c r="Q20" s="46">
        <v>0</v>
      </c>
      <c r="R20" s="47">
        <v>0</v>
      </c>
      <c r="S20" s="46">
        <v>0</v>
      </c>
      <c r="T20" s="47">
        <v>0</v>
      </c>
      <c r="U20" s="46">
        <v>0</v>
      </c>
      <c r="V20" s="47">
        <v>1</v>
      </c>
      <c r="W20" s="46">
        <v>0</v>
      </c>
      <c r="X20" s="47">
        <v>0</v>
      </c>
      <c r="Y20" s="46">
        <v>0</v>
      </c>
      <c r="Z20" s="47">
        <v>1</v>
      </c>
      <c r="AA20" s="46">
        <v>0</v>
      </c>
      <c r="AB20" s="47">
        <v>0</v>
      </c>
      <c r="AC20" s="46">
        <v>0</v>
      </c>
      <c r="AD20" s="47">
        <v>0</v>
      </c>
      <c r="AE20" s="46">
        <v>0</v>
      </c>
      <c r="AF20" s="47">
        <v>0</v>
      </c>
      <c r="AG20" s="46">
        <v>0</v>
      </c>
      <c r="AH20" s="47">
        <v>0</v>
      </c>
      <c r="AI20" s="46">
        <v>0</v>
      </c>
      <c r="AJ20" s="47">
        <v>0</v>
      </c>
      <c r="AK20" s="46">
        <v>0</v>
      </c>
      <c r="AL20" s="47">
        <v>0</v>
      </c>
      <c r="AM20" s="46">
        <v>0</v>
      </c>
      <c r="AN20" s="47">
        <v>0</v>
      </c>
      <c r="AO20" s="46">
        <v>0</v>
      </c>
      <c r="AP20" s="47">
        <v>0</v>
      </c>
      <c r="AQ20" s="31">
        <v>0</v>
      </c>
      <c r="AR20" s="30"/>
      <c r="AS20" s="31">
        <v>2</v>
      </c>
      <c r="AT20" s="32">
        <v>0</v>
      </c>
      <c r="AU20" s="31">
        <v>0</v>
      </c>
      <c r="AV20" s="33">
        <v>0</v>
      </c>
      <c r="AW20" s="34"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439</v>
      </c>
      <c r="C21" s="42">
        <f>+E21+G21+I21+K21+M21+O21+Q21+S21+U21+W21+Y21+AA21+AC21+AE21+AG21+AI21+AK21+AM21+AO21+AQ21</f>
        <v>0</v>
      </c>
      <c r="D21" s="47"/>
      <c r="E21" s="46"/>
      <c r="F21" s="47"/>
      <c r="G21" s="46"/>
      <c r="H21" s="47"/>
      <c r="I21" s="34"/>
      <c r="J21" s="33"/>
      <c r="K21" s="33"/>
      <c r="L21" s="47"/>
      <c r="M21" s="34"/>
      <c r="N21" s="33">
        <v>0</v>
      </c>
      <c r="O21" s="46">
        <v>0</v>
      </c>
      <c r="P21" s="47">
        <v>3</v>
      </c>
      <c r="Q21" s="46">
        <v>0</v>
      </c>
      <c r="R21" s="47">
        <v>7</v>
      </c>
      <c r="S21" s="46">
        <v>0</v>
      </c>
      <c r="T21" s="47">
        <v>16</v>
      </c>
      <c r="U21" s="46">
        <v>0</v>
      </c>
      <c r="V21" s="47">
        <v>17</v>
      </c>
      <c r="W21" s="46">
        <v>0</v>
      </c>
      <c r="X21" s="47">
        <v>34</v>
      </c>
      <c r="Y21" s="46">
        <v>0</v>
      </c>
      <c r="Z21" s="47">
        <v>47</v>
      </c>
      <c r="AA21" s="46">
        <v>0</v>
      </c>
      <c r="AB21" s="47">
        <v>56</v>
      </c>
      <c r="AC21" s="46">
        <v>0</v>
      </c>
      <c r="AD21" s="47">
        <v>92</v>
      </c>
      <c r="AE21" s="46">
        <v>0</v>
      </c>
      <c r="AF21" s="47">
        <v>78</v>
      </c>
      <c r="AG21" s="46">
        <v>0</v>
      </c>
      <c r="AH21" s="47">
        <v>68</v>
      </c>
      <c r="AI21" s="46">
        <v>0</v>
      </c>
      <c r="AJ21" s="47">
        <v>17</v>
      </c>
      <c r="AK21" s="46">
        <v>0</v>
      </c>
      <c r="AL21" s="47">
        <v>1</v>
      </c>
      <c r="AM21" s="46">
        <v>0</v>
      </c>
      <c r="AN21" s="47">
        <v>1</v>
      </c>
      <c r="AO21" s="46">
        <v>0</v>
      </c>
      <c r="AP21" s="47">
        <v>2</v>
      </c>
      <c r="AQ21" s="31">
        <v>0</v>
      </c>
      <c r="AR21" s="30"/>
      <c r="AS21" s="31">
        <v>439</v>
      </c>
      <c r="AT21" s="32">
        <v>0</v>
      </c>
      <c r="AU21" s="31">
        <v>0</v>
      </c>
      <c r="AV21" s="33">
        <v>4</v>
      </c>
      <c r="AW21" s="34">
        <v>2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3</v>
      </c>
      <c r="C22" s="42">
        <f>+E22+G22+I22</f>
        <v>0</v>
      </c>
      <c r="D22" s="47">
        <v>3</v>
      </c>
      <c r="E22" s="46"/>
      <c r="F22" s="47"/>
      <c r="G22" s="46"/>
      <c r="H22" s="47"/>
      <c r="I22" s="34"/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>
        <v>3</v>
      </c>
      <c r="AS22" s="31">
        <v>0</v>
      </c>
      <c r="AT22" s="32">
        <v>0</v>
      </c>
      <c r="AU22" s="31">
        <v>0</v>
      </c>
      <c r="AV22" s="33">
        <v>0</v>
      </c>
      <c r="AW22" s="34"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1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>
        <v>0</v>
      </c>
      <c r="Q23" s="46">
        <v>0</v>
      </c>
      <c r="R23" s="47">
        <v>0</v>
      </c>
      <c r="S23" s="46">
        <v>0</v>
      </c>
      <c r="T23" s="47">
        <v>0</v>
      </c>
      <c r="U23" s="46">
        <v>0</v>
      </c>
      <c r="V23" s="47">
        <v>0</v>
      </c>
      <c r="W23" s="46">
        <v>0</v>
      </c>
      <c r="X23" s="47">
        <v>0</v>
      </c>
      <c r="Y23" s="46">
        <v>0</v>
      </c>
      <c r="Z23" s="47">
        <v>1</v>
      </c>
      <c r="AA23" s="46">
        <v>0</v>
      </c>
      <c r="AB23" s="47">
        <v>0</v>
      </c>
      <c r="AC23" s="46">
        <v>0</v>
      </c>
      <c r="AD23" s="47">
        <v>0</v>
      </c>
      <c r="AE23" s="46">
        <v>0</v>
      </c>
      <c r="AF23" s="47">
        <v>0</v>
      </c>
      <c r="AG23" s="46">
        <v>0</v>
      </c>
      <c r="AH23" s="47">
        <v>0</v>
      </c>
      <c r="AI23" s="46">
        <v>0</v>
      </c>
      <c r="AJ23" s="47">
        <v>0</v>
      </c>
      <c r="AK23" s="46">
        <v>0</v>
      </c>
      <c r="AL23" s="47">
        <v>0</v>
      </c>
      <c r="AM23" s="46">
        <v>0</v>
      </c>
      <c r="AN23" s="47">
        <v>0</v>
      </c>
      <c r="AO23" s="46">
        <v>0</v>
      </c>
      <c r="AP23" s="47">
        <v>0</v>
      </c>
      <c r="AQ23" s="31">
        <v>0</v>
      </c>
      <c r="AR23" s="33">
        <v>0</v>
      </c>
      <c r="AS23" s="31">
        <v>1</v>
      </c>
      <c r="AT23" s="32">
        <v>0</v>
      </c>
      <c r="AU23" s="31">
        <v>0</v>
      </c>
      <c r="AV23" s="33">
        <v>0</v>
      </c>
      <c r="AW23" s="34">
        <v>0</v>
      </c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529</v>
      </c>
      <c r="C24" s="42">
        <f>+O24+Q24+S24+U24+W24+Y24+AA24+AC24+AE24+AG24+AI24+AK24+AM24+AO24+AQ24</f>
        <v>3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1</v>
      </c>
      <c r="O24" s="46">
        <v>0</v>
      </c>
      <c r="P24" s="47">
        <v>43</v>
      </c>
      <c r="Q24" s="46">
        <v>0</v>
      </c>
      <c r="R24" s="47">
        <v>84</v>
      </c>
      <c r="S24" s="46">
        <v>1</v>
      </c>
      <c r="T24" s="47">
        <v>77</v>
      </c>
      <c r="U24" s="46">
        <v>0</v>
      </c>
      <c r="V24" s="47">
        <v>90</v>
      </c>
      <c r="W24" s="46">
        <v>0</v>
      </c>
      <c r="X24" s="47">
        <v>93</v>
      </c>
      <c r="Y24" s="46">
        <v>1</v>
      </c>
      <c r="Z24" s="47">
        <v>66</v>
      </c>
      <c r="AA24" s="46">
        <v>1</v>
      </c>
      <c r="AB24" s="47">
        <v>49</v>
      </c>
      <c r="AC24" s="46">
        <v>0</v>
      </c>
      <c r="AD24" s="47">
        <v>19</v>
      </c>
      <c r="AE24" s="46">
        <v>0</v>
      </c>
      <c r="AF24" s="47">
        <v>5</v>
      </c>
      <c r="AG24" s="46">
        <v>0</v>
      </c>
      <c r="AH24" s="47">
        <v>0</v>
      </c>
      <c r="AI24" s="46">
        <v>0</v>
      </c>
      <c r="AJ24" s="47">
        <v>0</v>
      </c>
      <c r="AK24" s="46">
        <v>0</v>
      </c>
      <c r="AL24" s="47">
        <v>0</v>
      </c>
      <c r="AM24" s="46">
        <v>0</v>
      </c>
      <c r="AN24" s="47">
        <v>1</v>
      </c>
      <c r="AO24" s="34">
        <v>0</v>
      </c>
      <c r="AP24" s="47">
        <v>1</v>
      </c>
      <c r="AQ24" s="31">
        <v>0</v>
      </c>
      <c r="AR24" s="33">
        <v>8</v>
      </c>
      <c r="AS24" s="31">
        <v>521</v>
      </c>
      <c r="AT24" s="32">
        <v>0</v>
      </c>
      <c r="AU24" s="31">
        <v>0</v>
      </c>
      <c r="AV24" s="33">
        <v>9</v>
      </c>
      <c r="AW24" s="34">
        <v>7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82</v>
      </c>
      <c r="C25" s="42">
        <f>+E25+G25+I25+K25+M25+O25+Q25+S25+U25+W25+Y25+AA25+AC25+AE25+AG25+AI25+AK25+AM25+AO25+AQ25</f>
        <v>14</v>
      </c>
      <c r="D25" s="47"/>
      <c r="E25" s="46"/>
      <c r="F25" s="47"/>
      <c r="G25" s="46"/>
      <c r="H25" s="47"/>
      <c r="I25" s="34"/>
      <c r="J25" s="33"/>
      <c r="K25" s="33"/>
      <c r="L25" s="47"/>
      <c r="M25" s="34"/>
      <c r="N25" s="33">
        <v>0</v>
      </c>
      <c r="O25" s="46">
        <v>0</v>
      </c>
      <c r="P25" s="47">
        <v>5</v>
      </c>
      <c r="Q25" s="46">
        <v>0</v>
      </c>
      <c r="R25" s="47">
        <v>11</v>
      </c>
      <c r="S25" s="46">
        <v>5</v>
      </c>
      <c r="T25" s="47">
        <v>8</v>
      </c>
      <c r="U25" s="46">
        <v>1</v>
      </c>
      <c r="V25" s="47">
        <v>17</v>
      </c>
      <c r="W25" s="46">
        <v>2</v>
      </c>
      <c r="X25" s="47">
        <v>8</v>
      </c>
      <c r="Y25" s="46">
        <v>3</v>
      </c>
      <c r="Z25" s="47">
        <v>8</v>
      </c>
      <c r="AA25" s="46">
        <v>0</v>
      </c>
      <c r="AB25" s="47">
        <v>10</v>
      </c>
      <c r="AC25" s="46">
        <v>1</v>
      </c>
      <c r="AD25" s="47">
        <v>6</v>
      </c>
      <c r="AE25" s="46">
        <v>1</v>
      </c>
      <c r="AF25" s="47">
        <v>3</v>
      </c>
      <c r="AG25" s="46">
        <v>1</v>
      </c>
      <c r="AH25" s="47">
        <v>1</v>
      </c>
      <c r="AI25" s="46">
        <v>0</v>
      </c>
      <c r="AJ25" s="47">
        <v>3</v>
      </c>
      <c r="AK25" s="46">
        <v>0</v>
      </c>
      <c r="AL25" s="47">
        <v>0</v>
      </c>
      <c r="AM25" s="46">
        <v>0</v>
      </c>
      <c r="AN25" s="47">
        <v>1</v>
      </c>
      <c r="AO25" s="46">
        <v>0</v>
      </c>
      <c r="AP25" s="47">
        <v>1</v>
      </c>
      <c r="AQ25" s="31">
        <v>0</v>
      </c>
      <c r="AR25" s="33">
        <v>47</v>
      </c>
      <c r="AS25" s="31">
        <v>35</v>
      </c>
      <c r="AT25" s="32">
        <v>0</v>
      </c>
      <c r="AU25" s="31">
        <v>0</v>
      </c>
      <c r="AV25" s="33">
        <v>1</v>
      </c>
      <c r="AW25" s="34">
        <v>1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232</v>
      </c>
      <c r="C26" s="42">
        <f>+Q26+S26+U26+W26+Y26+AA26+AC26+AE26+AG26+AI26+AK26+AM26+AO26+AQ26</f>
        <v>2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2</v>
      </c>
      <c r="Q26" s="46">
        <v>0</v>
      </c>
      <c r="R26" s="47">
        <v>16</v>
      </c>
      <c r="S26" s="46">
        <v>0</v>
      </c>
      <c r="T26" s="47">
        <v>34</v>
      </c>
      <c r="U26" s="46">
        <v>1</v>
      </c>
      <c r="V26" s="47">
        <v>24</v>
      </c>
      <c r="W26" s="46">
        <v>1</v>
      </c>
      <c r="X26" s="47">
        <v>20</v>
      </c>
      <c r="Y26" s="46">
        <v>0</v>
      </c>
      <c r="Z26" s="47">
        <v>19</v>
      </c>
      <c r="AA26" s="46">
        <v>0</v>
      </c>
      <c r="AB26" s="47">
        <v>8</v>
      </c>
      <c r="AC26" s="46">
        <v>0</v>
      </c>
      <c r="AD26" s="47">
        <v>7</v>
      </c>
      <c r="AE26" s="46">
        <v>0</v>
      </c>
      <c r="AF26" s="47">
        <v>9</v>
      </c>
      <c r="AG26" s="46">
        <v>0</v>
      </c>
      <c r="AH26" s="47">
        <v>7</v>
      </c>
      <c r="AI26" s="46">
        <v>0</v>
      </c>
      <c r="AJ26" s="47">
        <v>29</v>
      </c>
      <c r="AK26" s="46">
        <v>0</v>
      </c>
      <c r="AL26" s="47">
        <v>30</v>
      </c>
      <c r="AM26" s="46">
        <v>0</v>
      </c>
      <c r="AN26" s="47">
        <v>14</v>
      </c>
      <c r="AO26" s="46">
        <v>0</v>
      </c>
      <c r="AP26" s="47">
        <v>13</v>
      </c>
      <c r="AQ26" s="31">
        <v>0</v>
      </c>
      <c r="AR26" s="33">
        <v>91</v>
      </c>
      <c r="AS26" s="31">
        <v>141</v>
      </c>
      <c r="AT26" s="32">
        <v>0</v>
      </c>
      <c r="AU26" s="31">
        <v>0</v>
      </c>
      <c r="AV26" s="33">
        <v>6</v>
      </c>
      <c r="AW26" s="34">
        <v>1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0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/>
      <c r="Q27" s="46"/>
      <c r="R27" s="47"/>
      <c r="S27" s="46"/>
      <c r="T27" s="47"/>
      <c r="U27" s="46"/>
      <c r="V27" s="47"/>
      <c r="W27" s="46"/>
      <c r="X27" s="47"/>
      <c r="Y27" s="46"/>
      <c r="Z27" s="47"/>
      <c r="AA27" s="46"/>
      <c r="AB27" s="47"/>
      <c r="AC27" s="46"/>
      <c r="AD27" s="47"/>
      <c r="AE27" s="46"/>
      <c r="AF27" s="47"/>
      <c r="AG27" s="46"/>
      <c r="AH27" s="47"/>
      <c r="AI27" s="46"/>
      <c r="AJ27" s="43"/>
      <c r="AK27" s="44"/>
      <c r="AL27" s="43"/>
      <c r="AM27" s="44"/>
      <c r="AN27" s="43"/>
      <c r="AO27" s="44"/>
      <c r="AP27" s="43"/>
      <c r="AQ27" s="56"/>
      <c r="AR27" s="33"/>
      <c r="AS27" s="31"/>
      <c r="AT27" s="32"/>
      <c r="AU27" s="31"/>
      <c r="AV27" s="33"/>
      <c r="AW27" s="34"/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0</v>
      </c>
      <c r="C28" s="42">
        <f t="shared" si="55"/>
        <v>0</v>
      </c>
      <c r="D28" s="47"/>
      <c r="E28" s="46"/>
      <c r="F28" s="47"/>
      <c r="G28" s="46"/>
      <c r="H28" s="47"/>
      <c r="I28" s="34"/>
      <c r="J28" s="33"/>
      <c r="K28" s="33"/>
      <c r="L28" s="47"/>
      <c r="M28" s="34"/>
      <c r="N28" s="33"/>
      <c r="O28" s="46"/>
      <c r="P28" s="47"/>
      <c r="Q28" s="46"/>
      <c r="R28" s="47"/>
      <c r="S28" s="46"/>
      <c r="T28" s="47"/>
      <c r="U28" s="46"/>
      <c r="V28" s="47"/>
      <c r="W28" s="46"/>
      <c r="X28" s="47"/>
      <c r="Y28" s="46"/>
      <c r="Z28" s="47"/>
      <c r="AA28" s="46"/>
      <c r="AB28" s="47"/>
      <c r="AC28" s="46"/>
      <c r="AD28" s="47"/>
      <c r="AE28" s="46"/>
      <c r="AF28" s="47"/>
      <c r="AG28" s="46"/>
      <c r="AH28" s="47"/>
      <c r="AI28" s="46"/>
      <c r="AJ28" s="47"/>
      <c r="AK28" s="46"/>
      <c r="AL28" s="47"/>
      <c r="AM28" s="46"/>
      <c r="AN28" s="47"/>
      <c r="AO28" s="46"/>
      <c r="AP28" s="47"/>
      <c r="AQ28" s="31"/>
      <c r="AR28" s="33"/>
      <c r="AS28" s="31"/>
      <c r="AT28" s="32"/>
      <c r="AU28" s="31"/>
      <c r="AV28" s="33"/>
      <c r="AW28" s="34"/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0</v>
      </c>
      <c r="C29" s="42">
        <f t="shared" si="55"/>
        <v>0</v>
      </c>
      <c r="D29" s="47"/>
      <c r="E29" s="46"/>
      <c r="F29" s="47"/>
      <c r="G29" s="46"/>
      <c r="H29" s="47"/>
      <c r="I29" s="34"/>
      <c r="J29" s="33"/>
      <c r="K29" s="33"/>
      <c r="L29" s="47"/>
      <c r="M29" s="34"/>
      <c r="N29" s="33"/>
      <c r="O29" s="46"/>
      <c r="P29" s="47"/>
      <c r="Q29" s="46"/>
      <c r="R29" s="47"/>
      <c r="S29" s="46"/>
      <c r="T29" s="47"/>
      <c r="U29" s="46"/>
      <c r="V29" s="47"/>
      <c r="W29" s="46"/>
      <c r="X29" s="47"/>
      <c r="Y29" s="46"/>
      <c r="Z29" s="47"/>
      <c r="AA29" s="46"/>
      <c r="AB29" s="47"/>
      <c r="AC29" s="46"/>
      <c r="AD29" s="47"/>
      <c r="AE29" s="46"/>
      <c r="AF29" s="47"/>
      <c r="AG29" s="46"/>
      <c r="AH29" s="47"/>
      <c r="AI29" s="46"/>
      <c r="AJ29" s="47"/>
      <c r="AK29" s="46"/>
      <c r="AL29" s="47"/>
      <c r="AM29" s="46"/>
      <c r="AN29" s="47"/>
      <c r="AO29" s="46"/>
      <c r="AP29" s="47"/>
      <c r="AQ29" s="31"/>
      <c r="AR29" s="33"/>
      <c r="AS29" s="31"/>
      <c r="AT29" s="32"/>
      <c r="AU29" s="31"/>
      <c r="AV29" s="33"/>
      <c r="AW29" s="34"/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1</v>
      </c>
      <c r="C30" s="59">
        <f t="shared" si="55"/>
        <v>0</v>
      </c>
      <c r="D30" s="60"/>
      <c r="E30" s="61"/>
      <c r="F30" s="60"/>
      <c r="G30" s="61"/>
      <c r="H30" s="60"/>
      <c r="I30" s="62"/>
      <c r="J30" s="63"/>
      <c r="K30" s="63"/>
      <c r="L30" s="60">
        <v>1</v>
      </c>
      <c r="M30" s="62">
        <v>0</v>
      </c>
      <c r="N30" s="63"/>
      <c r="O30" s="61"/>
      <c r="P30" s="60">
        <v>0</v>
      </c>
      <c r="Q30" s="61">
        <v>0</v>
      </c>
      <c r="R30" s="60">
        <v>0</v>
      </c>
      <c r="S30" s="61">
        <v>0</v>
      </c>
      <c r="T30" s="60">
        <v>0</v>
      </c>
      <c r="U30" s="61">
        <v>0</v>
      </c>
      <c r="V30" s="60">
        <v>0</v>
      </c>
      <c r="W30" s="61">
        <v>0</v>
      </c>
      <c r="X30" s="60">
        <v>0</v>
      </c>
      <c r="Y30" s="61">
        <v>0</v>
      </c>
      <c r="Z30" s="60"/>
      <c r="AA30" s="61"/>
      <c r="AB30" s="60"/>
      <c r="AC30" s="61"/>
      <c r="AD30" s="60"/>
      <c r="AE30" s="61"/>
      <c r="AF30" s="60"/>
      <c r="AG30" s="61"/>
      <c r="AH30" s="60"/>
      <c r="AI30" s="61"/>
      <c r="AJ30" s="60"/>
      <c r="AK30" s="61"/>
      <c r="AL30" s="60"/>
      <c r="AM30" s="61"/>
      <c r="AN30" s="60"/>
      <c r="AO30" s="61"/>
      <c r="AP30" s="60"/>
      <c r="AQ30" s="64"/>
      <c r="AR30" s="63">
        <v>1</v>
      </c>
      <c r="AS30" s="64">
        <v>0</v>
      </c>
      <c r="AT30" s="65">
        <v>0</v>
      </c>
      <c r="AU30" s="64">
        <v>0</v>
      </c>
      <c r="AV30" s="63">
        <v>0</v>
      </c>
      <c r="AW30" s="62">
        <v>0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324" t="s">
        <v>35</v>
      </c>
      <c r="AU34" s="325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327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327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327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327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327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324" t="s">
        <v>35</v>
      </c>
      <c r="AU56" s="325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2</v>
      </c>
      <c r="C57" s="22">
        <f t="shared" si="149"/>
        <v>0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>
        <v>0</v>
      </c>
      <c r="O57" s="46">
        <v>0</v>
      </c>
      <c r="P57" s="47">
        <v>0</v>
      </c>
      <c r="Q57" s="46">
        <v>0</v>
      </c>
      <c r="R57" s="47">
        <v>0</v>
      </c>
      <c r="S57" s="46">
        <v>0</v>
      </c>
      <c r="T57" s="47">
        <v>1</v>
      </c>
      <c r="U57" s="46">
        <v>0</v>
      </c>
      <c r="V57" s="47">
        <v>0</v>
      </c>
      <c r="W57" s="46">
        <v>0</v>
      </c>
      <c r="X57" s="47">
        <v>0</v>
      </c>
      <c r="Y57" s="46">
        <v>0</v>
      </c>
      <c r="Z57" s="47">
        <v>1</v>
      </c>
      <c r="AA57" s="46">
        <v>0</v>
      </c>
      <c r="AB57" s="47">
        <v>0</v>
      </c>
      <c r="AC57" s="46">
        <v>0</v>
      </c>
      <c r="AD57" s="47">
        <v>0</v>
      </c>
      <c r="AE57" s="46">
        <v>0</v>
      </c>
      <c r="AF57" s="47">
        <v>0</v>
      </c>
      <c r="AG57" s="46">
        <v>0</v>
      </c>
      <c r="AH57" s="47">
        <v>0</v>
      </c>
      <c r="AI57" s="46">
        <v>0</v>
      </c>
      <c r="AJ57" s="47">
        <v>0</v>
      </c>
      <c r="AK57" s="46">
        <v>0</v>
      </c>
      <c r="AL57" s="47">
        <v>0</v>
      </c>
      <c r="AM57" s="46">
        <v>0</v>
      </c>
      <c r="AN57" s="47">
        <v>0</v>
      </c>
      <c r="AO57" s="46">
        <v>0</v>
      </c>
      <c r="AP57" s="47">
        <v>0</v>
      </c>
      <c r="AQ57" s="31">
        <v>0</v>
      </c>
      <c r="AR57" s="30"/>
      <c r="AS57" s="31">
        <v>2</v>
      </c>
      <c r="AT57" s="32">
        <v>0</v>
      </c>
      <c r="AU57" s="31">
        <v>0</v>
      </c>
      <c r="AV57" s="33">
        <v>0</v>
      </c>
      <c r="AW57" s="34">
        <v>0</v>
      </c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2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>
        <v>0</v>
      </c>
      <c r="O58" s="46">
        <v>0</v>
      </c>
      <c r="P58" s="47">
        <v>0</v>
      </c>
      <c r="Q58" s="46">
        <v>0</v>
      </c>
      <c r="R58" s="47">
        <v>0</v>
      </c>
      <c r="S58" s="46">
        <v>0</v>
      </c>
      <c r="T58" s="47">
        <v>0</v>
      </c>
      <c r="U58" s="46">
        <v>0</v>
      </c>
      <c r="V58" s="47">
        <v>1</v>
      </c>
      <c r="W58" s="46">
        <v>0</v>
      </c>
      <c r="X58" s="47">
        <v>0</v>
      </c>
      <c r="Y58" s="46">
        <v>0</v>
      </c>
      <c r="Z58" s="47">
        <v>1</v>
      </c>
      <c r="AA58" s="46">
        <v>0</v>
      </c>
      <c r="AB58" s="47">
        <v>0</v>
      </c>
      <c r="AC58" s="46">
        <v>0</v>
      </c>
      <c r="AD58" s="47">
        <v>0</v>
      </c>
      <c r="AE58" s="46">
        <v>0</v>
      </c>
      <c r="AF58" s="47">
        <v>0</v>
      </c>
      <c r="AG58" s="46">
        <v>0</v>
      </c>
      <c r="AH58" s="47">
        <v>0</v>
      </c>
      <c r="AI58" s="46">
        <v>0</v>
      </c>
      <c r="AJ58" s="47">
        <v>0</v>
      </c>
      <c r="AK58" s="46">
        <v>0</v>
      </c>
      <c r="AL58" s="47">
        <v>0</v>
      </c>
      <c r="AM58" s="46">
        <v>0</v>
      </c>
      <c r="AN58" s="47">
        <v>0</v>
      </c>
      <c r="AO58" s="46">
        <v>0</v>
      </c>
      <c r="AP58" s="47">
        <v>0</v>
      </c>
      <c r="AQ58" s="31">
        <v>0</v>
      </c>
      <c r="AR58" s="30"/>
      <c r="AS58" s="31">
        <v>2</v>
      </c>
      <c r="AT58" s="32">
        <v>0</v>
      </c>
      <c r="AU58" s="31">
        <v>0</v>
      </c>
      <c r="AV58" s="33">
        <v>0</v>
      </c>
      <c r="AW58" s="34">
        <v>0</v>
      </c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6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>
        <v>0</v>
      </c>
      <c r="O59" s="46">
        <v>0</v>
      </c>
      <c r="P59" s="47">
        <v>0</v>
      </c>
      <c r="Q59" s="46">
        <v>0</v>
      </c>
      <c r="R59" s="47">
        <v>2</v>
      </c>
      <c r="S59" s="46">
        <v>0</v>
      </c>
      <c r="T59" s="47">
        <v>1</v>
      </c>
      <c r="U59" s="46">
        <v>0</v>
      </c>
      <c r="V59" s="47">
        <v>0</v>
      </c>
      <c r="W59" s="46">
        <v>0</v>
      </c>
      <c r="X59" s="47">
        <v>3</v>
      </c>
      <c r="Y59" s="46">
        <v>0</v>
      </c>
      <c r="Z59" s="47">
        <v>0</v>
      </c>
      <c r="AA59" s="46">
        <v>0</v>
      </c>
      <c r="AB59" s="47">
        <v>0</v>
      </c>
      <c r="AC59" s="46">
        <v>0</v>
      </c>
      <c r="AD59" s="47">
        <v>0</v>
      </c>
      <c r="AE59" s="46">
        <v>0</v>
      </c>
      <c r="AF59" s="47">
        <v>0</v>
      </c>
      <c r="AG59" s="46">
        <v>0</v>
      </c>
      <c r="AH59" s="47">
        <v>0</v>
      </c>
      <c r="AI59" s="46">
        <v>0</v>
      </c>
      <c r="AJ59" s="47">
        <v>0</v>
      </c>
      <c r="AK59" s="46">
        <v>0</v>
      </c>
      <c r="AL59" s="47">
        <v>0</v>
      </c>
      <c r="AM59" s="46">
        <v>0</v>
      </c>
      <c r="AN59" s="47">
        <v>0</v>
      </c>
      <c r="AO59" s="46">
        <v>0</v>
      </c>
      <c r="AP59" s="47">
        <v>0</v>
      </c>
      <c r="AQ59" s="31">
        <v>0</v>
      </c>
      <c r="AR59" s="30"/>
      <c r="AS59" s="31">
        <v>6</v>
      </c>
      <c r="AT59" s="32">
        <v>0</v>
      </c>
      <c r="AU59" s="31">
        <v>0</v>
      </c>
      <c r="AV59" s="33">
        <v>0</v>
      </c>
      <c r="AW59" s="34">
        <v>0</v>
      </c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/>
      <c r="O60" s="46"/>
      <c r="P60" s="47"/>
      <c r="Q60" s="46"/>
      <c r="R60" s="47"/>
      <c r="S60" s="46"/>
      <c r="T60" s="47"/>
      <c r="U60" s="46"/>
      <c r="V60" s="47"/>
      <c r="W60" s="46"/>
      <c r="X60" s="47"/>
      <c r="Y60" s="46"/>
      <c r="Z60" s="47"/>
      <c r="AA60" s="46"/>
      <c r="AB60" s="47"/>
      <c r="AC60" s="46"/>
      <c r="AD60" s="47"/>
      <c r="AE60" s="46"/>
      <c r="AF60" s="47"/>
      <c r="AG60" s="46"/>
      <c r="AH60" s="47"/>
      <c r="AI60" s="46"/>
      <c r="AJ60" s="47"/>
      <c r="AK60" s="46"/>
      <c r="AL60" s="47"/>
      <c r="AM60" s="46"/>
      <c r="AN60" s="47"/>
      <c r="AO60" s="46"/>
      <c r="AP60" s="47"/>
      <c r="AQ60" s="31"/>
      <c r="AR60" s="30"/>
      <c r="AS60" s="31"/>
      <c r="AT60" s="32"/>
      <c r="AU60" s="31"/>
      <c r="AV60" s="33"/>
      <c r="AW60" s="34"/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327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/>
      <c r="O61" s="46"/>
      <c r="P61" s="47"/>
      <c r="Q61" s="46"/>
      <c r="R61" s="47"/>
      <c r="S61" s="46"/>
      <c r="T61" s="47"/>
      <c r="U61" s="46"/>
      <c r="V61" s="47"/>
      <c r="W61" s="46"/>
      <c r="X61" s="47"/>
      <c r="Y61" s="46"/>
      <c r="Z61" s="47"/>
      <c r="AA61" s="46"/>
      <c r="AB61" s="47"/>
      <c r="AC61" s="46"/>
      <c r="AD61" s="47"/>
      <c r="AE61" s="46"/>
      <c r="AF61" s="47"/>
      <c r="AG61" s="46"/>
      <c r="AH61" s="47"/>
      <c r="AI61" s="46"/>
      <c r="AJ61" s="47"/>
      <c r="AK61" s="46"/>
      <c r="AL61" s="47"/>
      <c r="AM61" s="46"/>
      <c r="AN61" s="47"/>
      <c r="AO61" s="46"/>
      <c r="AP61" s="47"/>
      <c r="AQ61" s="31"/>
      <c r="AR61" s="30"/>
      <c r="AS61" s="31"/>
      <c r="AT61" s="32"/>
      <c r="AU61" s="31"/>
      <c r="AV61" s="33"/>
      <c r="AW61" s="34"/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327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/>
      <c r="O62" s="46"/>
      <c r="P62" s="47"/>
      <c r="Q62" s="46"/>
      <c r="R62" s="47"/>
      <c r="S62" s="46"/>
      <c r="T62" s="47"/>
      <c r="U62" s="46"/>
      <c r="V62" s="47"/>
      <c r="W62" s="46"/>
      <c r="X62" s="47"/>
      <c r="Y62" s="46"/>
      <c r="Z62" s="47"/>
      <c r="AA62" s="46"/>
      <c r="AB62" s="47"/>
      <c r="AC62" s="46"/>
      <c r="AD62" s="47"/>
      <c r="AE62" s="46"/>
      <c r="AF62" s="47"/>
      <c r="AG62" s="46"/>
      <c r="AH62" s="47"/>
      <c r="AI62" s="46"/>
      <c r="AJ62" s="47"/>
      <c r="AK62" s="46"/>
      <c r="AL62" s="47"/>
      <c r="AM62" s="46"/>
      <c r="AN62" s="47"/>
      <c r="AO62" s="46"/>
      <c r="AP62" s="47"/>
      <c r="AQ62" s="31"/>
      <c r="AR62" s="33"/>
      <c r="AS62" s="31"/>
      <c r="AT62" s="32"/>
      <c r="AU62" s="31"/>
      <c r="AV62" s="33"/>
      <c r="AW62" s="34"/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327" t="s">
        <v>43</v>
      </c>
      <c r="B63" s="41">
        <f t="shared" si="149"/>
        <v>104</v>
      </c>
      <c r="C63" s="42">
        <f t="shared" si="149"/>
        <v>2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0</v>
      </c>
      <c r="O63" s="46">
        <v>0</v>
      </c>
      <c r="P63" s="47">
        <v>6</v>
      </c>
      <c r="Q63" s="46">
        <v>0</v>
      </c>
      <c r="R63" s="47">
        <v>23</v>
      </c>
      <c r="S63" s="46">
        <v>1</v>
      </c>
      <c r="T63" s="47">
        <v>29</v>
      </c>
      <c r="U63" s="46">
        <v>1</v>
      </c>
      <c r="V63" s="47">
        <v>25</v>
      </c>
      <c r="W63" s="46">
        <v>0</v>
      </c>
      <c r="X63" s="47">
        <v>19</v>
      </c>
      <c r="Y63" s="46">
        <v>0</v>
      </c>
      <c r="Z63" s="47">
        <v>2</v>
      </c>
      <c r="AA63" s="46">
        <v>0</v>
      </c>
      <c r="AB63" s="47">
        <v>0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104</v>
      </c>
      <c r="AT63" s="32">
        <v>0</v>
      </c>
      <c r="AU63" s="31">
        <v>0</v>
      </c>
      <c r="AV63" s="33">
        <v>0</v>
      </c>
      <c r="AW63" s="34">
        <v>2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12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1</v>
      </c>
      <c r="Q64" s="46">
        <v>0</v>
      </c>
      <c r="R64" s="47">
        <v>1</v>
      </c>
      <c r="S64" s="46">
        <v>0</v>
      </c>
      <c r="T64" s="47">
        <v>3</v>
      </c>
      <c r="U64" s="46">
        <v>0</v>
      </c>
      <c r="V64" s="47">
        <v>3</v>
      </c>
      <c r="W64" s="46">
        <v>0</v>
      </c>
      <c r="X64" s="47">
        <v>3</v>
      </c>
      <c r="Y64" s="46">
        <v>0</v>
      </c>
      <c r="Z64" s="47">
        <v>1</v>
      </c>
      <c r="AA64" s="46">
        <v>0</v>
      </c>
      <c r="AB64" s="47">
        <v>0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12</v>
      </c>
      <c r="AT64" s="32">
        <v>0</v>
      </c>
      <c r="AU64" s="31">
        <v>0</v>
      </c>
      <c r="AV64" s="33">
        <v>0</v>
      </c>
      <c r="AW64" s="34">
        <v>0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0</v>
      </c>
      <c r="C65" s="42">
        <f>+E65+G65+I65+K65+M65+O65+Q65+S65+U65+W65+Y65+AA65+AC65+AE65+AG65+AI65+AK65+AM65+AO65+AQ65</f>
        <v>0</v>
      </c>
      <c r="D65" s="33"/>
      <c r="E65" s="46"/>
      <c r="F65" s="47"/>
      <c r="G65" s="46"/>
      <c r="H65" s="47"/>
      <c r="I65" s="34"/>
      <c r="J65" s="33"/>
      <c r="K65" s="33"/>
      <c r="L65" s="47"/>
      <c r="M65" s="34"/>
      <c r="N65" s="33"/>
      <c r="O65" s="46"/>
      <c r="P65" s="47"/>
      <c r="Q65" s="46"/>
      <c r="R65" s="47"/>
      <c r="S65" s="46"/>
      <c r="T65" s="47"/>
      <c r="U65" s="46"/>
      <c r="V65" s="47"/>
      <c r="W65" s="46"/>
      <c r="X65" s="47"/>
      <c r="Y65" s="46"/>
      <c r="Z65" s="47"/>
      <c r="AA65" s="46"/>
      <c r="AB65" s="47"/>
      <c r="AC65" s="46"/>
      <c r="AD65" s="47"/>
      <c r="AE65" s="46"/>
      <c r="AF65" s="47"/>
      <c r="AG65" s="46"/>
      <c r="AH65" s="47"/>
      <c r="AI65" s="46"/>
      <c r="AJ65" s="47"/>
      <c r="AK65" s="46"/>
      <c r="AL65" s="47"/>
      <c r="AM65" s="46"/>
      <c r="AN65" s="47"/>
      <c r="AO65" s="46"/>
      <c r="AP65" s="47"/>
      <c r="AQ65" s="31"/>
      <c r="AR65" s="30"/>
      <c r="AS65" s="31"/>
      <c r="AT65" s="32"/>
      <c r="AU65" s="31"/>
      <c r="AV65" s="33"/>
      <c r="AW65" s="34"/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327" t="s">
        <v>46</v>
      </c>
      <c r="B66" s="41">
        <f>+D66+F66+H66</f>
        <v>0</v>
      </c>
      <c r="C66" s="42">
        <f>+E66+G66+I66</f>
        <v>0</v>
      </c>
      <c r="D66" s="33"/>
      <c r="E66" s="46"/>
      <c r="F66" s="47"/>
      <c r="G66" s="46"/>
      <c r="H66" s="47"/>
      <c r="I66" s="34"/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/>
      <c r="AS66" s="31"/>
      <c r="AT66" s="32"/>
      <c r="AU66" s="31"/>
      <c r="AV66" s="33"/>
      <c r="AW66" s="34"/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327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0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/>
      <c r="O68" s="46"/>
      <c r="P68" s="47"/>
      <c r="Q68" s="46"/>
      <c r="R68" s="47"/>
      <c r="S68" s="46"/>
      <c r="T68" s="47"/>
      <c r="U68" s="46"/>
      <c r="V68" s="47"/>
      <c r="W68" s="46"/>
      <c r="X68" s="47"/>
      <c r="Y68" s="46"/>
      <c r="Z68" s="47"/>
      <c r="AA68" s="46"/>
      <c r="AB68" s="47"/>
      <c r="AC68" s="46"/>
      <c r="AD68" s="47"/>
      <c r="AE68" s="46"/>
      <c r="AF68" s="47"/>
      <c r="AG68" s="46"/>
      <c r="AH68" s="47"/>
      <c r="AI68" s="46"/>
      <c r="AJ68" s="47"/>
      <c r="AK68" s="46"/>
      <c r="AL68" s="47"/>
      <c r="AM68" s="46"/>
      <c r="AN68" s="47"/>
      <c r="AO68" s="46"/>
      <c r="AP68" s="47"/>
      <c r="AQ68" s="31"/>
      <c r="AR68" s="33"/>
      <c r="AS68" s="31"/>
      <c r="AT68" s="32"/>
      <c r="AU68" s="31"/>
      <c r="AV68" s="33"/>
      <c r="AW68" s="34"/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2</v>
      </c>
      <c r="C70" s="42">
        <f>+Q70+S70+U70+W70+Y70+AA70+AC70+AE70+AG70+AI70+AK70+AM70+AO70+AQ70</f>
        <v>0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>
        <v>0</v>
      </c>
      <c r="Q70" s="46">
        <v>0</v>
      </c>
      <c r="R70" s="47">
        <v>0</v>
      </c>
      <c r="S70" s="46">
        <v>0</v>
      </c>
      <c r="T70" s="47">
        <v>2</v>
      </c>
      <c r="U70" s="46">
        <v>0</v>
      </c>
      <c r="V70" s="47">
        <v>0</v>
      </c>
      <c r="W70" s="46">
        <v>0</v>
      </c>
      <c r="X70" s="47">
        <v>0</v>
      </c>
      <c r="Y70" s="46">
        <v>0</v>
      </c>
      <c r="Z70" s="47"/>
      <c r="AA70" s="46"/>
      <c r="AB70" s="47"/>
      <c r="AC70" s="46"/>
      <c r="AD70" s="47"/>
      <c r="AE70" s="46"/>
      <c r="AF70" s="47"/>
      <c r="AG70" s="46"/>
      <c r="AH70" s="47"/>
      <c r="AI70" s="46"/>
      <c r="AJ70" s="47"/>
      <c r="AK70" s="46"/>
      <c r="AL70" s="47"/>
      <c r="AM70" s="46"/>
      <c r="AN70" s="47"/>
      <c r="AO70" s="46"/>
      <c r="AP70" s="47"/>
      <c r="AQ70" s="31"/>
      <c r="AR70" s="33">
        <v>1</v>
      </c>
      <c r="AS70" s="31">
        <v>1</v>
      </c>
      <c r="AT70" s="32">
        <v>0</v>
      </c>
      <c r="AU70" s="31">
        <v>0</v>
      </c>
      <c r="AV70" s="33">
        <v>0</v>
      </c>
      <c r="AW70" s="34">
        <v>0</v>
      </c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0</v>
      </c>
      <c r="C72" s="42">
        <f t="shared" si="217"/>
        <v>0</v>
      </c>
      <c r="D72" s="33"/>
      <c r="E72" s="46"/>
      <c r="F72" s="47"/>
      <c r="G72" s="46"/>
      <c r="H72" s="47"/>
      <c r="I72" s="34"/>
      <c r="J72" s="33"/>
      <c r="K72" s="33"/>
      <c r="L72" s="47"/>
      <c r="M72" s="34"/>
      <c r="N72" s="33"/>
      <c r="O72" s="46"/>
      <c r="P72" s="47"/>
      <c r="Q72" s="46"/>
      <c r="R72" s="47"/>
      <c r="S72" s="46"/>
      <c r="T72" s="47"/>
      <c r="U72" s="46"/>
      <c r="V72" s="47"/>
      <c r="W72" s="46"/>
      <c r="X72" s="47"/>
      <c r="Y72" s="46"/>
      <c r="Z72" s="47"/>
      <c r="AA72" s="46"/>
      <c r="AB72" s="47"/>
      <c r="AC72" s="46"/>
      <c r="AD72" s="47"/>
      <c r="AE72" s="46"/>
      <c r="AF72" s="47"/>
      <c r="AG72" s="46"/>
      <c r="AH72" s="47"/>
      <c r="AI72" s="46"/>
      <c r="AJ72" s="47"/>
      <c r="AK72" s="46"/>
      <c r="AL72" s="47"/>
      <c r="AM72" s="46"/>
      <c r="AN72" s="47"/>
      <c r="AO72" s="46"/>
      <c r="AP72" s="47"/>
      <c r="AQ72" s="31"/>
      <c r="AR72" s="33"/>
      <c r="AS72" s="31"/>
      <c r="AT72" s="32"/>
      <c r="AU72" s="31"/>
      <c r="AV72" s="33"/>
      <c r="AW72" s="34"/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324" t="s">
        <v>35</v>
      </c>
      <c r="AU78" s="325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327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327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327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327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327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324" t="s">
        <v>35</v>
      </c>
      <c r="AU100" s="325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327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327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327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327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327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0</v>
      </c>
      <c r="C113" s="42">
        <f>+E113+G113+I113+K113+M113+O113+Q113+S113+U113+W113+Y113+AA113+AC113+AE113+AG113+AI113+AK113+AM113+AO113+AQ113</f>
        <v>0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/>
      <c r="S113" s="46"/>
      <c r="T113" s="47"/>
      <c r="U113" s="46"/>
      <c r="V113" s="47"/>
      <c r="W113" s="46"/>
      <c r="X113" s="47"/>
      <c r="Y113" s="46"/>
      <c r="Z113" s="47"/>
      <c r="AA113" s="46"/>
      <c r="AB113" s="47"/>
      <c r="AC113" s="46"/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/>
      <c r="AS113" s="31"/>
      <c r="AT113" s="32"/>
      <c r="AU113" s="31"/>
      <c r="AV113" s="33"/>
      <c r="AW113" s="34"/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324" t="s">
        <v>35</v>
      </c>
      <c r="AU122" s="325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0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/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/>
      <c r="AT125" s="32"/>
      <c r="AU125" s="31"/>
      <c r="AV125" s="33"/>
      <c r="AW125" s="34"/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327" t="s">
        <v>41</v>
      </c>
      <c r="B127" s="41">
        <f t="shared" si="419"/>
        <v>2</v>
      </c>
      <c r="C127" s="42">
        <f t="shared" si="419"/>
        <v>2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>
        <v>1</v>
      </c>
      <c r="U127" s="46">
        <v>1</v>
      </c>
      <c r="V127" s="47">
        <v>1</v>
      </c>
      <c r="W127" s="46">
        <v>1</v>
      </c>
      <c r="X127" s="47"/>
      <c r="Y127" s="46"/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>
        <v>2</v>
      </c>
      <c r="AT127" s="32">
        <v>0</v>
      </c>
      <c r="AU127" s="31">
        <v>0</v>
      </c>
      <c r="AV127" s="33">
        <v>0</v>
      </c>
      <c r="AW127" s="34">
        <v>0</v>
      </c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327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327" t="s">
        <v>43</v>
      </c>
      <c r="B129" s="41">
        <f t="shared" si="419"/>
        <v>0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/>
      <c r="U129" s="46"/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/>
      <c r="AT129" s="32"/>
      <c r="AU129" s="31"/>
      <c r="AV129" s="33"/>
      <c r="AW129" s="34"/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0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/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/>
      <c r="AT131" s="32"/>
      <c r="AU131" s="31"/>
      <c r="AV131" s="33"/>
      <c r="AW131" s="34"/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327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327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4</v>
      </c>
      <c r="C135" s="42">
        <f>+E135+G135+I135+K135+M135+O135+Q135+S135+U135+W135+Y135+AA135+AC135+AE135+AG135+AI135+AK135+AM135+AO135+AQ135</f>
        <v>1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/>
      <c r="Q135" s="46"/>
      <c r="R135" s="47">
        <v>1</v>
      </c>
      <c r="S135" s="46">
        <v>0</v>
      </c>
      <c r="T135" s="47">
        <v>1</v>
      </c>
      <c r="U135" s="46">
        <v>0</v>
      </c>
      <c r="V135" s="47">
        <v>2</v>
      </c>
      <c r="W135" s="46">
        <v>1</v>
      </c>
      <c r="X135" s="47"/>
      <c r="Y135" s="46"/>
      <c r="Z135" s="47"/>
      <c r="AA135" s="46"/>
      <c r="AB135" s="47"/>
      <c r="AC135" s="46"/>
      <c r="AD135" s="47"/>
      <c r="AE135" s="46"/>
      <c r="AF135" s="47"/>
      <c r="AG135" s="46"/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>
        <v>1</v>
      </c>
      <c r="AS135" s="31">
        <v>3</v>
      </c>
      <c r="AT135" s="32">
        <v>0</v>
      </c>
      <c r="AU135" s="31">
        <v>0</v>
      </c>
      <c r="AV135" s="33">
        <v>0</v>
      </c>
      <c r="AW135" s="34">
        <v>0</v>
      </c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1</v>
      </c>
      <c r="C136" s="42">
        <f>+Q136+S136+U136+W136+Y136+AA136+AC136+AE136+AG136+AI136+AK136+AM136+AO136+AQ136</f>
        <v>1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>
        <v>1</v>
      </c>
      <c r="U136" s="46">
        <v>1</v>
      </c>
      <c r="V136" s="47"/>
      <c r="W136" s="46"/>
      <c r="X136" s="47"/>
      <c r="Y136" s="46"/>
      <c r="Z136" s="47"/>
      <c r="AA136" s="46"/>
      <c r="AB136" s="47"/>
      <c r="AC136" s="46"/>
      <c r="AD136" s="47"/>
      <c r="AE136" s="46"/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>
        <v>1</v>
      </c>
      <c r="AS136" s="31"/>
      <c r="AT136" s="32">
        <v>0</v>
      </c>
      <c r="AU136" s="31">
        <v>0</v>
      </c>
      <c r="AV136" s="33">
        <v>0</v>
      </c>
      <c r="AW136" s="34">
        <v>0</v>
      </c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328" t="s">
        <v>70</v>
      </c>
      <c r="F143" s="12" t="s">
        <v>33</v>
      </c>
      <c r="G143" s="14" t="s">
        <v>34</v>
      </c>
      <c r="H143" s="328" t="s">
        <v>70</v>
      </c>
      <c r="I143" s="12" t="s">
        <v>33</v>
      </c>
      <c r="J143" s="14" t="s">
        <v>34</v>
      </c>
      <c r="K143" s="328" t="s">
        <v>70</v>
      </c>
      <c r="L143" s="12" t="s">
        <v>33</v>
      </c>
      <c r="M143" s="14" t="s">
        <v>34</v>
      </c>
      <c r="N143" s="328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316</v>
      </c>
      <c r="D144" s="73">
        <v>0</v>
      </c>
      <c r="E144" s="74">
        <v>0</v>
      </c>
      <c r="F144" s="72">
        <v>124</v>
      </c>
      <c r="G144" s="73">
        <v>0</v>
      </c>
      <c r="H144" s="74">
        <v>0</v>
      </c>
      <c r="I144" s="72"/>
      <c r="J144" s="73"/>
      <c r="K144" s="74"/>
      <c r="L144" s="72"/>
      <c r="M144" s="73"/>
      <c r="N144" s="74"/>
      <c r="O144" s="72">
        <v>1753</v>
      </c>
      <c r="P144" s="75">
        <v>26</v>
      </c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326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327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/>
      <c r="P148" s="87"/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142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/>
      <c r="N161" s="78"/>
      <c r="O161" s="77">
        <v>11</v>
      </c>
      <c r="P161" s="78"/>
      <c r="Q161" s="77">
        <v>30</v>
      </c>
      <c r="R161" s="78"/>
      <c r="S161" s="77">
        <v>36</v>
      </c>
      <c r="T161" s="78"/>
      <c r="U161" s="77">
        <v>43</v>
      </c>
      <c r="V161" s="78"/>
      <c r="W161" s="77">
        <v>15</v>
      </c>
      <c r="X161" s="78"/>
      <c r="Y161" s="77">
        <v>6</v>
      </c>
      <c r="Z161" s="78"/>
      <c r="AA161" s="77">
        <v>1</v>
      </c>
      <c r="AB161" s="78"/>
      <c r="AC161" s="77"/>
      <c r="AD161" s="78"/>
      <c r="AE161" s="77"/>
      <c r="AF161" s="78"/>
      <c r="AG161" s="99"/>
      <c r="AH161" s="101"/>
      <c r="AI161" s="99"/>
      <c r="AJ161" s="102"/>
      <c r="AK161" s="103"/>
      <c r="AL161" s="104"/>
      <c r="AM161" s="28">
        <v>142</v>
      </c>
      <c r="AN161" s="105"/>
      <c r="AO161" s="32"/>
      <c r="AP161" s="106"/>
      <c r="AQ161" s="33">
        <v>0</v>
      </c>
      <c r="AR161" s="107"/>
      <c r="AS161" s="32">
        <v>0</v>
      </c>
      <c r="AT161" s="107"/>
      <c r="AU161" s="32">
        <v>3</v>
      </c>
      <c r="AV161" s="106"/>
      <c r="AW161" s="32">
        <v>9</v>
      </c>
      <c r="AX161" s="106"/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140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/>
      <c r="N162" s="27"/>
      <c r="O162" s="28">
        <v>6</v>
      </c>
      <c r="P162" s="27"/>
      <c r="Q162" s="28">
        <v>30</v>
      </c>
      <c r="R162" s="27"/>
      <c r="S162" s="28">
        <v>27</v>
      </c>
      <c r="T162" s="27"/>
      <c r="U162" s="28">
        <v>49</v>
      </c>
      <c r="V162" s="27"/>
      <c r="W162" s="28">
        <v>26</v>
      </c>
      <c r="X162" s="27"/>
      <c r="Y162" s="28">
        <v>2</v>
      </c>
      <c r="Z162" s="27"/>
      <c r="AA162" s="28"/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140</v>
      </c>
      <c r="AN162" s="107"/>
      <c r="AO162" s="32"/>
      <c r="AP162" s="106"/>
      <c r="AQ162" s="33">
        <v>0</v>
      </c>
      <c r="AR162" s="107"/>
      <c r="AS162" s="32">
        <v>0</v>
      </c>
      <c r="AT162" s="107"/>
      <c r="AU162" s="32">
        <v>3</v>
      </c>
      <c r="AV162" s="106"/>
      <c r="AW162" s="32">
        <v>2</v>
      </c>
      <c r="AX162" s="106"/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/>
      <c r="AP163" s="106"/>
      <c r="AQ163" s="33"/>
      <c r="AR163" s="107"/>
      <c r="AS163" s="32"/>
      <c r="AT163" s="107"/>
      <c r="AU163" s="32"/>
      <c r="AV163" s="106"/>
      <c r="AW163" s="32"/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1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/>
      <c r="T164" s="46"/>
      <c r="U164" s="47"/>
      <c r="V164" s="46"/>
      <c r="W164" s="47"/>
      <c r="X164" s="46"/>
      <c r="Y164" s="47">
        <v>1</v>
      </c>
      <c r="Z164" s="46"/>
      <c r="AA164" s="47"/>
      <c r="AB164" s="46"/>
      <c r="AC164" s="47"/>
      <c r="AD164" s="46"/>
      <c r="AE164" s="47"/>
      <c r="AF164" s="46"/>
      <c r="AG164" s="47"/>
      <c r="AH164" s="46"/>
      <c r="AI164" s="47"/>
      <c r="AJ164" s="46"/>
      <c r="AK164" s="32"/>
      <c r="AL164" s="106"/>
      <c r="AM164" s="47">
        <v>1</v>
      </c>
      <c r="AN164" s="107"/>
      <c r="AO164" s="32">
        <v>0</v>
      </c>
      <c r="AP164" s="106"/>
      <c r="AQ164" s="33">
        <v>0</v>
      </c>
      <c r="AR164" s="107"/>
      <c r="AS164" s="32">
        <v>0</v>
      </c>
      <c r="AT164" s="107"/>
      <c r="AU164" s="32">
        <v>0</v>
      </c>
      <c r="AV164" s="106"/>
      <c r="AW164" s="32">
        <v>0</v>
      </c>
      <c r="AX164" s="106"/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0</v>
      </c>
      <c r="D165" s="113">
        <f>+F165+H165+J165+L165+N165+P165+R165+T165+V165+X165+Z165+AB165+AD165+AF165+AH165+AJ165</f>
        <v>0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6"/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/>
      <c r="AJ165" s="46"/>
      <c r="AK165" s="114"/>
      <c r="AL165" s="115"/>
      <c r="AM165" s="116"/>
      <c r="AN165" s="107"/>
      <c r="AO165" s="32">
        <v>0</v>
      </c>
      <c r="AP165" s="106"/>
      <c r="AQ165" s="33">
        <v>0</v>
      </c>
      <c r="AR165" s="107"/>
      <c r="AS165" s="32">
        <v>0</v>
      </c>
      <c r="AT165" s="107"/>
      <c r="AU165" s="32">
        <v>0</v>
      </c>
      <c r="AV165" s="106"/>
      <c r="AW165" s="32">
        <v>0</v>
      </c>
      <c r="AX165" s="106"/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4</v>
      </c>
      <c r="D166" s="111">
        <f>+F166+H166+J166+L166+N166+P166+R166+T166+V166+X166+Z166+AB166+AD166+AF166+AH166+AJ166</f>
        <v>0</v>
      </c>
      <c r="E166" s="47"/>
      <c r="F166" s="46"/>
      <c r="G166" s="47"/>
      <c r="H166" s="46"/>
      <c r="I166" s="47"/>
      <c r="J166" s="46"/>
      <c r="K166" s="47"/>
      <c r="L166" s="46"/>
      <c r="M166" s="47"/>
      <c r="N166" s="46"/>
      <c r="O166" s="47">
        <v>1</v>
      </c>
      <c r="P166" s="46"/>
      <c r="Q166" s="47">
        <v>2</v>
      </c>
      <c r="R166" s="46"/>
      <c r="S166" s="47">
        <v>1</v>
      </c>
      <c r="T166" s="46"/>
      <c r="U166" s="47"/>
      <c r="V166" s="46"/>
      <c r="W166" s="47"/>
      <c r="X166" s="46"/>
      <c r="Y166" s="47"/>
      <c r="Z166" s="46"/>
      <c r="AA166" s="47"/>
      <c r="AB166" s="46"/>
      <c r="AC166" s="47"/>
      <c r="AD166" s="46"/>
      <c r="AE166" s="47"/>
      <c r="AF166" s="46"/>
      <c r="AG166" s="47"/>
      <c r="AH166" s="46"/>
      <c r="AI166" s="47"/>
      <c r="AJ166" s="46"/>
      <c r="AK166" s="32">
        <v>1</v>
      </c>
      <c r="AL166" s="106"/>
      <c r="AM166" s="47">
        <v>3</v>
      </c>
      <c r="AN166" s="107"/>
      <c r="AO166" s="32">
        <v>0</v>
      </c>
      <c r="AP166" s="106"/>
      <c r="AQ166" s="33">
        <v>0</v>
      </c>
      <c r="AR166" s="107"/>
      <c r="AS166" s="32">
        <v>0</v>
      </c>
      <c r="AT166" s="107"/>
      <c r="AU166" s="32">
        <v>0</v>
      </c>
      <c r="AV166" s="106"/>
      <c r="AW166" s="32">
        <v>0</v>
      </c>
      <c r="AX166" s="106"/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33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>
        <v>1</v>
      </c>
      <c r="P167" s="46"/>
      <c r="Q167" s="47">
        <v>2</v>
      </c>
      <c r="R167" s="46"/>
      <c r="S167" s="47">
        <v>8</v>
      </c>
      <c r="T167" s="46"/>
      <c r="U167" s="47">
        <v>3</v>
      </c>
      <c r="V167" s="46"/>
      <c r="W167" s="47">
        <v>4</v>
      </c>
      <c r="X167" s="46"/>
      <c r="Y167" s="47">
        <v>3</v>
      </c>
      <c r="Z167" s="46"/>
      <c r="AA167" s="47">
        <v>4</v>
      </c>
      <c r="AB167" s="46"/>
      <c r="AC167" s="47">
        <v>3</v>
      </c>
      <c r="AD167" s="46"/>
      <c r="AE167" s="47">
        <v>1</v>
      </c>
      <c r="AF167" s="46"/>
      <c r="AG167" s="47">
        <v>3</v>
      </c>
      <c r="AH167" s="46"/>
      <c r="AI167" s="47">
        <v>1</v>
      </c>
      <c r="AJ167" s="46"/>
      <c r="AK167" s="32"/>
      <c r="AL167" s="106"/>
      <c r="AM167" s="47">
        <v>33</v>
      </c>
      <c r="AN167" s="107"/>
      <c r="AO167" s="32">
        <v>0</v>
      </c>
      <c r="AP167" s="106"/>
      <c r="AQ167" s="33">
        <v>0</v>
      </c>
      <c r="AR167" s="107"/>
      <c r="AS167" s="32">
        <v>0</v>
      </c>
      <c r="AT167" s="107"/>
      <c r="AU167" s="32">
        <v>0</v>
      </c>
      <c r="AV167" s="106"/>
      <c r="AW167" s="32">
        <v>1</v>
      </c>
      <c r="AX167" s="106"/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4</v>
      </c>
      <c r="D168" s="111">
        <f>+P168+R168+T168+V168+X168+Z168+AB168+AD168+AF168+AH168+AJ168</f>
        <v>0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/>
      <c r="P168" s="46"/>
      <c r="Q168" s="47">
        <v>3</v>
      </c>
      <c r="R168" s="46"/>
      <c r="S168" s="47"/>
      <c r="T168" s="46"/>
      <c r="U168" s="47">
        <v>1</v>
      </c>
      <c r="V168" s="46"/>
      <c r="W168" s="47"/>
      <c r="X168" s="46"/>
      <c r="Y168" s="47"/>
      <c r="Z168" s="46"/>
      <c r="AA168" s="47"/>
      <c r="AB168" s="46"/>
      <c r="AC168" s="47"/>
      <c r="AD168" s="46"/>
      <c r="AE168" s="47"/>
      <c r="AF168" s="46"/>
      <c r="AG168" s="47"/>
      <c r="AH168" s="46"/>
      <c r="AI168" s="47"/>
      <c r="AJ168" s="46"/>
      <c r="AK168" s="32">
        <v>2</v>
      </c>
      <c r="AL168" s="106"/>
      <c r="AM168" s="47">
        <v>2</v>
      </c>
      <c r="AN168" s="107"/>
      <c r="AO168" s="32">
        <v>0</v>
      </c>
      <c r="AP168" s="106"/>
      <c r="AQ168" s="33">
        <v>0</v>
      </c>
      <c r="AR168" s="107"/>
      <c r="AS168" s="32">
        <v>0</v>
      </c>
      <c r="AT168" s="107"/>
      <c r="AU168" s="32">
        <v>0</v>
      </c>
      <c r="AV168" s="106"/>
      <c r="AW168" s="32"/>
      <c r="AX168" s="106"/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1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/>
      <c r="P169" s="120"/>
      <c r="Q169" s="119"/>
      <c r="R169" s="120"/>
      <c r="S169" s="119"/>
      <c r="T169" s="120"/>
      <c r="U169" s="119"/>
      <c r="V169" s="120"/>
      <c r="W169" s="119"/>
      <c r="X169" s="120"/>
      <c r="Y169" s="119"/>
      <c r="Z169" s="120"/>
      <c r="AA169" s="119">
        <v>1</v>
      </c>
      <c r="AB169" s="120"/>
      <c r="AC169" s="119"/>
      <c r="AD169" s="120"/>
      <c r="AE169" s="119"/>
      <c r="AF169" s="120"/>
      <c r="AG169" s="119"/>
      <c r="AH169" s="120"/>
      <c r="AI169" s="119"/>
      <c r="AJ169" s="120"/>
      <c r="AK169" s="121"/>
      <c r="AL169" s="122"/>
      <c r="AM169" s="119">
        <v>1</v>
      </c>
      <c r="AN169" s="123"/>
      <c r="AO169" s="121">
        <v>0</v>
      </c>
      <c r="AP169" s="122"/>
      <c r="AQ169" s="124">
        <v>0</v>
      </c>
      <c r="AR169" s="123"/>
      <c r="AS169" s="65">
        <v>0</v>
      </c>
      <c r="AT169" s="125"/>
      <c r="AU169" s="121">
        <v>0</v>
      </c>
      <c r="AV169" s="122"/>
      <c r="AW169" s="121"/>
      <c r="AX169" s="122"/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0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/>
      <c r="P173" s="145"/>
      <c r="Q173" s="144"/>
      <c r="R173" s="145"/>
      <c r="S173" s="144"/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/>
      <c r="AF173" s="146"/>
      <c r="AG173" s="72"/>
      <c r="AH173" s="75"/>
      <c r="AI173" s="144"/>
      <c r="AJ173" s="145"/>
      <c r="AK173" s="132"/>
      <c r="AL173" s="81"/>
      <c r="AM173" s="28"/>
      <c r="AN173" s="105"/>
      <c r="AO173" s="132"/>
      <c r="AP173" s="81"/>
      <c r="AQ173" s="26"/>
      <c r="AR173" s="105"/>
      <c r="AS173" s="132"/>
      <c r="AT173" s="105"/>
      <c r="AU173" s="132"/>
      <c r="AV173" s="81"/>
      <c r="AW173" s="132"/>
      <c r="AX173" s="81"/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2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>
        <v>1</v>
      </c>
      <c r="V174" s="120"/>
      <c r="W174" s="119"/>
      <c r="X174" s="120"/>
      <c r="Y174" s="119"/>
      <c r="Z174" s="120"/>
      <c r="AA174" s="119">
        <v>1</v>
      </c>
      <c r="AB174" s="120"/>
      <c r="AC174" s="119"/>
      <c r="AD174" s="147"/>
      <c r="AE174" s="119"/>
      <c r="AF174" s="147"/>
      <c r="AG174" s="119"/>
      <c r="AH174" s="148"/>
      <c r="AI174" s="119"/>
      <c r="AJ174" s="120"/>
      <c r="AK174" s="121">
        <v>1</v>
      </c>
      <c r="AL174" s="122"/>
      <c r="AM174" s="119">
        <v>1</v>
      </c>
      <c r="AN174" s="123"/>
      <c r="AO174" s="121">
        <v>0</v>
      </c>
      <c r="AP174" s="122"/>
      <c r="AQ174" s="124">
        <v>0</v>
      </c>
      <c r="AR174" s="123"/>
      <c r="AS174" s="121">
        <v>0</v>
      </c>
      <c r="AT174" s="123"/>
      <c r="AU174" s="121">
        <v>1</v>
      </c>
      <c r="AV174" s="122"/>
      <c r="AW174" s="121">
        <v>0</v>
      </c>
      <c r="AX174" s="122"/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1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/>
      <c r="J175" s="46"/>
      <c r="K175" s="47">
        <v>1</v>
      </c>
      <c r="L175" s="46"/>
      <c r="M175" s="47"/>
      <c r="N175" s="46"/>
      <c r="O175" s="119"/>
      <c r="P175" s="120"/>
      <c r="Q175" s="119"/>
      <c r="R175" s="120"/>
      <c r="S175" s="119"/>
      <c r="T175" s="120"/>
      <c r="U175" s="119"/>
      <c r="V175" s="120"/>
      <c r="W175" s="119"/>
      <c r="X175" s="120"/>
      <c r="Y175" s="119"/>
      <c r="Z175" s="120"/>
      <c r="AA175" s="119"/>
      <c r="AB175" s="120"/>
      <c r="AC175" s="119"/>
      <c r="AD175" s="147"/>
      <c r="AE175" s="119"/>
      <c r="AF175" s="147"/>
      <c r="AG175" s="119"/>
      <c r="AH175" s="148"/>
      <c r="AI175" s="119"/>
      <c r="AJ175" s="120"/>
      <c r="AK175" s="121">
        <v>1</v>
      </c>
      <c r="AL175" s="122"/>
      <c r="AM175" s="119"/>
      <c r="AN175" s="123"/>
      <c r="AO175" s="121">
        <v>0</v>
      </c>
      <c r="AP175" s="122"/>
      <c r="AQ175" s="124">
        <v>0</v>
      </c>
      <c r="AR175" s="123"/>
      <c r="AS175" s="121">
        <v>0</v>
      </c>
      <c r="AT175" s="123"/>
      <c r="AU175" s="121">
        <v>0</v>
      </c>
      <c r="AV175" s="122"/>
      <c r="AW175" s="121">
        <v>0</v>
      </c>
      <c r="AX175" s="122"/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/>
      <c r="AP176" s="122"/>
      <c r="AQ176" s="124"/>
      <c r="AR176" s="123"/>
      <c r="AS176" s="121"/>
      <c r="AT176" s="123"/>
      <c r="AU176" s="121"/>
      <c r="AV176" s="122"/>
      <c r="AW176" s="121"/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/>
      <c r="AP177" s="122"/>
      <c r="AQ177" s="124"/>
      <c r="AR177" s="123"/>
      <c r="AS177" s="121"/>
      <c r="AT177" s="123"/>
      <c r="AU177" s="121"/>
      <c r="AV177" s="122"/>
      <c r="AW177" s="121"/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7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>
        <v>2</v>
      </c>
      <c r="R178" s="120"/>
      <c r="S178" s="119">
        <v>3</v>
      </c>
      <c r="T178" s="120"/>
      <c r="U178" s="119">
        <v>2</v>
      </c>
      <c r="V178" s="120"/>
      <c r="W178" s="119"/>
      <c r="X178" s="120"/>
      <c r="Y178" s="119"/>
      <c r="Z178" s="120"/>
      <c r="AA178" s="119"/>
      <c r="AB178" s="120"/>
      <c r="AC178" s="119"/>
      <c r="AD178" s="147"/>
      <c r="AE178" s="119"/>
      <c r="AF178" s="147"/>
      <c r="AG178" s="119"/>
      <c r="AH178" s="148"/>
      <c r="AI178" s="119"/>
      <c r="AJ178" s="120"/>
      <c r="AK178" s="121">
        <v>1</v>
      </c>
      <c r="AL178" s="122"/>
      <c r="AM178" s="119">
        <v>6</v>
      </c>
      <c r="AN178" s="123"/>
      <c r="AO178" s="121">
        <v>0</v>
      </c>
      <c r="AP178" s="122"/>
      <c r="AQ178" s="124">
        <v>0</v>
      </c>
      <c r="AR178" s="123"/>
      <c r="AS178" s="121">
        <v>0</v>
      </c>
      <c r="AT178" s="123"/>
      <c r="AU178" s="121">
        <v>0</v>
      </c>
      <c r="AV178" s="122"/>
      <c r="AW178" s="121"/>
      <c r="AX178" s="122"/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0</v>
      </c>
      <c r="D179" s="149">
        <f t="shared" si="567"/>
        <v>0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/>
      <c r="Z179" s="120"/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/>
      <c r="AN179" s="123"/>
      <c r="AO179" s="121"/>
      <c r="AP179" s="122"/>
      <c r="AQ179" s="124"/>
      <c r="AR179" s="123"/>
      <c r="AS179" s="121"/>
      <c r="AT179" s="123"/>
      <c r="AU179" s="121"/>
      <c r="AV179" s="122"/>
      <c r="AW179" s="121"/>
      <c r="AX179" s="122"/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/>
      <c r="AP180" s="122"/>
      <c r="AQ180" s="124"/>
      <c r="AR180" s="123"/>
      <c r="AS180" s="121"/>
      <c r="AT180" s="123"/>
      <c r="AU180" s="121"/>
      <c r="AV180" s="122"/>
      <c r="AW180" s="121"/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/>
      <c r="AP181" s="122"/>
      <c r="AQ181" s="124"/>
      <c r="AR181" s="123"/>
      <c r="AS181" s="121"/>
      <c r="AT181" s="123"/>
      <c r="AU181" s="121"/>
      <c r="AV181" s="122"/>
      <c r="AW181" s="121"/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39</v>
      </c>
      <c r="D182" s="149">
        <f t="shared" si="567"/>
        <v>0</v>
      </c>
      <c r="E182" s="119"/>
      <c r="F182" s="120"/>
      <c r="G182" s="119"/>
      <c r="H182" s="120"/>
      <c r="I182" s="119"/>
      <c r="J182" s="120"/>
      <c r="K182" s="119"/>
      <c r="L182" s="120"/>
      <c r="M182" s="119"/>
      <c r="N182" s="120"/>
      <c r="O182" s="119">
        <v>2</v>
      </c>
      <c r="P182" s="120"/>
      <c r="Q182" s="119">
        <v>1</v>
      </c>
      <c r="R182" s="120"/>
      <c r="S182" s="119">
        <v>1</v>
      </c>
      <c r="T182" s="120"/>
      <c r="U182" s="119">
        <v>1</v>
      </c>
      <c r="V182" s="120"/>
      <c r="W182" s="119">
        <v>3</v>
      </c>
      <c r="X182" s="120"/>
      <c r="Y182" s="119">
        <v>5</v>
      </c>
      <c r="Z182" s="120"/>
      <c r="AA182" s="119">
        <v>1</v>
      </c>
      <c r="AB182" s="120"/>
      <c r="AC182" s="119">
        <v>3</v>
      </c>
      <c r="AD182" s="147"/>
      <c r="AE182" s="119">
        <v>8</v>
      </c>
      <c r="AF182" s="147"/>
      <c r="AG182" s="119">
        <v>6</v>
      </c>
      <c r="AH182" s="148"/>
      <c r="AI182" s="119">
        <v>8</v>
      </c>
      <c r="AJ182" s="120"/>
      <c r="AK182" s="121">
        <v>18</v>
      </c>
      <c r="AL182" s="122"/>
      <c r="AM182" s="119">
        <v>21</v>
      </c>
      <c r="AN182" s="123"/>
      <c r="AO182" s="121">
        <v>0</v>
      </c>
      <c r="AP182" s="122"/>
      <c r="AQ182" s="124">
        <v>0</v>
      </c>
      <c r="AR182" s="123"/>
      <c r="AS182" s="121">
        <v>0</v>
      </c>
      <c r="AT182" s="123"/>
      <c r="AU182" s="121">
        <v>0</v>
      </c>
      <c r="AV182" s="122"/>
      <c r="AW182" s="121">
        <v>1</v>
      </c>
      <c r="AX182" s="122"/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84</v>
      </c>
      <c r="D183" s="137">
        <f t="shared" si="567"/>
        <v>0</v>
      </c>
      <c r="E183" s="60"/>
      <c r="F183" s="61"/>
      <c r="G183" s="60"/>
      <c r="H183" s="61"/>
      <c r="I183" s="60"/>
      <c r="J183" s="61"/>
      <c r="K183" s="60"/>
      <c r="L183" s="61"/>
      <c r="M183" s="60"/>
      <c r="N183" s="62"/>
      <c r="O183" s="60">
        <v>6</v>
      </c>
      <c r="P183" s="61"/>
      <c r="Q183" s="60">
        <v>6</v>
      </c>
      <c r="R183" s="61"/>
      <c r="S183" s="60">
        <v>13</v>
      </c>
      <c r="T183" s="61"/>
      <c r="U183" s="60">
        <v>11</v>
      </c>
      <c r="V183" s="61"/>
      <c r="W183" s="60">
        <v>6</v>
      </c>
      <c r="X183" s="61"/>
      <c r="Y183" s="60">
        <v>11</v>
      </c>
      <c r="Z183" s="61"/>
      <c r="AA183" s="60">
        <v>7</v>
      </c>
      <c r="AB183" s="61"/>
      <c r="AC183" s="60">
        <v>7</v>
      </c>
      <c r="AD183" s="150"/>
      <c r="AE183" s="60">
        <v>4</v>
      </c>
      <c r="AF183" s="150"/>
      <c r="AG183" s="60">
        <v>1</v>
      </c>
      <c r="AH183" s="62"/>
      <c r="AI183" s="60">
        <v>12</v>
      </c>
      <c r="AJ183" s="61"/>
      <c r="AK183" s="65">
        <v>24</v>
      </c>
      <c r="AL183" s="141"/>
      <c r="AM183" s="60">
        <v>60</v>
      </c>
      <c r="AN183" s="125"/>
      <c r="AO183" s="65">
        <v>0</v>
      </c>
      <c r="AP183" s="141"/>
      <c r="AQ183" s="63">
        <v>0</v>
      </c>
      <c r="AR183" s="125"/>
      <c r="AS183" s="65">
        <v>0</v>
      </c>
      <c r="AT183" s="125"/>
      <c r="AU183" s="65">
        <v>4</v>
      </c>
      <c r="AV183" s="141"/>
      <c r="AW183" s="65">
        <v>2</v>
      </c>
      <c r="AX183" s="141"/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317" t="s">
        <v>34</v>
      </c>
      <c r="D214" s="157" t="s">
        <v>33</v>
      </c>
      <c r="E214" s="318" t="s">
        <v>34</v>
      </c>
      <c r="F214" s="157" t="s">
        <v>33</v>
      </c>
      <c r="G214" s="318" t="s">
        <v>34</v>
      </c>
      <c r="H214" s="157" t="s">
        <v>33</v>
      </c>
      <c r="I214" s="318" t="s">
        <v>34</v>
      </c>
      <c r="J214" s="157" t="s">
        <v>33</v>
      </c>
      <c r="K214" s="318" t="s">
        <v>34</v>
      </c>
      <c r="L214" s="157" t="s">
        <v>33</v>
      </c>
      <c r="M214" s="318" t="s">
        <v>34</v>
      </c>
      <c r="N214" s="157" t="s">
        <v>33</v>
      </c>
      <c r="O214" s="318" t="s">
        <v>34</v>
      </c>
      <c r="P214" s="157" t="s">
        <v>33</v>
      </c>
      <c r="Q214" s="318" t="s">
        <v>34</v>
      </c>
      <c r="R214" s="157" t="s">
        <v>33</v>
      </c>
      <c r="S214" s="318" t="s">
        <v>34</v>
      </c>
      <c r="T214" s="157" t="s">
        <v>33</v>
      </c>
      <c r="U214" s="318" t="s">
        <v>34</v>
      </c>
      <c r="V214" s="157" t="s">
        <v>33</v>
      </c>
      <c r="W214" s="318" t="s">
        <v>34</v>
      </c>
      <c r="X214" s="157" t="s">
        <v>33</v>
      </c>
      <c r="Y214" s="318" t="s">
        <v>34</v>
      </c>
      <c r="Z214" s="157" t="s">
        <v>33</v>
      </c>
      <c r="AA214" s="318" t="s">
        <v>34</v>
      </c>
      <c r="AB214" s="157" t="s">
        <v>33</v>
      </c>
      <c r="AC214" s="318" t="s">
        <v>34</v>
      </c>
      <c r="AD214" s="157" t="s">
        <v>33</v>
      </c>
      <c r="AE214" s="318" t="s">
        <v>34</v>
      </c>
      <c r="AF214" s="157" t="s">
        <v>33</v>
      </c>
      <c r="AG214" s="318" t="s">
        <v>34</v>
      </c>
      <c r="AH214" s="157" t="s">
        <v>33</v>
      </c>
      <c r="AI214" s="318" t="s">
        <v>34</v>
      </c>
      <c r="AJ214" s="157" t="s">
        <v>33</v>
      </c>
      <c r="AK214" s="319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8</v>
      </c>
      <c r="C218" s="42">
        <f>SUM(E218+G218+I218+K218+M218+O218+Q218+S218+U218+W218+Y218+AA218+AC218+AE218+AG218+AI218+AK218)</f>
        <v>0</v>
      </c>
      <c r="D218" s="33"/>
      <c r="E218" s="46"/>
      <c r="F218" s="47"/>
      <c r="G218" s="46"/>
      <c r="H218" s="47"/>
      <c r="I218" s="46"/>
      <c r="J218" s="47"/>
      <c r="K218" s="46"/>
      <c r="L218" s="47">
        <v>2</v>
      </c>
      <c r="M218" s="46"/>
      <c r="N218" s="47">
        <v>3</v>
      </c>
      <c r="O218" s="46"/>
      <c r="P218" s="47"/>
      <c r="Q218" s="46"/>
      <c r="R218" s="47">
        <v>1</v>
      </c>
      <c r="S218" s="46"/>
      <c r="T218" s="47"/>
      <c r="U218" s="46"/>
      <c r="V218" s="47"/>
      <c r="W218" s="46"/>
      <c r="X218" s="47">
        <v>1</v>
      </c>
      <c r="Y218" s="46"/>
      <c r="Z218" s="47"/>
      <c r="AA218" s="46"/>
      <c r="AB218" s="47"/>
      <c r="AC218" s="46"/>
      <c r="AD218" s="47">
        <v>1</v>
      </c>
      <c r="AE218" s="46"/>
      <c r="AF218" s="47"/>
      <c r="AG218" s="46"/>
      <c r="AH218" s="47"/>
      <c r="AI218" s="46"/>
      <c r="AJ218" s="47"/>
      <c r="AK218" s="31"/>
      <c r="AL218" s="33">
        <v>1</v>
      </c>
      <c r="AM218" s="31">
        <v>7</v>
      </c>
      <c r="AN218" s="32">
        <v>0</v>
      </c>
      <c r="AO218" s="107">
        <v>0</v>
      </c>
      <c r="AP218" s="33">
        <v>0</v>
      </c>
      <c r="AQ218" s="162">
        <v>0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4</v>
      </c>
      <c r="C219" s="42">
        <f>SUM(E219+G219+I219+K219+M219+O219+Q219+S219+U219+W219+Y219+AA219+AC219+AE219+AG219+AI219+AK219)</f>
        <v>0</v>
      </c>
      <c r="D219" s="33"/>
      <c r="E219" s="46"/>
      <c r="F219" s="47"/>
      <c r="G219" s="46"/>
      <c r="H219" s="47"/>
      <c r="I219" s="46"/>
      <c r="J219" s="47"/>
      <c r="K219" s="46"/>
      <c r="L219" s="47"/>
      <c r="M219" s="46"/>
      <c r="N219" s="47">
        <v>1</v>
      </c>
      <c r="O219" s="46"/>
      <c r="P219" s="47"/>
      <c r="Q219" s="46"/>
      <c r="R219" s="47">
        <v>2</v>
      </c>
      <c r="S219" s="46"/>
      <c r="T219" s="47"/>
      <c r="U219" s="46"/>
      <c r="V219" s="47"/>
      <c r="W219" s="46"/>
      <c r="X219" s="47">
        <v>1</v>
      </c>
      <c r="Y219" s="46"/>
      <c r="Z219" s="47"/>
      <c r="AA219" s="46"/>
      <c r="AB219" s="47"/>
      <c r="AC219" s="46"/>
      <c r="AD219" s="47"/>
      <c r="AE219" s="46"/>
      <c r="AF219" s="47"/>
      <c r="AG219" s="46"/>
      <c r="AH219" s="47"/>
      <c r="AI219" s="46"/>
      <c r="AJ219" s="47"/>
      <c r="AK219" s="31"/>
      <c r="AL219" s="33">
        <v>1</v>
      </c>
      <c r="AM219" s="31">
        <v>3</v>
      </c>
      <c r="AN219" s="32">
        <v>0</v>
      </c>
      <c r="AO219" s="107">
        <v>0</v>
      </c>
      <c r="AP219" s="33">
        <v>0</v>
      </c>
      <c r="AQ219" s="162">
        <v>0</v>
      </c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0</v>
      </c>
      <c r="C220" s="42">
        <f t="shared" si="615"/>
        <v>0</v>
      </c>
      <c r="D220" s="33"/>
      <c r="E220" s="46"/>
      <c r="F220" s="47"/>
      <c r="G220" s="46"/>
      <c r="H220" s="47"/>
      <c r="I220" s="46"/>
      <c r="J220" s="47"/>
      <c r="K220" s="46"/>
      <c r="L220" s="47"/>
      <c r="M220" s="46"/>
      <c r="N220" s="47"/>
      <c r="O220" s="46"/>
      <c r="P220" s="47"/>
      <c r="Q220" s="46"/>
      <c r="R220" s="47"/>
      <c r="S220" s="46"/>
      <c r="T220" s="47"/>
      <c r="U220" s="46"/>
      <c r="V220" s="47"/>
      <c r="W220" s="46"/>
      <c r="X220" s="47"/>
      <c r="Y220" s="46"/>
      <c r="Z220" s="47"/>
      <c r="AA220" s="46"/>
      <c r="AB220" s="47"/>
      <c r="AC220" s="46"/>
      <c r="AD220" s="47"/>
      <c r="AE220" s="46"/>
      <c r="AF220" s="47"/>
      <c r="AG220" s="46"/>
      <c r="AH220" s="47"/>
      <c r="AI220" s="46"/>
      <c r="AJ220" s="47"/>
      <c r="AK220" s="31"/>
      <c r="AL220" s="33"/>
      <c r="AM220" s="31"/>
      <c r="AN220" s="32"/>
      <c r="AO220" s="107"/>
      <c r="AP220" s="33"/>
      <c r="AQ220" s="162"/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317" t="s">
        <v>34</v>
      </c>
      <c r="D225" s="157" t="s">
        <v>33</v>
      </c>
      <c r="E225" s="318" t="s">
        <v>34</v>
      </c>
      <c r="F225" s="157" t="s">
        <v>33</v>
      </c>
      <c r="G225" s="318" t="s">
        <v>34</v>
      </c>
      <c r="H225" s="157" t="s">
        <v>33</v>
      </c>
      <c r="I225" s="318" t="s">
        <v>34</v>
      </c>
      <c r="J225" s="157" t="s">
        <v>33</v>
      </c>
      <c r="K225" s="318" t="s">
        <v>34</v>
      </c>
      <c r="L225" s="157" t="s">
        <v>33</v>
      </c>
      <c r="M225" s="318" t="s">
        <v>34</v>
      </c>
      <c r="N225" s="157" t="s">
        <v>33</v>
      </c>
      <c r="O225" s="318" t="s">
        <v>34</v>
      </c>
      <c r="P225" s="157" t="s">
        <v>33</v>
      </c>
      <c r="Q225" s="318" t="s">
        <v>34</v>
      </c>
      <c r="R225" s="157" t="s">
        <v>33</v>
      </c>
      <c r="S225" s="318" t="s">
        <v>34</v>
      </c>
      <c r="T225" s="157" t="s">
        <v>33</v>
      </c>
      <c r="U225" s="318" t="s">
        <v>34</v>
      </c>
      <c r="V225" s="157" t="s">
        <v>33</v>
      </c>
      <c r="W225" s="318" t="s">
        <v>34</v>
      </c>
      <c r="X225" s="157" t="s">
        <v>33</v>
      </c>
      <c r="Y225" s="318" t="s">
        <v>34</v>
      </c>
      <c r="Z225" s="157" t="s">
        <v>33</v>
      </c>
      <c r="AA225" s="318" t="s">
        <v>34</v>
      </c>
      <c r="AB225" s="157" t="s">
        <v>33</v>
      </c>
      <c r="AC225" s="318" t="s">
        <v>34</v>
      </c>
      <c r="AD225" s="157" t="s">
        <v>33</v>
      </c>
      <c r="AE225" s="318" t="s">
        <v>34</v>
      </c>
      <c r="AF225" s="157" t="s">
        <v>33</v>
      </c>
      <c r="AG225" s="318" t="s">
        <v>34</v>
      </c>
      <c r="AH225" s="157" t="s">
        <v>33</v>
      </c>
      <c r="AI225" s="318" t="s">
        <v>34</v>
      </c>
      <c r="AJ225" s="157" t="s">
        <v>33</v>
      </c>
      <c r="AK225" s="319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14</v>
      </c>
      <c r="C229" s="42">
        <f>SUM(E229+G229+I229+K229+M229+O229+Q229+S229+U229+W229+Y229+AA229+AC229+AE229+AG229+AI229+AK229)</f>
        <v>0</v>
      </c>
      <c r="D229" s="33"/>
      <c r="E229" s="46"/>
      <c r="F229" s="47"/>
      <c r="G229" s="46"/>
      <c r="H229" s="47"/>
      <c r="I229" s="46"/>
      <c r="J229" s="47"/>
      <c r="K229" s="46"/>
      <c r="L229" s="47">
        <v>1</v>
      </c>
      <c r="M229" s="46"/>
      <c r="N229" s="47">
        <v>3</v>
      </c>
      <c r="O229" s="46"/>
      <c r="P229" s="47">
        <v>1</v>
      </c>
      <c r="Q229" s="46"/>
      <c r="R229" s="47"/>
      <c r="S229" s="46"/>
      <c r="T229" s="47">
        <v>2</v>
      </c>
      <c r="U229" s="46"/>
      <c r="V229" s="47">
        <v>2</v>
      </c>
      <c r="W229" s="46"/>
      <c r="X229" s="47"/>
      <c r="Y229" s="46"/>
      <c r="Z229" s="47">
        <v>2</v>
      </c>
      <c r="AA229" s="46"/>
      <c r="AB229" s="47">
        <v>1</v>
      </c>
      <c r="AC229" s="46"/>
      <c r="AD229" s="47">
        <v>1</v>
      </c>
      <c r="AE229" s="46"/>
      <c r="AF229" s="47"/>
      <c r="AG229" s="46"/>
      <c r="AH229" s="47">
        <v>1</v>
      </c>
      <c r="AI229" s="46"/>
      <c r="AJ229" s="47"/>
      <c r="AK229" s="31"/>
      <c r="AL229" s="33">
        <v>9</v>
      </c>
      <c r="AM229" s="31">
        <v>5</v>
      </c>
      <c r="AN229" s="32">
        <v>0</v>
      </c>
      <c r="AO229" s="107">
        <v>0</v>
      </c>
      <c r="AP229" s="33">
        <v>0</v>
      </c>
      <c r="AQ229" s="162">
        <v>0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2</v>
      </c>
      <c r="C230" s="42">
        <f>SUM(E230+G230+I230+K230+M230+O230+Q230+S230+U230+W230+Y230+AA230+AC230+AE230+AG230+AI230+AK230)</f>
        <v>0</v>
      </c>
      <c r="D230" s="33"/>
      <c r="E230" s="46"/>
      <c r="F230" s="47"/>
      <c r="G230" s="46"/>
      <c r="H230" s="47"/>
      <c r="I230" s="46"/>
      <c r="J230" s="47"/>
      <c r="K230" s="46"/>
      <c r="L230" s="47"/>
      <c r="M230" s="46"/>
      <c r="N230" s="47">
        <v>1</v>
      </c>
      <c r="O230" s="46"/>
      <c r="P230" s="47"/>
      <c r="Q230" s="46"/>
      <c r="R230" s="47">
        <v>1</v>
      </c>
      <c r="S230" s="46"/>
      <c r="T230" s="47"/>
      <c r="U230" s="46"/>
      <c r="V230" s="47"/>
      <c r="W230" s="46"/>
      <c r="X230" s="47"/>
      <c r="Y230" s="46"/>
      <c r="Z230" s="47"/>
      <c r="AA230" s="46"/>
      <c r="AB230" s="47"/>
      <c r="AC230" s="46"/>
      <c r="AD230" s="47"/>
      <c r="AE230" s="46"/>
      <c r="AF230" s="47"/>
      <c r="AG230" s="46"/>
      <c r="AH230" s="47"/>
      <c r="AI230" s="46"/>
      <c r="AJ230" s="47"/>
      <c r="AK230" s="31"/>
      <c r="AL230" s="33"/>
      <c r="AM230" s="31">
        <v>2</v>
      </c>
      <c r="AN230" s="32">
        <v>0</v>
      </c>
      <c r="AO230" s="107">
        <v>0</v>
      </c>
      <c r="AP230" s="33">
        <v>0</v>
      </c>
      <c r="AQ230" s="162">
        <v>0</v>
      </c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/>
      <c r="E231" s="46"/>
      <c r="F231" s="47"/>
      <c r="G231" s="46"/>
      <c r="H231" s="47"/>
      <c r="I231" s="46"/>
      <c r="J231" s="47"/>
      <c r="K231" s="46"/>
      <c r="L231" s="47"/>
      <c r="M231" s="46"/>
      <c r="N231" s="47"/>
      <c r="O231" s="46"/>
      <c r="P231" s="47"/>
      <c r="Q231" s="46"/>
      <c r="R231" s="47"/>
      <c r="S231" s="46"/>
      <c r="T231" s="47"/>
      <c r="U231" s="46"/>
      <c r="V231" s="47"/>
      <c r="W231" s="46"/>
      <c r="X231" s="47"/>
      <c r="Y231" s="46"/>
      <c r="Z231" s="47"/>
      <c r="AA231" s="46"/>
      <c r="AB231" s="47"/>
      <c r="AC231" s="46"/>
      <c r="AD231" s="47"/>
      <c r="AE231" s="46"/>
      <c r="AF231" s="47"/>
      <c r="AG231" s="46"/>
      <c r="AH231" s="47"/>
      <c r="AI231" s="46"/>
      <c r="AJ231" s="47"/>
      <c r="AK231" s="31"/>
      <c r="AL231" s="33"/>
      <c r="AM231" s="31"/>
      <c r="AN231" s="32"/>
      <c r="AO231" s="107"/>
      <c r="AP231" s="33"/>
      <c r="AQ231" s="162"/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323" t="s">
        <v>84</v>
      </c>
      <c r="AU236" s="97" t="s">
        <v>33</v>
      </c>
      <c r="AV236" s="323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0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/>
      <c r="R237" s="106"/>
      <c r="S237" s="47"/>
      <c r="T237" s="106"/>
      <c r="U237" s="47"/>
      <c r="V237" s="106"/>
      <c r="W237" s="33"/>
      <c r="X237" s="106"/>
      <c r="Y237" s="33"/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/>
      <c r="AN237" s="107"/>
      <c r="AO237" s="32"/>
      <c r="AP237" s="106"/>
      <c r="AQ237" s="33"/>
      <c r="AR237" s="107"/>
      <c r="AS237" s="32"/>
      <c r="AT237" s="107"/>
      <c r="AU237" s="32"/>
      <c r="AV237" s="107"/>
      <c r="AW237" s="33"/>
      <c r="AX237" s="106"/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0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/>
      <c r="R239" s="106"/>
      <c r="S239" s="47"/>
      <c r="T239" s="106"/>
      <c r="U239" s="47"/>
      <c r="V239" s="106"/>
      <c r="W239" s="33"/>
      <c r="X239" s="106"/>
      <c r="Y239" s="33"/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/>
      <c r="AN239" s="107"/>
      <c r="AO239" s="32"/>
      <c r="AP239" s="106"/>
      <c r="AQ239" s="33"/>
      <c r="AR239" s="107"/>
      <c r="AS239" s="32"/>
      <c r="AT239" s="107"/>
      <c r="AU239" s="32"/>
      <c r="AV239" s="107"/>
      <c r="AW239" s="33"/>
      <c r="AX239" s="106"/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319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0</v>
      </c>
      <c r="C265" s="215"/>
      <c r="D265" s="216"/>
      <c r="E265" s="216"/>
      <c r="F265" s="216"/>
      <c r="G265" s="216"/>
      <c r="H265" s="216"/>
      <c r="I265" s="216"/>
      <c r="J265" s="216"/>
      <c r="K265" s="216"/>
      <c r="L265" s="217"/>
      <c r="M265" s="210"/>
      <c r="N265" s="218"/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0</v>
      </c>
      <c r="C271" s="229"/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/>
      <c r="T271" s="233"/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328" t="s">
        <v>32</v>
      </c>
      <c r="G279" s="12" t="s">
        <v>31</v>
      </c>
      <c r="H279" s="322" t="s">
        <v>32</v>
      </c>
      <c r="I279" s="12" t="s">
        <v>31</v>
      </c>
      <c r="J279" s="328" t="s">
        <v>32</v>
      </c>
      <c r="K279" s="12" t="s">
        <v>31</v>
      </c>
      <c r="L279" s="328" t="s">
        <v>32</v>
      </c>
      <c r="M279" s="321" t="s">
        <v>31</v>
      </c>
      <c r="N279" s="328" t="s">
        <v>32</v>
      </c>
      <c r="O279" s="12" t="s">
        <v>31</v>
      </c>
      <c r="P279" s="328" t="s">
        <v>32</v>
      </c>
      <c r="Q279" s="12" t="s">
        <v>31</v>
      </c>
      <c r="R279" s="328" t="s">
        <v>32</v>
      </c>
      <c r="S279" s="12" t="s">
        <v>31</v>
      </c>
      <c r="T279" s="328" t="s">
        <v>32</v>
      </c>
      <c r="U279" s="12" t="s">
        <v>31</v>
      </c>
      <c r="V279" s="328" t="s">
        <v>32</v>
      </c>
      <c r="W279" s="12" t="s">
        <v>31</v>
      </c>
      <c r="X279" s="328" t="s">
        <v>32</v>
      </c>
      <c r="Y279" s="12" t="s">
        <v>31</v>
      </c>
      <c r="Z279" s="328" t="s">
        <v>32</v>
      </c>
      <c r="AA279" s="12" t="s">
        <v>31</v>
      </c>
      <c r="AB279" s="328" t="s">
        <v>32</v>
      </c>
      <c r="AC279" s="12" t="s">
        <v>31</v>
      </c>
      <c r="AD279" s="328" t="s">
        <v>32</v>
      </c>
      <c r="AE279" s="12" t="s">
        <v>31</v>
      </c>
      <c r="AF279" s="328" t="s">
        <v>32</v>
      </c>
      <c r="AG279" s="12" t="s">
        <v>31</v>
      </c>
      <c r="AH279" s="328" t="s">
        <v>32</v>
      </c>
      <c r="AI279" s="12" t="s">
        <v>31</v>
      </c>
      <c r="AJ279" s="328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328" t="s">
        <v>32</v>
      </c>
      <c r="E289" s="12" t="s">
        <v>31</v>
      </c>
      <c r="F289" s="328" t="s">
        <v>32</v>
      </c>
      <c r="G289" s="12" t="s">
        <v>31</v>
      </c>
      <c r="H289" s="328" t="s">
        <v>32</v>
      </c>
      <c r="I289" s="12" t="s">
        <v>31</v>
      </c>
      <c r="J289" s="328" t="s">
        <v>32</v>
      </c>
      <c r="K289" s="12" t="s">
        <v>31</v>
      </c>
      <c r="L289" s="328" t="s">
        <v>32</v>
      </c>
      <c r="M289" s="12" t="s">
        <v>31</v>
      </c>
      <c r="N289" s="328" t="s">
        <v>32</v>
      </c>
      <c r="O289" s="12" t="s">
        <v>31</v>
      </c>
      <c r="P289" s="328" t="s">
        <v>32</v>
      </c>
      <c r="Q289" s="12" t="s">
        <v>31</v>
      </c>
      <c r="R289" s="328" t="s">
        <v>32</v>
      </c>
      <c r="S289" s="12" t="s">
        <v>31</v>
      </c>
      <c r="T289" s="328" t="s">
        <v>32</v>
      </c>
      <c r="U289" s="12" t="s">
        <v>31</v>
      </c>
      <c r="V289" s="328" t="s">
        <v>32</v>
      </c>
      <c r="W289" s="12" t="s">
        <v>31</v>
      </c>
      <c r="X289" s="328" t="s">
        <v>32</v>
      </c>
      <c r="Y289" s="12" t="s">
        <v>31</v>
      </c>
      <c r="Z289" s="328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328" t="s">
        <v>32</v>
      </c>
      <c r="E295" s="12" t="s">
        <v>31</v>
      </c>
      <c r="F295" s="328" t="s">
        <v>32</v>
      </c>
      <c r="G295" s="12" t="s">
        <v>31</v>
      </c>
      <c r="H295" s="328" t="s">
        <v>32</v>
      </c>
      <c r="I295" s="12" t="s">
        <v>31</v>
      </c>
      <c r="J295" s="328" t="s">
        <v>32</v>
      </c>
      <c r="K295" s="12" t="s">
        <v>31</v>
      </c>
      <c r="L295" s="328" t="s">
        <v>32</v>
      </c>
      <c r="M295" s="12" t="s">
        <v>31</v>
      </c>
      <c r="N295" s="328" t="s">
        <v>32</v>
      </c>
      <c r="O295" s="12" t="s">
        <v>31</v>
      </c>
      <c r="P295" s="328" t="s">
        <v>32</v>
      </c>
      <c r="Q295" s="12" t="s">
        <v>31</v>
      </c>
      <c r="R295" s="328" t="s">
        <v>32</v>
      </c>
      <c r="S295" s="12" t="s">
        <v>31</v>
      </c>
      <c r="T295" s="328" t="s">
        <v>32</v>
      </c>
      <c r="U295" s="12" t="s">
        <v>31</v>
      </c>
      <c r="V295" s="328" t="s">
        <v>32</v>
      </c>
      <c r="W295" s="12" t="s">
        <v>31</v>
      </c>
      <c r="X295" s="328" t="s">
        <v>32</v>
      </c>
      <c r="Y295" s="12" t="s">
        <v>31</v>
      </c>
      <c r="Z295" s="328" t="s">
        <v>32</v>
      </c>
      <c r="AA295" s="12" t="s">
        <v>31</v>
      </c>
      <c r="AB295" s="328" t="s">
        <v>32</v>
      </c>
      <c r="AC295" s="12" t="s">
        <v>31</v>
      </c>
      <c r="AD295" s="328" t="s">
        <v>32</v>
      </c>
      <c r="AE295" s="12" t="s">
        <v>31</v>
      </c>
      <c r="AF295" s="328" t="s">
        <v>32</v>
      </c>
      <c r="AG295" s="12" t="s">
        <v>31</v>
      </c>
      <c r="AH295" s="328" t="s">
        <v>32</v>
      </c>
      <c r="AI295" s="12" t="s">
        <v>31</v>
      </c>
      <c r="AJ295" s="323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4495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activeCell="A4" sqref="A4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",[7]NOMBRE!B2," - ","( ",[7]NOMBRE!C2,[7]NOMBRE!D2,[7]NOMBRE!E2,[7]NOMBRE!F2,[7]NOMBRE!G2," )")</f>
        <v>COMUNA: LINARES - ( 07401 )</v>
      </c>
    </row>
    <row r="3" spans="1:136" x14ac:dyDescent="0.25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136" x14ac:dyDescent="0.25">
      <c r="A4" s="1" t="str">
        <f>CONCATENATE("MES: ",[7]NOMBRE!B6," - ","( ",[7]NOMBRE!C6,[7]NOMBRE!D6," )")</f>
        <v>MES: JUNIO - ( 06 )</v>
      </c>
    </row>
    <row r="5" spans="1:136" x14ac:dyDescent="0.25">
      <c r="A5" s="1" t="str">
        <f>CONCATENATE("AÑO: ",[7]NOMBRE!B7)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333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338" t="s">
        <v>35</v>
      </c>
      <c r="AU12" s="339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91</v>
      </c>
      <c r="C13" s="22">
        <f>+O13+Q13+S13+U13+W13+Y13+AA13+AC13+AE13+AG13+AI13+AK13+AM13+AO13+AQ13</f>
        <v>0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0</v>
      </c>
      <c r="O13" s="27">
        <v>0</v>
      </c>
      <c r="P13" s="28">
        <v>3</v>
      </c>
      <c r="Q13" s="27">
        <v>0</v>
      </c>
      <c r="R13" s="28">
        <v>15</v>
      </c>
      <c r="S13" s="27">
        <v>0</v>
      </c>
      <c r="T13" s="28">
        <v>29</v>
      </c>
      <c r="U13" s="27">
        <v>0</v>
      </c>
      <c r="V13" s="28">
        <v>34</v>
      </c>
      <c r="W13" s="27">
        <v>0</v>
      </c>
      <c r="X13" s="28">
        <v>7</v>
      </c>
      <c r="Y13" s="27">
        <v>0</v>
      </c>
      <c r="Z13" s="28">
        <v>2</v>
      </c>
      <c r="AA13" s="27">
        <v>0</v>
      </c>
      <c r="AB13" s="28">
        <v>1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0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91</v>
      </c>
      <c r="AT13" s="32">
        <v>0</v>
      </c>
      <c r="AU13" s="31">
        <v>0</v>
      </c>
      <c r="AV13" s="33">
        <v>3</v>
      </c>
      <c r="AW13" s="34">
        <v>1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90</v>
      </c>
      <c r="C14" s="42">
        <f t="shared" si="26"/>
        <v>0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0</v>
      </c>
      <c r="O14" s="46">
        <v>0</v>
      </c>
      <c r="P14" s="47">
        <v>7</v>
      </c>
      <c r="Q14" s="46">
        <v>0</v>
      </c>
      <c r="R14" s="47">
        <v>14</v>
      </c>
      <c r="S14" s="46">
        <v>0</v>
      </c>
      <c r="T14" s="47">
        <v>19</v>
      </c>
      <c r="U14" s="46">
        <v>0</v>
      </c>
      <c r="V14" s="47">
        <v>26</v>
      </c>
      <c r="W14" s="46">
        <v>0</v>
      </c>
      <c r="X14" s="47">
        <v>17</v>
      </c>
      <c r="Y14" s="46">
        <v>0</v>
      </c>
      <c r="Z14" s="47">
        <v>7</v>
      </c>
      <c r="AA14" s="46">
        <v>0</v>
      </c>
      <c r="AB14" s="47">
        <v>0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0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90</v>
      </c>
      <c r="AT14" s="32">
        <v>0</v>
      </c>
      <c r="AU14" s="31">
        <v>0</v>
      </c>
      <c r="AV14" s="33">
        <v>3</v>
      </c>
      <c r="AW14" s="34">
        <v>0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81</v>
      </c>
      <c r="C15" s="42">
        <f t="shared" si="26"/>
        <v>0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1</v>
      </c>
      <c r="O15" s="46">
        <v>0</v>
      </c>
      <c r="P15" s="47">
        <v>2</v>
      </c>
      <c r="Q15" s="46">
        <v>0</v>
      </c>
      <c r="R15" s="47">
        <v>12</v>
      </c>
      <c r="S15" s="46">
        <v>0</v>
      </c>
      <c r="T15" s="47">
        <v>27</v>
      </c>
      <c r="U15" s="46">
        <v>0</v>
      </c>
      <c r="V15" s="47">
        <v>19</v>
      </c>
      <c r="W15" s="46">
        <v>0</v>
      </c>
      <c r="X15" s="47">
        <v>18</v>
      </c>
      <c r="Y15" s="46">
        <v>0</v>
      </c>
      <c r="Z15" s="47">
        <v>2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81</v>
      </c>
      <c r="AT15" s="32">
        <v>0</v>
      </c>
      <c r="AU15" s="31">
        <v>0</v>
      </c>
      <c r="AV15" s="33">
        <v>0</v>
      </c>
      <c r="AW15" s="34">
        <v>0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1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>
        <v>0</v>
      </c>
      <c r="O16" s="46">
        <v>0</v>
      </c>
      <c r="P16" s="47">
        <v>0</v>
      </c>
      <c r="Q16" s="46">
        <v>0</v>
      </c>
      <c r="R16" s="47">
        <v>0</v>
      </c>
      <c r="S16" s="46">
        <v>0</v>
      </c>
      <c r="T16" s="47">
        <v>1</v>
      </c>
      <c r="U16" s="46">
        <v>0</v>
      </c>
      <c r="V16" s="47">
        <v>0</v>
      </c>
      <c r="W16" s="46">
        <v>0</v>
      </c>
      <c r="X16" s="47">
        <v>0</v>
      </c>
      <c r="Y16" s="46">
        <v>0</v>
      </c>
      <c r="Z16" s="47">
        <v>0</v>
      </c>
      <c r="AA16" s="46">
        <v>0</v>
      </c>
      <c r="AB16" s="47">
        <v>0</v>
      </c>
      <c r="AC16" s="46">
        <v>0</v>
      </c>
      <c r="AD16" s="47">
        <v>0</v>
      </c>
      <c r="AE16" s="46">
        <v>0</v>
      </c>
      <c r="AF16" s="47">
        <v>0</v>
      </c>
      <c r="AG16" s="46">
        <v>0</v>
      </c>
      <c r="AH16" s="47">
        <v>0</v>
      </c>
      <c r="AI16" s="46">
        <v>0</v>
      </c>
      <c r="AJ16" s="47">
        <v>0</v>
      </c>
      <c r="AK16" s="46">
        <v>0</v>
      </c>
      <c r="AL16" s="47">
        <v>0</v>
      </c>
      <c r="AM16" s="46">
        <v>0</v>
      </c>
      <c r="AN16" s="47">
        <v>0</v>
      </c>
      <c r="AO16" s="46">
        <v>0</v>
      </c>
      <c r="AP16" s="47">
        <v>0</v>
      </c>
      <c r="AQ16" s="31">
        <v>0</v>
      </c>
      <c r="AR16" s="30"/>
      <c r="AS16" s="31">
        <v>1</v>
      </c>
      <c r="AT16" s="32">
        <v>0</v>
      </c>
      <c r="AU16" s="31">
        <v>0</v>
      </c>
      <c r="AV16" s="33">
        <v>0</v>
      </c>
      <c r="AW16" s="34">
        <v>0</v>
      </c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1</v>
      </c>
      <c r="C17" s="42">
        <f t="shared" si="26"/>
        <v>1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>
        <v>0</v>
      </c>
      <c r="O17" s="46">
        <v>0</v>
      </c>
      <c r="P17" s="47">
        <v>0</v>
      </c>
      <c r="Q17" s="46">
        <v>0</v>
      </c>
      <c r="R17" s="47">
        <v>0</v>
      </c>
      <c r="S17" s="46">
        <v>0</v>
      </c>
      <c r="T17" s="47">
        <v>0</v>
      </c>
      <c r="U17" s="46">
        <v>0</v>
      </c>
      <c r="V17" s="47">
        <v>1</v>
      </c>
      <c r="W17" s="46">
        <v>1</v>
      </c>
      <c r="X17" s="47">
        <v>0</v>
      </c>
      <c r="Y17" s="46">
        <v>0</v>
      </c>
      <c r="Z17" s="47">
        <v>0</v>
      </c>
      <c r="AA17" s="46">
        <v>0</v>
      </c>
      <c r="AB17" s="47">
        <v>0</v>
      </c>
      <c r="AC17" s="46">
        <v>0</v>
      </c>
      <c r="AD17" s="47">
        <v>0</v>
      </c>
      <c r="AE17" s="46">
        <v>0</v>
      </c>
      <c r="AF17" s="47">
        <v>0</v>
      </c>
      <c r="AG17" s="46">
        <v>0</v>
      </c>
      <c r="AH17" s="47">
        <v>0</v>
      </c>
      <c r="AI17" s="46">
        <v>0</v>
      </c>
      <c r="AJ17" s="47">
        <v>0</v>
      </c>
      <c r="AK17" s="46">
        <v>0</v>
      </c>
      <c r="AL17" s="47">
        <v>0</v>
      </c>
      <c r="AM17" s="46">
        <v>0</v>
      </c>
      <c r="AN17" s="47">
        <v>0</v>
      </c>
      <c r="AO17" s="46">
        <v>0</v>
      </c>
      <c r="AP17" s="47">
        <v>0</v>
      </c>
      <c r="AQ17" s="31">
        <v>0</v>
      </c>
      <c r="AR17" s="30"/>
      <c r="AS17" s="31">
        <v>1</v>
      </c>
      <c r="AT17" s="32">
        <v>0</v>
      </c>
      <c r="AU17" s="31">
        <v>0</v>
      </c>
      <c r="AV17" s="33">
        <v>0</v>
      </c>
      <c r="AW17" s="34"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0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/>
      <c r="O18" s="46"/>
      <c r="P18" s="47"/>
      <c r="Q18" s="46"/>
      <c r="R18" s="47"/>
      <c r="S18" s="46"/>
      <c r="T18" s="47"/>
      <c r="U18" s="46"/>
      <c r="V18" s="47"/>
      <c r="W18" s="46"/>
      <c r="X18" s="47"/>
      <c r="Y18" s="46"/>
      <c r="Z18" s="47"/>
      <c r="AA18" s="46"/>
      <c r="AB18" s="47"/>
      <c r="AC18" s="46"/>
      <c r="AD18" s="47"/>
      <c r="AE18" s="46"/>
      <c r="AF18" s="47"/>
      <c r="AG18" s="46"/>
      <c r="AH18" s="47"/>
      <c r="AI18" s="46"/>
      <c r="AJ18" s="47"/>
      <c r="AK18" s="46"/>
      <c r="AL18" s="47"/>
      <c r="AM18" s="46"/>
      <c r="AN18" s="47"/>
      <c r="AO18" s="46"/>
      <c r="AP18" s="47"/>
      <c r="AQ18" s="31"/>
      <c r="AR18" s="33"/>
      <c r="AS18" s="31"/>
      <c r="AT18" s="32"/>
      <c r="AU18" s="31"/>
      <c r="AV18" s="33"/>
      <c r="AW18" s="34"/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20</v>
      </c>
      <c r="C19" s="42">
        <f t="shared" si="26"/>
        <v>1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1</v>
      </c>
      <c r="Q19" s="46">
        <v>0</v>
      </c>
      <c r="R19" s="47">
        <v>3</v>
      </c>
      <c r="S19" s="46">
        <v>0</v>
      </c>
      <c r="T19" s="47">
        <v>3</v>
      </c>
      <c r="U19" s="46">
        <v>1</v>
      </c>
      <c r="V19" s="47">
        <v>10</v>
      </c>
      <c r="W19" s="46">
        <v>0</v>
      </c>
      <c r="X19" s="47">
        <v>2</v>
      </c>
      <c r="Y19" s="46">
        <v>0</v>
      </c>
      <c r="Z19" s="47">
        <v>1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20</v>
      </c>
      <c r="AT19" s="32">
        <v>0</v>
      </c>
      <c r="AU19" s="31">
        <v>0</v>
      </c>
      <c r="AV19" s="33">
        <v>0</v>
      </c>
      <c r="AW19" s="34">
        <v>2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3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>
        <v>0</v>
      </c>
      <c r="O20" s="46">
        <v>0</v>
      </c>
      <c r="P20" s="47">
        <v>0</v>
      </c>
      <c r="Q20" s="46">
        <v>0</v>
      </c>
      <c r="R20" s="47">
        <v>0</v>
      </c>
      <c r="S20" s="46">
        <v>0</v>
      </c>
      <c r="T20" s="47">
        <v>1</v>
      </c>
      <c r="U20" s="46">
        <v>0</v>
      </c>
      <c r="V20" s="47">
        <v>1</v>
      </c>
      <c r="W20" s="46">
        <v>0</v>
      </c>
      <c r="X20" s="47">
        <v>0</v>
      </c>
      <c r="Y20" s="46">
        <v>0</v>
      </c>
      <c r="Z20" s="47">
        <v>0</v>
      </c>
      <c r="AA20" s="46">
        <v>0</v>
      </c>
      <c r="AB20" s="47">
        <v>0</v>
      </c>
      <c r="AC20" s="46">
        <v>0</v>
      </c>
      <c r="AD20" s="47">
        <v>0</v>
      </c>
      <c r="AE20" s="46">
        <v>0</v>
      </c>
      <c r="AF20" s="47">
        <v>0</v>
      </c>
      <c r="AG20" s="46">
        <v>0</v>
      </c>
      <c r="AH20" s="47">
        <v>1</v>
      </c>
      <c r="AI20" s="46">
        <v>0</v>
      </c>
      <c r="AJ20" s="47">
        <v>0</v>
      </c>
      <c r="AK20" s="46">
        <v>0</v>
      </c>
      <c r="AL20" s="47">
        <v>0</v>
      </c>
      <c r="AM20" s="46">
        <v>0</v>
      </c>
      <c r="AN20" s="47">
        <v>0</v>
      </c>
      <c r="AO20" s="46">
        <v>0</v>
      </c>
      <c r="AP20" s="47">
        <v>0</v>
      </c>
      <c r="AQ20" s="31">
        <v>0</v>
      </c>
      <c r="AR20" s="30"/>
      <c r="AS20" s="31">
        <v>3</v>
      </c>
      <c r="AT20" s="32">
        <v>0</v>
      </c>
      <c r="AU20" s="31">
        <v>0</v>
      </c>
      <c r="AV20" s="33">
        <v>1</v>
      </c>
      <c r="AW20" s="34"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357</v>
      </c>
      <c r="C21" s="42">
        <f>+E21+G21+I21+K21+M21+O21+Q21+S21+U21+W21+Y21+AA21+AC21+AE21+AG21+AI21+AK21+AM21+AO21+AQ21</f>
        <v>3</v>
      </c>
      <c r="D21" s="47"/>
      <c r="E21" s="46"/>
      <c r="F21" s="47"/>
      <c r="G21" s="46"/>
      <c r="H21" s="47"/>
      <c r="I21" s="34"/>
      <c r="J21" s="33"/>
      <c r="K21" s="33"/>
      <c r="L21" s="47"/>
      <c r="M21" s="34"/>
      <c r="N21" s="33">
        <v>0</v>
      </c>
      <c r="O21" s="46">
        <v>0</v>
      </c>
      <c r="P21" s="47">
        <v>5</v>
      </c>
      <c r="Q21" s="46">
        <v>0</v>
      </c>
      <c r="R21" s="47">
        <v>10</v>
      </c>
      <c r="S21" s="46">
        <v>0</v>
      </c>
      <c r="T21" s="47">
        <v>13</v>
      </c>
      <c r="U21" s="46">
        <v>0</v>
      </c>
      <c r="V21" s="47">
        <v>22</v>
      </c>
      <c r="W21" s="46">
        <v>1</v>
      </c>
      <c r="X21" s="47">
        <v>34</v>
      </c>
      <c r="Y21" s="46">
        <v>0</v>
      </c>
      <c r="Z21" s="47">
        <v>37</v>
      </c>
      <c r="AA21" s="46">
        <v>0</v>
      </c>
      <c r="AB21" s="47">
        <v>48</v>
      </c>
      <c r="AC21" s="46">
        <v>0</v>
      </c>
      <c r="AD21" s="47">
        <v>63</v>
      </c>
      <c r="AE21" s="46">
        <v>0</v>
      </c>
      <c r="AF21" s="47">
        <v>56</v>
      </c>
      <c r="AG21" s="46">
        <v>1</v>
      </c>
      <c r="AH21" s="47">
        <v>51</v>
      </c>
      <c r="AI21" s="46">
        <v>0</v>
      </c>
      <c r="AJ21" s="47">
        <v>12</v>
      </c>
      <c r="AK21" s="46">
        <v>1</v>
      </c>
      <c r="AL21" s="47">
        <v>2</v>
      </c>
      <c r="AM21" s="46">
        <v>0</v>
      </c>
      <c r="AN21" s="47">
        <v>2</v>
      </c>
      <c r="AO21" s="46">
        <v>0</v>
      </c>
      <c r="AP21" s="47">
        <v>2</v>
      </c>
      <c r="AQ21" s="31">
        <v>0</v>
      </c>
      <c r="AR21" s="30"/>
      <c r="AS21" s="31">
        <v>357</v>
      </c>
      <c r="AT21" s="32">
        <v>0</v>
      </c>
      <c r="AU21" s="31">
        <v>1</v>
      </c>
      <c r="AV21" s="33">
        <v>4</v>
      </c>
      <c r="AW21" s="34">
        <v>5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0</v>
      </c>
      <c r="C22" s="42">
        <f>+E22+G22+I22</f>
        <v>0</v>
      </c>
      <c r="D22" s="47"/>
      <c r="E22" s="46"/>
      <c r="F22" s="47"/>
      <c r="G22" s="46"/>
      <c r="H22" s="47"/>
      <c r="I22" s="34"/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>
        <v>0</v>
      </c>
      <c r="AS22" s="31">
        <v>0</v>
      </c>
      <c r="AT22" s="32">
        <v>0</v>
      </c>
      <c r="AU22" s="31">
        <v>0</v>
      </c>
      <c r="AV22" s="33">
        <v>0</v>
      </c>
      <c r="AW22" s="34"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1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>
        <v>0</v>
      </c>
      <c r="Q23" s="46">
        <v>0</v>
      </c>
      <c r="R23" s="47">
        <v>0</v>
      </c>
      <c r="S23" s="46">
        <v>0</v>
      </c>
      <c r="T23" s="47">
        <v>1</v>
      </c>
      <c r="U23" s="46">
        <v>0</v>
      </c>
      <c r="V23" s="47">
        <v>0</v>
      </c>
      <c r="W23" s="46">
        <v>0</v>
      </c>
      <c r="X23" s="47">
        <v>0</v>
      </c>
      <c r="Y23" s="46">
        <v>0</v>
      </c>
      <c r="Z23" s="47">
        <v>0</v>
      </c>
      <c r="AA23" s="46">
        <v>0</v>
      </c>
      <c r="AB23" s="47">
        <v>0</v>
      </c>
      <c r="AC23" s="46">
        <v>0</v>
      </c>
      <c r="AD23" s="47">
        <v>0</v>
      </c>
      <c r="AE23" s="46">
        <v>0</v>
      </c>
      <c r="AF23" s="47">
        <v>0</v>
      </c>
      <c r="AG23" s="46">
        <v>0</v>
      </c>
      <c r="AH23" s="47">
        <v>0</v>
      </c>
      <c r="AI23" s="46">
        <v>0</v>
      </c>
      <c r="AJ23" s="47">
        <v>0</v>
      </c>
      <c r="AK23" s="46">
        <v>0</v>
      </c>
      <c r="AL23" s="47">
        <v>0</v>
      </c>
      <c r="AM23" s="46">
        <v>0</v>
      </c>
      <c r="AN23" s="47">
        <v>0</v>
      </c>
      <c r="AO23" s="46">
        <v>0</v>
      </c>
      <c r="AP23" s="47">
        <v>0</v>
      </c>
      <c r="AQ23" s="31">
        <v>0</v>
      </c>
      <c r="AR23" s="33">
        <v>0</v>
      </c>
      <c r="AS23" s="31">
        <v>1</v>
      </c>
      <c r="AT23" s="32">
        <v>0</v>
      </c>
      <c r="AU23" s="31">
        <v>0</v>
      </c>
      <c r="AV23" s="33">
        <v>0</v>
      </c>
      <c r="AW23" s="34">
        <v>1</v>
      </c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445</v>
      </c>
      <c r="C24" s="42">
        <f>+O24+Q24+S24+U24+W24+Y24+AA24+AC24+AE24+AG24+AI24+AK24+AM24+AO24+AQ24</f>
        <v>3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1</v>
      </c>
      <c r="O24" s="46">
        <v>0</v>
      </c>
      <c r="P24" s="47">
        <v>46</v>
      </c>
      <c r="Q24" s="46">
        <v>2</v>
      </c>
      <c r="R24" s="47">
        <v>57</v>
      </c>
      <c r="S24" s="46">
        <v>0</v>
      </c>
      <c r="T24" s="47">
        <v>71</v>
      </c>
      <c r="U24" s="46">
        <v>0</v>
      </c>
      <c r="V24" s="47">
        <v>70</v>
      </c>
      <c r="W24" s="46">
        <v>1</v>
      </c>
      <c r="X24" s="47">
        <v>85</v>
      </c>
      <c r="Y24" s="46">
        <v>0</v>
      </c>
      <c r="Z24" s="47">
        <v>60</v>
      </c>
      <c r="AA24" s="46">
        <v>0</v>
      </c>
      <c r="AB24" s="47">
        <v>40</v>
      </c>
      <c r="AC24" s="46">
        <v>0</v>
      </c>
      <c r="AD24" s="47">
        <v>13</v>
      </c>
      <c r="AE24" s="46">
        <v>0</v>
      </c>
      <c r="AF24" s="47">
        <v>0</v>
      </c>
      <c r="AG24" s="46">
        <v>0</v>
      </c>
      <c r="AH24" s="47">
        <v>1</v>
      </c>
      <c r="AI24" s="46">
        <v>0</v>
      </c>
      <c r="AJ24" s="47">
        <v>1</v>
      </c>
      <c r="AK24" s="46">
        <v>0</v>
      </c>
      <c r="AL24" s="47">
        <v>0</v>
      </c>
      <c r="AM24" s="46">
        <v>0</v>
      </c>
      <c r="AN24" s="47">
        <v>0</v>
      </c>
      <c r="AO24" s="34">
        <v>0</v>
      </c>
      <c r="AP24" s="47">
        <v>0</v>
      </c>
      <c r="AQ24" s="31">
        <v>0</v>
      </c>
      <c r="AR24" s="33">
        <v>1</v>
      </c>
      <c r="AS24" s="31">
        <v>444</v>
      </c>
      <c r="AT24" s="32">
        <v>0</v>
      </c>
      <c r="AU24" s="31">
        <v>0</v>
      </c>
      <c r="AV24" s="33">
        <v>9</v>
      </c>
      <c r="AW24" s="34">
        <v>2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63</v>
      </c>
      <c r="C25" s="42">
        <f>+E25+G25+I25+K25+M25+O25+Q25+S25+U25+W25+Y25+AA25+AC25+AE25+AG25+AI25+AK25+AM25+AO25+AQ25</f>
        <v>10</v>
      </c>
      <c r="D25" s="47"/>
      <c r="E25" s="46"/>
      <c r="F25" s="47"/>
      <c r="G25" s="46"/>
      <c r="H25" s="47"/>
      <c r="I25" s="34"/>
      <c r="J25" s="33"/>
      <c r="K25" s="33"/>
      <c r="L25" s="47"/>
      <c r="M25" s="34"/>
      <c r="N25" s="33">
        <v>1</v>
      </c>
      <c r="O25" s="46">
        <v>0</v>
      </c>
      <c r="P25" s="47">
        <v>2</v>
      </c>
      <c r="Q25" s="46">
        <v>0</v>
      </c>
      <c r="R25" s="47">
        <v>5</v>
      </c>
      <c r="S25" s="46">
        <v>0</v>
      </c>
      <c r="T25" s="47">
        <v>7</v>
      </c>
      <c r="U25" s="46">
        <v>1</v>
      </c>
      <c r="V25" s="47">
        <v>16</v>
      </c>
      <c r="W25" s="46">
        <v>4</v>
      </c>
      <c r="X25" s="47">
        <v>10</v>
      </c>
      <c r="Y25" s="46">
        <v>2</v>
      </c>
      <c r="Z25" s="47">
        <v>6</v>
      </c>
      <c r="AA25" s="46">
        <v>0</v>
      </c>
      <c r="AB25" s="47">
        <v>5</v>
      </c>
      <c r="AC25" s="46">
        <v>2</v>
      </c>
      <c r="AD25" s="47">
        <v>2</v>
      </c>
      <c r="AE25" s="46">
        <v>1</v>
      </c>
      <c r="AF25" s="47">
        <v>2</v>
      </c>
      <c r="AG25" s="46">
        <v>0</v>
      </c>
      <c r="AH25" s="47">
        <v>2</v>
      </c>
      <c r="AI25" s="46">
        <v>0</v>
      </c>
      <c r="AJ25" s="47">
        <v>2</v>
      </c>
      <c r="AK25" s="46">
        <v>0</v>
      </c>
      <c r="AL25" s="47">
        <v>1</v>
      </c>
      <c r="AM25" s="46">
        <v>0</v>
      </c>
      <c r="AN25" s="47">
        <v>0</v>
      </c>
      <c r="AO25" s="46">
        <v>0</v>
      </c>
      <c r="AP25" s="47">
        <v>2</v>
      </c>
      <c r="AQ25" s="31">
        <v>0</v>
      </c>
      <c r="AR25" s="33">
        <v>41</v>
      </c>
      <c r="AS25" s="31">
        <v>22</v>
      </c>
      <c r="AT25" s="32">
        <v>0</v>
      </c>
      <c r="AU25" s="31">
        <v>0</v>
      </c>
      <c r="AV25" s="33">
        <v>0</v>
      </c>
      <c r="AW25" s="34">
        <v>1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167</v>
      </c>
      <c r="C26" s="42">
        <f>+Q26+S26+U26+W26+Y26+AA26+AC26+AE26+AG26+AI26+AK26+AM26+AO26+AQ26</f>
        <v>4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3</v>
      </c>
      <c r="Q26" s="46">
        <v>0</v>
      </c>
      <c r="R26" s="47">
        <v>23</v>
      </c>
      <c r="S26" s="46">
        <v>2</v>
      </c>
      <c r="T26" s="47">
        <v>18</v>
      </c>
      <c r="U26" s="46">
        <v>0</v>
      </c>
      <c r="V26" s="47">
        <v>15</v>
      </c>
      <c r="W26" s="46">
        <v>0</v>
      </c>
      <c r="X26" s="47">
        <v>12</v>
      </c>
      <c r="Y26" s="46">
        <v>0</v>
      </c>
      <c r="Z26" s="47">
        <v>6</v>
      </c>
      <c r="AA26" s="46">
        <v>0</v>
      </c>
      <c r="AB26" s="47">
        <v>9</v>
      </c>
      <c r="AC26" s="46">
        <v>0</v>
      </c>
      <c r="AD26" s="47">
        <v>7</v>
      </c>
      <c r="AE26" s="46">
        <v>0</v>
      </c>
      <c r="AF26" s="47">
        <v>8</v>
      </c>
      <c r="AG26" s="46">
        <v>0</v>
      </c>
      <c r="AH26" s="47">
        <v>3</v>
      </c>
      <c r="AI26" s="46">
        <v>0</v>
      </c>
      <c r="AJ26" s="47">
        <v>23</v>
      </c>
      <c r="AK26" s="46">
        <v>0</v>
      </c>
      <c r="AL26" s="47">
        <v>12</v>
      </c>
      <c r="AM26" s="46">
        <v>0</v>
      </c>
      <c r="AN26" s="47">
        <v>12</v>
      </c>
      <c r="AO26" s="46">
        <v>0</v>
      </c>
      <c r="AP26" s="47">
        <v>16</v>
      </c>
      <c r="AQ26" s="31">
        <v>2</v>
      </c>
      <c r="AR26" s="33">
        <v>58</v>
      </c>
      <c r="AS26" s="31">
        <v>109</v>
      </c>
      <c r="AT26" s="32">
        <v>0</v>
      </c>
      <c r="AU26" s="31">
        <v>0</v>
      </c>
      <c r="AV26" s="33">
        <v>3</v>
      </c>
      <c r="AW26" s="34">
        <v>1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0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/>
      <c r="Q27" s="46"/>
      <c r="R27" s="47"/>
      <c r="S27" s="46"/>
      <c r="T27" s="47"/>
      <c r="U27" s="46"/>
      <c r="V27" s="47"/>
      <c r="W27" s="46"/>
      <c r="X27" s="47"/>
      <c r="Y27" s="46"/>
      <c r="Z27" s="47"/>
      <c r="AA27" s="46"/>
      <c r="AB27" s="47"/>
      <c r="AC27" s="46"/>
      <c r="AD27" s="47"/>
      <c r="AE27" s="46"/>
      <c r="AF27" s="47"/>
      <c r="AG27" s="46"/>
      <c r="AH27" s="47"/>
      <c r="AI27" s="46"/>
      <c r="AJ27" s="43"/>
      <c r="AK27" s="44"/>
      <c r="AL27" s="43"/>
      <c r="AM27" s="44"/>
      <c r="AN27" s="43"/>
      <c r="AO27" s="44"/>
      <c r="AP27" s="43"/>
      <c r="AQ27" s="56"/>
      <c r="AR27" s="33"/>
      <c r="AS27" s="31"/>
      <c r="AT27" s="32"/>
      <c r="AU27" s="31"/>
      <c r="AV27" s="33"/>
      <c r="AW27" s="34"/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1</v>
      </c>
      <c r="C28" s="42">
        <f t="shared" si="55"/>
        <v>0</v>
      </c>
      <c r="D28" s="47"/>
      <c r="E28" s="46"/>
      <c r="F28" s="47"/>
      <c r="G28" s="46"/>
      <c r="H28" s="47"/>
      <c r="I28" s="34"/>
      <c r="J28" s="33"/>
      <c r="K28" s="33"/>
      <c r="L28" s="47"/>
      <c r="M28" s="34"/>
      <c r="N28" s="33">
        <v>0</v>
      </c>
      <c r="O28" s="46">
        <v>0</v>
      </c>
      <c r="P28" s="47">
        <v>0</v>
      </c>
      <c r="Q28" s="46">
        <v>0</v>
      </c>
      <c r="R28" s="47">
        <v>0</v>
      </c>
      <c r="S28" s="46">
        <v>0</v>
      </c>
      <c r="T28" s="47">
        <v>0</v>
      </c>
      <c r="U28" s="46">
        <v>0</v>
      </c>
      <c r="V28" s="47">
        <v>0</v>
      </c>
      <c r="W28" s="46">
        <v>0</v>
      </c>
      <c r="X28" s="47">
        <v>0</v>
      </c>
      <c r="Y28" s="46">
        <v>0</v>
      </c>
      <c r="Z28" s="47">
        <v>0</v>
      </c>
      <c r="AA28" s="46">
        <v>0</v>
      </c>
      <c r="AB28" s="47">
        <v>0</v>
      </c>
      <c r="AC28" s="46">
        <v>0</v>
      </c>
      <c r="AD28" s="47">
        <v>0</v>
      </c>
      <c r="AE28" s="46">
        <v>0</v>
      </c>
      <c r="AF28" s="47">
        <v>1</v>
      </c>
      <c r="AG28" s="46">
        <v>0</v>
      </c>
      <c r="AH28" s="47">
        <v>0</v>
      </c>
      <c r="AI28" s="46">
        <v>0</v>
      </c>
      <c r="AJ28" s="47">
        <v>0</v>
      </c>
      <c r="AK28" s="46">
        <v>0</v>
      </c>
      <c r="AL28" s="47">
        <v>0</v>
      </c>
      <c r="AM28" s="46">
        <v>0</v>
      </c>
      <c r="AN28" s="47">
        <v>0</v>
      </c>
      <c r="AO28" s="46">
        <v>0</v>
      </c>
      <c r="AP28" s="47">
        <v>0</v>
      </c>
      <c r="AQ28" s="31">
        <v>0</v>
      </c>
      <c r="AR28" s="33">
        <v>1</v>
      </c>
      <c r="AS28" s="31">
        <v>0</v>
      </c>
      <c r="AT28" s="32">
        <v>0</v>
      </c>
      <c r="AU28" s="31">
        <v>0</v>
      </c>
      <c r="AV28" s="33">
        <v>0</v>
      </c>
      <c r="AW28" s="34">
        <v>0</v>
      </c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0</v>
      </c>
      <c r="C29" s="42">
        <f t="shared" si="55"/>
        <v>0</v>
      </c>
      <c r="D29" s="47"/>
      <c r="E29" s="46"/>
      <c r="F29" s="47"/>
      <c r="G29" s="46"/>
      <c r="H29" s="47"/>
      <c r="I29" s="34"/>
      <c r="J29" s="33"/>
      <c r="K29" s="33"/>
      <c r="L29" s="47"/>
      <c r="M29" s="34"/>
      <c r="N29" s="33"/>
      <c r="O29" s="46"/>
      <c r="P29" s="47"/>
      <c r="Q29" s="46"/>
      <c r="R29" s="47"/>
      <c r="S29" s="46"/>
      <c r="T29" s="47"/>
      <c r="U29" s="46"/>
      <c r="V29" s="47"/>
      <c r="W29" s="46"/>
      <c r="X29" s="47"/>
      <c r="Y29" s="46"/>
      <c r="Z29" s="47"/>
      <c r="AA29" s="46"/>
      <c r="AB29" s="47"/>
      <c r="AC29" s="46"/>
      <c r="AD29" s="47"/>
      <c r="AE29" s="46"/>
      <c r="AF29" s="47"/>
      <c r="AG29" s="46"/>
      <c r="AH29" s="47"/>
      <c r="AI29" s="46"/>
      <c r="AJ29" s="47"/>
      <c r="AK29" s="46"/>
      <c r="AL29" s="47"/>
      <c r="AM29" s="46"/>
      <c r="AN29" s="47"/>
      <c r="AO29" s="46"/>
      <c r="AP29" s="47"/>
      <c r="AQ29" s="31"/>
      <c r="AR29" s="33"/>
      <c r="AS29" s="31"/>
      <c r="AT29" s="32"/>
      <c r="AU29" s="31"/>
      <c r="AV29" s="33"/>
      <c r="AW29" s="34"/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5</v>
      </c>
      <c r="C30" s="59">
        <f t="shared" si="55"/>
        <v>0</v>
      </c>
      <c r="D30" s="60"/>
      <c r="E30" s="61"/>
      <c r="F30" s="60"/>
      <c r="G30" s="61"/>
      <c r="H30" s="60"/>
      <c r="I30" s="62"/>
      <c r="J30" s="63"/>
      <c r="K30" s="63"/>
      <c r="L30" s="60"/>
      <c r="M30" s="62"/>
      <c r="N30" s="63">
        <v>2</v>
      </c>
      <c r="O30" s="61">
        <v>0</v>
      </c>
      <c r="P30" s="60">
        <v>1</v>
      </c>
      <c r="Q30" s="61">
        <v>0</v>
      </c>
      <c r="R30" s="60">
        <v>0</v>
      </c>
      <c r="S30" s="61">
        <v>0</v>
      </c>
      <c r="T30" s="60">
        <v>1</v>
      </c>
      <c r="U30" s="61">
        <v>0</v>
      </c>
      <c r="V30" s="60">
        <v>1</v>
      </c>
      <c r="W30" s="61">
        <v>0</v>
      </c>
      <c r="X30" s="60">
        <v>0</v>
      </c>
      <c r="Y30" s="61">
        <v>0</v>
      </c>
      <c r="Z30" s="60">
        <v>0</v>
      </c>
      <c r="AA30" s="61">
        <v>0</v>
      </c>
      <c r="AB30" s="60">
        <v>0</v>
      </c>
      <c r="AC30" s="61">
        <v>0</v>
      </c>
      <c r="AD30" s="60">
        <v>0</v>
      </c>
      <c r="AE30" s="61">
        <v>0</v>
      </c>
      <c r="AF30" s="60">
        <v>0</v>
      </c>
      <c r="AG30" s="61">
        <v>0</v>
      </c>
      <c r="AH30" s="60">
        <v>0</v>
      </c>
      <c r="AI30" s="61">
        <v>0</v>
      </c>
      <c r="AJ30" s="60">
        <v>0</v>
      </c>
      <c r="AK30" s="61">
        <v>0</v>
      </c>
      <c r="AL30" s="60">
        <v>0</v>
      </c>
      <c r="AM30" s="61">
        <v>0</v>
      </c>
      <c r="AN30" s="60">
        <v>0</v>
      </c>
      <c r="AO30" s="61">
        <v>0</v>
      </c>
      <c r="AP30" s="60">
        <v>0</v>
      </c>
      <c r="AQ30" s="64">
        <v>0</v>
      </c>
      <c r="AR30" s="63">
        <v>1</v>
      </c>
      <c r="AS30" s="64">
        <v>4</v>
      </c>
      <c r="AT30" s="65">
        <v>0</v>
      </c>
      <c r="AU30" s="64">
        <v>0</v>
      </c>
      <c r="AV30" s="63">
        <v>0</v>
      </c>
      <c r="AW30" s="62">
        <v>0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338" t="s">
        <v>35</v>
      </c>
      <c r="AU34" s="339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335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335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335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335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335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338" t="s">
        <v>35</v>
      </c>
      <c r="AU56" s="339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1</v>
      </c>
      <c r="C57" s="22">
        <f t="shared" si="149"/>
        <v>0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>
        <v>0</v>
      </c>
      <c r="O57" s="46">
        <v>0</v>
      </c>
      <c r="P57" s="47">
        <v>0</v>
      </c>
      <c r="Q57" s="46">
        <v>0</v>
      </c>
      <c r="R57" s="47">
        <v>1</v>
      </c>
      <c r="S57" s="46">
        <v>0</v>
      </c>
      <c r="T57" s="47">
        <v>0</v>
      </c>
      <c r="U57" s="46">
        <v>0</v>
      </c>
      <c r="V57" s="47">
        <v>0</v>
      </c>
      <c r="W57" s="46">
        <v>0</v>
      </c>
      <c r="X57" s="47">
        <v>0</v>
      </c>
      <c r="Y57" s="46">
        <v>0</v>
      </c>
      <c r="Z57" s="47">
        <v>0</v>
      </c>
      <c r="AA57" s="46">
        <v>0</v>
      </c>
      <c r="AB57" s="47">
        <v>0</v>
      </c>
      <c r="AC57" s="46">
        <v>0</v>
      </c>
      <c r="AD57" s="47">
        <v>0</v>
      </c>
      <c r="AE57" s="46">
        <v>0</v>
      </c>
      <c r="AF57" s="47">
        <v>0</v>
      </c>
      <c r="AG57" s="46">
        <v>0</v>
      </c>
      <c r="AH57" s="47">
        <v>0</v>
      </c>
      <c r="AI57" s="46">
        <v>0</v>
      </c>
      <c r="AJ57" s="47">
        <v>0</v>
      </c>
      <c r="AK57" s="46">
        <v>0</v>
      </c>
      <c r="AL57" s="47">
        <v>0</v>
      </c>
      <c r="AM57" s="46">
        <v>0</v>
      </c>
      <c r="AN57" s="47">
        <v>0</v>
      </c>
      <c r="AO57" s="46">
        <v>0</v>
      </c>
      <c r="AP57" s="47">
        <v>0</v>
      </c>
      <c r="AQ57" s="31">
        <v>0</v>
      </c>
      <c r="AR57" s="30"/>
      <c r="AS57" s="31">
        <v>1</v>
      </c>
      <c r="AT57" s="32">
        <v>0</v>
      </c>
      <c r="AU57" s="31">
        <v>0</v>
      </c>
      <c r="AV57" s="33">
        <v>0</v>
      </c>
      <c r="AW57" s="34">
        <v>0</v>
      </c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1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>
        <v>0</v>
      </c>
      <c r="O58" s="46">
        <v>0</v>
      </c>
      <c r="P58" s="47">
        <v>0</v>
      </c>
      <c r="Q58" s="46">
        <v>0</v>
      </c>
      <c r="R58" s="47">
        <v>0</v>
      </c>
      <c r="S58" s="46">
        <v>0</v>
      </c>
      <c r="T58" s="47">
        <v>0</v>
      </c>
      <c r="U58" s="46">
        <v>0</v>
      </c>
      <c r="V58" s="47">
        <v>1</v>
      </c>
      <c r="W58" s="46">
        <v>0</v>
      </c>
      <c r="X58" s="47">
        <v>0</v>
      </c>
      <c r="Y58" s="46">
        <v>0</v>
      </c>
      <c r="Z58" s="47">
        <v>0</v>
      </c>
      <c r="AA58" s="46">
        <v>0</v>
      </c>
      <c r="AB58" s="47">
        <v>0</v>
      </c>
      <c r="AC58" s="46">
        <v>0</v>
      </c>
      <c r="AD58" s="47">
        <v>0</v>
      </c>
      <c r="AE58" s="46">
        <v>0</v>
      </c>
      <c r="AF58" s="47">
        <v>0</v>
      </c>
      <c r="AG58" s="46">
        <v>0</v>
      </c>
      <c r="AH58" s="47">
        <v>0</v>
      </c>
      <c r="AI58" s="46">
        <v>0</v>
      </c>
      <c r="AJ58" s="47">
        <v>0</v>
      </c>
      <c r="AK58" s="46">
        <v>0</v>
      </c>
      <c r="AL58" s="47">
        <v>0</v>
      </c>
      <c r="AM58" s="46">
        <v>0</v>
      </c>
      <c r="AN58" s="47">
        <v>0</v>
      </c>
      <c r="AO58" s="46">
        <v>0</v>
      </c>
      <c r="AP58" s="47">
        <v>0</v>
      </c>
      <c r="AQ58" s="31">
        <v>0</v>
      </c>
      <c r="AR58" s="30"/>
      <c r="AS58" s="31">
        <v>1</v>
      </c>
      <c r="AT58" s="32">
        <v>0</v>
      </c>
      <c r="AU58" s="31">
        <v>0</v>
      </c>
      <c r="AV58" s="33">
        <v>0</v>
      </c>
      <c r="AW58" s="34">
        <v>0</v>
      </c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1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>
        <v>0</v>
      </c>
      <c r="O59" s="46">
        <v>0</v>
      </c>
      <c r="P59" s="47">
        <v>1</v>
      </c>
      <c r="Q59" s="46">
        <v>0</v>
      </c>
      <c r="R59" s="47">
        <v>0</v>
      </c>
      <c r="S59" s="46">
        <v>0</v>
      </c>
      <c r="T59" s="47">
        <v>0</v>
      </c>
      <c r="U59" s="46">
        <v>0</v>
      </c>
      <c r="V59" s="47">
        <v>0</v>
      </c>
      <c r="W59" s="46">
        <v>0</v>
      </c>
      <c r="X59" s="47">
        <v>0</v>
      </c>
      <c r="Y59" s="46">
        <v>0</v>
      </c>
      <c r="Z59" s="47">
        <v>0</v>
      </c>
      <c r="AA59" s="46">
        <v>0</v>
      </c>
      <c r="AB59" s="47">
        <v>0</v>
      </c>
      <c r="AC59" s="46">
        <v>0</v>
      </c>
      <c r="AD59" s="47">
        <v>0</v>
      </c>
      <c r="AE59" s="46">
        <v>0</v>
      </c>
      <c r="AF59" s="47">
        <v>0</v>
      </c>
      <c r="AG59" s="46">
        <v>0</v>
      </c>
      <c r="AH59" s="47">
        <v>0</v>
      </c>
      <c r="AI59" s="46">
        <v>0</v>
      </c>
      <c r="AJ59" s="47">
        <v>0</v>
      </c>
      <c r="AK59" s="46">
        <v>0</v>
      </c>
      <c r="AL59" s="47">
        <v>0</v>
      </c>
      <c r="AM59" s="46">
        <v>0</v>
      </c>
      <c r="AN59" s="47">
        <v>0</v>
      </c>
      <c r="AO59" s="46">
        <v>0</v>
      </c>
      <c r="AP59" s="47">
        <v>0</v>
      </c>
      <c r="AQ59" s="31">
        <v>0</v>
      </c>
      <c r="AR59" s="30"/>
      <c r="AS59" s="31">
        <v>1</v>
      </c>
      <c r="AT59" s="32">
        <v>0</v>
      </c>
      <c r="AU59" s="31">
        <v>0</v>
      </c>
      <c r="AV59" s="33">
        <v>0</v>
      </c>
      <c r="AW59" s="34">
        <v>0</v>
      </c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/>
      <c r="O60" s="46"/>
      <c r="P60" s="47"/>
      <c r="Q60" s="46"/>
      <c r="R60" s="47"/>
      <c r="S60" s="46"/>
      <c r="T60" s="47"/>
      <c r="U60" s="46"/>
      <c r="V60" s="47"/>
      <c r="W60" s="46"/>
      <c r="X60" s="47"/>
      <c r="Y60" s="46"/>
      <c r="Z60" s="47"/>
      <c r="AA60" s="46"/>
      <c r="AB60" s="47"/>
      <c r="AC60" s="46"/>
      <c r="AD60" s="47"/>
      <c r="AE60" s="46"/>
      <c r="AF60" s="47"/>
      <c r="AG60" s="46"/>
      <c r="AH60" s="47"/>
      <c r="AI60" s="46"/>
      <c r="AJ60" s="47"/>
      <c r="AK60" s="46"/>
      <c r="AL60" s="47"/>
      <c r="AM60" s="46"/>
      <c r="AN60" s="47"/>
      <c r="AO60" s="46"/>
      <c r="AP60" s="47"/>
      <c r="AQ60" s="31"/>
      <c r="AR60" s="30"/>
      <c r="AS60" s="31"/>
      <c r="AT60" s="32"/>
      <c r="AU60" s="31"/>
      <c r="AV60" s="33"/>
      <c r="AW60" s="34"/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335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/>
      <c r="O61" s="46"/>
      <c r="P61" s="47"/>
      <c r="Q61" s="46"/>
      <c r="R61" s="47"/>
      <c r="S61" s="46"/>
      <c r="T61" s="47"/>
      <c r="U61" s="46"/>
      <c r="V61" s="47"/>
      <c r="W61" s="46"/>
      <c r="X61" s="47"/>
      <c r="Y61" s="46"/>
      <c r="Z61" s="47"/>
      <c r="AA61" s="46"/>
      <c r="AB61" s="47"/>
      <c r="AC61" s="46"/>
      <c r="AD61" s="47"/>
      <c r="AE61" s="46"/>
      <c r="AF61" s="47"/>
      <c r="AG61" s="46"/>
      <c r="AH61" s="47"/>
      <c r="AI61" s="46"/>
      <c r="AJ61" s="47"/>
      <c r="AK61" s="46"/>
      <c r="AL61" s="47"/>
      <c r="AM61" s="46"/>
      <c r="AN61" s="47"/>
      <c r="AO61" s="46"/>
      <c r="AP61" s="47"/>
      <c r="AQ61" s="31"/>
      <c r="AR61" s="30"/>
      <c r="AS61" s="31"/>
      <c r="AT61" s="32"/>
      <c r="AU61" s="31"/>
      <c r="AV61" s="33"/>
      <c r="AW61" s="34"/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335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/>
      <c r="O62" s="46"/>
      <c r="P62" s="47"/>
      <c r="Q62" s="46"/>
      <c r="R62" s="47"/>
      <c r="S62" s="46"/>
      <c r="T62" s="47"/>
      <c r="U62" s="46"/>
      <c r="V62" s="47"/>
      <c r="W62" s="46"/>
      <c r="X62" s="47"/>
      <c r="Y62" s="46"/>
      <c r="Z62" s="47"/>
      <c r="AA62" s="46"/>
      <c r="AB62" s="47"/>
      <c r="AC62" s="46"/>
      <c r="AD62" s="47"/>
      <c r="AE62" s="46"/>
      <c r="AF62" s="47"/>
      <c r="AG62" s="46"/>
      <c r="AH62" s="47"/>
      <c r="AI62" s="46"/>
      <c r="AJ62" s="47"/>
      <c r="AK62" s="46"/>
      <c r="AL62" s="47"/>
      <c r="AM62" s="46"/>
      <c r="AN62" s="47"/>
      <c r="AO62" s="46"/>
      <c r="AP62" s="47"/>
      <c r="AQ62" s="31"/>
      <c r="AR62" s="33"/>
      <c r="AS62" s="31"/>
      <c r="AT62" s="32"/>
      <c r="AU62" s="31"/>
      <c r="AV62" s="33"/>
      <c r="AW62" s="34"/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335" t="s">
        <v>43</v>
      </c>
      <c r="B63" s="41">
        <f t="shared" si="149"/>
        <v>94</v>
      </c>
      <c r="C63" s="42">
        <f t="shared" si="149"/>
        <v>1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0</v>
      </c>
      <c r="O63" s="46">
        <v>0</v>
      </c>
      <c r="P63" s="47">
        <v>4</v>
      </c>
      <c r="Q63" s="46">
        <v>0</v>
      </c>
      <c r="R63" s="47">
        <v>22</v>
      </c>
      <c r="S63" s="46">
        <v>0</v>
      </c>
      <c r="T63" s="47">
        <v>24</v>
      </c>
      <c r="U63" s="46">
        <v>1</v>
      </c>
      <c r="V63" s="47">
        <v>26</v>
      </c>
      <c r="W63" s="46">
        <v>0</v>
      </c>
      <c r="X63" s="47">
        <v>12</v>
      </c>
      <c r="Y63" s="46">
        <v>0</v>
      </c>
      <c r="Z63" s="47">
        <v>6</v>
      </c>
      <c r="AA63" s="46">
        <v>0</v>
      </c>
      <c r="AB63" s="47">
        <v>0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94</v>
      </c>
      <c r="AT63" s="32">
        <v>0</v>
      </c>
      <c r="AU63" s="31">
        <v>0</v>
      </c>
      <c r="AV63" s="33">
        <v>1</v>
      </c>
      <c r="AW63" s="34">
        <v>1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14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1</v>
      </c>
      <c r="Q64" s="46">
        <v>0</v>
      </c>
      <c r="R64" s="47">
        <v>0</v>
      </c>
      <c r="S64" s="46">
        <v>0</v>
      </c>
      <c r="T64" s="47">
        <v>5</v>
      </c>
      <c r="U64" s="46">
        <v>0</v>
      </c>
      <c r="V64" s="47">
        <v>4</v>
      </c>
      <c r="W64" s="46">
        <v>0</v>
      </c>
      <c r="X64" s="47">
        <v>3</v>
      </c>
      <c r="Y64" s="46">
        <v>0</v>
      </c>
      <c r="Z64" s="47">
        <v>1</v>
      </c>
      <c r="AA64" s="46">
        <v>0</v>
      </c>
      <c r="AB64" s="47">
        <v>0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14</v>
      </c>
      <c r="AT64" s="32">
        <v>0</v>
      </c>
      <c r="AU64" s="31">
        <v>0</v>
      </c>
      <c r="AV64" s="33">
        <v>0</v>
      </c>
      <c r="AW64" s="34">
        <v>1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0</v>
      </c>
      <c r="C65" s="42">
        <f>+E65+G65+I65+K65+M65+O65+Q65+S65+U65+W65+Y65+AA65+AC65+AE65+AG65+AI65+AK65+AM65+AO65+AQ65</f>
        <v>0</v>
      </c>
      <c r="D65" s="33"/>
      <c r="E65" s="46"/>
      <c r="F65" s="47"/>
      <c r="G65" s="46"/>
      <c r="H65" s="47"/>
      <c r="I65" s="34"/>
      <c r="J65" s="33"/>
      <c r="K65" s="33"/>
      <c r="L65" s="47"/>
      <c r="M65" s="34"/>
      <c r="N65" s="33"/>
      <c r="O65" s="46"/>
      <c r="P65" s="47"/>
      <c r="Q65" s="46"/>
      <c r="R65" s="47"/>
      <c r="S65" s="46"/>
      <c r="T65" s="47"/>
      <c r="U65" s="46"/>
      <c r="V65" s="47"/>
      <c r="W65" s="46"/>
      <c r="X65" s="47"/>
      <c r="Y65" s="46"/>
      <c r="Z65" s="47"/>
      <c r="AA65" s="46"/>
      <c r="AB65" s="47"/>
      <c r="AC65" s="46"/>
      <c r="AD65" s="47"/>
      <c r="AE65" s="46"/>
      <c r="AF65" s="47"/>
      <c r="AG65" s="46"/>
      <c r="AH65" s="47"/>
      <c r="AI65" s="46"/>
      <c r="AJ65" s="47"/>
      <c r="AK65" s="46"/>
      <c r="AL65" s="47"/>
      <c r="AM65" s="46"/>
      <c r="AN65" s="47"/>
      <c r="AO65" s="46"/>
      <c r="AP65" s="47"/>
      <c r="AQ65" s="31"/>
      <c r="AR65" s="30"/>
      <c r="AS65" s="31"/>
      <c r="AT65" s="32"/>
      <c r="AU65" s="31"/>
      <c r="AV65" s="33"/>
      <c r="AW65" s="34"/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335" t="s">
        <v>46</v>
      </c>
      <c r="B66" s="41">
        <f>+D66+F66+H66</f>
        <v>0</v>
      </c>
      <c r="C66" s="42">
        <f>+E66+G66+I66</f>
        <v>0</v>
      </c>
      <c r="D66" s="33"/>
      <c r="E66" s="46"/>
      <c r="F66" s="47"/>
      <c r="G66" s="46"/>
      <c r="H66" s="47"/>
      <c r="I66" s="34"/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/>
      <c r="AS66" s="31"/>
      <c r="AT66" s="32"/>
      <c r="AU66" s="31"/>
      <c r="AV66" s="33"/>
      <c r="AW66" s="34"/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335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0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/>
      <c r="O68" s="46"/>
      <c r="P68" s="47"/>
      <c r="Q68" s="46"/>
      <c r="R68" s="47"/>
      <c r="S68" s="46"/>
      <c r="T68" s="47"/>
      <c r="U68" s="46"/>
      <c r="V68" s="47"/>
      <c r="W68" s="46"/>
      <c r="X68" s="47"/>
      <c r="Y68" s="46"/>
      <c r="Z68" s="47"/>
      <c r="AA68" s="46"/>
      <c r="AB68" s="47"/>
      <c r="AC68" s="46"/>
      <c r="AD68" s="47"/>
      <c r="AE68" s="46"/>
      <c r="AF68" s="47"/>
      <c r="AG68" s="46"/>
      <c r="AH68" s="47"/>
      <c r="AI68" s="46"/>
      <c r="AJ68" s="47"/>
      <c r="AK68" s="46"/>
      <c r="AL68" s="47"/>
      <c r="AM68" s="46"/>
      <c r="AN68" s="47"/>
      <c r="AO68" s="46"/>
      <c r="AP68" s="47"/>
      <c r="AQ68" s="31"/>
      <c r="AR68" s="33"/>
      <c r="AS68" s="31"/>
      <c r="AT68" s="32"/>
      <c r="AU68" s="31"/>
      <c r="AV68" s="33"/>
      <c r="AW68" s="34"/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0</v>
      </c>
      <c r="C70" s="42">
        <f>+Q70+S70+U70+W70+Y70+AA70+AC70+AE70+AG70+AI70+AK70+AM70+AO70+AQ70</f>
        <v>0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/>
      <c r="Q70" s="46"/>
      <c r="R70" s="47"/>
      <c r="S70" s="46"/>
      <c r="T70" s="47"/>
      <c r="U70" s="46"/>
      <c r="V70" s="47"/>
      <c r="W70" s="46"/>
      <c r="X70" s="47"/>
      <c r="Y70" s="46"/>
      <c r="Z70" s="47"/>
      <c r="AA70" s="46"/>
      <c r="AB70" s="47"/>
      <c r="AC70" s="46"/>
      <c r="AD70" s="47"/>
      <c r="AE70" s="46"/>
      <c r="AF70" s="47"/>
      <c r="AG70" s="46"/>
      <c r="AH70" s="47"/>
      <c r="AI70" s="46"/>
      <c r="AJ70" s="47"/>
      <c r="AK70" s="46"/>
      <c r="AL70" s="47"/>
      <c r="AM70" s="46"/>
      <c r="AN70" s="47"/>
      <c r="AO70" s="46"/>
      <c r="AP70" s="47"/>
      <c r="AQ70" s="31"/>
      <c r="AR70" s="33"/>
      <c r="AS70" s="31"/>
      <c r="AT70" s="32"/>
      <c r="AU70" s="31"/>
      <c r="AV70" s="33"/>
      <c r="AW70" s="34"/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0</v>
      </c>
      <c r="C72" s="42">
        <f t="shared" si="217"/>
        <v>0</v>
      </c>
      <c r="D72" s="33"/>
      <c r="E72" s="46"/>
      <c r="F72" s="47"/>
      <c r="G72" s="46"/>
      <c r="H72" s="47"/>
      <c r="I72" s="34"/>
      <c r="J72" s="33"/>
      <c r="K72" s="33"/>
      <c r="L72" s="47"/>
      <c r="M72" s="34"/>
      <c r="N72" s="33"/>
      <c r="O72" s="46"/>
      <c r="P72" s="47"/>
      <c r="Q72" s="46"/>
      <c r="R72" s="47"/>
      <c r="S72" s="46"/>
      <c r="T72" s="47"/>
      <c r="U72" s="46"/>
      <c r="V72" s="47"/>
      <c r="W72" s="46"/>
      <c r="X72" s="47"/>
      <c r="Y72" s="46"/>
      <c r="Z72" s="47"/>
      <c r="AA72" s="46"/>
      <c r="AB72" s="47"/>
      <c r="AC72" s="46"/>
      <c r="AD72" s="47"/>
      <c r="AE72" s="46"/>
      <c r="AF72" s="47"/>
      <c r="AG72" s="46"/>
      <c r="AH72" s="47"/>
      <c r="AI72" s="46"/>
      <c r="AJ72" s="47"/>
      <c r="AK72" s="46"/>
      <c r="AL72" s="47"/>
      <c r="AM72" s="46"/>
      <c r="AN72" s="47"/>
      <c r="AO72" s="46"/>
      <c r="AP72" s="47"/>
      <c r="AQ72" s="31"/>
      <c r="AR72" s="33"/>
      <c r="AS72" s="31"/>
      <c r="AT72" s="32"/>
      <c r="AU72" s="31"/>
      <c r="AV72" s="33"/>
      <c r="AW72" s="34"/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338" t="s">
        <v>35</v>
      </c>
      <c r="AU78" s="339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335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335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335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335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335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338" t="s">
        <v>35</v>
      </c>
      <c r="AU100" s="339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335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335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335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335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335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0</v>
      </c>
      <c r="C113" s="42">
        <f>+E113+G113+I113+K113+M113+O113+Q113+S113+U113+W113+Y113+AA113+AC113+AE113+AG113+AI113+AK113+AM113+AO113+AQ113</f>
        <v>0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/>
      <c r="S113" s="46"/>
      <c r="T113" s="47"/>
      <c r="U113" s="46"/>
      <c r="V113" s="47"/>
      <c r="W113" s="46"/>
      <c r="X113" s="47"/>
      <c r="Y113" s="46"/>
      <c r="Z113" s="47"/>
      <c r="AA113" s="46"/>
      <c r="AB113" s="47"/>
      <c r="AC113" s="46"/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/>
      <c r="AS113" s="31"/>
      <c r="AT113" s="32"/>
      <c r="AU113" s="31"/>
      <c r="AV113" s="33"/>
      <c r="AW113" s="34"/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338" t="s">
        <v>35</v>
      </c>
      <c r="AU122" s="339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0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/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/>
      <c r="AT125" s="32"/>
      <c r="AU125" s="31"/>
      <c r="AV125" s="33"/>
      <c r="AW125" s="34"/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335" t="s">
        <v>41</v>
      </c>
      <c r="B127" s="41">
        <f t="shared" si="419"/>
        <v>0</v>
      </c>
      <c r="C127" s="42">
        <f t="shared" si="419"/>
        <v>0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/>
      <c r="U127" s="46"/>
      <c r="V127" s="47"/>
      <c r="W127" s="46"/>
      <c r="X127" s="47"/>
      <c r="Y127" s="46"/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/>
      <c r="AT127" s="32"/>
      <c r="AU127" s="31"/>
      <c r="AV127" s="33"/>
      <c r="AW127" s="34"/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335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335" t="s">
        <v>43</v>
      </c>
      <c r="B129" s="41">
        <f t="shared" si="419"/>
        <v>0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/>
      <c r="U129" s="46"/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/>
      <c r="AT129" s="32"/>
      <c r="AU129" s="31"/>
      <c r="AV129" s="33"/>
      <c r="AW129" s="34"/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0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/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/>
      <c r="AT131" s="32"/>
      <c r="AU131" s="31"/>
      <c r="AV131" s="33"/>
      <c r="AW131" s="34"/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335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335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0</v>
      </c>
      <c r="C135" s="42">
        <f>+E135+G135+I135+K135+M135+O135+Q135+S135+U135+W135+Y135+AA135+AC135+AE135+AG135+AI135+AK135+AM135+AO135+AQ135</f>
        <v>0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/>
      <c r="Q135" s="46"/>
      <c r="R135" s="47"/>
      <c r="S135" s="46"/>
      <c r="T135" s="47"/>
      <c r="U135" s="46"/>
      <c r="V135" s="47"/>
      <c r="W135" s="46"/>
      <c r="X135" s="47"/>
      <c r="Y135" s="46"/>
      <c r="Z135" s="47"/>
      <c r="AA135" s="46"/>
      <c r="AB135" s="47"/>
      <c r="AC135" s="46"/>
      <c r="AD135" s="47"/>
      <c r="AE135" s="46"/>
      <c r="AF135" s="47"/>
      <c r="AG135" s="46"/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/>
      <c r="AS135" s="31"/>
      <c r="AT135" s="32"/>
      <c r="AU135" s="31"/>
      <c r="AV135" s="33"/>
      <c r="AW135" s="34"/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0</v>
      </c>
      <c r="C136" s="42">
        <f>+Q136+S136+U136+W136+Y136+AA136+AC136+AE136+AG136+AI136+AK136+AM136+AO136+AQ136</f>
        <v>0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/>
      <c r="U136" s="46"/>
      <c r="V136" s="47"/>
      <c r="W136" s="46"/>
      <c r="X136" s="47"/>
      <c r="Y136" s="46"/>
      <c r="Z136" s="47"/>
      <c r="AA136" s="46"/>
      <c r="AB136" s="47"/>
      <c r="AC136" s="46"/>
      <c r="AD136" s="47"/>
      <c r="AE136" s="46"/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/>
      <c r="AS136" s="31"/>
      <c r="AT136" s="32"/>
      <c r="AU136" s="31"/>
      <c r="AV136" s="33"/>
      <c r="AW136" s="34"/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332" t="s">
        <v>70</v>
      </c>
      <c r="F143" s="12" t="s">
        <v>33</v>
      </c>
      <c r="G143" s="14" t="s">
        <v>34</v>
      </c>
      <c r="H143" s="332" t="s">
        <v>70</v>
      </c>
      <c r="I143" s="12" t="s">
        <v>33</v>
      </c>
      <c r="J143" s="14" t="s">
        <v>34</v>
      </c>
      <c r="K143" s="332" t="s">
        <v>70</v>
      </c>
      <c r="L143" s="12" t="s">
        <v>33</v>
      </c>
      <c r="M143" s="14" t="s">
        <v>34</v>
      </c>
      <c r="N143" s="332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269</v>
      </c>
      <c r="D144" s="73">
        <v>0</v>
      </c>
      <c r="E144" s="74">
        <v>0</v>
      </c>
      <c r="F144" s="72">
        <v>96</v>
      </c>
      <c r="G144" s="73">
        <v>0</v>
      </c>
      <c r="H144" s="74">
        <v>0</v>
      </c>
      <c r="I144" s="72"/>
      <c r="J144" s="73"/>
      <c r="K144" s="74"/>
      <c r="L144" s="72"/>
      <c r="M144" s="73"/>
      <c r="N144" s="74"/>
      <c r="O144" s="72">
        <v>1437</v>
      </c>
      <c r="P144" s="75">
        <v>23</v>
      </c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334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335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/>
      <c r="P148" s="87"/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130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>
        <v>1</v>
      </c>
      <c r="N161" s="78"/>
      <c r="O161" s="77">
        <v>7</v>
      </c>
      <c r="P161" s="78"/>
      <c r="Q161" s="77">
        <v>17</v>
      </c>
      <c r="R161" s="78"/>
      <c r="S161" s="77">
        <v>40</v>
      </c>
      <c r="T161" s="78"/>
      <c r="U161" s="77">
        <v>45</v>
      </c>
      <c r="V161" s="78"/>
      <c r="W161" s="77">
        <v>16</v>
      </c>
      <c r="X161" s="78"/>
      <c r="Y161" s="77">
        <v>3</v>
      </c>
      <c r="Z161" s="78"/>
      <c r="AA161" s="77">
        <v>1</v>
      </c>
      <c r="AB161" s="78"/>
      <c r="AC161" s="77"/>
      <c r="AD161" s="78"/>
      <c r="AE161" s="77"/>
      <c r="AF161" s="78"/>
      <c r="AG161" s="99"/>
      <c r="AH161" s="101"/>
      <c r="AI161" s="99"/>
      <c r="AJ161" s="102"/>
      <c r="AK161" s="103"/>
      <c r="AL161" s="104"/>
      <c r="AM161" s="28">
        <v>130</v>
      </c>
      <c r="AN161" s="105"/>
      <c r="AO161" s="32"/>
      <c r="AP161" s="106"/>
      <c r="AQ161" s="33">
        <v>0</v>
      </c>
      <c r="AR161" s="107"/>
      <c r="AS161" s="32">
        <v>0</v>
      </c>
      <c r="AT161" s="107"/>
      <c r="AU161" s="32">
        <v>4</v>
      </c>
      <c r="AV161" s="106"/>
      <c r="AW161" s="32">
        <v>6</v>
      </c>
      <c r="AX161" s="106"/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105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>
        <v>1</v>
      </c>
      <c r="N162" s="27"/>
      <c r="O162" s="28">
        <v>4</v>
      </c>
      <c r="P162" s="27"/>
      <c r="Q162" s="28">
        <v>17</v>
      </c>
      <c r="R162" s="27"/>
      <c r="S162" s="28">
        <v>32</v>
      </c>
      <c r="T162" s="27"/>
      <c r="U162" s="28">
        <v>25</v>
      </c>
      <c r="V162" s="27"/>
      <c r="W162" s="28">
        <v>23</v>
      </c>
      <c r="X162" s="27"/>
      <c r="Y162" s="28">
        <v>3</v>
      </c>
      <c r="Z162" s="27"/>
      <c r="AA162" s="28"/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105</v>
      </c>
      <c r="AN162" s="107"/>
      <c r="AO162" s="32"/>
      <c r="AP162" s="106"/>
      <c r="AQ162" s="33">
        <v>0</v>
      </c>
      <c r="AR162" s="107"/>
      <c r="AS162" s="32">
        <v>0</v>
      </c>
      <c r="AT162" s="107"/>
      <c r="AU162" s="32">
        <v>2</v>
      </c>
      <c r="AV162" s="106"/>
      <c r="AW162" s="32">
        <v>3</v>
      </c>
      <c r="AX162" s="106"/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/>
      <c r="AP163" s="106"/>
      <c r="AQ163" s="33"/>
      <c r="AR163" s="107"/>
      <c r="AS163" s="32"/>
      <c r="AT163" s="107"/>
      <c r="AU163" s="32"/>
      <c r="AV163" s="106"/>
      <c r="AW163" s="32"/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0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/>
      <c r="T164" s="46"/>
      <c r="U164" s="47"/>
      <c r="V164" s="46"/>
      <c r="W164" s="47"/>
      <c r="X164" s="46"/>
      <c r="Y164" s="47"/>
      <c r="Z164" s="46"/>
      <c r="AA164" s="47"/>
      <c r="AB164" s="46"/>
      <c r="AC164" s="47"/>
      <c r="AD164" s="46"/>
      <c r="AE164" s="47"/>
      <c r="AF164" s="46"/>
      <c r="AG164" s="47"/>
      <c r="AH164" s="46"/>
      <c r="AI164" s="47"/>
      <c r="AJ164" s="46"/>
      <c r="AK164" s="32"/>
      <c r="AL164" s="106"/>
      <c r="AM164" s="47"/>
      <c r="AN164" s="107"/>
      <c r="AO164" s="32">
        <v>0</v>
      </c>
      <c r="AP164" s="106"/>
      <c r="AQ164" s="33">
        <v>0</v>
      </c>
      <c r="AR164" s="107"/>
      <c r="AS164" s="32">
        <v>0</v>
      </c>
      <c r="AT164" s="107"/>
      <c r="AU164" s="32">
        <v>0</v>
      </c>
      <c r="AV164" s="106"/>
      <c r="AW164" s="32">
        <v>0</v>
      </c>
      <c r="AX164" s="106"/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0</v>
      </c>
      <c r="D165" s="113">
        <f>+F165+H165+J165+L165+N165+P165+R165+T165+V165+X165+Z165+AB165+AD165+AF165+AH165+AJ165</f>
        <v>0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6"/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/>
      <c r="AJ165" s="46"/>
      <c r="AK165" s="114"/>
      <c r="AL165" s="115"/>
      <c r="AM165" s="116"/>
      <c r="AN165" s="107"/>
      <c r="AO165" s="32">
        <v>0</v>
      </c>
      <c r="AP165" s="106"/>
      <c r="AQ165" s="33">
        <v>0</v>
      </c>
      <c r="AR165" s="107"/>
      <c r="AS165" s="32">
        <v>0</v>
      </c>
      <c r="AT165" s="107"/>
      <c r="AU165" s="32">
        <v>0</v>
      </c>
      <c r="AV165" s="106"/>
      <c r="AW165" s="32">
        <v>0</v>
      </c>
      <c r="AX165" s="106"/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5</v>
      </c>
      <c r="D166" s="111">
        <f>+F166+H166+J166+L166+N166+P166+R166+T166+V166+X166+Z166+AB166+AD166+AF166+AH166+AJ166</f>
        <v>0</v>
      </c>
      <c r="E166" s="47"/>
      <c r="F166" s="46"/>
      <c r="G166" s="47"/>
      <c r="H166" s="46"/>
      <c r="I166" s="47"/>
      <c r="J166" s="46"/>
      <c r="K166" s="47"/>
      <c r="L166" s="46"/>
      <c r="M166" s="47"/>
      <c r="N166" s="46"/>
      <c r="O166" s="47"/>
      <c r="P166" s="46"/>
      <c r="Q166" s="47">
        <v>2</v>
      </c>
      <c r="R166" s="46"/>
      <c r="S166" s="47">
        <v>1</v>
      </c>
      <c r="T166" s="46"/>
      <c r="U166" s="47"/>
      <c r="V166" s="46"/>
      <c r="W166" s="47">
        <v>1</v>
      </c>
      <c r="X166" s="46"/>
      <c r="Y166" s="47"/>
      <c r="Z166" s="46"/>
      <c r="AA166" s="47">
        <v>1</v>
      </c>
      <c r="AB166" s="46"/>
      <c r="AC166" s="47"/>
      <c r="AD166" s="46"/>
      <c r="AE166" s="47"/>
      <c r="AF166" s="46"/>
      <c r="AG166" s="47"/>
      <c r="AH166" s="46"/>
      <c r="AI166" s="47"/>
      <c r="AJ166" s="46"/>
      <c r="AK166" s="32">
        <v>2</v>
      </c>
      <c r="AL166" s="106"/>
      <c r="AM166" s="47">
        <v>3</v>
      </c>
      <c r="AN166" s="107"/>
      <c r="AO166" s="32">
        <v>0</v>
      </c>
      <c r="AP166" s="106"/>
      <c r="AQ166" s="33">
        <v>0</v>
      </c>
      <c r="AR166" s="107"/>
      <c r="AS166" s="32">
        <v>0</v>
      </c>
      <c r="AT166" s="107"/>
      <c r="AU166" s="32">
        <v>0</v>
      </c>
      <c r="AV166" s="106"/>
      <c r="AW166" s="32">
        <v>0</v>
      </c>
      <c r="AX166" s="106"/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32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>
        <v>2</v>
      </c>
      <c r="P167" s="46"/>
      <c r="Q167" s="47">
        <v>2</v>
      </c>
      <c r="R167" s="46"/>
      <c r="S167" s="47">
        <v>9</v>
      </c>
      <c r="T167" s="46"/>
      <c r="U167" s="47">
        <v>3</v>
      </c>
      <c r="V167" s="46"/>
      <c r="W167" s="47">
        <v>4</v>
      </c>
      <c r="X167" s="46"/>
      <c r="Y167" s="47">
        <v>5</v>
      </c>
      <c r="Z167" s="46"/>
      <c r="AA167" s="47">
        <v>3</v>
      </c>
      <c r="AB167" s="46"/>
      <c r="AC167" s="47">
        <v>4</v>
      </c>
      <c r="AD167" s="46"/>
      <c r="AE167" s="47"/>
      <c r="AF167" s="46"/>
      <c r="AG167" s="47"/>
      <c r="AH167" s="46"/>
      <c r="AI167" s="47"/>
      <c r="AJ167" s="46"/>
      <c r="AK167" s="32"/>
      <c r="AL167" s="106"/>
      <c r="AM167" s="47">
        <v>32</v>
      </c>
      <c r="AN167" s="107"/>
      <c r="AO167" s="32">
        <v>0</v>
      </c>
      <c r="AP167" s="106"/>
      <c r="AQ167" s="33">
        <v>0</v>
      </c>
      <c r="AR167" s="107"/>
      <c r="AS167" s="32">
        <v>0</v>
      </c>
      <c r="AT167" s="107"/>
      <c r="AU167" s="32">
        <v>0</v>
      </c>
      <c r="AV167" s="106"/>
      <c r="AW167" s="32">
        <v>1</v>
      </c>
      <c r="AX167" s="106"/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1</v>
      </c>
      <c r="D168" s="111">
        <f>+P168+R168+T168+V168+X168+Z168+AB168+AD168+AF168+AH168+AJ168</f>
        <v>0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/>
      <c r="P168" s="46"/>
      <c r="Q168" s="47"/>
      <c r="R168" s="46"/>
      <c r="S168" s="47"/>
      <c r="T168" s="46"/>
      <c r="U168" s="47"/>
      <c r="V168" s="46"/>
      <c r="W168" s="47">
        <v>1</v>
      </c>
      <c r="X168" s="46"/>
      <c r="Y168" s="47"/>
      <c r="Z168" s="46"/>
      <c r="AA168" s="47"/>
      <c r="AB168" s="46"/>
      <c r="AC168" s="47"/>
      <c r="AD168" s="46"/>
      <c r="AE168" s="47"/>
      <c r="AF168" s="46"/>
      <c r="AG168" s="47"/>
      <c r="AH168" s="46"/>
      <c r="AI168" s="47"/>
      <c r="AJ168" s="46"/>
      <c r="AK168" s="32">
        <v>1</v>
      </c>
      <c r="AL168" s="106"/>
      <c r="AM168" s="47"/>
      <c r="AN168" s="107"/>
      <c r="AO168" s="32">
        <v>0</v>
      </c>
      <c r="AP168" s="106"/>
      <c r="AQ168" s="33">
        <v>0</v>
      </c>
      <c r="AR168" s="107"/>
      <c r="AS168" s="32">
        <v>0</v>
      </c>
      <c r="AT168" s="107"/>
      <c r="AU168" s="32">
        <v>0</v>
      </c>
      <c r="AV168" s="106"/>
      <c r="AW168" s="32"/>
      <c r="AX168" s="106"/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2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/>
      <c r="P169" s="120"/>
      <c r="Q169" s="119"/>
      <c r="R169" s="120"/>
      <c r="S169" s="119"/>
      <c r="T169" s="120"/>
      <c r="U169" s="119"/>
      <c r="V169" s="120"/>
      <c r="W169" s="119"/>
      <c r="X169" s="120"/>
      <c r="Y169" s="119"/>
      <c r="Z169" s="120"/>
      <c r="AA169" s="119"/>
      <c r="AB169" s="120"/>
      <c r="AC169" s="119"/>
      <c r="AD169" s="120"/>
      <c r="AE169" s="119"/>
      <c r="AF169" s="120"/>
      <c r="AG169" s="119">
        <v>1</v>
      </c>
      <c r="AH169" s="120"/>
      <c r="AI169" s="119">
        <v>1</v>
      </c>
      <c r="AJ169" s="120"/>
      <c r="AK169" s="121">
        <v>2</v>
      </c>
      <c r="AL169" s="122"/>
      <c r="AM169" s="119"/>
      <c r="AN169" s="123"/>
      <c r="AO169" s="121">
        <v>0</v>
      </c>
      <c r="AP169" s="122"/>
      <c r="AQ169" s="124">
        <v>0</v>
      </c>
      <c r="AR169" s="123"/>
      <c r="AS169" s="65">
        <v>0</v>
      </c>
      <c r="AT169" s="125"/>
      <c r="AU169" s="121">
        <v>0</v>
      </c>
      <c r="AV169" s="122"/>
      <c r="AW169" s="121">
        <v>0</v>
      </c>
      <c r="AX169" s="122">
        <v>0</v>
      </c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0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/>
      <c r="P173" s="145"/>
      <c r="Q173" s="144"/>
      <c r="R173" s="145"/>
      <c r="S173" s="144"/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/>
      <c r="AF173" s="146"/>
      <c r="AG173" s="72"/>
      <c r="AH173" s="75"/>
      <c r="AI173" s="144"/>
      <c r="AJ173" s="145"/>
      <c r="AK173" s="132"/>
      <c r="AL173" s="81"/>
      <c r="AM173" s="28"/>
      <c r="AN173" s="105"/>
      <c r="AO173" s="132"/>
      <c r="AP173" s="81"/>
      <c r="AQ173" s="26"/>
      <c r="AR173" s="105"/>
      <c r="AS173" s="132"/>
      <c r="AT173" s="105"/>
      <c r="AU173" s="132"/>
      <c r="AV173" s="81"/>
      <c r="AW173" s="132"/>
      <c r="AX173" s="81"/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0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/>
      <c r="V174" s="120"/>
      <c r="W174" s="119"/>
      <c r="X174" s="120"/>
      <c r="Y174" s="119"/>
      <c r="Z174" s="120"/>
      <c r="AA174" s="119"/>
      <c r="AB174" s="120"/>
      <c r="AC174" s="119"/>
      <c r="AD174" s="147"/>
      <c r="AE174" s="119"/>
      <c r="AF174" s="147"/>
      <c r="AG174" s="119"/>
      <c r="AH174" s="148"/>
      <c r="AI174" s="119"/>
      <c r="AJ174" s="120"/>
      <c r="AK174" s="121"/>
      <c r="AL174" s="122"/>
      <c r="AM174" s="119"/>
      <c r="AN174" s="123"/>
      <c r="AO174" s="121">
        <v>0</v>
      </c>
      <c r="AP174" s="122"/>
      <c r="AQ174" s="124">
        <v>0</v>
      </c>
      <c r="AR174" s="123"/>
      <c r="AS174" s="121">
        <v>0</v>
      </c>
      <c r="AT174" s="123"/>
      <c r="AU174" s="121"/>
      <c r="AV174" s="122"/>
      <c r="AW174" s="121">
        <v>0</v>
      </c>
      <c r="AX174" s="122"/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4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/>
      <c r="J175" s="46"/>
      <c r="K175" s="47"/>
      <c r="L175" s="46"/>
      <c r="M175" s="47">
        <v>2</v>
      </c>
      <c r="N175" s="46"/>
      <c r="O175" s="119"/>
      <c r="P175" s="120"/>
      <c r="Q175" s="119"/>
      <c r="R175" s="120"/>
      <c r="S175" s="119">
        <v>1</v>
      </c>
      <c r="T175" s="120"/>
      <c r="U175" s="119">
        <v>1</v>
      </c>
      <c r="V175" s="120"/>
      <c r="W175" s="119"/>
      <c r="X175" s="120"/>
      <c r="Y175" s="119"/>
      <c r="Z175" s="120"/>
      <c r="AA175" s="119"/>
      <c r="AB175" s="120"/>
      <c r="AC175" s="119"/>
      <c r="AD175" s="147"/>
      <c r="AE175" s="119"/>
      <c r="AF175" s="147"/>
      <c r="AG175" s="119"/>
      <c r="AH175" s="148"/>
      <c r="AI175" s="119"/>
      <c r="AJ175" s="120"/>
      <c r="AK175" s="121">
        <v>1</v>
      </c>
      <c r="AL175" s="122"/>
      <c r="AM175" s="119">
        <v>3</v>
      </c>
      <c r="AN175" s="123"/>
      <c r="AO175" s="121">
        <v>0</v>
      </c>
      <c r="AP175" s="122"/>
      <c r="AQ175" s="124">
        <v>0</v>
      </c>
      <c r="AR175" s="123"/>
      <c r="AS175" s="121">
        <v>0</v>
      </c>
      <c r="AT175" s="123"/>
      <c r="AU175" s="121">
        <v>0</v>
      </c>
      <c r="AV175" s="122"/>
      <c r="AW175" s="121">
        <v>0</v>
      </c>
      <c r="AX175" s="122"/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/>
      <c r="AP176" s="122"/>
      <c r="AQ176" s="124"/>
      <c r="AR176" s="123"/>
      <c r="AS176" s="121"/>
      <c r="AT176" s="123"/>
      <c r="AU176" s="121"/>
      <c r="AV176" s="122"/>
      <c r="AW176" s="121"/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/>
      <c r="AP177" s="122"/>
      <c r="AQ177" s="124"/>
      <c r="AR177" s="123"/>
      <c r="AS177" s="121"/>
      <c r="AT177" s="123"/>
      <c r="AU177" s="121"/>
      <c r="AV177" s="122"/>
      <c r="AW177" s="121"/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2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>
        <v>1</v>
      </c>
      <c r="R178" s="120"/>
      <c r="S178" s="119"/>
      <c r="T178" s="120"/>
      <c r="U178" s="119"/>
      <c r="V178" s="120"/>
      <c r="W178" s="119">
        <v>1</v>
      </c>
      <c r="X178" s="120"/>
      <c r="Y178" s="119"/>
      <c r="Z178" s="120"/>
      <c r="AA178" s="119"/>
      <c r="AB178" s="120"/>
      <c r="AC178" s="119"/>
      <c r="AD178" s="147"/>
      <c r="AE178" s="119"/>
      <c r="AF178" s="147"/>
      <c r="AG178" s="119"/>
      <c r="AH178" s="148"/>
      <c r="AI178" s="119"/>
      <c r="AJ178" s="120"/>
      <c r="AK178" s="121">
        <v>2</v>
      </c>
      <c r="AL178" s="122"/>
      <c r="AM178" s="119"/>
      <c r="AN178" s="123"/>
      <c r="AO178" s="121">
        <v>0</v>
      </c>
      <c r="AP178" s="122"/>
      <c r="AQ178" s="124">
        <v>0</v>
      </c>
      <c r="AR178" s="123"/>
      <c r="AS178" s="121">
        <v>0</v>
      </c>
      <c r="AT178" s="123"/>
      <c r="AU178" s="121">
        <v>0</v>
      </c>
      <c r="AV178" s="122"/>
      <c r="AW178" s="121"/>
      <c r="AX178" s="122"/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0</v>
      </c>
      <c r="D179" s="149">
        <f t="shared" si="567"/>
        <v>0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/>
      <c r="Z179" s="120"/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/>
      <c r="AN179" s="123"/>
      <c r="AO179" s="121"/>
      <c r="AP179" s="122"/>
      <c r="AQ179" s="124"/>
      <c r="AR179" s="123"/>
      <c r="AS179" s="121"/>
      <c r="AT179" s="123"/>
      <c r="AU179" s="121"/>
      <c r="AV179" s="122"/>
      <c r="AW179" s="121"/>
      <c r="AX179" s="122"/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/>
      <c r="AP180" s="122"/>
      <c r="AQ180" s="124"/>
      <c r="AR180" s="123"/>
      <c r="AS180" s="121"/>
      <c r="AT180" s="123"/>
      <c r="AU180" s="121"/>
      <c r="AV180" s="122"/>
      <c r="AW180" s="121"/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/>
      <c r="AP181" s="122"/>
      <c r="AQ181" s="124"/>
      <c r="AR181" s="123"/>
      <c r="AS181" s="121"/>
      <c r="AT181" s="123"/>
      <c r="AU181" s="121"/>
      <c r="AV181" s="122"/>
      <c r="AW181" s="121"/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47</v>
      </c>
      <c r="D182" s="149">
        <f t="shared" si="567"/>
        <v>0</v>
      </c>
      <c r="E182" s="119"/>
      <c r="F182" s="120"/>
      <c r="G182" s="119"/>
      <c r="H182" s="120"/>
      <c r="I182" s="119"/>
      <c r="J182" s="120"/>
      <c r="K182" s="119"/>
      <c r="L182" s="120"/>
      <c r="M182" s="119"/>
      <c r="N182" s="120"/>
      <c r="O182" s="119">
        <v>3</v>
      </c>
      <c r="P182" s="120"/>
      <c r="Q182" s="119">
        <v>3</v>
      </c>
      <c r="R182" s="120"/>
      <c r="S182" s="119">
        <v>3</v>
      </c>
      <c r="T182" s="120"/>
      <c r="U182" s="119">
        <v>2</v>
      </c>
      <c r="V182" s="120"/>
      <c r="W182" s="119">
        <v>4</v>
      </c>
      <c r="X182" s="120"/>
      <c r="Y182" s="119">
        <v>3</v>
      </c>
      <c r="Z182" s="120"/>
      <c r="AA182" s="119">
        <v>5</v>
      </c>
      <c r="AB182" s="120"/>
      <c r="AC182" s="119">
        <v>4</v>
      </c>
      <c r="AD182" s="147"/>
      <c r="AE182" s="119">
        <v>6</v>
      </c>
      <c r="AF182" s="147"/>
      <c r="AG182" s="119">
        <v>4</v>
      </c>
      <c r="AH182" s="148"/>
      <c r="AI182" s="119">
        <v>10</v>
      </c>
      <c r="AJ182" s="120"/>
      <c r="AK182" s="121">
        <v>21</v>
      </c>
      <c r="AL182" s="122"/>
      <c r="AM182" s="119">
        <v>26</v>
      </c>
      <c r="AN182" s="123"/>
      <c r="AO182" s="121">
        <v>1</v>
      </c>
      <c r="AP182" s="122">
        <v>0</v>
      </c>
      <c r="AQ182" s="124">
        <v>0</v>
      </c>
      <c r="AR182" s="123"/>
      <c r="AS182" s="121">
        <v>0</v>
      </c>
      <c r="AT182" s="123"/>
      <c r="AU182" s="121">
        <v>2</v>
      </c>
      <c r="AV182" s="122">
        <v>0</v>
      </c>
      <c r="AW182" s="121">
        <v>2</v>
      </c>
      <c r="AX182" s="122">
        <v>0</v>
      </c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61</v>
      </c>
      <c r="D183" s="137">
        <f t="shared" si="567"/>
        <v>1</v>
      </c>
      <c r="E183" s="60"/>
      <c r="F183" s="61"/>
      <c r="G183" s="60">
        <v>1</v>
      </c>
      <c r="H183" s="61"/>
      <c r="I183" s="60"/>
      <c r="J183" s="61"/>
      <c r="K183" s="60"/>
      <c r="L183" s="61"/>
      <c r="M183" s="60"/>
      <c r="N183" s="62"/>
      <c r="O183" s="60">
        <v>3</v>
      </c>
      <c r="P183" s="61"/>
      <c r="Q183" s="60">
        <v>12</v>
      </c>
      <c r="R183" s="61"/>
      <c r="S183" s="60">
        <v>8</v>
      </c>
      <c r="T183" s="61"/>
      <c r="U183" s="60">
        <v>12</v>
      </c>
      <c r="V183" s="61"/>
      <c r="W183" s="60">
        <v>2</v>
      </c>
      <c r="X183" s="61"/>
      <c r="Y183" s="60">
        <v>6</v>
      </c>
      <c r="Z183" s="61">
        <v>1</v>
      </c>
      <c r="AA183" s="60">
        <v>2</v>
      </c>
      <c r="AB183" s="61"/>
      <c r="AC183" s="60"/>
      <c r="AD183" s="150"/>
      <c r="AE183" s="60">
        <v>4</v>
      </c>
      <c r="AF183" s="150"/>
      <c r="AG183" s="60">
        <v>6</v>
      </c>
      <c r="AH183" s="62"/>
      <c r="AI183" s="60">
        <v>5</v>
      </c>
      <c r="AJ183" s="61"/>
      <c r="AK183" s="65">
        <v>24</v>
      </c>
      <c r="AL183" s="141">
        <v>1</v>
      </c>
      <c r="AM183" s="60">
        <v>37</v>
      </c>
      <c r="AN183" s="125"/>
      <c r="AO183" s="65">
        <v>0</v>
      </c>
      <c r="AP183" s="141">
        <v>0</v>
      </c>
      <c r="AQ183" s="63">
        <v>0</v>
      </c>
      <c r="AR183" s="125"/>
      <c r="AS183" s="65">
        <v>0</v>
      </c>
      <c r="AT183" s="125">
        <v>0</v>
      </c>
      <c r="AU183" s="65">
        <v>1</v>
      </c>
      <c r="AV183" s="141">
        <v>0</v>
      </c>
      <c r="AW183" s="65">
        <v>3</v>
      </c>
      <c r="AX183" s="141">
        <v>0</v>
      </c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340" t="s">
        <v>34</v>
      </c>
      <c r="D214" s="157" t="s">
        <v>33</v>
      </c>
      <c r="E214" s="337" t="s">
        <v>34</v>
      </c>
      <c r="F214" s="157" t="s">
        <v>33</v>
      </c>
      <c r="G214" s="337" t="s">
        <v>34</v>
      </c>
      <c r="H214" s="157" t="s">
        <v>33</v>
      </c>
      <c r="I214" s="337" t="s">
        <v>34</v>
      </c>
      <c r="J214" s="157" t="s">
        <v>33</v>
      </c>
      <c r="K214" s="337" t="s">
        <v>34</v>
      </c>
      <c r="L214" s="157" t="s">
        <v>33</v>
      </c>
      <c r="M214" s="337" t="s">
        <v>34</v>
      </c>
      <c r="N214" s="157" t="s">
        <v>33</v>
      </c>
      <c r="O214" s="337" t="s">
        <v>34</v>
      </c>
      <c r="P214" s="157" t="s">
        <v>33</v>
      </c>
      <c r="Q214" s="337" t="s">
        <v>34</v>
      </c>
      <c r="R214" s="157" t="s">
        <v>33</v>
      </c>
      <c r="S214" s="337" t="s">
        <v>34</v>
      </c>
      <c r="T214" s="157" t="s">
        <v>33</v>
      </c>
      <c r="U214" s="337" t="s">
        <v>34</v>
      </c>
      <c r="V214" s="157" t="s">
        <v>33</v>
      </c>
      <c r="W214" s="337" t="s">
        <v>34</v>
      </c>
      <c r="X214" s="157" t="s">
        <v>33</v>
      </c>
      <c r="Y214" s="337" t="s">
        <v>34</v>
      </c>
      <c r="Z214" s="157" t="s">
        <v>33</v>
      </c>
      <c r="AA214" s="337" t="s">
        <v>34</v>
      </c>
      <c r="AB214" s="157" t="s">
        <v>33</v>
      </c>
      <c r="AC214" s="337" t="s">
        <v>34</v>
      </c>
      <c r="AD214" s="157" t="s">
        <v>33</v>
      </c>
      <c r="AE214" s="337" t="s">
        <v>34</v>
      </c>
      <c r="AF214" s="157" t="s">
        <v>33</v>
      </c>
      <c r="AG214" s="337" t="s">
        <v>34</v>
      </c>
      <c r="AH214" s="157" t="s">
        <v>33</v>
      </c>
      <c r="AI214" s="337" t="s">
        <v>34</v>
      </c>
      <c r="AJ214" s="157" t="s">
        <v>33</v>
      </c>
      <c r="AK214" s="336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3</v>
      </c>
      <c r="C218" s="42">
        <f>SUM(E218+G218+I218+K218+M218+O218+Q218+S218+U218+W218+Y218+AA218+AC218+AE218+AG218+AI218+AK218)</f>
        <v>0</v>
      </c>
      <c r="D218" s="33"/>
      <c r="E218" s="46"/>
      <c r="F218" s="47"/>
      <c r="G218" s="46"/>
      <c r="H218" s="47"/>
      <c r="I218" s="46"/>
      <c r="J218" s="47"/>
      <c r="K218" s="46"/>
      <c r="L218" s="47"/>
      <c r="M218" s="46"/>
      <c r="N218" s="47"/>
      <c r="O218" s="46"/>
      <c r="P218" s="47">
        <v>1</v>
      </c>
      <c r="Q218" s="46">
        <v>0</v>
      </c>
      <c r="R218" s="47"/>
      <c r="S218" s="46"/>
      <c r="T218" s="47"/>
      <c r="U218" s="46"/>
      <c r="V218" s="47">
        <v>1</v>
      </c>
      <c r="W218" s="46">
        <v>0</v>
      </c>
      <c r="X218" s="47"/>
      <c r="Y218" s="46"/>
      <c r="Z218" s="47">
        <v>1</v>
      </c>
      <c r="AA218" s="46">
        <v>0</v>
      </c>
      <c r="AB218" s="47"/>
      <c r="AC218" s="46"/>
      <c r="AD218" s="47"/>
      <c r="AE218" s="46"/>
      <c r="AF218" s="47"/>
      <c r="AG218" s="46"/>
      <c r="AH218" s="47"/>
      <c r="AI218" s="46"/>
      <c r="AJ218" s="47"/>
      <c r="AK218" s="31"/>
      <c r="AL218" s="33">
        <v>0</v>
      </c>
      <c r="AM218" s="31">
        <v>3</v>
      </c>
      <c r="AN218" s="32">
        <v>0</v>
      </c>
      <c r="AO218" s="107">
        <v>0</v>
      </c>
      <c r="AP218" s="33">
        <v>0</v>
      </c>
      <c r="AQ218" s="162">
        <v>0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3</v>
      </c>
      <c r="C219" s="42">
        <f>SUM(E219+G219+I219+K219+M219+O219+Q219+S219+U219+W219+Y219+AA219+AC219+AE219+AG219+AI219+AK219)</f>
        <v>0</v>
      </c>
      <c r="D219" s="33"/>
      <c r="E219" s="46"/>
      <c r="F219" s="47"/>
      <c r="G219" s="46"/>
      <c r="H219" s="47"/>
      <c r="I219" s="46"/>
      <c r="J219" s="47"/>
      <c r="K219" s="46"/>
      <c r="L219" s="47">
        <v>1</v>
      </c>
      <c r="M219" s="46">
        <v>0</v>
      </c>
      <c r="N219" s="47">
        <v>1</v>
      </c>
      <c r="O219" s="46">
        <v>0</v>
      </c>
      <c r="P219" s="47"/>
      <c r="Q219" s="46"/>
      <c r="R219" s="47">
        <v>1</v>
      </c>
      <c r="S219" s="46">
        <v>0</v>
      </c>
      <c r="T219" s="47"/>
      <c r="U219" s="46"/>
      <c r="V219" s="47"/>
      <c r="W219" s="46"/>
      <c r="X219" s="47"/>
      <c r="Y219" s="46"/>
      <c r="Z219" s="47"/>
      <c r="AA219" s="46"/>
      <c r="AB219" s="47"/>
      <c r="AC219" s="46"/>
      <c r="AD219" s="47"/>
      <c r="AE219" s="46"/>
      <c r="AF219" s="47"/>
      <c r="AG219" s="46"/>
      <c r="AH219" s="47"/>
      <c r="AI219" s="46"/>
      <c r="AJ219" s="47"/>
      <c r="AK219" s="31"/>
      <c r="AL219" s="33">
        <v>0</v>
      </c>
      <c r="AM219" s="31">
        <v>3</v>
      </c>
      <c r="AN219" s="32">
        <v>0</v>
      </c>
      <c r="AO219" s="107">
        <v>0</v>
      </c>
      <c r="AP219" s="33">
        <v>0</v>
      </c>
      <c r="AQ219" s="162">
        <v>0</v>
      </c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0</v>
      </c>
      <c r="C220" s="42">
        <f t="shared" si="615"/>
        <v>0</v>
      </c>
      <c r="D220" s="33"/>
      <c r="E220" s="46"/>
      <c r="F220" s="47"/>
      <c r="G220" s="46"/>
      <c r="H220" s="47"/>
      <c r="I220" s="46"/>
      <c r="J220" s="47"/>
      <c r="K220" s="46"/>
      <c r="L220" s="47"/>
      <c r="M220" s="46"/>
      <c r="N220" s="47"/>
      <c r="O220" s="46"/>
      <c r="P220" s="47"/>
      <c r="Q220" s="46"/>
      <c r="R220" s="47"/>
      <c r="S220" s="46"/>
      <c r="T220" s="47"/>
      <c r="U220" s="46"/>
      <c r="V220" s="47"/>
      <c r="W220" s="46"/>
      <c r="X220" s="47"/>
      <c r="Y220" s="46"/>
      <c r="Z220" s="47"/>
      <c r="AA220" s="46"/>
      <c r="AB220" s="47"/>
      <c r="AC220" s="46"/>
      <c r="AD220" s="47"/>
      <c r="AE220" s="46"/>
      <c r="AF220" s="47"/>
      <c r="AG220" s="46"/>
      <c r="AH220" s="47"/>
      <c r="AI220" s="46"/>
      <c r="AJ220" s="47"/>
      <c r="AK220" s="31"/>
      <c r="AL220" s="33"/>
      <c r="AM220" s="31"/>
      <c r="AN220" s="32"/>
      <c r="AO220" s="107"/>
      <c r="AP220" s="33"/>
      <c r="AQ220" s="162"/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340" t="s">
        <v>34</v>
      </c>
      <c r="D225" s="157" t="s">
        <v>33</v>
      </c>
      <c r="E225" s="337" t="s">
        <v>34</v>
      </c>
      <c r="F225" s="157" t="s">
        <v>33</v>
      </c>
      <c r="G225" s="337" t="s">
        <v>34</v>
      </c>
      <c r="H225" s="157" t="s">
        <v>33</v>
      </c>
      <c r="I225" s="337" t="s">
        <v>34</v>
      </c>
      <c r="J225" s="157" t="s">
        <v>33</v>
      </c>
      <c r="K225" s="337" t="s">
        <v>34</v>
      </c>
      <c r="L225" s="157" t="s">
        <v>33</v>
      </c>
      <c r="M225" s="337" t="s">
        <v>34</v>
      </c>
      <c r="N225" s="157" t="s">
        <v>33</v>
      </c>
      <c r="O225" s="337" t="s">
        <v>34</v>
      </c>
      <c r="P225" s="157" t="s">
        <v>33</v>
      </c>
      <c r="Q225" s="337" t="s">
        <v>34</v>
      </c>
      <c r="R225" s="157" t="s">
        <v>33</v>
      </c>
      <c r="S225" s="337" t="s">
        <v>34</v>
      </c>
      <c r="T225" s="157" t="s">
        <v>33</v>
      </c>
      <c r="U225" s="337" t="s">
        <v>34</v>
      </c>
      <c r="V225" s="157" t="s">
        <v>33</v>
      </c>
      <c r="W225" s="337" t="s">
        <v>34</v>
      </c>
      <c r="X225" s="157" t="s">
        <v>33</v>
      </c>
      <c r="Y225" s="337" t="s">
        <v>34</v>
      </c>
      <c r="Z225" s="157" t="s">
        <v>33</v>
      </c>
      <c r="AA225" s="337" t="s">
        <v>34</v>
      </c>
      <c r="AB225" s="157" t="s">
        <v>33</v>
      </c>
      <c r="AC225" s="337" t="s">
        <v>34</v>
      </c>
      <c r="AD225" s="157" t="s">
        <v>33</v>
      </c>
      <c r="AE225" s="337" t="s">
        <v>34</v>
      </c>
      <c r="AF225" s="157" t="s">
        <v>33</v>
      </c>
      <c r="AG225" s="337" t="s">
        <v>34</v>
      </c>
      <c r="AH225" s="157" t="s">
        <v>33</v>
      </c>
      <c r="AI225" s="337" t="s">
        <v>34</v>
      </c>
      <c r="AJ225" s="157" t="s">
        <v>33</v>
      </c>
      <c r="AK225" s="336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5</v>
      </c>
      <c r="C229" s="42">
        <f>SUM(E229+G229+I229+K229+M229+O229+Q229+S229+U229+W229+Y229+AA229+AC229+AE229+AG229+AI229+AK229)</f>
        <v>0</v>
      </c>
      <c r="D229" s="33"/>
      <c r="E229" s="46"/>
      <c r="F229" s="47"/>
      <c r="G229" s="46"/>
      <c r="H229" s="47"/>
      <c r="I229" s="46"/>
      <c r="J229" s="47"/>
      <c r="K229" s="46"/>
      <c r="L229" s="47"/>
      <c r="M229" s="46"/>
      <c r="N229" s="47">
        <v>1</v>
      </c>
      <c r="O229" s="46">
        <v>0</v>
      </c>
      <c r="P229" s="47">
        <v>1</v>
      </c>
      <c r="Q229" s="46">
        <v>0</v>
      </c>
      <c r="R229" s="47"/>
      <c r="S229" s="46"/>
      <c r="T229" s="47"/>
      <c r="U229" s="46"/>
      <c r="V229" s="47">
        <v>1</v>
      </c>
      <c r="W229" s="46">
        <v>0</v>
      </c>
      <c r="X229" s="47"/>
      <c r="Y229" s="46"/>
      <c r="Z229" s="47">
        <v>1</v>
      </c>
      <c r="AA229" s="46">
        <v>0</v>
      </c>
      <c r="AB229" s="47"/>
      <c r="AC229" s="46"/>
      <c r="AD229" s="47"/>
      <c r="AE229" s="46"/>
      <c r="AF229" s="47">
        <v>1</v>
      </c>
      <c r="AG229" s="46">
        <v>0</v>
      </c>
      <c r="AH229" s="47"/>
      <c r="AI229" s="46"/>
      <c r="AJ229" s="47"/>
      <c r="AK229" s="31"/>
      <c r="AL229" s="33">
        <v>2</v>
      </c>
      <c r="AM229" s="31">
        <v>3</v>
      </c>
      <c r="AN229" s="32">
        <v>0</v>
      </c>
      <c r="AO229" s="107">
        <v>0</v>
      </c>
      <c r="AP229" s="33">
        <v>0</v>
      </c>
      <c r="AQ229" s="162">
        <v>1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1</v>
      </c>
      <c r="C230" s="42">
        <f>SUM(E230+G230+I230+K230+M230+O230+Q230+S230+U230+W230+Y230+AA230+AC230+AE230+AG230+AI230+AK230)</f>
        <v>1</v>
      </c>
      <c r="D230" s="33"/>
      <c r="E230" s="46"/>
      <c r="F230" s="47"/>
      <c r="G230" s="46"/>
      <c r="H230" s="47"/>
      <c r="I230" s="46"/>
      <c r="J230" s="47"/>
      <c r="K230" s="46"/>
      <c r="L230" s="47">
        <v>1</v>
      </c>
      <c r="M230" s="46">
        <v>1</v>
      </c>
      <c r="N230" s="47"/>
      <c r="O230" s="46"/>
      <c r="P230" s="47"/>
      <c r="Q230" s="46"/>
      <c r="R230" s="47"/>
      <c r="S230" s="46"/>
      <c r="T230" s="47"/>
      <c r="U230" s="46"/>
      <c r="V230" s="47"/>
      <c r="W230" s="46"/>
      <c r="X230" s="47"/>
      <c r="Y230" s="46"/>
      <c r="Z230" s="47"/>
      <c r="AA230" s="46"/>
      <c r="AB230" s="47"/>
      <c r="AC230" s="46"/>
      <c r="AD230" s="47"/>
      <c r="AE230" s="46"/>
      <c r="AF230" s="47"/>
      <c r="AG230" s="46"/>
      <c r="AH230" s="47"/>
      <c r="AI230" s="46"/>
      <c r="AJ230" s="47"/>
      <c r="AK230" s="31"/>
      <c r="AL230" s="33">
        <v>0</v>
      </c>
      <c r="AM230" s="31">
        <v>1</v>
      </c>
      <c r="AN230" s="32">
        <v>0</v>
      </c>
      <c r="AO230" s="107">
        <v>0</v>
      </c>
      <c r="AP230" s="33">
        <v>0</v>
      </c>
      <c r="AQ230" s="162">
        <v>0</v>
      </c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/>
      <c r="E231" s="46"/>
      <c r="F231" s="47"/>
      <c r="G231" s="46"/>
      <c r="H231" s="47"/>
      <c r="I231" s="46"/>
      <c r="J231" s="47"/>
      <c r="K231" s="46"/>
      <c r="L231" s="47"/>
      <c r="M231" s="46"/>
      <c r="N231" s="47"/>
      <c r="O231" s="46"/>
      <c r="P231" s="47"/>
      <c r="Q231" s="46"/>
      <c r="R231" s="47"/>
      <c r="S231" s="46"/>
      <c r="T231" s="47"/>
      <c r="U231" s="46"/>
      <c r="V231" s="47"/>
      <c r="W231" s="46"/>
      <c r="X231" s="47"/>
      <c r="Y231" s="46"/>
      <c r="Z231" s="47"/>
      <c r="AA231" s="46"/>
      <c r="AB231" s="47"/>
      <c r="AC231" s="46"/>
      <c r="AD231" s="47"/>
      <c r="AE231" s="46"/>
      <c r="AF231" s="47"/>
      <c r="AG231" s="46"/>
      <c r="AH231" s="47"/>
      <c r="AI231" s="46"/>
      <c r="AJ231" s="47"/>
      <c r="AK231" s="31"/>
      <c r="AL231" s="33"/>
      <c r="AM231" s="31"/>
      <c r="AN231" s="32"/>
      <c r="AO231" s="107"/>
      <c r="AP231" s="33"/>
      <c r="AQ231" s="162"/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330" t="s">
        <v>84</v>
      </c>
      <c r="AU236" s="97" t="s">
        <v>33</v>
      </c>
      <c r="AV236" s="330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0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/>
      <c r="R237" s="106"/>
      <c r="S237" s="47"/>
      <c r="T237" s="106"/>
      <c r="U237" s="47"/>
      <c r="V237" s="106"/>
      <c r="W237" s="33"/>
      <c r="X237" s="106"/>
      <c r="Y237" s="33"/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/>
      <c r="AN237" s="107"/>
      <c r="AO237" s="32"/>
      <c r="AP237" s="106"/>
      <c r="AQ237" s="33"/>
      <c r="AR237" s="107"/>
      <c r="AS237" s="32"/>
      <c r="AT237" s="107"/>
      <c r="AU237" s="32"/>
      <c r="AV237" s="107"/>
      <c r="AW237" s="33"/>
      <c r="AX237" s="106"/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8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>
        <v>1</v>
      </c>
      <c r="R239" s="106"/>
      <c r="S239" s="47">
        <v>2</v>
      </c>
      <c r="T239" s="106"/>
      <c r="U239" s="47">
        <v>2</v>
      </c>
      <c r="V239" s="106"/>
      <c r="W239" s="33">
        <v>2</v>
      </c>
      <c r="X239" s="106"/>
      <c r="Y239" s="33">
        <v>1</v>
      </c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>
        <v>8</v>
      </c>
      <c r="AN239" s="107">
        <v>0</v>
      </c>
      <c r="AO239" s="32">
        <v>0</v>
      </c>
      <c r="AP239" s="106">
        <v>0</v>
      </c>
      <c r="AQ239" s="33">
        <v>0</v>
      </c>
      <c r="AR239" s="107">
        <v>0</v>
      </c>
      <c r="AS239" s="32">
        <v>0</v>
      </c>
      <c r="AT239" s="107">
        <v>0</v>
      </c>
      <c r="AU239" s="32">
        <v>0</v>
      </c>
      <c r="AV239" s="107">
        <v>0</v>
      </c>
      <c r="AW239" s="33">
        <v>0</v>
      </c>
      <c r="AX239" s="106">
        <v>0</v>
      </c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336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0</v>
      </c>
      <c r="C265" s="215"/>
      <c r="D265" s="216"/>
      <c r="E265" s="216"/>
      <c r="F265" s="216"/>
      <c r="G265" s="216"/>
      <c r="H265" s="216"/>
      <c r="I265" s="216"/>
      <c r="J265" s="216"/>
      <c r="K265" s="216"/>
      <c r="L265" s="217"/>
      <c r="M265" s="210"/>
      <c r="N265" s="218"/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0</v>
      </c>
      <c r="C271" s="229"/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/>
      <c r="T271" s="233"/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332" t="s">
        <v>32</v>
      </c>
      <c r="G279" s="12" t="s">
        <v>31</v>
      </c>
      <c r="H279" s="329" t="s">
        <v>32</v>
      </c>
      <c r="I279" s="12" t="s">
        <v>31</v>
      </c>
      <c r="J279" s="332" t="s">
        <v>32</v>
      </c>
      <c r="K279" s="12" t="s">
        <v>31</v>
      </c>
      <c r="L279" s="332" t="s">
        <v>32</v>
      </c>
      <c r="M279" s="331" t="s">
        <v>31</v>
      </c>
      <c r="N279" s="332" t="s">
        <v>32</v>
      </c>
      <c r="O279" s="12" t="s">
        <v>31</v>
      </c>
      <c r="P279" s="332" t="s">
        <v>32</v>
      </c>
      <c r="Q279" s="12" t="s">
        <v>31</v>
      </c>
      <c r="R279" s="332" t="s">
        <v>32</v>
      </c>
      <c r="S279" s="12" t="s">
        <v>31</v>
      </c>
      <c r="T279" s="332" t="s">
        <v>32</v>
      </c>
      <c r="U279" s="12" t="s">
        <v>31</v>
      </c>
      <c r="V279" s="332" t="s">
        <v>32</v>
      </c>
      <c r="W279" s="12" t="s">
        <v>31</v>
      </c>
      <c r="X279" s="332" t="s">
        <v>32</v>
      </c>
      <c r="Y279" s="12" t="s">
        <v>31</v>
      </c>
      <c r="Z279" s="332" t="s">
        <v>32</v>
      </c>
      <c r="AA279" s="12" t="s">
        <v>31</v>
      </c>
      <c r="AB279" s="332" t="s">
        <v>32</v>
      </c>
      <c r="AC279" s="12" t="s">
        <v>31</v>
      </c>
      <c r="AD279" s="332" t="s">
        <v>32</v>
      </c>
      <c r="AE279" s="12" t="s">
        <v>31</v>
      </c>
      <c r="AF279" s="332" t="s">
        <v>32</v>
      </c>
      <c r="AG279" s="12" t="s">
        <v>31</v>
      </c>
      <c r="AH279" s="332" t="s">
        <v>32</v>
      </c>
      <c r="AI279" s="12" t="s">
        <v>31</v>
      </c>
      <c r="AJ279" s="332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332" t="s">
        <v>32</v>
      </c>
      <c r="E289" s="12" t="s">
        <v>31</v>
      </c>
      <c r="F289" s="332" t="s">
        <v>32</v>
      </c>
      <c r="G289" s="12" t="s">
        <v>31</v>
      </c>
      <c r="H289" s="332" t="s">
        <v>32</v>
      </c>
      <c r="I289" s="12" t="s">
        <v>31</v>
      </c>
      <c r="J289" s="332" t="s">
        <v>32</v>
      </c>
      <c r="K289" s="12" t="s">
        <v>31</v>
      </c>
      <c r="L289" s="332" t="s">
        <v>32</v>
      </c>
      <c r="M289" s="12" t="s">
        <v>31</v>
      </c>
      <c r="N289" s="332" t="s">
        <v>32</v>
      </c>
      <c r="O289" s="12" t="s">
        <v>31</v>
      </c>
      <c r="P289" s="332" t="s">
        <v>32</v>
      </c>
      <c r="Q289" s="12" t="s">
        <v>31</v>
      </c>
      <c r="R289" s="332" t="s">
        <v>32</v>
      </c>
      <c r="S289" s="12" t="s">
        <v>31</v>
      </c>
      <c r="T289" s="332" t="s">
        <v>32</v>
      </c>
      <c r="U289" s="12" t="s">
        <v>31</v>
      </c>
      <c r="V289" s="332" t="s">
        <v>32</v>
      </c>
      <c r="W289" s="12" t="s">
        <v>31</v>
      </c>
      <c r="X289" s="332" t="s">
        <v>32</v>
      </c>
      <c r="Y289" s="12" t="s">
        <v>31</v>
      </c>
      <c r="Z289" s="332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332" t="s">
        <v>32</v>
      </c>
      <c r="E295" s="12" t="s">
        <v>31</v>
      </c>
      <c r="F295" s="332" t="s">
        <v>32</v>
      </c>
      <c r="G295" s="12" t="s">
        <v>31</v>
      </c>
      <c r="H295" s="332" t="s">
        <v>32</v>
      </c>
      <c r="I295" s="12" t="s">
        <v>31</v>
      </c>
      <c r="J295" s="332" t="s">
        <v>32</v>
      </c>
      <c r="K295" s="12" t="s">
        <v>31</v>
      </c>
      <c r="L295" s="332" t="s">
        <v>32</v>
      </c>
      <c r="M295" s="12" t="s">
        <v>31</v>
      </c>
      <c r="N295" s="332" t="s">
        <v>32</v>
      </c>
      <c r="O295" s="12" t="s">
        <v>31</v>
      </c>
      <c r="P295" s="332" t="s">
        <v>32</v>
      </c>
      <c r="Q295" s="12" t="s">
        <v>31</v>
      </c>
      <c r="R295" s="332" t="s">
        <v>32</v>
      </c>
      <c r="S295" s="12" t="s">
        <v>31</v>
      </c>
      <c r="T295" s="332" t="s">
        <v>32</v>
      </c>
      <c r="U295" s="12" t="s">
        <v>31</v>
      </c>
      <c r="V295" s="332" t="s">
        <v>32</v>
      </c>
      <c r="W295" s="12" t="s">
        <v>31</v>
      </c>
      <c r="X295" s="332" t="s">
        <v>32</v>
      </c>
      <c r="Y295" s="12" t="s">
        <v>31</v>
      </c>
      <c r="Z295" s="332" t="s">
        <v>32</v>
      </c>
      <c r="AA295" s="12" t="s">
        <v>31</v>
      </c>
      <c r="AB295" s="332" t="s">
        <v>32</v>
      </c>
      <c r="AC295" s="12" t="s">
        <v>31</v>
      </c>
      <c r="AD295" s="332" t="s">
        <v>32</v>
      </c>
      <c r="AE295" s="12" t="s">
        <v>31</v>
      </c>
      <c r="AF295" s="332" t="s">
        <v>32</v>
      </c>
      <c r="AG295" s="12" t="s">
        <v>31</v>
      </c>
      <c r="AH295" s="332" t="s">
        <v>32</v>
      </c>
      <c r="AI295" s="12" t="s">
        <v>31</v>
      </c>
      <c r="AJ295" s="330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3696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",[8]NOMBRE!B2," - ","( ",[8]NOMBRE!C2,[8]NOMBRE!D2,[8]NOMBRE!E2,[8]NOMBRE!F2,[8]NOMBRE!G2," )")</f>
        <v>COMUNA: LINARES - ( 07401 )</v>
      </c>
    </row>
    <row r="3" spans="1:136" x14ac:dyDescent="0.25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136" x14ac:dyDescent="0.25">
      <c r="A4" s="1" t="str">
        <f>CONCATENATE("MES: ",[8]NOMBRE!B6," - ","( ",[8]NOMBRE!C6,[8]NOMBRE!D6," )")</f>
        <v>MES: JULIO - ( 07 )</v>
      </c>
    </row>
    <row r="5" spans="1:136" x14ac:dyDescent="0.25">
      <c r="A5" s="1" t="str">
        <f>CONCATENATE("AÑO: ",[8]NOMBRE!B7)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344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347" t="s">
        <v>35</v>
      </c>
      <c r="AU12" s="348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110</v>
      </c>
      <c r="C13" s="22">
        <f>+O13+Q13+S13+U13+W13+Y13+AA13+AC13+AE13+AG13+AI13+AK13+AM13+AO13+AQ13</f>
        <v>0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0</v>
      </c>
      <c r="O13" s="27">
        <v>0</v>
      </c>
      <c r="P13" s="28">
        <v>6</v>
      </c>
      <c r="Q13" s="27">
        <v>0</v>
      </c>
      <c r="R13" s="28">
        <v>21</v>
      </c>
      <c r="S13" s="27">
        <v>0</v>
      </c>
      <c r="T13" s="28">
        <v>25</v>
      </c>
      <c r="U13" s="27">
        <v>0</v>
      </c>
      <c r="V13" s="28">
        <v>36</v>
      </c>
      <c r="W13" s="27">
        <v>0</v>
      </c>
      <c r="X13" s="28">
        <v>18</v>
      </c>
      <c r="Y13" s="27">
        <v>0</v>
      </c>
      <c r="Z13" s="28">
        <v>4</v>
      </c>
      <c r="AA13" s="27">
        <v>0</v>
      </c>
      <c r="AB13" s="28">
        <v>0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0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110</v>
      </c>
      <c r="AT13" s="32">
        <v>0</v>
      </c>
      <c r="AU13" s="31">
        <v>0</v>
      </c>
      <c r="AV13" s="33">
        <v>1</v>
      </c>
      <c r="AW13" s="34">
        <v>3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108</v>
      </c>
      <c r="C14" s="42">
        <f t="shared" si="26"/>
        <v>1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0</v>
      </c>
      <c r="O14" s="46">
        <v>0</v>
      </c>
      <c r="P14" s="47">
        <v>9</v>
      </c>
      <c r="Q14" s="46">
        <v>0</v>
      </c>
      <c r="R14" s="47">
        <v>18</v>
      </c>
      <c r="S14" s="46">
        <v>0</v>
      </c>
      <c r="T14" s="47">
        <v>31</v>
      </c>
      <c r="U14" s="46">
        <v>1</v>
      </c>
      <c r="V14" s="47">
        <v>32</v>
      </c>
      <c r="W14" s="46">
        <v>0</v>
      </c>
      <c r="X14" s="47">
        <v>15</v>
      </c>
      <c r="Y14" s="46">
        <v>0</v>
      </c>
      <c r="Z14" s="47">
        <v>3</v>
      </c>
      <c r="AA14" s="46">
        <v>0</v>
      </c>
      <c r="AB14" s="47">
        <v>0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0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108</v>
      </c>
      <c r="AT14" s="32">
        <v>0</v>
      </c>
      <c r="AU14" s="31">
        <v>0</v>
      </c>
      <c r="AV14" s="33">
        <v>0</v>
      </c>
      <c r="AW14" s="34">
        <v>1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92</v>
      </c>
      <c r="C15" s="42">
        <f t="shared" si="26"/>
        <v>0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0</v>
      </c>
      <c r="O15" s="46">
        <v>0</v>
      </c>
      <c r="P15" s="47">
        <v>5</v>
      </c>
      <c r="Q15" s="46">
        <v>0</v>
      </c>
      <c r="R15" s="47">
        <v>11</v>
      </c>
      <c r="S15" s="46">
        <v>0</v>
      </c>
      <c r="T15" s="47">
        <v>26</v>
      </c>
      <c r="U15" s="46">
        <v>0</v>
      </c>
      <c r="V15" s="47">
        <v>25</v>
      </c>
      <c r="W15" s="46">
        <v>0</v>
      </c>
      <c r="X15" s="47">
        <v>19</v>
      </c>
      <c r="Y15" s="46">
        <v>0</v>
      </c>
      <c r="Z15" s="47">
        <v>6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92</v>
      </c>
      <c r="AT15" s="32">
        <v>0</v>
      </c>
      <c r="AU15" s="31">
        <v>0</v>
      </c>
      <c r="AV15" s="33">
        <v>2</v>
      </c>
      <c r="AW15" s="34">
        <v>0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0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/>
      <c r="O16" s="46"/>
      <c r="P16" s="47"/>
      <c r="Q16" s="46"/>
      <c r="R16" s="47"/>
      <c r="S16" s="46"/>
      <c r="T16" s="47"/>
      <c r="U16" s="46"/>
      <c r="V16" s="47"/>
      <c r="W16" s="46"/>
      <c r="X16" s="47"/>
      <c r="Y16" s="46"/>
      <c r="Z16" s="47"/>
      <c r="AA16" s="46"/>
      <c r="AB16" s="47"/>
      <c r="AC16" s="46"/>
      <c r="AD16" s="47"/>
      <c r="AE16" s="46"/>
      <c r="AF16" s="47"/>
      <c r="AG16" s="46"/>
      <c r="AH16" s="47"/>
      <c r="AI16" s="46"/>
      <c r="AJ16" s="47"/>
      <c r="AK16" s="46"/>
      <c r="AL16" s="47"/>
      <c r="AM16" s="46"/>
      <c r="AN16" s="47"/>
      <c r="AO16" s="46"/>
      <c r="AP16" s="47"/>
      <c r="AQ16" s="31"/>
      <c r="AR16" s="30"/>
      <c r="AS16" s="31"/>
      <c r="AT16" s="32"/>
      <c r="AU16" s="31"/>
      <c r="AV16" s="33"/>
      <c r="AW16" s="34"/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2</v>
      </c>
      <c r="C17" s="42">
        <f t="shared" si="26"/>
        <v>1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>
        <v>0</v>
      </c>
      <c r="O17" s="46">
        <v>0</v>
      </c>
      <c r="P17" s="47">
        <v>0</v>
      </c>
      <c r="Q17" s="46">
        <v>0</v>
      </c>
      <c r="R17" s="47">
        <v>0</v>
      </c>
      <c r="S17" s="46">
        <v>0</v>
      </c>
      <c r="T17" s="47">
        <v>1</v>
      </c>
      <c r="U17" s="46">
        <v>0</v>
      </c>
      <c r="V17" s="47">
        <v>1</v>
      </c>
      <c r="W17" s="46">
        <v>1</v>
      </c>
      <c r="X17" s="47">
        <v>0</v>
      </c>
      <c r="Y17" s="46">
        <v>0</v>
      </c>
      <c r="Z17" s="47">
        <v>0</v>
      </c>
      <c r="AA17" s="46">
        <v>0</v>
      </c>
      <c r="AB17" s="47">
        <v>0</v>
      </c>
      <c r="AC17" s="46">
        <v>0</v>
      </c>
      <c r="AD17" s="47">
        <v>0</v>
      </c>
      <c r="AE17" s="46">
        <v>0</v>
      </c>
      <c r="AF17" s="47">
        <v>0</v>
      </c>
      <c r="AG17" s="46">
        <v>0</v>
      </c>
      <c r="AH17" s="47">
        <v>0</v>
      </c>
      <c r="AI17" s="46">
        <v>0</v>
      </c>
      <c r="AJ17" s="47">
        <v>0</v>
      </c>
      <c r="AK17" s="46">
        <v>0</v>
      </c>
      <c r="AL17" s="47">
        <v>0</v>
      </c>
      <c r="AM17" s="46">
        <v>0</v>
      </c>
      <c r="AN17" s="47">
        <v>0</v>
      </c>
      <c r="AO17" s="46">
        <v>0</v>
      </c>
      <c r="AP17" s="47">
        <v>0</v>
      </c>
      <c r="AQ17" s="31">
        <v>0</v>
      </c>
      <c r="AR17" s="30"/>
      <c r="AS17" s="31">
        <v>2</v>
      </c>
      <c r="AT17" s="32">
        <v>0</v>
      </c>
      <c r="AU17" s="31">
        <v>0</v>
      </c>
      <c r="AV17" s="33">
        <v>0</v>
      </c>
      <c r="AW17" s="34"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0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/>
      <c r="O18" s="46"/>
      <c r="P18" s="47"/>
      <c r="Q18" s="46"/>
      <c r="R18" s="47"/>
      <c r="S18" s="46"/>
      <c r="T18" s="47"/>
      <c r="U18" s="46"/>
      <c r="V18" s="47"/>
      <c r="W18" s="46"/>
      <c r="X18" s="47"/>
      <c r="Y18" s="46"/>
      <c r="Z18" s="47"/>
      <c r="AA18" s="46"/>
      <c r="AB18" s="47"/>
      <c r="AC18" s="46"/>
      <c r="AD18" s="47"/>
      <c r="AE18" s="46"/>
      <c r="AF18" s="47"/>
      <c r="AG18" s="46"/>
      <c r="AH18" s="47"/>
      <c r="AI18" s="46"/>
      <c r="AJ18" s="47"/>
      <c r="AK18" s="46"/>
      <c r="AL18" s="47"/>
      <c r="AM18" s="46"/>
      <c r="AN18" s="47"/>
      <c r="AO18" s="46"/>
      <c r="AP18" s="47"/>
      <c r="AQ18" s="31"/>
      <c r="AR18" s="33">
        <v>0</v>
      </c>
      <c r="AS18" s="31"/>
      <c r="AT18" s="32"/>
      <c r="AU18" s="31"/>
      <c r="AV18" s="33"/>
      <c r="AW18" s="34"/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31</v>
      </c>
      <c r="C19" s="42">
        <f t="shared" si="26"/>
        <v>1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2</v>
      </c>
      <c r="Q19" s="46">
        <v>0</v>
      </c>
      <c r="R19" s="47">
        <v>7</v>
      </c>
      <c r="S19" s="46">
        <v>0</v>
      </c>
      <c r="T19" s="47">
        <v>9</v>
      </c>
      <c r="U19" s="46">
        <v>0</v>
      </c>
      <c r="V19" s="47">
        <v>7</v>
      </c>
      <c r="W19" s="46">
        <v>1</v>
      </c>
      <c r="X19" s="47">
        <v>6</v>
      </c>
      <c r="Y19" s="46">
        <v>0</v>
      </c>
      <c r="Z19" s="47">
        <v>0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31</v>
      </c>
      <c r="AT19" s="32">
        <v>0</v>
      </c>
      <c r="AU19" s="31">
        <v>0</v>
      </c>
      <c r="AV19" s="33">
        <v>0</v>
      </c>
      <c r="AW19" s="34">
        <v>0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3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>
        <v>0</v>
      </c>
      <c r="O20" s="46">
        <v>0</v>
      </c>
      <c r="P20" s="47">
        <v>0</v>
      </c>
      <c r="Q20" s="46">
        <v>0</v>
      </c>
      <c r="R20" s="47">
        <v>0</v>
      </c>
      <c r="S20" s="46">
        <v>0</v>
      </c>
      <c r="T20" s="47">
        <v>0</v>
      </c>
      <c r="U20" s="46">
        <v>0</v>
      </c>
      <c r="V20" s="47">
        <v>1</v>
      </c>
      <c r="W20" s="46">
        <v>0</v>
      </c>
      <c r="X20" s="47">
        <v>1</v>
      </c>
      <c r="Y20" s="46">
        <v>0</v>
      </c>
      <c r="Z20" s="47">
        <v>0</v>
      </c>
      <c r="AA20" s="46">
        <v>0</v>
      </c>
      <c r="AB20" s="47">
        <v>1</v>
      </c>
      <c r="AC20" s="46">
        <v>0</v>
      </c>
      <c r="AD20" s="47">
        <v>0</v>
      </c>
      <c r="AE20" s="46">
        <v>0</v>
      </c>
      <c r="AF20" s="47">
        <v>0</v>
      </c>
      <c r="AG20" s="46">
        <v>0</v>
      </c>
      <c r="AH20" s="47">
        <v>0</v>
      </c>
      <c r="AI20" s="46">
        <v>0</v>
      </c>
      <c r="AJ20" s="47">
        <v>0</v>
      </c>
      <c r="AK20" s="46">
        <v>0</v>
      </c>
      <c r="AL20" s="47">
        <v>0</v>
      </c>
      <c r="AM20" s="46">
        <v>0</v>
      </c>
      <c r="AN20" s="47">
        <v>0</v>
      </c>
      <c r="AO20" s="46">
        <v>0</v>
      </c>
      <c r="AP20" s="47">
        <v>0</v>
      </c>
      <c r="AQ20" s="31">
        <v>0</v>
      </c>
      <c r="AR20" s="30"/>
      <c r="AS20" s="31">
        <v>3</v>
      </c>
      <c r="AT20" s="32">
        <v>0</v>
      </c>
      <c r="AU20" s="31">
        <v>0</v>
      </c>
      <c r="AV20" s="33">
        <v>0</v>
      </c>
      <c r="AW20" s="34"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384</v>
      </c>
      <c r="C21" s="42">
        <f>+E21+G21+I21+K21+M21+O21+Q21+S21+U21+W21+Y21+AA21+AC21+AE21+AG21+AI21+AK21+AM21+AO21+AQ21</f>
        <v>5</v>
      </c>
      <c r="D21" s="47">
        <v>0</v>
      </c>
      <c r="E21" s="46">
        <v>0</v>
      </c>
      <c r="F21" s="47">
        <v>0</v>
      </c>
      <c r="G21" s="46">
        <v>0</v>
      </c>
      <c r="H21" s="47">
        <v>0</v>
      </c>
      <c r="I21" s="34">
        <v>0</v>
      </c>
      <c r="J21" s="33"/>
      <c r="K21" s="33"/>
      <c r="L21" s="47"/>
      <c r="M21" s="34"/>
      <c r="N21" s="33">
        <v>0</v>
      </c>
      <c r="O21" s="46">
        <v>0</v>
      </c>
      <c r="P21" s="47">
        <v>4</v>
      </c>
      <c r="Q21" s="46">
        <v>0</v>
      </c>
      <c r="R21" s="47">
        <v>11</v>
      </c>
      <c r="S21" s="46">
        <v>0</v>
      </c>
      <c r="T21" s="47">
        <v>16</v>
      </c>
      <c r="U21" s="46">
        <v>0</v>
      </c>
      <c r="V21" s="47">
        <v>28</v>
      </c>
      <c r="W21" s="46">
        <v>1</v>
      </c>
      <c r="X21" s="47">
        <v>42</v>
      </c>
      <c r="Y21" s="46">
        <v>1</v>
      </c>
      <c r="Z21" s="47">
        <v>41</v>
      </c>
      <c r="AA21" s="46">
        <v>0</v>
      </c>
      <c r="AB21" s="47">
        <v>45</v>
      </c>
      <c r="AC21" s="46">
        <v>0</v>
      </c>
      <c r="AD21" s="47">
        <v>66</v>
      </c>
      <c r="AE21" s="46">
        <v>1</v>
      </c>
      <c r="AF21" s="47">
        <v>74</v>
      </c>
      <c r="AG21" s="46">
        <v>0</v>
      </c>
      <c r="AH21" s="47">
        <v>41</v>
      </c>
      <c r="AI21" s="46">
        <v>2</v>
      </c>
      <c r="AJ21" s="47">
        <v>13</v>
      </c>
      <c r="AK21" s="46">
        <v>0</v>
      </c>
      <c r="AL21" s="47">
        <v>2</v>
      </c>
      <c r="AM21" s="46">
        <v>0</v>
      </c>
      <c r="AN21" s="47">
        <v>0</v>
      </c>
      <c r="AO21" s="46">
        <v>0</v>
      </c>
      <c r="AP21" s="47">
        <v>1</v>
      </c>
      <c r="AQ21" s="31">
        <v>0</v>
      </c>
      <c r="AR21" s="30"/>
      <c r="AS21" s="31">
        <v>384</v>
      </c>
      <c r="AT21" s="32">
        <v>0</v>
      </c>
      <c r="AU21" s="31">
        <v>0</v>
      </c>
      <c r="AV21" s="33">
        <v>4</v>
      </c>
      <c r="AW21" s="34">
        <v>1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2</v>
      </c>
      <c r="C22" s="42">
        <f>+E22+G22+I22</f>
        <v>0</v>
      </c>
      <c r="D22" s="47">
        <v>2</v>
      </c>
      <c r="E22" s="46">
        <v>0</v>
      </c>
      <c r="F22" s="47">
        <v>0</v>
      </c>
      <c r="G22" s="46">
        <v>0</v>
      </c>
      <c r="H22" s="47">
        <v>0</v>
      </c>
      <c r="I22" s="34">
        <v>0</v>
      </c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>
        <v>2</v>
      </c>
      <c r="AS22" s="31">
        <v>0</v>
      </c>
      <c r="AT22" s="32">
        <v>0</v>
      </c>
      <c r="AU22" s="31">
        <v>0</v>
      </c>
      <c r="AV22" s="33">
        <v>0</v>
      </c>
      <c r="AW22" s="34">
        <v>0</v>
      </c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1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>
        <v>0</v>
      </c>
      <c r="Q23" s="46">
        <v>0</v>
      </c>
      <c r="R23" s="47">
        <v>0</v>
      </c>
      <c r="S23" s="46">
        <v>0</v>
      </c>
      <c r="T23" s="47">
        <v>0</v>
      </c>
      <c r="U23" s="46">
        <v>0</v>
      </c>
      <c r="V23" s="47">
        <v>0</v>
      </c>
      <c r="W23" s="46">
        <v>0</v>
      </c>
      <c r="X23" s="47">
        <v>1</v>
      </c>
      <c r="Y23" s="46">
        <v>0</v>
      </c>
      <c r="Z23" s="47">
        <v>0</v>
      </c>
      <c r="AA23" s="46">
        <v>0</v>
      </c>
      <c r="AB23" s="47">
        <v>0</v>
      </c>
      <c r="AC23" s="46">
        <v>0</v>
      </c>
      <c r="AD23" s="47">
        <v>0</v>
      </c>
      <c r="AE23" s="46">
        <v>0</v>
      </c>
      <c r="AF23" s="47">
        <v>0</v>
      </c>
      <c r="AG23" s="46">
        <v>0</v>
      </c>
      <c r="AH23" s="47">
        <v>0</v>
      </c>
      <c r="AI23" s="46">
        <v>0</v>
      </c>
      <c r="AJ23" s="47">
        <v>0</v>
      </c>
      <c r="AK23" s="46">
        <v>0</v>
      </c>
      <c r="AL23" s="47">
        <v>0</v>
      </c>
      <c r="AM23" s="46">
        <v>0</v>
      </c>
      <c r="AN23" s="47">
        <v>0</v>
      </c>
      <c r="AO23" s="46">
        <v>0</v>
      </c>
      <c r="AP23" s="47">
        <v>0</v>
      </c>
      <c r="AQ23" s="31">
        <v>0</v>
      </c>
      <c r="AR23" s="33">
        <v>0</v>
      </c>
      <c r="AS23" s="31">
        <v>1</v>
      </c>
      <c r="AT23" s="32">
        <v>0</v>
      </c>
      <c r="AU23" s="31">
        <v>0</v>
      </c>
      <c r="AV23" s="33">
        <v>0</v>
      </c>
      <c r="AW23" s="34">
        <v>0</v>
      </c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534</v>
      </c>
      <c r="C24" s="42">
        <f>+O24+Q24+S24+U24+W24+Y24+AA24+AC24+AE24+AG24+AI24+AK24+AM24+AO24+AQ24</f>
        <v>4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3</v>
      </c>
      <c r="O24" s="46">
        <v>0</v>
      </c>
      <c r="P24" s="47">
        <v>51</v>
      </c>
      <c r="Q24" s="46">
        <v>0</v>
      </c>
      <c r="R24" s="47">
        <v>86</v>
      </c>
      <c r="S24" s="46">
        <v>0</v>
      </c>
      <c r="T24" s="47">
        <v>88</v>
      </c>
      <c r="U24" s="46">
        <v>0</v>
      </c>
      <c r="V24" s="47">
        <v>86</v>
      </c>
      <c r="W24" s="46">
        <v>2</v>
      </c>
      <c r="X24" s="47">
        <v>78</v>
      </c>
      <c r="Y24" s="46">
        <v>0</v>
      </c>
      <c r="Z24" s="47">
        <v>71</v>
      </c>
      <c r="AA24" s="46">
        <v>0</v>
      </c>
      <c r="AB24" s="47">
        <v>45</v>
      </c>
      <c r="AC24" s="46">
        <v>1</v>
      </c>
      <c r="AD24" s="47">
        <v>21</v>
      </c>
      <c r="AE24" s="46">
        <v>1</v>
      </c>
      <c r="AF24" s="47">
        <v>5</v>
      </c>
      <c r="AG24" s="46">
        <v>0</v>
      </c>
      <c r="AH24" s="47">
        <v>0</v>
      </c>
      <c r="AI24" s="46">
        <v>0</v>
      </c>
      <c r="AJ24" s="47">
        <v>0</v>
      </c>
      <c r="AK24" s="46">
        <v>0</v>
      </c>
      <c r="AL24" s="47">
        <v>0</v>
      </c>
      <c r="AM24" s="46">
        <v>0</v>
      </c>
      <c r="AN24" s="47">
        <v>0</v>
      </c>
      <c r="AO24" s="34">
        <v>0</v>
      </c>
      <c r="AP24" s="47">
        <v>0</v>
      </c>
      <c r="AQ24" s="31">
        <v>0</v>
      </c>
      <c r="AR24" s="33">
        <v>1</v>
      </c>
      <c r="AS24" s="31">
        <v>533</v>
      </c>
      <c r="AT24" s="32">
        <v>0</v>
      </c>
      <c r="AU24" s="31">
        <v>0</v>
      </c>
      <c r="AV24" s="33">
        <v>10</v>
      </c>
      <c r="AW24" s="34">
        <v>4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69</v>
      </c>
      <c r="C25" s="42">
        <f>+E25+G25+I25+K25+M25+O25+Q25+S25+U25+W25+Y25+AA25+AC25+AE25+AG25+AI25+AK25+AM25+AO25+AQ25</f>
        <v>15</v>
      </c>
      <c r="D25" s="47"/>
      <c r="E25" s="46"/>
      <c r="F25" s="47"/>
      <c r="G25" s="46"/>
      <c r="H25" s="47"/>
      <c r="I25" s="34"/>
      <c r="J25" s="33"/>
      <c r="K25" s="33"/>
      <c r="L25" s="47"/>
      <c r="M25" s="34"/>
      <c r="N25" s="33">
        <v>1</v>
      </c>
      <c r="O25" s="46">
        <v>0</v>
      </c>
      <c r="P25" s="47">
        <v>4</v>
      </c>
      <c r="Q25" s="46">
        <v>1</v>
      </c>
      <c r="R25" s="47">
        <v>9</v>
      </c>
      <c r="S25" s="46">
        <v>1</v>
      </c>
      <c r="T25" s="47">
        <v>14</v>
      </c>
      <c r="U25" s="46">
        <v>5</v>
      </c>
      <c r="V25" s="47">
        <v>9</v>
      </c>
      <c r="W25" s="46">
        <v>0</v>
      </c>
      <c r="X25" s="47">
        <v>15</v>
      </c>
      <c r="Y25" s="46">
        <v>4</v>
      </c>
      <c r="Z25" s="47">
        <v>4</v>
      </c>
      <c r="AA25" s="46">
        <v>2</v>
      </c>
      <c r="AB25" s="47">
        <v>4</v>
      </c>
      <c r="AC25" s="46">
        <v>0</v>
      </c>
      <c r="AD25" s="47">
        <v>4</v>
      </c>
      <c r="AE25" s="46">
        <v>0</v>
      </c>
      <c r="AF25" s="47">
        <v>3</v>
      </c>
      <c r="AG25" s="46">
        <v>1</v>
      </c>
      <c r="AH25" s="47">
        <v>0</v>
      </c>
      <c r="AI25" s="46">
        <v>0</v>
      </c>
      <c r="AJ25" s="47">
        <v>0</v>
      </c>
      <c r="AK25" s="46">
        <v>0</v>
      </c>
      <c r="AL25" s="47">
        <v>1</v>
      </c>
      <c r="AM25" s="46">
        <v>1</v>
      </c>
      <c r="AN25" s="47">
        <v>0</v>
      </c>
      <c r="AO25" s="46">
        <v>0</v>
      </c>
      <c r="AP25" s="47">
        <v>1</v>
      </c>
      <c r="AQ25" s="31">
        <v>0</v>
      </c>
      <c r="AR25" s="33">
        <v>48</v>
      </c>
      <c r="AS25" s="31">
        <v>21</v>
      </c>
      <c r="AT25" s="32">
        <v>0</v>
      </c>
      <c r="AU25" s="31">
        <v>0</v>
      </c>
      <c r="AV25" s="33">
        <v>0</v>
      </c>
      <c r="AW25" s="34">
        <v>1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233</v>
      </c>
      <c r="C26" s="42">
        <f>+Q26+S26+U26+W26+Y26+AA26+AC26+AE26+AG26+AI26+AK26+AM26+AO26+AQ26</f>
        <v>0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9</v>
      </c>
      <c r="Q26" s="46">
        <v>0</v>
      </c>
      <c r="R26" s="47">
        <v>17</v>
      </c>
      <c r="S26" s="46">
        <v>0</v>
      </c>
      <c r="T26" s="47">
        <v>20</v>
      </c>
      <c r="U26" s="46">
        <v>0</v>
      </c>
      <c r="V26" s="47">
        <v>27</v>
      </c>
      <c r="W26" s="46">
        <v>0</v>
      </c>
      <c r="X26" s="47">
        <v>16</v>
      </c>
      <c r="Y26" s="46">
        <v>0</v>
      </c>
      <c r="Z26" s="47">
        <v>15</v>
      </c>
      <c r="AA26" s="46">
        <v>0</v>
      </c>
      <c r="AB26" s="47">
        <v>6</v>
      </c>
      <c r="AC26" s="46">
        <v>0</v>
      </c>
      <c r="AD26" s="47">
        <v>12</v>
      </c>
      <c r="AE26" s="46">
        <v>0</v>
      </c>
      <c r="AF26" s="47">
        <v>5</v>
      </c>
      <c r="AG26" s="46">
        <v>0</v>
      </c>
      <c r="AH26" s="47">
        <v>2</v>
      </c>
      <c r="AI26" s="46">
        <v>0</v>
      </c>
      <c r="AJ26" s="47">
        <v>31</v>
      </c>
      <c r="AK26" s="46">
        <v>0</v>
      </c>
      <c r="AL26" s="47">
        <v>29</v>
      </c>
      <c r="AM26" s="46">
        <v>0</v>
      </c>
      <c r="AN26" s="47">
        <v>18</v>
      </c>
      <c r="AO26" s="46">
        <v>0</v>
      </c>
      <c r="AP26" s="47">
        <v>26</v>
      </c>
      <c r="AQ26" s="31">
        <v>0</v>
      </c>
      <c r="AR26" s="33">
        <v>95</v>
      </c>
      <c r="AS26" s="31">
        <v>138</v>
      </c>
      <c r="AT26" s="32">
        <v>0</v>
      </c>
      <c r="AU26" s="31">
        <v>0</v>
      </c>
      <c r="AV26" s="33">
        <v>6</v>
      </c>
      <c r="AW26" s="34">
        <v>1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0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/>
      <c r="Q27" s="46"/>
      <c r="R27" s="47"/>
      <c r="S27" s="46"/>
      <c r="T27" s="47"/>
      <c r="U27" s="46"/>
      <c r="V27" s="47"/>
      <c r="W27" s="46"/>
      <c r="X27" s="47"/>
      <c r="Y27" s="46"/>
      <c r="Z27" s="47"/>
      <c r="AA27" s="46"/>
      <c r="AB27" s="47"/>
      <c r="AC27" s="46"/>
      <c r="AD27" s="47"/>
      <c r="AE27" s="46"/>
      <c r="AF27" s="47"/>
      <c r="AG27" s="46"/>
      <c r="AH27" s="47"/>
      <c r="AI27" s="46"/>
      <c r="AJ27" s="43"/>
      <c r="AK27" s="44"/>
      <c r="AL27" s="43"/>
      <c r="AM27" s="44"/>
      <c r="AN27" s="43"/>
      <c r="AO27" s="44"/>
      <c r="AP27" s="43"/>
      <c r="AQ27" s="56"/>
      <c r="AR27" s="33"/>
      <c r="AS27" s="31"/>
      <c r="AT27" s="32"/>
      <c r="AU27" s="31"/>
      <c r="AV27" s="33"/>
      <c r="AW27" s="34"/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1</v>
      </c>
      <c r="C28" s="42">
        <f t="shared" si="55"/>
        <v>0</v>
      </c>
      <c r="D28" s="47"/>
      <c r="E28" s="46"/>
      <c r="F28" s="47"/>
      <c r="G28" s="46"/>
      <c r="H28" s="47"/>
      <c r="I28" s="34"/>
      <c r="J28" s="33"/>
      <c r="K28" s="33"/>
      <c r="L28" s="47"/>
      <c r="M28" s="34"/>
      <c r="N28" s="33">
        <v>0</v>
      </c>
      <c r="O28" s="46">
        <v>0</v>
      </c>
      <c r="P28" s="47">
        <v>0</v>
      </c>
      <c r="Q28" s="46">
        <v>0</v>
      </c>
      <c r="R28" s="47">
        <v>0</v>
      </c>
      <c r="S28" s="46">
        <v>0</v>
      </c>
      <c r="T28" s="47">
        <v>0</v>
      </c>
      <c r="U28" s="46">
        <v>0</v>
      </c>
      <c r="V28" s="47">
        <v>0</v>
      </c>
      <c r="W28" s="46">
        <v>0</v>
      </c>
      <c r="X28" s="47">
        <v>0</v>
      </c>
      <c r="Y28" s="46">
        <v>0</v>
      </c>
      <c r="Z28" s="47">
        <v>0</v>
      </c>
      <c r="AA28" s="46">
        <v>0</v>
      </c>
      <c r="AB28" s="47">
        <v>0</v>
      </c>
      <c r="AC28" s="46">
        <v>0</v>
      </c>
      <c r="AD28" s="47">
        <v>0</v>
      </c>
      <c r="AE28" s="46">
        <v>0</v>
      </c>
      <c r="AF28" s="47">
        <v>0</v>
      </c>
      <c r="AG28" s="46">
        <v>0</v>
      </c>
      <c r="AH28" s="47">
        <v>0</v>
      </c>
      <c r="AI28" s="46">
        <v>0</v>
      </c>
      <c r="AJ28" s="47">
        <v>0</v>
      </c>
      <c r="AK28" s="46">
        <v>0</v>
      </c>
      <c r="AL28" s="47">
        <v>1</v>
      </c>
      <c r="AM28" s="46">
        <v>0</v>
      </c>
      <c r="AN28" s="47">
        <v>0</v>
      </c>
      <c r="AO28" s="46">
        <v>0</v>
      </c>
      <c r="AP28" s="47">
        <v>0</v>
      </c>
      <c r="AQ28" s="31">
        <v>0</v>
      </c>
      <c r="AR28" s="33">
        <v>0</v>
      </c>
      <c r="AS28" s="31">
        <v>1</v>
      </c>
      <c r="AT28" s="32">
        <v>0</v>
      </c>
      <c r="AU28" s="31">
        <v>0</v>
      </c>
      <c r="AV28" s="33">
        <v>0</v>
      </c>
      <c r="AW28" s="34">
        <v>0</v>
      </c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0</v>
      </c>
      <c r="C29" s="42">
        <f t="shared" si="55"/>
        <v>0</v>
      </c>
      <c r="D29" s="47"/>
      <c r="E29" s="46"/>
      <c r="F29" s="47"/>
      <c r="G29" s="46"/>
      <c r="H29" s="47"/>
      <c r="I29" s="34"/>
      <c r="J29" s="33"/>
      <c r="K29" s="33"/>
      <c r="L29" s="47"/>
      <c r="M29" s="34"/>
      <c r="N29" s="33"/>
      <c r="O29" s="46"/>
      <c r="P29" s="47"/>
      <c r="Q29" s="46"/>
      <c r="R29" s="47"/>
      <c r="S29" s="46"/>
      <c r="T29" s="47"/>
      <c r="U29" s="46"/>
      <c r="V29" s="47"/>
      <c r="W29" s="46"/>
      <c r="X29" s="47"/>
      <c r="Y29" s="46"/>
      <c r="Z29" s="47"/>
      <c r="AA29" s="46"/>
      <c r="AB29" s="47"/>
      <c r="AC29" s="46"/>
      <c r="AD29" s="47"/>
      <c r="AE29" s="46"/>
      <c r="AF29" s="47"/>
      <c r="AG29" s="46"/>
      <c r="AH29" s="47"/>
      <c r="AI29" s="46"/>
      <c r="AJ29" s="47"/>
      <c r="AK29" s="46"/>
      <c r="AL29" s="47"/>
      <c r="AM29" s="46"/>
      <c r="AN29" s="47"/>
      <c r="AO29" s="46"/>
      <c r="AP29" s="47"/>
      <c r="AQ29" s="31"/>
      <c r="AR29" s="33"/>
      <c r="AS29" s="31"/>
      <c r="AT29" s="32"/>
      <c r="AU29" s="31"/>
      <c r="AV29" s="33"/>
      <c r="AW29" s="34"/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1</v>
      </c>
      <c r="C30" s="59">
        <f t="shared" si="55"/>
        <v>0</v>
      </c>
      <c r="D30" s="60"/>
      <c r="E30" s="61"/>
      <c r="F30" s="60"/>
      <c r="G30" s="61"/>
      <c r="H30" s="60"/>
      <c r="I30" s="62"/>
      <c r="J30" s="63"/>
      <c r="K30" s="63"/>
      <c r="L30" s="60"/>
      <c r="M30" s="62"/>
      <c r="N30" s="63">
        <v>0</v>
      </c>
      <c r="O30" s="61">
        <v>0</v>
      </c>
      <c r="P30" s="60">
        <v>1</v>
      </c>
      <c r="Q30" s="61">
        <v>0</v>
      </c>
      <c r="R30" s="60">
        <v>0</v>
      </c>
      <c r="S30" s="61">
        <v>0</v>
      </c>
      <c r="T30" s="60">
        <v>0</v>
      </c>
      <c r="U30" s="61">
        <v>0</v>
      </c>
      <c r="V30" s="60">
        <v>0</v>
      </c>
      <c r="W30" s="61">
        <v>0</v>
      </c>
      <c r="X30" s="60">
        <v>0</v>
      </c>
      <c r="Y30" s="61">
        <v>0</v>
      </c>
      <c r="Z30" s="60">
        <v>0</v>
      </c>
      <c r="AA30" s="61">
        <v>0</v>
      </c>
      <c r="AB30" s="60">
        <v>0</v>
      </c>
      <c r="AC30" s="61">
        <v>0</v>
      </c>
      <c r="AD30" s="60">
        <v>0</v>
      </c>
      <c r="AE30" s="61">
        <v>0</v>
      </c>
      <c r="AF30" s="60">
        <v>0</v>
      </c>
      <c r="AG30" s="61">
        <v>0</v>
      </c>
      <c r="AH30" s="60">
        <v>0</v>
      </c>
      <c r="AI30" s="61">
        <v>0</v>
      </c>
      <c r="AJ30" s="60">
        <v>0</v>
      </c>
      <c r="AK30" s="61">
        <v>0</v>
      </c>
      <c r="AL30" s="60">
        <v>0</v>
      </c>
      <c r="AM30" s="61">
        <v>0</v>
      </c>
      <c r="AN30" s="60">
        <v>0</v>
      </c>
      <c r="AO30" s="61">
        <v>0</v>
      </c>
      <c r="AP30" s="60">
        <v>0</v>
      </c>
      <c r="AQ30" s="64">
        <v>0</v>
      </c>
      <c r="AR30" s="63">
        <v>0</v>
      </c>
      <c r="AS30" s="64">
        <v>1</v>
      </c>
      <c r="AT30" s="65">
        <v>0</v>
      </c>
      <c r="AU30" s="64">
        <v>0</v>
      </c>
      <c r="AV30" s="63">
        <v>0</v>
      </c>
      <c r="AW30" s="62">
        <v>0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347" t="s">
        <v>35</v>
      </c>
      <c r="AU34" s="348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351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351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351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351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351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347" t="s">
        <v>35</v>
      </c>
      <c r="AU56" s="348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2</v>
      </c>
      <c r="C57" s="22">
        <f t="shared" si="149"/>
        <v>0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>
        <v>0</v>
      </c>
      <c r="O57" s="46">
        <v>0</v>
      </c>
      <c r="P57" s="47">
        <v>1</v>
      </c>
      <c r="Q57" s="46">
        <v>0</v>
      </c>
      <c r="R57" s="47">
        <v>0</v>
      </c>
      <c r="S57" s="46">
        <v>0</v>
      </c>
      <c r="T57" s="47">
        <v>0</v>
      </c>
      <c r="U57" s="46">
        <v>0</v>
      </c>
      <c r="V57" s="47">
        <v>0</v>
      </c>
      <c r="W57" s="46">
        <v>0</v>
      </c>
      <c r="X57" s="47">
        <v>1</v>
      </c>
      <c r="Y57" s="46">
        <v>0</v>
      </c>
      <c r="Z57" s="47">
        <v>0</v>
      </c>
      <c r="AA57" s="46">
        <v>0</v>
      </c>
      <c r="AB57" s="47">
        <v>0</v>
      </c>
      <c r="AC57" s="46">
        <v>0</v>
      </c>
      <c r="AD57" s="47">
        <v>0</v>
      </c>
      <c r="AE57" s="46">
        <v>0</v>
      </c>
      <c r="AF57" s="47">
        <v>0</v>
      </c>
      <c r="AG57" s="46">
        <v>0</v>
      </c>
      <c r="AH57" s="47">
        <v>0</v>
      </c>
      <c r="AI57" s="46">
        <v>0</v>
      </c>
      <c r="AJ57" s="47">
        <v>0</v>
      </c>
      <c r="AK57" s="46">
        <v>0</v>
      </c>
      <c r="AL57" s="47">
        <v>0</v>
      </c>
      <c r="AM57" s="46">
        <v>0</v>
      </c>
      <c r="AN57" s="47">
        <v>0</v>
      </c>
      <c r="AO57" s="46">
        <v>0</v>
      </c>
      <c r="AP57" s="47">
        <v>0</v>
      </c>
      <c r="AQ57" s="31">
        <v>0</v>
      </c>
      <c r="AR57" s="30"/>
      <c r="AS57" s="31">
        <v>2</v>
      </c>
      <c r="AT57" s="32">
        <v>0</v>
      </c>
      <c r="AU57" s="31">
        <v>0</v>
      </c>
      <c r="AV57" s="33">
        <v>0</v>
      </c>
      <c r="AW57" s="34">
        <v>0</v>
      </c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0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/>
      <c r="O58" s="46"/>
      <c r="P58" s="47"/>
      <c r="Q58" s="46"/>
      <c r="R58" s="47"/>
      <c r="S58" s="46"/>
      <c r="T58" s="47"/>
      <c r="U58" s="46"/>
      <c r="V58" s="47"/>
      <c r="W58" s="46"/>
      <c r="X58" s="47"/>
      <c r="Y58" s="46"/>
      <c r="Z58" s="47"/>
      <c r="AA58" s="46"/>
      <c r="AB58" s="47"/>
      <c r="AC58" s="46"/>
      <c r="AD58" s="47"/>
      <c r="AE58" s="46"/>
      <c r="AF58" s="47"/>
      <c r="AG58" s="46"/>
      <c r="AH58" s="47"/>
      <c r="AI58" s="46"/>
      <c r="AJ58" s="47"/>
      <c r="AK58" s="46"/>
      <c r="AL58" s="47"/>
      <c r="AM58" s="46"/>
      <c r="AN58" s="47"/>
      <c r="AO58" s="46"/>
      <c r="AP58" s="47"/>
      <c r="AQ58" s="31"/>
      <c r="AR58" s="30"/>
      <c r="AS58" s="31"/>
      <c r="AT58" s="32"/>
      <c r="AU58" s="31"/>
      <c r="AV58" s="33"/>
      <c r="AW58" s="34"/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0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/>
      <c r="O59" s="46"/>
      <c r="P59" s="47"/>
      <c r="Q59" s="46"/>
      <c r="R59" s="47"/>
      <c r="S59" s="46"/>
      <c r="T59" s="47"/>
      <c r="U59" s="46"/>
      <c r="V59" s="47"/>
      <c r="W59" s="46"/>
      <c r="X59" s="47"/>
      <c r="Y59" s="46"/>
      <c r="Z59" s="47"/>
      <c r="AA59" s="46"/>
      <c r="AB59" s="47"/>
      <c r="AC59" s="46"/>
      <c r="AD59" s="47"/>
      <c r="AE59" s="46"/>
      <c r="AF59" s="47"/>
      <c r="AG59" s="46"/>
      <c r="AH59" s="47"/>
      <c r="AI59" s="46"/>
      <c r="AJ59" s="47"/>
      <c r="AK59" s="46"/>
      <c r="AL59" s="47"/>
      <c r="AM59" s="46"/>
      <c r="AN59" s="47"/>
      <c r="AO59" s="46"/>
      <c r="AP59" s="47"/>
      <c r="AQ59" s="31"/>
      <c r="AR59" s="30"/>
      <c r="AS59" s="31"/>
      <c r="AT59" s="32"/>
      <c r="AU59" s="31"/>
      <c r="AV59" s="33"/>
      <c r="AW59" s="34"/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/>
      <c r="O60" s="46"/>
      <c r="P60" s="47"/>
      <c r="Q60" s="46"/>
      <c r="R60" s="47"/>
      <c r="S60" s="46"/>
      <c r="T60" s="47"/>
      <c r="U60" s="46"/>
      <c r="V60" s="47"/>
      <c r="W60" s="46"/>
      <c r="X60" s="47"/>
      <c r="Y60" s="46"/>
      <c r="Z60" s="47"/>
      <c r="AA60" s="46"/>
      <c r="AB60" s="47"/>
      <c r="AC60" s="46"/>
      <c r="AD60" s="47"/>
      <c r="AE60" s="46"/>
      <c r="AF60" s="47"/>
      <c r="AG60" s="46"/>
      <c r="AH60" s="47"/>
      <c r="AI60" s="46"/>
      <c r="AJ60" s="47"/>
      <c r="AK60" s="46"/>
      <c r="AL60" s="47"/>
      <c r="AM60" s="46"/>
      <c r="AN60" s="47"/>
      <c r="AO60" s="46"/>
      <c r="AP60" s="47"/>
      <c r="AQ60" s="31"/>
      <c r="AR60" s="30"/>
      <c r="AS60" s="31"/>
      <c r="AT60" s="32"/>
      <c r="AU60" s="31"/>
      <c r="AV60" s="33"/>
      <c r="AW60" s="34"/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351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/>
      <c r="O61" s="46"/>
      <c r="P61" s="47"/>
      <c r="Q61" s="46"/>
      <c r="R61" s="47"/>
      <c r="S61" s="46"/>
      <c r="T61" s="47"/>
      <c r="U61" s="46"/>
      <c r="V61" s="47"/>
      <c r="W61" s="46"/>
      <c r="X61" s="47"/>
      <c r="Y61" s="46"/>
      <c r="Z61" s="47"/>
      <c r="AA61" s="46"/>
      <c r="AB61" s="47"/>
      <c r="AC61" s="46"/>
      <c r="AD61" s="47"/>
      <c r="AE61" s="46"/>
      <c r="AF61" s="47"/>
      <c r="AG61" s="46"/>
      <c r="AH61" s="47"/>
      <c r="AI61" s="46"/>
      <c r="AJ61" s="47"/>
      <c r="AK61" s="46"/>
      <c r="AL61" s="47"/>
      <c r="AM61" s="46"/>
      <c r="AN61" s="47"/>
      <c r="AO61" s="46"/>
      <c r="AP61" s="47"/>
      <c r="AQ61" s="31"/>
      <c r="AR61" s="30"/>
      <c r="AS61" s="31"/>
      <c r="AT61" s="32"/>
      <c r="AU61" s="31"/>
      <c r="AV61" s="33"/>
      <c r="AW61" s="34"/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351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/>
      <c r="O62" s="46"/>
      <c r="P62" s="47"/>
      <c r="Q62" s="46"/>
      <c r="R62" s="47"/>
      <c r="S62" s="46"/>
      <c r="T62" s="47"/>
      <c r="U62" s="46"/>
      <c r="V62" s="47"/>
      <c r="W62" s="46"/>
      <c r="X62" s="47"/>
      <c r="Y62" s="46"/>
      <c r="Z62" s="47"/>
      <c r="AA62" s="46"/>
      <c r="AB62" s="47"/>
      <c r="AC62" s="46"/>
      <c r="AD62" s="47"/>
      <c r="AE62" s="46"/>
      <c r="AF62" s="47"/>
      <c r="AG62" s="46"/>
      <c r="AH62" s="47"/>
      <c r="AI62" s="46"/>
      <c r="AJ62" s="47"/>
      <c r="AK62" s="46"/>
      <c r="AL62" s="47"/>
      <c r="AM62" s="46"/>
      <c r="AN62" s="47"/>
      <c r="AO62" s="46"/>
      <c r="AP62" s="47"/>
      <c r="AQ62" s="31"/>
      <c r="AR62" s="33"/>
      <c r="AS62" s="31"/>
      <c r="AT62" s="32"/>
      <c r="AU62" s="31"/>
      <c r="AV62" s="33"/>
      <c r="AW62" s="34"/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351" t="s">
        <v>43</v>
      </c>
      <c r="B63" s="41">
        <f t="shared" si="149"/>
        <v>102</v>
      </c>
      <c r="C63" s="42">
        <f t="shared" si="149"/>
        <v>13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1</v>
      </c>
      <c r="O63" s="46">
        <v>0</v>
      </c>
      <c r="P63" s="47">
        <v>2</v>
      </c>
      <c r="Q63" s="46">
        <v>0</v>
      </c>
      <c r="R63" s="47">
        <v>12</v>
      </c>
      <c r="S63" s="46">
        <v>2</v>
      </c>
      <c r="T63" s="47">
        <v>30</v>
      </c>
      <c r="U63" s="46">
        <v>6</v>
      </c>
      <c r="V63" s="47">
        <v>34</v>
      </c>
      <c r="W63" s="46">
        <v>1</v>
      </c>
      <c r="X63" s="47">
        <v>21</v>
      </c>
      <c r="Y63" s="46">
        <v>3</v>
      </c>
      <c r="Z63" s="47">
        <v>2</v>
      </c>
      <c r="AA63" s="46">
        <v>1</v>
      </c>
      <c r="AB63" s="47">
        <v>0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102</v>
      </c>
      <c r="AT63" s="32">
        <v>0</v>
      </c>
      <c r="AU63" s="31">
        <v>0</v>
      </c>
      <c r="AV63" s="33">
        <v>3</v>
      </c>
      <c r="AW63" s="34">
        <v>1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10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0</v>
      </c>
      <c r="Q64" s="46">
        <v>0</v>
      </c>
      <c r="R64" s="47">
        <v>1</v>
      </c>
      <c r="S64" s="46">
        <v>0</v>
      </c>
      <c r="T64" s="47">
        <v>2</v>
      </c>
      <c r="U64" s="46">
        <v>0</v>
      </c>
      <c r="V64" s="47">
        <v>4</v>
      </c>
      <c r="W64" s="46">
        <v>0</v>
      </c>
      <c r="X64" s="47">
        <v>3</v>
      </c>
      <c r="Y64" s="46">
        <v>0</v>
      </c>
      <c r="Z64" s="47">
        <v>0</v>
      </c>
      <c r="AA64" s="46">
        <v>0</v>
      </c>
      <c r="AB64" s="47">
        <v>0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10</v>
      </c>
      <c r="AT64" s="32">
        <v>0</v>
      </c>
      <c r="AU64" s="31">
        <v>0</v>
      </c>
      <c r="AV64" s="33">
        <v>0</v>
      </c>
      <c r="AW64" s="34">
        <v>0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1</v>
      </c>
      <c r="C65" s="42">
        <f>+E65+G65+I65+K65+M65+O65+Q65+S65+U65+W65+Y65+AA65+AC65+AE65+AG65+AI65+AK65+AM65+AO65+AQ65</f>
        <v>0</v>
      </c>
      <c r="D65" s="33">
        <v>0</v>
      </c>
      <c r="E65" s="46">
        <v>0</v>
      </c>
      <c r="F65" s="47">
        <v>0</v>
      </c>
      <c r="G65" s="46">
        <v>0</v>
      </c>
      <c r="H65" s="47">
        <v>0</v>
      </c>
      <c r="I65" s="34">
        <v>0</v>
      </c>
      <c r="J65" s="33"/>
      <c r="K65" s="33"/>
      <c r="L65" s="47"/>
      <c r="M65" s="34"/>
      <c r="N65" s="33">
        <v>0</v>
      </c>
      <c r="O65" s="46">
        <v>0</v>
      </c>
      <c r="P65" s="47">
        <v>0</v>
      </c>
      <c r="Q65" s="46">
        <v>0</v>
      </c>
      <c r="R65" s="47">
        <v>0</v>
      </c>
      <c r="S65" s="46">
        <v>0</v>
      </c>
      <c r="T65" s="47">
        <v>0</v>
      </c>
      <c r="U65" s="46">
        <v>0</v>
      </c>
      <c r="V65" s="47">
        <v>0</v>
      </c>
      <c r="W65" s="46">
        <v>0</v>
      </c>
      <c r="X65" s="47">
        <v>0</v>
      </c>
      <c r="Y65" s="46">
        <v>0</v>
      </c>
      <c r="Z65" s="47">
        <v>1</v>
      </c>
      <c r="AA65" s="46">
        <v>0</v>
      </c>
      <c r="AB65" s="47">
        <v>0</v>
      </c>
      <c r="AC65" s="46">
        <v>0</v>
      </c>
      <c r="AD65" s="47">
        <v>0</v>
      </c>
      <c r="AE65" s="46">
        <v>0</v>
      </c>
      <c r="AF65" s="47">
        <v>0</v>
      </c>
      <c r="AG65" s="46">
        <v>0</v>
      </c>
      <c r="AH65" s="47">
        <v>0</v>
      </c>
      <c r="AI65" s="46">
        <v>0</v>
      </c>
      <c r="AJ65" s="47">
        <v>0</v>
      </c>
      <c r="AK65" s="46">
        <v>0</v>
      </c>
      <c r="AL65" s="47">
        <v>0</v>
      </c>
      <c r="AM65" s="46">
        <v>0</v>
      </c>
      <c r="AN65" s="47">
        <v>0</v>
      </c>
      <c r="AO65" s="46">
        <v>0</v>
      </c>
      <c r="AP65" s="47">
        <v>0</v>
      </c>
      <c r="AQ65" s="31">
        <v>0</v>
      </c>
      <c r="AR65" s="30"/>
      <c r="AS65" s="31">
        <v>1</v>
      </c>
      <c r="AT65" s="32">
        <v>0</v>
      </c>
      <c r="AU65" s="31">
        <v>0</v>
      </c>
      <c r="AV65" s="33">
        <v>0</v>
      </c>
      <c r="AW65" s="34">
        <v>0</v>
      </c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351" t="s">
        <v>46</v>
      </c>
      <c r="B66" s="41">
        <f>+D66+F66+H66</f>
        <v>1</v>
      </c>
      <c r="C66" s="42">
        <f>+E66+G66+I66</f>
        <v>0</v>
      </c>
      <c r="D66" s="33">
        <v>1</v>
      </c>
      <c r="E66" s="46">
        <v>0</v>
      </c>
      <c r="F66" s="47">
        <v>0</v>
      </c>
      <c r="G66" s="46">
        <v>0</v>
      </c>
      <c r="H66" s="47">
        <v>0</v>
      </c>
      <c r="I66" s="34">
        <v>0</v>
      </c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>
        <v>1</v>
      </c>
      <c r="AS66" s="31">
        <v>0</v>
      </c>
      <c r="AT66" s="32">
        <v>0</v>
      </c>
      <c r="AU66" s="31">
        <v>0</v>
      </c>
      <c r="AV66" s="33">
        <v>0</v>
      </c>
      <c r="AW66" s="34">
        <v>0</v>
      </c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351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0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/>
      <c r="O68" s="46"/>
      <c r="P68" s="47"/>
      <c r="Q68" s="46"/>
      <c r="R68" s="47"/>
      <c r="S68" s="46"/>
      <c r="T68" s="47"/>
      <c r="U68" s="46"/>
      <c r="V68" s="47"/>
      <c r="W68" s="46"/>
      <c r="X68" s="47"/>
      <c r="Y68" s="46"/>
      <c r="Z68" s="47"/>
      <c r="AA68" s="46"/>
      <c r="AB68" s="47"/>
      <c r="AC68" s="46"/>
      <c r="AD68" s="47"/>
      <c r="AE68" s="46"/>
      <c r="AF68" s="47"/>
      <c r="AG68" s="46"/>
      <c r="AH68" s="47"/>
      <c r="AI68" s="46"/>
      <c r="AJ68" s="47"/>
      <c r="AK68" s="46"/>
      <c r="AL68" s="47"/>
      <c r="AM68" s="46"/>
      <c r="AN68" s="47"/>
      <c r="AO68" s="46"/>
      <c r="AP68" s="47"/>
      <c r="AQ68" s="31"/>
      <c r="AR68" s="33"/>
      <c r="AS68" s="31"/>
      <c r="AT68" s="32"/>
      <c r="AU68" s="31"/>
      <c r="AV68" s="33"/>
      <c r="AW68" s="34"/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0</v>
      </c>
      <c r="C70" s="42">
        <f>+Q70+S70+U70+W70+Y70+AA70+AC70+AE70+AG70+AI70+AK70+AM70+AO70+AQ70</f>
        <v>0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/>
      <c r="Q70" s="46"/>
      <c r="R70" s="47"/>
      <c r="S70" s="46"/>
      <c r="T70" s="47"/>
      <c r="U70" s="46"/>
      <c r="V70" s="47"/>
      <c r="W70" s="46"/>
      <c r="X70" s="47"/>
      <c r="Y70" s="46"/>
      <c r="Z70" s="47"/>
      <c r="AA70" s="46"/>
      <c r="AB70" s="47"/>
      <c r="AC70" s="46"/>
      <c r="AD70" s="47"/>
      <c r="AE70" s="46"/>
      <c r="AF70" s="47"/>
      <c r="AG70" s="46"/>
      <c r="AH70" s="47"/>
      <c r="AI70" s="46"/>
      <c r="AJ70" s="47"/>
      <c r="AK70" s="46"/>
      <c r="AL70" s="47"/>
      <c r="AM70" s="46"/>
      <c r="AN70" s="47"/>
      <c r="AO70" s="46"/>
      <c r="AP70" s="47"/>
      <c r="AQ70" s="31"/>
      <c r="AR70" s="33"/>
      <c r="AS70" s="31"/>
      <c r="AT70" s="32"/>
      <c r="AU70" s="31"/>
      <c r="AV70" s="33"/>
      <c r="AW70" s="34"/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0</v>
      </c>
      <c r="C72" s="42">
        <f t="shared" si="217"/>
        <v>0</v>
      </c>
      <c r="D72" s="33"/>
      <c r="E72" s="46"/>
      <c r="F72" s="47"/>
      <c r="G72" s="46"/>
      <c r="H72" s="47"/>
      <c r="I72" s="34"/>
      <c r="J72" s="33"/>
      <c r="K72" s="33"/>
      <c r="L72" s="47"/>
      <c r="M72" s="34"/>
      <c r="N72" s="33"/>
      <c r="O72" s="46"/>
      <c r="P72" s="47"/>
      <c r="Q72" s="46"/>
      <c r="R72" s="47"/>
      <c r="S72" s="46"/>
      <c r="T72" s="47"/>
      <c r="U72" s="46"/>
      <c r="V72" s="47"/>
      <c r="W72" s="46"/>
      <c r="X72" s="47"/>
      <c r="Y72" s="46"/>
      <c r="Z72" s="47"/>
      <c r="AA72" s="46"/>
      <c r="AB72" s="47"/>
      <c r="AC72" s="46"/>
      <c r="AD72" s="47"/>
      <c r="AE72" s="46"/>
      <c r="AF72" s="47"/>
      <c r="AG72" s="46"/>
      <c r="AH72" s="47"/>
      <c r="AI72" s="46"/>
      <c r="AJ72" s="47"/>
      <c r="AK72" s="46"/>
      <c r="AL72" s="47"/>
      <c r="AM72" s="46"/>
      <c r="AN72" s="47"/>
      <c r="AO72" s="46"/>
      <c r="AP72" s="47"/>
      <c r="AQ72" s="31"/>
      <c r="AR72" s="33"/>
      <c r="AS72" s="31"/>
      <c r="AT72" s="32"/>
      <c r="AU72" s="31"/>
      <c r="AV72" s="33"/>
      <c r="AW72" s="34"/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347" t="s">
        <v>35</v>
      </c>
      <c r="AU78" s="348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351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351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351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351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351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347" t="s">
        <v>35</v>
      </c>
      <c r="AU100" s="348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351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351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351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351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351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0</v>
      </c>
      <c r="C113" s="42">
        <f>+E113+G113+I113+K113+M113+O113+Q113+S113+U113+W113+Y113+AA113+AC113+AE113+AG113+AI113+AK113+AM113+AO113+AQ113</f>
        <v>0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/>
      <c r="S113" s="46"/>
      <c r="T113" s="47"/>
      <c r="U113" s="46"/>
      <c r="V113" s="47"/>
      <c r="W113" s="46"/>
      <c r="X113" s="47"/>
      <c r="Y113" s="46"/>
      <c r="Z113" s="47"/>
      <c r="AA113" s="46"/>
      <c r="AB113" s="47"/>
      <c r="AC113" s="46"/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/>
      <c r="AS113" s="31"/>
      <c r="AT113" s="32"/>
      <c r="AU113" s="31"/>
      <c r="AV113" s="33"/>
      <c r="AW113" s="34"/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347" t="s">
        <v>35</v>
      </c>
      <c r="AU122" s="348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0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/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/>
      <c r="AT125" s="32"/>
      <c r="AU125" s="31"/>
      <c r="AV125" s="33"/>
      <c r="AW125" s="34"/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351" t="s">
        <v>41</v>
      </c>
      <c r="B127" s="41">
        <f t="shared" si="419"/>
        <v>0</v>
      </c>
      <c r="C127" s="42">
        <f t="shared" si="419"/>
        <v>0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/>
      <c r="U127" s="46"/>
      <c r="V127" s="47"/>
      <c r="W127" s="46"/>
      <c r="X127" s="47"/>
      <c r="Y127" s="46"/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/>
      <c r="AT127" s="32"/>
      <c r="AU127" s="31"/>
      <c r="AV127" s="33"/>
      <c r="AW127" s="34"/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351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351" t="s">
        <v>43</v>
      </c>
      <c r="B129" s="41">
        <f t="shared" si="419"/>
        <v>1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>
        <v>1</v>
      </c>
      <c r="U129" s="46">
        <v>0</v>
      </c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>
        <v>1</v>
      </c>
      <c r="AT129" s="32">
        <v>0</v>
      </c>
      <c r="AU129" s="31">
        <v>0</v>
      </c>
      <c r="AV129" s="33">
        <v>0</v>
      </c>
      <c r="AW129" s="34">
        <v>0</v>
      </c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0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/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/>
      <c r="AT131" s="32"/>
      <c r="AU131" s="31"/>
      <c r="AV131" s="33"/>
      <c r="AW131" s="34"/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351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351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2</v>
      </c>
      <c r="C135" s="42">
        <f>+E135+G135+I135+K135+M135+O135+Q135+S135+U135+W135+Y135+AA135+AC135+AE135+AG135+AI135+AK135+AM135+AO135+AQ135</f>
        <v>1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>
        <v>1</v>
      </c>
      <c r="Q135" s="46">
        <v>1</v>
      </c>
      <c r="R135" s="47">
        <v>1</v>
      </c>
      <c r="S135" s="46">
        <v>0</v>
      </c>
      <c r="T135" s="47"/>
      <c r="U135" s="46"/>
      <c r="V135" s="47"/>
      <c r="W135" s="46"/>
      <c r="X135" s="47"/>
      <c r="Y135" s="46"/>
      <c r="Z135" s="47"/>
      <c r="AA135" s="46"/>
      <c r="AB135" s="47"/>
      <c r="AC135" s="46"/>
      <c r="AD135" s="47"/>
      <c r="AE135" s="46"/>
      <c r="AF135" s="47"/>
      <c r="AG135" s="46"/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/>
      <c r="AS135" s="31">
        <v>2</v>
      </c>
      <c r="AT135" s="32">
        <v>0</v>
      </c>
      <c r="AU135" s="31">
        <v>0</v>
      </c>
      <c r="AV135" s="33">
        <v>0</v>
      </c>
      <c r="AW135" s="34">
        <v>0</v>
      </c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1</v>
      </c>
      <c r="C136" s="42">
        <f>+Q136+S136+U136+W136+Y136+AA136+AC136+AE136+AG136+AI136+AK136+AM136+AO136+AQ136</f>
        <v>0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/>
      <c r="U136" s="46"/>
      <c r="V136" s="47"/>
      <c r="W136" s="46"/>
      <c r="X136" s="47"/>
      <c r="Y136" s="46"/>
      <c r="Z136" s="47"/>
      <c r="AA136" s="46"/>
      <c r="AB136" s="47"/>
      <c r="AC136" s="46"/>
      <c r="AD136" s="47">
        <v>1</v>
      </c>
      <c r="AE136" s="46">
        <v>0</v>
      </c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>
        <v>1</v>
      </c>
      <c r="AS136" s="31">
        <v>0</v>
      </c>
      <c r="AT136" s="32">
        <v>0</v>
      </c>
      <c r="AU136" s="31">
        <v>0</v>
      </c>
      <c r="AV136" s="33">
        <v>0</v>
      </c>
      <c r="AW136" s="34">
        <v>0</v>
      </c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352" t="s">
        <v>70</v>
      </c>
      <c r="F143" s="12" t="s">
        <v>33</v>
      </c>
      <c r="G143" s="14" t="s">
        <v>34</v>
      </c>
      <c r="H143" s="352" t="s">
        <v>70</v>
      </c>
      <c r="I143" s="12" t="s">
        <v>33</v>
      </c>
      <c r="J143" s="14" t="s">
        <v>34</v>
      </c>
      <c r="K143" s="352" t="s">
        <v>70</v>
      </c>
      <c r="L143" s="12" t="s">
        <v>33</v>
      </c>
      <c r="M143" s="14" t="s">
        <v>34</v>
      </c>
      <c r="N143" s="352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294</v>
      </c>
      <c r="D144" s="73">
        <v>0</v>
      </c>
      <c r="E144" s="74">
        <v>0</v>
      </c>
      <c r="F144" s="72">
        <v>88</v>
      </c>
      <c r="G144" s="73">
        <v>0</v>
      </c>
      <c r="H144" s="74">
        <v>0</v>
      </c>
      <c r="I144" s="72"/>
      <c r="J144" s="73"/>
      <c r="K144" s="74"/>
      <c r="L144" s="72"/>
      <c r="M144" s="73"/>
      <c r="N144" s="74"/>
      <c r="O144" s="72">
        <v>1686</v>
      </c>
      <c r="P144" s="75">
        <v>40</v>
      </c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350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351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>
        <v>1</v>
      </c>
      <c r="P148" s="87">
        <v>0</v>
      </c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147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/>
      <c r="N161" s="78"/>
      <c r="O161" s="77">
        <v>7</v>
      </c>
      <c r="P161" s="78"/>
      <c r="Q161" s="77">
        <v>28</v>
      </c>
      <c r="R161" s="78"/>
      <c r="S161" s="77">
        <v>34</v>
      </c>
      <c r="T161" s="78"/>
      <c r="U161" s="77">
        <v>44</v>
      </c>
      <c r="V161" s="78"/>
      <c r="W161" s="77">
        <v>29</v>
      </c>
      <c r="X161" s="78"/>
      <c r="Y161" s="77">
        <v>4</v>
      </c>
      <c r="Z161" s="78"/>
      <c r="AA161" s="77">
        <v>1</v>
      </c>
      <c r="AB161" s="78"/>
      <c r="AC161" s="77"/>
      <c r="AD161" s="78"/>
      <c r="AE161" s="77"/>
      <c r="AF161" s="78"/>
      <c r="AG161" s="99"/>
      <c r="AH161" s="101"/>
      <c r="AI161" s="99"/>
      <c r="AJ161" s="102"/>
      <c r="AK161" s="103"/>
      <c r="AL161" s="104"/>
      <c r="AM161" s="28">
        <v>147</v>
      </c>
      <c r="AN161" s="105"/>
      <c r="AO161" s="32">
        <v>0</v>
      </c>
      <c r="AP161" s="106"/>
      <c r="AQ161" s="33">
        <v>0</v>
      </c>
      <c r="AR161" s="107"/>
      <c r="AS161" s="32">
        <v>0</v>
      </c>
      <c r="AT161" s="107"/>
      <c r="AU161" s="32">
        <v>9</v>
      </c>
      <c r="AV161" s="106"/>
      <c r="AW161" s="32">
        <v>3</v>
      </c>
      <c r="AX161" s="106"/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117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>
        <v>1</v>
      </c>
      <c r="N162" s="27"/>
      <c r="O162" s="28">
        <v>6</v>
      </c>
      <c r="P162" s="27"/>
      <c r="Q162" s="28">
        <v>17</v>
      </c>
      <c r="R162" s="27"/>
      <c r="S162" s="28">
        <v>30</v>
      </c>
      <c r="T162" s="27"/>
      <c r="U162" s="28">
        <v>31</v>
      </c>
      <c r="V162" s="27"/>
      <c r="W162" s="28">
        <v>23</v>
      </c>
      <c r="X162" s="27"/>
      <c r="Y162" s="28">
        <v>9</v>
      </c>
      <c r="Z162" s="27"/>
      <c r="AA162" s="28"/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117</v>
      </c>
      <c r="AN162" s="107"/>
      <c r="AO162" s="32">
        <v>0</v>
      </c>
      <c r="AP162" s="106"/>
      <c r="AQ162" s="33">
        <v>0</v>
      </c>
      <c r="AR162" s="107"/>
      <c r="AS162" s="32">
        <v>0</v>
      </c>
      <c r="AT162" s="107"/>
      <c r="AU162" s="32">
        <v>8</v>
      </c>
      <c r="AV162" s="106"/>
      <c r="AW162" s="32">
        <v>4</v>
      </c>
      <c r="AX162" s="106"/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>
        <v>0</v>
      </c>
      <c r="AP163" s="106"/>
      <c r="AQ163" s="33">
        <v>0</v>
      </c>
      <c r="AR163" s="107"/>
      <c r="AS163" s="32">
        <v>0</v>
      </c>
      <c r="AT163" s="107"/>
      <c r="AU163" s="32"/>
      <c r="AV163" s="106"/>
      <c r="AW163" s="32"/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1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/>
      <c r="T164" s="46"/>
      <c r="U164" s="47"/>
      <c r="V164" s="46"/>
      <c r="W164" s="47">
        <v>1</v>
      </c>
      <c r="X164" s="46"/>
      <c r="Y164" s="47"/>
      <c r="Z164" s="46"/>
      <c r="AA164" s="47"/>
      <c r="AB164" s="46"/>
      <c r="AC164" s="47"/>
      <c r="AD164" s="46"/>
      <c r="AE164" s="47"/>
      <c r="AF164" s="46"/>
      <c r="AG164" s="47"/>
      <c r="AH164" s="46"/>
      <c r="AI164" s="47"/>
      <c r="AJ164" s="46"/>
      <c r="AK164" s="32"/>
      <c r="AL164" s="106"/>
      <c r="AM164" s="47">
        <v>1</v>
      </c>
      <c r="AN164" s="107"/>
      <c r="AO164" s="32">
        <v>0</v>
      </c>
      <c r="AP164" s="106"/>
      <c r="AQ164" s="33">
        <v>0</v>
      </c>
      <c r="AR164" s="107"/>
      <c r="AS164" s="32">
        <v>0</v>
      </c>
      <c r="AT164" s="107"/>
      <c r="AU164" s="32">
        <v>0</v>
      </c>
      <c r="AV164" s="106"/>
      <c r="AW164" s="32">
        <v>0</v>
      </c>
      <c r="AX164" s="106"/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0</v>
      </c>
      <c r="D165" s="113">
        <f>+F165+H165+J165+L165+N165+P165+R165+T165+V165+X165+Z165+AB165+AD165+AF165+AH165+AJ165</f>
        <v>0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6"/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/>
      <c r="AJ165" s="46"/>
      <c r="AK165" s="114"/>
      <c r="AL165" s="115"/>
      <c r="AM165" s="116"/>
      <c r="AN165" s="107"/>
      <c r="AO165" s="32">
        <v>0</v>
      </c>
      <c r="AP165" s="106"/>
      <c r="AQ165" s="33">
        <v>0</v>
      </c>
      <c r="AR165" s="107"/>
      <c r="AS165" s="32">
        <v>0</v>
      </c>
      <c r="AT165" s="107"/>
      <c r="AU165" s="32">
        <v>0</v>
      </c>
      <c r="AV165" s="106"/>
      <c r="AW165" s="32">
        <v>0</v>
      </c>
      <c r="AX165" s="106"/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3</v>
      </c>
      <c r="D166" s="111">
        <f>+F166+H166+J166+L166+N166+P166+R166+T166+V166+X166+Z166+AB166+AD166+AF166+AH166+AJ166</f>
        <v>0</v>
      </c>
      <c r="E166" s="47"/>
      <c r="F166" s="46"/>
      <c r="G166" s="47"/>
      <c r="H166" s="46"/>
      <c r="I166" s="47"/>
      <c r="J166" s="46"/>
      <c r="K166" s="47"/>
      <c r="L166" s="46"/>
      <c r="M166" s="47"/>
      <c r="N166" s="46"/>
      <c r="O166" s="47"/>
      <c r="P166" s="46"/>
      <c r="Q166" s="47">
        <v>1</v>
      </c>
      <c r="R166" s="46"/>
      <c r="S166" s="47"/>
      <c r="T166" s="46"/>
      <c r="U166" s="47"/>
      <c r="V166" s="46"/>
      <c r="W166" s="47">
        <v>1</v>
      </c>
      <c r="X166" s="46"/>
      <c r="Y166" s="47">
        <v>1</v>
      </c>
      <c r="Z166" s="46"/>
      <c r="AA166" s="47"/>
      <c r="AB166" s="46"/>
      <c r="AC166" s="47"/>
      <c r="AD166" s="46"/>
      <c r="AE166" s="47"/>
      <c r="AF166" s="46"/>
      <c r="AG166" s="47"/>
      <c r="AH166" s="46"/>
      <c r="AI166" s="47"/>
      <c r="AJ166" s="46"/>
      <c r="AK166" s="32">
        <v>2</v>
      </c>
      <c r="AL166" s="106"/>
      <c r="AM166" s="47">
        <v>1</v>
      </c>
      <c r="AN166" s="107"/>
      <c r="AO166" s="32">
        <v>0</v>
      </c>
      <c r="AP166" s="106"/>
      <c r="AQ166" s="33">
        <v>0</v>
      </c>
      <c r="AR166" s="107"/>
      <c r="AS166" s="32">
        <v>0</v>
      </c>
      <c r="AT166" s="107"/>
      <c r="AU166" s="32">
        <v>0</v>
      </c>
      <c r="AV166" s="106"/>
      <c r="AW166" s="32">
        <v>0</v>
      </c>
      <c r="AX166" s="106"/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27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/>
      <c r="P167" s="46"/>
      <c r="Q167" s="47">
        <v>8</v>
      </c>
      <c r="R167" s="46"/>
      <c r="S167" s="47">
        <v>5</v>
      </c>
      <c r="T167" s="46"/>
      <c r="U167" s="47">
        <v>4</v>
      </c>
      <c r="V167" s="46"/>
      <c r="W167" s="47">
        <v>2</v>
      </c>
      <c r="X167" s="46"/>
      <c r="Y167" s="47">
        <v>1</v>
      </c>
      <c r="Z167" s="46"/>
      <c r="AA167" s="47">
        <v>2</v>
      </c>
      <c r="AB167" s="46"/>
      <c r="AC167" s="47">
        <v>4</v>
      </c>
      <c r="AD167" s="46"/>
      <c r="AE167" s="47">
        <v>1</v>
      </c>
      <c r="AF167" s="46"/>
      <c r="AG167" s="47"/>
      <c r="AH167" s="46"/>
      <c r="AI167" s="47"/>
      <c r="AJ167" s="46"/>
      <c r="AK167" s="32"/>
      <c r="AL167" s="106"/>
      <c r="AM167" s="47">
        <v>27</v>
      </c>
      <c r="AN167" s="107"/>
      <c r="AO167" s="32">
        <v>0</v>
      </c>
      <c r="AP167" s="106"/>
      <c r="AQ167" s="33">
        <v>0</v>
      </c>
      <c r="AR167" s="107"/>
      <c r="AS167" s="32">
        <v>0</v>
      </c>
      <c r="AT167" s="107"/>
      <c r="AU167" s="32">
        <v>2</v>
      </c>
      <c r="AV167" s="106"/>
      <c r="AW167" s="32">
        <v>0</v>
      </c>
      <c r="AX167" s="106"/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2</v>
      </c>
      <c r="D168" s="111">
        <f>+P168+R168+T168+V168+X168+Z168+AB168+AD168+AF168+AH168+AJ168</f>
        <v>0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/>
      <c r="P168" s="46"/>
      <c r="Q168" s="47">
        <v>1</v>
      </c>
      <c r="R168" s="46"/>
      <c r="S168" s="47"/>
      <c r="T168" s="46"/>
      <c r="U168" s="47"/>
      <c r="V168" s="46"/>
      <c r="W168" s="47"/>
      <c r="X168" s="46"/>
      <c r="Y168" s="47">
        <v>1</v>
      </c>
      <c r="Z168" s="46"/>
      <c r="AA168" s="47"/>
      <c r="AB168" s="46"/>
      <c r="AC168" s="47"/>
      <c r="AD168" s="46"/>
      <c r="AE168" s="47"/>
      <c r="AF168" s="46"/>
      <c r="AG168" s="47"/>
      <c r="AH168" s="46"/>
      <c r="AI168" s="47"/>
      <c r="AJ168" s="46"/>
      <c r="AK168" s="32">
        <v>1</v>
      </c>
      <c r="AL168" s="106"/>
      <c r="AM168" s="47">
        <v>1</v>
      </c>
      <c r="AN168" s="107"/>
      <c r="AO168" s="32">
        <v>0</v>
      </c>
      <c r="AP168" s="106"/>
      <c r="AQ168" s="33">
        <v>0</v>
      </c>
      <c r="AR168" s="107"/>
      <c r="AS168" s="32">
        <v>0</v>
      </c>
      <c r="AT168" s="107"/>
      <c r="AU168" s="32">
        <v>0</v>
      </c>
      <c r="AV168" s="106"/>
      <c r="AW168" s="32"/>
      <c r="AX168" s="106"/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1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/>
      <c r="P169" s="120"/>
      <c r="Q169" s="119"/>
      <c r="R169" s="120"/>
      <c r="S169" s="119"/>
      <c r="T169" s="120"/>
      <c r="U169" s="119"/>
      <c r="V169" s="120"/>
      <c r="W169" s="119">
        <v>1</v>
      </c>
      <c r="X169" s="120"/>
      <c r="Y169" s="119"/>
      <c r="Z169" s="120"/>
      <c r="AA169" s="119"/>
      <c r="AB169" s="120"/>
      <c r="AC169" s="119"/>
      <c r="AD169" s="120"/>
      <c r="AE169" s="119"/>
      <c r="AF169" s="120"/>
      <c r="AG169" s="119"/>
      <c r="AH169" s="120"/>
      <c r="AI169" s="119"/>
      <c r="AJ169" s="120"/>
      <c r="AK169" s="121"/>
      <c r="AL169" s="122"/>
      <c r="AM169" s="119">
        <v>1</v>
      </c>
      <c r="AN169" s="123"/>
      <c r="AO169" s="121">
        <v>0</v>
      </c>
      <c r="AP169" s="122"/>
      <c r="AQ169" s="124">
        <v>0</v>
      </c>
      <c r="AR169" s="123"/>
      <c r="AS169" s="65">
        <v>0</v>
      </c>
      <c r="AT169" s="125"/>
      <c r="AU169" s="121">
        <v>0</v>
      </c>
      <c r="AV169" s="122"/>
      <c r="AW169" s="121"/>
      <c r="AX169" s="122"/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0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/>
      <c r="P173" s="145"/>
      <c r="Q173" s="144"/>
      <c r="R173" s="145"/>
      <c r="S173" s="144"/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/>
      <c r="AF173" s="146"/>
      <c r="AG173" s="72"/>
      <c r="AH173" s="75"/>
      <c r="AI173" s="144"/>
      <c r="AJ173" s="145"/>
      <c r="AK173" s="132"/>
      <c r="AL173" s="81"/>
      <c r="AM173" s="28"/>
      <c r="AN173" s="105"/>
      <c r="AO173" s="132"/>
      <c r="AP173" s="81"/>
      <c r="AQ173" s="26"/>
      <c r="AR173" s="105"/>
      <c r="AS173" s="132"/>
      <c r="AT173" s="105"/>
      <c r="AU173" s="132"/>
      <c r="AV173" s="81"/>
      <c r="AW173" s="132"/>
      <c r="AX173" s="81"/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0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/>
      <c r="V174" s="120"/>
      <c r="W174" s="119"/>
      <c r="X174" s="120"/>
      <c r="Y174" s="119"/>
      <c r="Z174" s="120"/>
      <c r="AA174" s="119"/>
      <c r="AB174" s="120"/>
      <c r="AC174" s="119"/>
      <c r="AD174" s="147"/>
      <c r="AE174" s="119"/>
      <c r="AF174" s="147"/>
      <c r="AG174" s="119"/>
      <c r="AH174" s="148"/>
      <c r="AI174" s="119"/>
      <c r="AJ174" s="120"/>
      <c r="AK174" s="121"/>
      <c r="AL174" s="122"/>
      <c r="AM174" s="119"/>
      <c r="AN174" s="123"/>
      <c r="AO174" s="121">
        <v>0</v>
      </c>
      <c r="AP174" s="122"/>
      <c r="AQ174" s="124">
        <v>0</v>
      </c>
      <c r="AR174" s="123"/>
      <c r="AS174" s="121">
        <v>0</v>
      </c>
      <c r="AT174" s="123"/>
      <c r="AU174" s="121"/>
      <c r="AV174" s="122"/>
      <c r="AW174" s="121">
        <v>0</v>
      </c>
      <c r="AX174" s="122"/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1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/>
      <c r="J175" s="46"/>
      <c r="K175" s="47"/>
      <c r="L175" s="46"/>
      <c r="M175" s="47"/>
      <c r="N175" s="46"/>
      <c r="O175" s="119">
        <v>1</v>
      </c>
      <c r="P175" s="120"/>
      <c r="Q175" s="119"/>
      <c r="R175" s="120"/>
      <c r="S175" s="119"/>
      <c r="T175" s="120"/>
      <c r="U175" s="119"/>
      <c r="V175" s="120"/>
      <c r="W175" s="119"/>
      <c r="X175" s="120"/>
      <c r="Y175" s="119"/>
      <c r="Z175" s="120"/>
      <c r="AA175" s="119"/>
      <c r="AB175" s="120"/>
      <c r="AC175" s="119"/>
      <c r="AD175" s="147"/>
      <c r="AE175" s="119"/>
      <c r="AF175" s="147"/>
      <c r="AG175" s="119"/>
      <c r="AH175" s="148"/>
      <c r="AI175" s="119"/>
      <c r="AJ175" s="120"/>
      <c r="AK175" s="121"/>
      <c r="AL175" s="122"/>
      <c r="AM175" s="119">
        <v>1</v>
      </c>
      <c r="AN175" s="123"/>
      <c r="AO175" s="121">
        <v>0</v>
      </c>
      <c r="AP175" s="122"/>
      <c r="AQ175" s="124">
        <v>0</v>
      </c>
      <c r="AR175" s="123"/>
      <c r="AS175" s="121">
        <v>0</v>
      </c>
      <c r="AT175" s="123"/>
      <c r="AU175" s="121">
        <v>0</v>
      </c>
      <c r="AV175" s="122"/>
      <c r="AW175" s="121">
        <v>1</v>
      </c>
      <c r="AX175" s="122"/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/>
      <c r="AP176" s="122"/>
      <c r="AQ176" s="124"/>
      <c r="AR176" s="123"/>
      <c r="AS176" s="121"/>
      <c r="AT176" s="123"/>
      <c r="AU176" s="121"/>
      <c r="AV176" s="122"/>
      <c r="AW176" s="121"/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/>
      <c r="AP177" s="122"/>
      <c r="AQ177" s="124"/>
      <c r="AR177" s="123"/>
      <c r="AS177" s="121"/>
      <c r="AT177" s="123"/>
      <c r="AU177" s="121"/>
      <c r="AV177" s="122"/>
      <c r="AW177" s="121"/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8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>
        <v>3</v>
      </c>
      <c r="R178" s="120"/>
      <c r="S178" s="119">
        <v>2</v>
      </c>
      <c r="T178" s="120"/>
      <c r="U178" s="119"/>
      <c r="V178" s="120"/>
      <c r="W178" s="119"/>
      <c r="X178" s="120"/>
      <c r="Y178" s="119"/>
      <c r="Z178" s="120"/>
      <c r="AA178" s="119"/>
      <c r="AB178" s="120"/>
      <c r="AC178" s="119">
        <v>1</v>
      </c>
      <c r="AD178" s="147"/>
      <c r="AE178" s="119">
        <v>1</v>
      </c>
      <c r="AF178" s="147"/>
      <c r="AG178" s="119">
        <v>1</v>
      </c>
      <c r="AH178" s="148"/>
      <c r="AI178" s="119"/>
      <c r="AJ178" s="120"/>
      <c r="AK178" s="121">
        <v>4</v>
      </c>
      <c r="AL178" s="122"/>
      <c r="AM178" s="119">
        <v>4</v>
      </c>
      <c r="AN178" s="123"/>
      <c r="AO178" s="121">
        <v>0</v>
      </c>
      <c r="AP178" s="122"/>
      <c r="AQ178" s="124">
        <v>0</v>
      </c>
      <c r="AR178" s="123"/>
      <c r="AS178" s="121">
        <v>0</v>
      </c>
      <c r="AT178" s="123"/>
      <c r="AU178" s="121">
        <v>0</v>
      </c>
      <c r="AV178" s="122"/>
      <c r="AW178" s="121"/>
      <c r="AX178" s="122"/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0</v>
      </c>
      <c r="D179" s="149">
        <f t="shared" si="567"/>
        <v>0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/>
      <c r="Z179" s="120"/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/>
      <c r="AN179" s="123"/>
      <c r="AO179" s="121"/>
      <c r="AP179" s="122"/>
      <c r="AQ179" s="124"/>
      <c r="AR179" s="123"/>
      <c r="AS179" s="121"/>
      <c r="AT179" s="123"/>
      <c r="AU179" s="121"/>
      <c r="AV179" s="122"/>
      <c r="AW179" s="121"/>
      <c r="AX179" s="122"/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/>
      <c r="AP180" s="122"/>
      <c r="AQ180" s="124"/>
      <c r="AR180" s="123"/>
      <c r="AS180" s="121"/>
      <c r="AT180" s="123"/>
      <c r="AU180" s="121"/>
      <c r="AV180" s="122"/>
      <c r="AW180" s="121"/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/>
      <c r="AP181" s="122"/>
      <c r="AQ181" s="124"/>
      <c r="AR181" s="123"/>
      <c r="AS181" s="121"/>
      <c r="AT181" s="123"/>
      <c r="AU181" s="121"/>
      <c r="AV181" s="122"/>
      <c r="AW181" s="121"/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46</v>
      </c>
      <c r="D182" s="149">
        <f t="shared" si="567"/>
        <v>0</v>
      </c>
      <c r="E182" s="119"/>
      <c r="F182" s="120"/>
      <c r="G182" s="119"/>
      <c r="H182" s="120"/>
      <c r="I182" s="119"/>
      <c r="J182" s="120"/>
      <c r="K182" s="119"/>
      <c r="L182" s="120"/>
      <c r="M182" s="119"/>
      <c r="N182" s="120"/>
      <c r="O182" s="119">
        <v>3</v>
      </c>
      <c r="P182" s="120"/>
      <c r="Q182" s="119">
        <v>1</v>
      </c>
      <c r="R182" s="120"/>
      <c r="S182" s="119">
        <v>1</v>
      </c>
      <c r="T182" s="120"/>
      <c r="U182" s="119">
        <v>1</v>
      </c>
      <c r="V182" s="120"/>
      <c r="W182" s="119">
        <v>2</v>
      </c>
      <c r="X182" s="120"/>
      <c r="Y182" s="119">
        <v>3</v>
      </c>
      <c r="Z182" s="120"/>
      <c r="AA182" s="119">
        <v>7</v>
      </c>
      <c r="AB182" s="120"/>
      <c r="AC182" s="119">
        <v>4</v>
      </c>
      <c r="AD182" s="147"/>
      <c r="AE182" s="119">
        <v>8</v>
      </c>
      <c r="AF182" s="147"/>
      <c r="AG182" s="119">
        <v>6</v>
      </c>
      <c r="AH182" s="148"/>
      <c r="AI182" s="119">
        <v>10</v>
      </c>
      <c r="AJ182" s="120"/>
      <c r="AK182" s="121">
        <v>19</v>
      </c>
      <c r="AL182" s="122"/>
      <c r="AM182" s="119">
        <v>27</v>
      </c>
      <c r="AN182" s="123"/>
      <c r="AO182" s="121">
        <v>0</v>
      </c>
      <c r="AP182" s="122">
        <v>0</v>
      </c>
      <c r="AQ182" s="124">
        <v>0</v>
      </c>
      <c r="AR182" s="123"/>
      <c r="AS182" s="121">
        <v>0</v>
      </c>
      <c r="AT182" s="123">
        <v>0</v>
      </c>
      <c r="AU182" s="121">
        <v>2</v>
      </c>
      <c r="AV182" s="122">
        <v>0</v>
      </c>
      <c r="AW182" s="121">
        <v>3</v>
      </c>
      <c r="AX182" s="122">
        <v>0</v>
      </c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57</v>
      </c>
      <c r="D183" s="137">
        <f t="shared" si="567"/>
        <v>0</v>
      </c>
      <c r="E183" s="60"/>
      <c r="F183" s="61"/>
      <c r="G183" s="60"/>
      <c r="H183" s="61"/>
      <c r="I183" s="60"/>
      <c r="J183" s="61"/>
      <c r="K183" s="60"/>
      <c r="L183" s="61"/>
      <c r="M183" s="60"/>
      <c r="N183" s="62"/>
      <c r="O183" s="60">
        <v>6</v>
      </c>
      <c r="P183" s="61"/>
      <c r="Q183" s="60">
        <v>6</v>
      </c>
      <c r="R183" s="61"/>
      <c r="S183" s="60">
        <v>6</v>
      </c>
      <c r="T183" s="61"/>
      <c r="U183" s="60">
        <v>9</v>
      </c>
      <c r="V183" s="61"/>
      <c r="W183" s="60">
        <v>6</v>
      </c>
      <c r="X183" s="61"/>
      <c r="Y183" s="60">
        <v>4</v>
      </c>
      <c r="Z183" s="61"/>
      <c r="AA183" s="60">
        <v>1</v>
      </c>
      <c r="AB183" s="61"/>
      <c r="AC183" s="60">
        <v>1</v>
      </c>
      <c r="AD183" s="150"/>
      <c r="AE183" s="60">
        <v>5</v>
      </c>
      <c r="AF183" s="150"/>
      <c r="AG183" s="60">
        <v>1</v>
      </c>
      <c r="AH183" s="62"/>
      <c r="AI183" s="60">
        <v>12</v>
      </c>
      <c r="AJ183" s="61"/>
      <c r="AK183" s="65">
        <v>23</v>
      </c>
      <c r="AL183" s="141"/>
      <c r="AM183" s="60">
        <v>34</v>
      </c>
      <c r="AN183" s="125"/>
      <c r="AO183" s="65">
        <v>0</v>
      </c>
      <c r="AP183" s="141">
        <v>0</v>
      </c>
      <c r="AQ183" s="63">
        <v>0</v>
      </c>
      <c r="AR183" s="125"/>
      <c r="AS183" s="65">
        <v>0</v>
      </c>
      <c r="AT183" s="125">
        <v>0</v>
      </c>
      <c r="AU183" s="65">
        <v>0</v>
      </c>
      <c r="AV183" s="141">
        <v>0</v>
      </c>
      <c r="AW183" s="65">
        <v>6</v>
      </c>
      <c r="AX183" s="141">
        <v>0</v>
      </c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341" t="s">
        <v>34</v>
      </c>
      <c r="D214" s="157" t="s">
        <v>33</v>
      </c>
      <c r="E214" s="342" t="s">
        <v>34</v>
      </c>
      <c r="F214" s="157" t="s">
        <v>33</v>
      </c>
      <c r="G214" s="342" t="s">
        <v>34</v>
      </c>
      <c r="H214" s="157" t="s">
        <v>33</v>
      </c>
      <c r="I214" s="342" t="s">
        <v>34</v>
      </c>
      <c r="J214" s="157" t="s">
        <v>33</v>
      </c>
      <c r="K214" s="342" t="s">
        <v>34</v>
      </c>
      <c r="L214" s="157" t="s">
        <v>33</v>
      </c>
      <c r="M214" s="342" t="s">
        <v>34</v>
      </c>
      <c r="N214" s="157" t="s">
        <v>33</v>
      </c>
      <c r="O214" s="342" t="s">
        <v>34</v>
      </c>
      <c r="P214" s="157" t="s">
        <v>33</v>
      </c>
      <c r="Q214" s="342" t="s">
        <v>34</v>
      </c>
      <c r="R214" s="157" t="s">
        <v>33</v>
      </c>
      <c r="S214" s="342" t="s">
        <v>34</v>
      </c>
      <c r="T214" s="157" t="s">
        <v>33</v>
      </c>
      <c r="U214" s="342" t="s">
        <v>34</v>
      </c>
      <c r="V214" s="157" t="s">
        <v>33</v>
      </c>
      <c r="W214" s="342" t="s">
        <v>34</v>
      </c>
      <c r="X214" s="157" t="s">
        <v>33</v>
      </c>
      <c r="Y214" s="342" t="s">
        <v>34</v>
      </c>
      <c r="Z214" s="157" t="s">
        <v>33</v>
      </c>
      <c r="AA214" s="342" t="s">
        <v>34</v>
      </c>
      <c r="AB214" s="157" t="s">
        <v>33</v>
      </c>
      <c r="AC214" s="342" t="s">
        <v>34</v>
      </c>
      <c r="AD214" s="157" t="s">
        <v>33</v>
      </c>
      <c r="AE214" s="342" t="s">
        <v>34</v>
      </c>
      <c r="AF214" s="157" t="s">
        <v>33</v>
      </c>
      <c r="AG214" s="342" t="s">
        <v>34</v>
      </c>
      <c r="AH214" s="157" t="s">
        <v>33</v>
      </c>
      <c r="AI214" s="342" t="s">
        <v>34</v>
      </c>
      <c r="AJ214" s="157" t="s">
        <v>33</v>
      </c>
      <c r="AK214" s="343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4</v>
      </c>
      <c r="C218" s="42">
        <f>SUM(E218+G218+I218+K218+M218+O218+Q218+S218+U218+W218+Y218+AA218+AC218+AE218+AG218+AI218+AK218)</f>
        <v>0</v>
      </c>
      <c r="D218" s="33"/>
      <c r="E218" s="46"/>
      <c r="F218" s="47"/>
      <c r="G218" s="46"/>
      <c r="H218" s="47"/>
      <c r="I218" s="46"/>
      <c r="J218" s="47"/>
      <c r="K218" s="46"/>
      <c r="L218" s="47"/>
      <c r="M218" s="46"/>
      <c r="N218" s="47">
        <v>1</v>
      </c>
      <c r="O218" s="46">
        <v>0</v>
      </c>
      <c r="P218" s="47"/>
      <c r="Q218" s="46"/>
      <c r="R218" s="47">
        <v>1</v>
      </c>
      <c r="S218" s="46">
        <v>0</v>
      </c>
      <c r="T218" s="47">
        <v>1</v>
      </c>
      <c r="U218" s="46">
        <v>0</v>
      </c>
      <c r="V218" s="47">
        <v>1</v>
      </c>
      <c r="W218" s="46">
        <v>0</v>
      </c>
      <c r="X218" s="47"/>
      <c r="Y218" s="46"/>
      <c r="Z218" s="47"/>
      <c r="AA218" s="46"/>
      <c r="AB218" s="47"/>
      <c r="AC218" s="46"/>
      <c r="AD218" s="47"/>
      <c r="AE218" s="46"/>
      <c r="AF218" s="47"/>
      <c r="AG218" s="46"/>
      <c r="AH218" s="47"/>
      <c r="AI218" s="46"/>
      <c r="AJ218" s="47"/>
      <c r="AK218" s="31"/>
      <c r="AL218" s="33">
        <v>0</v>
      </c>
      <c r="AM218" s="31">
        <v>4</v>
      </c>
      <c r="AN218" s="32">
        <v>0</v>
      </c>
      <c r="AO218" s="107">
        <v>0</v>
      </c>
      <c r="AP218" s="33">
        <v>0</v>
      </c>
      <c r="AQ218" s="162">
        <v>0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3</v>
      </c>
      <c r="C219" s="42">
        <f>SUM(E219+G219+I219+K219+M219+O219+Q219+S219+U219+W219+Y219+AA219+AC219+AE219+AG219+AI219+AK219)</f>
        <v>0</v>
      </c>
      <c r="D219" s="33">
        <v>1</v>
      </c>
      <c r="E219" s="46">
        <v>0</v>
      </c>
      <c r="F219" s="47">
        <v>1</v>
      </c>
      <c r="G219" s="46">
        <v>0</v>
      </c>
      <c r="H219" s="47"/>
      <c r="I219" s="46"/>
      <c r="J219" s="47"/>
      <c r="K219" s="46"/>
      <c r="L219" s="47"/>
      <c r="M219" s="46"/>
      <c r="N219" s="47"/>
      <c r="O219" s="46"/>
      <c r="P219" s="47"/>
      <c r="Q219" s="46"/>
      <c r="R219" s="47"/>
      <c r="S219" s="46"/>
      <c r="T219" s="47"/>
      <c r="U219" s="46"/>
      <c r="V219" s="47"/>
      <c r="W219" s="46"/>
      <c r="X219" s="47">
        <v>1</v>
      </c>
      <c r="Y219" s="46">
        <v>0</v>
      </c>
      <c r="Z219" s="47"/>
      <c r="AA219" s="46"/>
      <c r="AB219" s="47"/>
      <c r="AC219" s="46"/>
      <c r="AD219" s="47"/>
      <c r="AE219" s="46"/>
      <c r="AF219" s="47"/>
      <c r="AG219" s="46"/>
      <c r="AH219" s="47"/>
      <c r="AI219" s="46"/>
      <c r="AJ219" s="47"/>
      <c r="AK219" s="31"/>
      <c r="AL219" s="33">
        <v>0</v>
      </c>
      <c r="AM219" s="31">
        <v>3</v>
      </c>
      <c r="AN219" s="32">
        <v>0</v>
      </c>
      <c r="AO219" s="107">
        <v>0</v>
      </c>
      <c r="AP219" s="33">
        <v>0</v>
      </c>
      <c r="AQ219" s="162">
        <v>0</v>
      </c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0</v>
      </c>
      <c r="C220" s="42">
        <f t="shared" si="615"/>
        <v>0</v>
      </c>
      <c r="D220" s="33"/>
      <c r="E220" s="46"/>
      <c r="F220" s="47"/>
      <c r="G220" s="46"/>
      <c r="H220" s="47"/>
      <c r="I220" s="46"/>
      <c r="J220" s="47"/>
      <c r="K220" s="46"/>
      <c r="L220" s="47"/>
      <c r="M220" s="46"/>
      <c r="N220" s="47"/>
      <c r="O220" s="46"/>
      <c r="P220" s="47"/>
      <c r="Q220" s="46"/>
      <c r="R220" s="47"/>
      <c r="S220" s="46"/>
      <c r="T220" s="47"/>
      <c r="U220" s="46"/>
      <c r="V220" s="47"/>
      <c r="W220" s="46"/>
      <c r="X220" s="47"/>
      <c r="Y220" s="46"/>
      <c r="Z220" s="47"/>
      <c r="AA220" s="46"/>
      <c r="AB220" s="47"/>
      <c r="AC220" s="46"/>
      <c r="AD220" s="47"/>
      <c r="AE220" s="46"/>
      <c r="AF220" s="47"/>
      <c r="AG220" s="46"/>
      <c r="AH220" s="47"/>
      <c r="AI220" s="46"/>
      <c r="AJ220" s="47"/>
      <c r="AK220" s="31"/>
      <c r="AL220" s="33"/>
      <c r="AM220" s="31"/>
      <c r="AN220" s="32"/>
      <c r="AO220" s="107"/>
      <c r="AP220" s="33"/>
      <c r="AQ220" s="162"/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341" t="s">
        <v>34</v>
      </c>
      <c r="D225" s="157" t="s">
        <v>33</v>
      </c>
      <c r="E225" s="342" t="s">
        <v>34</v>
      </c>
      <c r="F225" s="157" t="s">
        <v>33</v>
      </c>
      <c r="G225" s="342" t="s">
        <v>34</v>
      </c>
      <c r="H225" s="157" t="s">
        <v>33</v>
      </c>
      <c r="I225" s="342" t="s">
        <v>34</v>
      </c>
      <c r="J225" s="157" t="s">
        <v>33</v>
      </c>
      <c r="K225" s="342" t="s">
        <v>34</v>
      </c>
      <c r="L225" s="157" t="s">
        <v>33</v>
      </c>
      <c r="M225" s="342" t="s">
        <v>34</v>
      </c>
      <c r="N225" s="157" t="s">
        <v>33</v>
      </c>
      <c r="O225" s="342" t="s">
        <v>34</v>
      </c>
      <c r="P225" s="157" t="s">
        <v>33</v>
      </c>
      <c r="Q225" s="342" t="s">
        <v>34</v>
      </c>
      <c r="R225" s="157" t="s">
        <v>33</v>
      </c>
      <c r="S225" s="342" t="s">
        <v>34</v>
      </c>
      <c r="T225" s="157" t="s">
        <v>33</v>
      </c>
      <c r="U225" s="342" t="s">
        <v>34</v>
      </c>
      <c r="V225" s="157" t="s">
        <v>33</v>
      </c>
      <c r="W225" s="342" t="s">
        <v>34</v>
      </c>
      <c r="X225" s="157" t="s">
        <v>33</v>
      </c>
      <c r="Y225" s="342" t="s">
        <v>34</v>
      </c>
      <c r="Z225" s="157" t="s">
        <v>33</v>
      </c>
      <c r="AA225" s="342" t="s">
        <v>34</v>
      </c>
      <c r="AB225" s="157" t="s">
        <v>33</v>
      </c>
      <c r="AC225" s="342" t="s">
        <v>34</v>
      </c>
      <c r="AD225" s="157" t="s">
        <v>33</v>
      </c>
      <c r="AE225" s="342" t="s">
        <v>34</v>
      </c>
      <c r="AF225" s="157" t="s">
        <v>33</v>
      </c>
      <c r="AG225" s="342" t="s">
        <v>34</v>
      </c>
      <c r="AH225" s="157" t="s">
        <v>33</v>
      </c>
      <c r="AI225" s="342" t="s">
        <v>34</v>
      </c>
      <c r="AJ225" s="157" t="s">
        <v>33</v>
      </c>
      <c r="AK225" s="343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6</v>
      </c>
      <c r="C229" s="42">
        <f>SUM(E229+G229+I229+K229+M229+O229+Q229+S229+U229+W229+Y229+AA229+AC229+AE229+AG229+AI229+AK229)</f>
        <v>1</v>
      </c>
      <c r="D229" s="33"/>
      <c r="E229" s="46"/>
      <c r="F229" s="47"/>
      <c r="G229" s="46"/>
      <c r="H229" s="47"/>
      <c r="I229" s="46"/>
      <c r="J229" s="47"/>
      <c r="K229" s="46"/>
      <c r="L229" s="47">
        <v>1</v>
      </c>
      <c r="M229" s="46">
        <v>0</v>
      </c>
      <c r="N229" s="47">
        <v>1</v>
      </c>
      <c r="O229" s="46">
        <v>0</v>
      </c>
      <c r="P229" s="47"/>
      <c r="Q229" s="46"/>
      <c r="R229" s="47">
        <v>1</v>
      </c>
      <c r="S229" s="46">
        <v>1</v>
      </c>
      <c r="T229" s="47">
        <v>2</v>
      </c>
      <c r="U229" s="46">
        <v>0</v>
      </c>
      <c r="V229" s="47">
        <v>1</v>
      </c>
      <c r="W229" s="46">
        <v>0</v>
      </c>
      <c r="X229" s="47"/>
      <c r="Y229" s="46"/>
      <c r="Z229" s="47"/>
      <c r="AA229" s="46"/>
      <c r="AB229" s="47"/>
      <c r="AC229" s="46"/>
      <c r="AD229" s="47"/>
      <c r="AE229" s="46"/>
      <c r="AF229" s="47"/>
      <c r="AG229" s="46"/>
      <c r="AH229" s="47"/>
      <c r="AI229" s="46"/>
      <c r="AJ229" s="47"/>
      <c r="AK229" s="31"/>
      <c r="AL229" s="33">
        <v>3</v>
      </c>
      <c r="AM229" s="31">
        <v>3</v>
      </c>
      <c r="AN229" s="32">
        <v>0</v>
      </c>
      <c r="AO229" s="107">
        <v>0</v>
      </c>
      <c r="AP229" s="33">
        <v>0</v>
      </c>
      <c r="AQ229" s="162">
        <v>0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2</v>
      </c>
      <c r="C230" s="42">
        <f>SUM(E230+G230+I230+K230+M230+O230+Q230+S230+U230+W230+Y230+AA230+AC230+AE230+AG230+AI230+AK230)</f>
        <v>0</v>
      </c>
      <c r="D230" s="33"/>
      <c r="E230" s="46"/>
      <c r="F230" s="47">
        <v>1</v>
      </c>
      <c r="G230" s="46">
        <v>0</v>
      </c>
      <c r="H230" s="47"/>
      <c r="I230" s="46"/>
      <c r="J230" s="47"/>
      <c r="K230" s="46"/>
      <c r="L230" s="47"/>
      <c r="M230" s="46"/>
      <c r="N230" s="47"/>
      <c r="O230" s="46"/>
      <c r="P230" s="47"/>
      <c r="Q230" s="46"/>
      <c r="R230" s="47"/>
      <c r="S230" s="46"/>
      <c r="T230" s="47"/>
      <c r="U230" s="46"/>
      <c r="V230" s="47"/>
      <c r="W230" s="46"/>
      <c r="X230" s="47">
        <v>1</v>
      </c>
      <c r="Y230" s="46">
        <v>0</v>
      </c>
      <c r="Z230" s="47"/>
      <c r="AA230" s="46"/>
      <c r="AB230" s="47"/>
      <c r="AC230" s="46"/>
      <c r="AD230" s="47"/>
      <c r="AE230" s="46"/>
      <c r="AF230" s="47"/>
      <c r="AG230" s="46"/>
      <c r="AH230" s="47"/>
      <c r="AI230" s="46"/>
      <c r="AJ230" s="47"/>
      <c r="AK230" s="31"/>
      <c r="AL230" s="33">
        <v>0</v>
      </c>
      <c r="AM230" s="31">
        <v>2</v>
      </c>
      <c r="AN230" s="32">
        <v>0</v>
      </c>
      <c r="AO230" s="107">
        <v>0</v>
      </c>
      <c r="AP230" s="33">
        <v>0</v>
      </c>
      <c r="AQ230" s="162">
        <v>0</v>
      </c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/>
      <c r="E231" s="46"/>
      <c r="F231" s="47"/>
      <c r="G231" s="46"/>
      <c r="H231" s="47"/>
      <c r="I231" s="46"/>
      <c r="J231" s="47"/>
      <c r="K231" s="46"/>
      <c r="L231" s="47"/>
      <c r="M231" s="46"/>
      <c r="N231" s="47"/>
      <c r="O231" s="46"/>
      <c r="P231" s="47"/>
      <c r="Q231" s="46"/>
      <c r="R231" s="47"/>
      <c r="S231" s="46"/>
      <c r="T231" s="47"/>
      <c r="U231" s="46"/>
      <c r="V231" s="47"/>
      <c r="W231" s="46"/>
      <c r="X231" s="47"/>
      <c r="Y231" s="46"/>
      <c r="Z231" s="47"/>
      <c r="AA231" s="46"/>
      <c r="AB231" s="47"/>
      <c r="AC231" s="46"/>
      <c r="AD231" s="47"/>
      <c r="AE231" s="46"/>
      <c r="AF231" s="47"/>
      <c r="AG231" s="46"/>
      <c r="AH231" s="47"/>
      <c r="AI231" s="46"/>
      <c r="AJ231" s="47"/>
      <c r="AK231" s="31"/>
      <c r="AL231" s="33"/>
      <c r="AM231" s="31"/>
      <c r="AN231" s="32"/>
      <c r="AO231" s="107"/>
      <c r="AP231" s="33"/>
      <c r="AQ231" s="162"/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349" t="s">
        <v>84</v>
      </c>
      <c r="AU236" s="97" t="s">
        <v>33</v>
      </c>
      <c r="AV236" s="349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0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/>
      <c r="R237" s="106"/>
      <c r="S237" s="47"/>
      <c r="T237" s="106"/>
      <c r="U237" s="47"/>
      <c r="V237" s="106"/>
      <c r="W237" s="33"/>
      <c r="X237" s="106"/>
      <c r="Y237" s="33"/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/>
      <c r="AN237" s="107"/>
      <c r="AO237" s="32"/>
      <c r="AP237" s="106"/>
      <c r="AQ237" s="33"/>
      <c r="AR237" s="107"/>
      <c r="AS237" s="32"/>
      <c r="AT237" s="107"/>
      <c r="AU237" s="32"/>
      <c r="AV237" s="107"/>
      <c r="AW237" s="33"/>
      <c r="AX237" s="106"/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0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/>
      <c r="R239" s="106"/>
      <c r="S239" s="47"/>
      <c r="T239" s="106"/>
      <c r="U239" s="47"/>
      <c r="V239" s="106"/>
      <c r="W239" s="33"/>
      <c r="X239" s="106"/>
      <c r="Y239" s="33"/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/>
      <c r="AN239" s="107"/>
      <c r="AO239" s="32"/>
      <c r="AP239" s="106"/>
      <c r="AQ239" s="33"/>
      <c r="AR239" s="107"/>
      <c r="AS239" s="32"/>
      <c r="AT239" s="107"/>
      <c r="AU239" s="32"/>
      <c r="AV239" s="107"/>
      <c r="AW239" s="33"/>
      <c r="AX239" s="106"/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343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0</v>
      </c>
      <c r="C265" s="215"/>
      <c r="D265" s="216"/>
      <c r="E265" s="216"/>
      <c r="F265" s="216"/>
      <c r="G265" s="216"/>
      <c r="H265" s="216"/>
      <c r="I265" s="216"/>
      <c r="J265" s="216"/>
      <c r="K265" s="216"/>
      <c r="L265" s="217"/>
      <c r="M265" s="210"/>
      <c r="N265" s="218"/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0</v>
      </c>
      <c r="C271" s="229"/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/>
      <c r="T271" s="233"/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352" t="s">
        <v>32</v>
      </c>
      <c r="G279" s="12" t="s">
        <v>31</v>
      </c>
      <c r="H279" s="346" t="s">
        <v>32</v>
      </c>
      <c r="I279" s="12" t="s">
        <v>31</v>
      </c>
      <c r="J279" s="352" t="s">
        <v>32</v>
      </c>
      <c r="K279" s="12" t="s">
        <v>31</v>
      </c>
      <c r="L279" s="352" t="s">
        <v>32</v>
      </c>
      <c r="M279" s="345" t="s">
        <v>31</v>
      </c>
      <c r="N279" s="352" t="s">
        <v>32</v>
      </c>
      <c r="O279" s="12" t="s">
        <v>31</v>
      </c>
      <c r="P279" s="352" t="s">
        <v>32</v>
      </c>
      <c r="Q279" s="12" t="s">
        <v>31</v>
      </c>
      <c r="R279" s="352" t="s">
        <v>32</v>
      </c>
      <c r="S279" s="12" t="s">
        <v>31</v>
      </c>
      <c r="T279" s="352" t="s">
        <v>32</v>
      </c>
      <c r="U279" s="12" t="s">
        <v>31</v>
      </c>
      <c r="V279" s="352" t="s">
        <v>32</v>
      </c>
      <c r="W279" s="12" t="s">
        <v>31</v>
      </c>
      <c r="X279" s="352" t="s">
        <v>32</v>
      </c>
      <c r="Y279" s="12" t="s">
        <v>31</v>
      </c>
      <c r="Z279" s="352" t="s">
        <v>32</v>
      </c>
      <c r="AA279" s="12" t="s">
        <v>31</v>
      </c>
      <c r="AB279" s="352" t="s">
        <v>32</v>
      </c>
      <c r="AC279" s="12" t="s">
        <v>31</v>
      </c>
      <c r="AD279" s="352" t="s">
        <v>32</v>
      </c>
      <c r="AE279" s="12" t="s">
        <v>31</v>
      </c>
      <c r="AF279" s="352" t="s">
        <v>32</v>
      </c>
      <c r="AG279" s="12" t="s">
        <v>31</v>
      </c>
      <c r="AH279" s="352" t="s">
        <v>32</v>
      </c>
      <c r="AI279" s="12" t="s">
        <v>31</v>
      </c>
      <c r="AJ279" s="352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352" t="s">
        <v>32</v>
      </c>
      <c r="E289" s="12" t="s">
        <v>31</v>
      </c>
      <c r="F289" s="352" t="s">
        <v>32</v>
      </c>
      <c r="G289" s="12" t="s">
        <v>31</v>
      </c>
      <c r="H289" s="352" t="s">
        <v>32</v>
      </c>
      <c r="I289" s="12" t="s">
        <v>31</v>
      </c>
      <c r="J289" s="352" t="s">
        <v>32</v>
      </c>
      <c r="K289" s="12" t="s">
        <v>31</v>
      </c>
      <c r="L289" s="352" t="s">
        <v>32</v>
      </c>
      <c r="M289" s="12" t="s">
        <v>31</v>
      </c>
      <c r="N289" s="352" t="s">
        <v>32</v>
      </c>
      <c r="O289" s="12" t="s">
        <v>31</v>
      </c>
      <c r="P289" s="352" t="s">
        <v>32</v>
      </c>
      <c r="Q289" s="12" t="s">
        <v>31</v>
      </c>
      <c r="R289" s="352" t="s">
        <v>32</v>
      </c>
      <c r="S289" s="12" t="s">
        <v>31</v>
      </c>
      <c r="T289" s="352" t="s">
        <v>32</v>
      </c>
      <c r="U289" s="12" t="s">
        <v>31</v>
      </c>
      <c r="V289" s="352" t="s">
        <v>32</v>
      </c>
      <c r="W289" s="12" t="s">
        <v>31</v>
      </c>
      <c r="X289" s="352" t="s">
        <v>32</v>
      </c>
      <c r="Y289" s="12" t="s">
        <v>31</v>
      </c>
      <c r="Z289" s="352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352" t="s">
        <v>32</v>
      </c>
      <c r="E295" s="12" t="s">
        <v>31</v>
      </c>
      <c r="F295" s="352" t="s">
        <v>32</v>
      </c>
      <c r="G295" s="12" t="s">
        <v>31</v>
      </c>
      <c r="H295" s="352" t="s">
        <v>32</v>
      </c>
      <c r="I295" s="12" t="s">
        <v>31</v>
      </c>
      <c r="J295" s="352" t="s">
        <v>32</v>
      </c>
      <c r="K295" s="12" t="s">
        <v>31</v>
      </c>
      <c r="L295" s="352" t="s">
        <v>32</v>
      </c>
      <c r="M295" s="12" t="s">
        <v>31</v>
      </c>
      <c r="N295" s="352" t="s">
        <v>32</v>
      </c>
      <c r="O295" s="12" t="s">
        <v>31</v>
      </c>
      <c r="P295" s="352" t="s">
        <v>32</v>
      </c>
      <c r="Q295" s="12" t="s">
        <v>31</v>
      </c>
      <c r="R295" s="352" t="s">
        <v>32</v>
      </c>
      <c r="S295" s="12" t="s">
        <v>31</v>
      </c>
      <c r="T295" s="352" t="s">
        <v>32</v>
      </c>
      <c r="U295" s="12" t="s">
        <v>31</v>
      </c>
      <c r="V295" s="352" t="s">
        <v>32</v>
      </c>
      <c r="W295" s="12" t="s">
        <v>31</v>
      </c>
      <c r="X295" s="352" t="s">
        <v>32</v>
      </c>
      <c r="Y295" s="12" t="s">
        <v>31</v>
      </c>
      <c r="Z295" s="352" t="s">
        <v>32</v>
      </c>
      <c r="AA295" s="12" t="s">
        <v>31</v>
      </c>
      <c r="AB295" s="352" t="s">
        <v>32</v>
      </c>
      <c r="AC295" s="12" t="s">
        <v>31</v>
      </c>
      <c r="AD295" s="352" t="s">
        <v>32</v>
      </c>
      <c r="AE295" s="12" t="s">
        <v>31</v>
      </c>
      <c r="AF295" s="352" t="s">
        <v>32</v>
      </c>
      <c r="AG295" s="12" t="s">
        <v>31</v>
      </c>
      <c r="AH295" s="352" t="s">
        <v>32</v>
      </c>
      <c r="AI295" s="12" t="s">
        <v>31</v>
      </c>
      <c r="AJ295" s="349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4267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350"/>
  <sheetViews>
    <sheetView workbookViewId="0">
      <selection activeCell="A6" sqref="A6:P6"/>
    </sheetView>
  </sheetViews>
  <sheetFormatPr baseColWidth="10" defaultColWidth="11.42578125" defaultRowHeight="15" x14ac:dyDescent="0.25"/>
  <cols>
    <col min="1" max="1" width="43.140625" customWidth="1"/>
    <col min="2" max="2" width="35.85546875" customWidth="1"/>
    <col min="3" max="3" width="16.85546875" customWidth="1"/>
    <col min="4" max="4" width="14.85546875" customWidth="1"/>
    <col min="5" max="5" width="14.5703125" customWidth="1"/>
    <col min="44" max="44" width="13.42578125" customWidth="1"/>
    <col min="46" max="46" width="12.85546875" customWidth="1"/>
    <col min="48" max="48" width="12.42578125" customWidth="1"/>
    <col min="50" max="50" width="12.140625" customWidth="1"/>
    <col min="76" max="77" width="8.140625" customWidth="1"/>
    <col min="78" max="78" width="9.42578125" hidden="1" customWidth="1"/>
    <col min="79" max="84" width="14" hidden="1" customWidth="1"/>
    <col min="85" max="90" width="11.42578125" hidden="1" customWidth="1"/>
    <col min="91" max="91" width="11.85546875" hidden="1" customWidth="1"/>
    <col min="92" max="134" width="11.42578125" hidden="1" customWidth="1"/>
    <col min="135" max="136" width="11.42578125" customWidth="1"/>
    <col min="137" max="137" width="9.42578125" customWidth="1"/>
    <col min="138" max="139" width="8.140625" customWidth="1"/>
  </cols>
  <sheetData>
    <row r="1" spans="1:136" x14ac:dyDescent="0.25">
      <c r="A1" s="1" t="s">
        <v>0</v>
      </c>
    </row>
    <row r="2" spans="1:136" x14ac:dyDescent="0.25">
      <c r="A2" s="1" t="str">
        <f>CONCATENATE("COMUNA: ",[9]NOMBRE!B2," - ","( ",[9]NOMBRE!C2,[9]NOMBRE!D2,[9]NOMBRE!E2,[9]NOMBRE!F2,[9]NOMBRE!G2," )")</f>
        <v>COMUNA: LINARES - ( 07401 )</v>
      </c>
    </row>
    <row r="3" spans="1:136" x14ac:dyDescent="0.25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136" x14ac:dyDescent="0.25">
      <c r="A4" s="1" t="str">
        <f>CONCATENATE("MES: ",[9]NOMBRE!B6," - ","( ",[9]NOMBRE!C6,[9]NOMBRE!D6," )")</f>
        <v>MES: AGOSTO - ( 08 )</v>
      </c>
    </row>
    <row r="5" spans="1:136" x14ac:dyDescent="0.25">
      <c r="A5" s="1" t="str">
        <f>CONCATENATE("AÑO: ",[9]NOMBRE!B7)</f>
        <v>AÑO: 2024</v>
      </c>
    </row>
    <row r="6" spans="1:136" s="9" customFormat="1" ht="18" customHeight="1" x14ac:dyDescent="0.25">
      <c r="A6" s="413" t="s">
        <v>1</v>
      </c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3"/>
      <c r="AG6" s="3"/>
      <c r="AH6" s="3"/>
      <c r="AI6" s="3"/>
      <c r="AJ6" s="3"/>
      <c r="AK6" s="3"/>
      <c r="AL6" s="3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6"/>
      <c r="BW6" s="6"/>
      <c r="BX6" s="7"/>
      <c r="BY6" s="7"/>
      <c r="BZ6" s="7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</row>
    <row r="8" spans="1:136" s="11" customFormat="1" ht="18" customHeight="1" x14ac:dyDescent="0.25">
      <c r="A8" s="10" t="s">
        <v>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</row>
    <row r="9" spans="1:136" ht="18" customHeight="1" x14ac:dyDescent="0.25">
      <c r="A9" s="10" t="s">
        <v>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136" x14ac:dyDescent="0.25">
      <c r="A10" s="414" t="s">
        <v>4</v>
      </c>
      <c r="B10" s="417" t="s">
        <v>5</v>
      </c>
      <c r="C10" s="418"/>
      <c r="D10" s="421" t="s">
        <v>6</v>
      </c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422"/>
      <c r="P10" s="422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  <c r="AF10" s="422"/>
      <c r="AG10" s="422"/>
      <c r="AH10" s="422"/>
      <c r="AI10" s="422"/>
      <c r="AJ10" s="422"/>
      <c r="AK10" s="422"/>
      <c r="AL10" s="422"/>
      <c r="AM10" s="422"/>
      <c r="AN10" s="422"/>
      <c r="AO10" s="422"/>
      <c r="AP10" s="422"/>
      <c r="AQ10" s="423"/>
      <c r="AR10" s="424" t="s">
        <v>7</v>
      </c>
      <c r="AS10" s="425"/>
      <c r="AT10" s="426" t="s">
        <v>8</v>
      </c>
      <c r="AU10" s="427"/>
      <c r="AV10" s="432" t="s">
        <v>9</v>
      </c>
      <c r="AW10" s="435" t="s">
        <v>10</v>
      </c>
    </row>
    <row r="11" spans="1:136" x14ac:dyDescent="0.25">
      <c r="A11" s="415"/>
      <c r="B11" s="419"/>
      <c r="C11" s="420"/>
      <c r="D11" s="430" t="s">
        <v>11</v>
      </c>
      <c r="E11" s="424"/>
      <c r="F11" s="430" t="s">
        <v>12</v>
      </c>
      <c r="G11" s="424"/>
      <c r="H11" s="430" t="s">
        <v>13</v>
      </c>
      <c r="I11" s="431"/>
      <c r="J11" s="424" t="s">
        <v>14</v>
      </c>
      <c r="K11" s="424"/>
      <c r="L11" s="430" t="s">
        <v>15</v>
      </c>
      <c r="M11" s="424"/>
      <c r="N11" s="430" t="s">
        <v>16</v>
      </c>
      <c r="O11" s="424"/>
      <c r="P11" s="430" t="s">
        <v>17</v>
      </c>
      <c r="Q11" s="424"/>
      <c r="R11" s="430" t="s">
        <v>18</v>
      </c>
      <c r="S11" s="424"/>
      <c r="T11" s="430" t="s">
        <v>19</v>
      </c>
      <c r="U11" s="431"/>
      <c r="V11" s="430" t="s">
        <v>20</v>
      </c>
      <c r="W11" s="431"/>
      <c r="X11" s="430" t="s">
        <v>21</v>
      </c>
      <c r="Y11" s="431"/>
      <c r="Z11" s="430" t="s">
        <v>22</v>
      </c>
      <c r="AA11" s="431"/>
      <c r="AB11" s="430" t="s">
        <v>23</v>
      </c>
      <c r="AC11" s="431"/>
      <c r="AD11" s="430" t="s">
        <v>24</v>
      </c>
      <c r="AE11" s="431"/>
      <c r="AF11" s="430" t="s">
        <v>25</v>
      </c>
      <c r="AG11" s="431"/>
      <c r="AH11" s="430" t="s">
        <v>26</v>
      </c>
      <c r="AI11" s="431"/>
      <c r="AJ11" s="430" t="s">
        <v>27</v>
      </c>
      <c r="AK11" s="431"/>
      <c r="AL11" s="430" t="s">
        <v>28</v>
      </c>
      <c r="AM11" s="431"/>
      <c r="AN11" s="430" t="s">
        <v>29</v>
      </c>
      <c r="AO11" s="431"/>
      <c r="AP11" s="430" t="s">
        <v>30</v>
      </c>
      <c r="AQ11" s="425"/>
      <c r="AR11" s="432" t="s">
        <v>31</v>
      </c>
      <c r="AS11" s="438" t="s">
        <v>32</v>
      </c>
      <c r="AT11" s="428"/>
      <c r="AU11" s="429"/>
      <c r="AV11" s="433"/>
      <c r="AW11" s="436"/>
    </row>
    <row r="12" spans="1:136" x14ac:dyDescent="0.25">
      <c r="A12" s="416"/>
      <c r="B12" s="12" t="s">
        <v>33</v>
      </c>
      <c r="C12" s="357" t="s">
        <v>34</v>
      </c>
      <c r="D12" s="12" t="s">
        <v>33</v>
      </c>
      <c r="E12" s="14" t="s">
        <v>34</v>
      </c>
      <c r="F12" s="12" t="s">
        <v>33</v>
      </c>
      <c r="G12" s="14" t="s">
        <v>34</v>
      </c>
      <c r="H12" s="12" t="s">
        <v>33</v>
      </c>
      <c r="I12" s="15" t="s">
        <v>34</v>
      </c>
      <c r="J12" s="16" t="s">
        <v>33</v>
      </c>
      <c r="K12" s="14" t="s">
        <v>34</v>
      </c>
      <c r="L12" s="12" t="s">
        <v>33</v>
      </c>
      <c r="M12" s="15" t="s">
        <v>34</v>
      </c>
      <c r="N12" s="16" t="s">
        <v>33</v>
      </c>
      <c r="O12" s="14" t="s">
        <v>34</v>
      </c>
      <c r="P12" s="12" t="s">
        <v>33</v>
      </c>
      <c r="Q12" s="14" t="s">
        <v>34</v>
      </c>
      <c r="R12" s="12" t="s">
        <v>33</v>
      </c>
      <c r="S12" s="14" t="s">
        <v>34</v>
      </c>
      <c r="T12" s="12" t="s">
        <v>33</v>
      </c>
      <c r="U12" s="14" t="s">
        <v>34</v>
      </c>
      <c r="V12" s="12" t="s">
        <v>33</v>
      </c>
      <c r="W12" s="14" t="s">
        <v>34</v>
      </c>
      <c r="X12" s="12" t="s">
        <v>33</v>
      </c>
      <c r="Y12" s="14" t="s">
        <v>34</v>
      </c>
      <c r="Z12" s="12" t="s">
        <v>33</v>
      </c>
      <c r="AA12" s="14" t="s">
        <v>34</v>
      </c>
      <c r="AB12" s="12" t="s">
        <v>33</v>
      </c>
      <c r="AC12" s="14" t="s">
        <v>34</v>
      </c>
      <c r="AD12" s="12" t="s">
        <v>33</v>
      </c>
      <c r="AE12" s="14" t="s">
        <v>34</v>
      </c>
      <c r="AF12" s="12" t="s">
        <v>33</v>
      </c>
      <c r="AG12" s="14" t="s">
        <v>34</v>
      </c>
      <c r="AH12" s="12" t="s">
        <v>33</v>
      </c>
      <c r="AI12" s="14" t="s">
        <v>34</v>
      </c>
      <c r="AJ12" s="12" t="s">
        <v>33</v>
      </c>
      <c r="AK12" s="14" t="s">
        <v>34</v>
      </c>
      <c r="AL12" s="12" t="s">
        <v>33</v>
      </c>
      <c r="AM12" s="14" t="s">
        <v>34</v>
      </c>
      <c r="AN12" s="12" t="s">
        <v>33</v>
      </c>
      <c r="AO12" s="14" t="s">
        <v>34</v>
      </c>
      <c r="AP12" s="12" t="s">
        <v>33</v>
      </c>
      <c r="AQ12" s="17" t="s">
        <v>34</v>
      </c>
      <c r="AR12" s="434"/>
      <c r="AS12" s="439"/>
      <c r="AT12" s="362" t="s">
        <v>35</v>
      </c>
      <c r="AU12" s="363" t="s">
        <v>36</v>
      </c>
      <c r="AV12" s="434"/>
      <c r="AW12" s="437"/>
    </row>
    <row r="13" spans="1:136" x14ac:dyDescent="0.25">
      <c r="A13" s="20" t="s">
        <v>37</v>
      </c>
      <c r="B13" s="21">
        <f>+N13+P13+R13+T13+V13+X13+Z13+AB13+AD13+AF13+AH13+AJ13+AL13+AN13+AP13</f>
        <v>117</v>
      </c>
      <c r="C13" s="22">
        <f>+O13+Q13+S13+U13+W13+Y13+AA13+AC13+AE13+AG13+AI13+AK13+AM13+AO13+AQ13</f>
        <v>1</v>
      </c>
      <c r="D13" s="23"/>
      <c r="E13" s="24"/>
      <c r="F13" s="23"/>
      <c r="G13" s="24"/>
      <c r="H13" s="23"/>
      <c r="I13" s="24"/>
      <c r="J13" s="23"/>
      <c r="K13" s="24"/>
      <c r="L13" s="23"/>
      <c r="M13" s="25"/>
      <c r="N13" s="26">
        <v>0</v>
      </c>
      <c r="O13" s="27">
        <v>0</v>
      </c>
      <c r="P13" s="28">
        <v>7</v>
      </c>
      <c r="Q13" s="27">
        <v>1</v>
      </c>
      <c r="R13" s="28">
        <v>19</v>
      </c>
      <c r="S13" s="27">
        <v>0</v>
      </c>
      <c r="T13" s="28">
        <v>31</v>
      </c>
      <c r="U13" s="27">
        <v>0</v>
      </c>
      <c r="V13" s="28">
        <v>33</v>
      </c>
      <c r="W13" s="27">
        <v>0</v>
      </c>
      <c r="X13" s="28">
        <v>20</v>
      </c>
      <c r="Y13" s="27">
        <v>0</v>
      </c>
      <c r="Z13" s="28">
        <v>6</v>
      </c>
      <c r="AA13" s="27">
        <v>0</v>
      </c>
      <c r="AB13" s="28">
        <v>1</v>
      </c>
      <c r="AC13" s="27">
        <v>0</v>
      </c>
      <c r="AD13" s="28">
        <v>0</v>
      </c>
      <c r="AE13" s="27">
        <v>0</v>
      </c>
      <c r="AF13" s="28">
        <v>0</v>
      </c>
      <c r="AG13" s="27">
        <v>0</v>
      </c>
      <c r="AH13" s="28">
        <v>0</v>
      </c>
      <c r="AI13" s="27">
        <v>0</v>
      </c>
      <c r="AJ13" s="28">
        <v>0</v>
      </c>
      <c r="AK13" s="27">
        <v>0</v>
      </c>
      <c r="AL13" s="28">
        <v>0</v>
      </c>
      <c r="AM13" s="27">
        <v>0</v>
      </c>
      <c r="AN13" s="28">
        <v>0</v>
      </c>
      <c r="AO13" s="27">
        <v>0</v>
      </c>
      <c r="AP13" s="28">
        <v>0</v>
      </c>
      <c r="AQ13" s="29">
        <v>0</v>
      </c>
      <c r="AR13" s="30"/>
      <c r="AS13" s="31">
        <v>117</v>
      </c>
      <c r="AT13" s="32">
        <v>0</v>
      </c>
      <c r="AU13" s="31">
        <v>0</v>
      </c>
      <c r="AV13" s="33">
        <v>1</v>
      </c>
      <c r="AW13" s="34">
        <v>2</v>
      </c>
      <c r="AX13" s="35" t="str">
        <f>$CB13&amp;CC13&amp;CD13&amp;$CE13&amp;CK13&amp;CL13&amp;CM13&amp;CN13&amp;CO13&amp;CP13&amp;CQ13&amp;CR13&amp;CS13&amp;CT13&amp;CU13&amp;CV13&amp;CW13&amp;CX13</f>
        <v/>
      </c>
      <c r="CA13" s="11"/>
      <c r="CB13" s="36" t="str">
        <f>IF(B13&lt;&gt;(AS13)," * La suma de las columnas "&amp;AR$10&amp;""&amp;" DEBE SER IGUAL a los Exámenes Procesados. ","")</f>
        <v/>
      </c>
      <c r="CC13" s="37" t="str">
        <f>IF(AND($B13&gt;0,AND(AT13="",AU13="")),"* No olvide ingresar las columnas Trans Masculino o Femenino (Digite CERO si no tiene). ",IF((AT13+AU13)&gt;$B13,"* El Número de Trans Masculino o Femenino no puede superar el Total Procesados. ",""))</f>
        <v/>
      </c>
      <c r="CD13" s="37" t="str">
        <f>IF(AND($B13&gt;0,AV13=""),"* No olvide ingresar la columna "&amp;AV$10&amp;""&amp;" *(Digite CERO si no tiene). ",IF(AV13&gt;$B13," *El Número de "&amp;AV$10&amp;""&amp;" no puede superar el Total Procesados. ",""))</f>
        <v/>
      </c>
      <c r="CE13" s="37" t="str">
        <f>IF(AND($B13&gt;0,AW13=""),"* No olvide ingresar la columna "&amp;AW$10&amp;""&amp;" *(Digite CERO si no tiene). ",IF(AW13&gt;$B13," *El Número de "&amp;AW$10&amp;""&amp;" no puede superar el Total Procesados. ",""))</f>
        <v/>
      </c>
      <c r="CF13" s="38"/>
      <c r="CG13" s="38"/>
      <c r="CH13" s="38"/>
      <c r="CI13" s="38"/>
      <c r="CJ13" s="38"/>
      <c r="CK13" s="37" t="str">
        <f>IF(N13&lt;O13,CONCATENATE("* El total de Procesados debe ser mayor o igual al total de Reactivos en el grupo de edad ",$N$11),"")</f>
        <v/>
      </c>
      <c r="CL13" s="37" t="str">
        <f t="shared" ref="CL13:CL21" si="0">IF(P13&lt;Q13,CONCATENATE("* El total de Procesados debe ser mayor o igual al total de Reactivos en el grupo de edad ",$P$11),"")</f>
        <v/>
      </c>
      <c r="CM13" s="37" t="str">
        <f t="shared" ref="CM13:CM21" si="1">IF(R13&lt;S13,CONCATENATE("* El total de Procesados debe ser mayor o igual al total de Reactivos en el grupo de edad ",$R$11),"")</f>
        <v/>
      </c>
      <c r="CN13" s="37" t="str">
        <f>IF($T13&lt;$U13,CONCATENATE("* El total de Procesados debe ser mayor o igual al total de Reactivos en el grupo de edad ",$T$11),"")</f>
        <v/>
      </c>
      <c r="CO13" s="37" t="str">
        <f t="shared" ref="CO13:CO21" si="2">IF(V13&lt;W13,CONCATENATE("* El total de Procesados debe ser mayor o igual al total de Reactivos en el grupo de edad ",$V$11),"")</f>
        <v/>
      </c>
      <c r="CP13" s="37" t="str">
        <f t="shared" ref="CP13:CP21" si="3">IF(X13&lt;Y13,CONCATENATE("* El total de Procesados debe ser mayor o igual al total de Reactivos en el grupo de edad ",$X$11),"")</f>
        <v/>
      </c>
      <c r="CQ13" s="37" t="str">
        <f t="shared" ref="CQ13:CQ21" si="4">IF(Z13&lt;AA13,CONCATENATE("* El total de Procesados debe ser mayor o igual al total de Reactivos en el grupo de edad ",$Z$11),"")</f>
        <v/>
      </c>
      <c r="CR13" s="37" t="str">
        <f t="shared" ref="CR13:CR21" si="5">IF(AD13&lt;AE13,CONCATENATE("* El total de Procesados debe ser mayor o igual al total de Reactivos en el grupo de edad ",$AD$11),"")</f>
        <v/>
      </c>
      <c r="CS13" s="37" t="str">
        <f t="shared" ref="CS13:CS21" si="6">IF(AF13&lt;AG13,CONCATENATE("* El total de Procesados debe ser mayor o igual al total de Reactivos en el grupo de edad ",$AF$11),"")</f>
        <v/>
      </c>
      <c r="CT13" s="37" t="str">
        <f t="shared" ref="CT13:CT21" si="7">IF(AH13&lt;AI13,CONCATENATE("* El total de Procesados debe ser mayor o igual al total de Reactivos en el grupo de edad ",$AH$11),"")</f>
        <v/>
      </c>
      <c r="CU13" s="37" t="str">
        <f t="shared" ref="CU13:CU21" si="8">IF(AJ13&lt;AK13,CONCATENATE("* El total de Procesados debe ser mayor o igual al total de Reactivos en el grupo de edad ",$AJ$11),"")</f>
        <v/>
      </c>
      <c r="CV13" s="37" t="str">
        <f t="shared" ref="CV13:CV21" si="9">IF(AL13&lt;AM13,CONCATENATE("* El total de Procesados debe ser mayor o igual al total de Reactivos en el grupo de edad ",$AL$11),"")</f>
        <v/>
      </c>
      <c r="CW13" s="37" t="str">
        <f t="shared" ref="CW13:CW21" si="10">IF(AN13&lt;AO13,CONCATENATE("* El total de Procesados debe ser mayor o igual al total de Reactivos en el grupo de edad ",$AN$11),"")</f>
        <v/>
      </c>
      <c r="CX13" s="37" t="str">
        <f t="shared" ref="CX13:CX21" si="11">IF(AP13&lt;AQ13,CONCATENATE("* El total de Procesados debe ser mayor o igual al total de Reactivos en el grupo de edad ",$AP$11),"")</f>
        <v/>
      </c>
      <c r="CY13" s="9"/>
      <c r="CZ13" s="11"/>
      <c r="DA13" s="11"/>
      <c r="DE13" s="9"/>
      <c r="DF13" s="36">
        <f>IF(B13&lt;&gt;(AS13),1,0)</f>
        <v>0</v>
      </c>
      <c r="DG13" s="39">
        <f>IF(AND($B13&gt;0,AND(AT13="",AU13="")),1,IF((AT13+AU13)&gt;$B13,1,0))</f>
        <v>0</v>
      </c>
      <c r="DH13" s="39">
        <f t="shared" ref="DH13:DI30" si="12">IF(AND($B13&gt;0,AV13=""),1,IF(AV13&gt;$B13,1,0))</f>
        <v>0</v>
      </c>
      <c r="DI13" s="39">
        <f t="shared" si="12"/>
        <v>0</v>
      </c>
      <c r="DJ13" s="38"/>
      <c r="DK13" s="38"/>
      <c r="DL13" s="38"/>
      <c r="DM13" s="38"/>
      <c r="DN13" s="38"/>
      <c r="DO13" s="39">
        <f t="shared" ref="DO13:DO21" si="13">IF(N13&lt;O13,1,0)</f>
        <v>0</v>
      </c>
      <c r="DP13" s="39">
        <f t="shared" ref="DP13:DP21" si="14">IF(P13&lt;Q13,1,0)</f>
        <v>0</v>
      </c>
      <c r="DQ13" s="39">
        <f t="shared" ref="DQ13:DQ21" si="15">IF(R13&lt;S13,1,0)</f>
        <v>0</v>
      </c>
      <c r="DR13" s="39">
        <f>IF($T13&lt;$U13,1,0)</f>
        <v>0</v>
      </c>
      <c r="DS13" s="39">
        <f t="shared" ref="DS13:DS21" si="16">IF(V13&lt;W13,1,0)</f>
        <v>0</v>
      </c>
      <c r="DT13" s="39">
        <f t="shared" ref="DT13:DT21" si="17">IF(X13&lt;Y13,1,0)</f>
        <v>0</v>
      </c>
      <c r="DU13" s="39">
        <f t="shared" ref="DU13:DU21" si="18">IF(Z13&lt;AA13,1,0)</f>
        <v>0</v>
      </c>
      <c r="DV13" s="39">
        <f t="shared" ref="DV13:DV21" si="19">IF(AD13&lt;AE13,1,0)</f>
        <v>0</v>
      </c>
      <c r="DW13" s="39">
        <f t="shared" ref="DW13:DW21" si="20">IF(AF13&lt;AG13,1,0)</f>
        <v>0</v>
      </c>
      <c r="DX13" s="39">
        <f t="shared" ref="DX13:DX21" si="21">IF(AH13&lt;AI13,1,0)</f>
        <v>0</v>
      </c>
      <c r="DY13" s="39">
        <f t="shared" ref="DY13:DY21" si="22">IF(AJ13&lt;AK13,1,0)</f>
        <v>0</v>
      </c>
      <c r="DZ13" s="39">
        <f t="shared" ref="DZ13:DZ21" si="23">IF(AL13&lt;AM13,1,0)</f>
        <v>0</v>
      </c>
      <c r="EA13" s="39">
        <f t="shared" ref="EA13:EA21" si="24">IF(AN13&lt;AO13,1,0)</f>
        <v>0</v>
      </c>
      <c r="EB13" s="39">
        <f t="shared" ref="EB13:EB21" si="25">IF(AP13&lt;AQ13,1,0)</f>
        <v>0</v>
      </c>
    </row>
    <row r="14" spans="1:136" x14ac:dyDescent="0.25">
      <c r="A14" s="40" t="s">
        <v>38</v>
      </c>
      <c r="B14" s="41">
        <f t="shared" ref="B14:C20" si="26">+N14+P14+R14+T14+V14+X14+Z14+AB14+AD14+AF14+AH14+AJ14+AL14+AN14+AP14</f>
        <v>102</v>
      </c>
      <c r="C14" s="42">
        <f t="shared" si="26"/>
        <v>0</v>
      </c>
      <c r="D14" s="43"/>
      <c r="E14" s="44"/>
      <c r="F14" s="43"/>
      <c r="G14" s="44"/>
      <c r="H14" s="43"/>
      <c r="I14" s="44"/>
      <c r="J14" s="43"/>
      <c r="K14" s="44"/>
      <c r="L14" s="43"/>
      <c r="M14" s="45"/>
      <c r="N14" s="33">
        <v>0</v>
      </c>
      <c r="O14" s="46">
        <v>0</v>
      </c>
      <c r="P14" s="47">
        <v>4</v>
      </c>
      <c r="Q14" s="46">
        <v>0</v>
      </c>
      <c r="R14" s="47">
        <v>17</v>
      </c>
      <c r="S14" s="46">
        <v>0</v>
      </c>
      <c r="T14" s="47">
        <v>29</v>
      </c>
      <c r="U14" s="46">
        <v>0</v>
      </c>
      <c r="V14" s="47">
        <v>36</v>
      </c>
      <c r="W14" s="46">
        <v>0</v>
      </c>
      <c r="X14" s="47">
        <v>11</v>
      </c>
      <c r="Y14" s="46">
        <v>0</v>
      </c>
      <c r="Z14" s="47">
        <v>5</v>
      </c>
      <c r="AA14" s="46">
        <v>0</v>
      </c>
      <c r="AB14" s="47">
        <v>0</v>
      </c>
      <c r="AC14" s="46">
        <v>0</v>
      </c>
      <c r="AD14" s="47">
        <v>0</v>
      </c>
      <c r="AE14" s="46">
        <v>0</v>
      </c>
      <c r="AF14" s="47">
        <v>0</v>
      </c>
      <c r="AG14" s="46">
        <v>0</v>
      </c>
      <c r="AH14" s="47">
        <v>0</v>
      </c>
      <c r="AI14" s="46">
        <v>0</v>
      </c>
      <c r="AJ14" s="47">
        <v>0</v>
      </c>
      <c r="AK14" s="46">
        <v>0</v>
      </c>
      <c r="AL14" s="47">
        <v>0</v>
      </c>
      <c r="AM14" s="46">
        <v>0</v>
      </c>
      <c r="AN14" s="47">
        <v>0</v>
      </c>
      <c r="AO14" s="46">
        <v>0</v>
      </c>
      <c r="AP14" s="47">
        <v>0</v>
      </c>
      <c r="AQ14" s="31">
        <v>0</v>
      </c>
      <c r="AR14" s="30"/>
      <c r="AS14" s="31">
        <v>102</v>
      </c>
      <c r="AT14" s="32">
        <v>0</v>
      </c>
      <c r="AU14" s="31">
        <v>0</v>
      </c>
      <c r="AV14" s="33">
        <v>0</v>
      </c>
      <c r="AW14" s="34">
        <v>0</v>
      </c>
      <c r="AX14" s="35" t="str">
        <f t="shared" ref="AX14:AX17" si="27">$CB14&amp;CC14&amp;CD14&amp;$CE14&amp;CK14&amp;CL14&amp;CM14&amp;CN14&amp;CO14&amp;CP14&amp;CQ14&amp;CR14&amp;CS14&amp;CT14&amp;CU14&amp;CV14&amp;CW14&amp;CX14</f>
        <v/>
      </c>
      <c r="CA14" s="11"/>
      <c r="CB14" s="36" t="str">
        <f t="shared" ref="CB14:CB21" si="28">IF(B14&lt;&gt;(AS14)," * La suma de las columnas "&amp;AR$10&amp;""&amp;" DEBE SER IGUAL a los Exámenes Procesados. ","")</f>
        <v/>
      </c>
      <c r="CC14" s="37" t="str">
        <f t="shared" ref="CC14:CC30" si="29">IF(AND($B14&gt;0,AND(AT14="",AU14="")),"* No olvide ingresar las columnas Trans Masculino o Femenino (Digite CERO si no tiene). ",IF((AT14+AU14)&gt;$B14,"* El Número de Trans Masculino o Femenino no puede superar el Total Procesados. ",""))</f>
        <v/>
      </c>
      <c r="CD14" s="37" t="str">
        <f t="shared" ref="CD14:CE30" si="30">IF(AND($B14&gt;0,AV14=""),"* No olvide ingresar la columna "&amp;AV$10&amp;""&amp;" *(Digite CERO si no tiene). ",IF(AV14&gt;$B14," *El Número de "&amp;AV$10&amp;""&amp;" no puede superar el Total Procesados. ",""))</f>
        <v/>
      </c>
      <c r="CE14" s="37" t="str">
        <f t="shared" si="30"/>
        <v/>
      </c>
      <c r="CF14" s="38"/>
      <c r="CG14" s="38"/>
      <c r="CH14" s="38"/>
      <c r="CI14" s="38"/>
      <c r="CJ14" s="38"/>
      <c r="CK14" s="37" t="str">
        <f t="shared" ref="CK14:CK21" si="31">IF(N14&lt;O14,CONCATENATE("* El total de Procesados debe ser mayor o igual al total de Reactivos en el grupo de edad ",$N$11),"")</f>
        <v/>
      </c>
      <c r="CL14" s="37" t="str">
        <f t="shared" si="0"/>
        <v/>
      </c>
      <c r="CM14" s="37" t="str">
        <f t="shared" si="1"/>
        <v/>
      </c>
      <c r="CN14" s="37" t="str">
        <f t="shared" ref="CN14:CN30" si="32">IF($T14&lt;$U14,CONCATENATE("* El total de Procesados debe ser mayor o igual al total de Reactivos en el grupo de edad ",$T$11),"")</f>
        <v/>
      </c>
      <c r="CO14" s="37" t="str">
        <f t="shared" si="2"/>
        <v/>
      </c>
      <c r="CP14" s="37" t="str">
        <f t="shared" si="3"/>
        <v/>
      </c>
      <c r="CQ14" s="37" t="str">
        <f t="shared" si="4"/>
        <v/>
      </c>
      <c r="CR14" s="37" t="str">
        <f t="shared" si="5"/>
        <v/>
      </c>
      <c r="CS14" s="37" t="str">
        <f t="shared" si="6"/>
        <v/>
      </c>
      <c r="CT14" s="37" t="str">
        <f t="shared" si="7"/>
        <v/>
      </c>
      <c r="CU14" s="37" t="str">
        <f t="shared" si="8"/>
        <v/>
      </c>
      <c r="CV14" s="37" t="str">
        <f t="shared" si="9"/>
        <v/>
      </c>
      <c r="CW14" s="37" t="str">
        <f t="shared" si="10"/>
        <v/>
      </c>
      <c r="CX14" s="37" t="str">
        <f t="shared" si="11"/>
        <v/>
      </c>
      <c r="DE14" s="9"/>
      <c r="DF14" s="36">
        <f>IF(B14&lt;&gt;(AS14),1,0)</f>
        <v>0</v>
      </c>
      <c r="DG14" s="39">
        <f t="shared" ref="DG14:DG30" si="33">IF(AND($B14&gt;0,AND(AT14="",AU14="")),1,IF((AT14+AU14)&gt;$B14,1,0))</f>
        <v>0</v>
      </c>
      <c r="DH14" s="39">
        <f t="shared" si="12"/>
        <v>0</v>
      </c>
      <c r="DI14" s="39">
        <f t="shared" si="12"/>
        <v>0</v>
      </c>
      <c r="DJ14" s="38"/>
      <c r="DK14" s="38"/>
      <c r="DL14" s="38"/>
      <c r="DM14" s="38"/>
      <c r="DN14" s="38"/>
      <c r="DO14" s="39">
        <f t="shared" si="13"/>
        <v>0</v>
      </c>
      <c r="DP14" s="39">
        <f t="shared" si="14"/>
        <v>0</v>
      </c>
      <c r="DQ14" s="39">
        <f t="shared" si="15"/>
        <v>0</v>
      </c>
      <c r="DR14" s="39">
        <f t="shared" ref="DR14:DR30" si="34">IF($T14&lt;$U14,1,0)</f>
        <v>0</v>
      </c>
      <c r="DS14" s="39">
        <f t="shared" si="16"/>
        <v>0</v>
      </c>
      <c r="DT14" s="39">
        <f t="shared" si="17"/>
        <v>0</v>
      </c>
      <c r="DU14" s="39">
        <f t="shared" si="18"/>
        <v>0</v>
      </c>
      <c r="DV14" s="39">
        <f t="shared" si="19"/>
        <v>0</v>
      </c>
      <c r="DW14" s="39">
        <f t="shared" si="20"/>
        <v>0</v>
      </c>
      <c r="DX14" s="39">
        <f t="shared" si="21"/>
        <v>0</v>
      </c>
      <c r="DY14" s="39">
        <f t="shared" si="22"/>
        <v>0</v>
      </c>
      <c r="DZ14" s="39">
        <f t="shared" si="23"/>
        <v>0</v>
      </c>
      <c r="EA14" s="39">
        <f t="shared" si="24"/>
        <v>0</v>
      </c>
      <c r="EB14" s="39">
        <f t="shared" si="25"/>
        <v>0</v>
      </c>
    </row>
    <row r="15" spans="1:136" x14ac:dyDescent="0.25">
      <c r="A15" s="40" t="s">
        <v>39</v>
      </c>
      <c r="B15" s="41">
        <f t="shared" si="26"/>
        <v>100</v>
      </c>
      <c r="C15" s="42">
        <f t="shared" si="26"/>
        <v>0</v>
      </c>
      <c r="D15" s="43"/>
      <c r="E15" s="44"/>
      <c r="F15" s="43"/>
      <c r="G15" s="44"/>
      <c r="H15" s="43"/>
      <c r="I15" s="44"/>
      <c r="J15" s="43"/>
      <c r="K15" s="44"/>
      <c r="L15" s="43"/>
      <c r="M15" s="45"/>
      <c r="N15" s="33">
        <v>0</v>
      </c>
      <c r="O15" s="46">
        <v>0</v>
      </c>
      <c r="P15" s="47">
        <v>7</v>
      </c>
      <c r="Q15" s="46">
        <v>0</v>
      </c>
      <c r="R15" s="47">
        <v>17</v>
      </c>
      <c r="S15" s="46">
        <v>0</v>
      </c>
      <c r="T15" s="47">
        <v>30</v>
      </c>
      <c r="U15" s="46">
        <v>0</v>
      </c>
      <c r="V15" s="47">
        <v>23</v>
      </c>
      <c r="W15" s="46">
        <v>0</v>
      </c>
      <c r="X15" s="47">
        <v>17</v>
      </c>
      <c r="Y15" s="46">
        <v>0</v>
      </c>
      <c r="Z15" s="47">
        <v>6</v>
      </c>
      <c r="AA15" s="46">
        <v>0</v>
      </c>
      <c r="AB15" s="47">
        <v>0</v>
      </c>
      <c r="AC15" s="46">
        <v>0</v>
      </c>
      <c r="AD15" s="47">
        <v>0</v>
      </c>
      <c r="AE15" s="46">
        <v>0</v>
      </c>
      <c r="AF15" s="47">
        <v>0</v>
      </c>
      <c r="AG15" s="46">
        <v>0</v>
      </c>
      <c r="AH15" s="47">
        <v>0</v>
      </c>
      <c r="AI15" s="46">
        <v>0</v>
      </c>
      <c r="AJ15" s="47">
        <v>0</v>
      </c>
      <c r="AK15" s="46">
        <v>0</v>
      </c>
      <c r="AL15" s="47">
        <v>0</v>
      </c>
      <c r="AM15" s="46">
        <v>0</v>
      </c>
      <c r="AN15" s="47">
        <v>0</v>
      </c>
      <c r="AO15" s="46">
        <v>0</v>
      </c>
      <c r="AP15" s="47">
        <v>0</v>
      </c>
      <c r="AQ15" s="31">
        <v>0</v>
      </c>
      <c r="AR15" s="30"/>
      <c r="AS15" s="31">
        <v>100</v>
      </c>
      <c r="AT15" s="32">
        <v>0</v>
      </c>
      <c r="AU15" s="31">
        <v>0</v>
      </c>
      <c r="AV15" s="33">
        <v>0</v>
      </c>
      <c r="AW15" s="34">
        <v>1</v>
      </c>
      <c r="AX15" s="35" t="str">
        <f t="shared" si="27"/>
        <v/>
      </c>
      <c r="CA15" s="11"/>
      <c r="CB15" s="36" t="str">
        <f t="shared" si="28"/>
        <v/>
      </c>
      <c r="CC15" s="37" t="str">
        <f t="shared" si="29"/>
        <v/>
      </c>
      <c r="CD15" s="37" t="str">
        <f t="shared" si="30"/>
        <v/>
      </c>
      <c r="CE15" s="37" t="str">
        <f t="shared" si="30"/>
        <v/>
      </c>
      <c r="CF15" s="38"/>
      <c r="CG15" s="38"/>
      <c r="CH15" s="38"/>
      <c r="CI15" s="38"/>
      <c r="CJ15" s="38"/>
      <c r="CK15" s="37" t="str">
        <f t="shared" si="31"/>
        <v/>
      </c>
      <c r="CL15" s="37" t="str">
        <f t="shared" si="0"/>
        <v/>
      </c>
      <c r="CM15" s="37" t="str">
        <f t="shared" si="1"/>
        <v/>
      </c>
      <c r="CN15" s="37" t="str">
        <f t="shared" si="32"/>
        <v/>
      </c>
      <c r="CO15" s="37" t="str">
        <f t="shared" si="2"/>
        <v/>
      </c>
      <c r="CP15" s="37" t="str">
        <f t="shared" si="3"/>
        <v/>
      </c>
      <c r="CQ15" s="37" t="str">
        <f t="shared" si="4"/>
        <v/>
      </c>
      <c r="CR15" s="37" t="str">
        <f t="shared" si="5"/>
        <v/>
      </c>
      <c r="CS15" s="37" t="str">
        <f t="shared" si="6"/>
        <v/>
      </c>
      <c r="CT15" s="37" t="str">
        <f t="shared" si="7"/>
        <v/>
      </c>
      <c r="CU15" s="37" t="str">
        <f t="shared" si="8"/>
        <v/>
      </c>
      <c r="CV15" s="37" t="str">
        <f t="shared" si="9"/>
        <v/>
      </c>
      <c r="CW15" s="37" t="str">
        <f t="shared" si="10"/>
        <v/>
      </c>
      <c r="CX15" s="37" t="str">
        <f t="shared" si="11"/>
        <v/>
      </c>
      <c r="DE15" s="9"/>
      <c r="DF15" s="36">
        <f>IF(B15&lt;&gt;(AS15),1,0)</f>
        <v>0</v>
      </c>
      <c r="DG15" s="39">
        <f t="shared" si="33"/>
        <v>0</v>
      </c>
      <c r="DH15" s="39">
        <f t="shared" si="12"/>
        <v>0</v>
      </c>
      <c r="DI15" s="39">
        <f t="shared" si="12"/>
        <v>0</v>
      </c>
      <c r="DJ15" s="38"/>
      <c r="DK15" s="38"/>
      <c r="DL15" s="38"/>
      <c r="DM15" s="38"/>
      <c r="DN15" s="38"/>
      <c r="DO15" s="39">
        <f t="shared" si="13"/>
        <v>0</v>
      </c>
      <c r="DP15" s="39">
        <f t="shared" si="14"/>
        <v>0</v>
      </c>
      <c r="DQ15" s="39">
        <f t="shared" si="15"/>
        <v>0</v>
      </c>
      <c r="DR15" s="39">
        <f t="shared" si="34"/>
        <v>0</v>
      </c>
      <c r="DS15" s="39">
        <f t="shared" si="16"/>
        <v>0</v>
      </c>
      <c r="DT15" s="39">
        <f t="shared" si="17"/>
        <v>0</v>
      </c>
      <c r="DU15" s="39">
        <f t="shared" si="18"/>
        <v>0</v>
      </c>
      <c r="DV15" s="39">
        <f t="shared" si="19"/>
        <v>0</v>
      </c>
      <c r="DW15" s="39">
        <f t="shared" si="20"/>
        <v>0</v>
      </c>
      <c r="DX15" s="39">
        <f t="shared" si="21"/>
        <v>0</v>
      </c>
      <c r="DY15" s="39">
        <f t="shared" si="22"/>
        <v>0</v>
      </c>
      <c r="DZ15" s="39">
        <f t="shared" si="23"/>
        <v>0</v>
      </c>
      <c r="EA15" s="39">
        <f t="shared" si="24"/>
        <v>0</v>
      </c>
      <c r="EB15" s="39">
        <f t="shared" si="25"/>
        <v>0</v>
      </c>
    </row>
    <row r="16" spans="1:136" x14ac:dyDescent="0.25">
      <c r="A16" s="40" t="s">
        <v>40</v>
      </c>
      <c r="B16" s="41">
        <f t="shared" si="26"/>
        <v>0</v>
      </c>
      <c r="C16" s="42">
        <f t="shared" si="26"/>
        <v>0</v>
      </c>
      <c r="D16" s="43"/>
      <c r="E16" s="44"/>
      <c r="F16" s="43"/>
      <c r="G16" s="44"/>
      <c r="H16" s="43"/>
      <c r="I16" s="44"/>
      <c r="J16" s="43"/>
      <c r="K16" s="44"/>
      <c r="L16" s="43"/>
      <c r="M16" s="45"/>
      <c r="N16" s="33"/>
      <c r="O16" s="46"/>
      <c r="P16" s="47"/>
      <c r="Q16" s="46"/>
      <c r="R16" s="47"/>
      <c r="S16" s="46"/>
      <c r="T16" s="47"/>
      <c r="U16" s="46"/>
      <c r="V16" s="47"/>
      <c r="W16" s="46"/>
      <c r="X16" s="47"/>
      <c r="Y16" s="46"/>
      <c r="Z16" s="47"/>
      <c r="AA16" s="46"/>
      <c r="AB16" s="47"/>
      <c r="AC16" s="46"/>
      <c r="AD16" s="47"/>
      <c r="AE16" s="46"/>
      <c r="AF16" s="47"/>
      <c r="AG16" s="46"/>
      <c r="AH16" s="47"/>
      <c r="AI16" s="46"/>
      <c r="AJ16" s="47"/>
      <c r="AK16" s="46"/>
      <c r="AL16" s="47"/>
      <c r="AM16" s="46"/>
      <c r="AN16" s="47"/>
      <c r="AO16" s="46"/>
      <c r="AP16" s="47"/>
      <c r="AQ16" s="31"/>
      <c r="AR16" s="30"/>
      <c r="AS16" s="31"/>
      <c r="AT16" s="32"/>
      <c r="AU16" s="31"/>
      <c r="AV16" s="33"/>
      <c r="AW16" s="34"/>
      <c r="AX16" s="35" t="str">
        <f t="shared" si="27"/>
        <v/>
      </c>
      <c r="CA16" s="11"/>
      <c r="CB16" s="36" t="str">
        <f t="shared" si="28"/>
        <v/>
      </c>
      <c r="CC16" s="37" t="str">
        <f t="shared" si="29"/>
        <v/>
      </c>
      <c r="CD16" s="37" t="str">
        <f t="shared" si="30"/>
        <v/>
      </c>
      <c r="CE16" s="37" t="str">
        <f t="shared" si="30"/>
        <v/>
      </c>
      <c r="CF16" s="38"/>
      <c r="CG16" s="38"/>
      <c r="CH16" s="38"/>
      <c r="CI16" s="38"/>
      <c r="CJ16" s="38"/>
      <c r="CK16" s="37" t="str">
        <f t="shared" si="31"/>
        <v/>
      </c>
      <c r="CL16" s="37" t="str">
        <f t="shared" si="0"/>
        <v/>
      </c>
      <c r="CM16" s="37" t="str">
        <f t="shared" si="1"/>
        <v/>
      </c>
      <c r="CN16" s="37" t="str">
        <f t="shared" si="32"/>
        <v/>
      </c>
      <c r="CO16" s="37" t="str">
        <f t="shared" si="2"/>
        <v/>
      </c>
      <c r="CP16" s="37" t="str">
        <f t="shared" si="3"/>
        <v/>
      </c>
      <c r="CQ16" s="37" t="str">
        <f t="shared" si="4"/>
        <v/>
      </c>
      <c r="CR16" s="37" t="str">
        <f t="shared" si="5"/>
        <v/>
      </c>
      <c r="CS16" s="37" t="str">
        <f t="shared" si="6"/>
        <v/>
      </c>
      <c r="CT16" s="37" t="str">
        <f t="shared" si="7"/>
        <v/>
      </c>
      <c r="CU16" s="37" t="str">
        <f t="shared" si="8"/>
        <v/>
      </c>
      <c r="CV16" s="37" t="str">
        <f t="shared" si="9"/>
        <v/>
      </c>
      <c r="CW16" s="37" t="str">
        <f t="shared" si="10"/>
        <v/>
      </c>
      <c r="CX16" s="37" t="str">
        <f t="shared" si="11"/>
        <v/>
      </c>
      <c r="DE16" s="9"/>
      <c r="DF16" s="36">
        <f>IF(B16&lt;&gt;(AS16),1,0)</f>
        <v>0</v>
      </c>
      <c r="DG16" s="39">
        <f t="shared" si="33"/>
        <v>0</v>
      </c>
      <c r="DH16" s="39">
        <f t="shared" si="12"/>
        <v>0</v>
      </c>
      <c r="DI16" s="39">
        <f t="shared" si="12"/>
        <v>0</v>
      </c>
      <c r="DJ16" s="38"/>
      <c r="DK16" s="38"/>
      <c r="DL16" s="38"/>
      <c r="DM16" s="38"/>
      <c r="DN16" s="38"/>
      <c r="DO16" s="39">
        <f t="shared" si="13"/>
        <v>0</v>
      </c>
      <c r="DP16" s="39">
        <f t="shared" si="14"/>
        <v>0</v>
      </c>
      <c r="DQ16" s="39">
        <f t="shared" si="15"/>
        <v>0</v>
      </c>
      <c r="DR16" s="39">
        <f t="shared" si="34"/>
        <v>0</v>
      </c>
      <c r="DS16" s="39">
        <f t="shared" si="16"/>
        <v>0</v>
      </c>
      <c r="DT16" s="39">
        <f t="shared" si="17"/>
        <v>0</v>
      </c>
      <c r="DU16" s="39">
        <f t="shared" si="18"/>
        <v>0</v>
      </c>
      <c r="DV16" s="39">
        <f t="shared" si="19"/>
        <v>0</v>
      </c>
      <c r="DW16" s="39">
        <f t="shared" si="20"/>
        <v>0</v>
      </c>
      <c r="DX16" s="39">
        <f t="shared" si="21"/>
        <v>0</v>
      </c>
      <c r="DY16" s="39">
        <f t="shared" si="22"/>
        <v>0</v>
      </c>
      <c r="DZ16" s="39">
        <f t="shared" si="23"/>
        <v>0</v>
      </c>
      <c r="EA16" s="39">
        <f t="shared" si="24"/>
        <v>0</v>
      </c>
      <c r="EB16" s="39">
        <f t="shared" si="25"/>
        <v>0</v>
      </c>
    </row>
    <row r="17" spans="1:132" x14ac:dyDescent="0.25">
      <c r="A17" s="48" t="s">
        <v>41</v>
      </c>
      <c r="B17" s="41">
        <f t="shared" si="26"/>
        <v>3</v>
      </c>
      <c r="C17" s="42">
        <f t="shared" si="26"/>
        <v>1</v>
      </c>
      <c r="D17" s="43"/>
      <c r="E17" s="44"/>
      <c r="F17" s="43"/>
      <c r="G17" s="44"/>
      <c r="H17" s="43"/>
      <c r="I17" s="44"/>
      <c r="J17" s="43"/>
      <c r="K17" s="44"/>
      <c r="L17" s="43"/>
      <c r="M17" s="45"/>
      <c r="N17" s="33">
        <v>0</v>
      </c>
      <c r="O17" s="46">
        <v>0</v>
      </c>
      <c r="P17" s="47">
        <v>0</v>
      </c>
      <c r="Q17" s="46">
        <v>0</v>
      </c>
      <c r="R17" s="47">
        <v>0</v>
      </c>
      <c r="S17" s="46">
        <v>0</v>
      </c>
      <c r="T17" s="47">
        <v>2</v>
      </c>
      <c r="U17" s="46">
        <v>1</v>
      </c>
      <c r="V17" s="47">
        <v>0</v>
      </c>
      <c r="W17" s="46">
        <v>0</v>
      </c>
      <c r="X17" s="47">
        <v>1</v>
      </c>
      <c r="Y17" s="46">
        <v>0</v>
      </c>
      <c r="Z17" s="47">
        <v>0</v>
      </c>
      <c r="AA17" s="46">
        <v>0</v>
      </c>
      <c r="AB17" s="47">
        <v>0</v>
      </c>
      <c r="AC17" s="46">
        <v>0</v>
      </c>
      <c r="AD17" s="47">
        <v>0</v>
      </c>
      <c r="AE17" s="46">
        <v>0</v>
      </c>
      <c r="AF17" s="47">
        <v>0</v>
      </c>
      <c r="AG17" s="46">
        <v>0</v>
      </c>
      <c r="AH17" s="47">
        <v>0</v>
      </c>
      <c r="AI17" s="46">
        <v>0</v>
      </c>
      <c r="AJ17" s="47">
        <v>0</v>
      </c>
      <c r="AK17" s="46">
        <v>0</v>
      </c>
      <c r="AL17" s="47">
        <v>0</v>
      </c>
      <c r="AM17" s="46">
        <v>0</v>
      </c>
      <c r="AN17" s="47">
        <v>0</v>
      </c>
      <c r="AO17" s="46">
        <v>0</v>
      </c>
      <c r="AP17" s="47">
        <v>0</v>
      </c>
      <c r="AQ17" s="31">
        <v>0</v>
      </c>
      <c r="AR17" s="30"/>
      <c r="AS17" s="31">
        <v>3</v>
      </c>
      <c r="AT17" s="32">
        <v>0</v>
      </c>
      <c r="AU17" s="31">
        <v>0</v>
      </c>
      <c r="AV17" s="33">
        <v>0</v>
      </c>
      <c r="AW17" s="34">
        <v>0</v>
      </c>
      <c r="AX17" s="35" t="str">
        <f t="shared" si="27"/>
        <v/>
      </c>
      <c r="CA17" s="11"/>
      <c r="CB17" s="36" t="str">
        <f t="shared" si="28"/>
        <v/>
      </c>
      <c r="CC17" s="37" t="str">
        <f t="shared" si="29"/>
        <v/>
      </c>
      <c r="CD17" s="37" t="str">
        <f t="shared" si="30"/>
        <v/>
      </c>
      <c r="CE17" s="37" t="str">
        <f t="shared" si="30"/>
        <v/>
      </c>
      <c r="CF17" s="38"/>
      <c r="CG17" s="38"/>
      <c r="CH17" s="38"/>
      <c r="CI17" s="38"/>
      <c r="CJ17" s="38"/>
      <c r="CK17" s="37" t="str">
        <f t="shared" si="31"/>
        <v/>
      </c>
      <c r="CL17" s="37" t="str">
        <f t="shared" si="0"/>
        <v/>
      </c>
      <c r="CM17" s="37" t="str">
        <f t="shared" si="1"/>
        <v/>
      </c>
      <c r="CN17" s="37" t="str">
        <f t="shared" si="32"/>
        <v/>
      </c>
      <c r="CO17" s="37" t="str">
        <f t="shared" si="2"/>
        <v/>
      </c>
      <c r="CP17" s="37" t="str">
        <f t="shared" si="3"/>
        <v/>
      </c>
      <c r="CQ17" s="37" t="str">
        <f t="shared" si="4"/>
        <v/>
      </c>
      <c r="CR17" s="37" t="str">
        <f t="shared" si="5"/>
        <v/>
      </c>
      <c r="CS17" s="37" t="str">
        <f t="shared" si="6"/>
        <v/>
      </c>
      <c r="CT17" s="37" t="str">
        <f t="shared" si="7"/>
        <v/>
      </c>
      <c r="CU17" s="37" t="str">
        <f t="shared" si="8"/>
        <v/>
      </c>
      <c r="CV17" s="37" t="str">
        <f t="shared" si="9"/>
        <v/>
      </c>
      <c r="CW17" s="37" t="str">
        <f t="shared" si="10"/>
        <v/>
      </c>
      <c r="CX17" s="37" t="str">
        <f t="shared" si="11"/>
        <v/>
      </c>
      <c r="DE17" s="9"/>
      <c r="DF17" s="36">
        <f>IF(B17&lt;&gt;(AS17),1,0)</f>
        <v>0</v>
      </c>
      <c r="DG17" s="39">
        <f t="shared" si="33"/>
        <v>0</v>
      </c>
      <c r="DH17" s="39">
        <f t="shared" si="12"/>
        <v>0</v>
      </c>
      <c r="DI17" s="39">
        <f t="shared" si="12"/>
        <v>0</v>
      </c>
      <c r="DJ17" s="38"/>
      <c r="DK17" s="38"/>
      <c r="DL17" s="38"/>
      <c r="DM17" s="38"/>
      <c r="DN17" s="38"/>
      <c r="DO17" s="39">
        <f t="shared" si="13"/>
        <v>0</v>
      </c>
      <c r="DP17" s="39">
        <f t="shared" si="14"/>
        <v>0</v>
      </c>
      <c r="DQ17" s="39">
        <f t="shared" si="15"/>
        <v>0</v>
      </c>
      <c r="DR17" s="39">
        <f t="shared" si="34"/>
        <v>0</v>
      </c>
      <c r="DS17" s="39">
        <f t="shared" si="16"/>
        <v>0</v>
      </c>
      <c r="DT17" s="39">
        <f t="shared" si="17"/>
        <v>0</v>
      </c>
      <c r="DU17" s="39">
        <f t="shared" si="18"/>
        <v>0</v>
      </c>
      <c r="DV17" s="39">
        <f t="shared" si="19"/>
        <v>0</v>
      </c>
      <c r="DW17" s="39">
        <f t="shared" si="20"/>
        <v>0</v>
      </c>
      <c r="DX17" s="39">
        <f t="shared" si="21"/>
        <v>0</v>
      </c>
      <c r="DY17" s="39">
        <f t="shared" si="22"/>
        <v>0</v>
      </c>
      <c r="DZ17" s="39">
        <f t="shared" si="23"/>
        <v>0</v>
      </c>
      <c r="EA17" s="39">
        <f t="shared" si="24"/>
        <v>0</v>
      </c>
      <c r="EB17" s="39">
        <f t="shared" si="25"/>
        <v>0</v>
      </c>
    </row>
    <row r="18" spans="1:132" x14ac:dyDescent="0.25">
      <c r="A18" s="48" t="s">
        <v>42</v>
      </c>
      <c r="B18" s="41">
        <f t="shared" si="26"/>
        <v>0</v>
      </c>
      <c r="C18" s="42">
        <f>+O18+Q18+S18+U18+W18+Y18+AA18+AC18+AE18+AG18+AI18+AK18+AM18+AO18+AQ18</f>
        <v>0</v>
      </c>
      <c r="D18" s="43"/>
      <c r="E18" s="44"/>
      <c r="F18" s="43"/>
      <c r="G18" s="44"/>
      <c r="H18" s="43"/>
      <c r="I18" s="44"/>
      <c r="J18" s="43"/>
      <c r="K18" s="44"/>
      <c r="L18" s="43"/>
      <c r="M18" s="45"/>
      <c r="N18" s="33"/>
      <c r="O18" s="46"/>
      <c r="P18" s="47"/>
      <c r="Q18" s="46"/>
      <c r="R18" s="47"/>
      <c r="S18" s="46"/>
      <c r="T18" s="47"/>
      <c r="U18" s="46"/>
      <c r="V18" s="47"/>
      <c r="W18" s="46"/>
      <c r="X18" s="47"/>
      <c r="Y18" s="46"/>
      <c r="Z18" s="47"/>
      <c r="AA18" s="46"/>
      <c r="AB18" s="47"/>
      <c r="AC18" s="46"/>
      <c r="AD18" s="47"/>
      <c r="AE18" s="46"/>
      <c r="AF18" s="47"/>
      <c r="AG18" s="46"/>
      <c r="AH18" s="47"/>
      <c r="AI18" s="46"/>
      <c r="AJ18" s="47"/>
      <c r="AK18" s="46"/>
      <c r="AL18" s="47"/>
      <c r="AM18" s="46"/>
      <c r="AN18" s="47"/>
      <c r="AO18" s="46"/>
      <c r="AP18" s="47"/>
      <c r="AQ18" s="31"/>
      <c r="AR18" s="33"/>
      <c r="AS18" s="31"/>
      <c r="AT18" s="32"/>
      <c r="AU18" s="31"/>
      <c r="AV18" s="33"/>
      <c r="AW18" s="34"/>
      <c r="AX18" s="35" t="str">
        <f>$CB18&amp;CC18&amp;CD18&amp;$CE18&amp;CK18&amp;CL18&amp;CM18&amp;CN18&amp;CO18&amp;CP18&amp;CQ18&amp;CR18&amp;CS18&amp;CT18&amp;CU18&amp;CV18&amp;CW18&amp;CX18</f>
        <v/>
      </c>
      <c r="CA18" s="11"/>
      <c r="CB18" s="37" t="str">
        <f>IF(B18&lt;&gt;(AS18+AR18)," * La suma de las columnas "&amp;AR$10&amp;""&amp;" DEBE SER IGUAL a los Exámenes Procesados. ","")</f>
        <v/>
      </c>
      <c r="CC18" s="37" t="str">
        <f t="shared" si="29"/>
        <v/>
      </c>
      <c r="CD18" s="37" t="str">
        <f t="shared" si="30"/>
        <v/>
      </c>
      <c r="CE18" s="37" t="str">
        <f t="shared" si="30"/>
        <v/>
      </c>
      <c r="CF18" s="38"/>
      <c r="CG18" s="38"/>
      <c r="CH18" s="38"/>
      <c r="CI18" s="38"/>
      <c r="CJ18" s="38"/>
      <c r="CK18" s="37" t="str">
        <f t="shared" si="31"/>
        <v/>
      </c>
      <c r="CL18" s="37" t="str">
        <f t="shared" si="0"/>
        <v/>
      </c>
      <c r="CM18" s="37" t="str">
        <f t="shared" si="1"/>
        <v/>
      </c>
      <c r="CN18" s="37" t="str">
        <f t="shared" si="32"/>
        <v/>
      </c>
      <c r="CO18" s="37" t="str">
        <f t="shared" si="2"/>
        <v/>
      </c>
      <c r="CP18" s="37" t="str">
        <f t="shared" si="3"/>
        <v/>
      </c>
      <c r="CQ18" s="37" t="str">
        <f t="shared" si="4"/>
        <v/>
      </c>
      <c r="CR18" s="37" t="str">
        <f t="shared" si="5"/>
        <v/>
      </c>
      <c r="CS18" s="37" t="str">
        <f t="shared" si="6"/>
        <v/>
      </c>
      <c r="CT18" s="37" t="str">
        <f t="shared" si="7"/>
        <v/>
      </c>
      <c r="CU18" s="37" t="str">
        <f t="shared" si="8"/>
        <v/>
      </c>
      <c r="CV18" s="37" t="str">
        <f t="shared" si="9"/>
        <v/>
      </c>
      <c r="CW18" s="37" t="str">
        <f t="shared" si="10"/>
        <v/>
      </c>
      <c r="CX18" s="37" t="str">
        <f t="shared" si="11"/>
        <v/>
      </c>
      <c r="DE18" s="9"/>
      <c r="DF18" s="37">
        <f>IF(B18&lt;&gt;(AS18+AR18),1,0)</f>
        <v>0</v>
      </c>
      <c r="DG18" s="39">
        <f t="shared" si="33"/>
        <v>0</v>
      </c>
      <c r="DH18" s="39">
        <f t="shared" si="12"/>
        <v>0</v>
      </c>
      <c r="DI18" s="39">
        <f t="shared" si="12"/>
        <v>0</v>
      </c>
      <c r="DJ18" s="38"/>
      <c r="DK18" s="38"/>
      <c r="DL18" s="38"/>
      <c r="DM18" s="38"/>
      <c r="DN18" s="38"/>
      <c r="DO18" s="39">
        <f t="shared" si="13"/>
        <v>0</v>
      </c>
      <c r="DP18" s="39">
        <f t="shared" si="14"/>
        <v>0</v>
      </c>
      <c r="DQ18" s="39">
        <f t="shared" si="15"/>
        <v>0</v>
      </c>
      <c r="DR18" s="39">
        <f t="shared" si="34"/>
        <v>0</v>
      </c>
      <c r="DS18" s="39">
        <f t="shared" si="16"/>
        <v>0</v>
      </c>
      <c r="DT18" s="39">
        <f t="shared" si="17"/>
        <v>0</v>
      </c>
      <c r="DU18" s="39">
        <f t="shared" si="18"/>
        <v>0</v>
      </c>
      <c r="DV18" s="39">
        <f t="shared" si="19"/>
        <v>0</v>
      </c>
      <c r="DW18" s="39">
        <f t="shared" si="20"/>
        <v>0</v>
      </c>
      <c r="DX18" s="39">
        <f t="shared" si="21"/>
        <v>0</v>
      </c>
      <c r="DY18" s="39">
        <f t="shared" si="22"/>
        <v>0</v>
      </c>
      <c r="DZ18" s="39">
        <f t="shared" si="23"/>
        <v>0</v>
      </c>
      <c r="EA18" s="39">
        <f t="shared" si="24"/>
        <v>0</v>
      </c>
      <c r="EB18" s="39">
        <f t="shared" si="25"/>
        <v>0</v>
      </c>
    </row>
    <row r="19" spans="1:132" x14ac:dyDescent="0.25">
      <c r="A19" s="48" t="s">
        <v>43</v>
      </c>
      <c r="B19" s="41">
        <f t="shared" si="26"/>
        <v>12</v>
      </c>
      <c r="C19" s="42">
        <f t="shared" si="26"/>
        <v>0</v>
      </c>
      <c r="D19" s="43"/>
      <c r="E19" s="44"/>
      <c r="F19" s="43"/>
      <c r="G19" s="44"/>
      <c r="H19" s="43"/>
      <c r="I19" s="44"/>
      <c r="J19" s="43"/>
      <c r="K19" s="44"/>
      <c r="L19" s="43"/>
      <c r="M19" s="45"/>
      <c r="N19" s="33">
        <v>0</v>
      </c>
      <c r="O19" s="46">
        <v>0</v>
      </c>
      <c r="P19" s="47">
        <v>0</v>
      </c>
      <c r="Q19" s="46">
        <v>0</v>
      </c>
      <c r="R19" s="47">
        <v>0</v>
      </c>
      <c r="S19" s="46">
        <v>0</v>
      </c>
      <c r="T19" s="47">
        <v>3</v>
      </c>
      <c r="U19" s="46">
        <v>0</v>
      </c>
      <c r="V19" s="47">
        <v>2</v>
      </c>
      <c r="W19" s="46">
        <v>0</v>
      </c>
      <c r="X19" s="47">
        <v>4</v>
      </c>
      <c r="Y19" s="46">
        <v>0</v>
      </c>
      <c r="Z19" s="47">
        <v>3</v>
      </c>
      <c r="AA19" s="46">
        <v>0</v>
      </c>
      <c r="AB19" s="47">
        <v>0</v>
      </c>
      <c r="AC19" s="46">
        <v>0</v>
      </c>
      <c r="AD19" s="47">
        <v>0</v>
      </c>
      <c r="AE19" s="46">
        <v>0</v>
      </c>
      <c r="AF19" s="47">
        <v>0</v>
      </c>
      <c r="AG19" s="46">
        <v>0</v>
      </c>
      <c r="AH19" s="47">
        <v>0</v>
      </c>
      <c r="AI19" s="46">
        <v>0</v>
      </c>
      <c r="AJ19" s="47">
        <v>0</v>
      </c>
      <c r="AK19" s="46">
        <v>0</v>
      </c>
      <c r="AL19" s="47">
        <v>0</v>
      </c>
      <c r="AM19" s="46">
        <v>0</v>
      </c>
      <c r="AN19" s="47">
        <v>0</v>
      </c>
      <c r="AO19" s="46">
        <v>0</v>
      </c>
      <c r="AP19" s="47">
        <v>0</v>
      </c>
      <c r="AQ19" s="31">
        <v>0</v>
      </c>
      <c r="AR19" s="30"/>
      <c r="AS19" s="31">
        <v>12</v>
      </c>
      <c r="AT19" s="32">
        <v>0</v>
      </c>
      <c r="AU19" s="31">
        <v>0</v>
      </c>
      <c r="AV19" s="33">
        <v>0</v>
      </c>
      <c r="AW19" s="34">
        <v>0</v>
      </c>
      <c r="AX19" s="35" t="str">
        <f>$CB19&amp;CC19&amp;CD19&amp;$CE19&amp;CK19&amp;CL19&amp;CM19&amp;CN19&amp;CO19&amp;CP19&amp;CQ19&amp;CR19&amp;CS19&amp;CT19&amp;CU19&amp;CV19&amp;CW19&amp;CX19</f>
        <v/>
      </c>
      <c r="CA19" s="11"/>
      <c r="CB19" s="36" t="str">
        <f t="shared" si="28"/>
        <v/>
      </c>
      <c r="CC19" s="37" t="str">
        <f t="shared" si="29"/>
        <v/>
      </c>
      <c r="CD19" s="37" t="str">
        <f t="shared" si="30"/>
        <v/>
      </c>
      <c r="CE19" s="37" t="str">
        <f t="shared" si="30"/>
        <v/>
      </c>
      <c r="CF19" s="38"/>
      <c r="CG19" s="38"/>
      <c r="CH19" s="38"/>
      <c r="CI19" s="38"/>
      <c r="CJ19" s="38"/>
      <c r="CK19" s="37" t="str">
        <f t="shared" si="31"/>
        <v/>
      </c>
      <c r="CL19" s="37" t="str">
        <f t="shared" si="0"/>
        <v/>
      </c>
      <c r="CM19" s="37" t="str">
        <f t="shared" si="1"/>
        <v/>
      </c>
      <c r="CN19" s="37" t="str">
        <f t="shared" si="32"/>
        <v/>
      </c>
      <c r="CO19" s="37" t="str">
        <f t="shared" si="2"/>
        <v/>
      </c>
      <c r="CP19" s="37" t="str">
        <f t="shared" si="3"/>
        <v/>
      </c>
      <c r="CQ19" s="37" t="str">
        <f t="shared" si="4"/>
        <v/>
      </c>
      <c r="CR19" s="37" t="str">
        <f t="shared" si="5"/>
        <v/>
      </c>
      <c r="CS19" s="37" t="str">
        <f t="shared" si="6"/>
        <v/>
      </c>
      <c r="CT19" s="37" t="str">
        <f t="shared" si="7"/>
        <v/>
      </c>
      <c r="CU19" s="37" t="str">
        <f t="shared" si="8"/>
        <v/>
      </c>
      <c r="CV19" s="37" t="str">
        <f t="shared" si="9"/>
        <v/>
      </c>
      <c r="CW19" s="37" t="str">
        <f t="shared" si="10"/>
        <v/>
      </c>
      <c r="CX19" s="37" t="str">
        <f t="shared" si="11"/>
        <v/>
      </c>
      <c r="DE19" s="9"/>
      <c r="DF19" s="36">
        <f>IF(B19&lt;&gt;(AS19),1,0)</f>
        <v>0</v>
      </c>
      <c r="DG19" s="39">
        <f t="shared" si="33"/>
        <v>0</v>
      </c>
      <c r="DH19" s="39">
        <f t="shared" si="12"/>
        <v>0</v>
      </c>
      <c r="DI19" s="39">
        <f t="shared" si="12"/>
        <v>0</v>
      </c>
      <c r="DJ19" s="38"/>
      <c r="DK19" s="38"/>
      <c r="DL19" s="38"/>
      <c r="DM19" s="38"/>
      <c r="DN19" s="38"/>
      <c r="DO19" s="39">
        <f t="shared" si="13"/>
        <v>0</v>
      </c>
      <c r="DP19" s="39">
        <f t="shared" si="14"/>
        <v>0</v>
      </c>
      <c r="DQ19" s="39">
        <f t="shared" si="15"/>
        <v>0</v>
      </c>
      <c r="DR19" s="39">
        <f t="shared" si="34"/>
        <v>0</v>
      </c>
      <c r="DS19" s="39">
        <f t="shared" si="16"/>
        <v>0</v>
      </c>
      <c r="DT19" s="39">
        <f t="shared" si="17"/>
        <v>0</v>
      </c>
      <c r="DU19" s="39">
        <f t="shared" si="18"/>
        <v>0</v>
      </c>
      <c r="DV19" s="39">
        <f t="shared" si="19"/>
        <v>0</v>
      </c>
      <c r="DW19" s="39">
        <f t="shared" si="20"/>
        <v>0</v>
      </c>
      <c r="DX19" s="39">
        <f t="shared" si="21"/>
        <v>0</v>
      </c>
      <c r="DY19" s="39">
        <f t="shared" si="22"/>
        <v>0</v>
      </c>
      <c r="DZ19" s="39">
        <f t="shared" si="23"/>
        <v>0</v>
      </c>
      <c r="EA19" s="39">
        <f t="shared" si="24"/>
        <v>0</v>
      </c>
      <c r="EB19" s="39">
        <f t="shared" si="25"/>
        <v>0</v>
      </c>
    </row>
    <row r="20" spans="1:132" x14ac:dyDescent="0.25">
      <c r="A20" s="40" t="s">
        <v>44</v>
      </c>
      <c r="B20" s="41">
        <f t="shared" si="26"/>
        <v>5</v>
      </c>
      <c r="C20" s="42">
        <f>+O20+Q20+S20+U20+W20+Y20+AA20+AC20+AE20+AG20+AI20+AK20+AM20+AO20+AQ20</f>
        <v>0</v>
      </c>
      <c r="D20" s="43"/>
      <c r="E20" s="44"/>
      <c r="F20" s="43"/>
      <c r="G20" s="44"/>
      <c r="H20" s="43"/>
      <c r="I20" s="44"/>
      <c r="J20" s="43"/>
      <c r="K20" s="44"/>
      <c r="L20" s="43"/>
      <c r="M20" s="45"/>
      <c r="N20" s="33">
        <v>0</v>
      </c>
      <c r="O20" s="46">
        <v>0</v>
      </c>
      <c r="P20" s="47">
        <v>0</v>
      </c>
      <c r="Q20" s="46">
        <v>0</v>
      </c>
      <c r="R20" s="47">
        <v>1</v>
      </c>
      <c r="S20" s="46">
        <v>0</v>
      </c>
      <c r="T20" s="47">
        <v>2</v>
      </c>
      <c r="U20" s="46">
        <v>0</v>
      </c>
      <c r="V20" s="47">
        <v>2</v>
      </c>
      <c r="W20" s="46">
        <v>0</v>
      </c>
      <c r="X20" s="47">
        <v>0</v>
      </c>
      <c r="Y20" s="46">
        <v>0</v>
      </c>
      <c r="Z20" s="47">
        <v>0</v>
      </c>
      <c r="AA20" s="46">
        <v>0</v>
      </c>
      <c r="AB20" s="47">
        <v>0</v>
      </c>
      <c r="AC20" s="46">
        <v>0</v>
      </c>
      <c r="AD20" s="47">
        <v>0</v>
      </c>
      <c r="AE20" s="46">
        <v>0</v>
      </c>
      <c r="AF20" s="47">
        <v>0</v>
      </c>
      <c r="AG20" s="46">
        <v>0</v>
      </c>
      <c r="AH20" s="47">
        <v>0</v>
      </c>
      <c r="AI20" s="46">
        <v>0</v>
      </c>
      <c r="AJ20" s="47">
        <v>0</v>
      </c>
      <c r="AK20" s="46">
        <v>0</v>
      </c>
      <c r="AL20" s="47">
        <v>0</v>
      </c>
      <c r="AM20" s="46">
        <v>0</v>
      </c>
      <c r="AN20" s="47">
        <v>0</v>
      </c>
      <c r="AO20" s="46">
        <v>0</v>
      </c>
      <c r="AP20" s="47">
        <v>0</v>
      </c>
      <c r="AQ20" s="31">
        <v>0</v>
      </c>
      <c r="AR20" s="30"/>
      <c r="AS20" s="31">
        <v>5</v>
      </c>
      <c r="AT20" s="32">
        <v>0</v>
      </c>
      <c r="AU20" s="31">
        <v>0</v>
      </c>
      <c r="AV20" s="33">
        <v>0</v>
      </c>
      <c r="AW20" s="34">
        <v>0</v>
      </c>
      <c r="AX20" s="35" t="str">
        <f t="shared" ref="AX20" si="35">$CB20&amp;CC20&amp;CD20&amp;$CE20&amp;CK20&amp;CL20&amp;CM20&amp;CN20&amp;CO20&amp;CP20&amp;CQ20&amp;CR20&amp;CS20&amp;CT20&amp;CU20&amp;CV20&amp;CW20&amp;CX20</f>
        <v/>
      </c>
      <c r="CA20" s="11"/>
      <c r="CB20" s="36" t="str">
        <f t="shared" si="28"/>
        <v/>
      </c>
      <c r="CC20" s="37" t="str">
        <f t="shared" si="29"/>
        <v/>
      </c>
      <c r="CD20" s="37" t="str">
        <f t="shared" si="30"/>
        <v/>
      </c>
      <c r="CE20" s="37" t="str">
        <f t="shared" si="30"/>
        <v/>
      </c>
      <c r="CF20" s="38"/>
      <c r="CG20" s="38"/>
      <c r="CH20" s="38"/>
      <c r="CI20" s="38"/>
      <c r="CJ20" s="38"/>
      <c r="CK20" s="37" t="str">
        <f t="shared" si="31"/>
        <v/>
      </c>
      <c r="CL20" s="37" t="str">
        <f t="shared" si="0"/>
        <v/>
      </c>
      <c r="CM20" s="37" t="str">
        <f t="shared" si="1"/>
        <v/>
      </c>
      <c r="CN20" s="37" t="str">
        <f t="shared" si="32"/>
        <v/>
      </c>
      <c r="CO20" s="37" t="str">
        <f t="shared" si="2"/>
        <v/>
      </c>
      <c r="CP20" s="37" t="str">
        <f t="shared" si="3"/>
        <v/>
      </c>
      <c r="CQ20" s="37" t="str">
        <f t="shared" si="4"/>
        <v/>
      </c>
      <c r="CR20" s="37" t="str">
        <f t="shared" si="5"/>
        <v/>
      </c>
      <c r="CS20" s="37" t="str">
        <f t="shared" si="6"/>
        <v/>
      </c>
      <c r="CT20" s="37" t="str">
        <f t="shared" si="7"/>
        <v/>
      </c>
      <c r="CU20" s="37" t="str">
        <f t="shared" si="8"/>
        <v/>
      </c>
      <c r="CV20" s="37" t="str">
        <f t="shared" si="9"/>
        <v/>
      </c>
      <c r="CW20" s="37" t="str">
        <f t="shared" si="10"/>
        <v/>
      </c>
      <c r="CX20" s="37" t="str">
        <f t="shared" si="11"/>
        <v/>
      </c>
      <c r="DE20" s="9"/>
      <c r="DF20" s="36">
        <f>IF(B20&lt;&gt;(AS20),1,0)</f>
        <v>0</v>
      </c>
      <c r="DG20" s="39">
        <f t="shared" si="33"/>
        <v>0</v>
      </c>
      <c r="DH20" s="39">
        <f t="shared" si="12"/>
        <v>0</v>
      </c>
      <c r="DI20" s="39">
        <f t="shared" si="12"/>
        <v>0</v>
      </c>
      <c r="DJ20" s="38"/>
      <c r="DK20" s="38"/>
      <c r="DL20" s="38"/>
      <c r="DM20" s="38"/>
      <c r="DN20" s="38"/>
      <c r="DO20" s="39">
        <f t="shared" si="13"/>
        <v>0</v>
      </c>
      <c r="DP20" s="39">
        <f t="shared" si="14"/>
        <v>0</v>
      </c>
      <c r="DQ20" s="39">
        <f t="shared" si="15"/>
        <v>0</v>
      </c>
      <c r="DR20" s="39">
        <f t="shared" si="34"/>
        <v>0</v>
      </c>
      <c r="DS20" s="39">
        <f t="shared" si="16"/>
        <v>0</v>
      </c>
      <c r="DT20" s="39">
        <f t="shared" si="17"/>
        <v>0</v>
      </c>
      <c r="DU20" s="39">
        <f t="shared" si="18"/>
        <v>0</v>
      </c>
      <c r="DV20" s="39">
        <f t="shared" si="19"/>
        <v>0</v>
      </c>
      <c r="DW20" s="39">
        <f t="shared" si="20"/>
        <v>0</v>
      </c>
      <c r="DX20" s="39">
        <f t="shared" si="21"/>
        <v>0</v>
      </c>
      <c r="DY20" s="39">
        <f t="shared" si="22"/>
        <v>0</v>
      </c>
      <c r="DZ20" s="39">
        <f t="shared" si="23"/>
        <v>0</v>
      </c>
      <c r="EA20" s="39">
        <f t="shared" si="24"/>
        <v>0</v>
      </c>
      <c r="EB20" s="39">
        <f t="shared" si="25"/>
        <v>0</v>
      </c>
    </row>
    <row r="21" spans="1:132" x14ac:dyDescent="0.25">
      <c r="A21" s="40" t="s">
        <v>45</v>
      </c>
      <c r="B21" s="41">
        <f>+D21+F21+H21+J21+L21+N21+P21+R21+T21+V21+X21+Z21+AB21+AD21+AF21+AH21+AJ21+AL21+AN21+AP21</f>
        <v>434</v>
      </c>
      <c r="C21" s="42">
        <f>+E21+G21+I21+K21+M21+O21+Q21+S21+U21+W21+Y21+AA21+AC21+AE21+AG21+AI21+AK21+AM21+AO21+AQ21</f>
        <v>4</v>
      </c>
      <c r="D21" s="47"/>
      <c r="E21" s="46"/>
      <c r="F21" s="47"/>
      <c r="G21" s="46"/>
      <c r="H21" s="47"/>
      <c r="I21" s="34"/>
      <c r="J21" s="33"/>
      <c r="K21" s="33"/>
      <c r="L21" s="47"/>
      <c r="M21" s="34"/>
      <c r="N21" s="33">
        <v>0</v>
      </c>
      <c r="O21" s="46">
        <v>0</v>
      </c>
      <c r="P21" s="47">
        <v>5</v>
      </c>
      <c r="Q21" s="46">
        <v>0</v>
      </c>
      <c r="R21" s="47">
        <v>2</v>
      </c>
      <c r="S21" s="46">
        <v>0</v>
      </c>
      <c r="T21" s="47">
        <v>9</v>
      </c>
      <c r="U21" s="46">
        <v>0</v>
      </c>
      <c r="V21" s="47">
        <v>34</v>
      </c>
      <c r="W21" s="46">
        <v>0</v>
      </c>
      <c r="X21" s="47">
        <v>31</v>
      </c>
      <c r="Y21" s="46">
        <v>0</v>
      </c>
      <c r="Z21" s="47">
        <v>51</v>
      </c>
      <c r="AA21" s="46">
        <v>0</v>
      </c>
      <c r="AB21" s="47">
        <v>53</v>
      </c>
      <c r="AC21" s="46">
        <v>1</v>
      </c>
      <c r="AD21" s="47">
        <v>82</v>
      </c>
      <c r="AE21" s="46">
        <v>1</v>
      </c>
      <c r="AF21" s="47">
        <v>86</v>
      </c>
      <c r="AG21" s="46">
        <v>1</v>
      </c>
      <c r="AH21" s="47">
        <v>57</v>
      </c>
      <c r="AI21" s="46">
        <v>1</v>
      </c>
      <c r="AJ21" s="47">
        <v>17</v>
      </c>
      <c r="AK21" s="46">
        <v>0</v>
      </c>
      <c r="AL21" s="47">
        <v>7</v>
      </c>
      <c r="AM21" s="46">
        <v>0</v>
      </c>
      <c r="AN21" s="47">
        <v>0</v>
      </c>
      <c r="AO21" s="46">
        <v>0</v>
      </c>
      <c r="AP21" s="47">
        <v>0</v>
      </c>
      <c r="AQ21" s="31">
        <v>0</v>
      </c>
      <c r="AR21" s="30"/>
      <c r="AS21" s="31">
        <v>434</v>
      </c>
      <c r="AT21" s="32">
        <v>0</v>
      </c>
      <c r="AU21" s="31">
        <v>0</v>
      </c>
      <c r="AV21" s="33">
        <v>4</v>
      </c>
      <c r="AW21" s="34">
        <v>1</v>
      </c>
      <c r="AX21" s="35" t="str">
        <f>$CB21&amp;CC21&amp;CD21&amp;$CE21&amp;CF21&amp;CG21&amp;CH21&amp;CI21&amp;CJ21&amp;CK21&amp;CL21&amp;CM21&amp;CN21&amp;CO21&amp;CP21&amp;CQ21&amp;CR21&amp;CS21&amp;CT21&amp;CU21&amp;CV21&amp;CW21&amp;CX21</f>
        <v/>
      </c>
      <c r="CA21" s="11"/>
      <c r="CB21" s="36" t="str">
        <f t="shared" si="28"/>
        <v/>
      </c>
      <c r="CC21" s="37" t="str">
        <f t="shared" si="29"/>
        <v/>
      </c>
      <c r="CD21" s="37" t="str">
        <f t="shared" si="30"/>
        <v/>
      </c>
      <c r="CE21" s="37" t="str">
        <f t="shared" si="30"/>
        <v/>
      </c>
      <c r="CF21" s="37" t="str">
        <f>IF(D21&lt;E21,CONCATENATE("* El total de Procesados debe ser mayor o igual al total de Reactivos en el grupo de edad ",$D$11),"")</f>
        <v/>
      </c>
      <c r="CG21" s="37" t="str">
        <f>IF(F21&lt;G21,CONCATENATE("* El total de Procesados debe ser mayor o igual al total de Reactivos en el grupo de edad ",$F$11),"")</f>
        <v/>
      </c>
      <c r="CH21" s="37" t="str">
        <f>IF(H21&lt;I21,CONCATENATE("* El total de Procesados debe ser mayor o igual al total de Reactivos en el grupo de edad ",$H$11),"")</f>
        <v/>
      </c>
      <c r="CI21" s="37" t="str">
        <f>IF(J21&lt;K21,CONCATENATE("* El total de Procesados debe ser mayor o igual al total de Reactivos en el grupo de edad ",$J$11),"")</f>
        <v/>
      </c>
      <c r="CJ21" s="37" t="str">
        <f>IF(L21&lt;M21,CONCATENATE("* El total de Procesados debe ser mayor o igual al total de Reactivos en el grupo de edad ",$L$11),"")</f>
        <v/>
      </c>
      <c r="CK21" s="37" t="str">
        <f t="shared" si="31"/>
        <v/>
      </c>
      <c r="CL21" s="37" t="str">
        <f t="shared" si="0"/>
        <v/>
      </c>
      <c r="CM21" s="37" t="str">
        <f t="shared" si="1"/>
        <v/>
      </c>
      <c r="CN21" s="37" t="str">
        <f t="shared" si="32"/>
        <v/>
      </c>
      <c r="CO21" s="37" t="str">
        <f t="shared" si="2"/>
        <v/>
      </c>
      <c r="CP21" s="37" t="str">
        <f t="shared" si="3"/>
        <v/>
      </c>
      <c r="CQ21" s="37" t="str">
        <f t="shared" si="4"/>
        <v/>
      </c>
      <c r="CR21" s="37" t="str">
        <f t="shared" si="5"/>
        <v/>
      </c>
      <c r="CS21" s="37" t="str">
        <f t="shared" si="6"/>
        <v/>
      </c>
      <c r="CT21" s="37" t="str">
        <f t="shared" si="7"/>
        <v/>
      </c>
      <c r="CU21" s="37" t="str">
        <f t="shared" si="8"/>
        <v/>
      </c>
      <c r="CV21" s="37" t="str">
        <f t="shared" si="9"/>
        <v/>
      </c>
      <c r="CW21" s="37" t="str">
        <f t="shared" si="10"/>
        <v/>
      </c>
      <c r="CX21" s="37" t="str">
        <f t="shared" si="11"/>
        <v/>
      </c>
      <c r="DE21" s="9"/>
      <c r="DF21" s="36">
        <f>IF(B21&lt;&gt;(AS21),1,0)</f>
        <v>0</v>
      </c>
      <c r="DG21" s="39">
        <f t="shared" si="33"/>
        <v>0</v>
      </c>
      <c r="DH21" s="39">
        <f t="shared" si="12"/>
        <v>0</v>
      </c>
      <c r="DI21" s="39">
        <f t="shared" si="12"/>
        <v>0</v>
      </c>
      <c r="DJ21" s="39">
        <f>IF(D21&lt;E21,1,0)</f>
        <v>0</v>
      </c>
      <c r="DK21" s="39">
        <f>IF(F21&lt;G21,1,0)</f>
        <v>0</v>
      </c>
      <c r="DL21" s="39">
        <f>IF(H21&lt;I21,1,0)</f>
        <v>0</v>
      </c>
      <c r="DM21" s="39">
        <f>IF(J21&lt;K21,1,0)</f>
        <v>0</v>
      </c>
      <c r="DN21" s="39">
        <f>IF(L21&lt;M21,1,0)</f>
        <v>0</v>
      </c>
      <c r="DO21" s="39">
        <f t="shared" si="13"/>
        <v>0</v>
      </c>
      <c r="DP21" s="39">
        <f t="shared" si="14"/>
        <v>0</v>
      </c>
      <c r="DQ21" s="39">
        <f t="shared" si="15"/>
        <v>0</v>
      </c>
      <c r="DR21" s="39">
        <f t="shared" si="34"/>
        <v>0</v>
      </c>
      <c r="DS21" s="39">
        <f t="shared" si="16"/>
        <v>0</v>
      </c>
      <c r="DT21" s="39">
        <f t="shared" si="17"/>
        <v>0</v>
      </c>
      <c r="DU21" s="39">
        <f t="shared" si="18"/>
        <v>0</v>
      </c>
      <c r="DV21" s="39">
        <f t="shared" si="19"/>
        <v>0</v>
      </c>
      <c r="DW21" s="39">
        <f t="shared" si="20"/>
        <v>0</v>
      </c>
      <c r="DX21" s="39">
        <f t="shared" si="21"/>
        <v>0</v>
      </c>
      <c r="DY21" s="39">
        <f t="shared" si="22"/>
        <v>0</v>
      </c>
      <c r="DZ21" s="39">
        <f t="shared" si="23"/>
        <v>0</v>
      </c>
      <c r="EA21" s="39">
        <f t="shared" si="24"/>
        <v>0</v>
      </c>
      <c r="EB21" s="39">
        <f t="shared" si="25"/>
        <v>0</v>
      </c>
    </row>
    <row r="22" spans="1:132" ht="21" x14ac:dyDescent="0.25">
      <c r="A22" s="48" t="s">
        <v>46</v>
      </c>
      <c r="B22" s="41">
        <f>+D22+F22+H22</f>
        <v>0</v>
      </c>
      <c r="C22" s="42">
        <f>+E22+G22+I22</f>
        <v>0</v>
      </c>
      <c r="D22" s="47"/>
      <c r="E22" s="46"/>
      <c r="F22" s="47"/>
      <c r="G22" s="46"/>
      <c r="H22" s="47"/>
      <c r="I22" s="34"/>
      <c r="J22" s="49"/>
      <c r="K22" s="50"/>
      <c r="L22" s="49"/>
      <c r="M22" s="50"/>
      <c r="N22" s="49"/>
      <c r="O22" s="50"/>
      <c r="P22" s="49"/>
      <c r="Q22" s="50"/>
      <c r="R22" s="49"/>
      <c r="S22" s="50"/>
      <c r="T22" s="49"/>
      <c r="U22" s="50"/>
      <c r="V22" s="49"/>
      <c r="W22" s="50"/>
      <c r="X22" s="49"/>
      <c r="Y22" s="50"/>
      <c r="Z22" s="49"/>
      <c r="AA22" s="50"/>
      <c r="AB22" s="49"/>
      <c r="AC22" s="50"/>
      <c r="AD22" s="49"/>
      <c r="AE22" s="50"/>
      <c r="AF22" s="49"/>
      <c r="AG22" s="50"/>
      <c r="AH22" s="49"/>
      <c r="AI22" s="50"/>
      <c r="AJ22" s="49"/>
      <c r="AK22" s="50"/>
      <c r="AL22" s="49"/>
      <c r="AM22" s="50"/>
      <c r="AN22" s="49"/>
      <c r="AO22" s="50"/>
      <c r="AP22" s="49"/>
      <c r="AQ22" s="51"/>
      <c r="AR22" s="33"/>
      <c r="AS22" s="31"/>
      <c r="AT22" s="32"/>
      <c r="AU22" s="31"/>
      <c r="AV22" s="33"/>
      <c r="AW22" s="34"/>
      <c r="AX22" s="35" t="str">
        <f>$CB22&amp;CC22&amp;CD22&amp;$CE22&amp;CK22&amp;CL22&amp;CM22&amp;CN22&amp;CO22&amp;CP22&amp;CQ22&amp;CR22&amp;CS22&amp;CT22&amp;CU22&amp;CV22&amp;CW22&amp;CX22&amp;CF22&amp;CG22&amp;CH22</f>
        <v/>
      </c>
      <c r="CA22" s="11"/>
      <c r="CB22" s="37" t="str">
        <f>IF(B22&lt;&gt;(AS22+AR22)," * La suma de las columnas "&amp;AR$10&amp;""&amp;" DEBE SER IGUAL a los Exámenes Procesados. ","")</f>
        <v/>
      </c>
      <c r="CC22" s="37" t="str">
        <f t="shared" si="29"/>
        <v/>
      </c>
      <c r="CD22" s="37" t="str">
        <f t="shared" si="30"/>
        <v/>
      </c>
      <c r="CE22" s="37" t="str">
        <f t="shared" si="30"/>
        <v/>
      </c>
      <c r="CF22" s="37" t="str">
        <f>IF(D22&lt;E22,CONCATENATE("* El total de Procesados debe ser mayor o igual al total de Reactivos en el grupo de edad ",$D$11),"")</f>
        <v/>
      </c>
      <c r="CG22" s="37" t="str">
        <f>IF(F22&lt;G22,CONCATENATE("* El total de Procesados debe ser mayor o igual al total de Reactivos en el grupo de edad ",$F$11),"")</f>
        <v/>
      </c>
      <c r="CH22" s="37" t="str">
        <f>IF(H22&lt;I22,CONCATENATE("* El total de Procesados debe ser mayor o igual al total de Reactivos en el grupo de edad ",$H$11),"")</f>
        <v/>
      </c>
      <c r="CI22" s="52"/>
      <c r="CJ22" s="52"/>
      <c r="CK22" s="53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CW22" s="52"/>
      <c r="CX22" s="52"/>
      <c r="DE22" s="9"/>
      <c r="DF22" s="37">
        <f t="shared" ref="DF22:DF30" si="36">IF(B22&lt;&gt;(AS22+AR22),1,0)</f>
        <v>0</v>
      </c>
      <c r="DG22" s="39">
        <f t="shared" si="33"/>
        <v>0</v>
      </c>
      <c r="DH22" s="39">
        <f t="shared" si="12"/>
        <v>0</v>
      </c>
      <c r="DI22" s="39">
        <f t="shared" si="12"/>
        <v>0</v>
      </c>
      <c r="DJ22" s="39">
        <f>IF(D22&lt;E22,1,0)</f>
        <v>0</v>
      </c>
      <c r="DK22" s="39">
        <f>IF(F22&lt;G22,1,0)</f>
        <v>0</v>
      </c>
      <c r="DL22" s="39">
        <f>IF(H22&lt;I22,1,0)</f>
        <v>0</v>
      </c>
      <c r="DM22" s="52"/>
      <c r="DN22" s="52"/>
      <c r="DO22" s="38"/>
      <c r="DP22" s="38"/>
      <c r="DQ22" s="38"/>
      <c r="DR22" s="38"/>
      <c r="DS22" s="38"/>
      <c r="DT22" s="38"/>
      <c r="DU22" s="38"/>
      <c r="DV22" s="38"/>
      <c r="DW22" s="38"/>
      <c r="DX22" s="38"/>
      <c r="DY22" s="38"/>
      <c r="DZ22" s="38"/>
      <c r="EA22" s="38"/>
      <c r="EB22" s="38"/>
    </row>
    <row r="23" spans="1:132" x14ac:dyDescent="0.25">
      <c r="A23" s="48" t="s">
        <v>47</v>
      </c>
      <c r="B23" s="41">
        <f>+P23+R23+T23+V23+X23+Z23+AB23+AD23+AF23+AH23+AJ23+AL23+AN23+AP23</f>
        <v>0</v>
      </c>
      <c r="C23" s="42">
        <f>+Q23+S23+U23+W23+Y23+AA23+AC23+AE23+AG23+AI23+AK23+AM23+AO23+AQ23</f>
        <v>0</v>
      </c>
      <c r="D23" s="43"/>
      <c r="E23" s="44"/>
      <c r="F23" s="43"/>
      <c r="G23" s="44"/>
      <c r="H23" s="43"/>
      <c r="I23" s="44"/>
      <c r="J23" s="43"/>
      <c r="K23" s="44"/>
      <c r="L23" s="43"/>
      <c r="M23" s="45"/>
      <c r="N23" s="54"/>
      <c r="O23" s="44"/>
      <c r="P23" s="47"/>
      <c r="Q23" s="46"/>
      <c r="R23" s="47"/>
      <c r="S23" s="46"/>
      <c r="T23" s="47"/>
      <c r="U23" s="46"/>
      <c r="V23" s="47"/>
      <c r="W23" s="46"/>
      <c r="X23" s="47"/>
      <c r="Y23" s="46"/>
      <c r="Z23" s="47"/>
      <c r="AA23" s="46"/>
      <c r="AB23" s="47"/>
      <c r="AC23" s="46"/>
      <c r="AD23" s="47"/>
      <c r="AE23" s="46"/>
      <c r="AF23" s="47"/>
      <c r="AG23" s="46"/>
      <c r="AH23" s="47"/>
      <c r="AI23" s="46"/>
      <c r="AJ23" s="47"/>
      <c r="AK23" s="46"/>
      <c r="AL23" s="47"/>
      <c r="AM23" s="46"/>
      <c r="AN23" s="47"/>
      <c r="AO23" s="46"/>
      <c r="AP23" s="47"/>
      <c r="AQ23" s="31"/>
      <c r="AR23" s="33"/>
      <c r="AS23" s="31"/>
      <c r="AT23" s="32"/>
      <c r="AU23" s="31"/>
      <c r="AV23" s="33"/>
      <c r="AW23" s="34"/>
      <c r="AX23" s="35" t="str">
        <f>$CB23&amp;CC23&amp;CD23&amp;$CE23&amp;CK23&amp;CL23&amp;CM23&amp;CN23&amp;CO23&amp;CP23&amp;CQ23&amp;CR23&amp;CS23&amp;CT23&amp;CU23&amp;CV23&amp;CW23&amp;CX23</f>
        <v/>
      </c>
      <c r="CA23" s="11"/>
      <c r="CB23" s="37" t="str">
        <f t="shared" ref="CB23:CB30" si="37">IF(B23&lt;&gt;(AS23+AR23)," * La suma de las columnas "&amp;AR$10&amp;""&amp;" DEBE SER IGUAL a los Exámenes Procesados. ","")</f>
        <v/>
      </c>
      <c r="CC23" s="37" t="str">
        <f t="shared" si="29"/>
        <v/>
      </c>
      <c r="CD23" s="37" t="str">
        <f t="shared" si="30"/>
        <v/>
      </c>
      <c r="CE23" s="37" t="str">
        <f t="shared" si="30"/>
        <v/>
      </c>
      <c r="CF23" s="53"/>
      <c r="CG23" s="53"/>
      <c r="CH23" s="52"/>
      <c r="CI23" s="52"/>
      <c r="CJ23" s="52"/>
      <c r="CK23" s="53"/>
      <c r="CL23" s="37" t="str">
        <f t="shared" ref="CL23:CL30" si="38">IF(P23&lt;Q23,CONCATENATE("* El total de Procesados debe ser mayor o igual al total de Reactivos en el grupo de edad ",$P$11),"")</f>
        <v/>
      </c>
      <c r="CM23" s="37" t="str">
        <f t="shared" ref="CM23:CM30" si="39">IF(R23&lt;S23,CONCATENATE("* El total de Procesados debe ser mayor o igual al total de Reactivos en el grupo de edad ",$R$11),"")</f>
        <v/>
      </c>
      <c r="CN23" s="37" t="str">
        <f t="shared" si="32"/>
        <v/>
      </c>
      <c r="CO23" s="37" t="str">
        <f t="shared" ref="CO23:CO30" si="40">IF(V23&lt;W23,CONCATENATE("* El total de Procesados debe ser mayor o igual al total de Reactivos en el grupo de edad ",$V$11),"")</f>
        <v/>
      </c>
      <c r="CP23" s="37" t="str">
        <f t="shared" ref="CP23:CP30" si="41">IF(X23&lt;Y23,CONCATENATE("* El total de Procesados debe ser mayor o igual al total de Reactivos en el grupo de edad ",$X$11),"")</f>
        <v/>
      </c>
      <c r="CQ23" s="37" t="str">
        <f t="shared" ref="CQ23:CQ30" si="42">IF(Z23&lt;AA23,CONCATENATE("* El total de Procesados debe ser mayor o igual al total de Reactivos en el grupo de edad ",$Z$11),"")</f>
        <v/>
      </c>
      <c r="CR23" s="37" t="str">
        <f t="shared" ref="CR23:CR30" si="43">IF(AD23&lt;AE23,CONCATENATE("* El total de Procesados debe ser mayor o igual al total de Reactivos en el grupo de edad ",$AD$11),"")</f>
        <v/>
      </c>
      <c r="CS23" s="37" t="str">
        <f t="shared" ref="CS23:CS30" si="44">IF(AF23&lt;AG23,CONCATENATE("* El total de Procesados debe ser mayor o igual al total de Reactivos en el grupo de edad ",$AF$11),"")</f>
        <v/>
      </c>
      <c r="CT23" s="37" t="str">
        <f t="shared" ref="CT23:CT30" si="45">IF(AH23&lt;AI23,CONCATENATE("* El total de Procesados debe ser mayor o igual al total de Reactivos en el grupo de edad ",$AH$11),"")</f>
        <v/>
      </c>
      <c r="CU23" s="37" t="str">
        <f>IF(AJ23&lt;AK23,CONCATENATE("* El total de Procesados debe ser mayor o igual al total de Reactivos en el grupo de edad ",$AJ$11),"")</f>
        <v/>
      </c>
      <c r="CV23" s="37" t="str">
        <f>IF(AL23&lt;AM23,CONCATENATE("* El total de Procesados debe ser mayor o igual al total de Reactivos en el grupo de edad ",$AL$11),"")</f>
        <v/>
      </c>
      <c r="CW23" s="37" t="str">
        <f>IF(AN23&lt;AO23,CONCATENATE("* El total de Procesados debe ser mayor o igual al total de Reactivos en el grupo de edad ",$AN$11),"")</f>
        <v/>
      </c>
      <c r="CX23" s="37" t="str">
        <f>IF(AP23&lt;AQ23,CONCATENATE("* El total de Procesados debe ser mayor o igual al total de Reactivos en el grupo de edad ",$AP$11),"")</f>
        <v/>
      </c>
      <c r="DE23" s="9"/>
      <c r="DF23" s="37">
        <f t="shared" si="36"/>
        <v>0</v>
      </c>
      <c r="DG23" s="39">
        <f t="shared" si="33"/>
        <v>0</v>
      </c>
      <c r="DH23" s="39">
        <f t="shared" si="12"/>
        <v>0</v>
      </c>
      <c r="DI23" s="39">
        <f t="shared" si="12"/>
        <v>0</v>
      </c>
      <c r="DJ23" s="52"/>
      <c r="DK23" s="52"/>
      <c r="DL23" s="52"/>
      <c r="DM23" s="52"/>
      <c r="DN23" s="52"/>
      <c r="DO23" s="38"/>
      <c r="DP23" s="39">
        <f t="shared" ref="DP23:DP30" si="46">IF(P23&lt;Q23,1,0)</f>
        <v>0</v>
      </c>
      <c r="DQ23" s="39">
        <f t="shared" ref="DQ23:DQ30" si="47">IF(R23&lt;S23,1,0)</f>
        <v>0</v>
      </c>
      <c r="DR23" s="39">
        <f t="shared" si="34"/>
        <v>0</v>
      </c>
      <c r="DS23" s="39">
        <f t="shared" ref="DS23:DS30" si="48">IF(V23&lt;W23,1,0)</f>
        <v>0</v>
      </c>
      <c r="DT23" s="39">
        <f t="shared" ref="DT23:DT30" si="49">IF(X23&lt;Y23,1,0)</f>
        <v>0</v>
      </c>
      <c r="DU23" s="39">
        <f t="shared" ref="DU23:DU30" si="50">IF(Z23&lt;AA23,1,0)</f>
        <v>0</v>
      </c>
      <c r="DV23" s="39">
        <f t="shared" ref="DV23:DV30" si="51">IF(AD23&lt;AE23,1,0)</f>
        <v>0</v>
      </c>
      <c r="DW23" s="39">
        <f t="shared" ref="DW23:DW30" si="52">IF(AF23&lt;AG23,1,0)</f>
        <v>0</v>
      </c>
      <c r="DX23" s="39">
        <f t="shared" ref="DX23:DX30" si="53">IF(AH23&lt;AI23,1,0)</f>
        <v>0</v>
      </c>
      <c r="DY23" s="39">
        <f>IF(AJ23&lt;AK23,1,0)</f>
        <v>0</v>
      </c>
      <c r="DZ23" s="39">
        <f>IF(AL23&lt;AM23,1,0)</f>
        <v>0</v>
      </c>
      <c r="EA23" s="39">
        <f>IF(AN23&lt;AO23,1,0)</f>
        <v>0</v>
      </c>
      <c r="EB23" s="39">
        <f>IF(AP23&lt;AQ23,1,0)</f>
        <v>0</v>
      </c>
    </row>
    <row r="24" spans="1:132" x14ac:dyDescent="0.25">
      <c r="A24" s="40" t="s">
        <v>48</v>
      </c>
      <c r="B24" s="41">
        <f>+N24+P24+R24+T24+V24+X24+Z24+AB24+AD24+AF24+AH24+AJ24+AL24+AN24+AP24</f>
        <v>554</v>
      </c>
      <c r="C24" s="42">
        <f>+O24+Q24+S24+U24+W24+Y24+AA24+AC24+AE24+AG24+AI24+AK24+AM24+AO24+AQ24</f>
        <v>2</v>
      </c>
      <c r="D24" s="49"/>
      <c r="E24" s="50"/>
      <c r="F24" s="49"/>
      <c r="G24" s="50"/>
      <c r="H24" s="49"/>
      <c r="I24" s="55"/>
      <c r="J24" s="30"/>
      <c r="K24" s="30"/>
      <c r="L24" s="49"/>
      <c r="M24" s="55"/>
      <c r="N24" s="33">
        <v>1</v>
      </c>
      <c r="O24" s="46">
        <v>0</v>
      </c>
      <c r="P24" s="47">
        <v>61</v>
      </c>
      <c r="Q24" s="46">
        <v>0</v>
      </c>
      <c r="R24" s="47">
        <v>64</v>
      </c>
      <c r="S24" s="46">
        <v>0</v>
      </c>
      <c r="T24" s="47">
        <v>91</v>
      </c>
      <c r="U24" s="46">
        <v>0</v>
      </c>
      <c r="V24" s="47">
        <v>107</v>
      </c>
      <c r="W24" s="46">
        <v>1</v>
      </c>
      <c r="X24" s="47">
        <v>97</v>
      </c>
      <c r="Y24" s="46">
        <v>0</v>
      </c>
      <c r="Z24" s="47">
        <v>47</v>
      </c>
      <c r="AA24" s="46">
        <v>1</v>
      </c>
      <c r="AB24" s="47">
        <v>58</v>
      </c>
      <c r="AC24" s="46">
        <v>0</v>
      </c>
      <c r="AD24" s="47">
        <v>22</v>
      </c>
      <c r="AE24" s="46">
        <v>0</v>
      </c>
      <c r="AF24" s="47">
        <v>2</v>
      </c>
      <c r="AG24" s="46">
        <v>0</v>
      </c>
      <c r="AH24" s="47">
        <v>1</v>
      </c>
      <c r="AI24" s="46">
        <v>0</v>
      </c>
      <c r="AJ24" s="47">
        <v>1</v>
      </c>
      <c r="AK24" s="46">
        <v>0</v>
      </c>
      <c r="AL24" s="47">
        <v>1</v>
      </c>
      <c r="AM24" s="46">
        <v>0</v>
      </c>
      <c r="AN24" s="47">
        <v>1</v>
      </c>
      <c r="AO24" s="34">
        <v>0</v>
      </c>
      <c r="AP24" s="47">
        <v>0</v>
      </c>
      <c r="AQ24" s="31">
        <v>0</v>
      </c>
      <c r="AR24" s="33">
        <v>5</v>
      </c>
      <c r="AS24" s="31">
        <v>549</v>
      </c>
      <c r="AT24" s="32">
        <v>0</v>
      </c>
      <c r="AU24" s="31">
        <v>1</v>
      </c>
      <c r="AV24" s="33">
        <v>6</v>
      </c>
      <c r="AW24" s="34">
        <v>6</v>
      </c>
      <c r="AX24" s="35" t="str">
        <f t="shared" ref="AX24:AX26" si="54">$CB24&amp;CC24&amp;CD24&amp;$CE24&amp;CK24&amp;CL24&amp;CM24&amp;CN24&amp;CO24&amp;CP24&amp;CQ24&amp;CR24&amp;CS24&amp;CT24&amp;CU24&amp;CV24&amp;CW24&amp;CX24</f>
        <v/>
      </c>
      <c r="CA24" s="11"/>
      <c r="CB24" s="37" t="str">
        <f t="shared" si="37"/>
        <v/>
      </c>
      <c r="CC24" s="37" t="str">
        <f t="shared" si="29"/>
        <v/>
      </c>
      <c r="CD24" s="37" t="str">
        <f t="shared" si="30"/>
        <v/>
      </c>
      <c r="CE24" s="37" t="str">
        <f t="shared" si="30"/>
        <v/>
      </c>
      <c r="CF24" s="53"/>
      <c r="CG24" s="53"/>
      <c r="CH24" s="52"/>
      <c r="CI24" s="52"/>
      <c r="CJ24" s="52"/>
      <c r="CK24" s="37" t="str">
        <f>IF(N24&lt;O24,CONCATENATE("* El total de Procesados debe ser mayor o igual al total de Reactivos en el grupo de edad ",$N$11),"")</f>
        <v/>
      </c>
      <c r="CL24" s="37" t="str">
        <f t="shared" si="38"/>
        <v/>
      </c>
      <c r="CM24" s="37" t="str">
        <f t="shared" si="39"/>
        <v/>
      </c>
      <c r="CN24" s="37" t="str">
        <f t="shared" si="32"/>
        <v/>
      </c>
      <c r="CO24" s="37" t="str">
        <f t="shared" si="40"/>
        <v/>
      </c>
      <c r="CP24" s="37" t="str">
        <f t="shared" si="41"/>
        <v/>
      </c>
      <c r="CQ24" s="37" t="str">
        <f t="shared" si="42"/>
        <v/>
      </c>
      <c r="CR24" s="37" t="str">
        <f t="shared" si="43"/>
        <v/>
      </c>
      <c r="CS24" s="37" t="str">
        <f t="shared" si="44"/>
        <v/>
      </c>
      <c r="CT24" s="37" t="str">
        <f t="shared" si="45"/>
        <v/>
      </c>
      <c r="CU24" s="37" t="str">
        <f>IF(AJ24&lt;AK24,CONCATENATE("* El total de Procesados debe ser mayor o igual al total de Reactivos en el grupo de edad ",$AJ$11),"")</f>
        <v/>
      </c>
      <c r="CV24" s="37" t="str">
        <f>IF(AL24&lt;AM24,CONCATENATE("* El total de Procesados debe ser mayor o igual al total de Reactivos en el grupo de edad ",$AL$11),"")</f>
        <v/>
      </c>
      <c r="CW24" s="37" t="str">
        <f>IF(AN24&lt;AO24,CONCATENATE("* El total de Procesados debe ser mayor o igual al total de Reactivos en el grupo de edad ",$AN$11),"")</f>
        <v/>
      </c>
      <c r="CX24" s="37" t="str">
        <f>IF(AP24&lt;AQ24,CONCATENATE("* El total de Procesados debe ser mayor o igual al total de Reactivos en el grupo de edad ",$AP$11),"")</f>
        <v/>
      </c>
      <c r="DE24" s="9"/>
      <c r="DF24" s="37">
        <f t="shared" si="36"/>
        <v>0</v>
      </c>
      <c r="DG24" s="39">
        <f t="shared" si="33"/>
        <v>0</v>
      </c>
      <c r="DH24" s="39">
        <f t="shared" si="12"/>
        <v>0</v>
      </c>
      <c r="DI24" s="39">
        <f t="shared" si="12"/>
        <v>0</v>
      </c>
      <c r="DJ24" s="52"/>
      <c r="DK24" s="52"/>
      <c r="DL24" s="52"/>
      <c r="DM24" s="52"/>
      <c r="DN24" s="52"/>
      <c r="DO24" s="39">
        <f>IF(N24&lt;O24,1,0)</f>
        <v>0</v>
      </c>
      <c r="DP24" s="39">
        <f t="shared" si="46"/>
        <v>0</v>
      </c>
      <c r="DQ24" s="39">
        <f t="shared" si="47"/>
        <v>0</v>
      </c>
      <c r="DR24" s="39">
        <f t="shared" si="34"/>
        <v>0</v>
      </c>
      <c r="DS24" s="39">
        <f t="shared" si="48"/>
        <v>0</v>
      </c>
      <c r="DT24" s="39">
        <f t="shared" si="49"/>
        <v>0</v>
      </c>
      <c r="DU24" s="39">
        <f t="shared" si="50"/>
        <v>0</v>
      </c>
      <c r="DV24" s="39">
        <f t="shared" si="51"/>
        <v>0</v>
      </c>
      <c r="DW24" s="39">
        <f t="shared" si="52"/>
        <v>0</v>
      </c>
      <c r="DX24" s="39">
        <f t="shared" si="53"/>
        <v>0</v>
      </c>
      <c r="DY24" s="39">
        <f>IF(AJ24&lt;AK24,1,0)</f>
        <v>0</v>
      </c>
      <c r="DZ24" s="39">
        <f>IF(AL24&lt;AM24,1,0)</f>
        <v>0</v>
      </c>
      <c r="EA24" s="39">
        <f>IF(AN24&lt;AO24,1,0)</f>
        <v>0</v>
      </c>
      <c r="EB24" s="39">
        <f>IF(AP24&lt;AQ24,1,0)</f>
        <v>0</v>
      </c>
    </row>
    <row r="25" spans="1:132" x14ac:dyDescent="0.25">
      <c r="A25" s="40" t="s">
        <v>49</v>
      </c>
      <c r="B25" s="41">
        <f>+D25+F25+H25+J25+L25+N25+P25+R25+T25+V25+X25+Z25+AB25+AD25+AF25+AH25+AJ25+AL25+AN25+AP25</f>
        <v>75</v>
      </c>
      <c r="C25" s="42">
        <f>+E25+G25+I25+K25+M25+O25+Q25+S25+U25+W25+Y25+AA25+AC25+AE25+AG25+AI25+AK25+AM25+AO25+AQ25</f>
        <v>10</v>
      </c>
      <c r="D25" s="47"/>
      <c r="E25" s="46"/>
      <c r="F25" s="47"/>
      <c r="G25" s="46"/>
      <c r="H25" s="47"/>
      <c r="I25" s="34"/>
      <c r="J25" s="33"/>
      <c r="K25" s="33"/>
      <c r="L25" s="47"/>
      <c r="M25" s="34"/>
      <c r="N25" s="33">
        <v>1</v>
      </c>
      <c r="O25" s="46">
        <v>0</v>
      </c>
      <c r="P25" s="47">
        <v>1</v>
      </c>
      <c r="Q25" s="46">
        <v>0</v>
      </c>
      <c r="R25" s="47">
        <v>10</v>
      </c>
      <c r="S25" s="46">
        <v>1</v>
      </c>
      <c r="T25" s="47">
        <v>7</v>
      </c>
      <c r="U25" s="46">
        <v>1</v>
      </c>
      <c r="V25" s="47">
        <v>16</v>
      </c>
      <c r="W25" s="46">
        <v>5</v>
      </c>
      <c r="X25" s="47">
        <v>11</v>
      </c>
      <c r="Y25" s="46">
        <v>1</v>
      </c>
      <c r="Z25" s="47">
        <v>17</v>
      </c>
      <c r="AA25" s="46">
        <v>2</v>
      </c>
      <c r="AB25" s="47">
        <v>4</v>
      </c>
      <c r="AC25" s="46">
        <v>0</v>
      </c>
      <c r="AD25" s="47">
        <v>3</v>
      </c>
      <c r="AE25" s="46">
        <v>0</v>
      </c>
      <c r="AF25" s="47">
        <v>3</v>
      </c>
      <c r="AG25" s="46">
        <v>0</v>
      </c>
      <c r="AH25" s="47">
        <v>1</v>
      </c>
      <c r="AI25" s="46">
        <v>0</v>
      </c>
      <c r="AJ25" s="47">
        <v>1</v>
      </c>
      <c r="AK25" s="46">
        <v>0</v>
      </c>
      <c r="AL25" s="47">
        <v>0</v>
      </c>
      <c r="AM25" s="46">
        <v>0</v>
      </c>
      <c r="AN25" s="47">
        <v>0</v>
      </c>
      <c r="AO25" s="46">
        <v>0</v>
      </c>
      <c r="AP25" s="47">
        <v>0</v>
      </c>
      <c r="AQ25" s="31">
        <v>0</v>
      </c>
      <c r="AR25" s="33">
        <v>42</v>
      </c>
      <c r="AS25" s="31">
        <v>33</v>
      </c>
      <c r="AT25" s="32">
        <v>1</v>
      </c>
      <c r="AU25" s="31">
        <v>0</v>
      </c>
      <c r="AV25" s="33">
        <v>1</v>
      </c>
      <c r="AW25" s="34">
        <v>2</v>
      </c>
      <c r="AX25" s="35" t="str">
        <f>$CB25&amp;CC25&amp;CD25&amp;$CE25&amp;CF25&amp;CG25&amp;CH25&amp;CI25&amp;CJ25&amp;CK25&amp;CL25&amp;CM25&amp;CN25&amp;CO25&amp;CP25&amp;CQ25&amp;CR25&amp;CS25&amp;CT25&amp;CU25&amp;CV25&amp;CW25&amp;CX25</f>
        <v/>
      </c>
      <c r="CA25" s="11"/>
      <c r="CB25" s="37" t="str">
        <f t="shared" si="37"/>
        <v/>
      </c>
      <c r="CC25" s="37" t="str">
        <f t="shared" si="29"/>
        <v/>
      </c>
      <c r="CD25" s="37" t="str">
        <f t="shared" si="30"/>
        <v/>
      </c>
      <c r="CE25" s="37" t="str">
        <f>IF(AND($B25&gt;0,AW25=""),"* No olvide ingresar la columna "&amp;AW$10&amp;""&amp;" *(Digite CERO si no tiene). ",IF(AW25&gt;$B25," *El Número de "&amp;AW$10&amp;""&amp;" no puede superar el Total Procesados. ",""))</f>
        <v/>
      </c>
      <c r="CF25" s="37" t="str">
        <f>IF(D25&lt;E25,CONCATENATE("* El total de Procesados debe ser mayor o igual al total de Reactivos en el grupo de edad ",$D$11),"")</f>
        <v/>
      </c>
      <c r="CG25" s="37" t="str">
        <f>IF(F25&lt;G25,CONCATENATE("* El total de Procesados debe ser mayor o igual al total de Reactivos en el grupo de edad ",$F$11),"")</f>
        <v/>
      </c>
      <c r="CH25" s="37" t="str">
        <f>IF(H25&lt;I25,CONCATENATE("* El total de Procesados debe ser mayor o igual al total de Reactivos en el grupo de edad ",$H$11),"")</f>
        <v/>
      </c>
      <c r="CI25" s="37" t="str">
        <f>IF(J25&lt;K25,CONCATENATE("* El total de Procesados debe ser mayor o igual al total de Reactivos en el grupo de edad ",$J$11),"")</f>
        <v/>
      </c>
      <c r="CJ25" s="37" t="str">
        <f>IF(L25&lt;M25,CONCATENATE("* El total de Procesados debe ser mayor o igual al total de Reactivos en el grupo de edad ",$L$11),"")</f>
        <v/>
      </c>
      <c r="CK25" s="37" t="str">
        <f>IF(N25&lt;O25,CONCATENATE("* El total de Procesados debe ser mayor o igual al total de Reactivos en el grupo de edad ",$N$11),"")</f>
        <v/>
      </c>
      <c r="CL25" s="37" t="str">
        <f t="shared" si="38"/>
        <v/>
      </c>
      <c r="CM25" s="37" t="str">
        <f t="shared" si="39"/>
        <v/>
      </c>
      <c r="CN25" s="37" t="str">
        <f t="shared" si="32"/>
        <v/>
      </c>
      <c r="CO25" s="37" t="str">
        <f t="shared" si="40"/>
        <v/>
      </c>
      <c r="CP25" s="37" t="str">
        <f t="shared" si="41"/>
        <v/>
      </c>
      <c r="CQ25" s="37" t="str">
        <f t="shared" si="42"/>
        <v/>
      </c>
      <c r="CR25" s="37" t="str">
        <f t="shared" si="43"/>
        <v/>
      </c>
      <c r="CS25" s="37" t="str">
        <f t="shared" si="44"/>
        <v/>
      </c>
      <c r="CT25" s="37" t="str">
        <f t="shared" si="45"/>
        <v/>
      </c>
      <c r="CU25" s="37" t="str">
        <f>IF(AJ25&lt;AK25,CONCATENATE("* El total de Procesados debe ser mayor o igual al total de Reactivos en el grupo de edad ",$AJ$11),"")</f>
        <v/>
      </c>
      <c r="CV25" s="37" t="str">
        <f>IF(AL25&lt;AM25,CONCATENATE("* El total de Procesados debe ser mayor o igual al total de Reactivos en el grupo de edad ",$AL$11),"")</f>
        <v/>
      </c>
      <c r="CW25" s="37" t="str">
        <f>IF(AN25&lt;AO25,CONCATENATE("* El total de Procesados debe ser mayor o igual al total de Reactivos en el grupo de edad ",$AN$11),"")</f>
        <v/>
      </c>
      <c r="CX25" s="37" t="str">
        <f>IF(AP25&lt;AQ25,CONCATENATE("* El total de Procesados debe ser mayor o igual al total de Reactivos en el grupo de edad ",$AP$11),"")</f>
        <v/>
      </c>
      <c r="DE25" s="9"/>
      <c r="DF25" s="37">
        <f t="shared" si="36"/>
        <v>0</v>
      </c>
      <c r="DG25" s="39">
        <f t="shared" si="33"/>
        <v>0</v>
      </c>
      <c r="DH25" s="39">
        <f t="shared" si="12"/>
        <v>0</v>
      </c>
      <c r="DI25" s="39">
        <f t="shared" si="12"/>
        <v>0</v>
      </c>
      <c r="DJ25" s="39">
        <f>IF(D25&lt;E25,1,0)</f>
        <v>0</v>
      </c>
      <c r="DK25" s="39">
        <f>IF(F25&lt;G25,1,0)</f>
        <v>0</v>
      </c>
      <c r="DL25" s="39">
        <f>IF(H25&lt;I25,1,0)</f>
        <v>0</v>
      </c>
      <c r="DM25" s="39">
        <f>IF(J25&lt;K25,1,0)</f>
        <v>0</v>
      </c>
      <c r="DN25" s="39">
        <f>IF(L25&lt;M25,1,0)</f>
        <v>0</v>
      </c>
      <c r="DO25" s="39">
        <f>IF(N25&lt;O25,1,0)</f>
        <v>0</v>
      </c>
      <c r="DP25" s="39">
        <f t="shared" si="46"/>
        <v>0</v>
      </c>
      <c r="DQ25" s="39">
        <f t="shared" si="47"/>
        <v>0</v>
      </c>
      <c r="DR25" s="39">
        <f t="shared" si="34"/>
        <v>0</v>
      </c>
      <c r="DS25" s="39">
        <f t="shared" si="48"/>
        <v>0</v>
      </c>
      <c r="DT25" s="39">
        <f t="shared" si="49"/>
        <v>0</v>
      </c>
      <c r="DU25" s="39">
        <f t="shared" si="50"/>
        <v>0</v>
      </c>
      <c r="DV25" s="39">
        <f t="shared" si="51"/>
        <v>0</v>
      </c>
      <c r="DW25" s="39">
        <f t="shared" si="52"/>
        <v>0</v>
      </c>
      <c r="DX25" s="39">
        <f t="shared" si="53"/>
        <v>0</v>
      </c>
      <c r="DY25" s="39">
        <f>IF(AJ25&lt;AK25,1,0)</f>
        <v>0</v>
      </c>
      <c r="DZ25" s="39">
        <f>IF(AL25&lt;AM25,1,0)</f>
        <v>0</v>
      </c>
      <c r="EA25" s="39">
        <f>IF(AN25&lt;AO25,1,0)</f>
        <v>0</v>
      </c>
      <c r="EB25" s="39">
        <f>IF(AP25&lt;AQ25,1,0)</f>
        <v>0</v>
      </c>
    </row>
    <row r="26" spans="1:132" x14ac:dyDescent="0.25">
      <c r="A26" s="40" t="s">
        <v>50</v>
      </c>
      <c r="B26" s="41">
        <f>+P26+R26+T26+V26+X26+Z26+AB26+AD26+AF26+AH26+AJ26+AL26+AN26+AP26</f>
        <v>197</v>
      </c>
      <c r="C26" s="42">
        <f>+Q26+S26+U26+W26+Y26+AA26+AC26+AE26+AG26+AI26+AK26+AM26+AO26+AQ26</f>
        <v>3</v>
      </c>
      <c r="D26" s="43"/>
      <c r="E26" s="44"/>
      <c r="F26" s="43"/>
      <c r="G26" s="44"/>
      <c r="H26" s="43"/>
      <c r="I26" s="44"/>
      <c r="J26" s="43"/>
      <c r="K26" s="44"/>
      <c r="L26" s="43"/>
      <c r="M26" s="45"/>
      <c r="N26" s="54"/>
      <c r="O26" s="44"/>
      <c r="P26" s="47">
        <v>2</v>
      </c>
      <c r="Q26" s="46">
        <v>0</v>
      </c>
      <c r="R26" s="47">
        <v>22</v>
      </c>
      <c r="S26" s="46">
        <v>1</v>
      </c>
      <c r="T26" s="47">
        <v>27</v>
      </c>
      <c r="U26" s="46">
        <v>0</v>
      </c>
      <c r="V26" s="47">
        <v>17</v>
      </c>
      <c r="W26" s="46">
        <v>1</v>
      </c>
      <c r="X26" s="47">
        <v>19</v>
      </c>
      <c r="Y26" s="46">
        <v>0</v>
      </c>
      <c r="Z26" s="47">
        <v>8</v>
      </c>
      <c r="AA26" s="46">
        <v>0</v>
      </c>
      <c r="AB26" s="47">
        <v>4</v>
      </c>
      <c r="AC26" s="46">
        <v>0</v>
      </c>
      <c r="AD26" s="47">
        <v>13</v>
      </c>
      <c r="AE26" s="46">
        <v>1</v>
      </c>
      <c r="AF26" s="47">
        <v>4</v>
      </c>
      <c r="AG26" s="46">
        <v>0</v>
      </c>
      <c r="AH26" s="47">
        <v>4</v>
      </c>
      <c r="AI26" s="46">
        <v>0</v>
      </c>
      <c r="AJ26" s="47">
        <v>26</v>
      </c>
      <c r="AK26" s="46">
        <v>0</v>
      </c>
      <c r="AL26" s="47">
        <v>24</v>
      </c>
      <c r="AM26" s="46">
        <v>0</v>
      </c>
      <c r="AN26" s="47">
        <v>13</v>
      </c>
      <c r="AO26" s="46">
        <v>0</v>
      </c>
      <c r="AP26" s="47">
        <v>14</v>
      </c>
      <c r="AQ26" s="31">
        <v>0</v>
      </c>
      <c r="AR26" s="33">
        <v>80</v>
      </c>
      <c r="AS26" s="31">
        <v>117</v>
      </c>
      <c r="AT26" s="32">
        <v>1</v>
      </c>
      <c r="AU26" s="31">
        <v>0</v>
      </c>
      <c r="AV26" s="33">
        <v>0</v>
      </c>
      <c r="AW26" s="34">
        <v>0</v>
      </c>
      <c r="AX26" s="35" t="str">
        <f t="shared" si="54"/>
        <v/>
      </c>
      <c r="CA26" s="11"/>
      <c r="CB26" s="37" t="str">
        <f t="shared" si="37"/>
        <v/>
      </c>
      <c r="CC26" s="37" t="str">
        <f t="shared" si="29"/>
        <v/>
      </c>
      <c r="CD26" s="37" t="str">
        <f t="shared" si="30"/>
        <v/>
      </c>
      <c r="CE26" s="37" t="str">
        <f t="shared" si="30"/>
        <v/>
      </c>
      <c r="CF26" s="53"/>
      <c r="CG26" s="53"/>
      <c r="CH26" s="52"/>
      <c r="CI26" s="52"/>
      <c r="CJ26" s="52"/>
      <c r="CK26" s="53"/>
      <c r="CL26" s="37" t="str">
        <f t="shared" si="38"/>
        <v/>
      </c>
      <c r="CM26" s="37" t="str">
        <f t="shared" si="39"/>
        <v/>
      </c>
      <c r="CN26" s="37" t="str">
        <f t="shared" si="32"/>
        <v/>
      </c>
      <c r="CO26" s="37" t="str">
        <f t="shared" si="40"/>
        <v/>
      </c>
      <c r="CP26" s="37" t="str">
        <f t="shared" si="41"/>
        <v/>
      </c>
      <c r="CQ26" s="37" t="str">
        <f t="shared" si="42"/>
        <v/>
      </c>
      <c r="CR26" s="37" t="str">
        <f t="shared" si="43"/>
        <v/>
      </c>
      <c r="CS26" s="37" t="str">
        <f t="shared" si="44"/>
        <v/>
      </c>
      <c r="CT26" s="37" t="str">
        <f t="shared" si="45"/>
        <v/>
      </c>
      <c r="CU26" s="37" t="str">
        <f>IF(AJ26&lt;AK26,CONCATENATE("* El total de Procesados debe ser mayor o igual al total de Reactivos en el grupo de edad ",$AJ$11),"")</f>
        <v/>
      </c>
      <c r="CV26" s="37" t="str">
        <f>IF(AL26&lt;AM26,CONCATENATE("* El total de Procesados debe ser mayor o igual al total de Reactivos en el grupo de edad ",$AL$11),"")</f>
        <v/>
      </c>
      <c r="CW26" s="37" t="str">
        <f>IF(AN26&lt;AO26,CONCATENATE("* El total de Procesados debe ser mayor o igual al total de Reactivos en el grupo de edad ",$AN$11),"")</f>
        <v/>
      </c>
      <c r="CX26" s="37" t="str">
        <f>IF(AP26&lt;AQ26,CONCATENATE("* El total de Procesados debe ser mayor o igual al total de Reactivos en el grupo de edad ",$AP$11),"")</f>
        <v/>
      </c>
      <c r="DE26" s="9"/>
      <c r="DF26" s="37">
        <f t="shared" si="36"/>
        <v>0</v>
      </c>
      <c r="DG26" s="39">
        <f t="shared" si="33"/>
        <v>0</v>
      </c>
      <c r="DH26" s="39">
        <f t="shared" si="12"/>
        <v>0</v>
      </c>
      <c r="DI26" s="39">
        <f t="shared" si="12"/>
        <v>0</v>
      </c>
      <c r="DJ26" s="52"/>
      <c r="DK26" s="52"/>
      <c r="DL26" s="52"/>
      <c r="DM26" s="52"/>
      <c r="DN26" s="52"/>
      <c r="DO26" s="38"/>
      <c r="DP26" s="39">
        <f t="shared" si="46"/>
        <v>0</v>
      </c>
      <c r="DQ26" s="39">
        <f t="shared" si="47"/>
        <v>0</v>
      </c>
      <c r="DR26" s="39">
        <f t="shared" si="34"/>
        <v>0</v>
      </c>
      <c r="DS26" s="39">
        <f t="shared" si="48"/>
        <v>0</v>
      </c>
      <c r="DT26" s="39">
        <f t="shared" si="49"/>
        <v>0</v>
      </c>
      <c r="DU26" s="39">
        <f t="shared" si="50"/>
        <v>0</v>
      </c>
      <c r="DV26" s="39">
        <f t="shared" si="51"/>
        <v>0</v>
      </c>
      <c r="DW26" s="39">
        <f t="shared" si="52"/>
        <v>0</v>
      </c>
      <c r="DX26" s="39">
        <f t="shared" si="53"/>
        <v>0</v>
      </c>
      <c r="DY26" s="39">
        <f>IF(AJ26&lt;AK26,1,0)</f>
        <v>0</v>
      </c>
      <c r="DZ26" s="39">
        <f>IF(AL26&lt;AM26,1,0)</f>
        <v>0</v>
      </c>
      <c r="EA26" s="39">
        <f>IF(AN26&lt;AO26,1,0)</f>
        <v>0</v>
      </c>
      <c r="EB26" s="39">
        <f>IF(AP26&lt;AQ26,1,0)</f>
        <v>0</v>
      </c>
    </row>
    <row r="27" spans="1:132" x14ac:dyDescent="0.25">
      <c r="A27" s="40" t="s">
        <v>51</v>
      </c>
      <c r="B27" s="41">
        <f>+P27+R27+T27+V27+X27+Z27+AB27+AD27+AF27+AH27</f>
        <v>0</v>
      </c>
      <c r="C27" s="42">
        <f>+Q27+S27+U27+W27+Y27+AA27+AC27+AE27+AG27+AI27</f>
        <v>0</v>
      </c>
      <c r="D27" s="43"/>
      <c r="E27" s="44"/>
      <c r="F27" s="43"/>
      <c r="G27" s="44"/>
      <c r="H27" s="43"/>
      <c r="I27" s="44"/>
      <c r="J27" s="43"/>
      <c r="K27" s="44"/>
      <c r="L27" s="43"/>
      <c r="M27" s="45"/>
      <c r="N27" s="54"/>
      <c r="O27" s="44"/>
      <c r="P27" s="47"/>
      <c r="Q27" s="46"/>
      <c r="R27" s="47"/>
      <c r="S27" s="46"/>
      <c r="T27" s="47"/>
      <c r="U27" s="46"/>
      <c r="V27" s="47"/>
      <c r="W27" s="46"/>
      <c r="X27" s="47"/>
      <c r="Y27" s="46"/>
      <c r="Z27" s="47"/>
      <c r="AA27" s="46"/>
      <c r="AB27" s="47"/>
      <c r="AC27" s="46"/>
      <c r="AD27" s="47"/>
      <c r="AE27" s="46"/>
      <c r="AF27" s="47"/>
      <c r="AG27" s="46"/>
      <c r="AH27" s="47"/>
      <c r="AI27" s="46"/>
      <c r="AJ27" s="43"/>
      <c r="AK27" s="44"/>
      <c r="AL27" s="43"/>
      <c r="AM27" s="44"/>
      <c r="AN27" s="43"/>
      <c r="AO27" s="44"/>
      <c r="AP27" s="43"/>
      <c r="AQ27" s="56"/>
      <c r="AR27" s="33"/>
      <c r="AS27" s="31"/>
      <c r="AT27" s="32"/>
      <c r="AU27" s="31"/>
      <c r="AV27" s="33"/>
      <c r="AW27" s="34"/>
      <c r="AX27" s="35" t="str">
        <f>$CB27&amp;CC27&amp;CD27&amp;$CE27&amp;CK27&amp;CL27&amp;CM27&amp;CN27&amp;CO27&amp;CP27&amp;CQ27&amp;CR27&amp;CS27&amp;CT27&amp;CU27&amp;CV27&amp;CW27&amp;CX27</f>
        <v/>
      </c>
      <c r="CA27" s="11"/>
      <c r="CB27" s="37" t="str">
        <f t="shared" si="37"/>
        <v/>
      </c>
      <c r="CC27" s="37" t="str">
        <f t="shared" si="29"/>
        <v/>
      </c>
      <c r="CD27" s="37" t="str">
        <f t="shared" si="30"/>
        <v/>
      </c>
      <c r="CE27" s="37" t="str">
        <f t="shared" si="30"/>
        <v/>
      </c>
      <c r="CF27" s="53"/>
      <c r="CG27" s="53"/>
      <c r="CH27" s="52"/>
      <c r="CI27" s="52"/>
      <c r="CJ27" s="52"/>
      <c r="CK27" s="53"/>
      <c r="CL27" s="37" t="str">
        <f t="shared" si="38"/>
        <v/>
      </c>
      <c r="CM27" s="37" t="str">
        <f t="shared" si="39"/>
        <v/>
      </c>
      <c r="CN27" s="37" t="str">
        <f t="shared" si="32"/>
        <v/>
      </c>
      <c r="CO27" s="37" t="str">
        <f t="shared" si="40"/>
        <v/>
      </c>
      <c r="CP27" s="37" t="str">
        <f t="shared" si="41"/>
        <v/>
      </c>
      <c r="CQ27" s="37" t="str">
        <f t="shared" si="42"/>
        <v/>
      </c>
      <c r="CR27" s="37" t="str">
        <f t="shared" si="43"/>
        <v/>
      </c>
      <c r="CS27" s="37" t="str">
        <f t="shared" si="44"/>
        <v/>
      </c>
      <c r="CT27" s="37" t="str">
        <f t="shared" si="45"/>
        <v/>
      </c>
      <c r="CU27" s="38"/>
      <c r="CV27" s="38"/>
      <c r="CW27" s="38"/>
      <c r="CX27" s="38"/>
      <c r="DE27" s="9"/>
      <c r="DF27" s="37">
        <f t="shared" si="36"/>
        <v>0</v>
      </c>
      <c r="DG27" s="39">
        <f t="shared" si="33"/>
        <v>0</v>
      </c>
      <c r="DH27" s="39">
        <f t="shared" si="12"/>
        <v>0</v>
      </c>
      <c r="DI27" s="39">
        <f t="shared" si="12"/>
        <v>0</v>
      </c>
      <c r="DJ27" s="52"/>
      <c r="DK27" s="52"/>
      <c r="DL27" s="52"/>
      <c r="DM27" s="52"/>
      <c r="DN27" s="52"/>
      <c r="DO27" s="38"/>
      <c r="DP27" s="39">
        <f t="shared" si="46"/>
        <v>0</v>
      </c>
      <c r="DQ27" s="39">
        <f t="shared" si="47"/>
        <v>0</v>
      </c>
      <c r="DR27" s="39">
        <f t="shared" si="34"/>
        <v>0</v>
      </c>
      <c r="DS27" s="39">
        <f t="shared" si="48"/>
        <v>0</v>
      </c>
      <c r="DT27" s="39">
        <f t="shared" si="49"/>
        <v>0</v>
      </c>
      <c r="DU27" s="39">
        <f t="shared" si="50"/>
        <v>0</v>
      </c>
      <c r="DV27" s="39">
        <f t="shared" si="51"/>
        <v>0</v>
      </c>
      <c r="DW27" s="39">
        <f t="shared" si="52"/>
        <v>0</v>
      </c>
      <c r="DX27" s="39">
        <f t="shared" si="53"/>
        <v>0</v>
      </c>
      <c r="DY27" s="38"/>
      <c r="DZ27" s="38"/>
      <c r="EA27" s="38"/>
      <c r="EB27" s="38"/>
    </row>
    <row r="28" spans="1:132" x14ac:dyDescent="0.25">
      <c r="A28" s="40" t="s">
        <v>52</v>
      </c>
      <c r="B28" s="41">
        <f t="shared" ref="B28:C30" si="55">+D28+F28+H28+J28+L28+N28+P28+R28+T28+V28+X28+Z28+AB28+AD28+AF28+AH28+AJ28+AL28+AN28+AP28</f>
        <v>0</v>
      </c>
      <c r="C28" s="42">
        <f t="shared" si="55"/>
        <v>0</v>
      </c>
      <c r="D28" s="47"/>
      <c r="E28" s="46"/>
      <c r="F28" s="47"/>
      <c r="G28" s="46"/>
      <c r="H28" s="47"/>
      <c r="I28" s="34"/>
      <c r="J28" s="33"/>
      <c r="K28" s="33"/>
      <c r="L28" s="47"/>
      <c r="M28" s="34"/>
      <c r="N28" s="33"/>
      <c r="O28" s="46"/>
      <c r="P28" s="47"/>
      <c r="Q28" s="46"/>
      <c r="R28" s="47"/>
      <c r="S28" s="46"/>
      <c r="T28" s="47"/>
      <c r="U28" s="46"/>
      <c r="V28" s="47"/>
      <c r="W28" s="46"/>
      <c r="X28" s="47"/>
      <c r="Y28" s="46"/>
      <c r="Z28" s="47"/>
      <c r="AA28" s="46"/>
      <c r="AB28" s="47"/>
      <c r="AC28" s="46"/>
      <c r="AD28" s="47"/>
      <c r="AE28" s="46"/>
      <c r="AF28" s="47"/>
      <c r="AG28" s="46"/>
      <c r="AH28" s="47"/>
      <c r="AI28" s="46"/>
      <c r="AJ28" s="47"/>
      <c r="AK28" s="46"/>
      <c r="AL28" s="47"/>
      <c r="AM28" s="46"/>
      <c r="AN28" s="47"/>
      <c r="AO28" s="46"/>
      <c r="AP28" s="47"/>
      <c r="AQ28" s="31"/>
      <c r="AR28" s="33"/>
      <c r="AS28" s="31"/>
      <c r="AT28" s="32"/>
      <c r="AU28" s="31"/>
      <c r="AV28" s="33"/>
      <c r="AW28" s="34"/>
      <c r="AX28" s="35" t="str">
        <f>$CB28&amp;CC28&amp;CD28&amp;$CE28&amp;CK28&amp;CL28&amp;CM28&amp;CN28&amp;CO28&amp;CP28&amp;CQ28&amp;CR28&amp;CS28&amp;CT28&amp;CU28&amp;CV28&amp;CW28&amp;CX28&amp;CF28&amp;CG28&amp;CH28&amp;CI28&amp;CJ28</f>
        <v/>
      </c>
      <c r="CA28" s="11"/>
      <c r="CB28" s="37" t="str">
        <f t="shared" si="37"/>
        <v/>
      </c>
      <c r="CC28" s="37" t="str">
        <f t="shared" si="29"/>
        <v/>
      </c>
      <c r="CD28" s="37" t="str">
        <f t="shared" si="30"/>
        <v/>
      </c>
      <c r="CE28" s="37" t="str">
        <f t="shared" si="30"/>
        <v/>
      </c>
      <c r="CF28" s="37" t="str">
        <f>IF(D28&lt;E28,CONCATENATE("* El total de Procesados debe ser mayor o igual al total de Reactivos en el grupo de edad ",$D$11),"")</f>
        <v/>
      </c>
      <c r="CG28" s="37" t="str">
        <f>IF(F28&lt;G28,CONCATENATE("* El total de Procesados debe ser mayor o igual al total de Reactivos en el grupo de edad ",$F$11),"")</f>
        <v/>
      </c>
      <c r="CH28" s="37" t="str">
        <f>IF(H28&lt;I28,CONCATENATE("* El total de Procesados debe ser mayor o igual al total de Reactivos en el grupo de edad ",$H$11),"")</f>
        <v/>
      </c>
      <c r="CI28" s="37" t="str">
        <f>IF(J28&lt;K28,CONCATENATE("* El total de Procesados debe ser mayor o igual al total de Reactivos en el grupo de edad ",$J$11),"")</f>
        <v/>
      </c>
      <c r="CJ28" s="37" t="str">
        <f>IF(L28&lt;M28,CONCATENATE("* El total de Procesados debe ser mayor o igual al total de Reactivos en el grupo de edad ",$L$11),"")</f>
        <v/>
      </c>
      <c r="CK28" s="37" t="str">
        <f>IF(N28&lt;O28,CONCATENATE("* El total de Procesados debe ser mayor o igual al total de Reactivos en el grupo de edad ",$N$11),"")</f>
        <v/>
      </c>
      <c r="CL28" s="37" t="str">
        <f t="shared" si="38"/>
        <v/>
      </c>
      <c r="CM28" s="37" t="str">
        <f t="shared" si="39"/>
        <v/>
      </c>
      <c r="CN28" s="37" t="str">
        <f t="shared" si="32"/>
        <v/>
      </c>
      <c r="CO28" s="37" t="str">
        <f t="shared" si="40"/>
        <v/>
      </c>
      <c r="CP28" s="37" t="str">
        <f t="shared" si="41"/>
        <v/>
      </c>
      <c r="CQ28" s="37" t="str">
        <f t="shared" si="42"/>
        <v/>
      </c>
      <c r="CR28" s="37" t="str">
        <f t="shared" si="43"/>
        <v/>
      </c>
      <c r="CS28" s="37" t="str">
        <f t="shared" si="44"/>
        <v/>
      </c>
      <c r="CT28" s="37" t="str">
        <f t="shared" si="45"/>
        <v/>
      </c>
      <c r="CU28" s="37" t="str">
        <f>IF(AJ28&lt;AK28,CONCATENATE("* El total de Procesados debe ser mayor o igual al total de Reactivos en el grupo de edad ",$AJ$11),"")</f>
        <v/>
      </c>
      <c r="CV28" s="37" t="str">
        <f>IF(AL28&lt;AM28,CONCATENATE("* El total de Procesados debe ser mayor o igual al total de Reactivos en el grupo de edad ",$AL$11),"")</f>
        <v/>
      </c>
      <c r="CW28" s="37" t="str">
        <f>IF(AN28&lt;AO28,CONCATENATE("* El total de Procesados debe ser mayor o igual al total de Reactivos en el grupo de edad ",$AN$11),"")</f>
        <v/>
      </c>
      <c r="CX28" s="37" t="str">
        <f>IF(AP28&lt;AQ28,CONCATENATE("* El total de Procesados debe ser mayor o igual al total de Reactivos en el grupo de edad ",$AP$11),"")</f>
        <v/>
      </c>
      <c r="DE28" s="9"/>
      <c r="DF28" s="37">
        <f t="shared" si="36"/>
        <v>0</v>
      </c>
      <c r="DG28" s="39">
        <f t="shared" si="33"/>
        <v>0</v>
      </c>
      <c r="DH28" s="39">
        <f t="shared" si="12"/>
        <v>0</v>
      </c>
      <c r="DI28" s="39">
        <f t="shared" si="12"/>
        <v>0</v>
      </c>
      <c r="DJ28" s="39">
        <f>IF(D28&lt;E28,1,0)</f>
        <v>0</v>
      </c>
      <c r="DK28" s="39">
        <f>IF(F28&lt;G28,1,0)</f>
        <v>0</v>
      </c>
      <c r="DL28" s="39">
        <f>IF(H28&lt;I28,1,0)</f>
        <v>0</v>
      </c>
      <c r="DM28" s="39">
        <f>IF(J28&lt;K28,1,0)</f>
        <v>0</v>
      </c>
      <c r="DN28" s="39">
        <f>IF(L28&lt;M28,1,0)</f>
        <v>0</v>
      </c>
      <c r="DO28" s="39">
        <f>IF(N28&lt;O28,1,0)</f>
        <v>0</v>
      </c>
      <c r="DP28" s="39">
        <f t="shared" si="46"/>
        <v>0</v>
      </c>
      <c r="DQ28" s="39">
        <f t="shared" si="47"/>
        <v>0</v>
      </c>
      <c r="DR28" s="39">
        <f t="shared" si="34"/>
        <v>0</v>
      </c>
      <c r="DS28" s="39">
        <f t="shared" si="48"/>
        <v>0</v>
      </c>
      <c r="DT28" s="39">
        <f t="shared" si="49"/>
        <v>0</v>
      </c>
      <c r="DU28" s="39">
        <f t="shared" si="50"/>
        <v>0</v>
      </c>
      <c r="DV28" s="39">
        <f t="shared" si="51"/>
        <v>0</v>
      </c>
      <c r="DW28" s="39">
        <f t="shared" si="52"/>
        <v>0</v>
      </c>
      <c r="DX28" s="39">
        <f t="shared" si="53"/>
        <v>0</v>
      </c>
      <c r="DY28" s="39">
        <f>IF(AJ28&lt;AK28,1,0)</f>
        <v>0</v>
      </c>
      <c r="DZ28" s="39">
        <f>IF(AL28&lt;AM28,1,0)</f>
        <v>0</v>
      </c>
      <c r="EA28" s="39">
        <f>IF(AN28&lt;AO28,1,0)</f>
        <v>0</v>
      </c>
      <c r="EB28" s="39">
        <f>IF(AP28&lt;AQ28,1,0)</f>
        <v>0</v>
      </c>
    </row>
    <row r="29" spans="1:132" x14ac:dyDescent="0.25">
      <c r="A29" s="40" t="s">
        <v>53</v>
      </c>
      <c r="B29" s="41">
        <f t="shared" si="55"/>
        <v>0</v>
      </c>
      <c r="C29" s="42">
        <f t="shared" si="55"/>
        <v>0</v>
      </c>
      <c r="D29" s="47"/>
      <c r="E29" s="46"/>
      <c r="F29" s="47"/>
      <c r="G29" s="46"/>
      <c r="H29" s="47"/>
      <c r="I29" s="34"/>
      <c r="J29" s="33"/>
      <c r="K29" s="33"/>
      <c r="L29" s="47"/>
      <c r="M29" s="34"/>
      <c r="N29" s="33"/>
      <c r="O29" s="46"/>
      <c r="P29" s="47"/>
      <c r="Q29" s="46"/>
      <c r="R29" s="47"/>
      <c r="S29" s="46"/>
      <c r="T29" s="47"/>
      <c r="U29" s="46"/>
      <c r="V29" s="47"/>
      <c r="W29" s="46"/>
      <c r="X29" s="47"/>
      <c r="Y29" s="46"/>
      <c r="Z29" s="47"/>
      <c r="AA29" s="46"/>
      <c r="AB29" s="47"/>
      <c r="AC29" s="46"/>
      <c r="AD29" s="47"/>
      <c r="AE29" s="46"/>
      <c r="AF29" s="47"/>
      <c r="AG29" s="46"/>
      <c r="AH29" s="47"/>
      <c r="AI29" s="46"/>
      <c r="AJ29" s="47"/>
      <c r="AK29" s="46"/>
      <c r="AL29" s="47"/>
      <c r="AM29" s="46"/>
      <c r="AN29" s="47"/>
      <c r="AO29" s="46"/>
      <c r="AP29" s="47"/>
      <c r="AQ29" s="31"/>
      <c r="AR29" s="33"/>
      <c r="AS29" s="31"/>
      <c r="AT29" s="32"/>
      <c r="AU29" s="31"/>
      <c r="AV29" s="33"/>
      <c r="AW29" s="34"/>
      <c r="AX29" s="35" t="str">
        <f t="shared" ref="AX29:AX30" si="56">$CB29&amp;CC29&amp;CD29&amp;$CE29&amp;CK29&amp;CL29&amp;CM29&amp;CN29&amp;CO29&amp;CP29&amp;CQ29&amp;CR29&amp;CS29&amp;CT29&amp;CU29&amp;CV29&amp;CW29&amp;CX29&amp;CF29&amp;CG29&amp;CH29&amp;CI29&amp;CJ29</f>
        <v/>
      </c>
      <c r="CA29" s="11"/>
      <c r="CB29" s="37" t="str">
        <f t="shared" si="37"/>
        <v/>
      </c>
      <c r="CC29" s="37" t="str">
        <f t="shared" si="29"/>
        <v/>
      </c>
      <c r="CD29" s="37" t="str">
        <f t="shared" si="30"/>
        <v/>
      </c>
      <c r="CE29" s="37" t="str">
        <f t="shared" si="30"/>
        <v/>
      </c>
      <c r="CF29" s="37" t="str">
        <f>IF(D29&lt;E29,CONCATENATE("* El total de Procesados debe ser mayor o igual al total de Reactivos en el grupo de edad ",$D$11),"")</f>
        <v/>
      </c>
      <c r="CG29" s="37" t="str">
        <f>IF(F29&lt;G29,CONCATENATE("* El total de Procesados debe ser mayor o igual al total de Reactivos en el grupo de edad ",$F$11),"")</f>
        <v/>
      </c>
      <c r="CH29" s="37" t="str">
        <f>IF(H29&lt;I29,CONCATENATE("* El total de Procesados debe ser mayor o igual al total de Reactivos en el grupo de edad ",$H$11),"")</f>
        <v/>
      </c>
      <c r="CI29" s="37" t="str">
        <f>IF(J29&lt;K29,CONCATENATE("* El total de Procesados debe ser mayor o igual al total de Reactivos en el grupo de edad ",$J$11),"")</f>
        <v/>
      </c>
      <c r="CJ29" s="37" t="str">
        <f>IF(L29&lt;M29,CONCATENATE("* El total de Procesados debe ser mayor o igual al total de Reactivos en el grupo de edad ",$L$11),"")</f>
        <v/>
      </c>
      <c r="CK29" s="37" t="str">
        <f>IF(N29&lt;O29,CONCATENATE("* El total de Procesados debe ser mayor o igual al total de Reactivos en el grupo de edad ",$N$11),"")</f>
        <v/>
      </c>
      <c r="CL29" s="37" t="str">
        <f t="shared" si="38"/>
        <v/>
      </c>
      <c r="CM29" s="37" t="str">
        <f t="shared" si="39"/>
        <v/>
      </c>
      <c r="CN29" s="37" t="str">
        <f t="shared" si="32"/>
        <v/>
      </c>
      <c r="CO29" s="37" t="str">
        <f t="shared" si="40"/>
        <v/>
      </c>
      <c r="CP29" s="37" t="str">
        <f t="shared" si="41"/>
        <v/>
      </c>
      <c r="CQ29" s="37" t="str">
        <f t="shared" si="42"/>
        <v/>
      </c>
      <c r="CR29" s="37" t="str">
        <f t="shared" si="43"/>
        <v/>
      </c>
      <c r="CS29" s="37" t="str">
        <f t="shared" si="44"/>
        <v/>
      </c>
      <c r="CT29" s="37" t="str">
        <f t="shared" si="45"/>
        <v/>
      </c>
      <c r="CU29" s="37" t="str">
        <f>IF(AJ29&lt;AK29,CONCATENATE("* El total de Procesados debe ser mayor o igual al total de Reactivos en el grupo de edad ",$AJ$11),"")</f>
        <v/>
      </c>
      <c r="CV29" s="37" t="str">
        <f>IF(AL29&lt;AM29,CONCATENATE("* El total de Procesados debe ser mayor o igual al total de Reactivos en el grupo de edad ",$AL$11),"")</f>
        <v/>
      </c>
      <c r="CW29" s="37" t="str">
        <f>IF(AN29&lt;AO29,CONCATENATE("* El total de Procesados debe ser mayor o igual al total de Reactivos en el grupo de edad ",$AN$11),"")</f>
        <v/>
      </c>
      <c r="CX29" s="37" t="str">
        <f>IF(AP29&lt;AQ29,CONCATENATE("* El total de Procesados debe ser mayor o igual al total de Reactivos en el grupo de edad ",$AP$11),"")</f>
        <v/>
      </c>
      <c r="DE29" s="9"/>
      <c r="DF29" s="37">
        <f t="shared" si="36"/>
        <v>0</v>
      </c>
      <c r="DG29" s="39">
        <f t="shared" si="33"/>
        <v>0</v>
      </c>
      <c r="DH29" s="39">
        <f t="shared" si="12"/>
        <v>0</v>
      </c>
      <c r="DI29" s="39">
        <f t="shared" si="12"/>
        <v>0</v>
      </c>
      <c r="DJ29" s="39">
        <f>IF(D29&lt;E29,1,0)</f>
        <v>0</v>
      </c>
      <c r="DK29" s="39">
        <f>IF(F29&lt;G29,1,0)</f>
        <v>0</v>
      </c>
      <c r="DL29" s="39">
        <f>IF(H29&lt;I29,1,0)</f>
        <v>0</v>
      </c>
      <c r="DM29" s="39">
        <f t="shared" ref="DM29:DM30" si="57">IF(J29&lt;K29,1,0)</f>
        <v>0</v>
      </c>
      <c r="DN29" s="39">
        <f>IF(L29&lt;M29,1,0)</f>
        <v>0</v>
      </c>
      <c r="DO29" s="39">
        <f>IF(N29&lt;O29,1,0)</f>
        <v>0</v>
      </c>
      <c r="DP29" s="39">
        <f t="shared" si="46"/>
        <v>0</v>
      </c>
      <c r="DQ29" s="39">
        <f t="shared" si="47"/>
        <v>0</v>
      </c>
      <c r="DR29" s="39">
        <f t="shared" si="34"/>
        <v>0</v>
      </c>
      <c r="DS29" s="39">
        <f t="shared" si="48"/>
        <v>0</v>
      </c>
      <c r="DT29" s="39">
        <f t="shared" si="49"/>
        <v>0</v>
      </c>
      <c r="DU29" s="39">
        <f t="shared" si="50"/>
        <v>0</v>
      </c>
      <c r="DV29" s="39">
        <f t="shared" si="51"/>
        <v>0</v>
      </c>
      <c r="DW29" s="39">
        <f t="shared" si="52"/>
        <v>0</v>
      </c>
      <c r="DX29" s="39">
        <f t="shared" si="53"/>
        <v>0</v>
      </c>
      <c r="DY29" s="39">
        <f>IF(AJ29&lt;AK29,1,0)</f>
        <v>0</v>
      </c>
      <c r="DZ29" s="39">
        <f>IF(AL29&lt;AM29,1,0)</f>
        <v>0</v>
      </c>
      <c r="EA29" s="39">
        <f>IF(AN29&lt;AO29,1,0)</f>
        <v>0</v>
      </c>
      <c r="EB29" s="39">
        <f>IF(AP29&lt;AQ29,1,0)</f>
        <v>0</v>
      </c>
    </row>
    <row r="30" spans="1:132" x14ac:dyDescent="0.25">
      <c r="A30" s="57" t="s">
        <v>54</v>
      </c>
      <c r="B30" s="58">
        <f t="shared" si="55"/>
        <v>1</v>
      </c>
      <c r="C30" s="59">
        <f t="shared" si="55"/>
        <v>0</v>
      </c>
      <c r="D30" s="60"/>
      <c r="E30" s="61"/>
      <c r="F30" s="60"/>
      <c r="G30" s="61"/>
      <c r="H30" s="60"/>
      <c r="I30" s="62"/>
      <c r="J30" s="63"/>
      <c r="K30" s="63"/>
      <c r="L30" s="60"/>
      <c r="M30" s="62"/>
      <c r="N30" s="63">
        <v>0</v>
      </c>
      <c r="O30" s="61">
        <v>0</v>
      </c>
      <c r="P30" s="60">
        <v>1</v>
      </c>
      <c r="Q30" s="61">
        <v>0</v>
      </c>
      <c r="R30" s="60">
        <v>0</v>
      </c>
      <c r="S30" s="61">
        <v>0</v>
      </c>
      <c r="T30" s="60">
        <v>0</v>
      </c>
      <c r="U30" s="61">
        <v>0</v>
      </c>
      <c r="V30" s="60">
        <v>0</v>
      </c>
      <c r="W30" s="61">
        <v>0</v>
      </c>
      <c r="X30" s="60">
        <v>0</v>
      </c>
      <c r="Y30" s="61">
        <v>0</v>
      </c>
      <c r="Z30" s="60">
        <v>0</v>
      </c>
      <c r="AA30" s="61">
        <v>0</v>
      </c>
      <c r="AB30" s="60">
        <v>0</v>
      </c>
      <c r="AC30" s="61">
        <v>0</v>
      </c>
      <c r="AD30" s="60">
        <v>0</v>
      </c>
      <c r="AE30" s="61">
        <v>0</v>
      </c>
      <c r="AF30" s="60">
        <v>0</v>
      </c>
      <c r="AG30" s="61">
        <v>0</v>
      </c>
      <c r="AH30" s="60">
        <v>0</v>
      </c>
      <c r="AI30" s="61">
        <v>0</v>
      </c>
      <c r="AJ30" s="60">
        <v>0</v>
      </c>
      <c r="AK30" s="61">
        <v>0</v>
      </c>
      <c r="AL30" s="60">
        <v>0</v>
      </c>
      <c r="AM30" s="61">
        <v>0</v>
      </c>
      <c r="AN30" s="60">
        <v>0</v>
      </c>
      <c r="AO30" s="61">
        <v>0</v>
      </c>
      <c r="AP30" s="60">
        <v>0</v>
      </c>
      <c r="AQ30" s="64">
        <v>0</v>
      </c>
      <c r="AR30" s="63">
        <v>0</v>
      </c>
      <c r="AS30" s="64">
        <v>1</v>
      </c>
      <c r="AT30" s="65">
        <v>0</v>
      </c>
      <c r="AU30" s="64">
        <v>0</v>
      </c>
      <c r="AV30" s="63">
        <v>0</v>
      </c>
      <c r="AW30" s="62">
        <v>0</v>
      </c>
      <c r="AX30" s="35" t="str">
        <f t="shared" si="56"/>
        <v/>
      </c>
      <c r="CA30" s="11"/>
      <c r="CB30" s="37" t="str">
        <f t="shared" si="37"/>
        <v/>
      </c>
      <c r="CC30" s="37" t="str">
        <f t="shared" si="29"/>
        <v/>
      </c>
      <c r="CD30" s="37" t="str">
        <f t="shared" si="30"/>
        <v/>
      </c>
      <c r="CE30" s="37" t="str">
        <f t="shared" si="30"/>
        <v/>
      </c>
      <c r="CF30" s="37" t="str">
        <f>IF(D30&lt;E30,CONCATENATE("* El total de Procesados debe ser mayor o igual al total de Reactivos en el grupo de edad ",$D$11),"")</f>
        <v/>
      </c>
      <c r="CG30" s="37" t="str">
        <f>IF(F30&lt;G30,CONCATENATE("* El total de Procesados debe ser mayor o igual al total de Reactivos en el grupo de edad ",$F$11),"")</f>
        <v/>
      </c>
      <c r="CH30" s="37" t="str">
        <f>IF(H30&lt;I30,CONCATENATE("* El total de Procesados debe ser mayor o igual al total de Reactivos en el grupo de edad ",$H$11),"")</f>
        <v/>
      </c>
      <c r="CI30" s="37" t="str">
        <f>IF(J30&lt;K30,CONCATENATE("* El total de Procesados debe ser mayor o igual al total de Reactivos en el grupo de edad ",$J$11),"")</f>
        <v/>
      </c>
      <c r="CJ30" s="37" t="str">
        <f>IF(L30&lt;M30,CONCATENATE("* El total de Procesados debe ser mayor o igual al total de Reactivos en el grupo de edad ",$L$11),"")</f>
        <v/>
      </c>
      <c r="CK30" s="37" t="str">
        <f>IF(N30&lt;O30,CONCATENATE("* El total de Procesados debe ser mayor o igual al total de Reactivos en el grupo de edad ",$N$11),"")</f>
        <v/>
      </c>
      <c r="CL30" s="37" t="str">
        <f t="shared" si="38"/>
        <v/>
      </c>
      <c r="CM30" s="37" t="str">
        <f t="shared" si="39"/>
        <v/>
      </c>
      <c r="CN30" s="37" t="str">
        <f t="shared" si="32"/>
        <v/>
      </c>
      <c r="CO30" s="37" t="str">
        <f t="shared" si="40"/>
        <v/>
      </c>
      <c r="CP30" s="37" t="str">
        <f t="shared" si="41"/>
        <v/>
      </c>
      <c r="CQ30" s="37" t="str">
        <f t="shared" si="42"/>
        <v/>
      </c>
      <c r="CR30" s="37" t="str">
        <f t="shared" si="43"/>
        <v/>
      </c>
      <c r="CS30" s="37" t="str">
        <f t="shared" si="44"/>
        <v/>
      </c>
      <c r="CT30" s="37" t="str">
        <f t="shared" si="45"/>
        <v/>
      </c>
      <c r="CU30" s="37" t="str">
        <f>IF(AJ30&lt;AK30,CONCATENATE("* El total de Procesados debe ser mayor o igual al total de Reactivos en el grupo de edad ",$AJ$11),"")</f>
        <v/>
      </c>
      <c r="CV30" s="37" t="str">
        <f>IF(AL30&lt;AM30,CONCATENATE("* El total de Procesados debe ser mayor o igual al total de Reactivos en el grupo de edad ",$AL$11),"")</f>
        <v/>
      </c>
      <c r="CW30" s="37" t="str">
        <f>IF(AN30&lt;AO30,CONCATENATE("* El total de Procesados debe ser mayor o igual al total de Reactivos en el grupo de edad ",$AN$11),"")</f>
        <v/>
      </c>
      <c r="CX30" s="37" t="str">
        <f>IF(AP30&lt;AQ30,CONCATENATE("* El total de Procesados debe ser mayor o igual al total de Reactivos en el grupo de edad ",$AP$11),"")</f>
        <v/>
      </c>
      <c r="DE30" s="9"/>
      <c r="DF30" s="37">
        <f t="shared" si="36"/>
        <v>0</v>
      </c>
      <c r="DG30" s="39">
        <f t="shared" si="33"/>
        <v>0</v>
      </c>
      <c r="DH30" s="39">
        <f t="shared" si="12"/>
        <v>0</v>
      </c>
      <c r="DI30" s="39">
        <f t="shared" si="12"/>
        <v>0</v>
      </c>
      <c r="DJ30" s="39">
        <f>IF(D30&lt;E30,1,0)</f>
        <v>0</v>
      </c>
      <c r="DK30" s="39">
        <f>IF(F30&lt;G30,1,0)</f>
        <v>0</v>
      </c>
      <c r="DL30" s="39">
        <f>IF(H30&lt;I30,1,0)</f>
        <v>0</v>
      </c>
      <c r="DM30" s="39">
        <f t="shared" si="57"/>
        <v>0</v>
      </c>
      <c r="DN30" s="39">
        <f>IF(L30&lt;M30,1,0)</f>
        <v>0</v>
      </c>
      <c r="DO30" s="39">
        <f>IF(N30&lt;O30,1,0)</f>
        <v>0</v>
      </c>
      <c r="DP30" s="39">
        <f t="shared" si="46"/>
        <v>0</v>
      </c>
      <c r="DQ30" s="39">
        <f t="shared" si="47"/>
        <v>0</v>
      </c>
      <c r="DR30" s="39">
        <f t="shared" si="34"/>
        <v>0</v>
      </c>
      <c r="DS30" s="39">
        <f t="shared" si="48"/>
        <v>0</v>
      </c>
      <c r="DT30" s="39">
        <f t="shared" si="49"/>
        <v>0</v>
      </c>
      <c r="DU30" s="39">
        <f t="shared" si="50"/>
        <v>0</v>
      </c>
      <c r="DV30" s="39">
        <f t="shared" si="51"/>
        <v>0</v>
      </c>
      <c r="DW30" s="39">
        <f t="shared" si="52"/>
        <v>0</v>
      </c>
      <c r="DX30" s="39">
        <f t="shared" si="53"/>
        <v>0</v>
      </c>
      <c r="DY30" s="39">
        <f>IF(AJ30&lt;AK30,1,0)</f>
        <v>0</v>
      </c>
      <c r="DZ30" s="39">
        <f>IF(AL30&lt;AM30,1,0)</f>
        <v>0</v>
      </c>
      <c r="EA30" s="39">
        <f>IF(AN30&lt;AO30,1,0)</f>
        <v>0</v>
      </c>
      <c r="EB30" s="39">
        <f>IF(AP30&lt;AQ30,1,0)</f>
        <v>0</v>
      </c>
    </row>
    <row r="31" spans="1:132" x14ac:dyDescent="0.25">
      <c r="A31" s="66" t="s">
        <v>55</v>
      </c>
      <c r="B31" s="66"/>
      <c r="C31" s="66"/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66"/>
      <c r="AG31" s="66"/>
      <c r="AH31" s="66"/>
      <c r="AI31" s="66"/>
      <c r="AJ31" s="66"/>
      <c r="AK31" s="66"/>
      <c r="AL31" s="66"/>
      <c r="AM31" s="66"/>
      <c r="AN31" s="66"/>
      <c r="AO31" s="66"/>
      <c r="AP31" s="66"/>
      <c r="AQ31" s="66"/>
      <c r="AR31" s="11"/>
      <c r="AS31" s="11"/>
      <c r="AT31" s="11"/>
      <c r="AU31" s="11"/>
      <c r="AV31" s="11"/>
      <c r="AW31" s="11"/>
    </row>
    <row r="32" spans="1:132" ht="15" customHeight="1" x14ac:dyDescent="0.25">
      <c r="A32" s="414" t="s">
        <v>4</v>
      </c>
      <c r="B32" s="440" t="s">
        <v>5</v>
      </c>
      <c r="C32" s="418"/>
      <c r="D32" s="421" t="s">
        <v>6</v>
      </c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3"/>
      <c r="AR32" s="424" t="s">
        <v>7</v>
      </c>
      <c r="AS32" s="425"/>
      <c r="AT32" s="426" t="s">
        <v>8</v>
      </c>
      <c r="AU32" s="427"/>
      <c r="AV32" s="432" t="s">
        <v>9</v>
      </c>
      <c r="AW32" s="435" t="s">
        <v>10</v>
      </c>
    </row>
    <row r="33" spans="1:132" ht="15" customHeight="1" x14ac:dyDescent="0.25">
      <c r="A33" s="415"/>
      <c r="B33" s="441"/>
      <c r="C33" s="420"/>
      <c r="D33" s="430" t="s">
        <v>11</v>
      </c>
      <c r="E33" s="424"/>
      <c r="F33" s="430" t="s">
        <v>12</v>
      </c>
      <c r="G33" s="424"/>
      <c r="H33" s="430" t="s">
        <v>13</v>
      </c>
      <c r="I33" s="431"/>
      <c r="J33" s="424" t="s">
        <v>14</v>
      </c>
      <c r="K33" s="424"/>
      <c r="L33" s="430" t="s">
        <v>15</v>
      </c>
      <c r="M33" s="424"/>
      <c r="N33" s="430" t="s">
        <v>16</v>
      </c>
      <c r="O33" s="424"/>
      <c r="P33" s="430" t="s">
        <v>17</v>
      </c>
      <c r="Q33" s="424"/>
      <c r="R33" s="430" t="s">
        <v>18</v>
      </c>
      <c r="S33" s="424"/>
      <c r="T33" s="430" t="s">
        <v>19</v>
      </c>
      <c r="U33" s="431"/>
      <c r="V33" s="430" t="s">
        <v>20</v>
      </c>
      <c r="W33" s="431"/>
      <c r="X33" s="430" t="s">
        <v>21</v>
      </c>
      <c r="Y33" s="431"/>
      <c r="Z33" s="430" t="s">
        <v>22</v>
      </c>
      <c r="AA33" s="431"/>
      <c r="AB33" s="430" t="s">
        <v>23</v>
      </c>
      <c r="AC33" s="431"/>
      <c r="AD33" s="430" t="s">
        <v>24</v>
      </c>
      <c r="AE33" s="431"/>
      <c r="AF33" s="430" t="s">
        <v>25</v>
      </c>
      <c r="AG33" s="431"/>
      <c r="AH33" s="430" t="s">
        <v>26</v>
      </c>
      <c r="AI33" s="431"/>
      <c r="AJ33" s="430" t="s">
        <v>27</v>
      </c>
      <c r="AK33" s="431"/>
      <c r="AL33" s="430" t="s">
        <v>28</v>
      </c>
      <c r="AM33" s="431"/>
      <c r="AN33" s="430" t="s">
        <v>29</v>
      </c>
      <c r="AO33" s="431"/>
      <c r="AP33" s="430" t="s">
        <v>30</v>
      </c>
      <c r="AQ33" s="425"/>
      <c r="AR33" s="432" t="s">
        <v>31</v>
      </c>
      <c r="AS33" s="438" t="s">
        <v>32</v>
      </c>
      <c r="AT33" s="428"/>
      <c r="AU33" s="429"/>
      <c r="AV33" s="433"/>
      <c r="AW33" s="436"/>
    </row>
    <row r="34" spans="1:132" x14ac:dyDescent="0.25">
      <c r="A34" s="416"/>
      <c r="B34" s="16" t="s">
        <v>33</v>
      </c>
      <c r="C34" s="15" t="s">
        <v>34</v>
      </c>
      <c r="D34" s="12" t="s">
        <v>33</v>
      </c>
      <c r="E34" s="14" t="s">
        <v>34</v>
      </c>
      <c r="F34" s="12" t="s">
        <v>33</v>
      </c>
      <c r="G34" s="14" t="s">
        <v>34</v>
      </c>
      <c r="H34" s="12" t="s">
        <v>33</v>
      </c>
      <c r="I34" s="15" t="s">
        <v>34</v>
      </c>
      <c r="J34" s="16" t="s">
        <v>33</v>
      </c>
      <c r="K34" s="14" t="s">
        <v>34</v>
      </c>
      <c r="L34" s="12" t="s">
        <v>33</v>
      </c>
      <c r="M34" s="14" t="s">
        <v>34</v>
      </c>
      <c r="N34" s="12" t="s">
        <v>33</v>
      </c>
      <c r="O34" s="14" t="s">
        <v>34</v>
      </c>
      <c r="P34" s="12" t="s">
        <v>33</v>
      </c>
      <c r="Q34" s="14" t="s">
        <v>34</v>
      </c>
      <c r="R34" s="12" t="s">
        <v>33</v>
      </c>
      <c r="S34" s="14" t="s">
        <v>34</v>
      </c>
      <c r="T34" s="12" t="s">
        <v>33</v>
      </c>
      <c r="U34" s="14" t="s">
        <v>34</v>
      </c>
      <c r="V34" s="12" t="s">
        <v>33</v>
      </c>
      <c r="W34" s="14" t="s">
        <v>34</v>
      </c>
      <c r="X34" s="12" t="s">
        <v>33</v>
      </c>
      <c r="Y34" s="14" t="s">
        <v>34</v>
      </c>
      <c r="Z34" s="12" t="s">
        <v>33</v>
      </c>
      <c r="AA34" s="14" t="s">
        <v>34</v>
      </c>
      <c r="AB34" s="12" t="s">
        <v>33</v>
      </c>
      <c r="AC34" s="14" t="s">
        <v>34</v>
      </c>
      <c r="AD34" s="12" t="s">
        <v>33</v>
      </c>
      <c r="AE34" s="14" t="s">
        <v>34</v>
      </c>
      <c r="AF34" s="12" t="s">
        <v>33</v>
      </c>
      <c r="AG34" s="14" t="s">
        <v>34</v>
      </c>
      <c r="AH34" s="12" t="s">
        <v>33</v>
      </c>
      <c r="AI34" s="14" t="s">
        <v>34</v>
      </c>
      <c r="AJ34" s="12" t="s">
        <v>33</v>
      </c>
      <c r="AK34" s="14" t="s">
        <v>34</v>
      </c>
      <c r="AL34" s="12" t="s">
        <v>33</v>
      </c>
      <c r="AM34" s="14" t="s">
        <v>34</v>
      </c>
      <c r="AN34" s="12" t="s">
        <v>33</v>
      </c>
      <c r="AO34" s="14" t="s">
        <v>34</v>
      </c>
      <c r="AP34" s="12" t="s">
        <v>33</v>
      </c>
      <c r="AQ34" s="17" t="s">
        <v>34</v>
      </c>
      <c r="AR34" s="434"/>
      <c r="AS34" s="439"/>
      <c r="AT34" s="362" t="s">
        <v>35</v>
      </c>
      <c r="AU34" s="363" t="s">
        <v>36</v>
      </c>
      <c r="AV34" s="434"/>
      <c r="AW34" s="437"/>
    </row>
    <row r="35" spans="1:132" x14ac:dyDescent="0.25">
      <c r="A35" s="67" t="s">
        <v>37</v>
      </c>
      <c r="B35" s="21">
        <f>+N35+P35+R35+T35+V35+X35+Z35+AB35+AD35+AF35+AH35+AJ35+AL35+AN35+AP35</f>
        <v>0</v>
      </c>
      <c r="C35" s="22">
        <f t="shared" ref="B35:C42" si="58">+O35+Q35+S35+U35+W35+Y35+AA35+AC35+AE35+AG35+AI35+AK35+AM35+AO35+AQ35</f>
        <v>0</v>
      </c>
      <c r="D35" s="54"/>
      <c r="E35" s="44"/>
      <c r="F35" s="43"/>
      <c r="G35" s="44"/>
      <c r="H35" s="43"/>
      <c r="I35" s="44"/>
      <c r="J35" s="43"/>
      <c r="K35" s="44"/>
      <c r="L35" s="43"/>
      <c r="M35" s="45"/>
      <c r="N35" s="33"/>
      <c r="O35" s="46"/>
      <c r="P35" s="47"/>
      <c r="Q35" s="46"/>
      <c r="R35" s="47"/>
      <c r="S35" s="46"/>
      <c r="T35" s="47"/>
      <c r="U35" s="46"/>
      <c r="V35" s="47"/>
      <c r="W35" s="46"/>
      <c r="X35" s="47"/>
      <c r="Y35" s="46"/>
      <c r="Z35" s="47"/>
      <c r="AA35" s="46"/>
      <c r="AB35" s="47"/>
      <c r="AC35" s="46"/>
      <c r="AD35" s="47"/>
      <c r="AE35" s="46"/>
      <c r="AF35" s="47"/>
      <c r="AG35" s="46"/>
      <c r="AH35" s="47"/>
      <c r="AI35" s="46"/>
      <c r="AJ35" s="47"/>
      <c r="AK35" s="46"/>
      <c r="AL35" s="47"/>
      <c r="AM35" s="46"/>
      <c r="AN35" s="47"/>
      <c r="AO35" s="46"/>
      <c r="AP35" s="47"/>
      <c r="AQ35" s="31"/>
      <c r="AR35" s="30"/>
      <c r="AS35" s="31"/>
      <c r="AT35" s="32"/>
      <c r="AU35" s="31"/>
      <c r="AV35" s="33"/>
      <c r="AW35" s="34"/>
      <c r="AX35" s="35" t="str">
        <f>$CB35&amp;CC35&amp;CD35&amp;$CE35&amp;CK35&amp;CL35&amp;CM35&amp;CN35&amp;CO35&amp;CP35&amp;CQ35&amp;CR35&amp;CS35&amp;CT35&amp;CU35&amp;CV35&amp;CW35&amp;CX35</f>
        <v/>
      </c>
      <c r="CA35" s="11"/>
      <c r="CB35" s="36" t="str">
        <f>IF(B35&lt;&gt;(AS35)," * La suma de las columnas "&amp;AR$10&amp;""&amp;" DEBE SER IGUAL a los Exámenes Procesados. ","")</f>
        <v/>
      </c>
      <c r="CC35" s="37" t="str">
        <f>IF(AND($B35&gt;0,AND(AT35="",AU35="")),"* No olvide ingresar las columnas Trans Masculino o Femenino (*Digite CERO si no tiene). ",IF((AT35+AU35)&gt;$B35,"* El Número de Trans Masculino o Femenino no puede superar el Total Procesados. ",""))</f>
        <v/>
      </c>
      <c r="CD35" s="37" t="str">
        <f>IF(AND($B35&gt;0,AV35=""),"* No olvide ingresar la columna "&amp;AV$10&amp;""&amp;" *(Digite CERO si no tiene). ",IF(AV35&gt;$B35," *El Número de "&amp;AV$10&amp;""&amp;" no puede superar el Total Procesados. ",""))</f>
        <v/>
      </c>
      <c r="CE35" s="37" t="str">
        <f>IF(AND($B35&gt;0,AW35=""),"* No olvide ingresar la columna "&amp;AW$10&amp;""&amp;" *(Digite CERO si no tiene). ",IF(AW35&gt;$B35," *El Número de "&amp;AW$10&amp;""&amp;" no puede superar el Total Procesados. ",""))</f>
        <v/>
      </c>
      <c r="CF35" s="38"/>
      <c r="CG35" s="38"/>
      <c r="CH35" s="38"/>
      <c r="CI35" s="38"/>
      <c r="CJ35" s="38"/>
      <c r="CK35" s="37" t="str">
        <f>IF(N35&lt;O35,CONCATENATE("* El total de Procesados debe ser mayor o igual al total de Reactivos en el grupo de edad ",$N$11),"")</f>
        <v/>
      </c>
      <c r="CL35" s="37" t="str">
        <f>IF(P35&lt;Q35,CONCATENATE("* El total de Procesados debe ser mayor o igual al total de Reactivos en el grupo de edad ",$P$11),"")</f>
        <v/>
      </c>
      <c r="CM35" s="37" t="str">
        <f>IF(R35&lt;S35,CONCATENATE("* El total de Procesados debe ser mayor o igual al total de Reactivos en el grupo de edad ",$R$11),"")</f>
        <v/>
      </c>
      <c r="CN35" s="37" t="str">
        <f>IF($T35&lt;$U35,CONCATENATE("* El total de Procesados debe ser mayor o igual al total de Reactivos en el grupo de edad ",$T$11),"")</f>
        <v/>
      </c>
      <c r="CO35" s="37" t="str">
        <f>IF(V35&lt;W35,CONCATENATE("* El total de Procesados debe ser mayor o igual al total de Reactivos en el grupo de edad ",$V$11),"")</f>
        <v/>
      </c>
      <c r="CP35" s="37" t="str">
        <f>IF(X35&lt;Y35,CONCATENATE("* El total de Procesados debe ser mayor o igual al total de Reactivos en el grupo de edad ",$X$11),"")</f>
        <v/>
      </c>
      <c r="CQ35" s="37" t="str">
        <f>IF(Z35&lt;AA35,CONCATENATE("* El total de Procesados debe ser mayor o igual al total de Reactivos en el grupo de edad ",$Z$11),"")</f>
        <v/>
      </c>
      <c r="CR35" s="37" t="str">
        <f>IF(AD35&lt;AE35,CONCATENATE("* El total de Procesados debe ser mayor o igual al total de Reactivos en el grupo de edad ",$AD$11),"")</f>
        <v/>
      </c>
      <c r="CS35" s="37" t="str">
        <f>IF(AF35&lt;AG35,CONCATENATE("* El total de Procesados debe ser mayor o igual al total de Reactivos en el grupo de edad ",$AF$11),"")</f>
        <v/>
      </c>
      <c r="CT35" s="37" t="str">
        <f>IF(AH35&lt;AI35,CONCATENATE("* El total de Procesados debe ser mayor o igual al total de Reactivos en el grupo de edad ",$AH$11),"")</f>
        <v/>
      </c>
      <c r="CU35" s="37" t="str">
        <f>IF(AJ35&lt;AK35,CONCATENATE("* El total de Procesados debe ser mayor o igual al total de Reactivos en el grupo de edad ",$AJ$11),"")</f>
        <v/>
      </c>
      <c r="CV35" s="37" t="str">
        <f>IF(AL35&lt;AM35,CONCATENATE("* El total de Procesados debe ser mayor o igual al total de Reactivos en el grupo de edad ",$AL$11),"")</f>
        <v/>
      </c>
      <c r="CW35" s="37" t="str">
        <f>IF(AN35&lt;AO35,CONCATENATE("* El total de Procesados debe ser mayor o igual al total de Reactivos en el grupo de edad ",$AN$11),"")</f>
        <v/>
      </c>
      <c r="CX35" s="37" t="str">
        <f>IF(AP35&lt;AQ35,CONCATENATE("* El total de Procesados debe ser mayor o igual al total de Reactivos en el grupo de edad ",$AP$11),"")</f>
        <v/>
      </c>
      <c r="DE35" s="9"/>
      <c r="DF35" s="36">
        <f>IF(B35&lt;&gt;(AS35),1,0)</f>
        <v>0</v>
      </c>
      <c r="DG35" s="39">
        <f>IF(AND($B35&gt;0,AND(AT35="",AU35="")),1,IF((AT35+AU35)&gt;$B35,1,0))</f>
        <v>0</v>
      </c>
      <c r="DH35" s="39">
        <f>IF(AND($B35&gt;0,AV35=""),1,IF(AV35&gt;$B35,1,0))</f>
        <v>0</v>
      </c>
      <c r="DI35" s="39">
        <f>IF(AND($B35&gt;0,AW35=""),1,IF(AW35&gt;$B35,1,0))</f>
        <v>0</v>
      </c>
      <c r="DJ35" s="38"/>
      <c r="DK35" s="38"/>
      <c r="DL35" s="38"/>
      <c r="DM35" s="38"/>
      <c r="DN35" s="38"/>
      <c r="DO35" s="39">
        <f>IF(N35&lt;O35,1,0)</f>
        <v>0</v>
      </c>
      <c r="DP35" s="39">
        <f>IF(P35&lt;Q35,1,0)</f>
        <v>0</v>
      </c>
      <c r="DQ35" s="39">
        <f>IF(R35&lt;S35,1,0)</f>
        <v>0</v>
      </c>
      <c r="DR35" s="39">
        <f>IF($T35&lt;$U35,1,0)</f>
        <v>0</v>
      </c>
      <c r="DS35" s="39">
        <f>IF(V35&lt;W35,1,0)</f>
        <v>0</v>
      </c>
      <c r="DT35" s="39">
        <f>IF(X35&lt;Y35,1,0)</f>
        <v>0</v>
      </c>
      <c r="DU35" s="39">
        <f>IF(Z35&lt;AA35,1,0)</f>
        <v>0</v>
      </c>
      <c r="DV35" s="39">
        <f>IF(AD35&lt;AE35,1,0)</f>
        <v>0</v>
      </c>
      <c r="DW35" s="39">
        <f>IF(AF35&lt;AG35,1,0)</f>
        <v>0</v>
      </c>
      <c r="DX35" s="39">
        <f>IF(AH35&lt;AI35,1,0)</f>
        <v>0</v>
      </c>
      <c r="DY35" s="39">
        <f>IF(AJ35&lt;AK35,1,0)</f>
        <v>0</v>
      </c>
      <c r="DZ35" s="39">
        <f>IF(AL35&lt;AM35,1,0)</f>
        <v>0</v>
      </c>
      <c r="EA35" s="39">
        <f>IF(AN35&lt;AO35,1,0)</f>
        <v>0</v>
      </c>
      <c r="EB35" s="39">
        <f>IF(AP35&lt;AQ35,1,0)</f>
        <v>0</v>
      </c>
    </row>
    <row r="36" spans="1:132" x14ac:dyDescent="0.25">
      <c r="A36" s="68" t="s">
        <v>38</v>
      </c>
      <c r="B36" s="41">
        <f t="shared" si="58"/>
        <v>0</v>
      </c>
      <c r="C36" s="42">
        <f t="shared" si="58"/>
        <v>0</v>
      </c>
      <c r="D36" s="54"/>
      <c r="E36" s="44"/>
      <c r="F36" s="43"/>
      <c r="G36" s="44"/>
      <c r="H36" s="43"/>
      <c r="I36" s="44"/>
      <c r="J36" s="43"/>
      <c r="K36" s="44"/>
      <c r="L36" s="43"/>
      <c r="M36" s="45"/>
      <c r="N36" s="33"/>
      <c r="O36" s="46"/>
      <c r="P36" s="47"/>
      <c r="Q36" s="46"/>
      <c r="R36" s="47"/>
      <c r="S36" s="46"/>
      <c r="T36" s="47"/>
      <c r="U36" s="46"/>
      <c r="V36" s="47"/>
      <c r="W36" s="46"/>
      <c r="X36" s="47"/>
      <c r="Y36" s="46"/>
      <c r="Z36" s="47"/>
      <c r="AA36" s="46"/>
      <c r="AB36" s="47"/>
      <c r="AC36" s="46"/>
      <c r="AD36" s="47"/>
      <c r="AE36" s="46"/>
      <c r="AF36" s="47"/>
      <c r="AG36" s="46"/>
      <c r="AH36" s="47"/>
      <c r="AI36" s="46"/>
      <c r="AJ36" s="47"/>
      <c r="AK36" s="46"/>
      <c r="AL36" s="47"/>
      <c r="AM36" s="46"/>
      <c r="AN36" s="47"/>
      <c r="AO36" s="46"/>
      <c r="AP36" s="47"/>
      <c r="AQ36" s="31"/>
      <c r="AR36" s="30"/>
      <c r="AS36" s="31"/>
      <c r="AT36" s="32"/>
      <c r="AU36" s="31"/>
      <c r="AV36" s="33"/>
      <c r="AW36" s="34"/>
      <c r="AX36" s="35" t="str">
        <f t="shared" ref="AX36:AX39" si="59">$CB36&amp;CC36&amp;CD36&amp;$CE36&amp;CK36&amp;CL36&amp;CM36&amp;CN36&amp;CO36&amp;CP36&amp;CQ36&amp;CR36&amp;CS36&amp;CT36&amp;CU36&amp;CV36&amp;CW36&amp;CX36</f>
        <v/>
      </c>
      <c r="CA36" s="11"/>
      <c r="CB36" s="36" t="str">
        <f t="shared" ref="CB36:CB39" si="60">IF(B36&lt;&gt;(AS36)," * La suma de las columnas "&amp;AR$10&amp;""&amp;" DEBE SER IGUAL a los Exámenes Procesados. ","")</f>
        <v/>
      </c>
      <c r="CC36" s="37" t="str">
        <f t="shared" ref="CC36:CC52" si="61">IF(AND($B36&gt;0,AND(AT36="",AU36="")),"* No olvide ingresar las columnas Trans Masculino o Femenino (*Digite CERO si no tiene). ",IF((AT36+AU36)&gt;$B36,"* El Número de Trans Masculino o Femenino no puede superar el Total Procesados. ",""))</f>
        <v/>
      </c>
      <c r="CD36" s="37" t="str">
        <f t="shared" ref="CD36:CE52" si="62">IF(AND($B36&gt;0,AV36=""),"* No olvide ingresar la columna "&amp;AV$10&amp;""&amp;" *(Digite CERO si no tiene). ",IF(AV36&gt;$B36," *El Número de "&amp;AV$10&amp;""&amp;" no puede superar el Total Procesados. ",""))</f>
        <v/>
      </c>
      <c r="CE36" s="37" t="str">
        <f t="shared" si="62"/>
        <v/>
      </c>
      <c r="CF36" s="38"/>
      <c r="CG36" s="38"/>
      <c r="CH36" s="38"/>
      <c r="CI36" s="38"/>
      <c r="CJ36" s="38"/>
      <c r="CK36" s="37" t="str">
        <f t="shared" ref="CK36:CK39" si="63">IF(N36&lt;O36,CONCATENATE("* El total de Procesados debe ser mayor o igual al total de Reactivos en el grupo de edad ",$N$11),"")</f>
        <v/>
      </c>
      <c r="CL36" s="37" t="str">
        <f t="shared" ref="CL36:CL41" si="64">IF(P36&lt;Q36,CONCATENATE("* El total de Procesados debe ser mayor o igual al total de Reactivos en el grupo de edad ",$P$11),"")</f>
        <v/>
      </c>
      <c r="CM36" s="37" t="str">
        <f t="shared" ref="CM36:CM43" si="65">IF(R36&lt;S36,CONCATENATE("* El total de Procesados debe ser mayor o igual al total de Reactivos en el grupo de edad ",$R$11),"")</f>
        <v/>
      </c>
      <c r="CN36" s="37" t="str">
        <f t="shared" ref="CN36:CN52" si="66">IF($T36&lt;$U36,CONCATENATE("* El total de Procesados debe ser mayor o igual al total de Reactivos en el grupo de edad ",$T$11),"")</f>
        <v/>
      </c>
      <c r="CO36" s="37" t="str">
        <f t="shared" ref="CO36:CO43" si="67">IF(V36&lt;W36,CONCATENATE("* El total de Procesados debe ser mayor o igual al total de Reactivos en el grupo de edad ",$V$11),"")</f>
        <v/>
      </c>
      <c r="CP36" s="37" t="str">
        <f t="shared" ref="CP36:CP43" si="68">IF(X36&lt;Y36,CONCATENATE("* El total de Procesados debe ser mayor o igual al total de Reactivos en el grupo de edad ",$X$11),"")</f>
        <v/>
      </c>
      <c r="CQ36" s="37" t="str">
        <f t="shared" ref="CQ36:CQ43" si="69">IF(Z36&lt;AA36,CONCATENATE("* El total de Procesados debe ser mayor o igual al total de Reactivos en el grupo de edad ",$Z$11),"")</f>
        <v/>
      </c>
      <c r="CR36" s="37" t="str">
        <f t="shared" ref="CR36:CR43" si="70">IF(AD36&lt;AE36,CONCATENATE("* El total de Procesados debe ser mayor o igual al total de Reactivos en el grupo de edad ",$AD$11),"")</f>
        <v/>
      </c>
      <c r="CS36" s="37" t="str">
        <f t="shared" ref="CS36:CS43" si="71">IF(AF36&lt;AG36,CONCATENATE("* El total de Procesados debe ser mayor o igual al total de Reactivos en el grupo de edad ",$AF$11),"")</f>
        <v/>
      </c>
      <c r="CT36" s="37" t="str">
        <f t="shared" ref="CT36:CT43" si="72">IF(AH36&lt;AI36,CONCATENATE("* El total de Procesados debe ser mayor o igual al total de Reactivos en el grupo de edad ",$AH$11),"")</f>
        <v/>
      </c>
      <c r="CU36" s="37" t="str">
        <f t="shared" ref="CU36:CU43" si="73">IF(AJ36&lt;AK36,CONCATENATE("* El total de Procesados debe ser mayor o igual al total de Reactivos en el grupo de edad ",$AJ$11),"")</f>
        <v/>
      </c>
      <c r="CV36" s="37" t="str">
        <f t="shared" ref="CV36:CV43" si="74">IF(AL36&lt;AM36,CONCATENATE("* El total de Procesados debe ser mayor o igual al total de Reactivos en el grupo de edad ",$AL$11),"")</f>
        <v/>
      </c>
      <c r="CW36" s="37" t="str">
        <f t="shared" ref="CW36:CW43" si="75">IF(AN36&lt;AO36,CONCATENATE("* El total de Procesados debe ser mayor o igual al total de Reactivos en el grupo de edad ",$AN$11),"")</f>
        <v/>
      </c>
      <c r="CX36" s="37" t="str">
        <f t="shared" ref="CX36:CX43" si="76">IF(AP36&lt;AQ36,CONCATENATE("* El total de Procesados debe ser mayor o igual al total de Reactivos en el grupo de edad ",$AP$11),"")</f>
        <v/>
      </c>
      <c r="DE36" s="9"/>
      <c r="DF36" s="36">
        <f t="shared" ref="DF36:DF39" si="77">IF(B36&lt;&gt;(AS36),1,0)</f>
        <v>0</v>
      </c>
      <c r="DG36" s="39">
        <f t="shared" ref="DG36:DG52" si="78">IF(AND($B36&gt;0,AND(AT36="",AU36="")),1,IF((AT36+AU36)&gt;$B36,1,0))</f>
        <v>0</v>
      </c>
      <c r="DH36" s="39">
        <f t="shared" ref="DH36:DI52" si="79">IF(AND($B36&gt;0,AV36=""),1,IF(AV36&gt;$B36,1,0))</f>
        <v>0</v>
      </c>
      <c r="DI36" s="39">
        <f t="shared" si="79"/>
        <v>0</v>
      </c>
      <c r="DJ36" s="38"/>
      <c r="DK36" s="38"/>
      <c r="DL36" s="38"/>
      <c r="DM36" s="38"/>
      <c r="DN36" s="38"/>
      <c r="DO36" s="39">
        <f t="shared" ref="DO36:DO43" si="80">IF(N36&lt;O36,1,0)</f>
        <v>0</v>
      </c>
      <c r="DP36" s="39">
        <f t="shared" ref="DP36:DP43" si="81">IF(P36&lt;Q36,1,0)</f>
        <v>0</v>
      </c>
      <c r="DQ36" s="39">
        <f t="shared" ref="DQ36:DQ43" si="82">IF(R36&lt;S36,1,0)</f>
        <v>0</v>
      </c>
      <c r="DR36" s="39">
        <f t="shared" ref="DR36:DR52" si="83">IF($T36&lt;$U36,1,0)</f>
        <v>0</v>
      </c>
      <c r="DS36" s="39">
        <f t="shared" ref="DS36:DS43" si="84">IF(V36&lt;W36,1,0)</f>
        <v>0</v>
      </c>
      <c r="DT36" s="39">
        <f t="shared" ref="DT36:DT43" si="85">IF(X36&lt;Y36,1,0)</f>
        <v>0</v>
      </c>
      <c r="DU36" s="39">
        <f t="shared" ref="DU36:DU43" si="86">IF(Z36&lt;AA36,1,0)</f>
        <v>0</v>
      </c>
      <c r="DV36" s="39">
        <f t="shared" ref="DV36:DV43" si="87">IF(AD36&lt;AE36,1,0)</f>
        <v>0</v>
      </c>
      <c r="DW36" s="39">
        <f t="shared" ref="DW36:DW43" si="88">IF(AF36&lt;AG36,1,0)</f>
        <v>0</v>
      </c>
      <c r="DX36" s="39">
        <f t="shared" ref="DX36:DX43" si="89">IF(AH36&lt;AI36,1,0)</f>
        <v>0</v>
      </c>
      <c r="DY36" s="39">
        <f t="shared" ref="DY36:DY43" si="90">IF(AJ36&lt;AK36,1,0)</f>
        <v>0</v>
      </c>
      <c r="DZ36" s="39">
        <f t="shared" ref="DZ36:DZ43" si="91">IF(AL36&lt;AM36,1,0)</f>
        <v>0</v>
      </c>
      <c r="EA36" s="39">
        <f t="shared" ref="EA36:EA43" si="92">IF(AN36&lt;AO36,1,0)</f>
        <v>0</v>
      </c>
      <c r="EB36" s="39">
        <f t="shared" ref="EB36:EB43" si="93">IF(AP36&lt;AQ36,1,0)</f>
        <v>0</v>
      </c>
    </row>
    <row r="37" spans="1:132" x14ac:dyDescent="0.25">
      <c r="A37" s="68" t="s">
        <v>39</v>
      </c>
      <c r="B37" s="41">
        <f t="shared" si="58"/>
        <v>0</v>
      </c>
      <c r="C37" s="42">
        <f t="shared" si="58"/>
        <v>0</v>
      </c>
      <c r="D37" s="54"/>
      <c r="E37" s="44"/>
      <c r="F37" s="43"/>
      <c r="G37" s="44"/>
      <c r="H37" s="43"/>
      <c r="I37" s="44"/>
      <c r="J37" s="43"/>
      <c r="K37" s="44"/>
      <c r="L37" s="43"/>
      <c r="M37" s="45"/>
      <c r="N37" s="33"/>
      <c r="O37" s="46"/>
      <c r="P37" s="47"/>
      <c r="Q37" s="46"/>
      <c r="R37" s="47"/>
      <c r="S37" s="46"/>
      <c r="T37" s="47"/>
      <c r="U37" s="46"/>
      <c r="V37" s="47"/>
      <c r="W37" s="46"/>
      <c r="X37" s="47"/>
      <c r="Y37" s="46"/>
      <c r="Z37" s="47"/>
      <c r="AA37" s="46"/>
      <c r="AB37" s="47"/>
      <c r="AC37" s="46"/>
      <c r="AD37" s="47"/>
      <c r="AE37" s="46"/>
      <c r="AF37" s="47"/>
      <c r="AG37" s="46"/>
      <c r="AH37" s="47"/>
      <c r="AI37" s="46"/>
      <c r="AJ37" s="47"/>
      <c r="AK37" s="46"/>
      <c r="AL37" s="47"/>
      <c r="AM37" s="46"/>
      <c r="AN37" s="47"/>
      <c r="AO37" s="46"/>
      <c r="AP37" s="47"/>
      <c r="AQ37" s="31"/>
      <c r="AR37" s="30"/>
      <c r="AS37" s="31"/>
      <c r="AT37" s="32"/>
      <c r="AU37" s="31"/>
      <c r="AV37" s="33"/>
      <c r="AW37" s="34"/>
      <c r="AX37" s="35" t="str">
        <f t="shared" si="59"/>
        <v/>
      </c>
      <c r="CA37" s="11"/>
      <c r="CB37" s="36" t="str">
        <f t="shared" si="60"/>
        <v/>
      </c>
      <c r="CC37" s="37" t="str">
        <f t="shared" si="61"/>
        <v/>
      </c>
      <c r="CD37" s="37" t="str">
        <f t="shared" si="62"/>
        <v/>
      </c>
      <c r="CE37" s="37" t="str">
        <f t="shared" si="62"/>
        <v/>
      </c>
      <c r="CF37" s="38"/>
      <c r="CG37" s="38"/>
      <c r="CH37" s="38"/>
      <c r="CI37" s="38"/>
      <c r="CJ37" s="38"/>
      <c r="CK37" s="37" t="str">
        <f t="shared" si="63"/>
        <v/>
      </c>
      <c r="CL37" s="37" t="str">
        <f t="shared" si="64"/>
        <v/>
      </c>
      <c r="CM37" s="37" t="str">
        <f t="shared" si="65"/>
        <v/>
      </c>
      <c r="CN37" s="37" t="str">
        <f t="shared" si="66"/>
        <v/>
      </c>
      <c r="CO37" s="37" t="str">
        <f t="shared" si="67"/>
        <v/>
      </c>
      <c r="CP37" s="37" t="str">
        <f t="shared" si="68"/>
        <v/>
      </c>
      <c r="CQ37" s="37" t="str">
        <f t="shared" si="69"/>
        <v/>
      </c>
      <c r="CR37" s="37" t="str">
        <f t="shared" si="70"/>
        <v/>
      </c>
      <c r="CS37" s="37" t="str">
        <f t="shared" si="71"/>
        <v/>
      </c>
      <c r="CT37" s="37" t="str">
        <f t="shared" si="72"/>
        <v/>
      </c>
      <c r="CU37" s="37" t="str">
        <f t="shared" si="73"/>
        <v/>
      </c>
      <c r="CV37" s="37" t="str">
        <f t="shared" si="74"/>
        <v/>
      </c>
      <c r="CW37" s="37" t="str">
        <f t="shared" si="75"/>
        <v/>
      </c>
      <c r="CX37" s="37" t="str">
        <f t="shared" si="76"/>
        <v/>
      </c>
      <c r="DE37" s="9"/>
      <c r="DF37" s="36">
        <f t="shared" si="77"/>
        <v>0</v>
      </c>
      <c r="DG37" s="39">
        <f t="shared" si="78"/>
        <v>0</v>
      </c>
      <c r="DH37" s="39">
        <f t="shared" si="79"/>
        <v>0</v>
      </c>
      <c r="DI37" s="39">
        <f t="shared" si="79"/>
        <v>0</v>
      </c>
      <c r="DJ37" s="38"/>
      <c r="DK37" s="38"/>
      <c r="DL37" s="38"/>
      <c r="DM37" s="38"/>
      <c r="DN37" s="38"/>
      <c r="DO37" s="39">
        <f t="shared" si="80"/>
        <v>0</v>
      </c>
      <c r="DP37" s="39">
        <f t="shared" si="81"/>
        <v>0</v>
      </c>
      <c r="DQ37" s="39">
        <f t="shared" si="82"/>
        <v>0</v>
      </c>
      <c r="DR37" s="39">
        <f t="shared" si="83"/>
        <v>0</v>
      </c>
      <c r="DS37" s="39">
        <f t="shared" si="84"/>
        <v>0</v>
      </c>
      <c r="DT37" s="39">
        <f t="shared" si="85"/>
        <v>0</v>
      </c>
      <c r="DU37" s="39">
        <f t="shared" si="86"/>
        <v>0</v>
      </c>
      <c r="DV37" s="39">
        <f t="shared" si="87"/>
        <v>0</v>
      </c>
      <c r="DW37" s="39">
        <f t="shared" si="88"/>
        <v>0</v>
      </c>
      <c r="DX37" s="39">
        <f t="shared" si="89"/>
        <v>0</v>
      </c>
      <c r="DY37" s="39">
        <f t="shared" si="90"/>
        <v>0</v>
      </c>
      <c r="DZ37" s="39">
        <f t="shared" si="91"/>
        <v>0</v>
      </c>
      <c r="EA37" s="39">
        <f t="shared" si="92"/>
        <v>0</v>
      </c>
      <c r="EB37" s="39">
        <f t="shared" si="93"/>
        <v>0</v>
      </c>
    </row>
    <row r="38" spans="1:132" x14ac:dyDescent="0.25">
      <c r="A38" s="68" t="s">
        <v>40</v>
      </c>
      <c r="B38" s="41">
        <f t="shared" si="58"/>
        <v>0</v>
      </c>
      <c r="C38" s="42">
        <f>+O38+Q38+S38+U38+W38+Y38+AA38+AC38+AE38+AG38+AI38+AK38+AM38+AO38+AQ38</f>
        <v>0</v>
      </c>
      <c r="D38" s="54"/>
      <c r="E38" s="44"/>
      <c r="F38" s="43"/>
      <c r="G38" s="44"/>
      <c r="H38" s="43"/>
      <c r="I38" s="44"/>
      <c r="J38" s="43"/>
      <c r="K38" s="44"/>
      <c r="L38" s="43"/>
      <c r="M38" s="45"/>
      <c r="N38" s="33"/>
      <c r="O38" s="46"/>
      <c r="P38" s="47"/>
      <c r="Q38" s="46"/>
      <c r="R38" s="47"/>
      <c r="S38" s="46"/>
      <c r="T38" s="47"/>
      <c r="U38" s="46"/>
      <c r="V38" s="47"/>
      <c r="W38" s="46"/>
      <c r="X38" s="47"/>
      <c r="Y38" s="46"/>
      <c r="Z38" s="47"/>
      <c r="AA38" s="46"/>
      <c r="AB38" s="47"/>
      <c r="AC38" s="46"/>
      <c r="AD38" s="47"/>
      <c r="AE38" s="46"/>
      <c r="AF38" s="47"/>
      <c r="AG38" s="46"/>
      <c r="AH38" s="47"/>
      <c r="AI38" s="46"/>
      <c r="AJ38" s="47"/>
      <c r="AK38" s="46"/>
      <c r="AL38" s="47"/>
      <c r="AM38" s="46"/>
      <c r="AN38" s="47"/>
      <c r="AO38" s="46"/>
      <c r="AP38" s="47"/>
      <c r="AQ38" s="31"/>
      <c r="AR38" s="30"/>
      <c r="AS38" s="31"/>
      <c r="AT38" s="32"/>
      <c r="AU38" s="31"/>
      <c r="AV38" s="33"/>
      <c r="AW38" s="34"/>
      <c r="AX38" s="35" t="str">
        <f t="shared" si="59"/>
        <v/>
      </c>
      <c r="CA38" s="11"/>
      <c r="CB38" s="36" t="str">
        <f t="shared" si="60"/>
        <v/>
      </c>
      <c r="CC38" s="37" t="str">
        <f t="shared" si="61"/>
        <v/>
      </c>
      <c r="CD38" s="37" t="str">
        <f t="shared" si="62"/>
        <v/>
      </c>
      <c r="CE38" s="37" t="str">
        <f t="shared" si="62"/>
        <v/>
      </c>
      <c r="CF38" s="38"/>
      <c r="CG38" s="38"/>
      <c r="CH38" s="38"/>
      <c r="CI38" s="38"/>
      <c r="CJ38" s="38"/>
      <c r="CK38" s="37" t="str">
        <f t="shared" si="63"/>
        <v/>
      </c>
      <c r="CL38" s="37" t="str">
        <f t="shared" si="64"/>
        <v/>
      </c>
      <c r="CM38" s="37" t="str">
        <f t="shared" si="65"/>
        <v/>
      </c>
      <c r="CN38" s="37" t="str">
        <f t="shared" si="66"/>
        <v/>
      </c>
      <c r="CO38" s="37" t="str">
        <f t="shared" si="67"/>
        <v/>
      </c>
      <c r="CP38" s="37" t="str">
        <f t="shared" si="68"/>
        <v/>
      </c>
      <c r="CQ38" s="37" t="str">
        <f t="shared" si="69"/>
        <v/>
      </c>
      <c r="CR38" s="37" t="str">
        <f t="shared" si="70"/>
        <v/>
      </c>
      <c r="CS38" s="37" t="str">
        <f t="shared" si="71"/>
        <v/>
      </c>
      <c r="CT38" s="37" t="str">
        <f t="shared" si="72"/>
        <v/>
      </c>
      <c r="CU38" s="37" t="str">
        <f t="shared" si="73"/>
        <v/>
      </c>
      <c r="CV38" s="37" t="str">
        <f t="shared" si="74"/>
        <v/>
      </c>
      <c r="CW38" s="37" t="str">
        <f t="shared" si="75"/>
        <v/>
      </c>
      <c r="CX38" s="37" t="str">
        <f t="shared" si="76"/>
        <v/>
      </c>
      <c r="DE38" s="9"/>
      <c r="DF38" s="36">
        <f t="shared" si="77"/>
        <v>0</v>
      </c>
      <c r="DG38" s="39">
        <f t="shared" si="78"/>
        <v>0</v>
      </c>
      <c r="DH38" s="39">
        <f t="shared" si="79"/>
        <v>0</v>
      </c>
      <c r="DI38" s="39">
        <f t="shared" si="79"/>
        <v>0</v>
      </c>
      <c r="DJ38" s="38"/>
      <c r="DK38" s="38"/>
      <c r="DL38" s="38"/>
      <c r="DM38" s="38"/>
      <c r="DN38" s="38"/>
      <c r="DO38" s="39">
        <f t="shared" si="80"/>
        <v>0</v>
      </c>
      <c r="DP38" s="39">
        <f t="shared" si="81"/>
        <v>0</v>
      </c>
      <c r="DQ38" s="39">
        <f t="shared" si="82"/>
        <v>0</v>
      </c>
      <c r="DR38" s="39">
        <f t="shared" si="83"/>
        <v>0</v>
      </c>
      <c r="DS38" s="39">
        <f t="shared" si="84"/>
        <v>0</v>
      </c>
      <c r="DT38" s="39">
        <f t="shared" si="85"/>
        <v>0</v>
      </c>
      <c r="DU38" s="39">
        <f t="shared" si="86"/>
        <v>0</v>
      </c>
      <c r="DV38" s="39">
        <f t="shared" si="87"/>
        <v>0</v>
      </c>
      <c r="DW38" s="39">
        <f t="shared" si="88"/>
        <v>0</v>
      </c>
      <c r="DX38" s="39">
        <f t="shared" si="89"/>
        <v>0</v>
      </c>
      <c r="DY38" s="39">
        <f t="shared" si="90"/>
        <v>0</v>
      </c>
      <c r="DZ38" s="39">
        <f t="shared" si="91"/>
        <v>0</v>
      </c>
      <c r="EA38" s="39">
        <f t="shared" si="92"/>
        <v>0</v>
      </c>
      <c r="EB38" s="39">
        <f t="shared" si="93"/>
        <v>0</v>
      </c>
    </row>
    <row r="39" spans="1:132" x14ac:dyDescent="0.25">
      <c r="A39" s="359" t="s">
        <v>41</v>
      </c>
      <c r="B39" s="41">
        <f t="shared" si="58"/>
        <v>0</v>
      </c>
      <c r="C39" s="42">
        <f t="shared" si="58"/>
        <v>0</v>
      </c>
      <c r="D39" s="54"/>
      <c r="E39" s="44"/>
      <c r="F39" s="43"/>
      <c r="G39" s="44"/>
      <c r="H39" s="43"/>
      <c r="I39" s="44"/>
      <c r="J39" s="43"/>
      <c r="K39" s="44"/>
      <c r="L39" s="43"/>
      <c r="M39" s="45"/>
      <c r="N39" s="33"/>
      <c r="O39" s="46"/>
      <c r="P39" s="47"/>
      <c r="Q39" s="46"/>
      <c r="R39" s="47"/>
      <c r="S39" s="46"/>
      <c r="T39" s="47"/>
      <c r="U39" s="46"/>
      <c r="V39" s="47"/>
      <c r="W39" s="46"/>
      <c r="X39" s="47"/>
      <c r="Y39" s="46"/>
      <c r="Z39" s="47"/>
      <c r="AA39" s="46"/>
      <c r="AB39" s="47"/>
      <c r="AC39" s="46"/>
      <c r="AD39" s="47"/>
      <c r="AE39" s="46"/>
      <c r="AF39" s="47"/>
      <c r="AG39" s="46"/>
      <c r="AH39" s="47"/>
      <c r="AI39" s="46"/>
      <c r="AJ39" s="47"/>
      <c r="AK39" s="46"/>
      <c r="AL39" s="47"/>
      <c r="AM39" s="46"/>
      <c r="AN39" s="47"/>
      <c r="AO39" s="46"/>
      <c r="AP39" s="47"/>
      <c r="AQ39" s="31"/>
      <c r="AR39" s="30"/>
      <c r="AS39" s="31"/>
      <c r="AT39" s="32"/>
      <c r="AU39" s="31"/>
      <c r="AV39" s="33"/>
      <c r="AW39" s="34"/>
      <c r="AX39" s="35" t="str">
        <f t="shared" si="59"/>
        <v/>
      </c>
      <c r="CA39" s="11"/>
      <c r="CB39" s="36" t="str">
        <f t="shared" si="60"/>
        <v/>
      </c>
      <c r="CC39" s="37" t="str">
        <f t="shared" si="61"/>
        <v/>
      </c>
      <c r="CD39" s="37" t="str">
        <f t="shared" si="62"/>
        <v/>
      </c>
      <c r="CE39" s="37" t="str">
        <f t="shared" si="62"/>
        <v/>
      </c>
      <c r="CF39" s="38"/>
      <c r="CG39" s="38"/>
      <c r="CH39" s="38"/>
      <c r="CI39" s="38"/>
      <c r="CJ39" s="38"/>
      <c r="CK39" s="37" t="str">
        <f t="shared" si="63"/>
        <v/>
      </c>
      <c r="CL39" s="37" t="str">
        <f t="shared" si="64"/>
        <v/>
      </c>
      <c r="CM39" s="37" t="str">
        <f t="shared" si="65"/>
        <v/>
      </c>
      <c r="CN39" s="37" t="str">
        <f t="shared" si="66"/>
        <v/>
      </c>
      <c r="CO39" s="37" t="str">
        <f t="shared" si="67"/>
        <v/>
      </c>
      <c r="CP39" s="37" t="str">
        <f t="shared" si="68"/>
        <v/>
      </c>
      <c r="CQ39" s="37" t="str">
        <f t="shared" si="69"/>
        <v/>
      </c>
      <c r="CR39" s="37" t="str">
        <f t="shared" si="70"/>
        <v/>
      </c>
      <c r="CS39" s="37" t="str">
        <f t="shared" si="71"/>
        <v/>
      </c>
      <c r="CT39" s="37" t="str">
        <f t="shared" si="72"/>
        <v/>
      </c>
      <c r="CU39" s="37" t="str">
        <f t="shared" si="73"/>
        <v/>
      </c>
      <c r="CV39" s="37" t="str">
        <f t="shared" si="74"/>
        <v/>
      </c>
      <c r="CW39" s="37" t="str">
        <f t="shared" si="75"/>
        <v/>
      </c>
      <c r="CX39" s="37" t="str">
        <f t="shared" si="76"/>
        <v/>
      </c>
      <c r="DE39" s="9"/>
      <c r="DF39" s="36">
        <f t="shared" si="77"/>
        <v>0</v>
      </c>
      <c r="DG39" s="39">
        <f t="shared" si="78"/>
        <v>0</v>
      </c>
      <c r="DH39" s="39">
        <f t="shared" si="79"/>
        <v>0</v>
      </c>
      <c r="DI39" s="39">
        <f t="shared" si="79"/>
        <v>0</v>
      </c>
      <c r="DJ39" s="38"/>
      <c r="DK39" s="38"/>
      <c r="DL39" s="38"/>
      <c r="DM39" s="38"/>
      <c r="DN39" s="38"/>
      <c r="DO39" s="39">
        <f t="shared" si="80"/>
        <v>0</v>
      </c>
      <c r="DP39" s="39">
        <f t="shared" si="81"/>
        <v>0</v>
      </c>
      <c r="DQ39" s="39">
        <f t="shared" si="82"/>
        <v>0</v>
      </c>
      <c r="DR39" s="39">
        <f t="shared" si="83"/>
        <v>0</v>
      </c>
      <c r="DS39" s="39">
        <f t="shared" si="84"/>
        <v>0</v>
      </c>
      <c r="DT39" s="39">
        <f t="shared" si="85"/>
        <v>0</v>
      </c>
      <c r="DU39" s="39">
        <f t="shared" si="86"/>
        <v>0</v>
      </c>
      <c r="DV39" s="39">
        <f t="shared" si="87"/>
        <v>0</v>
      </c>
      <c r="DW39" s="39">
        <f t="shared" si="88"/>
        <v>0</v>
      </c>
      <c r="DX39" s="39">
        <f t="shared" si="89"/>
        <v>0</v>
      </c>
      <c r="DY39" s="39">
        <f t="shared" si="90"/>
        <v>0</v>
      </c>
      <c r="DZ39" s="39">
        <f t="shared" si="91"/>
        <v>0</v>
      </c>
      <c r="EA39" s="39">
        <f t="shared" si="92"/>
        <v>0</v>
      </c>
      <c r="EB39" s="39">
        <f t="shared" si="93"/>
        <v>0</v>
      </c>
    </row>
    <row r="40" spans="1:132" x14ac:dyDescent="0.25">
      <c r="A40" s="359" t="s">
        <v>42</v>
      </c>
      <c r="B40" s="41">
        <f t="shared" si="58"/>
        <v>0</v>
      </c>
      <c r="C40" s="42">
        <f t="shared" si="58"/>
        <v>0</v>
      </c>
      <c r="D40" s="54"/>
      <c r="E40" s="44"/>
      <c r="F40" s="43"/>
      <c r="G40" s="44"/>
      <c r="H40" s="43"/>
      <c r="I40" s="44"/>
      <c r="J40" s="43"/>
      <c r="K40" s="44"/>
      <c r="L40" s="43"/>
      <c r="M40" s="45"/>
      <c r="N40" s="33"/>
      <c r="O40" s="46"/>
      <c r="P40" s="47"/>
      <c r="Q40" s="46"/>
      <c r="R40" s="47"/>
      <c r="S40" s="46"/>
      <c r="T40" s="47"/>
      <c r="U40" s="46"/>
      <c r="V40" s="47"/>
      <c r="W40" s="46"/>
      <c r="X40" s="47"/>
      <c r="Y40" s="46"/>
      <c r="Z40" s="47"/>
      <c r="AA40" s="46"/>
      <c r="AB40" s="47"/>
      <c r="AC40" s="46"/>
      <c r="AD40" s="47"/>
      <c r="AE40" s="46"/>
      <c r="AF40" s="47"/>
      <c r="AG40" s="46"/>
      <c r="AH40" s="47"/>
      <c r="AI40" s="46"/>
      <c r="AJ40" s="47"/>
      <c r="AK40" s="46"/>
      <c r="AL40" s="47"/>
      <c r="AM40" s="46"/>
      <c r="AN40" s="47"/>
      <c r="AO40" s="46"/>
      <c r="AP40" s="47"/>
      <c r="AQ40" s="31"/>
      <c r="AR40" s="33"/>
      <c r="AS40" s="31"/>
      <c r="AT40" s="32"/>
      <c r="AU40" s="31"/>
      <c r="AV40" s="33"/>
      <c r="AW40" s="34"/>
      <c r="AX40" s="35" t="str">
        <f>$CB40&amp;CC40&amp;CD40&amp;$CE40&amp;CK40&amp;CL40&amp;CM40&amp;CN40&amp;CO40&amp;CP40&amp;CQ40&amp;CR40&amp;CS40&amp;CT40&amp;CU40&amp;CV40&amp;CW40&amp;CX40</f>
        <v/>
      </c>
      <c r="CA40" s="11"/>
      <c r="CB40" s="37" t="str">
        <f>IF(B40&lt;&gt;(AS40+AR40)," * La suma de las columnas "&amp;AR$10&amp;""&amp;" DEBE SER IGUAL a los Exámenes Procesados. ","")</f>
        <v/>
      </c>
      <c r="CC40" s="37" t="str">
        <f t="shared" si="61"/>
        <v/>
      </c>
      <c r="CD40" s="37" t="str">
        <f t="shared" si="62"/>
        <v/>
      </c>
      <c r="CE40" s="37" t="str">
        <f t="shared" si="62"/>
        <v/>
      </c>
      <c r="CF40" s="38"/>
      <c r="CG40" s="38"/>
      <c r="CH40" s="38"/>
      <c r="CI40" s="38"/>
      <c r="CJ40" s="38"/>
      <c r="CK40" s="37" t="str">
        <f>IF(N40&lt;O40,CONCATENATE("* El total de Procesados debe ser mayor o igual al total de Reactivos en el grupo de edad ",$N$11),"")</f>
        <v/>
      </c>
      <c r="CL40" s="37" t="str">
        <f t="shared" si="64"/>
        <v/>
      </c>
      <c r="CM40" s="37" t="str">
        <f t="shared" si="65"/>
        <v/>
      </c>
      <c r="CN40" s="37" t="str">
        <f t="shared" si="66"/>
        <v/>
      </c>
      <c r="CO40" s="37" t="str">
        <f t="shared" si="67"/>
        <v/>
      </c>
      <c r="CP40" s="37" t="str">
        <f t="shared" si="68"/>
        <v/>
      </c>
      <c r="CQ40" s="37" t="str">
        <f t="shared" si="69"/>
        <v/>
      </c>
      <c r="CR40" s="37" t="str">
        <f t="shared" si="70"/>
        <v/>
      </c>
      <c r="CS40" s="37" t="str">
        <f t="shared" si="71"/>
        <v/>
      </c>
      <c r="CT40" s="37" t="str">
        <f t="shared" si="72"/>
        <v/>
      </c>
      <c r="CU40" s="37" t="str">
        <f t="shared" si="73"/>
        <v/>
      </c>
      <c r="CV40" s="37" t="str">
        <f t="shared" si="74"/>
        <v/>
      </c>
      <c r="CW40" s="37" t="str">
        <f t="shared" si="75"/>
        <v/>
      </c>
      <c r="CX40" s="37" t="str">
        <f t="shared" si="76"/>
        <v/>
      </c>
      <c r="DE40" s="9"/>
      <c r="DF40" s="37">
        <f>IF(B40&lt;&gt;(AS40+AR40),1,0)</f>
        <v>0</v>
      </c>
      <c r="DG40" s="39">
        <f t="shared" si="78"/>
        <v>0</v>
      </c>
      <c r="DH40" s="39">
        <f t="shared" si="79"/>
        <v>0</v>
      </c>
      <c r="DI40" s="39">
        <f t="shared" si="79"/>
        <v>0</v>
      </c>
      <c r="DJ40" s="38"/>
      <c r="DK40" s="38"/>
      <c r="DL40" s="38"/>
      <c r="DM40" s="38"/>
      <c r="DN40" s="38"/>
      <c r="DO40" s="39">
        <f t="shared" si="80"/>
        <v>0</v>
      </c>
      <c r="DP40" s="39">
        <f t="shared" si="81"/>
        <v>0</v>
      </c>
      <c r="DQ40" s="39">
        <f t="shared" si="82"/>
        <v>0</v>
      </c>
      <c r="DR40" s="39">
        <f t="shared" si="83"/>
        <v>0</v>
      </c>
      <c r="DS40" s="39">
        <f t="shared" si="84"/>
        <v>0</v>
      </c>
      <c r="DT40" s="39">
        <f t="shared" si="85"/>
        <v>0</v>
      </c>
      <c r="DU40" s="39">
        <f t="shared" si="86"/>
        <v>0</v>
      </c>
      <c r="DV40" s="39">
        <f t="shared" si="87"/>
        <v>0</v>
      </c>
      <c r="DW40" s="39">
        <f t="shared" si="88"/>
        <v>0</v>
      </c>
      <c r="DX40" s="39">
        <f t="shared" si="89"/>
        <v>0</v>
      </c>
      <c r="DY40" s="39">
        <f t="shared" si="90"/>
        <v>0</v>
      </c>
      <c r="DZ40" s="39">
        <f t="shared" si="91"/>
        <v>0</v>
      </c>
      <c r="EA40" s="39">
        <f t="shared" si="92"/>
        <v>0</v>
      </c>
      <c r="EB40" s="39">
        <f t="shared" si="93"/>
        <v>0</v>
      </c>
    </row>
    <row r="41" spans="1:132" x14ac:dyDescent="0.25">
      <c r="A41" s="359" t="s">
        <v>43</v>
      </c>
      <c r="B41" s="41">
        <f t="shared" si="58"/>
        <v>0</v>
      </c>
      <c r="C41" s="42">
        <f t="shared" si="58"/>
        <v>0</v>
      </c>
      <c r="D41" s="54"/>
      <c r="E41" s="44"/>
      <c r="F41" s="43"/>
      <c r="G41" s="44"/>
      <c r="H41" s="43"/>
      <c r="I41" s="44"/>
      <c r="J41" s="43"/>
      <c r="K41" s="44"/>
      <c r="L41" s="43"/>
      <c r="M41" s="45"/>
      <c r="N41" s="33"/>
      <c r="O41" s="46"/>
      <c r="P41" s="47"/>
      <c r="Q41" s="46"/>
      <c r="R41" s="47"/>
      <c r="S41" s="46"/>
      <c r="T41" s="47"/>
      <c r="U41" s="46"/>
      <c r="V41" s="47"/>
      <c r="W41" s="46"/>
      <c r="X41" s="47"/>
      <c r="Y41" s="46"/>
      <c r="Z41" s="47"/>
      <c r="AA41" s="46"/>
      <c r="AB41" s="47"/>
      <c r="AC41" s="46"/>
      <c r="AD41" s="47"/>
      <c r="AE41" s="46"/>
      <c r="AF41" s="47"/>
      <c r="AG41" s="46"/>
      <c r="AH41" s="47"/>
      <c r="AI41" s="46"/>
      <c r="AJ41" s="47"/>
      <c r="AK41" s="46"/>
      <c r="AL41" s="47"/>
      <c r="AM41" s="46"/>
      <c r="AN41" s="47"/>
      <c r="AO41" s="46"/>
      <c r="AP41" s="47"/>
      <c r="AQ41" s="31"/>
      <c r="AR41" s="30"/>
      <c r="AS41" s="31"/>
      <c r="AT41" s="32"/>
      <c r="AU41" s="31"/>
      <c r="AV41" s="33"/>
      <c r="AW41" s="34"/>
      <c r="AX41" s="35" t="str">
        <f>$CB41&amp;CC41&amp;CD41&amp;$CE41&amp;CK41&amp;CL41&amp;CM41&amp;CN41&amp;CO41&amp;CP41&amp;CQ41&amp;CR41&amp;CS41&amp;CT41&amp;CU41&amp;CV41&amp;CW41&amp;CX41</f>
        <v/>
      </c>
      <c r="CA41" s="11"/>
      <c r="CB41" s="36" t="str">
        <f t="shared" ref="CB41:CB43" si="94">IF(B41&lt;&gt;(AS41)," * La suma de las columnas "&amp;AR$10&amp;""&amp;" DEBE SER IGUAL a los Exámenes Procesados. ","")</f>
        <v/>
      </c>
      <c r="CC41" s="37" t="str">
        <f t="shared" si="61"/>
        <v/>
      </c>
      <c r="CD41" s="37" t="str">
        <f t="shared" si="62"/>
        <v/>
      </c>
      <c r="CE41" s="37" t="str">
        <f t="shared" si="62"/>
        <v/>
      </c>
      <c r="CF41" s="38"/>
      <c r="CG41" s="38"/>
      <c r="CH41" s="38"/>
      <c r="CI41" s="38"/>
      <c r="CJ41" s="38"/>
      <c r="CK41" s="37" t="str">
        <f t="shared" ref="CK41" si="95">IF(N41&lt;O41,CONCATENATE("* El total de Procesados debe ser mayor o igual al total de Reactivos en el grupo de edad ",$N$11),"")</f>
        <v/>
      </c>
      <c r="CL41" s="37" t="str">
        <f t="shared" si="64"/>
        <v/>
      </c>
      <c r="CM41" s="37" t="str">
        <f t="shared" si="65"/>
        <v/>
      </c>
      <c r="CN41" s="37" t="str">
        <f t="shared" si="66"/>
        <v/>
      </c>
      <c r="CO41" s="37" t="str">
        <f t="shared" si="67"/>
        <v/>
      </c>
      <c r="CP41" s="37" t="str">
        <f t="shared" si="68"/>
        <v/>
      </c>
      <c r="CQ41" s="37" t="str">
        <f t="shared" si="69"/>
        <v/>
      </c>
      <c r="CR41" s="37" t="str">
        <f t="shared" si="70"/>
        <v/>
      </c>
      <c r="CS41" s="37" t="str">
        <f t="shared" si="71"/>
        <v/>
      </c>
      <c r="CT41" s="37" t="str">
        <f t="shared" si="72"/>
        <v/>
      </c>
      <c r="CU41" s="37" t="str">
        <f t="shared" si="73"/>
        <v/>
      </c>
      <c r="CV41" s="37" t="str">
        <f t="shared" si="74"/>
        <v/>
      </c>
      <c r="CW41" s="37" t="str">
        <f t="shared" si="75"/>
        <v/>
      </c>
      <c r="CX41" s="37" t="str">
        <f t="shared" si="76"/>
        <v/>
      </c>
      <c r="DE41" s="9"/>
      <c r="DF41" s="36">
        <f>IF(B41&lt;&gt;(AS41),1,0)</f>
        <v>0</v>
      </c>
      <c r="DG41" s="39">
        <f t="shared" si="78"/>
        <v>0</v>
      </c>
      <c r="DH41" s="39">
        <f t="shared" si="79"/>
        <v>0</v>
      </c>
      <c r="DI41" s="39">
        <f t="shared" si="79"/>
        <v>0</v>
      </c>
      <c r="DJ41" s="38"/>
      <c r="DK41" s="38"/>
      <c r="DL41" s="38"/>
      <c r="DM41" s="38"/>
      <c r="DN41" s="38"/>
      <c r="DO41" s="39">
        <f t="shared" si="80"/>
        <v>0</v>
      </c>
      <c r="DP41" s="39">
        <f t="shared" si="81"/>
        <v>0</v>
      </c>
      <c r="DQ41" s="39">
        <f t="shared" si="82"/>
        <v>0</v>
      </c>
      <c r="DR41" s="39">
        <f t="shared" si="83"/>
        <v>0</v>
      </c>
      <c r="DS41" s="39">
        <f t="shared" si="84"/>
        <v>0</v>
      </c>
      <c r="DT41" s="39">
        <f t="shared" si="85"/>
        <v>0</v>
      </c>
      <c r="DU41" s="39">
        <f t="shared" si="86"/>
        <v>0</v>
      </c>
      <c r="DV41" s="39">
        <f t="shared" si="87"/>
        <v>0</v>
      </c>
      <c r="DW41" s="39">
        <f t="shared" si="88"/>
        <v>0</v>
      </c>
      <c r="DX41" s="39">
        <f t="shared" si="89"/>
        <v>0</v>
      </c>
      <c r="DY41" s="39">
        <f t="shared" si="90"/>
        <v>0</v>
      </c>
      <c r="DZ41" s="39">
        <f t="shared" si="91"/>
        <v>0</v>
      </c>
      <c r="EA41" s="39">
        <f t="shared" si="92"/>
        <v>0</v>
      </c>
      <c r="EB41" s="39">
        <f t="shared" si="93"/>
        <v>0</v>
      </c>
    </row>
    <row r="42" spans="1:132" x14ac:dyDescent="0.25">
      <c r="A42" s="68" t="s">
        <v>44</v>
      </c>
      <c r="B42" s="41">
        <f t="shared" si="58"/>
        <v>0</v>
      </c>
      <c r="C42" s="42">
        <f t="shared" si="58"/>
        <v>0</v>
      </c>
      <c r="D42" s="54"/>
      <c r="E42" s="44"/>
      <c r="F42" s="43"/>
      <c r="G42" s="44"/>
      <c r="H42" s="43"/>
      <c r="I42" s="44"/>
      <c r="J42" s="43"/>
      <c r="K42" s="44"/>
      <c r="L42" s="43"/>
      <c r="M42" s="45"/>
      <c r="N42" s="33"/>
      <c r="O42" s="46"/>
      <c r="P42" s="47"/>
      <c r="Q42" s="46"/>
      <c r="R42" s="47"/>
      <c r="S42" s="46"/>
      <c r="T42" s="47"/>
      <c r="U42" s="46"/>
      <c r="V42" s="47"/>
      <c r="W42" s="46"/>
      <c r="X42" s="47"/>
      <c r="Y42" s="46"/>
      <c r="Z42" s="47"/>
      <c r="AA42" s="46"/>
      <c r="AB42" s="47"/>
      <c r="AC42" s="46"/>
      <c r="AD42" s="47"/>
      <c r="AE42" s="46"/>
      <c r="AF42" s="47"/>
      <c r="AG42" s="46"/>
      <c r="AH42" s="47"/>
      <c r="AI42" s="46"/>
      <c r="AJ42" s="47"/>
      <c r="AK42" s="46"/>
      <c r="AL42" s="47"/>
      <c r="AM42" s="46"/>
      <c r="AN42" s="47"/>
      <c r="AO42" s="46"/>
      <c r="AP42" s="47"/>
      <c r="AQ42" s="31"/>
      <c r="AR42" s="30"/>
      <c r="AS42" s="31"/>
      <c r="AT42" s="32"/>
      <c r="AU42" s="31"/>
      <c r="AV42" s="33"/>
      <c r="AW42" s="34"/>
      <c r="AX42" s="35" t="str">
        <f t="shared" ref="AX42" si="96">$CB42&amp;CC42&amp;CD42&amp;$CE42&amp;CK42&amp;CL42&amp;CM42&amp;CN42&amp;CO42&amp;CP42&amp;CQ42&amp;CR42&amp;CS42&amp;CT42&amp;CU42&amp;CV42&amp;CW42&amp;CX42</f>
        <v/>
      </c>
      <c r="CA42" s="11"/>
      <c r="CB42" s="36" t="str">
        <f t="shared" si="94"/>
        <v/>
      </c>
      <c r="CC42" s="37" t="str">
        <f t="shared" si="61"/>
        <v/>
      </c>
      <c r="CD42" s="37" t="str">
        <f t="shared" si="62"/>
        <v/>
      </c>
      <c r="CE42" s="37" t="str">
        <f t="shared" si="62"/>
        <v/>
      </c>
      <c r="CF42" s="38"/>
      <c r="CG42" s="38"/>
      <c r="CH42" s="38"/>
      <c r="CI42" s="38"/>
      <c r="CJ42" s="38"/>
      <c r="CK42" s="37" t="str">
        <f>IF(N42&lt;O42,CONCATENATE("* El total de Procesados debe ser mayor o igual al total de Reactivos en el grupo de edad ",$N$11),"")</f>
        <v/>
      </c>
      <c r="CL42" s="37" t="str">
        <f>IF(P42&lt;Q42,CONCATENATE("* El total de Procesados debe ser mayor o igual al total de Reactivos en el grupo de edad ",$P$11),"")</f>
        <v/>
      </c>
      <c r="CM42" s="37" t="str">
        <f t="shared" si="65"/>
        <v/>
      </c>
      <c r="CN42" s="37" t="str">
        <f t="shared" si="66"/>
        <v/>
      </c>
      <c r="CO42" s="37" t="str">
        <f t="shared" si="67"/>
        <v/>
      </c>
      <c r="CP42" s="37" t="str">
        <f t="shared" si="68"/>
        <v/>
      </c>
      <c r="CQ42" s="37" t="str">
        <f t="shared" si="69"/>
        <v/>
      </c>
      <c r="CR42" s="37" t="str">
        <f t="shared" si="70"/>
        <v/>
      </c>
      <c r="CS42" s="37" t="str">
        <f t="shared" si="71"/>
        <v/>
      </c>
      <c r="CT42" s="37" t="str">
        <f t="shared" si="72"/>
        <v/>
      </c>
      <c r="CU42" s="37" t="str">
        <f t="shared" si="73"/>
        <v/>
      </c>
      <c r="CV42" s="37" t="str">
        <f t="shared" si="74"/>
        <v/>
      </c>
      <c r="CW42" s="37" t="str">
        <f t="shared" si="75"/>
        <v/>
      </c>
      <c r="CX42" s="37" t="str">
        <f t="shared" si="76"/>
        <v/>
      </c>
      <c r="DE42" s="9"/>
      <c r="DF42" s="36">
        <f t="shared" ref="DF42:DF43" si="97">IF(B42&lt;&gt;(AS42),1,0)</f>
        <v>0</v>
      </c>
      <c r="DG42" s="39">
        <f t="shared" si="78"/>
        <v>0</v>
      </c>
      <c r="DH42" s="39">
        <f t="shared" si="79"/>
        <v>0</v>
      </c>
      <c r="DI42" s="39">
        <f t="shared" si="79"/>
        <v>0</v>
      </c>
      <c r="DJ42" s="38"/>
      <c r="DK42" s="38"/>
      <c r="DL42" s="38"/>
      <c r="DM42" s="38"/>
      <c r="DN42" s="38"/>
      <c r="DO42" s="39">
        <f t="shared" si="80"/>
        <v>0</v>
      </c>
      <c r="DP42" s="39">
        <f t="shared" si="81"/>
        <v>0</v>
      </c>
      <c r="DQ42" s="39">
        <f t="shared" si="82"/>
        <v>0</v>
      </c>
      <c r="DR42" s="39">
        <f t="shared" si="83"/>
        <v>0</v>
      </c>
      <c r="DS42" s="39">
        <f t="shared" si="84"/>
        <v>0</v>
      </c>
      <c r="DT42" s="39">
        <f t="shared" si="85"/>
        <v>0</v>
      </c>
      <c r="DU42" s="39">
        <f t="shared" si="86"/>
        <v>0</v>
      </c>
      <c r="DV42" s="39">
        <f t="shared" si="87"/>
        <v>0</v>
      </c>
      <c r="DW42" s="39">
        <f t="shared" si="88"/>
        <v>0</v>
      </c>
      <c r="DX42" s="39">
        <f t="shared" si="89"/>
        <v>0</v>
      </c>
      <c r="DY42" s="39">
        <f t="shared" si="90"/>
        <v>0</v>
      </c>
      <c r="DZ42" s="39">
        <f t="shared" si="91"/>
        <v>0</v>
      </c>
      <c r="EA42" s="39">
        <f t="shared" si="92"/>
        <v>0</v>
      </c>
      <c r="EB42" s="39">
        <f t="shared" si="93"/>
        <v>0</v>
      </c>
    </row>
    <row r="43" spans="1:132" x14ac:dyDescent="0.25">
      <c r="A43" s="68" t="s">
        <v>45</v>
      </c>
      <c r="B43" s="41">
        <f>+D43+F43+H43+J43+L43+N43+P43+R43+T43+V43+X43+Z43+AB43+AD43+AF43+AH43+AJ43+AL43+AN43+AP43</f>
        <v>0</v>
      </c>
      <c r="C43" s="42">
        <f>+E43+G43+I43+K43+M43+O43+Q43+S43+U43+W43+Y43+AA43+AC43+AE43+AG43+AI43+AK43+AM43+AO43+AQ43</f>
        <v>0</v>
      </c>
      <c r="D43" s="33"/>
      <c r="E43" s="46"/>
      <c r="F43" s="47"/>
      <c r="G43" s="46"/>
      <c r="H43" s="47"/>
      <c r="I43" s="34"/>
      <c r="J43" s="33"/>
      <c r="K43" s="33"/>
      <c r="L43" s="47"/>
      <c r="M43" s="34"/>
      <c r="N43" s="33"/>
      <c r="O43" s="46"/>
      <c r="P43" s="47"/>
      <c r="Q43" s="46"/>
      <c r="R43" s="47"/>
      <c r="S43" s="46"/>
      <c r="T43" s="47"/>
      <c r="U43" s="46"/>
      <c r="V43" s="47"/>
      <c r="W43" s="46"/>
      <c r="X43" s="47"/>
      <c r="Y43" s="46"/>
      <c r="Z43" s="47"/>
      <c r="AA43" s="46"/>
      <c r="AB43" s="47"/>
      <c r="AC43" s="46"/>
      <c r="AD43" s="47"/>
      <c r="AE43" s="46"/>
      <c r="AF43" s="47"/>
      <c r="AG43" s="46"/>
      <c r="AH43" s="47"/>
      <c r="AI43" s="46"/>
      <c r="AJ43" s="47"/>
      <c r="AK43" s="46"/>
      <c r="AL43" s="47"/>
      <c r="AM43" s="46"/>
      <c r="AN43" s="47"/>
      <c r="AO43" s="46"/>
      <c r="AP43" s="47"/>
      <c r="AQ43" s="31"/>
      <c r="AR43" s="30"/>
      <c r="AS43" s="31"/>
      <c r="AT43" s="32"/>
      <c r="AU43" s="31"/>
      <c r="AV43" s="33"/>
      <c r="AW43" s="34"/>
      <c r="AX43" s="35" t="str">
        <f>$CB43&amp;CC43&amp;CD43&amp;$CE43&amp;CF43&amp;CG43&amp;CH43&amp;CI43&amp;CJ43&amp;CK43&amp;CL43&amp;CM43&amp;CN43&amp;CO43&amp;CP43&amp;CQ43&amp;CR43&amp;CS43&amp;CT43&amp;CU43&amp;CV43&amp;CW43&amp;CX43</f>
        <v/>
      </c>
      <c r="CA43" s="11"/>
      <c r="CB43" s="36" t="str">
        <f t="shared" si="94"/>
        <v/>
      </c>
      <c r="CC43" s="37" t="str">
        <f t="shared" si="61"/>
        <v/>
      </c>
      <c r="CD43" s="37" t="str">
        <f t="shared" si="62"/>
        <v/>
      </c>
      <c r="CE43" s="37" t="str">
        <f t="shared" si="62"/>
        <v/>
      </c>
      <c r="CF43" s="37" t="str">
        <f>IF(D43&lt;E43,CONCATENATE("* El total de Procesados debe ser mayor o igual al total de Reactivos en el grupo de edad ",$D$11),"")</f>
        <v/>
      </c>
      <c r="CG43" s="37" t="str">
        <f>IF(F43&lt;G43,CONCATENATE("* El total de Procesados debe ser mayor o igual al total de Reactivos en el grupo de edad ",$F$11),"")</f>
        <v/>
      </c>
      <c r="CH43" s="37" t="str">
        <f>IF(H43&lt;I43,CONCATENATE("* El total de Procesados debe ser mayor o igual al total de Reactivos en el grupo de edad ",$H$11),"")</f>
        <v/>
      </c>
      <c r="CI43" s="37" t="str">
        <f>IF(J43&lt;K43,CONCATENATE("* El total de Procesados debe ser mayor o igual al total de Reactivos en el grupo de edad ",$J$11),"")</f>
        <v/>
      </c>
      <c r="CJ43" s="37" t="str">
        <f>IF(L43&lt;M43,CONCATENATE("* El total de Procesados debe ser mayor o igual al total de Reactivos en el grupo de edad ",$L$11),"")</f>
        <v/>
      </c>
      <c r="CK43" s="37" t="str">
        <f>IF(N43&lt;O43,CONCATENATE("* El total de Procesados debe ser mayor o igual al total de Reactivos en el grupo de edad ",$N$11),"")</f>
        <v/>
      </c>
      <c r="CL43" s="37" t="str">
        <f>IF(P43&lt;Q43,CONCATENATE("* El total de Procesados debe ser mayor o igual al total de Reactivos en el grupo de edad ",$P$11),"")</f>
        <v/>
      </c>
      <c r="CM43" s="37" t="str">
        <f t="shared" si="65"/>
        <v/>
      </c>
      <c r="CN43" s="37" t="str">
        <f t="shared" si="66"/>
        <v/>
      </c>
      <c r="CO43" s="37" t="str">
        <f t="shared" si="67"/>
        <v/>
      </c>
      <c r="CP43" s="37" t="str">
        <f t="shared" si="68"/>
        <v/>
      </c>
      <c r="CQ43" s="37" t="str">
        <f t="shared" si="69"/>
        <v/>
      </c>
      <c r="CR43" s="37" t="str">
        <f t="shared" si="70"/>
        <v/>
      </c>
      <c r="CS43" s="37" t="str">
        <f t="shared" si="71"/>
        <v/>
      </c>
      <c r="CT43" s="37" t="str">
        <f t="shared" si="72"/>
        <v/>
      </c>
      <c r="CU43" s="37" t="str">
        <f t="shared" si="73"/>
        <v/>
      </c>
      <c r="CV43" s="37" t="str">
        <f t="shared" si="74"/>
        <v/>
      </c>
      <c r="CW43" s="37" t="str">
        <f t="shared" si="75"/>
        <v/>
      </c>
      <c r="CX43" s="37" t="str">
        <f t="shared" si="76"/>
        <v/>
      </c>
      <c r="DE43" s="9"/>
      <c r="DF43" s="36">
        <f t="shared" si="97"/>
        <v>0</v>
      </c>
      <c r="DG43" s="39">
        <f t="shared" si="78"/>
        <v>0</v>
      </c>
      <c r="DH43" s="39">
        <f t="shared" si="79"/>
        <v>0</v>
      </c>
      <c r="DI43" s="39">
        <f t="shared" si="79"/>
        <v>0</v>
      </c>
      <c r="DJ43" s="39">
        <f>IF(D43&lt;E43,1,0)</f>
        <v>0</v>
      </c>
      <c r="DK43" s="39">
        <f>IF(F43&lt;G43,1,0)</f>
        <v>0</v>
      </c>
      <c r="DL43" s="39">
        <f>IF(H43&lt;I43,1,0)</f>
        <v>0</v>
      </c>
      <c r="DM43" s="39">
        <f>IF(J43&lt;K43,1,0)</f>
        <v>0</v>
      </c>
      <c r="DN43" s="39">
        <f>IF(L43&lt;M43,1,0)</f>
        <v>0</v>
      </c>
      <c r="DO43" s="39">
        <f t="shared" si="80"/>
        <v>0</v>
      </c>
      <c r="DP43" s="39">
        <f t="shared" si="81"/>
        <v>0</v>
      </c>
      <c r="DQ43" s="39">
        <f t="shared" si="82"/>
        <v>0</v>
      </c>
      <c r="DR43" s="39">
        <f t="shared" si="83"/>
        <v>0</v>
      </c>
      <c r="DS43" s="39">
        <f t="shared" si="84"/>
        <v>0</v>
      </c>
      <c r="DT43" s="39">
        <f t="shared" si="85"/>
        <v>0</v>
      </c>
      <c r="DU43" s="39">
        <f t="shared" si="86"/>
        <v>0</v>
      </c>
      <c r="DV43" s="39">
        <f t="shared" si="87"/>
        <v>0</v>
      </c>
      <c r="DW43" s="39">
        <f t="shared" si="88"/>
        <v>0</v>
      </c>
      <c r="DX43" s="39">
        <f t="shared" si="89"/>
        <v>0</v>
      </c>
      <c r="DY43" s="39">
        <f t="shared" si="90"/>
        <v>0</v>
      </c>
      <c r="DZ43" s="39">
        <f t="shared" si="91"/>
        <v>0</v>
      </c>
      <c r="EA43" s="39">
        <f t="shared" si="92"/>
        <v>0</v>
      </c>
      <c r="EB43" s="39">
        <f t="shared" si="93"/>
        <v>0</v>
      </c>
    </row>
    <row r="44" spans="1:132" ht="21" x14ac:dyDescent="0.25">
      <c r="A44" s="359" t="s">
        <v>46</v>
      </c>
      <c r="B44" s="41">
        <f>+D44+F44+H44</f>
        <v>0</v>
      </c>
      <c r="C44" s="42">
        <f>+E44+G44+I44</f>
        <v>0</v>
      </c>
      <c r="D44" s="33"/>
      <c r="E44" s="46"/>
      <c r="F44" s="47"/>
      <c r="G44" s="46"/>
      <c r="H44" s="47"/>
      <c r="I44" s="34"/>
      <c r="J44" s="49"/>
      <c r="K44" s="50"/>
      <c r="L44" s="49"/>
      <c r="M44" s="50"/>
      <c r="N44" s="49"/>
      <c r="O44" s="50"/>
      <c r="P44" s="49"/>
      <c r="Q44" s="50"/>
      <c r="R44" s="49"/>
      <c r="S44" s="50"/>
      <c r="T44" s="49"/>
      <c r="U44" s="50"/>
      <c r="V44" s="49"/>
      <c r="W44" s="50"/>
      <c r="X44" s="49"/>
      <c r="Y44" s="50"/>
      <c r="Z44" s="49"/>
      <c r="AA44" s="50"/>
      <c r="AB44" s="49"/>
      <c r="AC44" s="50"/>
      <c r="AD44" s="49"/>
      <c r="AE44" s="50"/>
      <c r="AF44" s="49"/>
      <c r="AG44" s="50"/>
      <c r="AH44" s="49"/>
      <c r="AI44" s="50"/>
      <c r="AJ44" s="49"/>
      <c r="AK44" s="50"/>
      <c r="AL44" s="49"/>
      <c r="AM44" s="50"/>
      <c r="AN44" s="49"/>
      <c r="AO44" s="50"/>
      <c r="AP44" s="49"/>
      <c r="AQ44" s="51"/>
      <c r="AR44" s="33"/>
      <c r="AS44" s="31"/>
      <c r="AT44" s="32"/>
      <c r="AU44" s="31"/>
      <c r="AV44" s="33"/>
      <c r="AW44" s="34"/>
      <c r="AX44" s="35" t="str">
        <f>$CB44&amp;CC44&amp;CD44&amp;$CE44&amp;CK44&amp;CL44&amp;CM44&amp;CN44&amp;CO44&amp;CP44&amp;CQ44&amp;CR44&amp;CS44&amp;CT44&amp;CU44&amp;CV44&amp;CW44&amp;CX44&amp;CF44&amp;CG44&amp;CH44</f>
        <v/>
      </c>
      <c r="CA44" s="11"/>
      <c r="CB44" s="37" t="str">
        <f>IF(B44&lt;&gt;(AS44+AR44)," * La suma de las columnas "&amp;AR$10&amp;""&amp;" DEBE SER IGUAL a los Exámenes Procesados. ","")</f>
        <v/>
      </c>
      <c r="CC44" s="37" t="str">
        <f t="shared" si="61"/>
        <v/>
      </c>
      <c r="CD44" s="37" t="str">
        <f t="shared" si="62"/>
        <v/>
      </c>
      <c r="CE44" s="37" t="str">
        <f t="shared" si="62"/>
        <v/>
      </c>
      <c r="CF44" s="37" t="str">
        <f>IF(D44&lt;E44,CONCATENATE("* El total de Procesados debe ser mayor o igual al total de Reactivos en el grupo de edad ",$D$11),"")</f>
        <v/>
      </c>
      <c r="CG44" s="37" t="str">
        <f>IF(F44&lt;G44,CONCATENATE("* El total de Procesados debe ser mayor o igual al total de Reactivos en el grupo de edad ",$F$11),"")</f>
        <v/>
      </c>
      <c r="CH44" s="37" t="str">
        <f>IF(H44&lt;I44,CONCATENATE("* El total de Procesados debe ser mayor o igual al total de Reactivos en el grupo de edad ",$H$11),"")</f>
        <v/>
      </c>
      <c r="CI44" s="52"/>
      <c r="CJ44" s="52"/>
      <c r="CK44" s="53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  <c r="DE44" s="9"/>
      <c r="DF44" s="37">
        <f>IF(B44&lt;&gt;(AS44+AR44),1,0)</f>
        <v>0</v>
      </c>
      <c r="DG44" s="39">
        <f t="shared" si="78"/>
        <v>0</v>
      </c>
      <c r="DH44" s="39">
        <f t="shared" si="79"/>
        <v>0</v>
      </c>
      <c r="DI44" s="39">
        <f t="shared" si="79"/>
        <v>0</v>
      </c>
      <c r="DJ44" s="39">
        <f>IF(D44&lt;E44,1,0)</f>
        <v>0</v>
      </c>
      <c r="DK44" s="39">
        <f>IF(F44&lt;G44,1,0)</f>
        <v>0</v>
      </c>
      <c r="DL44" s="39">
        <f>IF(H44&lt;I44,1,0)</f>
        <v>0</v>
      </c>
      <c r="DM44" s="52"/>
      <c r="DN44" s="52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/>
      <c r="EA44" s="38"/>
      <c r="EB44" s="38"/>
    </row>
    <row r="45" spans="1:132" x14ac:dyDescent="0.25">
      <c r="A45" s="359" t="s">
        <v>47</v>
      </c>
      <c r="B45" s="41">
        <f>+P45+R45+T45+V45+X45+Z45+AB45+AD45+AF45+AH45+AJ45+AL45+AN45+AP45</f>
        <v>0</v>
      </c>
      <c r="C45" s="42">
        <f>+Q45+S45+U45+W45+Y45+AA45+AC45+AE45+AG45+AI45+AK45+AM45+AO45+AQ45</f>
        <v>0</v>
      </c>
      <c r="D45" s="54"/>
      <c r="E45" s="44"/>
      <c r="F45" s="43"/>
      <c r="G45" s="44"/>
      <c r="H45" s="43"/>
      <c r="I45" s="44"/>
      <c r="J45" s="43"/>
      <c r="K45" s="44"/>
      <c r="L45" s="43"/>
      <c r="M45" s="45"/>
      <c r="N45" s="54"/>
      <c r="O45" s="44"/>
      <c r="P45" s="47"/>
      <c r="Q45" s="46"/>
      <c r="R45" s="47"/>
      <c r="S45" s="46"/>
      <c r="T45" s="47"/>
      <c r="U45" s="46"/>
      <c r="V45" s="47"/>
      <c r="W45" s="46"/>
      <c r="X45" s="47"/>
      <c r="Y45" s="46"/>
      <c r="Z45" s="47"/>
      <c r="AA45" s="46"/>
      <c r="AB45" s="47"/>
      <c r="AC45" s="46"/>
      <c r="AD45" s="47"/>
      <c r="AE45" s="46"/>
      <c r="AF45" s="47"/>
      <c r="AG45" s="46"/>
      <c r="AH45" s="47"/>
      <c r="AI45" s="46"/>
      <c r="AJ45" s="47"/>
      <c r="AK45" s="46"/>
      <c r="AL45" s="47"/>
      <c r="AM45" s="46"/>
      <c r="AN45" s="47"/>
      <c r="AO45" s="46"/>
      <c r="AP45" s="47"/>
      <c r="AQ45" s="31"/>
      <c r="AR45" s="33"/>
      <c r="AS45" s="31"/>
      <c r="AT45" s="32"/>
      <c r="AU45" s="31"/>
      <c r="AV45" s="33"/>
      <c r="AW45" s="34"/>
      <c r="AX45" s="35" t="str">
        <f>$CB45&amp;CC45&amp;CD45&amp;$CE45&amp;CK45&amp;CL45&amp;CM45&amp;CN45&amp;CO45&amp;CP45&amp;CQ45&amp;CR45&amp;CS45&amp;CT45&amp;CU45&amp;CV45&amp;CW45&amp;CX45</f>
        <v/>
      </c>
      <c r="CA45" s="11"/>
      <c r="CB45" s="37" t="str">
        <f t="shared" ref="CB45:CB52" si="98">IF(B45&lt;&gt;(AS45+AR45)," * La suma de las columnas "&amp;AR$10&amp;""&amp;" DEBE SER IGUAL a los Exámenes Procesados. ","")</f>
        <v/>
      </c>
      <c r="CC45" s="37" t="str">
        <f t="shared" si="61"/>
        <v/>
      </c>
      <c r="CD45" s="37" t="str">
        <f t="shared" si="62"/>
        <v/>
      </c>
      <c r="CE45" s="37" t="str">
        <f t="shared" si="62"/>
        <v/>
      </c>
      <c r="CF45" s="53"/>
      <c r="CG45" s="53"/>
      <c r="CH45" s="52"/>
      <c r="CI45" s="52"/>
      <c r="CJ45" s="52"/>
      <c r="CK45" s="53"/>
      <c r="CL45" s="37" t="str">
        <f>IF(P45&lt;Q45,CONCATENATE("* El total de Procesados debe ser mayor o igual al total de Reactivos en el grupo de edad ",$P$11),"")</f>
        <v/>
      </c>
      <c r="CM45" s="37" t="str">
        <f t="shared" ref="CM45:CM52" si="99">IF(R45&lt;S45,CONCATENATE("* El total de Procesados debe ser mayor o igual al total de Reactivos en el grupo de edad ",$R$11),"")</f>
        <v/>
      </c>
      <c r="CN45" s="37" t="str">
        <f t="shared" si="66"/>
        <v/>
      </c>
      <c r="CO45" s="37" t="str">
        <f t="shared" ref="CO45:CO52" si="100">IF(V45&lt;W45,CONCATENATE("* El total de Procesados debe ser mayor o igual al total de Reactivos en el grupo de edad ",$V$11),"")</f>
        <v/>
      </c>
      <c r="CP45" s="37" t="str">
        <f t="shared" ref="CP45:CP52" si="101">IF(X45&lt;Y45,CONCATENATE("* El total de Procesados debe ser mayor o igual al total de Reactivos en el grupo de edad ",$X$11),"")</f>
        <v/>
      </c>
      <c r="CQ45" s="37" t="str">
        <f t="shared" ref="CQ45:CQ52" si="102">IF(Z45&lt;AA45,CONCATENATE("* El total de Procesados debe ser mayor o igual al total de Reactivos en el grupo de edad ",$Z$11),"")</f>
        <v/>
      </c>
      <c r="CR45" s="37" t="str">
        <f t="shared" ref="CR45:CR52" si="103">IF(AD45&lt;AE45,CONCATENATE("* El total de Procesados debe ser mayor o igual al total de Reactivos en el grupo de edad ",$AD$11),"")</f>
        <v/>
      </c>
      <c r="CS45" s="37" t="str">
        <f t="shared" ref="CS45:CS52" si="104">IF(AF45&lt;AG45,CONCATENATE("* El total de Procesados debe ser mayor o igual al total de Reactivos en el grupo de edad ",$AF$11),"")</f>
        <v/>
      </c>
      <c r="CT45" s="37" t="str">
        <f t="shared" ref="CT45:CT52" si="105">IF(AH45&lt;AI45,CONCATENATE("* El total de Procesados debe ser mayor o igual al total de Reactivos en el grupo de edad ",$AH$11),"")</f>
        <v/>
      </c>
      <c r="CU45" s="37" t="str">
        <f t="shared" ref="CU45:CU48" si="106">IF(AJ45&lt;AK45,CONCATENATE("* El total de Procesados debe ser mayor o igual al total de Reactivos en el grupo de edad ",$AJ$11),"")</f>
        <v/>
      </c>
      <c r="CV45" s="37" t="str">
        <f t="shared" ref="CV45:CV48" si="107">IF(AL45&lt;AM45,CONCATENATE("* El total de Procesados debe ser mayor o igual al total de Reactivos en el grupo de edad ",$AL$11),"")</f>
        <v/>
      </c>
      <c r="CW45" s="37" t="str">
        <f t="shared" ref="CW45:CW48" si="108">IF(AN45&lt;AO45,CONCATENATE("* El total de Procesados debe ser mayor o igual al total de Reactivos en el grupo de edad ",$AN$11),"")</f>
        <v/>
      </c>
      <c r="CX45" s="37" t="str">
        <f t="shared" ref="CX45:CX48" si="109">IF(AP45&lt;AQ45,CONCATENATE("* El total de Procesados debe ser mayor o igual al total de Reactivos en el grupo de edad ",$AP$11),"")</f>
        <v/>
      </c>
      <c r="DE45" s="9"/>
      <c r="DF45" s="37">
        <f t="shared" ref="DF45:DF52" si="110">IF(B45&lt;&gt;(AS45+AR45),1,0)</f>
        <v>0</v>
      </c>
      <c r="DG45" s="39">
        <f t="shared" si="78"/>
        <v>0</v>
      </c>
      <c r="DH45" s="39">
        <f t="shared" si="79"/>
        <v>0</v>
      </c>
      <c r="DI45" s="39">
        <f t="shared" si="79"/>
        <v>0</v>
      </c>
      <c r="DJ45" s="52"/>
      <c r="DK45" s="52"/>
      <c r="DL45" s="52"/>
      <c r="DM45" s="52"/>
      <c r="DN45" s="52"/>
      <c r="DO45" s="38"/>
      <c r="DP45" s="39">
        <f t="shared" ref="DP45:DP52" si="111">IF(P45&lt;Q45,1,0)</f>
        <v>0</v>
      </c>
      <c r="DQ45" s="39">
        <f t="shared" ref="DQ45:DQ52" si="112">IF(R45&lt;S45,1,0)</f>
        <v>0</v>
      </c>
      <c r="DR45" s="39">
        <f t="shared" si="83"/>
        <v>0</v>
      </c>
      <c r="DS45" s="39">
        <f t="shared" ref="DS45:DS52" si="113">IF(V45&lt;W45,1,0)</f>
        <v>0</v>
      </c>
      <c r="DT45" s="39">
        <f t="shared" ref="DT45:DT52" si="114">IF(X45&lt;Y45,1,0)</f>
        <v>0</v>
      </c>
      <c r="DU45" s="39">
        <f t="shared" ref="DU45:DU52" si="115">IF(Z45&lt;AA45,1,0)</f>
        <v>0</v>
      </c>
      <c r="DV45" s="39">
        <f t="shared" ref="DV45:DV52" si="116">IF(AD45&lt;AE45,1,0)</f>
        <v>0</v>
      </c>
      <c r="DW45" s="39">
        <f t="shared" ref="DW45:DW52" si="117">IF(AF45&lt;AG45,1,0)</f>
        <v>0</v>
      </c>
      <c r="DX45" s="39">
        <f t="shared" ref="DX45:DX52" si="118">IF(AH45&lt;AI45,1,0)</f>
        <v>0</v>
      </c>
      <c r="DY45" s="39">
        <f t="shared" ref="DY45:DY48" si="119">IF(AJ45&lt;AK45,1,0)</f>
        <v>0</v>
      </c>
      <c r="DZ45" s="39">
        <f t="shared" ref="DZ45:DZ48" si="120">IF(AL45&lt;AM45,1,0)</f>
        <v>0</v>
      </c>
      <c r="EA45" s="39">
        <f t="shared" ref="EA45:EA48" si="121">IF(AN45&lt;AO45,1,0)</f>
        <v>0</v>
      </c>
      <c r="EB45" s="39">
        <f t="shared" ref="EB45:EB48" si="122">IF(AP45&lt;AQ45,1,0)</f>
        <v>0</v>
      </c>
    </row>
    <row r="46" spans="1:132" x14ac:dyDescent="0.25">
      <c r="A46" s="68" t="s">
        <v>48</v>
      </c>
      <c r="B46" s="41">
        <f>+N46+P46+R46+T46+V46+X46+Z46+AB46+AD46+AF46+AH46+AJ46+AL46+AN46+AP46</f>
        <v>0</v>
      </c>
      <c r="C46" s="42">
        <f>+O46+Q46+S46+U46+W46+Y46+AA46+AC46+AE46+AG46+AI46+AK46+AM46+AO46+AQ46</f>
        <v>0</v>
      </c>
      <c r="D46" s="30"/>
      <c r="E46" s="50"/>
      <c r="F46" s="49"/>
      <c r="G46" s="50"/>
      <c r="H46" s="49"/>
      <c r="I46" s="55"/>
      <c r="J46" s="30"/>
      <c r="K46" s="30"/>
      <c r="L46" s="49"/>
      <c r="M46" s="55"/>
      <c r="N46" s="33"/>
      <c r="O46" s="46"/>
      <c r="P46" s="47"/>
      <c r="Q46" s="46"/>
      <c r="R46" s="47"/>
      <c r="S46" s="46"/>
      <c r="T46" s="47"/>
      <c r="U46" s="46"/>
      <c r="V46" s="47"/>
      <c r="W46" s="46"/>
      <c r="X46" s="47"/>
      <c r="Y46" s="46"/>
      <c r="Z46" s="47"/>
      <c r="AA46" s="46"/>
      <c r="AB46" s="47"/>
      <c r="AC46" s="46"/>
      <c r="AD46" s="47"/>
      <c r="AE46" s="46"/>
      <c r="AF46" s="47"/>
      <c r="AG46" s="46"/>
      <c r="AH46" s="47"/>
      <c r="AI46" s="46"/>
      <c r="AJ46" s="47"/>
      <c r="AK46" s="46"/>
      <c r="AL46" s="47"/>
      <c r="AM46" s="46"/>
      <c r="AN46" s="47"/>
      <c r="AO46" s="46"/>
      <c r="AP46" s="47"/>
      <c r="AQ46" s="31"/>
      <c r="AR46" s="33"/>
      <c r="AS46" s="31"/>
      <c r="AT46" s="32"/>
      <c r="AU46" s="31"/>
      <c r="AV46" s="33"/>
      <c r="AW46" s="34"/>
      <c r="AX46" s="35" t="str">
        <f t="shared" ref="AX46:AX48" si="123">$CB46&amp;CC46&amp;CD46&amp;$CE46&amp;CK46&amp;CL46&amp;CM46&amp;CN46&amp;CO46&amp;CP46&amp;CQ46&amp;CR46&amp;CS46&amp;CT46&amp;CU46&amp;CV46&amp;CW46&amp;CX46</f>
        <v/>
      </c>
      <c r="CA46" s="11"/>
      <c r="CB46" s="37" t="str">
        <f t="shared" si="98"/>
        <v/>
      </c>
      <c r="CC46" s="37" t="str">
        <f t="shared" si="61"/>
        <v/>
      </c>
      <c r="CD46" s="37" t="str">
        <f t="shared" si="62"/>
        <v/>
      </c>
      <c r="CE46" s="37" t="str">
        <f t="shared" si="62"/>
        <v/>
      </c>
      <c r="CF46" s="53"/>
      <c r="CG46" s="53"/>
      <c r="CH46" s="52"/>
      <c r="CI46" s="52"/>
      <c r="CJ46" s="52"/>
      <c r="CK46" s="37" t="str">
        <f>IF(N46&lt;O46,CONCATENATE("* El total de Procesados debe ser mayor o igual al total de Reactivos en el grupo de edad ",$N$11),"")</f>
        <v/>
      </c>
      <c r="CL46" s="37" t="str">
        <f t="shared" ref="CL46" si="124">IF(P46&lt;Q46,CONCATENATE("* El total de Procesados debe ser mayor o igual al total de Reactivos en el grupo de edad ",$P$11),"")</f>
        <v/>
      </c>
      <c r="CM46" s="37" t="str">
        <f t="shared" si="99"/>
        <v/>
      </c>
      <c r="CN46" s="37" t="str">
        <f t="shared" si="66"/>
        <v/>
      </c>
      <c r="CO46" s="37" t="str">
        <f t="shared" si="100"/>
        <v/>
      </c>
      <c r="CP46" s="37" t="str">
        <f t="shared" si="101"/>
        <v/>
      </c>
      <c r="CQ46" s="37" t="str">
        <f t="shared" si="102"/>
        <v/>
      </c>
      <c r="CR46" s="37" t="str">
        <f t="shared" si="103"/>
        <v/>
      </c>
      <c r="CS46" s="37" t="str">
        <f t="shared" si="104"/>
        <v/>
      </c>
      <c r="CT46" s="37" t="str">
        <f t="shared" si="105"/>
        <v/>
      </c>
      <c r="CU46" s="37" t="str">
        <f t="shared" si="106"/>
        <v/>
      </c>
      <c r="CV46" s="37" t="str">
        <f t="shared" si="107"/>
        <v/>
      </c>
      <c r="CW46" s="37" t="str">
        <f t="shared" si="108"/>
        <v/>
      </c>
      <c r="CX46" s="37" t="str">
        <f t="shared" si="109"/>
        <v/>
      </c>
      <c r="DE46" s="9"/>
      <c r="DF46" s="37">
        <f t="shared" si="110"/>
        <v>0</v>
      </c>
      <c r="DG46" s="39">
        <f t="shared" si="78"/>
        <v>0</v>
      </c>
      <c r="DH46" s="39">
        <f t="shared" si="79"/>
        <v>0</v>
      </c>
      <c r="DI46" s="39">
        <f t="shared" si="79"/>
        <v>0</v>
      </c>
      <c r="DJ46" s="52"/>
      <c r="DK46" s="52"/>
      <c r="DL46" s="52"/>
      <c r="DM46" s="52"/>
      <c r="DN46" s="52"/>
      <c r="DO46" s="39">
        <f t="shared" ref="DO46:DO47" si="125">IF(N46&lt;O46,1,0)</f>
        <v>0</v>
      </c>
      <c r="DP46" s="39">
        <f t="shared" si="111"/>
        <v>0</v>
      </c>
      <c r="DQ46" s="39">
        <f t="shared" si="112"/>
        <v>0</v>
      </c>
      <c r="DR46" s="39">
        <f t="shared" si="83"/>
        <v>0</v>
      </c>
      <c r="DS46" s="39">
        <f t="shared" si="113"/>
        <v>0</v>
      </c>
      <c r="DT46" s="39">
        <f t="shared" si="114"/>
        <v>0</v>
      </c>
      <c r="DU46" s="39">
        <f t="shared" si="115"/>
        <v>0</v>
      </c>
      <c r="DV46" s="39">
        <f t="shared" si="116"/>
        <v>0</v>
      </c>
      <c r="DW46" s="39">
        <f t="shared" si="117"/>
        <v>0</v>
      </c>
      <c r="DX46" s="39">
        <f t="shared" si="118"/>
        <v>0</v>
      </c>
      <c r="DY46" s="39">
        <f t="shared" si="119"/>
        <v>0</v>
      </c>
      <c r="DZ46" s="39">
        <f t="shared" si="120"/>
        <v>0</v>
      </c>
      <c r="EA46" s="39">
        <f t="shared" si="121"/>
        <v>0</v>
      </c>
      <c r="EB46" s="39">
        <f t="shared" si="122"/>
        <v>0</v>
      </c>
    </row>
    <row r="47" spans="1:132" x14ac:dyDescent="0.25">
      <c r="A47" s="68" t="s">
        <v>49</v>
      </c>
      <c r="B47" s="41">
        <f>+D47+F47+H47+J47+L47+N47+P47+R47+T47+V47+X47+Z47+AB47+AD47+AF47+AH47+AJ47+AL47+AN47+AP47</f>
        <v>0</v>
      </c>
      <c r="C47" s="42">
        <f>+E47+G47+I47+K47+M47+O47+Q47+S47+U47+W47+Y47+AA47+AC47+AE47+AG47+AI47+AK47+AM47+AO47+AQ47</f>
        <v>0</v>
      </c>
      <c r="D47" s="33"/>
      <c r="E47" s="46"/>
      <c r="F47" s="47"/>
      <c r="G47" s="46"/>
      <c r="H47" s="47"/>
      <c r="I47" s="34"/>
      <c r="J47" s="33"/>
      <c r="K47" s="33"/>
      <c r="L47" s="47"/>
      <c r="M47" s="34"/>
      <c r="N47" s="33"/>
      <c r="O47" s="46"/>
      <c r="P47" s="47"/>
      <c r="Q47" s="46"/>
      <c r="R47" s="47"/>
      <c r="S47" s="46"/>
      <c r="T47" s="47"/>
      <c r="U47" s="46"/>
      <c r="V47" s="47"/>
      <c r="W47" s="46"/>
      <c r="X47" s="47"/>
      <c r="Y47" s="46"/>
      <c r="Z47" s="47"/>
      <c r="AA47" s="46"/>
      <c r="AB47" s="47"/>
      <c r="AC47" s="46"/>
      <c r="AD47" s="47"/>
      <c r="AE47" s="46"/>
      <c r="AF47" s="47"/>
      <c r="AG47" s="46"/>
      <c r="AH47" s="47"/>
      <c r="AI47" s="46"/>
      <c r="AJ47" s="47"/>
      <c r="AK47" s="46"/>
      <c r="AL47" s="47"/>
      <c r="AM47" s="46"/>
      <c r="AN47" s="47"/>
      <c r="AO47" s="46"/>
      <c r="AP47" s="47"/>
      <c r="AQ47" s="31"/>
      <c r="AR47" s="33"/>
      <c r="AS47" s="31"/>
      <c r="AT47" s="32"/>
      <c r="AU47" s="31"/>
      <c r="AV47" s="33"/>
      <c r="AW47" s="34"/>
      <c r="AX47" s="35" t="str">
        <f>$CB47&amp;CC47&amp;CD47&amp;$CE47&amp;CF47&amp;CG47&amp;CH47&amp;CI47&amp;CJ47&amp;CK47&amp;CL47&amp;CM47&amp;CN47&amp;CO47&amp;CP47&amp;CQ47&amp;CR47&amp;CS47&amp;CT47&amp;CU47&amp;CV47&amp;CW47&amp;CX47</f>
        <v/>
      </c>
      <c r="CA47" s="11"/>
      <c r="CB47" s="37" t="str">
        <f t="shared" si="98"/>
        <v/>
      </c>
      <c r="CC47" s="37" t="str">
        <f t="shared" si="61"/>
        <v/>
      </c>
      <c r="CD47" s="37" t="str">
        <f t="shared" si="62"/>
        <v/>
      </c>
      <c r="CE47" s="37" t="str">
        <f t="shared" si="62"/>
        <v/>
      </c>
      <c r="CF47" s="37" t="str">
        <f>IF(D47&lt;E47,CONCATENATE("* El total de Procesados debe ser mayor o igual al total de Reactivos en el grupo de edad ",$D$11),"")</f>
        <v/>
      </c>
      <c r="CG47" s="37" t="str">
        <f>IF(F47&lt;G47,CONCATENATE("* El total de Procesados debe ser mayor o igual al total de Reactivos en el grupo de edad ",$F$11),"")</f>
        <v/>
      </c>
      <c r="CH47" s="37" t="str">
        <f>IF(H47&lt;I47,CONCATENATE("* El total de Procesados debe ser mayor o igual al total de Reactivos en el grupo de edad ",$H$11),"")</f>
        <v/>
      </c>
      <c r="CI47" s="37" t="str">
        <f>IF(J47&lt;K47,CONCATENATE("* El total de Procesados debe ser mayor o igual al total de Reactivos en el grupo de edad ",$J$11),"")</f>
        <v/>
      </c>
      <c r="CJ47" s="37" t="str">
        <f>IF(L47&lt;M47,CONCATENATE("* El total de Procesados debe ser mayor o igual al total de Reactivos en el grupo de edad ",$L$11),"")</f>
        <v/>
      </c>
      <c r="CK47" s="37" t="str">
        <f>IF(N47&lt;O47,CONCATENATE("* El total de Procesados debe ser mayor o igual al total de Reactivos en el grupo de edad ",$N$11),"")</f>
        <v/>
      </c>
      <c r="CL47" s="37" t="str">
        <f>IF(P47&lt;Q47,CONCATENATE("* El total de Procesados debe ser mayor o igual al total de Reactivos en el grupo de edad ",$P$11),"")</f>
        <v/>
      </c>
      <c r="CM47" s="37" t="str">
        <f t="shared" si="99"/>
        <v/>
      </c>
      <c r="CN47" s="37" t="str">
        <f t="shared" si="66"/>
        <v/>
      </c>
      <c r="CO47" s="37" t="str">
        <f t="shared" si="100"/>
        <v/>
      </c>
      <c r="CP47" s="37" t="str">
        <f t="shared" si="101"/>
        <v/>
      </c>
      <c r="CQ47" s="37" t="str">
        <f t="shared" si="102"/>
        <v/>
      </c>
      <c r="CR47" s="37" t="str">
        <f t="shared" si="103"/>
        <v/>
      </c>
      <c r="CS47" s="37" t="str">
        <f t="shared" si="104"/>
        <v/>
      </c>
      <c r="CT47" s="37" t="str">
        <f t="shared" si="105"/>
        <v/>
      </c>
      <c r="CU47" s="37" t="str">
        <f t="shared" si="106"/>
        <v/>
      </c>
      <c r="CV47" s="37" t="str">
        <f t="shared" si="107"/>
        <v/>
      </c>
      <c r="CW47" s="37" t="str">
        <f t="shared" si="108"/>
        <v/>
      </c>
      <c r="CX47" s="37" t="str">
        <f t="shared" si="109"/>
        <v/>
      </c>
      <c r="DE47" s="9"/>
      <c r="DF47" s="37">
        <f t="shared" si="110"/>
        <v>0</v>
      </c>
      <c r="DG47" s="39">
        <f t="shared" si="78"/>
        <v>0</v>
      </c>
      <c r="DH47" s="39">
        <f t="shared" si="79"/>
        <v>0</v>
      </c>
      <c r="DI47" s="39">
        <f t="shared" si="79"/>
        <v>0</v>
      </c>
      <c r="DJ47" s="39">
        <f>IF(D47&lt;E47,1,0)</f>
        <v>0</v>
      </c>
      <c r="DK47" s="39">
        <f>IF(F47&lt;G47,1,0)</f>
        <v>0</v>
      </c>
      <c r="DL47" s="39">
        <f>IF(H47&lt;I47,1,0)</f>
        <v>0</v>
      </c>
      <c r="DM47" s="39">
        <f>IF(J47&lt;K47,1,0)</f>
        <v>0</v>
      </c>
      <c r="DN47" s="39">
        <f>IF(L47&lt;M47,1,0)</f>
        <v>0</v>
      </c>
      <c r="DO47" s="39">
        <f t="shared" si="125"/>
        <v>0</v>
      </c>
      <c r="DP47" s="39">
        <f t="shared" si="111"/>
        <v>0</v>
      </c>
      <c r="DQ47" s="39">
        <f t="shared" si="112"/>
        <v>0</v>
      </c>
      <c r="DR47" s="39">
        <f t="shared" si="83"/>
        <v>0</v>
      </c>
      <c r="DS47" s="39">
        <f t="shared" si="113"/>
        <v>0</v>
      </c>
      <c r="DT47" s="39">
        <f t="shared" si="114"/>
        <v>0</v>
      </c>
      <c r="DU47" s="39">
        <f t="shared" si="115"/>
        <v>0</v>
      </c>
      <c r="DV47" s="39">
        <f t="shared" si="116"/>
        <v>0</v>
      </c>
      <c r="DW47" s="39">
        <f t="shared" si="117"/>
        <v>0</v>
      </c>
      <c r="DX47" s="39">
        <f t="shared" si="118"/>
        <v>0</v>
      </c>
      <c r="DY47" s="39">
        <f t="shared" si="119"/>
        <v>0</v>
      </c>
      <c r="DZ47" s="39">
        <f t="shared" si="120"/>
        <v>0</v>
      </c>
      <c r="EA47" s="39">
        <f t="shared" si="121"/>
        <v>0</v>
      </c>
      <c r="EB47" s="39">
        <f t="shared" si="122"/>
        <v>0</v>
      </c>
    </row>
    <row r="48" spans="1:132" x14ac:dyDescent="0.25">
      <c r="A48" s="40" t="s">
        <v>50</v>
      </c>
      <c r="B48" s="41">
        <f>+P48+R48+T48+V48+X48+Z48+AB48+AD48+AF48+AH48+AJ48+AL48+AN48+AP48</f>
        <v>0</v>
      </c>
      <c r="C48" s="42">
        <f>+Q48+S48+U48+W48+Y48+AA48+AC48+AE48+AG48+AI48+AK48+AM48+AO48+AQ48</f>
        <v>0</v>
      </c>
      <c r="D48" s="54"/>
      <c r="E48" s="44"/>
      <c r="F48" s="43"/>
      <c r="G48" s="44"/>
      <c r="H48" s="43"/>
      <c r="I48" s="44"/>
      <c r="J48" s="43"/>
      <c r="K48" s="44"/>
      <c r="L48" s="43"/>
      <c r="M48" s="45"/>
      <c r="N48" s="54"/>
      <c r="O48" s="44"/>
      <c r="P48" s="47"/>
      <c r="Q48" s="46"/>
      <c r="R48" s="47"/>
      <c r="S48" s="46"/>
      <c r="T48" s="47"/>
      <c r="U48" s="46"/>
      <c r="V48" s="47"/>
      <c r="W48" s="46"/>
      <c r="X48" s="47"/>
      <c r="Y48" s="46"/>
      <c r="Z48" s="47"/>
      <c r="AA48" s="46"/>
      <c r="AB48" s="47"/>
      <c r="AC48" s="46"/>
      <c r="AD48" s="47"/>
      <c r="AE48" s="46"/>
      <c r="AF48" s="47"/>
      <c r="AG48" s="46"/>
      <c r="AH48" s="47"/>
      <c r="AI48" s="46"/>
      <c r="AJ48" s="47"/>
      <c r="AK48" s="46"/>
      <c r="AL48" s="47"/>
      <c r="AM48" s="46"/>
      <c r="AN48" s="47"/>
      <c r="AO48" s="46"/>
      <c r="AP48" s="47"/>
      <c r="AQ48" s="31"/>
      <c r="AR48" s="33"/>
      <c r="AS48" s="31"/>
      <c r="AT48" s="32"/>
      <c r="AU48" s="31"/>
      <c r="AV48" s="33"/>
      <c r="AW48" s="34"/>
      <c r="AX48" s="35" t="str">
        <f t="shared" si="123"/>
        <v/>
      </c>
      <c r="CA48" s="11"/>
      <c r="CB48" s="37" t="str">
        <f t="shared" si="98"/>
        <v/>
      </c>
      <c r="CC48" s="37" t="str">
        <f t="shared" si="61"/>
        <v/>
      </c>
      <c r="CD48" s="37" t="str">
        <f t="shared" si="62"/>
        <v/>
      </c>
      <c r="CE48" s="37" t="str">
        <f t="shared" si="62"/>
        <v/>
      </c>
      <c r="CF48" s="53"/>
      <c r="CG48" s="53"/>
      <c r="CH48" s="52"/>
      <c r="CI48" s="52"/>
      <c r="CJ48" s="52"/>
      <c r="CK48" s="53"/>
      <c r="CL48" s="37" t="str">
        <f t="shared" ref="CL48:CL52" si="126">IF(P48&lt;Q48,CONCATENATE("* El total de Procesados debe ser mayor o igual al total de Reactivos en el grupo de edad ",$P$11),"")</f>
        <v/>
      </c>
      <c r="CM48" s="37" t="str">
        <f t="shared" si="99"/>
        <v/>
      </c>
      <c r="CN48" s="37" t="str">
        <f t="shared" si="66"/>
        <v/>
      </c>
      <c r="CO48" s="37" t="str">
        <f t="shared" si="100"/>
        <v/>
      </c>
      <c r="CP48" s="37" t="str">
        <f t="shared" si="101"/>
        <v/>
      </c>
      <c r="CQ48" s="37" t="str">
        <f t="shared" si="102"/>
        <v/>
      </c>
      <c r="CR48" s="37" t="str">
        <f t="shared" si="103"/>
        <v/>
      </c>
      <c r="CS48" s="37" t="str">
        <f t="shared" si="104"/>
        <v/>
      </c>
      <c r="CT48" s="37" t="str">
        <f t="shared" si="105"/>
        <v/>
      </c>
      <c r="CU48" s="37" t="str">
        <f t="shared" si="106"/>
        <v/>
      </c>
      <c r="CV48" s="37" t="str">
        <f t="shared" si="107"/>
        <v/>
      </c>
      <c r="CW48" s="37" t="str">
        <f t="shared" si="108"/>
        <v/>
      </c>
      <c r="CX48" s="37" t="str">
        <f t="shared" si="109"/>
        <v/>
      </c>
      <c r="DE48" s="9"/>
      <c r="DF48" s="37">
        <f t="shared" si="110"/>
        <v>0</v>
      </c>
      <c r="DG48" s="39">
        <f t="shared" si="78"/>
        <v>0</v>
      </c>
      <c r="DH48" s="39">
        <f t="shared" si="79"/>
        <v>0</v>
      </c>
      <c r="DI48" s="39">
        <f t="shared" si="79"/>
        <v>0</v>
      </c>
      <c r="DJ48" s="52"/>
      <c r="DK48" s="52"/>
      <c r="DL48" s="52"/>
      <c r="DM48" s="52"/>
      <c r="DN48" s="52"/>
      <c r="DO48" s="38"/>
      <c r="DP48" s="39">
        <f t="shared" si="111"/>
        <v>0</v>
      </c>
      <c r="DQ48" s="39">
        <f t="shared" si="112"/>
        <v>0</v>
      </c>
      <c r="DR48" s="39">
        <f t="shared" si="83"/>
        <v>0</v>
      </c>
      <c r="DS48" s="39">
        <f t="shared" si="113"/>
        <v>0</v>
      </c>
      <c r="DT48" s="39">
        <f t="shared" si="114"/>
        <v>0</v>
      </c>
      <c r="DU48" s="39">
        <f t="shared" si="115"/>
        <v>0</v>
      </c>
      <c r="DV48" s="39">
        <f t="shared" si="116"/>
        <v>0</v>
      </c>
      <c r="DW48" s="39">
        <f t="shared" si="117"/>
        <v>0</v>
      </c>
      <c r="DX48" s="39">
        <f t="shared" si="118"/>
        <v>0</v>
      </c>
      <c r="DY48" s="39">
        <f t="shared" si="119"/>
        <v>0</v>
      </c>
      <c r="DZ48" s="39">
        <f t="shared" si="120"/>
        <v>0</v>
      </c>
      <c r="EA48" s="39">
        <f t="shared" si="121"/>
        <v>0</v>
      </c>
      <c r="EB48" s="39">
        <f t="shared" si="122"/>
        <v>0</v>
      </c>
    </row>
    <row r="49" spans="1:132" x14ac:dyDescent="0.25">
      <c r="A49" s="68" t="s">
        <v>51</v>
      </c>
      <c r="B49" s="41">
        <f>+P49+R49+T49+V49+X49+Z49+AB49+AD49+AF49+AH49</f>
        <v>0</v>
      </c>
      <c r="C49" s="42">
        <f>+Q49+S49+U49+W49+Y49+AA49+AC49+AE49+AG49+AI49</f>
        <v>0</v>
      </c>
      <c r="D49" s="54"/>
      <c r="E49" s="44"/>
      <c r="F49" s="43"/>
      <c r="G49" s="44"/>
      <c r="H49" s="43"/>
      <c r="I49" s="44"/>
      <c r="J49" s="43"/>
      <c r="K49" s="44"/>
      <c r="L49" s="43"/>
      <c r="M49" s="45"/>
      <c r="N49" s="54"/>
      <c r="O49" s="44"/>
      <c r="P49" s="47"/>
      <c r="Q49" s="46"/>
      <c r="R49" s="47"/>
      <c r="S49" s="46"/>
      <c r="T49" s="47"/>
      <c r="U49" s="46"/>
      <c r="V49" s="47"/>
      <c r="W49" s="46"/>
      <c r="X49" s="47"/>
      <c r="Y49" s="46"/>
      <c r="Z49" s="47"/>
      <c r="AA49" s="46"/>
      <c r="AB49" s="47"/>
      <c r="AC49" s="46"/>
      <c r="AD49" s="47"/>
      <c r="AE49" s="46"/>
      <c r="AF49" s="47"/>
      <c r="AG49" s="46"/>
      <c r="AH49" s="47"/>
      <c r="AI49" s="46"/>
      <c r="AJ49" s="43"/>
      <c r="AK49" s="44"/>
      <c r="AL49" s="43"/>
      <c r="AM49" s="44"/>
      <c r="AN49" s="43"/>
      <c r="AO49" s="44"/>
      <c r="AP49" s="43"/>
      <c r="AQ49" s="56"/>
      <c r="AR49" s="33"/>
      <c r="AS49" s="31"/>
      <c r="AT49" s="32"/>
      <c r="AU49" s="31"/>
      <c r="AV49" s="33"/>
      <c r="AW49" s="34"/>
      <c r="AX49" s="35" t="str">
        <f>$CB49&amp;CC49&amp;CD49&amp;$CE49&amp;CK49&amp;CL49&amp;CM49&amp;CN49&amp;CO49&amp;CP49&amp;CQ49&amp;CR49&amp;CS49&amp;CT49&amp;CU49&amp;CV49&amp;CW49&amp;CX49</f>
        <v/>
      </c>
      <c r="CA49" s="11"/>
      <c r="CB49" s="37" t="str">
        <f t="shared" si="98"/>
        <v/>
      </c>
      <c r="CC49" s="37" t="str">
        <f t="shared" si="61"/>
        <v/>
      </c>
      <c r="CD49" s="37" t="str">
        <f t="shared" si="62"/>
        <v/>
      </c>
      <c r="CE49" s="37" t="str">
        <f t="shared" si="62"/>
        <v/>
      </c>
      <c r="CF49" s="53"/>
      <c r="CG49" s="53"/>
      <c r="CH49" s="52"/>
      <c r="CI49" s="52"/>
      <c r="CJ49" s="52"/>
      <c r="CK49" s="53"/>
      <c r="CL49" s="37" t="str">
        <f t="shared" si="126"/>
        <v/>
      </c>
      <c r="CM49" s="37" t="str">
        <f t="shared" si="99"/>
        <v/>
      </c>
      <c r="CN49" s="37" t="str">
        <f t="shared" si="66"/>
        <v/>
      </c>
      <c r="CO49" s="37" t="str">
        <f t="shared" si="100"/>
        <v/>
      </c>
      <c r="CP49" s="37" t="str">
        <f t="shared" si="101"/>
        <v/>
      </c>
      <c r="CQ49" s="37" t="str">
        <f t="shared" si="102"/>
        <v/>
      </c>
      <c r="CR49" s="37" t="str">
        <f t="shared" si="103"/>
        <v/>
      </c>
      <c r="CS49" s="37" t="str">
        <f t="shared" si="104"/>
        <v/>
      </c>
      <c r="CT49" s="37" t="str">
        <f t="shared" si="105"/>
        <v/>
      </c>
      <c r="CU49" s="38"/>
      <c r="CV49" s="38"/>
      <c r="CW49" s="38"/>
      <c r="CX49" s="38"/>
      <c r="DE49" s="9"/>
      <c r="DF49" s="37">
        <f t="shared" si="110"/>
        <v>0</v>
      </c>
      <c r="DG49" s="39">
        <f t="shared" si="78"/>
        <v>0</v>
      </c>
      <c r="DH49" s="39">
        <f t="shared" si="79"/>
        <v>0</v>
      </c>
      <c r="DI49" s="39">
        <f t="shared" si="79"/>
        <v>0</v>
      </c>
      <c r="DJ49" s="52"/>
      <c r="DK49" s="52"/>
      <c r="DL49" s="52"/>
      <c r="DM49" s="52"/>
      <c r="DN49" s="52"/>
      <c r="DO49" s="38"/>
      <c r="DP49" s="39">
        <f t="shared" si="111"/>
        <v>0</v>
      </c>
      <c r="DQ49" s="39">
        <f t="shared" si="112"/>
        <v>0</v>
      </c>
      <c r="DR49" s="39">
        <f t="shared" si="83"/>
        <v>0</v>
      </c>
      <c r="DS49" s="39">
        <f t="shared" si="113"/>
        <v>0</v>
      </c>
      <c r="DT49" s="39">
        <f t="shared" si="114"/>
        <v>0</v>
      </c>
      <c r="DU49" s="39">
        <f t="shared" si="115"/>
        <v>0</v>
      </c>
      <c r="DV49" s="39">
        <f t="shared" si="116"/>
        <v>0</v>
      </c>
      <c r="DW49" s="39">
        <f t="shared" si="117"/>
        <v>0</v>
      </c>
      <c r="DX49" s="39">
        <f t="shared" si="118"/>
        <v>0</v>
      </c>
      <c r="DY49" s="38"/>
      <c r="DZ49" s="38"/>
      <c r="EA49" s="38"/>
      <c r="EB49" s="38"/>
    </row>
    <row r="50" spans="1:132" x14ac:dyDescent="0.25">
      <c r="A50" s="68" t="s">
        <v>52</v>
      </c>
      <c r="B50" s="41">
        <f t="shared" ref="B50:C52" si="127">+D50+F50+H50+J50+L50+N50+P50+R50+T50+V50+X50+Z50+AB50+AD50+AF50+AH50+AJ50+AL50+AN50+AP50</f>
        <v>0</v>
      </c>
      <c r="C50" s="42">
        <f t="shared" si="127"/>
        <v>0</v>
      </c>
      <c r="D50" s="33"/>
      <c r="E50" s="46"/>
      <c r="F50" s="47"/>
      <c r="G50" s="46"/>
      <c r="H50" s="47"/>
      <c r="I50" s="34"/>
      <c r="J50" s="33"/>
      <c r="K50" s="33"/>
      <c r="L50" s="47"/>
      <c r="M50" s="34"/>
      <c r="N50" s="33"/>
      <c r="O50" s="46"/>
      <c r="P50" s="47"/>
      <c r="Q50" s="46"/>
      <c r="R50" s="47"/>
      <c r="S50" s="46"/>
      <c r="T50" s="47"/>
      <c r="U50" s="46"/>
      <c r="V50" s="47"/>
      <c r="W50" s="46"/>
      <c r="X50" s="47"/>
      <c r="Y50" s="46"/>
      <c r="Z50" s="47"/>
      <c r="AA50" s="46"/>
      <c r="AB50" s="47"/>
      <c r="AC50" s="46"/>
      <c r="AD50" s="47"/>
      <c r="AE50" s="46"/>
      <c r="AF50" s="47"/>
      <c r="AG50" s="46"/>
      <c r="AH50" s="47"/>
      <c r="AI50" s="46"/>
      <c r="AJ50" s="47"/>
      <c r="AK50" s="46"/>
      <c r="AL50" s="47"/>
      <c r="AM50" s="46"/>
      <c r="AN50" s="47"/>
      <c r="AO50" s="46"/>
      <c r="AP50" s="47"/>
      <c r="AQ50" s="31"/>
      <c r="AR50" s="33"/>
      <c r="AS50" s="31"/>
      <c r="AT50" s="32"/>
      <c r="AU50" s="31"/>
      <c r="AV50" s="33"/>
      <c r="AW50" s="34"/>
      <c r="AX50" s="35" t="str">
        <f>$CB50&amp;CC50&amp;CD50&amp;$CE50&amp;CF50&amp;CG50&amp;CH50&amp;CI50&amp;CJ50&amp;CK50&amp;CL50&amp;CM50&amp;CN50&amp;CO50&amp;CP50&amp;CQ50&amp;CR50&amp;CS50&amp;CT50&amp;CU50&amp;CV50&amp;CW50&amp;CX50</f>
        <v/>
      </c>
      <c r="CA50" s="11"/>
      <c r="CB50" s="37" t="str">
        <f t="shared" si="98"/>
        <v/>
      </c>
      <c r="CC50" s="37" t="str">
        <f t="shared" si="61"/>
        <v/>
      </c>
      <c r="CD50" s="37" t="str">
        <f t="shared" si="62"/>
        <v/>
      </c>
      <c r="CE50" s="37" t="str">
        <f t="shared" si="62"/>
        <v/>
      </c>
      <c r="CF50" s="37" t="str">
        <f t="shared" ref="CF50:CF52" si="128">IF(D50&lt;E50,CONCATENATE("* El total de Procesados debe ser mayor o igual al total de Reactivos en el grupo de edad ",$D$11),"")</f>
        <v/>
      </c>
      <c r="CG50" s="37" t="str">
        <f t="shared" ref="CG50:CG52" si="129">IF(F50&lt;G50,CONCATENATE("* El total de Procesados debe ser mayor o igual al total de Reactivos en el grupo de edad ",$F$11),"")</f>
        <v/>
      </c>
      <c r="CH50" s="37" t="str">
        <f t="shared" ref="CH50:CH52" si="130">IF(H50&lt;I50,CONCATENATE("* El total de Procesados debe ser mayor o igual al total de Reactivos en el grupo de edad ",$H$11),"")</f>
        <v/>
      </c>
      <c r="CI50" s="37" t="str">
        <f t="shared" ref="CI50:CI52" si="131">IF(J50&lt;K50,CONCATENATE("* El total de Procesados debe ser mayor o igual al total de Reactivos en el grupo de edad ",$J$11),"")</f>
        <v/>
      </c>
      <c r="CJ50" s="37" t="str">
        <f t="shared" ref="CJ50:CJ52" si="132">IF(L50&lt;M50,CONCATENATE("* El total de Procesados debe ser mayor o igual al total de Reactivos en el grupo de edad ",$L$11),"")</f>
        <v/>
      </c>
      <c r="CK50" s="37" t="str">
        <f t="shared" ref="CK50:CK52" si="133">IF(N50&lt;O50,CONCATENATE("* El total de Procesados debe ser mayor o igual al total de Reactivos en el grupo de edad ",$N$11),"")</f>
        <v/>
      </c>
      <c r="CL50" s="37" t="str">
        <f t="shared" si="126"/>
        <v/>
      </c>
      <c r="CM50" s="37" t="str">
        <f t="shared" si="99"/>
        <v/>
      </c>
      <c r="CN50" s="37" t="str">
        <f t="shared" si="66"/>
        <v/>
      </c>
      <c r="CO50" s="37" t="str">
        <f t="shared" si="100"/>
        <v/>
      </c>
      <c r="CP50" s="37" t="str">
        <f t="shared" si="101"/>
        <v/>
      </c>
      <c r="CQ50" s="37" t="str">
        <f t="shared" si="102"/>
        <v/>
      </c>
      <c r="CR50" s="37" t="str">
        <f t="shared" si="103"/>
        <v/>
      </c>
      <c r="CS50" s="37" t="str">
        <f t="shared" si="104"/>
        <v/>
      </c>
      <c r="CT50" s="37" t="str">
        <f t="shared" si="105"/>
        <v/>
      </c>
      <c r="CU50" s="37" t="str">
        <f t="shared" ref="CU50:CU52" si="134">IF(AJ50&lt;AK50,CONCATENATE("* El total de Procesados debe ser mayor o igual al total de Reactivos en el grupo de edad ",$AJ$11),"")</f>
        <v/>
      </c>
      <c r="CV50" s="37" t="str">
        <f t="shared" ref="CV50:CV52" si="135">IF(AL50&lt;AM50,CONCATENATE("* El total de Procesados debe ser mayor o igual al total de Reactivos en el grupo de edad ",$AL$11),"")</f>
        <v/>
      </c>
      <c r="CW50" s="37" t="str">
        <f t="shared" ref="CW50:CW52" si="136">IF(AN50&lt;AO50,CONCATENATE("* El total de Procesados debe ser mayor o igual al total de Reactivos en el grupo de edad ",$AN$11),"")</f>
        <v/>
      </c>
      <c r="CX50" s="37" t="str">
        <f t="shared" ref="CX50:CX52" si="137">IF(AP50&lt;AQ50,CONCATENATE("* El total de Procesados debe ser mayor o igual al total de Reactivos en el grupo de edad ",$AP$11),"")</f>
        <v/>
      </c>
      <c r="DE50" s="9"/>
      <c r="DF50" s="37">
        <f t="shared" si="110"/>
        <v>0</v>
      </c>
      <c r="DG50" s="39">
        <f t="shared" si="78"/>
        <v>0</v>
      </c>
      <c r="DH50" s="39">
        <f t="shared" si="79"/>
        <v>0</v>
      </c>
      <c r="DI50" s="39">
        <f t="shared" si="79"/>
        <v>0</v>
      </c>
      <c r="DJ50" s="39">
        <f t="shared" ref="DJ50:DJ52" si="138">IF(D50&lt;E50,1,0)</f>
        <v>0</v>
      </c>
      <c r="DK50" s="39">
        <f t="shared" ref="DK50:DK52" si="139">IF(F50&lt;G50,1,0)</f>
        <v>0</v>
      </c>
      <c r="DL50" s="39">
        <f t="shared" ref="DL50:DL52" si="140">IF(H50&lt;I50,1,0)</f>
        <v>0</v>
      </c>
      <c r="DM50" s="39">
        <f t="shared" ref="DM50:DM52" si="141">IF(J50&lt;K50,1,0)</f>
        <v>0</v>
      </c>
      <c r="DN50" s="39">
        <f t="shared" ref="DN50:DN52" si="142">IF(L50&lt;M50,1,0)</f>
        <v>0</v>
      </c>
      <c r="DO50" s="39">
        <f t="shared" ref="DO50:DO52" si="143">IF(N50&lt;O50,1,0)</f>
        <v>0</v>
      </c>
      <c r="DP50" s="39">
        <f t="shared" si="111"/>
        <v>0</v>
      </c>
      <c r="DQ50" s="39">
        <f t="shared" si="112"/>
        <v>0</v>
      </c>
      <c r="DR50" s="39">
        <f t="shared" si="83"/>
        <v>0</v>
      </c>
      <c r="DS50" s="39">
        <f t="shared" si="113"/>
        <v>0</v>
      </c>
      <c r="DT50" s="39">
        <f t="shared" si="114"/>
        <v>0</v>
      </c>
      <c r="DU50" s="39">
        <f t="shared" si="115"/>
        <v>0</v>
      </c>
      <c r="DV50" s="39">
        <f t="shared" si="116"/>
        <v>0</v>
      </c>
      <c r="DW50" s="39">
        <f t="shared" si="117"/>
        <v>0</v>
      </c>
      <c r="DX50" s="39">
        <f t="shared" si="118"/>
        <v>0</v>
      </c>
      <c r="DY50" s="39">
        <f t="shared" ref="DY50:DY52" si="144">IF(AJ50&lt;AK50,1,0)</f>
        <v>0</v>
      </c>
      <c r="DZ50" s="39">
        <f t="shared" ref="DZ50:DZ52" si="145">IF(AL50&lt;AM50,1,0)</f>
        <v>0</v>
      </c>
      <c r="EA50" s="39">
        <f t="shared" ref="EA50:EA52" si="146">IF(AN50&lt;AO50,1,0)</f>
        <v>0</v>
      </c>
      <c r="EB50" s="39">
        <f t="shared" ref="EB50:EB52" si="147">IF(AP50&lt;AQ50,1,0)</f>
        <v>0</v>
      </c>
    </row>
    <row r="51" spans="1:132" x14ac:dyDescent="0.25">
      <c r="A51" s="68" t="s">
        <v>53</v>
      </c>
      <c r="B51" s="41">
        <f t="shared" si="127"/>
        <v>0</v>
      </c>
      <c r="C51" s="42">
        <f t="shared" si="127"/>
        <v>0</v>
      </c>
      <c r="D51" s="33"/>
      <c r="E51" s="46"/>
      <c r="F51" s="47"/>
      <c r="G51" s="46"/>
      <c r="H51" s="47"/>
      <c r="I51" s="34"/>
      <c r="J51" s="33"/>
      <c r="K51" s="33"/>
      <c r="L51" s="47"/>
      <c r="M51" s="34"/>
      <c r="N51" s="33"/>
      <c r="O51" s="46"/>
      <c r="P51" s="47"/>
      <c r="Q51" s="46"/>
      <c r="R51" s="47"/>
      <c r="S51" s="46"/>
      <c r="T51" s="47"/>
      <c r="U51" s="46"/>
      <c r="V51" s="47"/>
      <c r="W51" s="46"/>
      <c r="X51" s="47"/>
      <c r="Y51" s="46"/>
      <c r="Z51" s="47"/>
      <c r="AA51" s="46"/>
      <c r="AB51" s="47"/>
      <c r="AC51" s="46"/>
      <c r="AD51" s="47"/>
      <c r="AE51" s="46"/>
      <c r="AF51" s="47"/>
      <c r="AG51" s="46"/>
      <c r="AH51" s="47"/>
      <c r="AI51" s="46"/>
      <c r="AJ51" s="47"/>
      <c r="AK51" s="46"/>
      <c r="AL51" s="47"/>
      <c r="AM51" s="46"/>
      <c r="AN51" s="47"/>
      <c r="AO51" s="46"/>
      <c r="AP51" s="47"/>
      <c r="AQ51" s="31"/>
      <c r="AR51" s="33"/>
      <c r="AS51" s="31"/>
      <c r="AT51" s="32"/>
      <c r="AU51" s="31"/>
      <c r="AV51" s="33"/>
      <c r="AW51" s="34"/>
      <c r="AX51" s="35" t="str">
        <f t="shared" ref="AX51:AX52" si="148">$CB51&amp;CC51&amp;CD51&amp;$CE51&amp;CF51&amp;CG51&amp;CH51&amp;CI51&amp;CJ51&amp;CK51&amp;CL51&amp;CM51&amp;CN51&amp;CO51&amp;CP51&amp;CQ51&amp;CR51&amp;CS51&amp;CT51&amp;CU51&amp;CV51&amp;CW51&amp;CX51</f>
        <v/>
      </c>
      <c r="CA51" s="11"/>
      <c r="CB51" s="37" t="str">
        <f t="shared" si="98"/>
        <v/>
      </c>
      <c r="CC51" s="37" t="str">
        <f t="shared" si="61"/>
        <v/>
      </c>
      <c r="CD51" s="37" t="str">
        <f t="shared" si="62"/>
        <v/>
      </c>
      <c r="CE51" s="37" t="str">
        <f t="shared" si="62"/>
        <v/>
      </c>
      <c r="CF51" s="37" t="str">
        <f t="shared" si="128"/>
        <v/>
      </c>
      <c r="CG51" s="37" t="str">
        <f t="shared" si="129"/>
        <v/>
      </c>
      <c r="CH51" s="37" t="str">
        <f t="shared" si="130"/>
        <v/>
      </c>
      <c r="CI51" s="37" t="str">
        <f t="shared" si="131"/>
        <v/>
      </c>
      <c r="CJ51" s="37" t="str">
        <f t="shared" si="132"/>
        <v/>
      </c>
      <c r="CK51" s="37" t="str">
        <f t="shared" si="133"/>
        <v/>
      </c>
      <c r="CL51" s="37" t="str">
        <f t="shared" si="126"/>
        <v/>
      </c>
      <c r="CM51" s="37" t="str">
        <f t="shared" si="99"/>
        <v/>
      </c>
      <c r="CN51" s="37" t="str">
        <f t="shared" si="66"/>
        <v/>
      </c>
      <c r="CO51" s="37" t="str">
        <f t="shared" si="100"/>
        <v/>
      </c>
      <c r="CP51" s="37" t="str">
        <f t="shared" si="101"/>
        <v/>
      </c>
      <c r="CQ51" s="37" t="str">
        <f t="shared" si="102"/>
        <v/>
      </c>
      <c r="CR51" s="37" t="str">
        <f t="shared" si="103"/>
        <v/>
      </c>
      <c r="CS51" s="37" t="str">
        <f t="shared" si="104"/>
        <v/>
      </c>
      <c r="CT51" s="37" t="str">
        <f t="shared" si="105"/>
        <v/>
      </c>
      <c r="CU51" s="37" t="str">
        <f t="shared" si="134"/>
        <v/>
      </c>
      <c r="CV51" s="37" t="str">
        <f t="shared" si="135"/>
        <v/>
      </c>
      <c r="CW51" s="37" t="str">
        <f t="shared" si="136"/>
        <v/>
      </c>
      <c r="CX51" s="37" t="str">
        <f t="shared" si="137"/>
        <v/>
      </c>
      <c r="DE51" s="9"/>
      <c r="DF51" s="37">
        <f t="shared" si="110"/>
        <v>0</v>
      </c>
      <c r="DG51" s="39">
        <f t="shared" si="78"/>
        <v>0</v>
      </c>
      <c r="DH51" s="39">
        <f t="shared" si="79"/>
        <v>0</v>
      </c>
      <c r="DI51" s="39">
        <f t="shared" si="79"/>
        <v>0</v>
      </c>
      <c r="DJ51" s="39">
        <f t="shared" si="138"/>
        <v>0</v>
      </c>
      <c r="DK51" s="39">
        <f t="shared" si="139"/>
        <v>0</v>
      </c>
      <c r="DL51" s="39">
        <f t="shared" si="140"/>
        <v>0</v>
      </c>
      <c r="DM51" s="39">
        <f t="shared" si="141"/>
        <v>0</v>
      </c>
      <c r="DN51" s="39">
        <f t="shared" si="142"/>
        <v>0</v>
      </c>
      <c r="DO51" s="39">
        <f t="shared" si="143"/>
        <v>0</v>
      </c>
      <c r="DP51" s="39">
        <f t="shared" si="111"/>
        <v>0</v>
      </c>
      <c r="DQ51" s="39">
        <f t="shared" si="112"/>
        <v>0</v>
      </c>
      <c r="DR51" s="39">
        <f t="shared" si="83"/>
        <v>0</v>
      </c>
      <c r="DS51" s="39">
        <f t="shared" si="113"/>
        <v>0</v>
      </c>
      <c r="DT51" s="39">
        <f t="shared" si="114"/>
        <v>0</v>
      </c>
      <c r="DU51" s="39">
        <f t="shared" si="115"/>
        <v>0</v>
      </c>
      <c r="DV51" s="39">
        <f t="shared" si="116"/>
        <v>0</v>
      </c>
      <c r="DW51" s="39">
        <f t="shared" si="117"/>
        <v>0</v>
      </c>
      <c r="DX51" s="39">
        <f t="shared" si="118"/>
        <v>0</v>
      </c>
      <c r="DY51" s="39">
        <f t="shared" si="144"/>
        <v>0</v>
      </c>
      <c r="DZ51" s="39">
        <f t="shared" si="145"/>
        <v>0</v>
      </c>
      <c r="EA51" s="39">
        <f t="shared" si="146"/>
        <v>0</v>
      </c>
      <c r="EB51" s="39">
        <f t="shared" si="147"/>
        <v>0</v>
      </c>
    </row>
    <row r="52" spans="1:132" x14ac:dyDescent="0.25">
      <c r="A52" s="70" t="s">
        <v>54</v>
      </c>
      <c r="B52" s="58">
        <f t="shared" si="127"/>
        <v>0</v>
      </c>
      <c r="C52" s="59">
        <f t="shared" si="127"/>
        <v>0</v>
      </c>
      <c r="D52" s="63"/>
      <c r="E52" s="61"/>
      <c r="F52" s="60"/>
      <c r="G52" s="61"/>
      <c r="H52" s="60"/>
      <c r="I52" s="62"/>
      <c r="J52" s="63"/>
      <c r="K52" s="63"/>
      <c r="L52" s="60"/>
      <c r="M52" s="62"/>
      <c r="N52" s="63"/>
      <c r="O52" s="61"/>
      <c r="P52" s="60"/>
      <c r="Q52" s="61"/>
      <c r="R52" s="60"/>
      <c r="S52" s="61"/>
      <c r="T52" s="60"/>
      <c r="U52" s="61"/>
      <c r="V52" s="60"/>
      <c r="W52" s="61"/>
      <c r="X52" s="60"/>
      <c r="Y52" s="61"/>
      <c r="Z52" s="60"/>
      <c r="AA52" s="61"/>
      <c r="AB52" s="60"/>
      <c r="AC52" s="61"/>
      <c r="AD52" s="60"/>
      <c r="AE52" s="61"/>
      <c r="AF52" s="60"/>
      <c r="AG52" s="61"/>
      <c r="AH52" s="60"/>
      <c r="AI52" s="61"/>
      <c r="AJ52" s="60"/>
      <c r="AK52" s="61"/>
      <c r="AL52" s="60"/>
      <c r="AM52" s="61"/>
      <c r="AN52" s="60"/>
      <c r="AO52" s="61"/>
      <c r="AP52" s="60"/>
      <c r="AQ52" s="64"/>
      <c r="AR52" s="63"/>
      <c r="AS52" s="64"/>
      <c r="AT52" s="65"/>
      <c r="AU52" s="64"/>
      <c r="AV52" s="63"/>
      <c r="AW52" s="62"/>
      <c r="AX52" s="35" t="str">
        <f t="shared" si="148"/>
        <v/>
      </c>
      <c r="CA52" s="11"/>
      <c r="CB52" s="37" t="str">
        <f t="shared" si="98"/>
        <v/>
      </c>
      <c r="CC52" s="37" t="str">
        <f t="shared" si="61"/>
        <v/>
      </c>
      <c r="CD52" s="37" t="str">
        <f t="shared" si="62"/>
        <v/>
      </c>
      <c r="CE52" s="37" t="str">
        <f t="shared" si="62"/>
        <v/>
      </c>
      <c r="CF52" s="37" t="str">
        <f t="shared" si="128"/>
        <v/>
      </c>
      <c r="CG52" s="37" t="str">
        <f t="shared" si="129"/>
        <v/>
      </c>
      <c r="CH52" s="37" t="str">
        <f t="shared" si="130"/>
        <v/>
      </c>
      <c r="CI52" s="37" t="str">
        <f t="shared" si="131"/>
        <v/>
      </c>
      <c r="CJ52" s="37" t="str">
        <f t="shared" si="132"/>
        <v/>
      </c>
      <c r="CK52" s="37" t="str">
        <f t="shared" si="133"/>
        <v/>
      </c>
      <c r="CL52" s="37" t="str">
        <f t="shared" si="126"/>
        <v/>
      </c>
      <c r="CM52" s="37" t="str">
        <f t="shared" si="99"/>
        <v/>
      </c>
      <c r="CN52" s="37" t="str">
        <f t="shared" si="66"/>
        <v/>
      </c>
      <c r="CO52" s="37" t="str">
        <f t="shared" si="100"/>
        <v/>
      </c>
      <c r="CP52" s="37" t="str">
        <f t="shared" si="101"/>
        <v/>
      </c>
      <c r="CQ52" s="37" t="str">
        <f t="shared" si="102"/>
        <v/>
      </c>
      <c r="CR52" s="37" t="str">
        <f t="shared" si="103"/>
        <v/>
      </c>
      <c r="CS52" s="37" t="str">
        <f t="shared" si="104"/>
        <v/>
      </c>
      <c r="CT52" s="37" t="str">
        <f t="shared" si="105"/>
        <v/>
      </c>
      <c r="CU52" s="37" t="str">
        <f t="shared" si="134"/>
        <v/>
      </c>
      <c r="CV52" s="37" t="str">
        <f t="shared" si="135"/>
        <v/>
      </c>
      <c r="CW52" s="37" t="str">
        <f t="shared" si="136"/>
        <v/>
      </c>
      <c r="CX52" s="37" t="str">
        <f t="shared" si="137"/>
        <v/>
      </c>
      <c r="DE52" s="9"/>
      <c r="DF52" s="37">
        <f t="shared" si="110"/>
        <v>0</v>
      </c>
      <c r="DG52" s="39">
        <f t="shared" si="78"/>
        <v>0</v>
      </c>
      <c r="DH52" s="39">
        <f t="shared" si="79"/>
        <v>0</v>
      </c>
      <c r="DI52" s="39">
        <f t="shared" si="79"/>
        <v>0</v>
      </c>
      <c r="DJ52" s="39">
        <f t="shared" si="138"/>
        <v>0</v>
      </c>
      <c r="DK52" s="39">
        <f t="shared" si="139"/>
        <v>0</v>
      </c>
      <c r="DL52" s="39">
        <f t="shared" si="140"/>
        <v>0</v>
      </c>
      <c r="DM52" s="39">
        <f t="shared" si="141"/>
        <v>0</v>
      </c>
      <c r="DN52" s="39">
        <f t="shared" si="142"/>
        <v>0</v>
      </c>
      <c r="DO52" s="39">
        <f t="shared" si="143"/>
        <v>0</v>
      </c>
      <c r="DP52" s="39">
        <f t="shared" si="111"/>
        <v>0</v>
      </c>
      <c r="DQ52" s="39">
        <f t="shared" si="112"/>
        <v>0</v>
      </c>
      <c r="DR52" s="39">
        <f t="shared" si="83"/>
        <v>0</v>
      </c>
      <c r="DS52" s="39">
        <f t="shared" si="113"/>
        <v>0</v>
      </c>
      <c r="DT52" s="39">
        <f t="shared" si="114"/>
        <v>0</v>
      </c>
      <c r="DU52" s="39">
        <f t="shared" si="115"/>
        <v>0</v>
      </c>
      <c r="DV52" s="39">
        <f t="shared" si="116"/>
        <v>0</v>
      </c>
      <c r="DW52" s="39">
        <f t="shared" si="117"/>
        <v>0</v>
      </c>
      <c r="DX52" s="39">
        <f t="shared" si="118"/>
        <v>0</v>
      </c>
      <c r="DY52" s="39">
        <f t="shared" si="144"/>
        <v>0</v>
      </c>
      <c r="DZ52" s="39">
        <f t="shared" si="145"/>
        <v>0</v>
      </c>
      <c r="EA52" s="39">
        <f t="shared" si="146"/>
        <v>0</v>
      </c>
      <c r="EB52" s="39">
        <f t="shared" si="147"/>
        <v>0</v>
      </c>
    </row>
    <row r="53" spans="1:132" x14ac:dyDescent="0.25">
      <c r="A53" s="66" t="s">
        <v>56</v>
      </c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11"/>
      <c r="AS53" s="11"/>
      <c r="AT53" s="11"/>
      <c r="AU53" s="11"/>
      <c r="AV53" s="11"/>
      <c r="AW53" s="11"/>
    </row>
    <row r="54" spans="1:132" ht="15" customHeight="1" x14ac:dyDescent="0.25">
      <c r="A54" s="414" t="s">
        <v>4</v>
      </c>
      <c r="B54" s="440" t="s">
        <v>5</v>
      </c>
      <c r="C54" s="418"/>
      <c r="D54" s="421" t="s">
        <v>6</v>
      </c>
      <c r="E54" s="422"/>
      <c r="F54" s="422"/>
      <c r="G54" s="422"/>
      <c r="H54" s="422"/>
      <c r="I54" s="422"/>
      <c r="J54" s="422"/>
      <c r="K54" s="422"/>
      <c r="L54" s="422"/>
      <c r="M54" s="422"/>
      <c r="N54" s="422"/>
      <c r="O54" s="422"/>
      <c r="P54" s="422"/>
      <c r="Q54" s="422"/>
      <c r="R54" s="422"/>
      <c r="S54" s="422"/>
      <c r="T54" s="422"/>
      <c r="U54" s="422"/>
      <c r="V54" s="422"/>
      <c r="W54" s="422"/>
      <c r="X54" s="422"/>
      <c r="Y54" s="422"/>
      <c r="Z54" s="422"/>
      <c r="AA54" s="422"/>
      <c r="AB54" s="422"/>
      <c r="AC54" s="422"/>
      <c r="AD54" s="422"/>
      <c r="AE54" s="422"/>
      <c r="AF54" s="422"/>
      <c r="AG54" s="422"/>
      <c r="AH54" s="422"/>
      <c r="AI54" s="422"/>
      <c r="AJ54" s="422"/>
      <c r="AK54" s="422"/>
      <c r="AL54" s="422"/>
      <c r="AM54" s="422"/>
      <c r="AN54" s="422"/>
      <c r="AO54" s="422"/>
      <c r="AP54" s="422"/>
      <c r="AQ54" s="423"/>
      <c r="AR54" s="424" t="s">
        <v>7</v>
      </c>
      <c r="AS54" s="425"/>
      <c r="AT54" s="426" t="s">
        <v>8</v>
      </c>
      <c r="AU54" s="427"/>
      <c r="AV54" s="432" t="s">
        <v>9</v>
      </c>
      <c r="AW54" s="435" t="s">
        <v>10</v>
      </c>
    </row>
    <row r="55" spans="1:132" ht="15" customHeight="1" x14ac:dyDescent="0.25">
      <c r="A55" s="415"/>
      <c r="B55" s="441"/>
      <c r="C55" s="420"/>
      <c r="D55" s="430" t="s">
        <v>11</v>
      </c>
      <c r="E55" s="424"/>
      <c r="F55" s="430" t="s">
        <v>12</v>
      </c>
      <c r="G55" s="424"/>
      <c r="H55" s="430" t="s">
        <v>13</v>
      </c>
      <c r="I55" s="431"/>
      <c r="J55" s="424" t="s">
        <v>14</v>
      </c>
      <c r="K55" s="424"/>
      <c r="L55" s="430" t="s">
        <v>15</v>
      </c>
      <c r="M55" s="424"/>
      <c r="N55" s="430" t="s">
        <v>16</v>
      </c>
      <c r="O55" s="424"/>
      <c r="P55" s="430" t="s">
        <v>17</v>
      </c>
      <c r="Q55" s="424"/>
      <c r="R55" s="430" t="s">
        <v>18</v>
      </c>
      <c r="S55" s="424"/>
      <c r="T55" s="430" t="s">
        <v>19</v>
      </c>
      <c r="U55" s="431"/>
      <c r="V55" s="430" t="s">
        <v>20</v>
      </c>
      <c r="W55" s="431"/>
      <c r="X55" s="430" t="s">
        <v>21</v>
      </c>
      <c r="Y55" s="431"/>
      <c r="Z55" s="430" t="s">
        <v>22</v>
      </c>
      <c r="AA55" s="431"/>
      <c r="AB55" s="430" t="s">
        <v>23</v>
      </c>
      <c r="AC55" s="431"/>
      <c r="AD55" s="430" t="s">
        <v>24</v>
      </c>
      <c r="AE55" s="431"/>
      <c r="AF55" s="430" t="s">
        <v>25</v>
      </c>
      <c r="AG55" s="431"/>
      <c r="AH55" s="430" t="s">
        <v>26</v>
      </c>
      <c r="AI55" s="431"/>
      <c r="AJ55" s="430" t="s">
        <v>27</v>
      </c>
      <c r="AK55" s="431"/>
      <c r="AL55" s="430" t="s">
        <v>28</v>
      </c>
      <c r="AM55" s="431"/>
      <c r="AN55" s="430" t="s">
        <v>29</v>
      </c>
      <c r="AO55" s="431"/>
      <c r="AP55" s="430" t="s">
        <v>30</v>
      </c>
      <c r="AQ55" s="425"/>
      <c r="AR55" s="432" t="s">
        <v>31</v>
      </c>
      <c r="AS55" s="438" t="s">
        <v>32</v>
      </c>
      <c r="AT55" s="428"/>
      <c r="AU55" s="429"/>
      <c r="AV55" s="433"/>
      <c r="AW55" s="436"/>
    </row>
    <row r="56" spans="1:132" x14ac:dyDescent="0.25">
      <c r="A56" s="416"/>
      <c r="B56" s="16" t="s">
        <v>33</v>
      </c>
      <c r="C56" s="15" t="s">
        <v>34</v>
      </c>
      <c r="D56" s="12" t="s">
        <v>33</v>
      </c>
      <c r="E56" s="14" t="s">
        <v>34</v>
      </c>
      <c r="F56" s="12" t="s">
        <v>33</v>
      </c>
      <c r="G56" s="14" t="s">
        <v>34</v>
      </c>
      <c r="H56" s="12" t="s">
        <v>33</v>
      </c>
      <c r="I56" s="15" t="s">
        <v>34</v>
      </c>
      <c r="J56" s="16" t="s">
        <v>33</v>
      </c>
      <c r="K56" s="14" t="s">
        <v>34</v>
      </c>
      <c r="L56" s="12" t="s">
        <v>33</v>
      </c>
      <c r="M56" s="14" t="s">
        <v>34</v>
      </c>
      <c r="N56" s="12" t="s">
        <v>33</v>
      </c>
      <c r="O56" s="14" t="s">
        <v>34</v>
      </c>
      <c r="P56" s="12" t="s">
        <v>33</v>
      </c>
      <c r="Q56" s="14" t="s">
        <v>34</v>
      </c>
      <c r="R56" s="12" t="s">
        <v>33</v>
      </c>
      <c r="S56" s="14" t="s">
        <v>34</v>
      </c>
      <c r="T56" s="12" t="s">
        <v>33</v>
      </c>
      <c r="U56" s="14" t="s">
        <v>34</v>
      </c>
      <c r="V56" s="12" t="s">
        <v>33</v>
      </c>
      <c r="W56" s="14" t="s">
        <v>34</v>
      </c>
      <c r="X56" s="12" t="s">
        <v>33</v>
      </c>
      <c r="Y56" s="14" t="s">
        <v>34</v>
      </c>
      <c r="Z56" s="12" t="s">
        <v>33</v>
      </c>
      <c r="AA56" s="14" t="s">
        <v>34</v>
      </c>
      <c r="AB56" s="12" t="s">
        <v>33</v>
      </c>
      <c r="AC56" s="14" t="s">
        <v>34</v>
      </c>
      <c r="AD56" s="12" t="s">
        <v>33</v>
      </c>
      <c r="AE56" s="14" t="s">
        <v>34</v>
      </c>
      <c r="AF56" s="12" t="s">
        <v>33</v>
      </c>
      <c r="AG56" s="14" t="s">
        <v>34</v>
      </c>
      <c r="AH56" s="12" t="s">
        <v>33</v>
      </c>
      <c r="AI56" s="14" t="s">
        <v>34</v>
      </c>
      <c r="AJ56" s="12" t="s">
        <v>33</v>
      </c>
      <c r="AK56" s="14" t="s">
        <v>34</v>
      </c>
      <c r="AL56" s="12" t="s">
        <v>33</v>
      </c>
      <c r="AM56" s="14" t="s">
        <v>34</v>
      </c>
      <c r="AN56" s="12" t="s">
        <v>33</v>
      </c>
      <c r="AO56" s="14" t="s">
        <v>34</v>
      </c>
      <c r="AP56" s="12" t="s">
        <v>33</v>
      </c>
      <c r="AQ56" s="17" t="s">
        <v>34</v>
      </c>
      <c r="AR56" s="434"/>
      <c r="AS56" s="439"/>
      <c r="AT56" s="362" t="s">
        <v>35</v>
      </c>
      <c r="AU56" s="363" t="s">
        <v>36</v>
      </c>
      <c r="AV56" s="434"/>
      <c r="AW56" s="437"/>
    </row>
    <row r="57" spans="1:132" x14ac:dyDescent="0.25">
      <c r="A57" s="67" t="s">
        <v>37</v>
      </c>
      <c r="B57" s="21">
        <f t="shared" ref="B57:C64" si="149">+N57+P57+R57+T57+V57+X57+Z57+AB57+AD57+AF57+AH57+AJ57+AL57+AN57+AP57</f>
        <v>4</v>
      </c>
      <c r="C57" s="22">
        <f t="shared" si="149"/>
        <v>0</v>
      </c>
      <c r="D57" s="54"/>
      <c r="E57" s="44"/>
      <c r="F57" s="43"/>
      <c r="G57" s="44"/>
      <c r="H57" s="43"/>
      <c r="I57" s="44"/>
      <c r="J57" s="43"/>
      <c r="K57" s="44"/>
      <c r="L57" s="43"/>
      <c r="M57" s="45"/>
      <c r="N57" s="33">
        <v>0</v>
      </c>
      <c r="O57" s="46">
        <v>0</v>
      </c>
      <c r="P57" s="47">
        <v>0</v>
      </c>
      <c r="Q57" s="46">
        <v>0</v>
      </c>
      <c r="R57" s="47">
        <v>1</v>
      </c>
      <c r="S57" s="46">
        <v>0</v>
      </c>
      <c r="T57" s="47">
        <v>0</v>
      </c>
      <c r="U57" s="46">
        <v>0</v>
      </c>
      <c r="V57" s="47">
        <v>2</v>
      </c>
      <c r="W57" s="46">
        <v>0</v>
      </c>
      <c r="X57" s="47">
        <v>1</v>
      </c>
      <c r="Y57" s="46">
        <v>0</v>
      </c>
      <c r="Z57" s="47">
        <v>0</v>
      </c>
      <c r="AA57" s="46">
        <v>0</v>
      </c>
      <c r="AB57" s="47">
        <v>0</v>
      </c>
      <c r="AC57" s="46">
        <v>0</v>
      </c>
      <c r="AD57" s="47">
        <v>0</v>
      </c>
      <c r="AE57" s="46">
        <v>0</v>
      </c>
      <c r="AF57" s="47">
        <v>0</v>
      </c>
      <c r="AG57" s="46">
        <v>0</v>
      </c>
      <c r="AH57" s="47">
        <v>0</v>
      </c>
      <c r="AI57" s="46">
        <v>0</v>
      </c>
      <c r="AJ57" s="47">
        <v>0</v>
      </c>
      <c r="AK57" s="46">
        <v>0</v>
      </c>
      <c r="AL57" s="47">
        <v>0</v>
      </c>
      <c r="AM57" s="46">
        <v>0</v>
      </c>
      <c r="AN57" s="47">
        <v>0</v>
      </c>
      <c r="AO57" s="46">
        <v>0</v>
      </c>
      <c r="AP57" s="47">
        <v>0</v>
      </c>
      <c r="AQ57" s="31">
        <v>0</v>
      </c>
      <c r="AR57" s="30"/>
      <c r="AS57" s="31">
        <v>4</v>
      </c>
      <c r="AT57" s="32">
        <v>0</v>
      </c>
      <c r="AU57" s="31">
        <v>0</v>
      </c>
      <c r="AV57" s="33">
        <v>0</v>
      </c>
      <c r="AW57" s="34">
        <v>0</v>
      </c>
      <c r="AX57" s="35" t="str">
        <f>CB57&amp;CC57&amp;CD57&amp;CE57&amp;CK57&amp;CL57&amp;CM57&amp;CN57&amp;CO57&amp;CP57&amp;CQ57&amp;CR57&amp;CS57&amp;CT57&amp;CU57&amp;CV57&amp;CW57&amp;CX57</f>
        <v/>
      </c>
      <c r="CA57" s="11"/>
      <c r="CB57" s="36" t="str">
        <f>IF(B57&lt;&gt;(AS57)," * La suma de las columnas "&amp;AR$10&amp;""&amp;" DEBE SER IGUAL a los Exámenes Procesados. ","")</f>
        <v/>
      </c>
      <c r="CC57" s="37" t="str">
        <f>IF(AND($B57&gt;0,AND(AT57="",AU57="")),"* No olvide ingresar las columnas Trans Masculino o Femenino (*Digite CERO si no tiene). ",IF((AT57+AU57)&gt;$B57,"* El Número de Trans Masculino o Femenino no puede superar el Total Procesados. ",""))</f>
        <v/>
      </c>
      <c r="CD57" s="37" t="str">
        <f>IF(AND($B57&gt;0,AV57=""),"* No olvide ingresar la columna "&amp;AV$10&amp;""&amp;" *(Digite CERO si no tiene). ",IF(AV57&gt;$B57," *El Número de "&amp;AV$10&amp;""&amp;" no puede superar el Total Procesados. ",""))</f>
        <v/>
      </c>
      <c r="CE57" s="37" t="str">
        <f>IF(AND($B57&gt;0,AW57=""),"* No olvide ingresar la columna "&amp;AW$10&amp;""&amp;" *(Digite CERO si no tiene). ",IF(AW57&gt;$B57," *El Número de "&amp;AW$10&amp;""&amp;" no puede superar el Total Procesados. ",""))</f>
        <v/>
      </c>
      <c r="CF57" s="38"/>
      <c r="CG57" s="38"/>
      <c r="CH57" s="38"/>
      <c r="CI57" s="38"/>
      <c r="CJ57" s="38"/>
      <c r="CK57" s="37" t="str">
        <f>IF(N57&lt;O57,CONCATENATE("* El total de Procesados debe ser mayor o igual al total de Reactivos en el grupo de edad ",$N$11),"")</f>
        <v/>
      </c>
      <c r="CL57" s="37" t="str">
        <f>IF(P57&lt;Q57,CONCATENATE("* El total de Procesados debe ser mayor o igual al total de Reactivos en el grupo de edad ",$P$11),"")</f>
        <v/>
      </c>
      <c r="CM57" s="37" t="str">
        <f>IF(R57&lt;S57,CONCATENATE("* El total de Procesados debe ser mayor o igual al total de Reactivos en el grupo de edad ",$R$11),"")</f>
        <v/>
      </c>
      <c r="CN57" s="37" t="str">
        <f>IF($T57&lt;$U57,CONCATENATE("* El total de Procesados debe ser mayor o igual al total de Reactivos en el grupo de edad ",$T$11),"")</f>
        <v/>
      </c>
      <c r="CO57" s="37" t="str">
        <f>IF(V57&lt;W57,CONCATENATE("* El total de Procesados debe ser mayor o igual al total de Reactivos en el grupo de edad ",$V$11),"")</f>
        <v/>
      </c>
      <c r="CP57" s="37" t="str">
        <f>IF(X57&lt;Y57,CONCATENATE("* El total de Procesados debe ser mayor o igual al total de Reactivos en el grupo de edad ",$X$11),"")</f>
        <v/>
      </c>
      <c r="CQ57" s="37" t="str">
        <f>IF(Z57&lt;AA57,CONCATENATE("* El total de Procesados debe ser mayor o igual al total de Reactivos en el grupo de edad ",$Z$11),"")</f>
        <v/>
      </c>
      <c r="CR57" s="37" t="str">
        <f>IF(AD57&lt;AE57,CONCATENATE("* El total de Procesados debe ser mayor o igual al total de Reactivos en el grupo de edad ",$AD$11),"")</f>
        <v/>
      </c>
      <c r="CS57" s="37" t="str">
        <f>IF(AF57&lt;AG57,CONCATENATE("* El total de Procesados debe ser mayor o igual al total de Reactivos en el grupo de edad ",$AF$11),"")</f>
        <v/>
      </c>
      <c r="CT57" s="37" t="str">
        <f>IF(AH57&lt;AI57,CONCATENATE("* El total de Procesados debe ser mayor o igual al total de Reactivos en el grupo de edad ",$AH$11),"")</f>
        <v/>
      </c>
      <c r="CU57" s="37" t="str">
        <f>IF(AJ57&lt;AK57,CONCATENATE("* El total de Procesados debe ser mayor o igual al total de Reactivos en el grupo de edad ",$AJ$11),"")</f>
        <v/>
      </c>
      <c r="CV57" s="37" t="str">
        <f>IF(AL57&lt;AM57,CONCATENATE("* El total de Procesados debe ser mayor o igual al total de Reactivos en el grupo de edad ",$AL$11),"")</f>
        <v/>
      </c>
      <c r="CW57" s="37" t="str">
        <f>IF(AN57&lt;AO57,CONCATENATE("* El total de Procesados debe ser mayor o igual al total de Reactivos en el grupo de edad ",$AN$11),"")</f>
        <v/>
      </c>
      <c r="CX57" s="37" t="str">
        <f>IF(AP57&lt;AQ57,CONCATENATE("* El total de Procesados debe ser mayor o igual al total de Reactivos en el grupo de edad ",$AP$11),"")</f>
        <v/>
      </c>
      <c r="DE57" s="9"/>
      <c r="DF57" s="36">
        <f>IF(B57&lt;&gt;(AS57),1,0)</f>
        <v>0</v>
      </c>
      <c r="DG57" s="39">
        <f>IF(AND($B57&gt;0,AND(AT57="",AU57="")),1,IF((AT57+AU57)&gt;$B57,1,0))</f>
        <v>0</v>
      </c>
      <c r="DH57" s="39">
        <f>IF(AND($B57&gt;0,AV57=""),1,IF(AV57&gt;$B57,1,0))</f>
        <v>0</v>
      </c>
      <c r="DI57" s="39">
        <f>IF(AND($B57&gt;0,AW57=""),1,IF(AW57&gt;$B57,1,0))</f>
        <v>0</v>
      </c>
      <c r="DJ57" s="38"/>
      <c r="DK57" s="38"/>
      <c r="DL57" s="38"/>
      <c r="DM57" s="38"/>
      <c r="DN57" s="38"/>
      <c r="DO57" s="39">
        <f>IF(N57&lt;O57,1,0)</f>
        <v>0</v>
      </c>
      <c r="DP57" s="39">
        <f>IF(P57&lt;Q57,1,0)</f>
        <v>0</v>
      </c>
      <c r="DQ57" s="39">
        <f>IF(R57&lt;S57,1,0)</f>
        <v>0</v>
      </c>
      <c r="DR57" s="39">
        <f>IF($T57&lt;$U57,1,0)</f>
        <v>0</v>
      </c>
      <c r="DS57" s="39">
        <f>IF(V57&lt;W57,1,0)</f>
        <v>0</v>
      </c>
      <c r="DT57" s="39">
        <f>IF(X57&lt;Y57,1,0)</f>
        <v>0</v>
      </c>
      <c r="DU57" s="39">
        <f>IF(Z57&lt;AA57,1,0)</f>
        <v>0</v>
      </c>
      <c r="DV57" s="39">
        <f>IF(AD57&lt;AE57,1,0)</f>
        <v>0</v>
      </c>
      <c r="DW57" s="39">
        <f>IF(AF57&lt;AG57,1,0)</f>
        <v>0</v>
      </c>
      <c r="DX57" s="39">
        <f>IF(AH57&lt;AI57,1,0)</f>
        <v>0</v>
      </c>
      <c r="DY57" s="39">
        <f>IF(AJ57&lt;AK57,1,0)</f>
        <v>0</v>
      </c>
      <c r="DZ57" s="39">
        <f>IF(AL57&lt;AM57,1,0)</f>
        <v>0</v>
      </c>
      <c r="EA57" s="39">
        <f>IF(AN57&lt;AO57,1,0)</f>
        <v>0</v>
      </c>
      <c r="EB57" s="39">
        <f>IF(AP57&lt;AQ57,1,0)</f>
        <v>0</v>
      </c>
    </row>
    <row r="58" spans="1:132" x14ac:dyDescent="0.25">
      <c r="A58" s="68" t="s">
        <v>38</v>
      </c>
      <c r="B58" s="41">
        <f t="shared" si="149"/>
        <v>0</v>
      </c>
      <c r="C58" s="42">
        <f t="shared" si="149"/>
        <v>0</v>
      </c>
      <c r="D58" s="54"/>
      <c r="E58" s="44"/>
      <c r="F58" s="43"/>
      <c r="G58" s="44"/>
      <c r="H58" s="43"/>
      <c r="I58" s="44"/>
      <c r="J58" s="43"/>
      <c r="K58" s="44"/>
      <c r="L58" s="43"/>
      <c r="M58" s="45"/>
      <c r="N58" s="33"/>
      <c r="O58" s="46"/>
      <c r="P58" s="47"/>
      <c r="Q58" s="46"/>
      <c r="R58" s="47"/>
      <c r="S58" s="46"/>
      <c r="T58" s="47"/>
      <c r="U58" s="46"/>
      <c r="V58" s="47"/>
      <c r="W58" s="46"/>
      <c r="X58" s="47"/>
      <c r="Y58" s="46"/>
      <c r="Z58" s="47"/>
      <c r="AA58" s="46"/>
      <c r="AB58" s="47"/>
      <c r="AC58" s="46"/>
      <c r="AD58" s="47"/>
      <c r="AE58" s="46"/>
      <c r="AF58" s="47"/>
      <c r="AG58" s="46"/>
      <c r="AH58" s="47"/>
      <c r="AI58" s="46"/>
      <c r="AJ58" s="47"/>
      <c r="AK58" s="46"/>
      <c r="AL58" s="47"/>
      <c r="AM58" s="46"/>
      <c r="AN58" s="47"/>
      <c r="AO58" s="46"/>
      <c r="AP58" s="47"/>
      <c r="AQ58" s="31"/>
      <c r="AR58" s="30"/>
      <c r="AS58" s="31"/>
      <c r="AT58" s="32"/>
      <c r="AU58" s="31"/>
      <c r="AV58" s="33"/>
      <c r="AW58" s="34"/>
      <c r="AX58" s="35" t="str">
        <f t="shared" ref="AX58:AX61" si="150">CB58&amp;CC58&amp;CD58&amp;CE58&amp;CK58&amp;CL58&amp;CM58&amp;CN58&amp;CO58&amp;CP58&amp;CQ58&amp;CR58&amp;CS58&amp;CT58&amp;CU58&amp;CV58&amp;CW58&amp;CX58</f>
        <v/>
      </c>
      <c r="CA58" s="11"/>
      <c r="CB58" s="36" t="str">
        <f t="shared" ref="CB58:CB61" si="151">IF(B58&lt;&gt;(AS58)," * La suma de las columnas "&amp;AR$10&amp;""&amp;" DEBE SER IGUAL a los Exámenes Procesados. ","")</f>
        <v/>
      </c>
      <c r="CC58" s="37" t="str">
        <f t="shared" ref="CC58:CC74" si="152">IF(AND($B58&gt;0,AND(AT58="",AU58="")),"* No olvide ingresar las columnas Trans Masculino o Femenino (*Digite CERO si no tiene). ",IF((AT58+AU58)&gt;$B58,"* El Número de Trans Masculino o Femenino no puede superar el Total Procesados. ",""))</f>
        <v/>
      </c>
      <c r="CD58" s="37" t="str">
        <f t="shared" ref="CD58:CE74" si="153">IF(AND($B58&gt;0,AV58=""),"* No olvide ingresar la columna "&amp;AV$10&amp;""&amp;" *(Digite CERO si no tiene). ",IF(AV58&gt;$B58," *El Número de "&amp;AV$10&amp;""&amp;" no puede superar el Total Procesados. ",""))</f>
        <v/>
      </c>
      <c r="CE58" s="37" t="str">
        <f t="shared" si="153"/>
        <v/>
      </c>
      <c r="CF58" s="38"/>
      <c r="CG58" s="38"/>
      <c r="CH58" s="38"/>
      <c r="CI58" s="38"/>
      <c r="CJ58" s="38"/>
      <c r="CK58" s="37" t="str">
        <f t="shared" ref="CK58:CK61" si="154">IF(N58&lt;O58,CONCATENATE("* El total de Procesados debe ser mayor o igual al total de Reactivos en el grupo de edad ",$N$11),"")</f>
        <v/>
      </c>
      <c r="CL58" s="37" t="str">
        <f t="shared" ref="CL58:CL63" si="155">IF(P58&lt;Q58,CONCATENATE("* El total de Procesados debe ser mayor o igual al total de Reactivos en el grupo de edad ",$P$11),"")</f>
        <v/>
      </c>
      <c r="CM58" s="37" t="str">
        <f t="shared" ref="CM58:CM65" si="156">IF(R58&lt;S58,CONCATENATE("* El total de Procesados debe ser mayor o igual al total de Reactivos en el grupo de edad ",$R$11),"")</f>
        <v/>
      </c>
      <c r="CN58" s="37" t="str">
        <f t="shared" ref="CN58:CN74" si="157">IF($T58&lt;$U58,CONCATENATE("* El total de Procesados debe ser mayor o igual al total de Reactivos en el grupo de edad ",$T$11),"")</f>
        <v/>
      </c>
      <c r="CO58" s="37" t="str">
        <f t="shared" ref="CO58:CO65" si="158">IF(V58&lt;W58,CONCATENATE("* El total de Procesados debe ser mayor o igual al total de Reactivos en el grupo de edad ",$V$11),"")</f>
        <v/>
      </c>
      <c r="CP58" s="37" t="str">
        <f t="shared" ref="CP58:CP65" si="159">IF(X58&lt;Y58,CONCATENATE("* El total de Procesados debe ser mayor o igual al total de Reactivos en el grupo de edad ",$X$11),"")</f>
        <v/>
      </c>
      <c r="CQ58" s="37" t="str">
        <f t="shared" ref="CQ58:CQ65" si="160">IF(Z58&lt;AA58,CONCATENATE("* El total de Procesados debe ser mayor o igual al total de Reactivos en el grupo de edad ",$Z$11),"")</f>
        <v/>
      </c>
      <c r="CR58" s="37" t="str">
        <f t="shared" ref="CR58:CR65" si="161">IF(AD58&lt;AE58,CONCATENATE("* El total de Procesados debe ser mayor o igual al total de Reactivos en el grupo de edad ",$AD$11),"")</f>
        <v/>
      </c>
      <c r="CS58" s="37" t="str">
        <f t="shared" ref="CS58:CS65" si="162">IF(AF58&lt;AG58,CONCATENATE("* El total de Procesados debe ser mayor o igual al total de Reactivos en el grupo de edad ",$AF$11),"")</f>
        <v/>
      </c>
      <c r="CT58" s="37" t="str">
        <f t="shared" ref="CT58:CT65" si="163">IF(AH58&lt;AI58,CONCATENATE("* El total de Procesados debe ser mayor o igual al total de Reactivos en el grupo de edad ",$AH$11),"")</f>
        <v/>
      </c>
      <c r="CU58" s="37" t="str">
        <f t="shared" ref="CU58:CU65" si="164">IF(AJ58&lt;AK58,CONCATENATE("* El total de Procesados debe ser mayor o igual al total de Reactivos en el grupo de edad ",$AJ$11),"")</f>
        <v/>
      </c>
      <c r="CV58" s="37" t="str">
        <f t="shared" ref="CV58:CV65" si="165">IF(AL58&lt;AM58,CONCATENATE("* El total de Procesados debe ser mayor o igual al total de Reactivos en el grupo de edad ",$AL$11),"")</f>
        <v/>
      </c>
      <c r="CW58" s="37" t="str">
        <f t="shared" ref="CW58:CW65" si="166">IF(AN58&lt;AO58,CONCATENATE("* El total de Procesados debe ser mayor o igual al total de Reactivos en el grupo de edad ",$AN$11),"")</f>
        <v/>
      </c>
      <c r="CX58" s="37" t="str">
        <f t="shared" ref="CX58:CX65" si="167">IF(AP58&lt;AQ58,CONCATENATE("* El total de Procesados debe ser mayor o igual al total de Reactivos en el grupo de edad ",$AP$11),"")</f>
        <v/>
      </c>
      <c r="DE58" s="9"/>
      <c r="DF58" s="36">
        <f t="shared" ref="DF58:DF61" si="168">IF(B58&lt;&gt;(AS58),1,0)</f>
        <v>0</v>
      </c>
      <c r="DG58" s="39">
        <f t="shared" ref="DG58:DG74" si="169">IF(AND($B58&gt;0,AND(AT58="",AU58="")),1,IF((AT58+AU58)&gt;$B58,1,0))</f>
        <v>0</v>
      </c>
      <c r="DH58" s="39">
        <f t="shared" ref="DH58:DI74" si="170">IF(AND($B58&gt;0,AV58=""),1,IF(AV58&gt;$B58,1,0))</f>
        <v>0</v>
      </c>
      <c r="DI58" s="39">
        <f t="shared" si="170"/>
        <v>0</v>
      </c>
      <c r="DJ58" s="38"/>
      <c r="DK58" s="38"/>
      <c r="DL58" s="38"/>
      <c r="DM58" s="38"/>
      <c r="DN58" s="38"/>
      <c r="DO58" s="39">
        <f t="shared" ref="DO58:DO65" si="171">IF(N58&lt;O58,1,0)</f>
        <v>0</v>
      </c>
      <c r="DP58" s="39">
        <f t="shared" ref="DP58:DP65" si="172">IF(P58&lt;Q58,1,0)</f>
        <v>0</v>
      </c>
      <c r="DQ58" s="39">
        <f t="shared" ref="DQ58:DQ65" si="173">IF(R58&lt;S58,1,0)</f>
        <v>0</v>
      </c>
      <c r="DR58" s="39">
        <f t="shared" ref="DR58:DR74" si="174">IF($T58&lt;$U58,1,0)</f>
        <v>0</v>
      </c>
      <c r="DS58" s="39">
        <f t="shared" ref="DS58:DS65" si="175">IF(V58&lt;W58,1,0)</f>
        <v>0</v>
      </c>
      <c r="DT58" s="39">
        <f t="shared" ref="DT58:DT65" si="176">IF(X58&lt;Y58,1,0)</f>
        <v>0</v>
      </c>
      <c r="DU58" s="39">
        <f t="shared" ref="DU58:DU65" si="177">IF(Z58&lt;AA58,1,0)</f>
        <v>0</v>
      </c>
      <c r="DV58" s="39">
        <f t="shared" ref="DV58:DV65" si="178">IF(AD58&lt;AE58,1,0)</f>
        <v>0</v>
      </c>
      <c r="DW58" s="39">
        <f t="shared" ref="DW58:DW65" si="179">IF(AF58&lt;AG58,1,0)</f>
        <v>0</v>
      </c>
      <c r="DX58" s="39">
        <f t="shared" ref="DX58:DX65" si="180">IF(AH58&lt;AI58,1,0)</f>
        <v>0</v>
      </c>
      <c r="DY58" s="39">
        <f t="shared" ref="DY58:DY65" si="181">IF(AJ58&lt;AK58,1,0)</f>
        <v>0</v>
      </c>
      <c r="DZ58" s="39">
        <f t="shared" ref="DZ58:DZ65" si="182">IF(AL58&lt;AM58,1,0)</f>
        <v>0</v>
      </c>
      <c r="EA58" s="39">
        <f t="shared" ref="EA58:EA65" si="183">IF(AN58&lt;AO58,1,0)</f>
        <v>0</v>
      </c>
      <c r="EB58" s="39">
        <f t="shared" ref="EB58:EB65" si="184">IF(AP58&lt;AQ58,1,0)</f>
        <v>0</v>
      </c>
    </row>
    <row r="59" spans="1:132" x14ac:dyDescent="0.25">
      <c r="A59" s="68" t="s">
        <v>39</v>
      </c>
      <c r="B59" s="41">
        <f t="shared" si="149"/>
        <v>0</v>
      </c>
      <c r="C59" s="42">
        <f t="shared" si="149"/>
        <v>0</v>
      </c>
      <c r="D59" s="54"/>
      <c r="E59" s="44"/>
      <c r="F59" s="43"/>
      <c r="G59" s="44"/>
      <c r="H59" s="43"/>
      <c r="I59" s="44"/>
      <c r="J59" s="43"/>
      <c r="K59" s="44"/>
      <c r="L59" s="43"/>
      <c r="M59" s="45"/>
      <c r="N59" s="33"/>
      <c r="O59" s="46"/>
      <c r="P59" s="47"/>
      <c r="Q59" s="46"/>
      <c r="R59" s="47"/>
      <c r="S59" s="46"/>
      <c r="T59" s="47"/>
      <c r="U59" s="46"/>
      <c r="V59" s="47"/>
      <c r="W59" s="46"/>
      <c r="X59" s="47"/>
      <c r="Y59" s="46"/>
      <c r="Z59" s="47"/>
      <c r="AA59" s="46"/>
      <c r="AB59" s="47"/>
      <c r="AC59" s="46"/>
      <c r="AD59" s="47"/>
      <c r="AE59" s="46"/>
      <c r="AF59" s="47"/>
      <c r="AG59" s="46"/>
      <c r="AH59" s="47"/>
      <c r="AI59" s="46"/>
      <c r="AJ59" s="47"/>
      <c r="AK59" s="46"/>
      <c r="AL59" s="47"/>
      <c r="AM59" s="46"/>
      <c r="AN59" s="47"/>
      <c r="AO59" s="46"/>
      <c r="AP59" s="47"/>
      <c r="AQ59" s="31"/>
      <c r="AR59" s="30"/>
      <c r="AS59" s="31"/>
      <c r="AT59" s="32"/>
      <c r="AU59" s="31"/>
      <c r="AV59" s="33"/>
      <c r="AW59" s="34"/>
      <c r="AX59" s="35" t="str">
        <f t="shared" si="150"/>
        <v/>
      </c>
      <c r="CA59" s="11"/>
      <c r="CB59" s="36" t="str">
        <f t="shared" si="151"/>
        <v/>
      </c>
      <c r="CC59" s="37" t="str">
        <f t="shared" si="152"/>
        <v/>
      </c>
      <c r="CD59" s="37" t="str">
        <f t="shared" si="153"/>
        <v/>
      </c>
      <c r="CE59" s="37" t="str">
        <f t="shared" si="153"/>
        <v/>
      </c>
      <c r="CF59" s="38"/>
      <c r="CG59" s="38"/>
      <c r="CH59" s="38"/>
      <c r="CI59" s="38"/>
      <c r="CJ59" s="38"/>
      <c r="CK59" s="37" t="str">
        <f t="shared" si="154"/>
        <v/>
      </c>
      <c r="CL59" s="37" t="str">
        <f t="shared" si="155"/>
        <v/>
      </c>
      <c r="CM59" s="37" t="str">
        <f t="shared" si="156"/>
        <v/>
      </c>
      <c r="CN59" s="37" t="str">
        <f t="shared" si="157"/>
        <v/>
      </c>
      <c r="CO59" s="37" t="str">
        <f t="shared" si="158"/>
        <v/>
      </c>
      <c r="CP59" s="37" t="str">
        <f t="shared" si="159"/>
        <v/>
      </c>
      <c r="CQ59" s="37" t="str">
        <f t="shared" si="160"/>
        <v/>
      </c>
      <c r="CR59" s="37" t="str">
        <f t="shared" si="161"/>
        <v/>
      </c>
      <c r="CS59" s="37" t="str">
        <f t="shared" si="162"/>
        <v/>
      </c>
      <c r="CT59" s="37" t="str">
        <f t="shared" si="163"/>
        <v/>
      </c>
      <c r="CU59" s="37" t="str">
        <f t="shared" si="164"/>
        <v/>
      </c>
      <c r="CV59" s="37" t="str">
        <f t="shared" si="165"/>
        <v/>
      </c>
      <c r="CW59" s="37" t="str">
        <f t="shared" si="166"/>
        <v/>
      </c>
      <c r="CX59" s="37" t="str">
        <f t="shared" si="167"/>
        <v/>
      </c>
      <c r="DE59" s="9"/>
      <c r="DF59" s="36">
        <f t="shared" si="168"/>
        <v>0</v>
      </c>
      <c r="DG59" s="39">
        <f t="shared" si="169"/>
        <v>0</v>
      </c>
      <c r="DH59" s="39">
        <f t="shared" si="170"/>
        <v>0</v>
      </c>
      <c r="DI59" s="39">
        <f t="shared" si="170"/>
        <v>0</v>
      </c>
      <c r="DJ59" s="38"/>
      <c r="DK59" s="38"/>
      <c r="DL59" s="38"/>
      <c r="DM59" s="38"/>
      <c r="DN59" s="38"/>
      <c r="DO59" s="39">
        <f t="shared" si="171"/>
        <v>0</v>
      </c>
      <c r="DP59" s="39">
        <f t="shared" si="172"/>
        <v>0</v>
      </c>
      <c r="DQ59" s="39">
        <f t="shared" si="173"/>
        <v>0</v>
      </c>
      <c r="DR59" s="39">
        <f t="shared" si="174"/>
        <v>0</v>
      </c>
      <c r="DS59" s="39">
        <f t="shared" si="175"/>
        <v>0</v>
      </c>
      <c r="DT59" s="39">
        <f t="shared" si="176"/>
        <v>0</v>
      </c>
      <c r="DU59" s="39">
        <f t="shared" si="177"/>
        <v>0</v>
      </c>
      <c r="DV59" s="39">
        <f t="shared" si="178"/>
        <v>0</v>
      </c>
      <c r="DW59" s="39">
        <f t="shared" si="179"/>
        <v>0</v>
      </c>
      <c r="DX59" s="39">
        <f t="shared" si="180"/>
        <v>0</v>
      </c>
      <c r="DY59" s="39">
        <f t="shared" si="181"/>
        <v>0</v>
      </c>
      <c r="DZ59" s="39">
        <f t="shared" si="182"/>
        <v>0</v>
      </c>
      <c r="EA59" s="39">
        <f t="shared" si="183"/>
        <v>0</v>
      </c>
      <c r="EB59" s="39">
        <f t="shared" si="184"/>
        <v>0</v>
      </c>
    </row>
    <row r="60" spans="1:132" x14ac:dyDescent="0.25">
      <c r="A60" s="68" t="s">
        <v>40</v>
      </c>
      <c r="B60" s="41">
        <f t="shared" si="149"/>
        <v>0</v>
      </c>
      <c r="C60" s="42">
        <f t="shared" si="149"/>
        <v>0</v>
      </c>
      <c r="D60" s="54"/>
      <c r="E60" s="44"/>
      <c r="F60" s="43"/>
      <c r="G60" s="44"/>
      <c r="H60" s="43"/>
      <c r="I60" s="44"/>
      <c r="J60" s="43"/>
      <c r="K60" s="44"/>
      <c r="L60" s="43"/>
      <c r="M60" s="45"/>
      <c r="N60" s="33"/>
      <c r="O60" s="46"/>
      <c r="P60" s="47"/>
      <c r="Q60" s="46"/>
      <c r="R60" s="47"/>
      <c r="S60" s="46"/>
      <c r="T60" s="47"/>
      <c r="U60" s="46"/>
      <c r="V60" s="47"/>
      <c r="W60" s="46"/>
      <c r="X60" s="47"/>
      <c r="Y60" s="46"/>
      <c r="Z60" s="47"/>
      <c r="AA60" s="46"/>
      <c r="AB60" s="47"/>
      <c r="AC60" s="46"/>
      <c r="AD60" s="47"/>
      <c r="AE60" s="46"/>
      <c r="AF60" s="47"/>
      <c r="AG60" s="46"/>
      <c r="AH60" s="47"/>
      <c r="AI60" s="46"/>
      <c r="AJ60" s="47"/>
      <c r="AK60" s="46"/>
      <c r="AL60" s="47"/>
      <c r="AM60" s="46"/>
      <c r="AN60" s="47"/>
      <c r="AO60" s="46"/>
      <c r="AP60" s="47"/>
      <c r="AQ60" s="31"/>
      <c r="AR60" s="30"/>
      <c r="AS60" s="31"/>
      <c r="AT60" s="32"/>
      <c r="AU60" s="31"/>
      <c r="AV60" s="33"/>
      <c r="AW60" s="34"/>
      <c r="AX60" s="35" t="str">
        <f t="shared" si="150"/>
        <v/>
      </c>
      <c r="CA60" s="11"/>
      <c r="CB60" s="36" t="str">
        <f t="shared" si="151"/>
        <v/>
      </c>
      <c r="CC60" s="37" t="str">
        <f t="shared" si="152"/>
        <v/>
      </c>
      <c r="CD60" s="37" t="str">
        <f t="shared" si="153"/>
        <v/>
      </c>
      <c r="CE60" s="37" t="str">
        <f t="shared" si="153"/>
        <v/>
      </c>
      <c r="CF60" s="38"/>
      <c r="CG60" s="38"/>
      <c r="CH60" s="38"/>
      <c r="CI60" s="38"/>
      <c r="CJ60" s="38"/>
      <c r="CK60" s="37" t="str">
        <f t="shared" si="154"/>
        <v/>
      </c>
      <c r="CL60" s="37" t="str">
        <f t="shared" si="155"/>
        <v/>
      </c>
      <c r="CM60" s="37" t="str">
        <f t="shared" si="156"/>
        <v/>
      </c>
      <c r="CN60" s="37" t="str">
        <f t="shared" si="157"/>
        <v/>
      </c>
      <c r="CO60" s="37" t="str">
        <f t="shared" si="158"/>
        <v/>
      </c>
      <c r="CP60" s="37" t="str">
        <f t="shared" si="159"/>
        <v/>
      </c>
      <c r="CQ60" s="37" t="str">
        <f t="shared" si="160"/>
        <v/>
      </c>
      <c r="CR60" s="37" t="str">
        <f t="shared" si="161"/>
        <v/>
      </c>
      <c r="CS60" s="37" t="str">
        <f t="shared" si="162"/>
        <v/>
      </c>
      <c r="CT60" s="37" t="str">
        <f t="shared" si="163"/>
        <v/>
      </c>
      <c r="CU60" s="37" t="str">
        <f t="shared" si="164"/>
        <v/>
      </c>
      <c r="CV60" s="37" t="str">
        <f t="shared" si="165"/>
        <v/>
      </c>
      <c r="CW60" s="37" t="str">
        <f t="shared" si="166"/>
        <v/>
      </c>
      <c r="CX60" s="37" t="str">
        <f t="shared" si="167"/>
        <v/>
      </c>
      <c r="DE60" s="9"/>
      <c r="DF60" s="36">
        <f t="shared" si="168"/>
        <v>0</v>
      </c>
      <c r="DG60" s="39">
        <f t="shared" si="169"/>
        <v>0</v>
      </c>
      <c r="DH60" s="39">
        <f t="shared" si="170"/>
        <v>0</v>
      </c>
      <c r="DI60" s="39">
        <f t="shared" si="170"/>
        <v>0</v>
      </c>
      <c r="DJ60" s="38"/>
      <c r="DK60" s="38"/>
      <c r="DL60" s="38"/>
      <c r="DM60" s="38"/>
      <c r="DN60" s="38"/>
      <c r="DO60" s="39">
        <f t="shared" si="171"/>
        <v>0</v>
      </c>
      <c r="DP60" s="39">
        <f t="shared" si="172"/>
        <v>0</v>
      </c>
      <c r="DQ60" s="39">
        <f t="shared" si="173"/>
        <v>0</v>
      </c>
      <c r="DR60" s="39">
        <f t="shared" si="174"/>
        <v>0</v>
      </c>
      <c r="DS60" s="39">
        <f t="shared" si="175"/>
        <v>0</v>
      </c>
      <c r="DT60" s="39">
        <f t="shared" si="176"/>
        <v>0</v>
      </c>
      <c r="DU60" s="39">
        <f t="shared" si="177"/>
        <v>0</v>
      </c>
      <c r="DV60" s="39">
        <f t="shared" si="178"/>
        <v>0</v>
      </c>
      <c r="DW60" s="39">
        <f t="shared" si="179"/>
        <v>0</v>
      </c>
      <c r="DX60" s="39">
        <f t="shared" si="180"/>
        <v>0</v>
      </c>
      <c r="DY60" s="39">
        <f t="shared" si="181"/>
        <v>0</v>
      </c>
      <c r="DZ60" s="39">
        <f t="shared" si="182"/>
        <v>0</v>
      </c>
      <c r="EA60" s="39">
        <f t="shared" si="183"/>
        <v>0</v>
      </c>
      <c r="EB60" s="39">
        <f t="shared" si="184"/>
        <v>0</v>
      </c>
    </row>
    <row r="61" spans="1:132" x14ac:dyDescent="0.25">
      <c r="A61" s="359" t="s">
        <v>41</v>
      </c>
      <c r="B61" s="41">
        <f t="shared" si="149"/>
        <v>0</v>
      </c>
      <c r="C61" s="42">
        <f t="shared" si="149"/>
        <v>0</v>
      </c>
      <c r="D61" s="54"/>
      <c r="E61" s="44"/>
      <c r="F61" s="43"/>
      <c r="G61" s="44"/>
      <c r="H61" s="43"/>
      <c r="I61" s="44"/>
      <c r="J61" s="43"/>
      <c r="K61" s="44"/>
      <c r="L61" s="43"/>
      <c r="M61" s="45"/>
      <c r="N61" s="33"/>
      <c r="O61" s="46"/>
      <c r="P61" s="47"/>
      <c r="Q61" s="46"/>
      <c r="R61" s="47"/>
      <c r="S61" s="46"/>
      <c r="T61" s="47"/>
      <c r="U61" s="46"/>
      <c r="V61" s="47"/>
      <c r="W61" s="46"/>
      <c r="X61" s="47"/>
      <c r="Y61" s="46"/>
      <c r="Z61" s="47"/>
      <c r="AA61" s="46"/>
      <c r="AB61" s="47"/>
      <c r="AC61" s="46"/>
      <c r="AD61" s="47"/>
      <c r="AE61" s="46"/>
      <c r="AF61" s="47"/>
      <c r="AG61" s="46"/>
      <c r="AH61" s="47"/>
      <c r="AI61" s="46"/>
      <c r="AJ61" s="47"/>
      <c r="AK61" s="46"/>
      <c r="AL61" s="47"/>
      <c r="AM61" s="46"/>
      <c r="AN61" s="47"/>
      <c r="AO61" s="46"/>
      <c r="AP61" s="47"/>
      <c r="AQ61" s="31"/>
      <c r="AR61" s="30"/>
      <c r="AS61" s="31"/>
      <c r="AT61" s="32"/>
      <c r="AU61" s="31"/>
      <c r="AV61" s="33"/>
      <c r="AW61" s="34"/>
      <c r="AX61" s="35" t="str">
        <f t="shared" si="150"/>
        <v/>
      </c>
      <c r="CA61" s="11"/>
      <c r="CB61" s="36" t="str">
        <f t="shared" si="151"/>
        <v/>
      </c>
      <c r="CC61" s="37" t="str">
        <f t="shared" si="152"/>
        <v/>
      </c>
      <c r="CD61" s="37" t="str">
        <f t="shared" si="153"/>
        <v/>
      </c>
      <c r="CE61" s="37" t="str">
        <f t="shared" si="153"/>
        <v/>
      </c>
      <c r="CF61" s="38"/>
      <c r="CG61" s="38"/>
      <c r="CH61" s="38"/>
      <c r="CI61" s="38"/>
      <c r="CJ61" s="38"/>
      <c r="CK61" s="37" t="str">
        <f t="shared" si="154"/>
        <v/>
      </c>
      <c r="CL61" s="37" t="str">
        <f t="shared" si="155"/>
        <v/>
      </c>
      <c r="CM61" s="37" t="str">
        <f t="shared" si="156"/>
        <v/>
      </c>
      <c r="CN61" s="37" t="str">
        <f t="shared" si="157"/>
        <v/>
      </c>
      <c r="CO61" s="37" t="str">
        <f t="shared" si="158"/>
        <v/>
      </c>
      <c r="CP61" s="37" t="str">
        <f t="shared" si="159"/>
        <v/>
      </c>
      <c r="CQ61" s="37" t="str">
        <f t="shared" si="160"/>
        <v/>
      </c>
      <c r="CR61" s="37" t="str">
        <f t="shared" si="161"/>
        <v/>
      </c>
      <c r="CS61" s="37" t="str">
        <f t="shared" si="162"/>
        <v/>
      </c>
      <c r="CT61" s="37" t="str">
        <f t="shared" si="163"/>
        <v/>
      </c>
      <c r="CU61" s="37" t="str">
        <f t="shared" si="164"/>
        <v/>
      </c>
      <c r="CV61" s="37" t="str">
        <f t="shared" si="165"/>
        <v/>
      </c>
      <c r="CW61" s="37" t="str">
        <f t="shared" si="166"/>
        <v/>
      </c>
      <c r="CX61" s="37" t="str">
        <f t="shared" si="167"/>
        <v/>
      </c>
      <c r="DE61" s="9"/>
      <c r="DF61" s="36">
        <f t="shared" si="168"/>
        <v>0</v>
      </c>
      <c r="DG61" s="39">
        <f t="shared" si="169"/>
        <v>0</v>
      </c>
      <c r="DH61" s="39">
        <f t="shared" si="170"/>
        <v>0</v>
      </c>
      <c r="DI61" s="39">
        <f t="shared" si="170"/>
        <v>0</v>
      </c>
      <c r="DJ61" s="38"/>
      <c r="DK61" s="38"/>
      <c r="DL61" s="38"/>
      <c r="DM61" s="38"/>
      <c r="DN61" s="38"/>
      <c r="DO61" s="39">
        <f t="shared" si="171"/>
        <v>0</v>
      </c>
      <c r="DP61" s="39">
        <f t="shared" si="172"/>
        <v>0</v>
      </c>
      <c r="DQ61" s="39">
        <f t="shared" si="173"/>
        <v>0</v>
      </c>
      <c r="DR61" s="39">
        <f t="shared" si="174"/>
        <v>0</v>
      </c>
      <c r="DS61" s="39">
        <f t="shared" si="175"/>
        <v>0</v>
      </c>
      <c r="DT61" s="39">
        <f t="shared" si="176"/>
        <v>0</v>
      </c>
      <c r="DU61" s="39">
        <f t="shared" si="177"/>
        <v>0</v>
      </c>
      <c r="DV61" s="39">
        <f t="shared" si="178"/>
        <v>0</v>
      </c>
      <c r="DW61" s="39">
        <f t="shared" si="179"/>
        <v>0</v>
      </c>
      <c r="DX61" s="39">
        <f t="shared" si="180"/>
        <v>0</v>
      </c>
      <c r="DY61" s="39">
        <f t="shared" si="181"/>
        <v>0</v>
      </c>
      <c r="DZ61" s="39">
        <f t="shared" si="182"/>
        <v>0</v>
      </c>
      <c r="EA61" s="39">
        <f t="shared" si="183"/>
        <v>0</v>
      </c>
      <c r="EB61" s="39">
        <f t="shared" si="184"/>
        <v>0</v>
      </c>
    </row>
    <row r="62" spans="1:132" x14ac:dyDescent="0.25">
      <c r="A62" s="359" t="s">
        <v>42</v>
      </c>
      <c r="B62" s="41">
        <f t="shared" si="149"/>
        <v>0</v>
      </c>
      <c r="C62" s="42">
        <f t="shared" si="149"/>
        <v>0</v>
      </c>
      <c r="D62" s="54"/>
      <c r="E62" s="44"/>
      <c r="F62" s="43"/>
      <c r="G62" s="44"/>
      <c r="H62" s="43"/>
      <c r="I62" s="44"/>
      <c r="J62" s="43"/>
      <c r="K62" s="44"/>
      <c r="L62" s="43"/>
      <c r="M62" s="45"/>
      <c r="N62" s="33"/>
      <c r="O62" s="46"/>
      <c r="P62" s="47"/>
      <c r="Q62" s="46"/>
      <c r="R62" s="47"/>
      <c r="S62" s="46"/>
      <c r="T62" s="47"/>
      <c r="U62" s="46"/>
      <c r="V62" s="47"/>
      <c r="W62" s="46"/>
      <c r="X62" s="47"/>
      <c r="Y62" s="46"/>
      <c r="Z62" s="47"/>
      <c r="AA62" s="46"/>
      <c r="AB62" s="47"/>
      <c r="AC62" s="46"/>
      <c r="AD62" s="47"/>
      <c r="AE62" s="46"/>
      <c r="AF62" s="47"/>
      <c r="AG62" s="46"/>
      <c r="AH62" s="47"/>
      <c r="AI62" s="46"/>
      <c r="AJ62" s="47"/>
      <c r="AK62" s="46"/>
      <c r="AL62" s="47"/>
      <c r="AM62" s="46"/>
      <c r="AN62" s="47"/>
      <c r="AO62" s="46"/>
      <c r="AP62" s="47"/>
      <c r="AQ62" s="31"/>
      <c r="AR62" s="33"/>
      <c r="AS62" s="31"/>
      <c r="AT62" s="32"/>
      <c r="AU62" s="31"/>
      <c r="AV62" s="33"/>
      <c r="AW62" s="34"/>
      <c r="AX62" s="35" t="str">
        <f>CB62&amp;CC62&amp;CD62&amp;CE62&amp;CK62&amp;CL62&amp;CM62&amp;CN62&amp;CO62&amp;CP62&amp;CQ62&amp;CR62&amp;CS62&amp;CT62&amp;CU62&amp;CV62&amp;CW62&amp;CX62</f>
        <v/>
      </c>
      <c r="CA62" s="11"/>
      <c r="CB62" s="37" t="str">
        <f>IF(B62&lt;&gt;(AS62+AR62)," * La suma de las columnas "&amp;AR$10&amp;""&amp;" DEBE SER IGUAL a los Exámenes Procesados. ","")</f>
        <v/>
      </c>
      <c r="CC62" s="37" t="str">
        <f t="shared" si="152"/>
        <v/>
      </c>
      <c r="CD62" s="37" t="str">
        <f t="shared" si="153"/>
        <v/>
      </c>
      <c r="CE62" s="37" t="str">
        <f t="shared" si="153"/>
        <v/>
      </c>
      <c r="CF62" s="38"/>
      <c r="CG62" s="38"/>
      <c r="CH62" s="38"/>
      <c r="CI62" s="38"/>
      <c r="CJ62" s="38"/>
      <c r="CK62" s="37" t="str">
        <f>IF(N62&lt;O62,CONCATENATE("* El total de Procesados debe ser mayor o igual al total de Reactivos en el grupo de edad ",$N$11),"")</f>
        <v/>
      </c>
      <c r="CL62" s="37" t="str">
        <f t="shared" si="155"/>
        <v/>
      </c>
      <c r="CM62" s="37" t="str">
        <f t="shared" si="156"/>
        <v/>
      </c>
      <c r="CN62" s="37" t="str">
        <f t="shared" si="157"/>
        <v/>
      </c>
      <c r="CO62" s="37" t="str">
        <f t="shared" si="158"/>
        <v/>
      </c>
      <c r="CP62" s="37" t="str">
        <f t="shared" si="159"/>
        <v/>
      </c>
      <c r="CQ62" s="37" t="str">
        <f t="shared" si="160"/>
        <v/>
      </c>
      <c r="CR62" s="37" t="str">
        <f t="shared" si="161"/>
        <v/>
      </c>
      <c r="CS62" s="37" t="str">
        <f t="shared" si="162"/>
        <v/>
      </c>
      <c r="CT62" s="37" t="str">
        <f t="shared" si="163"/>
        <v/>
      </c>
      <c r="CU62" s="37" t="str">
        <f t="shared" si="164"/>
        <v/>
      </c>
      <c r="CV62" s="37" t="str">
        <f t="shared" si="165"/>
        <v/>
      </c>
      <c r="CW62" s="37" t="str">
        <f t="shared" si="166"/>
        <v/>
      </c>
      <c r="CX62" s="37" t="str">
        <f t="shared" si="167"/>
        <v/>
      </c>
      <c r="DE62" s="9"/>
      <c r="DF62" s="37">
        <f>IF(B62&lt;&gt;(AS62+AR62),1,0)</f>
        <v>0</v>
      </c>
      <c r="DG62" s="39">
        <f t="shared" si="169"/>
        <v>0</v>
      </c>
      <c r="DH62" s="39">
        <f t="shared" si="170"/>
        <v>0</v>
      </c>
      <c r="DI62" s="39">
        <f t="shared" si="170"/>
        <v>0</v>
      </c>
      <c r="DJ62" s="38"/>
      <c r="DK62" s="38"/>
      <c r="DL62" s="38"/>
      <c r="DM62" s="38"/>
      <c r="DN62" s="38"/>
      <c r="DO62" s="39">
        <f t="shared" si="171"/>
        <v>0</v>
      </c>
      <c r="DP62" s="39">
        <f t="shared" si="172"/>
        <v>0</v>
      </c>
      <c r="DQ62" s="39">
        <f t="shared" si="173"/>
        <v>0</v>
      </c>
      <c r="DR62" s="39">
        <f t="shared" si="174"/>
        <v>0</v>
      </c>
      <c r="DS62" s="39">
        <f t="shared" si="175"/>
        <v>0</v>
      </c>
      <c r="DT62" s="39">
        <f t="shared" si="176"/>
        <v>0</v>
      </c>
      <c r="DU62" s="39">
        <f t="shared" si="177"/>
        <v>0</v>
      </c>
      <c r="DV62" s="39">
        <f t="shared" si="178"/>
        <v>0</v>
      </c>
      <c r="DW62" s="39">
        <f t="shared" si="179"/>
        <v>0</v>
      </c>
      <c r="DX62" s="39">
        <f t="shared" si="180"/>
        <v>0</v>
      </c>
      <c r="DY62" s="39">
        <f t="shared" si="181"/>
        <v>0</v>
      </c>
      <c r="DZ62" s="39">
        <f t="shared" si="182"/>
        <v>0</v>
      </c>
      <c r="EA62" s="39">
        <f t="shared" si="183"/>
        <v>0</v>
      </c>
      <c r="EB62" s="39">
        <f t="shared" si="184"/>
        <v>0</v>
      </c>
    </row>
    <row r="63" spans="1:132" x14ac:dyDescent="0.25">
      <c r="A63" s="359" t="s">
        <v>43</v>
      </c>
      <c r="B63" s="41">
        <f t="shared" si="149"/>
        <v>97</v>
      </c>
      <c r="C63" s="42">
        <f t="shared" si="149"/>
        <v>0</v>
      </c>
      <c r="D63" s="54"/>
      <c r="E63" s="44"/>
      <c r="F63" s="43"/>
      <c r="G63" s="44"/>
      <c r="H63" s="43"/>
      <c r="I63" s="44"/>
      <c r="J63" s="43"/>
      <c r="K63" s="44"/>
      <c r="L63" s="43"/>
      <c r="M63" s="45"/>
      <c r="N63" s="33">
        <v>0</v>
      </c>
      <c r="O63" s="46">
        <v>0</v>
      </c>
      <c r="P63" s="47">
        <v>7</v>
      </c>
      <c r="Q63" s="46">
        <v>0</v>
      </c>
      <c r="R63" s="47">
        <v>13</v>
      </c>
      <c r="S63" s="46">
        <v>0</v>
      </c>
      <c r="T63" s="47">
        <v>24</v>
      </c>
      <c r="U63" s="46">
        <v>0</v>
      </c>
      <c r="V63" s="47">
        <v>27</v>
      </c>
      <c r="W63" s="46">
        <v>0</v>
      </c>
      <c r="X63" s="47">
        <v>17</v>
      </c>
      <c r="Y63" s="46">
        <v>0</v>
      </c>
      <c r="Z63" s="47">
        <v>8</v>
      </c>
      <c r="AA63" s="46">
        <v>0</v>
      </c>
      <c r="AB63" s="47">
        <v>1</v>
      </c>
      <c r="AC63" s="46">
        <v>0</v>
      </c>
      <c r="AD63" s="47">
        <v>0</v>
      </c>
      <c r="AE63" s="46">
        <v>0</v>
      </c>
      <c r="AF63" s="47">
        <v>0</v>
      </c>
      <c r="AG63" s="46">
        <v>0</v>
      </c>
      <c r="AH63" s="47">
        <v>0</v>
      </c>
      <c r="AI63" s="46">
        <v>0</v>
      </c>
      <c r="AJ63" s="47">
        <v>0</v>
      </c>
      <c r="AK63" s="46">
        <v>0</v>
      </c>
      <c r="AL63" s="47">
        <v>0</v>
      </c>
      <c r="AM63" s="46">
        <v>0</v>
      </c>
      <c r="AN63" s="47">
        <v>0</v>
      </c>
      <c r="AO63" s="46">
        <v>0</v>
      </c>
      <c r="AP63" s="47">
        <v>0</v>
      </c>
      <c r="AQ63" s="31">
        <v>0</v>
      </c>
      <c r="AR63" s="30"/>
      <c r="AS63" s="31">
        <v>97</v>
      </c>
      <c r="AT63" s="32">
        <v>0</v>
      </c>
      <c r="AU63" s="31">
        <v>0</v>
      </c>
      <c r="AV63" s="33">
        <v>1</v>
      </c>
      <c r="AW63" s="34">
        <v>1</v>
      </c>
      <c r="AX63" s="35" t="str">
        <f>CB63&amp;CC63&amp;CD63&amp;CE63&amp;CK63&amp;CL63&amp;CM63&amp;CN63&amp;CO63&amp;CP63&amp;CQ63&amp;CR63&amp;CS63&amp;CT63&amp;CU63&amp;CV63&amp;CW63&amp;CX63</f>
        <v/>
      </c>
      <c r="CA63" s="11"/>
      <c r="CB63" s="36" t="str">
        <f t="shared" ref="CB63:CB65" si="185">IF(B63&lt;&gt;(AS63)," * La suma de las columnas "&amp;AR$10&amp;""&amp;" DEBE SER IGUAL a los Exámenes Procesados. ","")</f>
        <v/>
      </c>
      <c r="CC63" s="37" t="str">
        <f t="shared" si="152"/>
        <v/>
      </c>
      <c r="CD63" s="37" t="str">
        <f t="shared" si="153"/>
        <v/>
      </c>
      <c r="CE63" s="37" t="str">
        <f t="shared" si="153"/>
        <v/>
      </c>
      <c r="CF63" s="38"/>
      <c r="CG63" s="38"/>
      <c r="CH63" s="38"/>
      <c r="CI63" s="38"/>
      <c r="CJ63" s="38"/>
      <c r="CK63" s="37" t="str">
        <f t="shared" ref="CK63" si="186">IF(N63&lt;O63,CONCATENATE("* El total de Procesados debe ser mayor o igual al total de Reactivos en el grupo de edad ",$N$11),"")</f>
        <v/>
      </c>
      <c r="CL63" s="37" t="str">
        <f t="shared" si="155"/>
        <v/>
      </c>
      <c r="CM63" s="37" t="str">
        <f t="shared" si="156"/>
        <v/>
      </c>
      <c r="CN63" s="37" t="str">
        <f t="shared" si="157"/>
        <v/>
      </c>
      <c r="CO63" s="37" t="str">
        <f t="shared" si="158"/>
        <v/>
      </c>
      <c r="CP63" s="37" t="str">
        <f t="shared" si="159"/>
        <v/>
      </c>
      <c r="CQ63" s="37" t="str">
        <f t="shared" si="160"/>
        <v/>
      </c>
      <c r="CR63" s="37" t="str">
        <f t="shared" si="161"/>
        <v/>
      </c>
      <c r="CS63" s="37" t="str">
        <f t="shared" si="162"/>
        <v/>
      </c>
      <c r="CT63" s="37" t="str">
        <f t="shared" si="163"/>
        <v/>
      </c>
      <c r="CU63" s="37" t="str">
        <f t="shared" si="164"/>
        <v/>
      </c>
      <c r="CV63" s="37" t="str">
        <f t="shared" si="165"/>
        <v/>
      </c>
      <c r="CW63" s="37" t="str">
        <f t="shared" si="166"/>
        <v/>
      </c>
      <c r="CX63" s="37" t="str">
        <f t="shared" si="167"/>
        <v/>
      </c>
      <c r="DE63" s="9"/>
      <c r="DF63" s="36">
        <f>IF(B63&lt;&gt;(AS63),1,0)</f>
        <v>0</v>
      </c>
      <c r="DG63" s="39">
        <f t="shared" si="169"/>
        <v>0</v>
      </c>
      <c r="DH63" s="39">
        <f t="shared" si="170"/>
        <v>0</v>
      </c>
      <c r="DI63" s="39">
        <f t="shared" si="170"/>
        <v>0</v>
      </c>
      <c r="DJ63" s="38"/>
      <c r="DK63" s="38"/>
      <c r="DL63" s="38"/>
      <c r="DM63" s="38"/>
      <c r="DN63" s="38"/>
      <c r="DO63" s="39">
        <f t="shared" si="171"/>
        <v>0</v>
      </c>
      <c r="DP63" s="39">
        <f t="shared" si="172"/>
        <v>0</v>
      </c>
      <c r="DQ63" s="39">
        <f t="shared" si="173"/>
        <v>0</v>
      </c>
      <c r="DR63" s="39">
        <f t="shared" si="174"/>
        <v>0</v>
      </c>
      <c r="DS63" s="39">
        <f t="shared" si="175"/>
        <v>0</v>
      </c>
      <c r="DT63" s="39">
        <f t="shared" si="176"/>
        <v>0</v>
      </c>
      <c r="DU63" s="39">
        <f t="shared" si="177"/>
        <v>0</v>
      </c>
      <c r="DV63" s="39">
        <f t="shared" si="178"/>
        <v>0</v>
      </c>
      <c r="DW63" s="39">
        <f t="shared" si="179"/>
        <v>0</v>
      </c>
      <c r="DX63" s="39">
        <f t="shared" si="180"/>
        <v>0</v>
      </c>
      <c r="DY63" s="39">
        <f t="shared" si="181"/>
        <v>0</v>
      </c>
      <c r="DZ63" s="39">
        <f t="shared" si="182"/>
        <v>0</v>
      </c>
      <c r="EA63" s="39">
        <f t="shared" si="183"/>
        <v>0</v>
      </c>
      <c r="EB63" s="39">
        <f t="shared" si="184"/>
        <v>0</v>
      </c>
    </row>
    <row r="64" spans="1:132" x14ac:dyDescent="0.25">
      <c r="A64" s="68" t="s">
        <v>44</v>
      </c>
      <c r="B64" s="41">
        <f t="shared" si="149"/>
        <v>15</v>
      </c>
      <c r="C64" s="42">
        <f t="shared" si="149"/>
        <v>0</v>
      </c>
      <c r="D64" s="54"/>
      <c r="E64" s="44"/>
      <c r="F64" s="43"/>
      <c r="G64" s="44"/>
      <c r="H64" s="43"/>
      <c r="I64" s="44"/>
      <c r="J64" s="43"/>
      <c r="K64" s="44"/>
      <c r="L64" s="43"/>
      <c r="M64" s="45"/>
      <c r="N64" s="33">
        <v>0</v>
      </c>
      <c r="O64" s="46">
        <v>0</v>
      </c>
      <c r="P64" s="47">
        <v>0</v>
      </c>
      <c r="Q64" s="46">
        <v>0</v>
      </c>
      <c r="R64" s="47">
        <v>1</v>
      </c>
      <c r="S64" s="46">
        <v>0</v>
      </c>
      <c r="T64" s="47">
        <v>2</v>
      </c>
      <c r="U64" s="46">
        <v>0</v>
      </c>
      <c r="V64" s="47">
        <v>7</v>
      </c>
      <c r="W64" s="46">
        <v>0</v>
      </c>
      <c r="X64" s="47">
        <v>3</v>
      </c>
      <c r="Y64" s="46">
        <v>0</v>
      </c>
      <c r="Z64" s="47">
        <v>2</v>
      </c>
      <c r="AA64" s="46">
        <v>0</v>
      </c>
      <c r="AB64" s="47">
        <v>0</v>
      </c>
      <c r="AC64" s="46">
        <v>0</v>
      </c>
      <c r="AD64" s="47">
        <v>0</v>
      </c>
      <c r="AE64" s="46">
        <v>0</v>
      </c>
      <c r="AF64" s="47">
        <v>0</v>
      </c>
      <c r="AG64" s="46">
        <v>0</v>
      </c>
      <c r="AH64" s="47">
        <v>0</v>
      </c>
      <c r="AI64" s="46">
        <v>0</v>
      </c>
      <c r="AJ64" s="47">
        <v>0</v>
      </c>
      <c r="AK64" s="46">
        <v>0</v>
      </c>
      <c r="AL64" s="47">
        <v>0</v>
      </c>
      <c r="AM64" s="46">
        <v>0</v>
      </c>
      <c r="AN64" s="47">
        <v>0</v>
      </c>
      <c r="AO64" s="46">
        <v>0</v>
      </c>
      <c r="AP64" s="47">
        <v>0</v>
      </c>
      <c r="AQ64" s="31">
        <v>0</v>
      </c>
      <c r="AR64" s="30"/>
      <c r="AS64" s="31">
        <v>15</v>
      </c>
      <c r="AT64" s="32">
        <v>0</v>
      </c>
      <c r="AU64" s="31">
        <v>0</v>
      </c>
      <c r="AV64" s="33">
        <v>1</v>
      </c>
      <c r="AW64" s="34">
        <v>0</v>
      </c>
      <c r="AX64" s="35" t="str">
        <f t="shared" ref="AX64" si="187">CB64&amp;CC64&amp;CD64&amp;CE64&amp;CK64&amp;CL64&amp;CM64&amp;CN64&amp;CO64&amp;CP64&amp;CQ64&amp;CR64&amp;CS64&amp;CT64&amp;CU64&amp;CV64&amp;CW64&amp;CX64</f>
        <v/>
      </c>
      <c r="CA64" s="11"/>
      <c r="CB64" s="36" t="str">
        <f t="shared" si="185"/>
        <v/>
      </c>
      <c r="CC64" s="37" t="str">
        <f t="shared" si="152"/>
        <v/>
      </c>
      <c r="CD64" s="37" t="str">
        <f t="shared" si="153"/>
        <v/>
      </c>
      <c r="CE64" s="37" t="str">
        <f t="shared" si="153"/>
        <v/>
      </c>
      <c r="CF64" s="38"/>
      <c r="CG64" s="38"/>
      <c r="CH64" s="38"/>
      <c r="CI64" s="38"/>
      <c r="CJ64" s="38"/>
      <c r="CK64" s="37" t="str">
        <f>IF(N64&lt;O64,CONCATENATE("* El total de Procesados debe ser mayor o igual al total de Reactivos en el grupo de edad ",$N$11),"")</f>
        <v/>
      </c>
      <c r="CL64" s="37" t="str">
        <f>IF(P64&lt;Q64,CONCATENATE("* El total de Procesados debe ser mayor o igual al total de Reactivos en el grupo de edad ",$P$11),"")</f>
        <v/>
      </c>
      <c r="CM64" s="37" t="str">
        <f t="shared" si="156"/>
        <v/>
      </c>
      <c r="CN64" s="37" t="str">
        <f t="shared" si="157"/>
        <v/>
      </c>
      <c r="CO64" s="37" t="str">
        <f t="shared" si="158"/>
        <v/>
      </c>
      <c r="CP64" s="37" t="str">
        <f t="shared" si="159"/>
        <v/>
      </c>
      <c r="CQ64" s="37" t="str">
        <f t="shared" si="160"/>
        <v/>
      </c>
      <c r="CR64" s="37" t="str">
        <f t="shared" si="161"/>
        <v/>
      </c>
      <c r="CS64" s="37" t="str">
        <f t="shared" si="162"/>
        <v/>
      </c>
      <c r="CT64" s="37" t="str">
        <f t="shared" si="163"/>
        <v/>
      </c>
      <c r="CU64" s="37" t="str">
        <f t="shared" si="164"/>
        <v/>
      </c>
      <c r="CV64" s="37" t="str">
        <f t="shared" si="165"/>
        <v/>
      </c>
      <c r="CW64" s="37" t="str">
        <f t="shared" si="166"/>
        <v/>
      </c>
      <c r="CX64" s="37" t="str">
        <f t="shared" si="167"/>
        <v/>
      </c>
      <c r="DE64" s="9"/>
      <c r="DF64" s="36">
        <f t="shared" ref="DF64:DF65" si="188">IF(B64&lt;&gt;(AS64),1,0)</f>
        <v>0</v>
      </c>
      <c r="DG64" s="39">
        <f t="shared" si="169"/>
        <v>0</v>
      </c>
      <c r="DH64" s="39">
        <f t="shared" si="170"/>
        <v>0</v>
      </c>
      <c r="DI64" s="39">
        <f t="shared" si="170"/>
        <v>0</v>
      </c>
      <c r="DJ64" s="38"/>
      <c r="DK64" s="38"/>
      <c r="DL64" s="38"/>
      <c r="DM64" s="38"/>
      <c r="DN64" s="38"/>
      <c r="DO64" s="39">
        <f t="shared" si="171"/>
        <v>0</v>
      </c>
      <c r="DP64" s="39">
        <f t="shared" si="172"/>
        <v>0</v>
      </c>
      <c r="DQ64" s="39">
        <f t="shared" si="173"/>
        <v>0</v>
      </c>
      <c r="DR64" s="39">
        <f t="shared" si="174"/>
        <v>0</v>
      </c>
      <c r="DS64" s="39">
        <f t="shared" si="175"/>
        <v>0</v>
      </c>
      <c r="DT64" s="39">
        <f t="shared" si="176"/>
        <v>0</v>
      </c>
      <c r="DU64" s="39">
        <f t="shared" si="177"/>
        <v>0</v>
      </c>
      <c r="DV64" s="39">
        <f t="shared" si="178"/>
        <v>0</v>
      </c>
      <c r="DW64" s="39">
        <f t="shared" si="179"/>
        <v>0</v>
      </c>
      <c r="DX64" s="39">
        <f t="shared" si="180"/>
        <v>0</v>
      </c>
      <c r="DY64" s="39">
        <f t="shared" si="181"/>
        <v>0</v>
      </c>
      <c r="DZ64" s="39">
        <f t="shared" si="182"/>
        <v>0</v>
      </c>
      <c r="EA64" s="39">
        <f t="shared" si="183"/>
        <v>0</v>
      </c>
      <c r="EB64" s="39">
        <f t="shared" si="184"/>
        <v>0</v>
      </c>
    </row>
    <row r="65" spans="1:132" x14ac:dyDescent="0.25">
      <c r="A65" s="68" t="s">
        <v>45</v>
      </c>
      <c r="B65" s="41">
        <f>+D65+F65+H65+J65+L65+N65+P65+R65+T65+V65+X65+Z65+AB65+AD65+AF65+AH65+AJ65+AL65+AN65+AP65</f>
        <v>0</v>
      </c>
      <c r="C65" s="42">
        <f>+E65+G65+I65+K65+M65+O65+Q65+S65+U65+W65+Y65+AA65+AC65+AE65+AG65+AI65+AK65+AM65+AO65+AQ65</f>
        <v>0</v>
      </c>
      <c r="D65" s="33"/>
      <c r="E65" s="46"/>
      <c r="F65" s="47"/>
      <c r="G65" s="46"/>
      <c r="H65" s="47"/>
      <c r="I65" s="34"/>
      <c r="J65" s="33"/>
      <c r="K65" s="33"/>
      <c r="L65" s="47"/>
      <c r="M65" s="34"/>
      <c r="N65" s="33"/>
      <c r="O65" s="46"/>
      <c r="P65" s="47"/>
      <c r="Q65" s="46"/>
      <c r="R65" s="47"/>
      <c r="S65" s="46"/>
      <c r="T65" s="47"/>
      <c r="U65" s="46"/>
      <c r="V65" s="47"/>
      <c r="W65" s="46"/>
      <c r="X65" s="47"/>
      <c r="Y65" s="46"/>
      <c r="Z65" s="47"/>
      <c r="AA65" s="46"/>
      <c r="AB65" s="47"/>
      <c r="AC65" s="46"/>
      <c r="AD65" s="47"/>
      <c r="AE65" s="46"/>
      <c r="AF65" s="47"/>
      <c r="AG65" s="46"/>
      <c r="AH65" s="47"/>
      <c r="AI65" s="46"/>
      <c r="AJ65" s="47"/>
      <c r="AK65" s="46"/>
      <c r="AL65" s="47"/>
      <c r="AM65" s="46"/>
      <c r="AN65" s="47"/>
      <c r="AO65" s="46"/>
      <c r="AP65" s="47"/>
      <c r="AQ65" s="31"/>
      <c r="AR65" s="30"/>
      <c r="AS65" s="31"/>
      <c r="AT65" s="32"/>
      <c r="AU65" s="31"/>
      <c r="AV65" s="33"/>
      <c r="AW65" s="34"/>
      <c r="AX65" s="35" t="str">
        <f>CB65&amp;CC65&amp;CD65&amp;CE65&amp;CF65&amp;CG65&amp;CH65&amp;CI65&amp;CJ65&amp;CK65&amp;CL65&amp;CM65&amp;CN65&amp;CO65&amp;CP65&amp;CQ65&amp;CR65&amp;CS65&amp;CT65&amp;CU65&amp;CV65&amp;CW65&amp;CX65</f>
        <v/>
      </c>
      <c r="CA65" s="11"/>
      <c r="CB65" s="36" t="str">
        <f t="shared" si="185"/>
        <v/>
      </c>
      <c r="CC65" s="37" t="str">
        <f t="shared" si="152"/>
        <v/>
      </c>
      <c r="CD65" s="37" t="str">
        <f t="shared" si="153"/>
        <v/>
      </c>
      <c r="CE65" s="37" t="str">
        <f t="shared" si="153"/>
        <v/>
      </c>
      <c r="CF65" s="37" t="str">
        <f>IF(D65&lt;E65,CONCATENATE("* El total de Procesados debe ser mayor o igual al total de Reactivos en el grupo de edad ",$D$11),"")</f>
        <v/>
      </c>
      <c r="CG65" s="37" t="str">
        <f>IF(F65&lt;G65,CONCATENATE("* El total de Procesados debe ser mayor o igual al total de Reactivos en el grupo de edad ",$F$11),"")</f>
        <v/>
      </c>
      <c r="CH65" s="37" t="str">
        <f>IF(H65&lt;I65,CONCATENATE("* El total de Procesados debe ser mayor o igual al total de Reactivos en el grupo de edad ",$H$11),"")</f>
        <v/>
      </c>
      <c r="CI65" s="37" t="str">
        <f>IF(J65&lt;K65,CONCATENATE("* El total de Procesados debe ser mayor o igual al total de Reactivos en el grupo de edad ",$J$11),"")</f>
        <v/>
      </c>
      <c r="CJ65" s="37" t="str">
        <f>IF(L65&lt;M65,CONCATENATE("* El total de Procesados debe ser mayor o igual al total de Reactivos en el grupo de edad ",$L$11),"")</f>
        <v/>
      </c>
      <c r="CK65" s="37" t="str">
        <f>IF(N65&lt;O65,CONCATENATE("* El total de Procesados debe ser mayor o igual al total de Reactivos en el grupo de edad ",$N$11),"")</f>
        <v/>
      </c>
      <c r="CL65" s="37" t="str">
        <f>IF(P65&lt;Q65,CONCATENATE("* El total de Procesados debe ser mayor o igual al total de Reactivos en el grupo de edad ",$P$11),"")</f>
        <v/>
      </c>
      <c r="CM65" s="37" t="str">
        <f t="shared" si="156"/>
        <v/>
      </c>
      <c r="CN65" s="37" t="str">
        <f t="shared" si="157"/>
        <v/>
      </c>
      <c r="CO65" s="37" t="str">
        <f t="shared" si="158"/>
        <v/>
      </c>
      <c r="CP65" s="37" t="str">
        <f t="shared" si="159"/>
        <v/>
      </c>
      <c r="CQ65" s="37" t="str">
        <f t="shared" si="160"/>
        <v/>
      </c>
      <c r="CR65" s="37" t="str">
        <f t="shared" si="161"/>
        <v/>
      </c>
      <c r="CS65" s="37" t="str">
        <f t="shared" si="162"/>
        <v/>
      </c>
      <c r="CT65" s="37" t="str">
        <f t="shared" si="163"/>
        <v/>
      </c>
      <c r="CU65" s="37" t="str">
        <f t="shared" si="164"/>
        <v/>
      </c>
      <c r="CV65" s="37" t="str">
        <f t="shared" si="165"/>
        <v/>
      </c>
      <c r="CW65" s="37" t="str">
        <f t="shared" si="166"/>
        <v/>
      </c>
      <c r="CX65" s="37" t="str">
        <f t="shared" si="167"/>
        <v/>
      </c>
      <c r="DE65" s="9"/>
      <c r="DF65" s="36">
        <f t="shared" si="188"/>
        <v>0</v>
      </c>
      <c r="DG65" s="39">
        <f t="shared" si="169"/>
        <v>0</v>
      </c>
      <c r="DH65" s="39">
        <f t="shared" si="170"/>
        <v>0</v>
      </c>
      <c r="DI65" s="39">
        <f t="shared" si="170"/>
        <v>0</v>
      </c>
      <c r="DJ65" s="39">
        <f>IF(D65&lt;E65,1,0)</f>
        <v>0</v>
      </c>
      <c r="DK65" s="39">
        <f>IF(F65&lt;G65,1,0)</f>
        <v>0</v>
      </c>
      <c r="DL65" s="39">
        <f>IF(H65&lt;I65,1,0)</f>
        <v>0</v>
      </c>
      <c r="DM65" s="39">
        <f>IF(J65&lt;K65,1,0)</f>
        <v>0</v>
      </c>
      <c r="DN65" s="39">
        <f>IF(L65&lt;M65,1,0)</f>
        <v>0</v>
      </c>
      <c r="DO65" s="39">
        <f t="shared" si="171"/>
        <v>0</v>
      </c>
      <c r="DP65" s="39">
        <f t="shared" si="172"/>
        <v>0</v>
      </c>
      <c r="DQ65" s="39">
        <f t="shared" si="173"/>
        <v>0</v>
      </c>
      <c r="DR65" s="39">
        <f t="shared" si="174"/>
        <v>0</v>
      </c>
      <c r="DS65" s="39">
        <f t="shared" si="175"/>
        <v>0</v>
      </c>
      <c r="DT65" s="39">
        <f t="shared" si="176"/>
        <v>0</v>
      </c>
      <c r="DU65" s="39">
        <f t="shared" si="177"/>
        <v>0</v>
      </c>
      <c r="DV65" s="39">
        <f t="shared" si="178"/>
        <v>0</v>
      </c>
      <c r="DW65" s="39">
        <f t="shared" si="179"/>
        <v>0</v>
      </c>
      <c r="DX65" s="39">
        <f t="shared" si="180"/>
        <v>0</v>
      </c>
      <c r="DY65" s="39">
        <f t="shared" si="181"/>
        <v>0</v>
      </c>
      <c r="DZ65" s="39">
        <f t="shared" si="182"/>
        <v>0</v>
      </c>
      <c r="EA65" s="39">
        <f t="shared" si="183"/>
        <v>0</v>
      </c>
      <c r="EB65" s="39">
        <f t="shared" si="184"/>
        <v>0</v>
      </c>
    </row>
    <row r="66" spans="1:132" ht="21" x14ac:dyDescent="0.25">
      <c r="A66" s="359" t="s">
        <v>46</v>
      </c>
      <c r="B66" s="41">
        <f>+D66+F66+H66</f>
        <v>0</v>
      </c>
      <c r="C66" s="42">
        <f>+E66+G66+I66</f>
        <v>0</v>
      </c>
      <c r="D66" s="33"/>
      <c r="E66" s="46"/>
      <c r="F66" s="47"/>
      <c r="G66" s="46"/>
      <c r="H66" s="47"/>
      <c r="I66" s="34"/>
      <c r="J66" s="49"/>
      <c r="K66" s="50"/>
      <c r="L66" s="49"/>
      <c r="M66" s="50"/>
      <c r="N66" s="49"/>
      <c r="O66" s="50"/>
      <c r="P66" s="49"/>
      <c r="Q66" s="50"/>
      <c r="R66" s="49"/>
      <c r="S66" s="50"/>
      <c r="T66" s="49"/>
      <c r="U66" s="50"/>
      <c r="V66" s="49"/>
      <c r="W66" s="50"/>
      <c r="X66" s="49"/>
      <c r="Y66" s="50"/>
      <c r="Z66" s="49"/>
      <c r="AA66" s="50"/>
      <c r="AB66" s="49"/>
      <c r="AC66" s="50"/>
      <c r="AD66" s="49"/>
      <c r="AE66" s="50"/>
      <c r="AF66" s="49"/>
      <c r="AG66" s="50"/>
      <c r="AH66" s="49"/>
      <c r="AI66" s="50"/>
      <c r="AJ66" s="49"/>
      <c r="AK66" s="50"/>
      <c r="AL66" s="49"/>
      <c r="AM66" s="50"/>
      <c r="AN66" s="49"/>
      <c r="AO66" s="50"/>
      <c r="AP66" s="49"/>
      <c r="AQ66" s="51"/>
      <c r="AR66" s="33"/>
      <c r="AS66" s="31"/>
      <c r="AT66" s="32"/>
      <c r="AU66" s="31"/>
      <c r="AV66" s="33"/>
      <c r="AW66" s="34"/>
      <c r="AX66" s="35" t="str">
        <f>CB66&amp;CC66&amp;CD66&amp;CE66&amp;CK66&amp;CL66&amp;CM66&amp;CN66&amp;CO66&amp;CP66&amp;CQ66&amp;CR66&amp;CS66&amp;CT66&amp;CU66&amp;CV66&amp;CW66&amp;CX66&amp;CF66&amp;CG66&amp;CH66</f>
        <v/>
      </c>
      <c r="CA66" s="11"/>
      <c r="CB66" s="37" t="str">
        <f>IF(B66&lt;&gt;(AS66+AR66)," * La suma de las columnas "&amp;AR$10&amp;""&amp;" DEBE SER IGUAL a los Exámenes Procesados. ","")</f>
        <v/>
      </c>
      <c r="CC66" s="37" t="str">
        <f t="shared" si="152"/>
        <v/>
      </c>
      <c r="CD66" s="37" t="str">
        <f t="shared" si="153"/>
        <v/>
      </c>
      <c r="CE66" s="37" t="str">
        <f t="shared" si="153"/>
        <v/>
      </c>
      <c r="CF66" s="37" t="str">
        <f>IF(D66&lt;E66,CONCATENATE("* El total de Procesados debe ser mayor o igual al total de Reactivos en el grupo de edad ",$D$11),"")</f>
        <v/>
      </c>
      <c r="CG66" s="37" t="str">
        <f>IF(F66&lt;G66,CONCATENATE("* El total de Procesados debe ser mayor o igual al total de Reactivos en el grupo de edad ",$F$11),"")</f>
        <v/>
      </c>
      <c r="CH66" s="37" t="str">
        <f>IF(H66&lt;I66,CONCATENATE("* El total de Procesados debe ser mayor o igual al total de Reactivos en el grupo de edad ",$H$11),"")</f>
        <v/>
      </c>
      <c r="CI66" s="52"/>
      <c r="CJ66" s="52"/>
      <c r="CK66" s="53"/>
      <c r="CL66" s="52"/>
      <c r="CM66" s="52"/>
      <c r="CN66" s="52"/>
      <c r="CO66" s="52"/>
      <c r="CP66" s="52"/>
      <c r="CQ66" s="52"/>
      <c r="CR66" s="52"/>
      <c r="CS66" s="52"/>
      <c r="CT66" s="52"/>
      <c r="CU66" s="52"/>
      <c r="CV66" s="52"/>
      <c r="CW66" s="52"/>
      <c r="CX66" s="52"/>
      <c r="DE66" s="9"/>
      <c r="DF66" s="37">
        <f>IF(B66&lt;&gt;(AS66+AR66),1,0)</f>
        <v>0</v>
      </c>
      <c r="DG66" s="39">
        <f t="shared" si="169"/>
        <v>0</v>
      </c>
      <c r="DH66" s="39">
        <f t="shared" si="170"/>
        <v>0</v>
      </c>
      <c r="DI66" s="39">
        <f t="shared" si="170"/>
        <v>0</v>
      </c>
      <c r="DJ66" s="39">
        <f>IF(D66&lt;E66,1,0)</f>
        <v>0</v>
      </c>
      <c r="DK66" s="39">
        <f>IF(F66&lt;G66,1,0)</f>
        <v>0</v>
      </c>
      <c r="DL66" s="39">
        <f>IF(H66&lt;I66,1,0)</f>
        <v>0</v>
      </c>
      <c r="DM66" s="52"/>
      <c r="DN66" s="52"/>
      <c r="DO66" s="38"/>
      <c r="DP66" s="38"/>
      <c r="DQ66" s="38"/>
      <c r="DR66" s="38"/>
      <c r="DS66" s="38"/>
      <c r="DT66" s="38"/>
      <c r="DU66" s="38"/>
      <c r="DV66" s="38"/>
      <c r="DW66" s="38"/>
      <c r="DX66" s="38"/>
      <c r="DY66" s="38"/>
      <c r="DZ66" s="38"/>
      <c r="EA66" s="38"/>
      <c r="EB66" s="38"/>
    </row>
    <row r="67" spans="1:132" x14ac:dyDescent="0.25">
      <c r="A67" s="359" t="s">
        <v>47</v>
      </c>
      <c r="B67" s="41">
        <f>+P67+R67+T67+V67+X67+Z67+AB67+AD67+AF67+AH67+AJ67+AL67+AN67+AP67</f>
        <v>0</v>
      </c>
      <c r="C67" s="42">
        <f>+Q67+S67+U67+W67+Y67+AA67+AC67+AE67+AG67+AI67+AK67+AM67+AO67+AQ67</f>
        <v>0</v>
      </c>
      <c r="D67" s="54"/>
      <c r="E67" s="44"/>
      <c r="F67" s="43"/>
      <c r="G67" s="44"/>
      <c r="H67" s="43"/>
      <c r="I67" s="44"/>
      <c r="J67" s="43"/>
      <c r="K67" s="44"/>
      <c r="L67" s="43"/>
      <c r="M67" s="45"/>
      <c r="N67" s="54"/>
      <c r="O67" s="44"/>
      <c r="P67" s="47"/>
      <c r="Q67" s="46"/>
      <c r="R67" s="47"/>
      <c r="S67" s="46"/>
      <c r="T67" s="47"/>
      <c r="U67" s="46"/>
      <c r="V67" s="47"/>
      <c r="W67" s="46"/>
      <c r="X67" s="47"/>
      <c r="Y67" s="46"/>
      <c r="Z67" s="47"/>
      <c r="AA67" s="46"/>
      <c r="AB67" s="47"/>
      <c r="AC67" s="46"/>
      <c r="AD67" s="47"/>
      <c r="AE67" s="46"/>
      <c r="AF67" s="47"/>
      <c r="AG67" s="46"/>
      <c r="AH67" s="47"/>
      <c r="AI67" s="46"/>
      <c r="AJ67" s="47"/>
      <c r="AK67" s="46"/>
      <c r="AL67" s="47"/>
      <c r="AM67" s="46"/>
      <c r="AN67" s="47"/>
      <c r="AO67" s="46"/>
      <c r="AP67" s="47"/>
      <c r="AQ67" s="31"/>
      <c r="AR67" s="33"/>
      <c r="AS67" s="31"/>
      <c r="AT67" s="32"/>
      <c r="AU67" s="31"/>
      <c r="AV67" s="33"/>
      <c r="AW67" s="34"/>
      <c r="AX67" s="35" t="str">
        <f>CB67&amp;CC67&amp;CD67&amp;CE67&amp;CK67&amp;CL67&amp;CM67&amp;CN67&amp;CO67&amp;CP67&amp;CQ67&amp;CR67&amp;CS67&amp;CT67&amp;CU67&amp;CV67&amp;CW67&amp;CX67&amp;CF67&amp;CG67&amp;CH67</f>
        <v/>
      </c>
      <c r="CA67" s="11"/>
      <c r="CB67" s="37" t="str">
        <f t="shared" ref="CB67:CB74" si="189">IF(B67&lt;&gt;(AS67+AR67)," * La suma de las columnas "&amp;AR$10&amp;""&amp;" DEBE SER IGUAL a los Exámenes Procesados. ","")</f>
        <v/>
      </c>
      <c r="CC67" s="37" t="str">
        <f t="shared" si="152"/>
        <v/>
      </c>
      <c r="CD67" s="37" t="str">
        <f t="shared" si="153"/>
        <v/>
      </c>
      <c r="CE67" s="37" t="str">
        <f t="shared" si="153"/>
        <v/>
      </c>
      <c r="CF67" s="53"/>
      <c r="CG67" s="53"/>
      <c r="CH67" s="52"/>
      <c r="CI67" s="52"/>
      <c r="CJ67" s="52"/>
      <c r="CK67" s="53"/>
      <c r="CL67" s="37" t="str">
        <f>IF(P67&lt;Q67,CONCATENATE("* El total de Procesados debe ser mayor o igual al total de Reactivos en el grupo de edad ",$P$11),"")</f>
        <v/>
      </c>
      <c r="CM67" s="37" t="str">
        <f t="shared" ref="CM67:CM74" si="190">IF(R67&lt;S67,CONCATENATE("* El total de Procesados debe ser mayor o igual al total de Reactivos en el grupo de edad ",$R$11),"")</f>
        <v/>
      </c>
      <c r="CN67" s="37" t="str">
        <f t="shared" si="157"/>
        <v/>
      </c>
      <c r="CO67" s="37" t="str">
        <f t="shared" ref="CO67:CO74" si="191">IF(V67&lt;W67,CONCATENATE("* El total de Procesados debe ser mayor o igual al total de Reactivos en el grupo de edad ",$V$11),"")</f>
        <v/>
      </c>
      <c r="CP67" s="37" t="str">
        <f t="shared" ref="CP67:CP74" si="192">IF(X67&lt;Y67,CONCATENATE("* El total de Procesados debe ser mayor o igual al total de Reactivos en el grupo de edad ",$X$11),"")</f>
        <v/>
      </c>
      <c r="CQ67" s="37" t="str">
        <f t="shared" ref="CQ67:CQ74" si="193">IF(Z67&lt;AA67,CONCATENATE("* El total de Procesados debe ser mayor o igual al total de Reactivos en el grupo de edad ",$Z$11),"")</f>
        <v/>
      </c>
      <c r="CR67" s="37" t="str">
        <f t="shared" ref="CR67:CR74" si="194">IF(AD67&lt;AE67,CONCATENATE("* El total de Procesados debe ser mayor o igual al total de Reactivos en el grupo de edad ",$AD$11),"")</f>
        <v/>
      </c>
      <c r="CS67" s="37" t="str">
        <f t="shared" ref="CS67:CS74" si="195">IF(AF67&lt;AG67,CONCATENATE("* El total de Procesados debe ser mayor o igual al total de Reactivos en el grupo de edad ",$AF$11),"")</f>
        <v/>
      </c>
      <c r="CT67" s="37" t="str">
        <f t="shared" ref="CT67:CT74" si="196">IF(AH67&lt;AI67,CONCATENATE("* El total de Procesados debe ser mayor o igual al total de Reactivos en el grupo de edad ",$AH$11),"")</f>
        <v/>
      </c>
      <c r="CU67" s="37" t="str">
        <f t="shared" ref="CU67:CU70" si="197">IF(AJ67&lt;AK67,CONCATENATE("* El total de Procesados debe ser mayor o igual al total de Reactivos en el grupo de edad ",$AJ$11),"")</f>
        <v/>
      </c>
      <c r="CV67" s="37" t="str">
        <f t="shared" ref="CV67:CV70" si="198">IF(AL67&lt;AM67,CONCATENATE("* El total de Procesados debe ser mayor o igual al total de Reactivos en el grupo de edad ",$AL$11),"")</f>
        <v/>
      </c>
      <c r="CW67" s="37" t="str">
        <f t="shared" ref="CW67:CW70" si="199">IF(AN67&lt;AO67,CONCATENATE("* El total de Procesados debe ser mayor o igual al total de Reactivos en el grupo de edad ",$AN$11),"")</f>
        <v/>
      </c>
      <c r="CX67" s="37" t="str">
        <f t="shared" ref="CX67:CX70" si="200">IF(AP67&lt;AQ67,CONCATENATE("* El total de Procesados debe ser mayor o igual al total de Reactivos en el grupo de edad ",$AP$11),"")</f>
        <v/>
      </c>
      <c r="DE67" s="9"/>
      <c r="DF67" s="37">
        <f t="shared" ref="DF67:DF74" si="201">IF(B67&lt;&gt;(AS67+AR67),1,0)</f>
        <v>0</v>
      </c>
      <c r="DG67" s="39">
        <f t="shared" si="169"/>
        <v>0</v>
      </c>
      <c r="DH67" s="39">
        <f t="shared" si="170"/>
        <v>0</v>
      </c>
      <c r="DI67" s="39">
        <f t="shared" si="170"/>
        <v>0</v>
      </c>
      <c r="DJ67" s="52"/>
      <c r="DK67" s="52"/>
      <c r="DL67" s="52"/>
      <c r="DM67" s="52"/>
      <c r="DN67" s="52"/>
      <c r="DO67" s="38"/>
      <c r="DP67" s="39">
        <f t="shared" ref="DP67:DP74" si="202">IF(P67&lt;Q67,1,0)</f>
        <v>0</v>
      </c>
      <c r="DQ67" s="39">
        <f t="shared" ref="DQ67:DQ74" si="203">IF(R67&lt;S67,1,0)</f>
        <v>0</v>
      </c>
      <c r="DR67" s="39">
        <f t="shared" si="174"/>
        <v>0</v>
      </c>
      <c r="DS67" s="39">
        <f t="shared" ref="DS67:DS74" si="204">IF(V67&lt;W67,1,0)</f>
        <v>0</v>
      </c>
      <c r="DT67" s="39">
        <f t="shared" ref="DT67:DT74" si="205">IF(X67&lt;Y67,1,0)</f>
        <v>0</v>
      </c>
      <c r="DU67" s="39">
        <f t="shared" ref="DU67:DU74" si="206">IF(Z67&lt;AA67,1,0)</f>
        <v>0</v>
      </c>
      <c r="DV67" s="39">
        <f t="shared" ref="DV67:DV74" si="207">IF(AD67&lt;AE67,1,0)</f>
        <v>0</v>
      </c>
      <c r="DW67" s="39">
        <f t="shared" ref="DW67:DW74" si="208">IF(AF67&lt;AG67,1,0)</f>
        <v>0</v>
      </c>
      <c r="DX67" s="39">
        <f t="shared" ref="DX67:DX74" si="209">IF(AH67&lt;AI67,1,0)</f>
        <v>0</v>
      </c>
      <c r="DY67" s="39">
        <f t="shared" ref="DY67:DY70" si="210">IF(AJ67&lt;AK67,1,0)</f>
        <v>0</v>
      </c>
      <c r="DZ67" s="39">
        <f t="shared" ref="DZ67:DZ70" si="211">IF(AL67&lt;AM67,1,0)</f>
        <v>0</v>
      </c>
      <c r="EA67" s="39">
        <f t="shared" ref="EA67:EA70" si="212">IF(AN67&lt;AO67,1,0)</f>
        <v>0</v>
      </c>
      <c r="EB67" s="39">
        <f t="shared" ref="EB67:EB70" si="213">IF(AP67&lt;AQ67,1,0)</f>
        <v>0</v>
      </c>
    </row>
    <row r="68" spans="1:132" x14ac:dyDescent="0.25">
      <c r="A68" s="68" t="s">
        <v>48</v>
      </c>
      <c r="B68" s="41">
        <f>+N68+P68+R68+T68+V68+X68+Z68+AB68+AD68+AF68+AH68+AJ68+AL68+AN68+AP68</f>
        <v>1</v>
      </c>
      <c r="C68" s="42">
        <f>+O68+Q68+S68+U68+W68+Y68+AA68+AC68+AE68+AG68+AI68+AK68+AM68+AO68+AQ68</f>
        <v>0</v>
      </c>
      <c r="D68" s="30"/>
      <c r="E68" s="50"/>
      <c r="F68" s="49"/>
      <c r="G68" s="50"/>
      <c r="H68" s="49"/>
      <c r="I68" s="55"/>
      <c r="J68" s="30"/>
      <c r="K68" s="30"/>
      <c r="L68" s="49"/>
      <c r="M68" s="55"/>
      <c r="N68" s="33">
        <v>0</v>
      </c>
      <c r="O68" s="46">
        <v>0</v>
      </c>
      <c r="P68" s="47">
        <v>0</v>
      </c>
      <c r="Q68" s="46">
        <v>0</v>
      </c>
      <c r="R68" s="47">
        <v>0</v>
      </c>
      <c r="S68" s="46">
        <v>0</v>
      </c>
      <c r="T68" s="47">
        <v>1</v>
      </c>
      <c r="U68" s="46">
        <v>0</v>
      </c>
      <c r="V68" s="47">
        <v>0</v>
      </c>
      <c r="W68" s="46">
        <v>0</v>
      </c>
      <c r="X68" s="47">
        <v>0</v>
      </c>
      <c r="Y68" s="46">
        <v>0</v>
      </c>
      <c r="Z68" s="47">
        <v>0</v>
      </c>
      <c r="AA68" s="46">
        <v>0</v>
      </c>
      <c r="AB68" s="47">
        <v>0</v>
      </c>
      <c r="AC68" s="46">
        <v>0</v>
      </c>
      <c r="AD68" s="47">
        <v>0</v>
      </c>
      <c r="AE68" s="46">
        <v>0</v>
      </c>
      <c r="AF68" s="47">
        <v>0</v>
      </c>
      <c r="AG68" s="46">
        <v>0</v>
      </c>
      <c r="AH68" s="47">
        <v>0</v>
      </c>
      <c r="AI68" s="46">
        <v>0</v>
      </c>
      <c r="AJ68" s="47">
        <v>0</v>
      </c>
      <c r="AK68" s="46">
        <v>0</v>
      </c>
      <c r="AL68" s="47">
        <v>0</v>
      </c>
      <c r="AM68" s="46">
        <v>0</v>
      </c>
      <c r="AN68" s="47">
        <v>0</v>
      </c>
      <c r="AO68" s="46">
        <v>0</v>
      </c>
      <c r="AP68" s="47">
        <v>0</v>
      </c>
      <c r="AQ68" s="31">
        <v>0</v>
      </c>
      <c r="AR68" s="33">
        <v>0</v>
      </c>
      <c r="AS68" s="31">
        <v>1</v>
      </c>
      <c r="AT68" s="32">
        <v>0</v>
      </c>
      <c r="AU68" s="31">
        <v>0</v>
      </c>
      <c r="AV68" s="33">
        <v>0</v>
      </c>
      <c r="AW68" s="34">
        <v>0</v>
      </c>
      <c r="AX68" s="35" t="str">
        <f>CB68&amp;CC68&amp;CD68&amp;CE68&amp;CK68&amp;CL68&amp;CM68&amp;CN68&amp;CO68&amp;CP68&amp;CQ68&amp;CR68&amp;CS68&amp;CT68&amp;CU68&amp;CV68&amp;CW68&amp;CX68&amp;CF68&amp;CG68&amp;CH68</f>
        <v/>
      </c>
      <c r="CA68" s="11"/>
      <c r="CB68" s="37" t="str">
        <f t="shared" si="189"/>
        <v/>
      </c>
      <c r="CC68" s="37" t="str">
        <f t="shared" si="152"/>
        <v/>
      </c>
      <c r="CD68" s="37" t="str">
        <f t="shared" si="153"/>
        <v/>
      </c>
      <c r="CE68" s="37" t="str">
        <f t="shared" si="153"/>
        <v/>
      </c>
      <c r="CF68" s="53"/>
      <c r="CG68" s="53"/>
      <c r="CH68" s="52"/>
      <c r="CI68" s="52"/>
      <c r="CJ68" s="52"/>
      <c r="CK68" s="37" t="str">
        <f>IF(N68&lt;O68,CONCATENATE("* El total de Procesados debe ser mayor o igual al total de Reactivos en el grupo de edad ",$N$11),"")</f>
        <v/>
      </c>
      <c r="CL68" s="37" t="str">
        <f t="shared" ref="CL68" si="214">IF(P68&lt;Q68,CONCATENATE("* El total de Procesados debe ser mayor o igual al total de Reactivos en el grupo de edad ",$P$11),"")</f>
        <v/>
      </c>
      <c r="CM68" s="37" t="str">
        <f t="shared" si="190"/>
        <v/>
      </c>
      <c r="CN68" s="37" t="str">
        <f t="shared" si="157"/>
        <v/>
      </c>
      <c r="CO68" s="37" t="str">
        <f t="shared" si="191"/>
        <v/>
      </c>
      <c r="CP68" s="37" t="str">
        <f t="shared" si="192"/>
        <v/>
      </c>
      <c r="CQ68" s="37" t="str">
        <f t="shared" si="193"/>
        <v/>
      </c>
      <c r="CR68" s="37" t="str">
        <f t="shared" si="194"/>
        <v/>
      </c>
      <c r="CS68" s="37" t="str">
        <f t="shared" si="195"/>
        <v/>
      </c>
      <c r="CT68" s="37" t="str">
        <f t="shared" si="196"/>
        <v/>
      </c>
      <c r="CU68" s="37" t="str">
        <f t="shared" si="197"/>
        <v/>
      </c>
      <c r="CV68" s="37" t="str">
        <f t="shared" si="198"/>
        <v/>
      </c>
      <c r="CW68" s="37" t="str">
        <f t="shared" si="199"/>
        <v/>
      </c>
      <c r="CX68" s="37" t="str">
        <f t="shared" si="200"/>
        <v/>
      </c>
      <c r="DE68" s="9"/>
      <c r="DF68" s="37">
        <f t="shared" si="201"/>
        <v>0</v>
      </c>
      <c r="DG68" s="39">
        <f t="shared" si="169"/>
        <v>0</v>
      </c>
      <c r="DH68" s="39">
        <f t="shared" si="170"/>
        <v>0</v>
      </c>
      <c r="DI68" s="39">
        <f t="shared" si="170"/>
        <v>0</v>
      </c>
      <c r="DJ68" s="52"/>
      <c r="DK68" s="52"/>
      <c r="DL68" s="52"/>
      <c r="DM68" s="52"/>
      <c r="DN68" s="52"/>
      <c r="DO68" s="39">
        <f t="shared" ref="DO68:DO69" si="215">IF(N68&lt;O68,1,0)</f>
        <v>0</v>
      </c>
      <c r="DP68" s="39">
        <f t="shared" si="202"/>
        <v>0</v>
      </c>
      <c r="DQ68" s="39">
        <f t="shared" si="203"/>
        <v>0</v>
      </c>
      <c r="DR68" s="39">
        <f t="shared" si="174"/>
        <v>0</v>
      </c>
      <c r="DS68" s="39">
        <f t="shared" si="204"/>
        <v>0</v>
      </c>
      <c r="DT68" s="39">
        <f t="shared" si="205"/>
        <v>0</v>
      </c>
      <c r="DU68" s="39">
        <f t="shared" si="206"/>
        <v>0</v>
      </c>
      <c r="DV68" s="39">
        <f t="shared" si="207"/>
        <v>0</v>
      </c>
      <c r="DW68" s="39">
        <f t="shared" si="208"/>
        <v>0</v>
      </c>
      <c r="DX68" s="39">
        <f t="shared" si="209"/>
        <v>0</v>
      </c>
      <c r="DY68" s="39">
        <f t="shared" si="210"/>
        <v>0</v>
      </c>
      <c r="DZ68" s="39">
        <f t="shared" si="211"/>
        <v>0</v>
      </c>
      <c r="EA68" s="39">
        <f t="shared" si="212"/>
        <v>0</v>
      </c>
      <c r="EB68" s="39">
        <f t="shared" si="213"/>
        <v>0</v>
      </c>
    </row>
    <row r="69" spans="1:132" x14ac:dyDescent="0.25">
      <c r="A69" s="68" t="s">
        <v>49</v>
      </c>
      <c r="B69" s="41">
        <f>+D69+F69+H69+J69+L69+N69+P69+R69+T69+V69+X69+Z69+AB69+AD69+AF69+AH69+AJ69+AL69+AN69+AP69</f>
        <v>0</v>
      </c>
      <c r="C69" s="42">
        <f>+E69+G69+I69+K69+M69+O69+Q69+S69+U69+W69+Y69+AA69+AC69+AE69+AG69+AI69+AK69+AM69+AO69+AQ69</f>
        <v>0</v>
      </c>
      <c r="D69" s="33"/>
      <c r="E69" s="46"/>
      <c r="F69" s="47"/>
      <c r="G69" s="46"/>
      <c r="H69" s="47"/>
      <c r="I69" s="34"/>
      <c r="J69" s="33"/>
      <c r="K69" s="33"/>
      <c r="L69" s="47"/>
      <c r="M69" s="34"/>
      <c r="N69" s="33"/>
      <c r="O69" s="46"/>
      <c r="P69" s="47"/>
      <c r="Q69" s="46"/>
      <c r="R69" s="47"/>
      <c r="S69" s="46"/>
      <c r="T69" s="47"/>
      <c r="U69" s="46"/>
      <c r="V69" s="47"/>
      <c r="W69" s="46"/>
      <c r="X69" s="47"/>
      <c r="Y69" s="46"/>
      <c r="Z69" s="47"/>
      <c r="AA69" s="46"/>
      <c r="AB69" s="47"/>
      <c r="AC69" s="46"/>
      <c r="AD69" s="47"/>
      <c r="AE69" s="46"/>
      <c r="AF69" s="47"/>
      <c r="AG69" s="46"/>
      <c r="AH69" s="47"/>
      <c r="AI69" s="46"/>
      <c r="AJ69" s="47"/>
      <c r="AK69" s="46"/>
      <c r="AL69" s="47"/>
      <c r="AM69" s="46"/>
      <c r="AN69" s="47"/>
      <c r="AO69" s="46"/>
      <c r="AP69" s="47"/>
      <c r="AQ69" s="31"/>
      <c r="AR69" s="33"/>
      <c r="AS69" s="31"/>
      <c r="AT69" s="32"/>
      <c r="AU69" s="31"/>
      <c r="AV69" s="33"/>
      <c r="AW69" s="34"/>
      <c r="AX69" s="35" t="str">
        <f>CB69&amp;CC69&amp;CD69&amp;CE69&amp;CK69&amp;CL69&amp;CM69&amp;CN69&amp;CO69&amp;CP69&amp;CQ69&amp;CR69&amp;CS69&amp;CT69&amp;CU69&amp;CV69&amp;CW69&amp;CX69&amp;CF69&amp;CG69&amp;CH69&amp;CI69&amp;CJ69</f>
        <v/>
      </c>
      <c r="CA69" s="11"/>
      <c r="CB69" s="37" t="str">
        <f t="shared" si="189"/>
        <v/>
      </c>
      <c r="CC69" s="37" t="str">
        <f t="shared" si="152"/>
        <v/>
      </c>
      <c r="CD69" s="37" t="str">
        <f t="shared" si="153"/>
        <v/>
      </c>
      <c r="CE69" s="37" t="str">
        <f t="shared" si="153"/>
        <v/>
      </c>
      <c r="CF69" s="37" t="str">
        <f>IF(D69&lt;E69,CONCATENATE("* El total de Procesados debe ser mayor o igual al total de Reactivos en el grupo de edad ",$D$11),"")</f>
        <v/>
      </c>
      <c r="CG69" s="37" t="str">
        <f>IF(F69&lt;G69,CONCATENATE("* El total de Procesados debe ser mayor o igual al total de Reactivos en el grupo de edad ",$F$11),"")</f>
        <v/>
      </c>
      <c r="CH69" s="37" t="str">
        <f>IF(H69&lt;I69,CONCATENATE("* El total de Procesados debe ser mayor o igual al total de Reactivos en el grupo de edad ",$H$11),"")</f>
        <v/>
      </c>
      <c r="CI69" s="37" t="str">
        <f>IF(J69&lt;K69,CONCATENATE("* El total de Procesados debe ser mayor o igual al total de Reactivos en el grupo de edad ",$J$11),"")</f>
        <v/>
      </c>
      <c r="CJ69" s="37" t="str">
        <f>IF(L69&lt;M69,CONCATENATE("* El total de Procesados debe ser mayor o igual al total de Reactivos en el grupo de edad ",$L$11),"")</f>
        <v/>
      </c>
      <c r="CK69" s="37" t="str">
        <f>IF(N69&lt;O69,CONCATENATE("* El total de Procesados debe ser mayor o igual al total de Reactivos en el grupo de edad ",$N$11),"")</f>
        <v/>
      </c>
      <c r="CL69" s="37" t="str">
        <f>IF(P69&lt;Q69,CONCATENATE("* El total de Procesados debe ser mayor o igual al total de Reactivos en el grupo de edad ",$P$11),"")</f>
        <v/>
      </c>
      <c r="CM69" s="37" t="str">
        <f t="shared" si="190"/>
        <v/>
      </c>
      <c r="CN69" s="37" t="str">
        <f t="shared" si="157"/>
        <v/>
      </c>
      <c r="CO69" s="37" t="str">
        <f t="shared" si="191"/>
        <v/>
      </c>
      <c r="CP69" s="37" t="str">
        <f t="shared" si="192"/>
        <v/>
      </c>
      <c r="CQ69" s="37" t="str">
        <f t="shared" si="193"/>
        <v/>
      </c>
      <c r="CR69" s="37" t="str">
        <f t="shared" si="194"/>
        <v/>
      </c>
      <c r="CS69" s="37" t="str">
        <f t="shared" si="195"/>
        <v/>
      </c>
      <c r="CT69" s="37" t="str">
        <f t="shared" si="196"/>
        <v/>
      </c>
      <c r="CU69" s="37" t="str">
        <f t="shared" si="197"/>
        <v/>
      </c>
      <c r="CV69" s="37" t="str">
        <f t="shared" si="198"/>
        <v/>
      </c>
      <c r="CW69" s="37" t="str">
        <f t="shared" si="199"/>
        <v/>
      </c>
      <c r="CX69" s="37" t="str">
        <f t="shared" si="200"/>
        <v/>
      </c>
      <c r="DE69" s="9"/>
      <c r="DF69" s="37">
        <f t="shared" si="201"/>
        <v>0</v>
      </c>
      <c r="DG69" s="39">
        <f t="shared" si="169"/>
        <v>0</v>
      </c>
      <c r="DH69" s="39">
        <f t="shared" si="170"/>
        <v>0</v>
      </c>
      <c r="DI69" s="39">
        <f t="shared" si="170"/>
        <v>0</v>
      </c>
      <c r="DJ69" s="39">
        <f>IF(D69&lt;E69,1,0)</f>
        <v>0</v>
      </c>
      <c r="DK69" s="39">
        <f>IF(F69&lt;G69,1,0)</f>
        <v>0</v>
      </c>
      <c r="DL69" s="39">
        <f>IF(H69&lt;I69,1,0)</f>
        <v>0</v>
      </c>
      <c r="DM69" s="39">
        <f>IF(J69&lt;K69,1,0)</f>
        <v>0</v>
      </c>
      <c r="DN69" s="39">
        <f>IF(L69&lt;M69,1,0)</f>
        <v>0</v>
      </c>
      <c r="DO69" s="39">
        <f t="shared" si="215"/>
        <v>0</v>
      </c>
      <c r="DP69" s="39">
        <f t="shared" si="202"/>
        <v>0</v>
      </c>
      <c r="DQ69" s="39">
        <f t="shared" si="203"/>
        <v>0</v>
      </c>
      <c r="DR69" s="39">
        <f t="shared" si="174"/>
        <v>0</v>
      </c>
      <c r="DS69" s="39">
        <f t="shared" si="204"/>
        <v>0</v>
      </c>
      <c r="DT69" s="39">
        <f t="shared" si="205"/>
        <v>0</v>
      </c>
      <c r="DU69" s="39">
        <f t="shared" si="206"/>
        <v>0</v>
      </c>
      <c r="DV69" s="39">
        <f t="shared" si="207"/>
        <v>0</v>
      </c>
      <c r="DW69" s="39">
        <f t="shared" si="208"/>
        <v>0</v>
      </c>
      <c r="DX69" s="39">
        <f t="shared" si="209"/>
        <v>0</v>
      </c>
      <c r="DY69" s="39">
        <f t="shared" si="210"/>
        <v>0</v>
      </c>
      <c r="DZ69" s="39">
        <f t="shared" si="211"/>
        <v>0</v>
      </c>
      <c r="EA69" s="39">
        <f t="shared" si="212"/>
        <v>0</v>
      </c>
      <c r="EB69" s="39">
        <f t="shared" si="213"/>
        <v>0</v>
      </c>
    </row>
    <row r="70" spans="1:132" x14ac:dyDescent="0.25">
      <c r="A70" s="40" t="s">
        <v>50</v>
      </c>
      <c r="B70" s="41">
        <f>+P70+R70+T70+V70+X70+Z70+AB70+AD70+AF70+AH70+AJ70+AL70+AN70+AP70</f>
        <v>0</v>
      </c>
      <c r="C70" s="42">
        <f>+Q70+S70+U70+W70+Y70+AA70+AC70+AE70+AG70+AI70+AK70+AM70+AO70+AQ70</f>
        <v>0</v>
      </c>
      <c r="D70" s="54"/>
      <c r="E70" s="44"/>
      <c r="F70" s="43"/>
      <c r="G70" s="44"/>
      <c r="H70" s="43"/>
      <c r="I70" s="44"/>
      <c r="J70" s="43"/>
      <c r="K70" s="44"/>
      <c r="L70" s="43"/>
      <c r="M70" s="45"/>
      <c r="N70" s="54"/>
      <c r="O70" s="44"/>
      <c r="P70" s="47"/>
      <c r="Q70" s="46"/>
      <c r="R70" s="47"/>
      <c r="S70" s="46"/>
      <c r="T70" s="47"/>
      <c r="U70" s="46"/>
      <c r="V70" s="47"/>
      <c r="W70" s="46"/>
      <c r="X70" s="47"/>
      <c r="Y70" s="46"/>
      <c r="Z70" s="47"/>
      <c r="AA70" s="46"/>
      <c r="AB70" s="47"/>
      <c r="AC70" s="46"/>
      <c r="AD70" s="47"/>
      <c r="AE70" s="46"/>
      <c r="AF70" s="47"/>
      <c r="AG70" s="46"/>
      <c r="AH70" s="47"/>
      <c r="AI70" s="46"/>
      <c r="AJ70" s="47"/>
      <c r="AK70" s="46"/>
      <c r="AL70" s="47"/>
      <c r="AM70" s="46"/>
      <c r="AN70" s="47"/>
      <c r="AO70" s="46"/>
      <c r="AP70" s="47"/>
      <c r="AQ70" s="31"/>
      <c r="AR70" s="33"/>
      <c r="AS70" s="31"/>
      <c r="AT70" s="32"/>
      <c r="AU70" s="31"/>
      <c r="AV70" s="33"/>
      <c r="AW70" s="34"/>
      <c r="AX70" s="35" t="str">
        <f>CB70&amp;CC70&amp;CD70&amp;CE70&amp;CK70&amp;CL70&amp;CM70&amp;CN70&amp;CO70&amp;CP70&amp;CQ70&amp;CR70&amp;CS70&amp;CT70&amp;CU70&amp;CV70&amp;CW70&amp;CX70&amp;CF70&amp;CG70&amp;CH70</f>
        <v/>
      </c>
      <c r="CA70" s="11"/>
      <c r="CB70" s="37" t="str">
        <f t="shared" si="189"/>
        <v/>
      </c>
      <c r="CC70" s="37" t="str">
        <f t="shared" si="152"/>
        <v/>
      </c>
      <c r="CD70" s="37" t="str">
        <f t="shared" si="153"/>
        <v/>
      </c>
      <c r="CE70" s="37" t="str">
        <f t="shared" si="153"/>
        <v/>
      </c>
      <c r="CF70" s="53"/>
      <c r="CG70" s="53"/>
      <c r="CH70" s="52"/>
      <c r="CI70" s="52"/>
      <c r="CJ70" s="52"/>
      <c r="CK70" s="53"/>
      <c r="CL70" s="37" t="str">
        <f t="shared" ref="CL70:CL74" si="216">IF(P70&lt;Q70,CONCATENATE("* El total de Procesados debe ser mayor o igual al total de Reactivos en el grupo de edad ",$P$11),"")</f>
        <v/>
      </c>
      <c r="CM70" s="37" t="str">
        <f t="shared" si="190"/>
        <v/>
      </c>
      <c r="CN70" s="37" t="str">
        <f t="shared" si="157"/>
        <v/>
      </c>
      <c r="CO70" s="37" t="str">
        <f t="shared" si="191"/>
        <v/>
      </c>
      <c r="CP70" s="37" t="str">
        <f t="shared" si="192"/>
        <v/>
      </c>
      <c r="CQ70" s="37" t="str">
        <f t="shared" si="193"/>
        <v/>
      </c>
      <c r="CR70" s="37" t="str">
        <f t="shared" si="194"/>
        <v/>
      </c>
      <c r="CS70" s="37" t="str">
        <f t="shared" si="195"/>
        <v/>
      </c>
      <c r="CT70" s="37" t="str">
        <f t="shared" si="196"/>
        <v/>
      </c>
      <c r="CU70" s="37" t="str">
        <f t="shared" si="197"/>
        <v/>
      </c>
      <c r="CV70" s="37" t="str">
        <f t="shared" si="198"/>
        <v/>
      </c>
      <c r="CW70" s="37" t="str">
        <f t="shared" si="199"/>
        <v/>
      </c>
      <c r="CX70" s="37" t="str">
        <f t="shared" si="200"/>
        <v/>
      </c>
      <c r="DE70" s="9"/>
      <c r="DF70" s="37">
        <f t="shared" si="201"/>
        <v>0</v>
      </c>
      <c r="DG70" s="39">
        <f t="shared" si="169"/>
        <v>0</v>
      </c>
      <c r="DH70" s="39">
        <f t="shared" si="170"/>
        <v>0</v>
      </c>
      <c r="DI70" s="39">
        <f t="shared" si="170"/>
        <v>0</v>
      </c>
      <c r="DJ70" s="52"/>
      <c r="DK70" s="52"/>
      <c r="DL70" s="52"/>
      <c r="DM70" s="52"/>
      <c r="DN70" s="52"/>
      <c r="DO70" s="38"/>
      <c r="DP70" s="39">
        <f t="shared" si="202"/>
        <v>0</v>
      </c>
      <c r="DQ70" s="39">
        <f t="shared" si="203"/>
        <v>0</v>
      </c>
      <c r="DR70" s="39">
        <f t="shared" si="174"/>
        <v>0</v>
      </c>
      <c r="DS70" s="39">
        <f t="shared" si="204"/>
        <v>0</v>
      </c>
      <c r="DT70" s="39">
        <f t="shared" si="205"/>
        <v>0</v>
      </c>
      <c r="DU70" s="39">
        <f t="shared" si="206"/>
        <v>0</v>
      </c>
      <c r="DV70" s="39">
        <f t="shared" si="207"/>
        <v>0</v>
      </c>
      <c r="DW70" s="39">
        <f t="shared" si="208"/>
        <v>0</v>
      </c>
      <c r="DX70" s="39">
        <f t="shared" si="209"/>
        <v>0</v>
      </c>
      <c r="DY70" s="39">
        <f t="shared" si="210"/>
        <v>0</v>
      </c>
      <c r="DZ70" s="39">
        <f t="shared" si="211"/>
        <v>0</v>
      </c>
      <c r="EA70" s="39">
        <f t="shared" si="212"/>
        <v>0</v>
      </c>
      <c r="EB70" s="39">
        <f t="shared" si="213"/>
        <v>0</v>
      </c>
    </row>
    <row r="71" spans="1:132" x14ac:dyDescent="0.25">
      <c r="A71" s="68" t="s">
        <v>51</v>
      </c>
      <c r="B71" s="41">
        <f>+P71+R71+T71+V71+X71+Z71+AB71+AD71+AF71+AH71</f>
        <v>0</v>
      </c>
      <c r="C71" s="42">
        <f>+Q71+S71+U71+W71+Y71+AA71+AC71+AE71+AG71+AI71</f>
        <v>0</v>
      </c>
      <c r="D71" s="54"/>
      <c r="E71" s="44"/>
      <c r="F71" s="43"/>
      <c r="G71" s="44"/>
      <c r="H71" s="43"/>
      <c r="I71" s="44"/>
      <c r="J71" s="43"/>
      <c r="K71" s="44"/>
      <c r="L71" s="43"/>
      <c r="M71" s="45"/>
      <c r="N71" s="54"/>
      <c r="O71" s="44"/>
      <c r="P71" s="47"/>
      <c r="Q71" s="46"/>
      <c r="R71" s="47"/>
      <c r="S71" s="46"/>
      <c r="T71" s="47"/>
      <c r="U71" s="46"/>
      <c r="V71" s="47"/>
      <c r="W71" s="46"/>
      <c r="X71" s="47"/>
      <c r="Y71" s="46"/>
      <c r="Z71" s="47"/>
      <c r="AA71" s="46"/>
      <c r="AB71" s="47"/>
      <c r="AC71" s="46"/>
      <c r="AD71" s="47"/>
      <c r="AE71" s="46"/>
      <c r="AF71" s="47"/>
      <c r="AG71" s="46"/>
      <c r="AH71" s="47"/>
      <c r="AI71" s="46"/>
      <c r="AJ71" s="43"/>
      <c r="AK71" s="44"/>
      <c r="AL71" s="43"/>
      <c r="AM71" s="44"/>
      <c r="AN71" s="43"/>
      <c r="AO71" s="44"/>
      <c r="AP71" s="43"/>
      <c r="AQ71" s="56"/>
      <c r="AR71" s="33"/>
      <c r="AS71" s="31"/>
      <c r="AT71" s="32"/>
      <c r="AU71" s="31"/>
      <c r="AV71" s="33"/>
      <c r="AW71" s="34"/>
      <c r="AX71" s="35" t="str">
        <f>CB71&amp;CC71&amp;CD71&amp;CE71&amp;CK71&amp;CL71&amp;CM71&amp;CN71&amp;CO71&amp;CP71&amp;CQ71&amp;CR71&amp;CS71&amp;CT71&amp;CU71&amp;CV71&amp;CW71&amp;CX71&amp;CF71&amp;CG71&amp;CH71</f>
        <v/>
      </c>
      <c r="CA71" s="11"/>
      <c r="CB71" s="37" t="str">
        <f t="shared" si="189"/>
        <v/>
      </c>
      <c r="CC71" s="37" t="str">
        <f t="shared" si="152"/>
        <v/>
      </c>
      <c r="CD71" s="37" t="str">
        <f t="shared" si="153"/>
        <v/>
      </c>
      <c r="CE71" s="37" t="str">
        <f t="shared" si="153"/>
        <v/>
      </c>
      <c r="CF71" s="53"/>
      <c r="CG71" s="53"/>
      <c r="CH71" s="52"/>
      <c r="CI71" s="52"/>
      <c r="CJ71" s="52"/>
      <c r="CK71" s="53"/>
      <c r="CL71" s="37" t="str">
        <f t="shared" si="216"/>
        <v/>
      </c>
      <c r="CM71" s="37" t="str">
        <f t="shared" si="190"/>
        <v/>
      </c>
      <c r="CN71" s="37" t="str">
        <f t="shared" si="157"/>
        <v/>
      </c>
      <c r="CO71" s="37" t="str">
        <f t="shared" si="191"/>
        <v/>
      </c>
      <c r="CP71" s="37" t="str">
        <f t="shared" si="192"/>
        <v/>
      </c>
      <c r="CQ71" s="37" t="str">
        <f t="shared" si="193"/>
        <v/>
      </c>
      <c r="CR71" s="37" t="str">
        <f t="shared" si="194"/>
        <v/>
      </c>
      <c r="CS71" s="37" t="str">
        <f t="shared" si="195"/>
        <v/>
      </c>
      <c r="CT71" s="37" t="str">
        <f t="shared" si="196"/>
        <v/>
      </c>
      <c r="CU71" s="38"/>
      <c r="CV71" s="38"/>
      <c r="CW71" s="38"/>
      <c r="CX71" s="38"/>
      <c r="DE71" s="9"/>
      <c r="DF71" s="37">
        <f t="shared" si="201"/>
        <v>0</v>
      </c>
      <c r="DG71" s="39">
        <f t="shared" si="169"/>
        <v>0</v>
      </c>
      <c r="DH71" s="39">
        <f t="shared" si="170"/>
        <v>0</v>
      </c>
      <c r="DI71" s="39">
        <f t="shared" si="170"/>
        <v>0</v>
      </c>
      <c r="DJ71" s="52"/>
      <c r="DK71" s="52"/>
      <c r="DL71" s="52"/>
      <c r="DM71" s="52"/>
      <c r="DN71" s="52"/>
      <c r="DO71" s="38"/>
      <c r="DP71" s="39">
        <f t="shared" si="202"/>
        <v>0</v>
      </c>
      <c r="DQ71" s="39">
        <f t="shared" si="203"/>
        <v>0</v>
      </c>
      <c r="DR71" s="39">
        <f t="shared" si="174"/>
        <v>0</v>
      </c>
      <c r="DS71" s="39">
        <f t="shared" si="204"/>
        <v>0</v>
      </c>
      <c r="DT71" s="39">
        <f t="shared" si="205"/>
        <v>0</v>
      </c>
      <c r="DU71" s="39">
        <f t="shared" si="206"/>
        <v>0</v>
      </c>
      <c r="DV71" s="39">
        <f t="shared" si="207"/>
        <v>0</v>
      </c>
      <c r="DW71" s="39">
        <f t="shared" si="208"/>
        <v>0</v>
      </c>
      <c r="DX71" s="39">
        <f t="shared" si="209"/>
        <v>0</v>
      </c>
      <c r="DY71" s="38"/>
      <c r="DZ71" s="38"/>
      <c r="EA71" s="38"/>
      <c r="EB71" s="38"/>
    </row>
    <row r="72" spans="1:132" x14ac:dyDescent="0.25">
      <c r="A72" s="68" t="s">
        <v>52</v>
      </c>
      <c r="B72" s="41">
        <f t="shared" ref="B72:C74" si="217">+D72+F72+H72+J72+L72+N72+P72+R72+T72+V72+X72+Z72+AB72+AD72+AF72+AH72+AJ72+AL72+AN72+AP72</f>
        <v>0</v>
      </c>
      <c r="C72" s="42">
        <f t="shared" si="217"/>
        <v>0</v>
      </c>
      <c r="D72" s="33"/>
      <c r="E72" s="46"/>
      <c r="F72" s="47"/>
      <c r="G72" s="46"/>
      <c r="H72" s="47"/>
      <c r="I72" s="34"/>
      <c r="J72" s="33"/>
      <c r="K72" s="33"/>
      <c r="L72" s="47"/>
      <c r="M72" s="34"/>
      <c r="N72" s="33"/>
      <c r="O72" s="46"/>
      <c r="P72" s="47"/>
      <c r="Q72" s="46"/>
      <c r="R72" s="47"/>
      <c r="S72" s="46"/>
      <c r="T72" s="47"/>
      <c r="U72" s="46"/>
      <c r="V72" s="47"/>
      <c r="W72" s="46"/>
      <c r="X72" s="47"/>
      <c r="Y72" s="46"/>
      <c r="Z72" s="47"/>
      <c r="AA72" s="46"/>
      <c r="AB72" s="47"/>
      <c r="AC72" s="46"/>
      <c r="AD72" s="47"/>
      <c r="AE72" s="46"/>
      <c r="AF72" s="47"/>
      <c r="AG72" s="46"/>
      <c r="AH72" s="47"/>
      <c r="AI72" s="46"/>
      <c r="AJ72" s="47"/>
      <c r="AK72" s="46"/>
      <c r="AL72" s="47"/>
      <c r="AM72" s="46"/>
      <c r="AN72" s="47"/>
      <c r="AO72" s="46"/>
      <c r="AP72" s="47"/>
      <c r="AQ72" s="31"/>
      <c r="AR72" s="33"/>
      <c r="AS72" s="31"/>
      <c r="AT72" s="32"/>
      <c r="AU72" s="31"/>
      <c r="AV72" s="33"/>
      <c r="AW72" s="34"/>
      <c r="AX72" s="35" t="str">
        <f>CB72&amp;CC72&amp;CD72&amp;CE72&amp;CK72&amp;CL72&amp;CM72&amp;CN72&amp;CO72&amp;CP72&amp;CQ72&amp;CR72&amp;CS72&amp;CT72&amp;CU72&amp;CV72&amp;CW72&amp;CX72&amp;CF72&amp;CG72&amp;CH72&amp;CI72&amp;CJ72</f>
        <v/>
      </c>
      <c r="CA72" s="11"/>
      <c r="CB72" s="37" t="str">
        <f t="shared" si="189"/>
        <v/>
      </c>
      <c r="CC72" s="37" t="str">
        <f t="shared" si="152"/>
        <v/>
      </c>
      <c r="CD72" s="37" t="str">
        <f t="shared" si="153"/>
        <v/>
      </c>
      <c r="CE72" s="37" t="str">
        <f t="shared" si="153"/>
        <v/>
      </c>
      <c r="CF72" s="37" t="str">
        <f t="shared" ref="CF72:CF74" si="218">IF(D72&lt;E72,CONCATENATE("* El total de Procesados debe ser mayor o igual al total de Reactivos en el grupo de edad ",$D$11),"")</f>
        <v/>
      </c>
      <c r="CG72" s="37" t="str">
        <f t="shared" ref="CG72:CG74" si="219">IF(F72&lt;G72,CONCATENATE("* El total de Procesados debe ser mayor o igual al total de Reactivos en el grupo de edad ",$F$11),"")</f>
        <v/>
      </c>
      <c r="CH72" s="37" t="str">
        <f t="shared" ref="CH72:CH74" si="220">IF(H72&lt;I72,CONCATENATE("* El total de Procesados debe ser mayor o igual al total de Reactivos en el grupo de edad ",$H$11),"")</f>
        <v/>
      </c>
      <c r="CI72" s="37" t="str">
        <f t="shared" ref="CI72:CI74" si="221">IF(J72&lt;K72,CONCATENATE("* El total de Procesados debe ser mayor o igual al total de Reactivos en el grupo de edad ",$J$11),"")</f>
        <v/>
      </c>
      <c r="CJ72" s="37" t="str">
        <f t="shared" ref="CJ72:CJ74" si="222">IF(L72&lt;M72,CONCATENATE("* El total de Procesados debe ser mayor o igual al total de Reactivos en el grupo de edad ",$L$11),"")</f>
        <v/>
      </c>
      <c r="CK72" s="37" t="str">
        <f t="shared" ref="CK72:CK74" si="223">IF(N72&lt;O72,CONCATENATE("* El total de Procesados debe ser mayor o igual al total de Reactivos en el grupo de edad ",$N$11),"")</f>
        <v/>
      </c>
      <c r="CL72" s="37" t="str">
        <f t="shared" si="216"/>
        <v/>
      </c>
      <c r="CM72" s="37" t="str">
        <f t="shared" si="190"/>
        <v/>
      </c>
      <c r="CN72" s="37" t="str">
        <f t="shared" si="157"/>
        <v/>
      </c>
      <c r="CO72" s="37" t="str">
        <f t="shared" si="191"/>
        <v/>
      </c>
      <c r="CP72" s="37" t="str">
        <f t="shared" si="192"/>
        <v/>
      </c>
      <c r="CQ72" s="37" t="str">
        <f t="shared" si="193"/>
        <v/>
      </c>
      <c r="CR72" s="37" t="str">
        <f t="shared" si="194"/>
        <v/>
      </c>
      <c r="CS72" s="37" t="str">
        <f t="shared" si="195"/>
        <v/>
      </c>
      <c r="CT72" s="37" t="str">
        <f t="shared" si="196"/>
        <v/>
      </c>
      <c r="CU72" s="37" t="str">
        <f t="shared" ref="CU72:CU74" si="224">IF(AJ72&lt;AK72,CONCATENATE("* El total de Procesados debe ser mayor o igual al total de Reactivos en el grupo de edad ",$AJ$11),"")</f>
        <v/>
      </c>
      <c r="CV72" s="37" t="str">
        <f t="shared" ref="CV72:CV74" si="225">IF(AL72&lt;AM72,CONCATENATE("* El total de Procesados debe ser mayor o igual al total de Reactivos en el grupo de edad ",$AL$11),"")</f>
        <v/>
      </c>
      <c r="CW72" s="37" t="str">
        <f t="shared" ref="CW72:CW74" si="226">IF(AN72&lt;AO72,CONCATENATE("* El total de Procesados debe ser mayor o igual al total de Reactivos en el grupo de edad ",$AN$11),"")</f>
        <v/>
      </c>
      <c r="CX72" s="37" t="str">
        <f t="shared" ref="CX72:CX74" si="227">IF(AP72&lt;AQ72,CONCATENATE("* El total de Procesados debe ser mayor o igual al total de Reactivos en el grupo de edad ",$AP$11),"")</f>
        <v/>
      </c>
      <c r="DE72" s="9"/>
      <c r="DF72" s="37">
        <f t="shared" si="201"/>
        <v>0</v>
      </c>
      <c r="DG72" s="39">
        <f t="shared" si="169"/>
        <v>0</v>
      </c>
      <c r="DH72" s="39">
        <f t="shared" si="170"/>
        <v>0</v>
      </c>
      <c r="DI72" s="39">
        <f t="shared" si="170"/>
        <v>0</v>
      </c>
      <c r="DJ72" s="39">
        <f t="shared" ref="DJ72:DJ74" si="228">IF(D72&lt;E72,1,0)</f>
        <v>0</v>
      </c>
      <c r="DK72" s="39">
        <f t="shared" ref="DK72:DK74" si="229">IF(F72&lt;G72,1,0)</f>
        <v>0</v>
      </c>
      <c r="DL72" s="39">
        <f t="shared" ref="DL72:DL74" si="230">IF(H72&lt;I72,1,0)</f>
        <v>0</v>
      </c>
      <c r="DM72" s="39">
        <f t="shared" ref="DM72:DM74" si="231">IF(J72&lt;K72,1,0)</f>
        <v>0</v>
      </c>
      <c r="DN72" s="39">
        <f t="shared" ref="DN72:DN74" si="232">IF(L72&lt;M72,1,0)</f>
        <v>0</v>
      </c>
      <c r="DO72" s="39">
        <f t="shared" ref="DO72:DO74" si="233">IF(N72&lt;O72,1,0)</f>
        <v>0</v>
      </c>
      <c r="DP72" s="39">
        <f t="shared" si="202"/>
        <v>0</v>
      </c>
      <c r="DQ72" s="39">
        <f t="shared" si="203"/>
        <v>0</v>
      </c>
      <c r="DR72" s="39">
        <f t="shared" si="174"/>
        <v>0</v>
      </c>
      <c r="DS72" s="39">
        <f t="shared" si="204"/>
        <v>0</v>
      </c>
      <c r="DT72" s="39">
        <f t="shared" si="205"/>
        <v>0</v>
      </c>
      <c r="DU72" s="39">
        <f t="shared" si="206"/>
        <v>0</v>
      </c>
      <c r="DV72" s="39">
        <f t="shared" si="207"/>
        <v>0</v>
      </c>
      <c r="DW72" s="39">
        <f t="shared" si="208"/>
        <v>0</v>
      </c>
      <c r="DX72" s="39">
        <f t="shared" si="209"/>
        <v>0</v>
      </c>
      <c r="DY72" s="39">
        <f t="shared" ref="DY72:DY74" si="234">IF(AJ72&lt;AK72,1,0)</f>
        <v>0</v>
      </c>
      <c r="DZ72" s="39">
        <f t="shared" ref="DZ72:DZ74" si="235">IF(AL72&lt;AM72,1,0)</f>
        <v>0</v>
      </c>
      <c r="EA72" s="39">
        <f t="shared" ref="EA72:EA74" si="236">IF(AN72&lt;AO72,1,0)</f>
        <v>0</v>
      </c>
      <c r="EB72" s="39">
        <f t="shared" ref="EB72:EB74" si="237">IF(AP72&lt;AQ72,1,0)</f>
        <v>0</v>
      </c>
    </row>
    <row r="73" spans="1:132" x14ac:dyDescent="0.25">
      <c r="A73" s="68" t="s">
        <v>53</v>
      </c>
      <c r="B73" s="41">
        <f t="shared" si="217"/>
        <v>0</v>
      </c>
      <c r="C73" s="42">
        <f t="shared" si="217"/>
        <v>0</v>
      </c>
      <c r="D73" s="33"/>
      <c r="E73" s="46"/>
      <c r="F73" s="47"/>
      <c r="G73" s="46"/>
      <c r="H73" s="47"/>
      <c r="I73" s="34"/>
      <c r="J73" s="33"/>
      <c r="K73" s="33"/>
      <c r="L73" s="47"/>
      <c r="M73" s="34"/>
      <c r="N73" s="33"/>
      <c r="O73" s="46"/>
      <c r="P73" s="47"/>
      <c r="Q73" s="46"/>
      <c r="R73" s="47"/>
      <c r="S73" s="46"/>
      <c r="T73" s="47"/>
      <c r="U73" s="46"/>
      <c r="V73" s="47"/>
      <c r="W73" s="46"/>
      <c r="X73" s="47"/>
      <c r="Y73" s="46"/>
      <c r="Z73" s="47"/>
      <c r="AA73" s="46"/>
      <c r="AB73" s="47"/>
      <c r="AC73" s="46"/>
      <c r="AD73" s="47"/>
      <c r="AE73" s="46"/>
      <c r="AF73" s="47"/>
      <c r="AG73" s="46"/>
      <c r="AH73" s="47"/>
      <c r="AI73" s="46"/>
      <c r="AJ73" s="47"/>
      <c r="AK73" s="46"/>
      <c r="AL73" s="47"/>
      <c r="AM73" s="46"/>
      <c r="AN73" s="47"/>
      <c r="AO73" s="46"/>
      <c r="AP73" s="47"/>
      <c r="AQ73" s="31"/>
      <c r="AR73" s="33"/>
      <c r="AS73" s="31"/>
      <c r="AT73" s="32"/>
      <c r="AU73" s="31"/>
      <c r="AV73" s="33"/>
      <c r="AW73" s="34"/>
      <c r="AX73" s="35" t="str">
        <f t="shared" ref="AX73:AX74" si="238">CB73&amp;CC73&amp;CD73&amp;CE73&amp;CK73&amp;CL73&amp;CM73&amp;CN73&amp;CO73&amp;CP73&amp;CQ73&amp;CR73&amp;CS73&amp;CT73&amp;CU73&amp;CV73&amp;CW73&amp;CX73&amp;CF73&amp;CG73&amp;CH73&amp;CI73&amp;CJ73</f>
        <v/>
      </c>
      <c r="CA73" s="11"/>
      <c r="CB73" s="37" t="str">
        <f t="shared" si="189"/>
        <v/>
      </c>
      <c r="CC73" s="37" t="str">
        <f t="shared" si="152"/>
        <v/>
      </c>
      <c r="CD73" s="37" t="str">
        <f t="shared" si="153"/>
        <v/>
      </c>
      <c r="CE73" s="37" t="str">
        <f t="shared" si="153"/>
        <v/>
      </c>
      <c r="CF73" s="37" t="str">
        <f t="shared" si="218"/>
        <v/>
      </c>
      <c r="CG73" s="37" t="str">
        <f t="shared" si="219"/>
        <v/>
      </c>
      <c r="CH73" s="37" t="str">
        <f t="shared" si="220"/>
        <v/>
      </c>
      <c r="CI73" s="37" t="str">
        <f t="shared" si="221"/>
        <v/>
      </c>
      <c r="CJ73" s="37" t="str">
        <f t="shared" si="222"/>
        <v/>
      </c>
      <c r="CK73" s="37" t="str">
        <f t="shared" si="223"/>
        <v/>
      </c>
      <c r="CL73" s="37" t="str">
        <f t="shared" si="216"/>
        <v/>
      </c>
      <c r="CM73" s="37" t="str">
        <f t="shared" si="190"/>
        <v/>
      </c>
      <c r="CN73" s="37" t="str">
        <f t="shared" si="157"/>
        <v/>
      </c>
      <c r="CO73" s="37" t="str">
        <f t="shared" si="191"/>
        <v/>
      </c>
      <c r="CP73" s="37" t="str">
        <f t="shared" si="192"/>
        <v/>
      </c>
      <c r="CQ73" s="37" t="str">
        <f t="shared" si="193"/>
        <v/>
      </c>
      <c r="CR73" s="37" t="str">
        <f t="shared" si="194"/>
        <v/>
      </c>
      <c r="CS73" s="37" t="str">
        <f t="shared" si="195"/>
        <v/>
      </c>
      <c r="CT73" s="37" t="str">
        <f t="shared" si="196"/>
        <v/>
      </c>
      <c r="CU73" s="37" t="str">
        <f t="shared" si="224"/>
        <v/>
      </c>
      <c r="CV73" s="37" t="str">
        <f t="shared" si="225"/>
        <v/>
      </c>
      <c r="CW73" s="37" t="str">
        <f t="shared" si="226"/>
        <v/>
      </c>
      <c r="CX73" s="37" t="str">
        <f t="shared" si="227"/>
        <v/>
      </c>
      <c r="DE73" s="9"/>
      <c r="DF73" s="37">
        <f t="shared" si="201"/>
        <v>0</v>
      </c>
      <c r="DG73" s="39">
        <f t="shared" si="169"/>
        <v>0</v>
      </c>
      <c r="DH73" s="39">
        <f t="shared" si="170"/>
        <v>0</v>
      </c>
      <c r="DI73" s="39">
        <f t="shared" si="170"/>
        <v>0</v>
      </c>
      <c r="DJ73" s="39">
        <f t="shared" si="228"/>
        <v>0</v>
      </c>
      <c r="DK73" s="39">
        <f t="shared" si="229"/>
        <v>0</v>
      </c>
      <c r="DL73" s="39">
        <f t="shared" si="230"/>
        <v>0</v>
      </c>
      <c r="DM73" s="39">
        <f t="shared" si="231"/>
        <v>0</v>
      </c>
      <c r="DN73" s="39">
        <f t="shared" si="232"/>
        <v>0</v>
      </c>
      <c r="DO73" s="39">
        <f t="shared" si="233"/>
        <v>0</v>
      </c>
      <c r="DP73" s="39">
        <f t="shared" si="202"/>
        <v>0</v>
      </c>
      <c r="DQ73" s="39">
        <f t="shared" si="203"/>
        <v>0</v>
      </c>
      <c r="DR73" s="39">
        <f t="shared" si="174"/>
        <v>0</v>
      </c>
      <c r="DS73" s="39">
        <f t="shared" si="204"/>
        <v>0</v>
      </c>
      <c r="DT73" s="39">
        <f t="shared" si="205"/>
        <v>0</v>
      </c>
      <c r="DU73" s="39">
        <f t="shared" si="206"/>
        <v>0</v>
      </c>
      <c r="DV73" s="39">
        <f t="shared" si="207"/>
        <v>0</v>
      </c>
      <c r="DW73" s="39">
        <f t="shared" si="208"/>
        <v>0</v>
      </c>
      <c r="DX73" s="39">
        <f t="shared" si="209"/>
        <v>0</v>
      </c>
      <c r="DY73" s="39">
        <f t="shared" si="234"/>
        <v>0</v>
      </c>
      <c r="DZ73" s="39">
        <f t="shared" si="235"/>
        <v>0</v>
      </c>
      <c r="EA73" s="39">
        <f t="shared" si="236"/>
        <v>0</v>
      </c>
      <c r="EB73" s="39">
        <f t="shared" si="237"/>
        <v>0</v>
      </c>
    </row>
    <row r="74" spans="1:132" x14ac:dyDescent="0.25">
      <c r="A74" s="70" t="s">
        <v>54</v>
      </c>
      <c r="B74" s="58">
        <f t="shared" si="217"/>
        <v>0</v>
      </c>
      <c r="C74" s="59">
        <f t="shared" si="217"/>
        <v>0</v>
      </c>
      <c r="D74" s="63"/>
      <c r="E74" s="61"/>
      <c r="F74" s="60"/>
      <c r="G74" s="61"/>
      <c r="H74" s="60"/>
      <c r="I74" s="62"/>
      <c r="J74" s="63"/>
      <c r="K74" s="63"/>
      <c r="L74" s="60"/>
      <c r="M74" s="62"/>
      <c r="N74" s="63"/>
      <c r="O74" s="61"/>
      <c r="P74" s="60"/>
      <c r="Q74" s="61"/>
      <c r="R74" s="60"/>
      <c r="S74" s="61"/>
      <c r="T74" s="60"/>
      <c r="U74" s="61"/>
      <c r="V74" s="60"/>
      <c r="W74" s="61"/>
      <c r="X74" s="60"/>
      <c r="Y74" s="61"/>
      <c r="Z74" s="60"/>
      <c r="AA74" s="61"/>
      <c r="AB74" s="60"/>
      <c r="AC74" s="61"/>
      <c r="AD74" s="60"/>
      <c r="AE74" s="61"/>
      <c r="AF74" s="60"/>
      <c r="AG74" s="61"/>
      <c r="AH74" s="60"/>
      <c r="AI74" s="61"/>
      <c r="AJ74" s="60"/>
      <c r="AK74" s="61"/>
      <c r="AL74" s="60"/>
      <c r="AM74" s="61"/>
      <c r="AN74" s="60"/>
      <c r="AO74" s="61"/>
      <c r="AP74" s="60"/>
      <c r="AQ74" s="64"/>
      <c r="AR74" s="63"/>
      <c r="AS74" s="64"/>
      <c r="AT74" s="65"/>
      <c r="AU74" s="64"/>
      <c r="AV74" s="63"/>
      <c r="AW74" s="62"/>
      <c r="AX74" s="35" t="str">
        <f t="shared" si="238"/>
        <v/>
      </c>
      <c r="CA74" s="11"/>
      <c r="CB74" s="37" t="str">
        <f t="shared" si="189"/>
        <v/>
      </c>
      <c r="CC74" s="37" t="str">
        <f t="shared" si="152"/>
        <v/>
      </c>
      <c r="CD74" s="37" t="str">
        <f t="shared" si="153"/>
        <v/>
      </c>
      <c r="CE74" s="37" t="str">
        <f t="shared" si="153"/>
        <v/>
      </c>
      <c r="CF74" s="37" t="str">
        <f t="shared" si="218"/>
        <v/>
      </c>
      <c r="CG74" s="37" t="str">
        <f t="shared" si="219"/>
        <v/>
      </c>
      <c r="CH74" s="37" t="str">
        <f t="shared" si="220"/>
        <v/>
      </c>
      <c r="CI74" s="37" t="str">
        <f t="shared" si="221"/>
        <v/>
      </c>
      <c r="CJ74" s="37" t="str">
        <f t="shared" si="222"/>
        <v/>
      </c>
      <c r="CK74" s="37" t="str">
        <f t="shared" si="223"/>
        <v/>
      </c>
      <c r="CL74" s="37" t="str">
        <f t="shared" si="216"/>
        <v/>
      </c>
      <c r="CM74" s="37" t="str">
        <f t="shared" si="190"/>
        <v/>
      </c>
      <c r="CN74" s="37" t="str">
        <f t="shared" si="157"/>
        <v/>
      </c>
      <c r="CO74" s="37" t="str">
        <f t="shared" si="191"/>
        <v/>
      </c>
      <c r="CP74" s="37" t="str">
        <f t="shared" si="192"/>
        <v/>
      </c>
      <c r="CQ74" s="37" t="str">
        <f t="shared" si="193"/>
        <v/>
      </c>
      <c r="CR74" s="37" t="str">
        <f t="shared" si="194"/>
        <v/>
      </c>
      <c r="CS74" s="37" t="str">
        <f t="shared" si="195"/>
        <v/>
      </c>
      <c r="CT74" s="37" t="str">
        <f t="shared" si="196"/>
        <v/>
      </c>
      <c r="CU74" s="37" t="str">
        <f t="shared" si="224"/>
        <v/>
      </c>
      <c r="CV74" s="37" t="str">
        <f t="shared" si="225"/>
        <v/>
      </c>
      <c r="CW74" s="37" t="str">
        <f t="shared" si="226"/>
        <v/>
      </c>
      <c r="CX74" s="37" t="str">
        <f t="shared" si="227"/>
        <v/>
      </c>
      <c r="DE74" s="9"/>
      <c r="DF74" s="37">
        <f t="shared" si="201"/>
        <v>0</v>
      </c>
      <c r="DG74" s="39">
        <f t="shared" si="169"/>
        <v>0</v>
      </c>
      <c r="DH74" s="39">
        <f t="shared" si="170"/>
        <v>0</v>
      </c>
      <c r="DI74" s="39">
        <f t="shared" si="170"/>
        <v>0</v>
      </c>
      <c r="DJ74" s="39">
        <f t="shared" si="228"/>
        <v>0</v>
      </c>
      <c r="DK74" s="39">
        <f t="shared" si="229"/>
        <v>0</v>
      </c>
      <c r="DL74" s="39">
        <f t="shared" si="230"/>
        <v>0</v>
      </c>
      <c r="DM74" s="39">
        <f t="shared" si="231"/>
        <v>0</v>
      </c>
      <c r="DN74" s="39">
        <f t="shared" si="232"/>
        <v>0</v>
      </c>
      <c r="DO74" s="39">
        <f t="shared" si="233"/>
        <v>0</v>
      </c>
      <c r="DP74" s="39">
        <f t="shared" si="202"/>
        <v>0</v>
      </c>
      <c r="DQ74" s="39">
        <f t="shared" si="203"/>
        <v>0</v>
      </c>
      <c r="DR74" s="39">
        <f t="shared" si="174"/>
        <v>0</v>
      </c>
      <c r="DS74" s="39">
        <f t="shared" si="204"/>
        <v>0</v>
      </c>
      <c r="DT74" s="39">
        <f t="shared" si="205"/>
        <v>0</v>
      </c>
      <c r="DU74" s="39">
        <f t="shared" si="206"/>
        <v>0</v>
      </c>
      <c r="DV74" s="39">
        <f t="shared" si="207"/>
        <v>0</v>
      </c>
      <c r="DW74" s="39">
        <f t="shared" si="208"/>
        <v>0</v>
      </c>
      <c r="DX74" s="39">
        <f t="shared" si="209"/>
        <v>0</v>
      </c>
      <c r="DY74" s="39">
        <f t="shared" si="234"/>
        <v>0</v>
      </c>
      <c r="DZ74" s="39">
        <f t="shared" si="235"/>
        <v>0</v>
      </c>
      <c r="EA74" s="39">
        <f t="shared" si="236"/>
        <v>0</v>
      </c>
      <c r="EB74" s="39">
        <f t="shared" si="237"/>
        <v>0</v>
      </c>
    </row>
    <row r="75" spans="1:132" x14ac:dyDescent="0.25">
      <c r="A75" s="66" t="s">
        <v>57</v>
      </c>
      <c r="B75" s="66"/>
      <c r="C75" s="66"/>
      <c r="D75" s="66"/>
      <c r="E75" s="66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11"/>
      <c r="AS75" s="11"/>
      <c r="AT75" s="11"/>
      <c r="AU75" s="11"/>
      <c r="AV75" s="11"/>
      <c r="AW75" s="11"/>
    </row>
    <row r="76" spans="1:132" ht="15" customHeight="1" x14ac:dyDescent="0.25">
      <c r="A76" s="414" t="s">
        <v>4</v>
      </c>
      <c r="B76" s="440" t="s">
        <v>5</v>
      </c>
      <c r="C76" s="418"/>
      <c r="D76" s="421" t="s">
        <v>6</v>
      </c>
      <c r="E76" s="422"/>
      <c r="F76" s="422"/>
      <c r="G76" s="422"/>
      <c r="H76" s="422"/>
      <c r="I76" s="422"/>
      <c r="J76" s="422"/>
      <c r="K76" s="422"/>
      <c r="L76" s="422"/>
      <c r="M76" s="422"/>
      <c r="N76" s="422"/>
      <c r="O76" s="422"/>
      <c r="P76" s="422"/>
      <c r="Q76" s="422"/>
      <c r="R76" s="422"/>
      <c r="S76" s="422"/>
      <c r="T76" s="422"/>
      <c r="U76" s="422"/>
      <c r="V76" s="422"/>
      <c r="W76" s="422"/>
      <c r="X76" s="422"/>
      <c r="Y76" s="422"/>
      <c r="Z76" s="422"/>
      <c r="AA76" s="422"/>
      <c r="AB76" s="422"/>
      <c r="AC76" s="422"/>
      <c r="AD76" s="422"/>
      <c r="AE76" s="422"/>
      <c r="AF76" s="422"/>
      <c r="AG76" s="422"/>
      <c r="AH76" s="422"/>
      <c r="AI76" s="422"/>
      <c r="AJ76" s="422"/>
      <c r="AK76" s="422"/>
      <c r="AL76" s="422"/>
      <c r="AM76" s="422"/>
      <c r="AN76" s="422"/>
      <c r="AO76" s="422"/>
      <c r="AP76" s="422"/>
      <c r="AQ76" s="423"/>
      <c r="AR76" s="424" t="s">
        <v>7</v>
      </c>
      <c r="AS76" s="425"/>
      <c r="AT76" s="426" t="s">
        <v>8</v>
      </c>
      <c r="AU76" s="427"/>
      <c r="AV76" s="432" t="s">
        <v>9</v>
      </c>
      <c r="AW76" s="435" t="s">
        <v>10</v>
      </c>
    </row>
    <row r="77" spans="1:132" ht="15" customHeight="1" x14ac:dyDescent="0.25">
      <c r="A77" s="415"/>
      <c r="B77" s="441"/>
      <c r="C77" s="420"/>
      <c r="D77" s="430" t="s">
        <v>11</v>
      </c>
      <c r="E77" s="424"/>
      <c r="F77" s="430" t="s">
        <v>12</v>
      </c>
      <c r="G77" s="424"/>
      <c r="H77" s="430" t="s">
        <v>13</v>
      </c>
      <c r="I77" s="431"/>
      <c r="J77" s="424" t="s">
        <v>14</v>
      </c>
      <c r="K77" s="424"/>
      <c r="L77" s="430" t="s">
        <v>15</v>
      </c>
      <c r="M77" s="424"/>
      <c r="N77" s="430" t="s">
        <v>16</v>
      </c>
      <c r="O77" s="424"/>
      <c r="P77" s="430" t="s">
        <v>17</v>
      </c>
      <c r="Q77" s="424"/>
      <c r="R77" s="430" t="s">
        <v>18</v>
      </c>
      <c r="S77" s="424"/>
      <c r="T77" s="430" t="s">
        <v>19</v>
      </c>
      <c r="U77" s="431"/>
      <c r="V77" s="430" t="s">
        <v>20</v>
      </c>
      <c r="W77" s="431"/>
      <c r="X77" s="430" t="s">
        <v>21</v>
      </c>
      <c r="Y77" s="431"/>
      <c r="Z77" s="430" t="s">
        <v>22</v>
      </c>
      <c r="AA77" s="431"/>
      <c r="AB77" s="430" t="s">
        <v>23</v>
      </c>
      <c r="AC77" s="431"/>
      <c r="AD77" s="430" t="s">
        <v>24</v>
      </c>
      <c r="AE77" s="431"/>
      <c r="AF77" s="430" t="s">
        <v>25</v>
      </c>
      <c r="AG77" s="431"/>
      <c r="AH77" s="430" t="s">
        <v>26</v>
      </c>
      <c r="AI77" s="431"/>
      <c r="AJ77" s="430" t="s">
        <v>27</v>
      </c>
      <c r="AK77" s="431"/>
      <c r="AL77" s="430" t="s">
        <v>28</v>
      </c>
      <c r="AM77" s="431"/>
      <c r="AN77" s="430" t="s">
        <v>29</v>
      </c>
      <c r="AO77" s="431"/>
      <c r="AP77" s="430" t="s">
        <v>30</v>
      </c>
      <c r="AQ77" s="425"/>
      <c r="AR77" s="432" t="s">
        <v>31</v>
      </c>
      <c r="AS77" s="438" t="s">
        <v>32</v>
      </c>
      <c r="AT77" s="428"/>
      <c r="AU77" s="429"/>
      <c r="AV77" s="433"/>
      <c r="AW77" s="436"/>
    </row>
    <row r="78" spans="1:132" x14ac:dyDescent="0.25">
      <c r="A78" s="416"/>
      <c r="B78" s="16" t="s">
        <v>33</v>
      </c>
      <c r="C78" s="15" t="s">
        <v>34</v>
      </c>
      <c r="D78" s="12" t="s">
        <v>33</v>
      </c>
      <c r="E78" s="14" t="s">
        <v>34</v>
      </c>
      <c r="F78" s="12" t="s">
        <v>33</v>
      </c>
      <c r="G78" s="14" t="s">
        <v>34</v>
      </c>
      <c r="H78" s="12" t="s">
        <v>33</v>
      </c>
      <c r="I78" s="15" t="s">
        <v>34</v>
      </c>
      <c r="J78" s="16" t="s">
        <v>33</v>
      </c>
      <c r="K78" s="14" t="s">
        <v>34</v>
      </c>
      <c r="L78" s="12" t="s">
        <v>33</v>
      </c>
      <c r="M78" s="14" t="s">
        <v>34</v>
      </c>
      <c r="N78" s="12" t="s">
        <v>33</v>
      </c>
      <c r="O78" s="14" t="s">
        <v>34</v>
      </c>
      <c r="P78" s="12" t="s">
        <v>33</v>
      </c>
      <c r="Q78" s="14" t="s">
        <v>34</v>
      </c>
      <c r="R78" s="12" t="s">
        <v>33</v>
      </c>
      <c r="S78" s="14" t="s">
        <v>34</v>
      </c>
      <c r="T78" s="12" t="s">
        <v>33</v>
      </c>
      <c r="U78" s="14" t="s">
        <v>34</v>
      </c>
      <c r="V78" s="12" t="s">
        <v>33</v>
      </c>
      <c r="W78" s="14" t="s">
        <v>34</v>
      </c>
      <c r="X78" s="12" t="s">
        <v>33</v>
      </c>
      <c r="Y78" s="14" t="s">
        <v>34</v>
      </c>
      <c r="Z78" s="12" t="s">
        <v>33</v>
      </c>
      <c r="AA78" s="14" t="s">
        <v>34</v>
      </c>
      <c r="AB78" s="12" t="s">
        <v>33</v>
      </c>
      <c r="AC78" s="14" t="s">
        <v>34</v>
      </c>
      <c r="AD78" s="12" t="s">
        <v>33</v>
      </c>
      <c r="AE78" s="14" t="s">
        <v>34</v>
      </c>
      <c r="AF78" s="12" t="s">
        <v>33</v>
      </c>
      <c r="AG78" s="14" t="s">
        <v>34</v>
      </c>
      <c r="AH78" s="12" t="s">
        <v>33</v>
      </c>
      <c r="AI78" s="14" t="s">
        <v>34</v>
      </c>
      <c r="AJ78" s="12" t="s">
        <v>33</v>
      </c>
      <c r="AK78" s="14" t="s">
        <v>34</v>
      </c>
      <c r="AL78" s="12" t="s">
        <v>33</v>
      </c>
      <c r="AM78" s="14" t="s">
        <v>34</v>
      </c>
      <c r="AN78" s="12" t="s">
        <v>33</v>
      </c>
      <c r="AO78" s="14" t="s">
        <v>34</v>
      </c>
      <c r="AP78" s="12" t="s">
        <v>33</v>
      </c>
      <c r="AQ78" s="17" t="s">
        <v>34</v>
      </c>
      <c r="AR78" s="434"/>
      <c r="AS78" s="439"/>
      <c r="AT78" s="362" t="s">
        <v>35</v>
      </c>
      <c r="AU78" s="363" t="s">
        <v>36</v>
      </c>
      <c r="AV78" s="434"/>
      <c r="AW78" s="437"/>
    </row>
    <row r="79" spans="1:132" x14ac:dyDescent="0.25">
      <c r="A79" s="67" t="s">
        <v>37</v>
      </c>
      <c r="B79" s="21">
        <f>+N79+P79+R79+T79+V79+X79+Z79+AB79+AD79+AF79+AH79+AJ79+AL79+AN79+AP79</f>
        <v>0</v>
      </c>
      <c r="C79" s="22">
        <f t="shared" ref="B79:C86" si="239">+O79+Q79+S79+U79+W79+Y79+AA79+AC79+AE79+AG79+AI79+AK79+AM79+AO79+AQ79</f>
        <v>0</v>
      </c>
      <c r="D79" s="54"/>
      <c r="E79" s="44"/>
      <c r="F79" s="43"/>
      <c r="G79" s="44"/>
      <c r="H79" s="43"/>
      <c r="I79" s="44"/>
      <c r="J79" s="43"/>
      <c r="K79" s="44"/>
      <c r="L79" s="43"/>
      <c r="M79" s="45"/>
      <c r="N79" s="33"/>
      <c r="O79" s="46"/>
      <c r="P79" s="47"/>
      <c r="Q79" s="46"/>
      <c r="R79" s="47"/>
      <c r="S79" s="46"/>
      <c r="T79" s="47"/>
      <c r="U79" s="46"/>
      <c r="V79" s="47"/>
      <c r="W79" s="46"/>
      <c r="X79" s="47"/>
      <c r="Y79" s="46"/>
      <c r="Z79" s="47"/>
      <c r="AA79" s="46"/>
      <c r="AB79" s="47"/>
      <c r="AC79" s="46"/>
      <c r="AD79" s="47"/>
      <c r="AE79" s="46"/>
      <c r="AF79" s="47"/>
      <c r="AG79" s="46"/>
      <c r="AH79" s="47"/>
      <c r="AI79" s="46"/>
      <c r="AJ79" s="47"/>
      <c r="AK79" s="46"/>
      <c r="AL79" s="47"/>
      <c r="AM79" s="46"/>
      <c r="AN79" s="47"/>
      <c r="AO79" s="46"/>
      <c r="AP79" s="47"/>
      <c r="AQ79" s="31"/>
      <c r="AR79" s="30"/>
      <c r="AS79" s="31"/>
      <c r="AT79" s="32"/>
      <c r="AU79" s="31"/>
      <c r="AV79" s="33"/>
      <c r="AW79" s="34"/>
      <c r="AX79" s="35" t="str">
        <f>CB79&amp;CC79&amp;CD79&amp;CE79&amp;CK79&amp;CL79&amp;CM79&amp;CN79&amp;CO79&amp;CP79&amp;CQ79&amp;CR79&amp;CS79&amp;CT79&amp;CU79&amp;CV79&amp;CW79&amp;CX79</f>
        <v/>
      </c>
      <c r="CA79" s="11"/>
      <c r="CB79" s="36" t="str">
        <f>IF(B79&lt;&gt;(AS79)," * La suma de las columnas "&amp;AR$10&amp;""&amp;" DEBE SER IGUAL a los Exámenes Procesados. ","")</f>
        <v/>
      </c>
      <c r="CC79" s="37" t="str">
        <f>IF(AND($B79&gt;0,AND(AT79="",AU79="")),"* No olvide ingresar las columnas Trans Masculino o Femenino (*Digite CERO si no tiene). ",IF((AT79+AU79)&gt;$B79,"* El Número de Trans Masculino o Femenino no puede superar el Total Procesados. ",""))</f>
        <v/>
      </c>
      <c r="CD79" s="37" t="str">
        <f>IF(AND($B79&gt;0,AV79=""),"* No olvide ingresar la columna "&amp;AV$10&amp;""&amp;" *(Digite CERO si no tiene). ",IF(AV79&gt;$B79," *El Número de "&amp;AV$10&amp;""&amp;" no puede superar el Total Procesados. ",""))</f>
        <v/>
      </c>
      <c r="CE79" s="37" t="str">
        <f>IF(AND($B79&gt;0,AW79=""),"* No olvide ingresar la columna "&amp;AW$10&amp;""&amp;" *(Digite CERO si no tiene). ",IF(AW79&gt;$B79," *El Número de "&amp;AW$10&amp;""&amp;" no puede superar el Total Procesados. ",""))</f>
        <v/>
      </c>
      <c r="CF79" s="38"/>
      <c r="CG79" s="38"/>
      <c r="CH79" s="38"/>
      <c r="CI79" s="38"/>
      <c r="CJ79" s="38"/>
      <c r="CK79" s="37" t="str">
        <f>IF(N79&lt;O79,CONCATENATE("* El total de Procesados debe ser mayor o igual al total de Reactivos en el grupo de edad ",$N$11),"")</f>
        <v/>
      </c>
      <c r="CL79" s="37" t="str">
        <f>IF(P79&lt;Q79,CONCATENATE("* El total de Procesados debe ser mayor o igual al total de Reactivos en el grupo de edad ",$P$11),"")</f>
        <v/>
      </c>
      <c r="CM79" s="37" t="str">
        <f>IF(R79&lt;S79,CONCATENATE("* El total de Procesados debe ser mayor o igual al total de Reactivos en el grupo de edad ",$R$11),"")</f>
        <v/>
      </c>
      <c r="CN79" s="37" t="str">
        <f>IF($T79&lt;$U79,CONCATENATE("* El total de Procesados debe ser mayor o igual al total de Reactivos en el grupo de edad ",$T$11),"")</f>
        <v/>
      </c>
      <c r="CO79" s="37" t="str">
        <f>IF(V79&lt;W79,CONCATENATE("* El total de Procesados debe ser mayor o igual al total de Reactivos en el grupo de edad ",$V$11),"")</f>
        <v/>
      </c>
      <c r="CP79" s="37" t="str">
        <f>IF(X79&lt;Y79,CONCATENATE("* El total de Procesados debe ser mayor o igual al total de Reactivos en el grupo de edad ",$X$11),"")</f>
        <v/>
      </c>
      <c r="CQ79" s="37" t="str">
        <f>IF(Z79&lt;AA79,CONCATENATE("* El total de Procesados debe ser mayor o igual al total de Reactivos en el grupo de edad ",$Z$11),"")</f>
        <v/>
      </c>
      <c r="CR79" s="37" t="str">
        <f>IF(AD79&lt;AE79,CONCATENATE("* El total de Procesados debe ser mayor o igual al total de Reactivos en el grupo de edad ",$AD$11),"")</f>
        <v/>
      </c>
      <c r="CS79" s="37" t="str">
        <f>IF(AF79&lt;AG79,CONCATENATE("* El total de Procesados debe ser mayor o igual al total de Reactivos en el grupo de edad ",$AF$11),"")</f>
        <v/>
      </c>
      <c r="CT79" s="37" t="str">
        <f>IF(AH79&lt;AI79,CONCATENATE("* El total de Procesados debe ser mayor o igual al total de Reactivos en el grupo de edad ",$AH$11),"")</f>
        <v/>
      </c>
      <c r="CU79" s="37" t="str">
        <f>IF(AJ79&lt;AK79,CONCATENATE("* El total de Procesados debe ser mayor o igual al total de Reactivos en el grupo de edad ",$AJ$11),"")</f>
        <v/>
      </c>
      <c r="CV79" s="37" t="str">
        <f>IF(AL79&lt;AM79,CONCATENATE("* El total de Procesados debe ser mayor o igual al total de Reactivos en el grupo de edad ",$AL$11),"")</f>
        <v/>
      </c>
      <c r="CW79" s="37" t="str">
        <f>IF(AN79&lt;AO79,CONCATENATE("* El total de Procesados debe ser mayor o igual al total de Reactivos en el grupo de edad ",$AN$11),"")</f>
        <v/>
      </c>
      <c r="CX79" s="37" t="str">
        <f>IF(AP79&lt;AQ79,CONCATENATE("* El total de Procesados debe ser mayor o igual al total de Reactivos en el grupo de edad ",$AP$11),"")</f>
        <v/>
      </c>
      <c r="DE79" s="9"/>
      <c r="DF79" s="36">
        <f>IF(B79&lt;&gt;(AS79),1,0)</f>
        <v>0</v>
      </c>
      <c r="DG79" s="39">
        <f>IF(AND($B79&gt;0,AND(AT79="",AU79="")),1,IF((AT79+AU79)&gt;$B79,1,0))</f>
        <v>0</v>
      </c>
      <c r="DH79" s="39">
        <f>IF(AND($B79&gt;0,AV79=""),1,IF(AV79&gt;$B79,1,0))</f>
        <v>0</v>
      </c>
      <c r="DI79" s="39">
        <f>IF(AND($B79&gt;0,AW79=""),1,IF(AW79&gt;$B79,1,0))</f>
        <v>0</v>
      </c>
      <c r="DJ79" s="38"/>
      <c r="DK79" s="38"/>
      <c r="DL79" s="38"/>
      <c r="DM79" s="38"/>
      <c r="DN79" s="38"/>
      <c r="DO79" s="39">
        <f>IF(N79&lt;O79,1,0)</f>
        <v>0</v>
      </c>
      <c r="DP79" s="39">
        <f>IF(P79&lt;Q79,1,0)</f>
        <v>0</v>
      </c>
      <c r="DQ79" s="39">
        <f>IF(R79&lt;S79,1,0)</f>
        <v>0</v>
      </c>
      <c r="DR79" s="39">
        <f>IF($T79&lt;$U79,1,0)</f>
        <v>0</v>
      </c>
      <c r="DS79" s="39">
        <f>IF(V79&lt;W79,1,0)</f>
        <v>0</v>
      </c>
      <c r="DT79" s="39">
        <f>IF(X79&lt;Y79,1,0)</f>
        <v>0</v>
      </c>
      <c r="DU79" s="39">
        <f>IF(Z79&lt;AA79,1,0)</f>
        <v>0</v>
      </c>
      <c r="DV79" s="39">
        <f>IF(AD79&lt;AE79,1,0)</f>
        <v>0</v>
      </c>
      <c r="DW79" s="39">
        <f>IF(AF79&lt;AG79,1,0)</f>
        <v>0</v>
      </c>
      <c r="DX79" s="39">
        <f>IF(AH79&lt;AI79,1,0)</f>
        <v>0</v>
      </c>
      <c r="DY79" s="39">
        <f>IF(AJ79&lt;AK79,1,0)</f>
        <v>0</v>
      </c>
      <c r="DZ79" s="39">
        <f>IF(AL79&lt;AM79,1,0)</f>
        <v>0</v>
      </c>
      <c r="EA79" s="39">
        <f>IF(AN79&lt;AO79,1,0)</f>
        <v>0</v>
      </c>
      <c r="EB79" s="39">
        <f>IF(AP79&lt;AQ79,1,0)</f>
        <v>0</v>
      </c>
    </row>
    <row r="80" spans="1:132" x14ac:dyDescent="0.25">
      <c r="A80" s="68" t="s">
        <v>38</v>
      </c>
      <c r="B80" s="41">
        <f t="shared" si="239"/>
        <v>0</v>
      </c>
      <c r="C80" s="42">
        <f t="shared" si="239"/>
        <v>0</v>
      </c>
      <c r="D80" s="54"/>
      <c r="E80" s="44"/>
      <c r="F80" s="43"/>
      <c r="G80" s="44"/>
      <c r="H80" s="43"/>
      <c r="I80" s="44"/>
      <c r="J80" s="43"/>
      <c r="K80" s="44"/>
      <c r="L80" s="43"/>
      <c r="M80" s="45"/>
      <c r="N80" s="33"/>
      <c r="O80" s="46"/>
      <c r="P80" s="47"/>
      <c r="Q80" s="46"/>
      <c r="R80" s="47"/>
      <c r="S80" s="46"/>
      <c r="T80" s="47"/>
      <c r="U80" s="46"/>
      <c r="V80" s="47"/>
      <c r="W80" s="46"/>
      <c r="X80" s="47"/>
      <c r="Y80" s="46"/>
      <c r="Z80" s="47"/>
      <c r="AA80" s="46"/>
      <c r="AB80" s="47"/>
      <c r="AC80" s="46"/>
      <c r="AD80" s="47"/>
      <c r="AE80" s="46"/>
      <c r="AF80" s="47"/>
      <c r="AG80" s="46"/>
      <c r="AH80" s="47"/>
      <c r="AI80" s="46"/>
      <c r="AJ80" s="47"/>
      <c r="AK80" s="46"/>
      <c r="AL80" s="47"/>
      <c r="AM80" s="46"/>
      <c r="AN80" s="47"/>
      <c r="AO80" s="46"/>
      <c r="AP80" s="47"/>
      <c r="AQ80" s="31"/>
      <c r="AR80" s="30"/>
      <c r="AS80" s="31"/>
      <c r="AT80" s="32"/>
      <c r="AU80" s="31"/>
      <c r="AV80" s="33"/>
      <c r="AW80" s="34"/>
      <c r="AX80" s="35" t="str">
        <f>CB80&amp;CC80&amp;CD80&amp;CE80&amp;CK80&amp;CL80&amp;CM80&amp;CN80&amp;CO80&amp;CP80&amp;CQ80&amp;CR80&amp;CS80&amp;CT80&amp;CU80&amp;CV80&amp;CW80&amp;CX80</f>
        <v/>
      </c>
      <c r="CA80" s="11"/>
      <c r="CB80" s="36" t="str">
        <f t="shared" ref="CB80:CB83" si="240">IF(B80&lt;&gt;(AS80)," * La suma de las columnas "&amp;AR$10&amp;""&amp;" DEBE SER IGUAL a los Exámenes Procesados. ","")</f>
        <v/>
      </c>
      <c r="CC80" s="37" t="str">
        <f t="shared" ref="CC80:CC96" si="241">IF(AND($B80&gt;0,AND(AT80="",AU80="")),"* No olvide ingresar las columnas Trans Masculino o Femenino (*Digite CERO si no tiene). ",IF((AT80+AU80)&gt;$B80,"* El Número de Trans Masculino o Femenino no puede superar el Total Procesados. ",""))</f>
        <v/>
      </c>
      <c r="CD80" s="37" t="str">
        <f t="shared" ref="CD80:CE96" si="242">IF(AND($B80&gt;0,AV80=""),"* No olvide ingresar la columna "&amp;AV$10&amp;""&amp;" *(Digite CERO si no tiene). ",IF(AV80&gt;$B80," *El Número de "&amp;AV$10&amp;""&amp;" no puede superar el Total Procesados. ",""))</f>
        <v/>
      </c>
      <c r="CE80" s="37" t="str">
        <f t="shared" si="242"/>
        <v/>
      </c>
      <c r="CF80" s="38"/>
      <c r="CG80" s="38"/>
      <c r="CH80" s="38"/>
      <c r="CI80" s="38"/>
      <c r="CJ80" s="38"/>
      <c r="CK80" s="37" t="str">
        <f t="shared" ref="CK80:CK83" si="243">IF(N80&lt;O80,CONCATENATE("* El total de Procesados debe ser mayor o igual al total de Reactivos en el grupo de edad ",$N$11),"")</f>
        <v/>
      </c>
      <c r="CL80" s="37" t="str">
        <f t="shared" ref="CL80:CL85" si="244">IF(P80&lt;Q80,CONCATENATE("* El total de Procesados debe ser mayor o igual al total de Reactivos en el grupo de edad ",$P$11),"")</f>
        <v/>
      </c>
      <c r="CM80" s="37" t="str">
        <f t="shared" ref="CM80:CM87" si="245">IF(R80&lt;S80,CONCATENATE("* El total de Procesados debe ser mayor o igual al total de Reactivos en el grupo de edad ",$R$11),"")</f>
        <v/>
      </c>
      <c r="CN80" s="37" t="str">
        <f t="shared" ref="CN80:CN96" si="246">IF($T80&lt;$U80,CONCATENATE("* El total de Procesados debe ser mayor o igual al total de Reactivos en el grupo de edad ",$T$11),"")</f>
        <v/>
      </c>
      <c r="CO80" s="37" t="str">
        <f t="shared" ref="CO80:CO87" si="247">IF(V80&lt;W80,CONCATENATE("* El total de Procesados debe ser mayor o igual al total de Reactivos en el grupo de edad ",$V$11),"")</f>
        <v/>
      </c>
      <c r="CP80" s="37" t="str">
        <f t="shared" ref="CP80:CP87" si="248">IF(X80&lt;Y80,CONCATENATE("* El total de Procesados debe ser mayor o igual al total de Reactivos en el grupo de edad ",$X$11),"")</f>
        <v/>
      </c>
      <c r="CQ80" s="37" t="str">
        <f t="shared" ref="CQ80:CQ87" si="249">IF(Z80&lt;AA80,CONCATENATE("* El total de Procesados debe ser mayor o igual al total de Reactivos en el grupo de edad ",$Z$11),"")</f>
        <v/>
      </c>
      <c r="CR80" s="37" t="str">
        <f t="shared" ref="CR80:CR87" si="250">IF(AD80&lt;AE80,CONCATENATE("* El total de Procesados debe ser mayor o igual al total de Reactivos en el grupo de edad ",$AD$11),"")</f>
        <v/>
      </c>
      <c r="CS80" s="37" t="str">
        <f t="shared" ref="CS80:CS87" si="251">IF(AF80&lt;AG80,CONCATENATE("* El total de Procesados debe ser mayor o igual al total de Reactivos en el grupo de edad ",$AF$11),"")</f>
        <v/>
      </c>
      <c r="CT80" s="37" t="str">
        <f t="shared" ref="CT80:CT87" si="252">IF(AH80&lt;AI80,CONCATENATE("* El total de Procesados debe ser mayor o igual al total de Reactivos en el grupo de edad ",$AH$11),"")</f>
        <v/>
      </c>
      <c r="CU80" s="37" t="str">
        <f t="shared" ref="CU80:CU87" si="253">IF(AJ80&lt;AK80,CONCATENATE("* El total de Procesados debe ser mayor o igual al total de Reactivos en el grupo de edad ",$AJ$11),"")</f>
        <v/>
      </c>
      <c r="CV80" s="37" t="str">
        <f t="shared" ref="CV80:CV87" si="254">IF(AL80&lt;AM80,CONCATENATE("* El total de Procesados debe ser mayor o igual al total de Reactivos en el grupo de edad ",$AL$11),"")</f>
        <v/>
      </c>
      <c r="CW80" s="37" t="str">
        <f t="shared" ref="CW80:CW87" si="255">IF(AN80&lt;AO80,CONCATENATE("* El total de Procesados debe ser mayor o igual al total de Reactivos en el grupo de edad ",$AN$11),"")</f>
        <v/>
      </c>
      <c r="CX80" s="37" t="str">
        <f t="shared" ref="CX80:CX87" si="256">IF(AP80&lt;AQ80,CONCATENATE("* El total de Procesados debe ser mayor o igual al total de Reactivos en el grupo de edad ",$AP$11),"")</f>
        <v/>
      </c>
      <c r="DE80" s="9"/>
      <c r="DF80" s="36">
        <f t="shared" ref="DF80:DF83" si="257">IF(B80&lt;&gt;(AS80),1,0)</f>
        <v>0</v>
      </c>
      <c r="DG80" s="39">
        <f t="shared" ref="DG80:DG96" si="258">IF(AND($B80&gt;0,AND(AT80="",AU80="")),1,IF((AT80+AU80)&gt;$B80,1,0))</f>
        <v>0</v>
      </c>
      <c r="DH80" s="39">
        <f t="shared" ref="DH80:DI96" si="259">IF(AND($B80&gt;0,AV80=""),1,IF(AV80&gt;$B80,1,0))</f>
        <v>0</v>
      </c>
      <c r="DI80" s="39">
        <f t="shared" si="259"/>
        <v>0</v>
      </c>
      <c r="DJ80" s="38"/>
      <c r="DK80" s="38"/>
      <c r="DL80" s="38"/>
      <c r="DM80" s="38"/>
      <c r="DN80" s="38"/>
      <c r="DO80" s="39">
        <f t="shared" ref="DO80:DO87" si="260">IF(N80&lt;O80,1,0)</f>
        <v>0</v>
      </c>
      <c r="DP80" s="39">
        <f t="shared" ref="DP80:DP87" si="261">IF(P80&lt;Q80,1,0)</f>
        <v>0</v>
      </c>
      <c r="DQ80" s="39">
        <f t="shared" ref="DQ80:DQ87" si="262">IF(R80&lt;S80,1,0)</f>
        <v>0</v>
      </c>
      <c r="DR80" s="39">
        <f t="shared" ref="DR80:DR96" si="263">IF($T80&lt;$U80,1,0)</f>
        <v>0</v>
      </c>
      <c r="DS80" s="39">
        <f t="shared" ref="DS80:DS87" si="264">IF(V80&lt;W80,1,0)</f>
        <v>0</v>
      </c>
      <c r="DT80" s="39">
        <f t="shared" ref="DT80:DT87" si="265">IF(X80&lt;Y80,1,0)</f>
        <v>0</v>
      </c>
      <c r="DU80" s="39">
        <f t="shared" ref="DU80:DU87" si="266">IF(Z80&lt;AA80,1,0)</f>
        <v>0</v>
      </c>
      <c r="DV80" s="39">
        <f t="shared" ref="DV80:DV87" si="267">IF(AD80&lt;AE80,1,0)</f>
        <v>0</v>
      </c>
      <c r="DW80" s="39">
        <f t="shared" ref="DW80:DW87" si="268">IF(AF80&lt;AG80,1,0)</f>
        <v>0</v>
      </c>
      <c r="DX80" s="39">
        <f t="shared" ref="DX80:DX87" si="269">IF(AH80&lt;AI80,1,0)</f>
        <v>0</v>
      </c>
      <c r="DY80" s="39">
        <f t="shared" ref="DY80:DY87" si="270">IF(AJ80&lt;AK80,1,0)</f>
        <v>0</v>
      </c>
      <c r="DZ80" s="39">
        <f t="shared" ref="DZ80:DZ87" si="271">IF(AL80&lt;AM80,1,0)</f>
        <v>0</v>
      </c>
      <c r="EA80" s="39">
        <f t="shared" ref="EA80:EA87" si="272">IF(AN80&lt;AO80,1,0)</f>
        <v>0</v>
      </c>
      <c r="EB80" s="39">
        <f t="shared" ref="EB80:EB87" si="273">IF(AP80&lt;AQ80,1,0)</f>
        <v>0</v>
      </c>
    </row>
    <row r="81" spans="1:132" x14ac:dyDescent="0.25">
      <c r="A81" s="68" t="s">
        <v>39</v>
      </c>
      <c r="B81" s="41">
        <f t="shared" si="239"/>
        <v>0</v>
      </c>
      <c r="C81" s="42">
        <f t="shared" si="239"/>
        <v>0</v>
      </c>
      <c r="D81" s="54"/>
      <c r="E81" s="44"/>
      <c r="F81" s="43"/>
      <c r="G81" s="44"/>
      <c r="H81" s="43"/>
      <c r="I81" s="44"/>
      <c r="J81" s="43"/>
      <c r="K81" s="44"/>
      <c r="L81" s="43"/>
      <c r="M81" s="45"/>
      <c r="N81" s="33"/>
      <c r="O81" s="46"/>
      <c r="P81" s="47"/>
      <c r="Q81" s="46"/>
      <c r="R81" s="47"/>
      <c r="S81" s="46"/>
      <c r="T81" s="47"/>
      <c r="U81" s="46"/>
      <c r="V81" s="47"/>
      <c r="W81" s="46"/>
      <c r="X81" s="47"/>
      <c r="Y81" s="46"/>
      <c r="Z81" s="47"/>
      <c r="AA81" s="46"/>
      <c r="AB81" s="47"/>
      <c r="AC81" s="46"/>
      <c r="AD81" s="47"/>
      <c r="AE81" s="46"/>
      <c r="AF81" s="47"/>
      <c r="AG81" s="46"/>
      <c r="AH81" s="47"/>
      <c r="AI81" s="46"/>
      <c r="AJ81" s="47"/>
      <c r="AK81" s="46"/>
      <c r="AL81" s="47"/>
      <c r="AM81" s="46"/>
      <c r="AN81" s="47"/>
      <c r="AO81" s="46"/>
      <c r="AP81" s="47"/>
      <c r="AQ81" s="31"/>
      <c r="AR81" s="30"/>
      <c r="AS81" s="31"/>
      <c r="AT81" s="32"/>
      <c r="AU81" s="31"/>
      <c r="AV81" s="33"/>
      <c r="AW81" s="34"/>
      <c r="AX81" s="35" t="str">
        <f t="shared" ref="AX81:AX83" si="274">CB81&amp;CC81&amp;CD81&amp;CE81&amp;CK81&amp;CL81&amp;CM81&amp;CN81&amp;CO81&amp;CP81&amp;CQ81&amp;CR81&amp;CS81&amp;CT81&amp;CU81&amp;CV81&amp;CW81&amp;CX81</f>
        <v/>
      </c>
      <c r="CA81" s="11"/>
      <c r="CB81" s="36" t="str">
        <f t="shared" si="240"/>
        <v/>
      </c>
      <c r="CC81" s="37" t="str">
        <f t="shared" si="241"/>
        <v/>
      </c>
      <c r="CD81" s="37" t="str">
        <f t="shared" si="242"/>
        <v/>
      </c>
      <c r="CE81" s="37" t="str">
        <f t="shared" si="242"/>
        <v/>
      </c>
      <c r="CF81" s="38"/>
      <c r="CG81" s="38"/>
      <c r="CH81" s="38"/>
      <c r="CI81" s="38"/>
      <c r="CJ81" s="38"/>
      <c r="CK81" s="37" t="str">
        <f t="shared" si="243"/>
        <v/>
      </c>
      <c r="CL81" s="37" t="str">
        <f t="shared" si="244"/>
        <v/>
      </c>
      <c r="CM81" s="37" t="str">
        <f t="shared" si="245"/>
        <v/>
      </c>
      <c r="CN81" s="37" t="str">
        <f t="shared" si="246"/>
        <v/>
      </c>
      <c r="CO81" s="37" t="str">
        <f t="shared" si="247"/>
        <v/>
      </c>
      <c r="CP81" s="37" t="str">
        <f t="shared" si="248"/>
        <v/>
      </c>
      <c r="CQ81" s="37" t="str">
        <f t="shared" si="249"/>
        <v/>
      </c>
      <c r="CR81" s="37" t="str">
        <f t="shared" si="250"/>
        <v/>
      </c>
      <c r="CS81" s="37" t="str">
        <f t="shared" si="251"/>
        <v/>
      </c>
      <c r="CT81" s="37" t="str">
        <f t="shared" si="252"/>
        <v/>
      </c>
      <c r="CU81" s="37" t="str">
        <f t="shared" si="253"/>
        <v/>
      </c>
      <c r="CV81" s="37" t="str">
        <f t="shared" si="254"/>
        <v/>
      </c>
      <c r="CW81" s="37" t="str">
        <f t="shared" si="255"/>
        <v/>
      </c>
      <c r="CX81" s="37" t="str">
        <f t="shared" si="256"/>
        <v/>
      </c>
      <c r="DE81" s="9"/>
      <c r="DF81" s="36">
        <f t="shared" si="257"/>
        <v>0</v>
      </c>
      <c r="DG81" s="39">
        <f t="shared" si="258"/>
        <v>0</v>
      </c>
      <c r="DH81" s="39">
        <f t="shared" si="259"/>
        <v>0</v>
      </c>
      <c r="DI81" s="39">
        <f t="shared" si="259"/>
        <v>0</v>
      </c>
      <c r="DJ81" s="38"/>
      <c r="DK81" s="38"/>
      <c r="DL81" s="38"/>
      <c r="DM81" s="38"/>
      <c r="DN81" s="38"/>
      <c r="DO81" s="39">
        <f t="shared" si="260"/>
        <v>0</v>
      </c>
      <c r="DP81" s="39">
        <f t="shared" si="261"/>
        <v>0</v>
      </c>
      <c r="DQ81" s="39">
        <f t="shared" si="262"/>
        <v>0</v>
      </c>
      <c r="DR81" s="39">
        <f t="shared" si="263"/>
        <v>0</v>
      </c>
      <c r="DS81" s="39">
        <f t="shared" si="264"/>
        <v>0</v>
      </c>
      <c r="DT81" s="39">
        <f t="shared" si="265"/>
        <v>0</v>
      </c>
      <c r="DU81" s="39">
        <f t="shared" si="266"/>
        <v>0</v>
      </c>
      <c r="DV81" s="39">
        <f t="shared" si="267"/>
        <v>0</v>
      </c>
      <c r="DW81" s="39">
        <f t="shared" si="268"/>
        <v>0</v>
      </c>
      <c r="DX81" s="39">
        <f t="shared" si="269"/>
        <v>0</v>
      </c>
      <c r="DY81" s="39">
        <f t="shared" si="270"/>
        <v>0</v>
      </c>
      <c r="DZ81" s="39">
        <f t="shared" si="271"/>
        <v>0</v>
      </c>
      <c r="EA81" s="39">
        <f t="shared" si="272"/>
        <v>0</v>
      </c>
      <c r="EB81" s="39">
        <f t="shared" si="273"/>
        <v>0</v>
      </c>
    </row>
    <row r="82" spans="1:132" x14ac:dyDescent="0.25">
      <c r="A82" s="68" t="s">
        <v>40</v>
      </c>
      <c r="B82" s="41">
        <f t="shared" si="239"/>
        <v>0</v>
      </c>
      <c r="C82" s="42">
        <f t="shared" si="239"/>
        <v>0</v>
      </c>
      <c r="D82" s="54"/>
      <c r="E82" s="44"/>
      <c r="F82" s="43"/>
      <c r="G82" s="44"/>
      <c r="H82" s="43"/>
      <c r="I82" s="44"/>
      <c r="J82" s="43"/>
      <c r="K82" s="44"/>
      <c r="L82" s="43"/>
      <c r="M82" s="45"/>
      <c r="N82" s="33"/>
      <c r="O82" s="46"/>
      <c r="P82" s="47"/>
      <c r="Q82" s="46"/>
      <c r="R82" s="47"/>
      <c r="S82" s="46"/>
      <c r="T82" s="47"/>
      <c r="U82" s="46"/>
      <c r="V82" s="47"/>
      <c r="W82" s="46"/>
      <c r="X82" s="47"/>
      <c r="Y82" s="46"/>
      <c r="Z82" s="47"/>
      <c r="AA82" s="46"/>
      <c r="AB82" s="47"/>
      <c r="AC82" s="46"/>
      <c r="AD82" s="47"/>
      <c r="AE82" s="46"/>
      <c r="AF82" s="47"/>
      <c r="AG82" s="46"/>
      <c r="AH82" s="47"/>
      <c r="AI82" s="46"/>
      <c r="AJ82" s="47"/>
      <c r="AK82" s="46"/>
      <c r="AL82" s="47"/>
      <c r="AM82" s="46"/>
      <c r="AN82" s="47"/>
      <c r="AO82" s="46"/>
      <c r="AP82" s="47"/>
      <c r="AQ82" s="31"/>
      <c r="AR82" s="30"/>
      <c r="AS82" s="31"/>
      <c r="AT82" s="32"/>
      <c r="AU82" s="31"/>
      <c r="AV82" s="33"/>
      <c r="AW82" s="34"/>
      <c r="AX82" s="35" t="str">
        <f t="shared" si="274"/>
        <v/>
      </c>
      <c r="CA82" s="11"/>
      <c r="CB82" s="36" t="str">
        <f t="shared" si="240"/>
        <v/>
      </c>
      <c r="CC82" s="37" t="str">
        <f t="shared" si="241"/>
        <v/>
      </c>
      <c r="CD82" s="37" t="str">
        <f t="shared" si="242"/>
        <v/>
      </c>
      <c r="CE82" s="37" t="str">
        <f t="shared" si="242"/>
        <v/>
      </c>
      <c r="CF82" s="38"/>
      <c r="CG82" s="38"/>
      <c r="CH82" s="38"/>
      <c r="CI82" s="38"/>
      <c r="CJ82" s="38"/>
      <c r="CK82" s="37" t="str">
        <f t="shared" si="243"/>
        <v/>
      </c>
      <c r="CL82" s="37" t="str">
        <f t="shared" si="244"/>
        <v/>
      </c>
      <c r="CM82" s="37" t="str">
        <f t="shared" si="245"/>
        <v/>
      </c>
      <c r="CN82" s="37" t="str">
        <f t="shared" si="246"/>
        <v/>
      </c>
      <c r="CO82" s="37" t="str">
        <f t="shared" si="247"/>
        <v/>
      </c>
      <c r="CP82" s="37" t="str">
        <f t="shared" si="248"/>
        <v/>
      </c>
      <c r="CQ82" s="37" t="str">
        <f t="shared" si="249"/>
        <v/>
      </c>
      <c r="CR82" s="37" t="str">
        <f t="shared" si="250"/>
        <v/>
      </c>
      <c r="CS82" s="37" t="str">
        <f t="shared" si="251"/>
        <v/>
      </c>
      <c r="CT82" s="37" t="str">
        <f t="shared" si="252"/>
        <v/>
      </c>
      <c r="CU82" s="37" t="str">
        <f t="shared" si="253"/>
        <v/>
      </c>
      <c r="CV82" s="37" t="str">
        <f t="shared" si="254"/>
        <v/>
      </c>
      <c r="CW82" s="37" t="str">
        <f t="shared" si="255"/>
        <v/>
      </c>
      <c r="CX82" s="37" t="str">
        <f t="shared" si="256"/>
        <v/>
      </c>
      <c r="DE82" s="9"/>
      <c r="DF82" s="36">
        <f t="shared" si="257"/>
        <v>0</v>
      </c>
      <c r="DG82" s="39">
        <f t="shared" si="258"/>
        <v>0</v>
      </c>
      <c r="DH82" s="39">
        <f t="shared" si="259"/>
        <v>0</v>
      </c>
      <c r="DI82" s="39">
        <f t="shared" si="259"/>
        <v>0</v>
      </c>
      <c r="DJ82" s="38"/>
      <c r="DK82" s="38"/>
      <c r="DL82" s="38"/>
      <c r="DM82" s="38"/>
      <c r="DN82" s="38"/>
      <c r="DO82" s="39">
        <f t="shared" si="260"/>
        <v>0</v>
      </c>
      <c r="DP82" s="39">
        <f t="shared" si="261"/>
        <v>0</v>
      </c>
      <c r="DQ82" s="39">
        <f t="shared" si="262"/>
        <v>0</v>
      </c>
      <c r="DR82" s="39">
        <f t="shared" si="263"/>
        <v>0</v>
      </c>
      <c r="DS82" s="39">
        <f t="shared" si="264"/>
        <v>0</v>
      </c>
      <c r="DT82" s="39">
        <f t="shared" si="265"/>
        <v>0</v>
      </c>
      <c r="DU82" s="39">
        <f t="shared" si="266"/>
        <v>0</v>
      </c>
      <c r="DV82" s="39">
        <f t="shared" si="267"/>
        <v>0</v>
      </c>
      <c r="DW82" s="39">
        <f t="shared" si="268"/>
        <v>0</v>
      </c>
      <c r="DX82" s="39">
        <f t="shared" si="269"/>
        <v>0</v>
      </c>
      <c r="DY82" s="39">
        <f t="shared" si="270"/>
        <v>0</v>
      </c>
      <c r="DZ82" s="39">
        <f t="shared" si="271"/>
        <v>0</v>
      </c>
      <c r="EA82" s="39">
        <f t="shared" si="272"/>
        <v>0</v>
      </c>
      <c r="EB82" s="39">
        <f t="shared" si="273"/>
        <v>0</v>
      </c>
    </row>
    <row r="83" spans="1:132" x14ac:dyDescent="0.25">
      <c r="A83" s="359" t="s">
        <v>41</v>
      </c>
      <c r="B83" s="41">
        <f t="shared" si="239"/>
        <v>0</v>
      </c>
      <c r="C83" s="42">
        <f t="shared" si="239"/>
        <v>0</v>
      </c>
      <c r="D83" s="54"/>
      <c r="E83" s="44"/>
      <c r="F83" s="43"/>
      <c r="G83" s="44"/>
      <c r="H83" s="43"/>
      <c r="I83" s="44"/>
      <c r="J83" s="43"/>
      <c r="K83" s="44"/>
      <c r="L83" s="43"/>
      <c r="M83" s="45"/>
      <c r="N83" s="33"/>
      <c r="O83" s="46"/>
      <c r="P83" s="47"/>
      <c r="Q83" s="46"/>
      <c r="R83" s="47"/>
      <c r="S83" s="46"/>
      <c r="T83" s="47"/>
      <c r="U83" s="46"/>
      <c r="V83" s="47"/>
      <c r="W83" s="46"/>
      <c r="X83" s="47"/>
      <c r="Y83" s="46"/>
      <c r="Z83" s="47"/>
      <c r="AA83" s="46"/>
      <c r="AB83" s="47"/>
      <c r="AC83" s="46"/>
      <c r="AD83" s="47"/>
      <c r="AE83" s="46"/>
      <c r="AF83" s="47"/>
      <c r="AG83" s="46"/>
      <c r="AH83" s="47"/>
      <c r="AI83" s="46"/>
      <c r="AJ83" s="47"/>
      <c r="AK83" s="46"/>
      <c r="AL83" s="47"/>
      <c r="AM83" s="46"/>
      <c r="AN83" s="47"/>
      <c r="AO83" s="46"/>
      <c r="AP83" s="47"/>
      <c r="AQ83" s="31"/>
      <c r="AR83" s="30"/>
      <c r="AS83" s="31"/>
      <c r="AT83" s="32"/>
      <c r="AU83" s="31"/>
      <c r="AV83" s="33"/>
      <c r="AW83" s="34"/>
      <c r="AX83" s="35" t="str">
        <f t="shared" si="274"/>
        <v/>
      </c>
      <c r="CA83" s="11"/>
      <c r="CB83" s="36" t="str">
        <f t="shared" si="240"/>
        <v/>
      </c>
      <c r="CC83" s="37" t="str">
        <f t="shared" si="241"/>
        <v/>
      </c>
      <c r="CD83" s="37" t="str">
        <f t="shared" si="242"/>
        <v/>
      </c>
      <c r="CE83" s="37" t="str">
        <f t="shared" si="242"/>
        <v/>
      </c>
      <c r="CF83" s="38"/>
      <c r="CG83" s="38"/>
      <c r="CH83" s="38"/>
      <c r="CI83" s="38"/>
      <c r="CJ83" s="38"/>
      <c r="CK83" s="37" t="str">
        <f t="shared" si="243"/>
        <v/>
      </c>
      <c r="CL83" s="37" t="str">
        <f t="shared" si="244"/>
        <v/>
      </c>
      <c r="CM83" s="37" t="str">
        <f t="shared" si="245"/>
        <v/>
      </c>
      <c r="CN83" s="37" t="str">
        <f t="shared" si="246"/>
        <v/>
      </c>
      <c r="CO83" s="37" t="str">
        <f t="shared" si="247"/>
        <v/>
      </c>
      <c r="CP83" s="37" t="str">
        <f t="shared" si="248"/>
        <v/>
      </c>
      <c r="CQ83" s="37" t="str">
        <f t="shared" si="249"/>
        <v/>
      </c>
      <c r="CR83" s="37" t="str">
        <f t="shared" si="250"/>
        <v/>
      </c>
      <c r="CS83" s="37" t="str">
        <f t="shared" si="251"/>
        <v/>
      </c>
      <c r="CT83" s="37" t="str">
        <f t="shared" si="252"/>
        <v/>
      </c>
      <c r="CU83" s="37" t="str">
        <f t="shared" si="253"/>
        <v/>
      </c>
      <c r="CV83" s="37" t="str">
        <f t="shared" si="254"/>
        <v/>
      </c>
      <c r="CW83" s="37" t="str">
        <f t="shared" si="255"/>
        <v/>
      </c>
      <c r="CX83" s="37" t="str">
        <f t="shared" si="256"/>
        <v/>
      </c>
      <c r="DE83" s="9"/>
      <c r="DF83" s="36">
        <f t="shared" si="257"/>
        <v>0</v>
      </c>
      <c r="DG83" s="39">
        <f t="shared" si="258"/>
        <v>0</v>
      </c>
      <c r="DH83" s="39">
        <f t="shared" si="259"/>
        <v>0</v>
      </c>
      <c r="DI83" s="39">
        <f t="shared" si="259"/>
        <v>0</v>
      </c>
      <c r="DJ83" s="38"/>
      <c r="DK83" s="38"/>
      <c r="DL83" s="38"/>
      <c r="DM83" s="38"/>
      <c r="DN83" s="38"/>
      <c r="DO83" s="39">
        <f t="shared" si="260"/>
        <v>0</v>
      </c>
      <c r="DP83" s="39">
        <f t="shared" si="261"/>
        <v>0</v>
      </c>
      <c r="DQ83" s="39">
        <f t="shared" si="262"/>
        <v>0</v>
      </c>
      <c r="DR83" s="39">
        <f t="shared" si="263"/>
        <v>0</v>
      </c>
      <c r="DS83" s="39">
        <f t="shared" si="264"/>
        <v>0</v>
      </c>
      <c r="DT83" s="39">
        <f t="shared" si="265"/>
        <v>0</v>
      </c>
      <c r="DU83" s="39">
        <f t="shared" si="266"/>
        <v>0</v>
      </c>
      <c r="DV83" s="39">
        <f t="shared" si="267"/>
        <v>0</v>
      </c>
      <c r="DW83" s="39">
        <f t="shared" si="268"/>
        <v>0</v>
      </c>
      <c r="DX83" s="39">
        <f t="shared" si="269"/>
        <v>0</v>
      </c>
      <c r="DY83" s="39">
        <f t="shared" si="270"/>
        <v>0</v>
      </c>
      <c r="DZ83" s="39">
        <f t="shared" si="271"/>
        <v>0</v>
      </c>
      <c r="EA83" s="39">
        <f t="shared" si="272"/>
        <v>0</v>
      </c>
      <c r="EB83" s="39">
        <f t="shared" si="273"/>
        <v>0</v>
      </c>
    </row>
    <row r="84" spans="1:132" x14ac:dyDescent="0.25">
      <c r="A84" s="359" t="s">
        <v>42</v>
      </c>
      <c r="B84" s="41">
        <f t="shared" si="239"/>
        <v>0</v>
      </c>
      <c r="C84" s="42">
        <f t="shared" si="239"/>
        <v>0</v>
      </c>
      <c r="D84" s="54"/>
      <c r="E84" s="44"/>
      <c r="F84" s="43"/>
      <c r="G84" s="44"/>
      <c r="H84" s="43"/>
      <c r="I84" s="44"/>
      <c r="J84" s="43"/>
      <c r="K84" s="44"/>
      <c r="L84" s="43"/>
      <c r="M84" s="45"/>
      <c r="N84" s="33"/>
      <c r="O84" s="46"/>
      <c r="P84" s="47"/>
      <c r="Q84" s="46"/>
      <c r="R84" s="47"/>
      <c r="S84" s="46"/>
      <c r="T84" s="47"/>
      <c r="U84" s="46"/>
      <c r="V84" s="47"/>
      <c r="W84" s="46"/>
      <c r="X84" s="47"/>
      <c r="Y84" s="46"/>
      <c r="Z84" s="47"/>
      <c r="AA84" s="46"/>
      <c r="AB84" s="47"/>
      <c r="AC84" s="46"/>
      <c r="AD84" s="47"/>
      <c r="AE84" s="46"/>
      <c r="AF84" s="47"/>
      <c r="AG84" s="46"/>
      <c r="AH84" s="47"/>
      <c r="AI84" s="46"/>
      <c r="AJ84" s="47"/>
      <c r="AK84" s="46"/>
      <c r="AL84" s="47"/>
      <c r="AM84" s="46"/>
      <c r="AN84" s="47"/>
      <c r="AO84" s="46"/>
      <c r="AP84" s="47"/>
      <c r="AQ84" s="31"/>
      <c r="AR84" s="33"/>
      <c r="AS84" s="31"/>
      <c r="AT84" s="32"/>
      <c r="AU84" s="31"/>
      <c r="AV84" s="33"/>
      <c r="AW84" s="34"/>
      <c r="AX84" s="35" t="str">
        <f>CB84&amp;CC84&amp;CD84&amp;CE84&amp;CK84&amp;CL84&amp;CM84&amp;CN84&amp;CO84&amp;CP84&amp;CQ84&amp;CR84&amp;CS84&amp;CT84&amp;CU84&amp;CV84&amp;CW84&amp;CX84</f>
        <v/>
      </c>
      <c r="CA84" s="11"/>
      <c r="CB84" s="37" t="str">
        <f>IF(B84&lt;&gt;(AS84+AR84)," * La suma de las columnas "&amp;AR$10&amp;""&amp;" DEBE SER IGUAL a los Exámenes Procesados. ","")</f>
        <v/>
      </c>
      <c r="CC84" s="37" t="str">
        <f t="shared" si="241"/>
        <v/>
      </c>
      <c r="CD84" s="37" t="str">
        <f t="shared" si="242"/>
        <v/>
      </c>
      <c r="CE84" s="37" t="str">
        <f t="shared" si="242"/>
        <v/>
      </c>
      <c r="CF84" s="38"/>
      <c r="CG84" s="38"/>
      <c r="CH84" s="38"/>
      <c r="CI84" s="38"/>
      <c r="CJ84" s="38"/>
      <c r="CK84" s="37" t="str">
        <f>IF(N84&lt;O84,CONCATENATE("* El total de Procesados debe ser mayor o igual al total de Reactivos en el grupo de edad ",$N$11),"")</f>
        <v/>
      </c>
      <c r="CL84" s="37" t="str">
        <f t="shared" si="244"/>
        <v/>
      </c>
      <c r="CM84" s="37" t="str">
        <f t="shared" si="245"/>
        <v/>
      </c>
      <c r="CN84" s="37" t="str">
        <f t="shared" si="246"/>
        <v/>
      </c>
      <c r="CO84" s="37" t="str">
        <f t="shared" si="247"/>
        <v/>
      </c>
      <c r="CP84" s="37" t="str">
        <f t="shared" si="248"/>
        <v/>
      </c>
      <c r="CQ84" s="37" t="str">
        <f t="shared" si="249"/>
        <v/>
      </c>
      <c r="CR84" s="37" t="str">
        <f t="shared" si="250"/>
        <v/>
      </c>
      <c r="CS84" s="37" t="str">
        <f t="shared" si="251"/>
        <v/>
      </c>
      <c r="CT84" s="37" t="str">
        <f t="shared" si="252"/>
        <v/>
      </c>
      <c r="CU84" s="37" t="str">
        <f t="shared" si="253"/>
        <v/>
      </c>
      <c r="CV84" s="37" t="str">
        <f t="shared" si="254"/>
        <v/>
      </c>
      <c r="CW84" s="37" t="str">
        <f t="shared" si="255"/>
        <v/>
      </c>
      <c r="CX84" s="37" t="str">
        <f t="shared" si="256"/>
        <v/>
      </c>
      <c r="DE84" s="9"/>
      <c r="DF84" s="37">
        <f>IF(B84&lt;&gt;(AS84+AR84),1,0)</f>
        <v>0</v>
      </c>
      <c r="DG84" s="39">
        <f t="shared" si="258"/>
        <v>0</v>
      </c>
      <c r="DH84" s="39">
        <f t="shared" si="259"/>
        <v>0</v>
      </c>
      <c r="DI84" s="39">
        <f t="shared" si="259"/>
        <v>0</v>
      </c>
      <c r="DJ84" s="38"/>
      <c r="DK84" s="38"/>
      <c r="DL84" s="38"/>
      <c r="DM84" s="38"/>
      <c r="DN84" s="38"/>
      <c r="DO84" s="39">
        <f t="shared" si="260"/>
        <v>0</v>
      </c>
      <c r="DP84" s="39">
        <f t="shared" si="261"/>
        <v>0</v>
      </c>
      <c r="DQ84" s="39">
        <f t="shared" si="262"/>
        <v>0</v>
      </c>
      <c r="DR84" s="39">
        <f t="shared" si="263"/>
        <v>0</v>
      </c>
      <c r="DS84" s="39">
        <f t="shared" si="264"/>
        <v>0</v>
      </c>
      <c r="DT84" s="39">
        <f t="shared" si="265"/>
        <v>0</v>
      </c>
      <c r="DU84" s="39">
        <f t="shared" si="266"/>
        <v>0</v>
      </c>
      <c r="DV84" s="39">
        <f t="shared" si="267"/>
        <v>0</v>
      </c>
      <c r="DW84" s="39">
        <f t="shared" si="268"/>
        <v>0</v>
      </c>
      <c r="DX84" s="39">
        <f t="shared" si="269"/>
        <v>0</v>
      </c>
      <c r="DY84" s="39">
        <f t="shared" si="270"/>
        <v>0</v>
      </c>
      <c r="DZ84" s="39">
        <f t="shared" si="271"/>
        <v>0</v>
      </c>
      <c r="EA84" s="39">
        <f t="shared" si="272"/>
        <v>0</v>
      </c>
      <c r="EB84" s="39">
        <f t="shared" si="273"/>
        <v>0</v>
      </c>
    </row>
    <row r="85" spans="1:132" x14ac:dyDescent="0.25">
      <c r="A85" s="359" t="s">
        <v>43</v>
      </c>
      <c r="B85" s="41">
        <f t="shared" si="239"/>
        <v>0</v>
      </c>
      <c r="C85" s="42">
        <f t="shared" si="239"/>
        <v>0</v>
      </c>
      <c r="D85" s="54"/>
      <c r="E85" s="44"/>
      <c r="F85" s="43"/>
      <c r="G85" s="44"/>
      <c r="H85" s="43"/>
      <c r="I85" s="44"/>
      <c r="J85" s="43"/>
      <c r="K85" s="44"/>
      <c r="L85" s="43"/>
      <c r="M85" s="45"/>
      <c r="N85" s="33"/>
      <c r="O85" s="46"/>
      <c r="P85" s="47"/>
      <c r="Q85" s="46"/>
      <c r="R85" s="47"/>
      <c r="S85" s="46"/>
      <c r="T85" s="47"/>
      <c r="U85" s="46"/>
      <c r="V85" s="47"/>
      <c r="W85" s="46"/>
      <c r="X85" s="47"/>
      <c r="Y85" s="46"/>
      <c r="Z85" s="47"/>
      <c r="AA85" s="46"/>
      <c r="AB85" s="47"/>
      <c r="AC85" s="46"/>
      <c r="AD85" s="47"/>
      <c r="AE85" s="46"/>
      <c r="AF85" s="47"/>
      <c r="AG85" s="46"/>
      <c r="AH85" s="47"/>
      <c r="AI85" s="46"/>
      <c r="AJ85" s="47"/>
      <c r="AK85" s="46"/>
      <c r="AL85" s="47"/>
      <c r="AM85" s="46"/>
      <c r="AN85" s="47"/>
      <c r="AO85" s="46"/>
      <c r="AP85" s="47"/>
      <c r="AQ85" s="31"/>
      <c r="AR85" s="30"/>
      <c r="AS85" s="31"/>
      <c r="AT85" s="32"/>
      <c r="AU85" s="31"/>
      <c r="AV85" s="33"/>
      <c r="AW85" s="34"/>
      <c r="AX85" s="35" t="str">
        <f>CB85&amp;CC85&amp;CD85&amp;CE85&amp;CK85&amp;CL85&amp;CM85&amp;CN85&amp;CO85&amp;CP85&amp;CQ85&amp;CR85&amp;CS85&amp;CT85&amp;CU85&amp;CV85&amp;CW85&amp;CX85</f>
        <v/>
      </c>
      <c r="CA85" s="11"/>
      <c r="CB85" s="36" t="str">
        <f t="shared" ref="CB85:CB87" si="275">IF(B85&lt;&gt;(AS85)," * La suma de las columnas "&amp;AR$10&amp;""&amp;" DEBE SER IGUAL a los Exámenes Procesados. ","")</f>
        <v/>
      </c>
      <c r="CC85" s="37" t="str">
        <f t="shared" si="241"/>
        <v/>
      </c>
      <c r="CD85" s="37" t="str">
        <f t="shared" si="242"/>
        <v/>
      </c>
      <c r="CE85" s="37" t="str">
        <f t="shared" si="242"/>
        <v/>
      </c>
      <c r="CF85" s="38"/>
      <c r="CG85" s="38"/>
      <c r="CH85" s="38"/>
      <c r="CI85" s="38"/>
      <c r="CJ85" s="38"/>
      <c r="CK85" s="37" t="str">
        <f t="shared" ref="CK85" si="276">IF(N85&lt;O85,CONCATENATE("* El total de Procesados debe ser mayor o igual al total de Reactivos en el grupo de edad ",$N$11),"")</f>
        <v/>
      </c>
      <c r="CL85" s="37" t="str">
        <f t="shared" si="244"/>
        <v/>
      </c>
      <c r="CM85" s="37" t="str">
        <f t="shared" si="245"/>
        <v/>
      </c>
      <c r="CN85" s="37" t="str">
        <f t="shared" si="246"/>
        <v/>
      </c>
      <c r="CO85" s="37" t="str">
        <f t="shared" si="247"/>
        <v/>
      </c>
      <c r="CP85" s="37" t="str">
        <f t="shared" si="248"/>
        <v/>
      </c>
      <c r="CQ85" s="37" t="str">
        <f t="shared" si="249"/>
        <v/>
      </c>
      <c r="CR85" s="37" t="str">
        <f t="shared" si="250"/>
        <v/>
      </c>
      <c r="CS85" s="37" t="str">
        <f t="shared" si="251"/>
        <v/>
      </c>
      <c r="CT85" s="37" t="str">
        <f t="shared" si="252"/>
        <v/>
      </c>
      <c r="CU85" s="37" t="str">
        <f t="shared" si="253"/>
        <v/>
      </c>
      <c r="CV85" s="37" t="str">
        <f t="shared" si="254"/>
        <v/>
      </c>
      <c r="CW85" s="37" t="str">
        <f t="shared" si="255"/>
        <v/>
      </c>
      <c r="CX85" s="37" t="str">
        <f t="shared" si="256"/>
        <v/>
      </c>
      <c r="DE85" s="9"/>
      <c r="DF85" s="36">
        <f>IF(B85&lt;&gt;(AS85),1,0)</f>
        <v>0</v>
      </c>
      <c r="DG85" s="39">
        <f t="shared" si="258"/>
        <v>0</v>
      </c>
      <c r="DH85" s="39">
        <f t="shared" si="259"/>
        <v>0</v>
      </c>
      <c r="DI85" s="39">
        <f t="shared" si="259"/>
        <v>0</v>
      </c>
      <c r="DJ85" s="38"/>
      <c r="DK85" s="38"/>
      <c r="DL85" s="38"/>
      <c r="DM85" s="38"/>
      <c r="DN85" s="38"/>
      <c r="DO85" s="39">
        <f t="shared" si="260"/>
        <v>0</v>
      </c>
      <c r="DP85" s="39">
        <f t="shared" si="261"/>
        <v>0</v>
      </c>
      <c r="DQ85" s="39">
        <f t="shared" si="262"/>
        <v>0</v>
      </c>
      <c r="DR85" s="39">
        <f t="shared" si="263"/>
        <v>0</v>
      </c>
      <c r="DS85" s="39">
        <f t="shared" si="264"/>
        <v>0</v>
      </c>
      <c r="DT85" s="39">
        <f t="shared" si="265"/>
        <v>0</v>
      </c>
      <c r="DU85" s="39">
        <f t="shared" si="266"/>
        <v>0</v>
      </c>
      <c r="DV85" s="39">
        <f t="shared" si="267"/>
        <v>0</v>
      </c>
      <c r="DW85" s="39">
        <f t="shared" si="268"/>
        <v>0</v>
      </c>
      <c r="DX85" s="39">
        <f t="shared" si="269"/>
        <v>0</v>
      </c>
      <c r="DY85" s="39">
        <f t="shared" si="270"/>
        <v>0</v>
      </c>
      <c r="DZ85" s="39">
        <f t="shared" si="271"/>
        <v>0</v>
      </c>
      <c r="EA85" s="39">
        <f t="shared" si="272"/>
        <v>0</v>
      </c>
      <c r="EB85" s="39">
        <f t="shared" si="273"/>
        <v>0</v>
      </c>
    </row>
    <row r="86" spans="1:132" x14ac:dyDescent="0.25">
      <c r="A86" s="68" t="s">
        <v>44</v>
      </c>
      <c r="B86" s="41">
        <f t="shared" si="239"/>
        <v>0</v>
      </c>
      <c r="C86" s="42">
        <f t="shared" si="239"/>
        <v>0</v>
      </c>
      <c r="D86" s="54"/>
      <c r="E86" s="44"/>
      <c r="F86" s="43"/>
      <c r="G86" s="44"/>
      <c r="H86" s="43"/>
      <c r="I86" s="44"/>
      <c r="J86" s="43"/>
      <c r="K86" s="44"/>
      <c r="L86" s="43"/>
      <c r="M86" s="45"/>
      <c r="N86" s="33"/>
      <c r="O86" s="46"/>
      <c r="P86" s="47"/>
      <c r="Q86" s="46"/>
      <c r="R86" s="47"/>
      <c r="S86" s="46"/>
      <c r="T86" s="47"/>
      <c r="U86" s="46"/>
      <c r="V86" s="47"/>
      <c r="W86" s="46"/>
      <c r="X86" s="47"/>
      <c r="Y86" s="46"/>
      <c r="Z86" s="47"/>
      <c r="AA86" s="46"/>
      <c r="AB86" s="47"/>
      <c r="AC86" s="46"/>
      <c r="AD86" s="47"/>
      <c r="AE86" s="46"/>
      <c r="AF86" s="47"/>
      <c r="AG86" s="46"/>
      <c r="AH86" s="47"/>
      <c r="AI86" s="46"/>
      <c r="AJ86" s="47"/>
      <c r="AK86" s="46"/>
      <c r="AL86" s="47"/>
      <c r="AM86" s="46"/>
      <c r="AN86" s="47"/>
      <c r="AO86" s="46"/>
      <c r="AP86" s="47"/>
      <c r="AQ86" s="31"/>
      <c r="AR86" s="30"/>
      <c r="AS86" s="31"/>
      <c r="AT86" s="32"/>
      <c r="AU86" s="31"/>
      <c r="AV86" s="33"/>
      <c r="AW86" s="34"/>
      <c r="AX86" s="35" t="str">
        <f t="shared" ref="AX86" si="277">CB86&amp;CC86&amp;CD86&amp;CE86&amp;CK86&amp;CL86&amp;CM86&amp;CN86&amp;CO86&amp;CP86&amp;CQ86&amp;CR86&amp;CS86&amp;CT86&amp;CU86&amp;CV86&amp;CW86&amp;CX86</f>
        <v/>
      </c>
      <c r="CA86" s="11"/>
      <c r="CB86" s="36" t="str">
        <f t="shared" si="275"/>
        <v/>
      </c>
      <c r="CC86" s="37" t="str">
        <f t="shared" si="241"/>
        <v/>
      </c>
      <c r="CD86" s="37" t="str">
        <f t="shared" si="242"/>
        <v/>
      </c>
      <c r="CE86" s="37" t="str">
        <f t="shared" si="242"/>
        <v/>
      </c>
      <c r="CF86" s="38"/>
      <c r="CG86" s="38"/>
      <c r="CH86" s="38"/>
      <c r="CI86" s="38"/>
      <c r="CJ86" s="38"/>
      <c r="CK86" s="37" t="str">
        <f>IF(N86&lt;O86,CONCATENATE("* El total de Procesados debe ser mayor o igual al total de Reactivos en el grupo de edad ",$N$11),"")</f>
        <v/>
      </c>
      <c r="CL86" s="37" t="str">
        <f>IF(P86&lt;Q86,CONCATENATE("* El total de Procesados debe ser mayor o igual al total de Reactivos en el grupo de edad ",$P$11),"")</f>
        <v/>
      </c>
      <c r="CM86" s="37" t="str">
        <f t="shared" si="245"/>
        <v/>
      </c>
      <c r="CN86" s="37" t="str">
        <f t="shared" si="246"/>
        <v/>
      </c>
      <c r="CO86" s="37" t="str">
        <f t="shared" si="247"/>
        <v/>
      </c>
      <c r="CP86" s="37" t="str">
        <f t="shared" si="248"/>
        <v/>
      </c>
      <c r="CQ86" s="37" t="str">
        <f t="shared" si="249"/>
        <v/>
      </c>
      <c r="CR86" s="37" t="str">
        <f t="shared" si="250"/>
        <v/>
      </c>
      <c r="CS86" s="37" t="str">
        <f t="shared" si="251"/>
        <v/>
      </c>
      <c r="CT86" s="37" t="str">
        <f t="shared" si="252"/>
        <v/>
      </c>
      <c r="CU86" s="37" t="str">
        <f t="shared" si="253"/>
        <v/>
      </c>
      <c r="CV86" s="37" t="str">
        <f t="shared" si="254"/>
        <v/>
      </c>
      <c r="CW86" s="37" t="str">
        <f t="shared" si="255"/>
        <v/>
      </c>
      <c r="CX86" s="37" t="str">
        <f t="shared" si="256"/>
        <v/>
      </c>
      <c r="DE86" s="9"/>
      <c r="DF86" s="36">
        <f t="shared" ref="DF86:DF87" si="278">IF(B86&lt;&gt;(AS86),1,0)</f>
        <v>0</v>
      </c>
      <c r="DG86" s="39">
        <f t="shared" si="258"/>
        <v>0</v>
      </c>
      <c r="DH86" s="39">
        <f t="shared" si="259"/>
        <v>0</v>
      </c>
      <c r="DI86" s="39">
        <f t="shared" si="259"/>
        <v>0</v>
      </c>
      <c r="DJ86" s="38"/>
      <c r="DK86" s="38"/>
      <c r="DL86" s="38"/>
      <c r="DM86" s="38"/>
      <c r="DN86" s="38"/>
      <c r="DO86" s="39">
        <f t="shared" si="260"/>
        <v>0</v>
      </c>
      <c r="DP86" s="39">
        <f t="shared" si="261"/>
        <v>0</v>
      </c>
      <c r="DQ86" s="39">
        <f t="shared" si="262"/>
        <v>0</v>
      </c>
      <c r="DR86" s="39">
        <f t="shared" si="263"/>
        <v>0</v>
      </c>
      <c r="DS86" s="39">
        <f t="shared" si="264"/>
        <v>0</v>
      </c>
      <c r="DT86" s="39">
        <f t="shared" si="265"/>
        <v>0</v>
      </c>
      <c r="DU86" s="39">
        <f t="shared" si="266"/>
        <v>0</v>
      </c>
      <c r="DV86" s="39">
        <f t="shared" si="267"/>
        <v>0</v>
      </c>
      <c r="DW86" s="39">
        <f t="shared" si="268"/>
        <v>0</v>
      </c>
      <c r="DX86" s="39">
        <f t="shared" si="269"/>
        <v>0</v>
      </c>
      <c r="DY86" s="39">
        <f t="shared" si="270"/>
        <v>0</v>
      </c>
      <c r="DZ86" s="39">
        <f t="shared" si="271"/>
        <v>0</v>
      </c>
      <c r="EA86" s="39">
        <f t="shared" si="272"/>
        <v>0</v>
      </c>
      <c r="EB86" s="39">
        <f t="shared" si="273"/>
        <v>0</v>
      </c>
    </row>
    <row r="87" spans="1:132" x14ac:dyDescent="0.25">
      <c r="A87" s="68" t="s">
        <v>45</v>
      </c>
      <c r="B87" s="41">
        <f>+D87+F87+H87+J87+L87+N87+P87+R87+T87+V87+X87+Z87+AB87+AD87+AF87+AH87+AJ87+AL87+AN87+AP87</f>
        <v>0</v>
      </c>
      <c r="C87" s="42">
        <f>+E87+G87+I87+K87+M87+O87+Q87+S87+U87+W87+Y87+AA87+AC87+AE87+AG87+AI87+AK87+AM87+AO87+AQ87</f>
        <v>0</v>
      </c>
      <c r="D87" s="33"/>
      <c r="E87" s="46"/>
      <c r="F87" s="47"/>
      <c r="G87" s="46"/>
      <c r="H87" s="47"/>
      <c r="I87" s="34"/>
      <c r="J87" s="33"/>
      <c r="K87" s="33"/>
      <c r="L87" s="47"/>
      <c r="M87" s="34"/>
      <c r="N87" s="33"/>
      <c r="O87" s="46"/>
      <c r="P87" s="47"/>
      <c r="Q87" s="46"/>
      <c r="R87" s="47"/>
      <c r="S87" s="46"/>
      <c r="T87" s="47"/>
      <c r="U87" s="46"/>
      <c r="V87" s="47"/>
      <c r="W87" s="46"/>
      <c r="X87" s="47"/>
      <c r="Y87" s="46"/>
      <c r="Z87" s="47"/>
      <c r="AA87" s="46"/>
      <c r="AB87" s="47"/>
      <c r="AC87" s="46"/>
      <c r="AD87" s="47"/>
      <c r="AE87" s="46"/>
      <c r="AF87" s="47"/>
      <c r="AG87" s="46"/>
      <c r="AH87" s="47"/>
      <c r="AI87" s="46"/>
      <c r="AJ87" s="47"/>
      <c r="AK87" s="46"/>
      <c r="AL87" s="47"/>
      <c r="AM87" s="46"/>
      <c r="AN87" s="47"/>
      <c r="AO87" s="46"/>
      <c r="AP87" s="47"/>
      <c r="AQ87" s="31"/>
      <c r="AR87" s="30"/>
      <c r="AS87" s="31"/>
      <c r="AT87" s="32"/>
      <c r="AU87" s="31"/>
      <c r="AV87" s="33"/>
      <c r="AW87" s="34"/>
      <c r="AX87" s="35" t="str">
        <f>CB87&amp;CC87&amp;CD87&amp;CE87&amp;CF87&amp;CG87&amp;CH87&amp;CI87&amp;CJ87&amp;CK87&amp;CL87&amp;CM87&amp;CN87&amp;CO87&amp;CP87&amp;CQ87&amp;CR87&amp;CS87&amp;CT87&amp;CU87&amp;CV87&amp;CW87&amp;CX87</f>
        <v/>
      </c>
      <c r="CA87" s="11"/>
      <c r="CB87" s="36" t="str">
        <f t="shared" si="275"/>
        <v/>
      </c>
      <c r="CC87" s="37" t="str">
        <f t="shared" si="241"/>
        <v/>
      </c>
      <c r="CD87" s="37" t="str">
        <f t="shared" si="242"/>
        <v/>
      </c>
      <c r="CE87" s="37" t="str">
        <f t="shared" si="242"/>
        <v/>
      </c>
      <c r="CF87" s="37" t="str">
        <f>IF(D87&lt;E87,CONCATENATE("* El total de Procesados debe ser mayor o igual al total de Reactivos en el grupo de edad ",$D$11),"")</f>
        <v/>
      </c>
      <c r="CG87" s="37" t="str">
        <f>IF(F87&lt;G87,CONCATENATE("* El total de Procesados debe ser mayor o igual al total de Reactivos en el grupo de edad ",$F$11),"")</f>
        <v/>
      </c>
      <c r="CH87" s="37" t="str">
        <f>IF(H87&lt;I87,CONCATENATE("* El total de Procesados debe ser mayor o igual al total de Reactivos en el grupo de edad ",$H$11),"")</f>
        <v/>
      </c>
      <c r="CI87" s="37" t="str">
        <f>IF(J87&lt;K87,CONCATENATE("* El total de Procesados debe ser mayor o igual al total de Reactivos en el grupo de edad ",$J$11),"")</f>
        <v/>
      </c>
      <c r="CJ87" s="37" t="str">
        <f>IF(L87&lt;M87,CONCATENATE("* El total de Procesados debe ser mayor o igual al total de Reactivos en el grupo de edad ",$L$11),"")</f>
        <v/>
      </c>
      <c r="CK87" s="37" t="str">
        <f>IF(N87&lt;O87,CONCATENATE("* El total de Procesados debe ser mayor o igual al total de Reactivos en el grupo de edad ",$N$11),"")</f>
        <v/>
      </c>
      <c r="CL87" s="37" t="str">
        <f>IF(P87&lt;Q87,CONCATENATE("* El total de Procesados debe ser mayor o igual al total de Reactivos en el grupo de edad ",$P$11),"")</f>
        <v/>
      </c>
      <c r="CM87" s="37" t="str">
        <f t="shared" si="245"/>
        <v/>
      </c>
      <c r="CN87" s="37" t="str">
        <f t="shared" si="246"/>
        <v/>
      </c>
      <c r="CO87" s="37" t="str">
        <f t="shared" si="247"/>
        <v/>
      </c>
      <c r="CP87" s="37" t="str">
        <f t="shared" si="248"/>
        <v/>
      </c>
      <c r="CQ87" s="37" t="str">
        <f t="shared" si="249"/>
        <v/>
      </c>
      <c r="CR87" s="37" t="str">
        <f t="shared" si="250"/>
        <v/>
      </c>
      <c r="CS87" s="37" t="str">
        <f t="shared" si="251"/>
        <v/>
      </c>
      <c r="CT87" s="37" t="str">
        <f t="shared" si="252"/>
        <v/>
      </c>
      <c r="CU87" s="37" t="str">
        <f t="shared" si="253"/>
        <v/>
      </c>
      <c r="CV87" s="37" t="str">
        <f t="shared" si="254"/>
        <v/>
      </c>
      <c r="CW87" s="37" t="str">
        <f t="shared" si="255"/>
        <v/>
      </c>
      <c r="CX87" s="37" t="str">
        <f t="shared" si="256"/>
        <v/>
      </c>
      <c r="DE87" s="9"/>
      <c r="DF87" s="36">
        <f t="shared" si="278"/>
        <v>0</v>
      </c>
      <c r="DG87" s="39">
        <f t="shared" si="258"/>
        <v>0</v>
      </c>
      <c r="DH87" s="39">
        <f t="shared" si="259"/>
        <v>0</v>
      </c>
      <c r="DI87" s="39">
        <f t="shared" si="259"/>
        <v>0</v>
      </c>
      <c r="DJ87" s="39">
        <f>IF(D87&lt;E87,1,0)</f>
        <v>0</v>
      </c>
      <c r="DK87" s="39">
        <f>IF(F87&lt;G87,1,0)</f>
        <v>0</v>
      </c>
      <c r="DL87" s="39">
        <f>IF(H87&lt;I87,1,0)</f>
        <v>0</v>
      </c>
      <c r="DM87" s="39">
        <f>IF(J87&lt;K87,1,0)</f>
        <v>0</v>
      </c>
      <c r="DN87" s="39">
        <f>IF(L87&lt;M87,1,0)</f>
        <v>0</v>
      </c>
      <c r="DO87" s="39">
        <f t="shared" si="260"/>
        <v>0</v>
      </c>
      <c r="DP87" s="39">
        <f t="shared" si="261"/>
        <v>0</v>
      </c>
      <c r="DQ87" s="39">
        <f t="shared" si="262"/>
        <v>0</v>
      </c>
      <c r="DR87" s="39">
        <f t="shared" si="263"/>
        <v>0</v>
      </c>
      <c r="DS87" s="39">
        <f t="shared" si="264"/>
        <v>0</v>
      </c>
      <c r="DT87" s="39">
        <f t="shared" si="265"/>
        <v>0</v>
      </c>
      <c r="DU87" s="39">
        <f t="shared" si="266"/>
        <v>0</v>
      </c>
      <c r="DV87" s="39">
        <f t="shared" si="267"/>
        <v>0</v>
      </c>
      <c r="DW87" s="39">
        <f t="shared" si="268"/>
        <v>0</v>
      </c>
      <c r="DX87" s="39">
        <f t="shared" si="269"/>
        <v>0</v>
      </c>
      <c r="DY87" s="39">
        <f t="shared" si="270"/>
        <v>0</v>
      </c>
      <c r="DZ87" s="39">
        <f t="shared" si="271"/>
        <v>0</v>
      </c>
      <c r="EA87" s="39">
        <f t="shared" si="272"/>
        <v>0</v>
      </c>
      <c r="EB87" s="39">
        <f t="shared" si="273"/>
        <v>0</v>
      </c>
    </row>
    <row r="88" spans="1:132" ht="21" x14ac:dyDescent="0.25">
      <c r="A88" s="359" t="s">
        <v>46</v>
      </c>
      <c r="B88" s="41">
        <f>+D88+F88+H88</f>
        <v>0</v>
      </c>
      <c r="C88" s="42">
        <f>+E88+G88+I88</f>
        <v>0</v>
      </c>
      <c r="D88" s="33"/>
      <c r="E88" s="46"/>
      <c r="F88" s="47"/>
      <c r="G88" s="46"/>
      <c r="H88" s="47"/>
      <c r="I88" s="34"/>
      <c r="J88" s="49"/>
      <c r="K88" s="50"/>
      <c r="L88" s="49"/>
      <c r="M88" s="50"/>
      <c r="N88" s="49"/>
      <c r="O88" s="50"/>
      <c r="P88" s="49"/>
      <c r="Q88" s="50"/>
      <c r="R88" s="49"/>
      <c r="S88" s="50"/>
      <c r="T88" s="49"/>
      <c r="U88" s="50"/>
      <c r="V88" s="49"/>
      <c r="W88" s="50"/>
      <c r="X88" s="49"/>
      <c r="Y88" s="50"/>
      <c r="Z88" s="49"/>
      <c r="AA88" s="50"/>
      <c r="AB88" s="49"/>
      <c r="AC88" s="50"/>
      <c r="AD88" s="49"/>
      <c r="AE88" s="50"/>
      <c r="AF88" s="49"/>
      <c r="AG88" s="50"/>
      <c r="AH88" s="49"/>
      <c r="AI88" s="50"/>
      <c r="AJ88" s="49"/>
      <c r="AK88" s="50"/>
      <c r="AL88" s="49"/>
      <c r="AM88" s="50"/>
      <c r="AN88" s="49"/>
      <c r="AO88" s="50"/>
      <c r="AP88" s="49"/>
      <c r="AQ88" s="51"/>
      <c r="AR88" s="33"/>
      <c r="AS88" s="31"/>
      <c r="AT88" s="32"/>
      <c r="AU88" s="31"/>
      <c r="AV88" s="33"/>
      <c r="AW88" s="34"/>
      <c r="AX88" s="35" t="str">
        <f>CB88&amp;CC88&amp;CD88&amp;CE88&amp;CF88&amp;CG88&amp;CH88</f>
        <v/>
      </c>
      <c r="CA88" s="11"/>
      <c r="CB88" s="37" t="str">
        <f>IF(B88&lt;&gt;(AS88+AR88)," * La suma de las columnas "&amp;AR$10&amp;""&amp;" DEBE SER IGUAL a los Exámenes Procesados. ","")</f>
        <v/>
      </c>
      <c r="CC88" s="37" t="str">
        <f t="shared" si="241"/>
        <v/>
      </c>
      <c r="CD88" s="37" t="str">
        <f t="shared" si="242"/>
        <v/>
      </c>
      <c r="CE88" s="37" t="str">
        <f t="shared" si="242"/>
        <v/>
      </c>
      <c r="CF88" s="37" t="str">
        <f>IF(D88&lt;E88,CONCATENATE("* El total de Procesados debe ser mayor o igual al total de Reactivos en el grupo de edad ",$D$11),"")</f>
        <v/>
      </c>
      <c r="CG88" s="37" t="str">
        <f>IF(F88&lt;G88,CONCATENATE("* El total de Procesados debe ser mayor o igual al total de Reactivos en el grupo de edad ",$F$11),"")</f>
        <v/>
      </c>
      <c r="CH88" s="37" t="str">
        <f>IF(H88&lt;I88,CONCATENATE("* El total de Procesados debe ser mayor o igual al total de Reactivos en el grupo de edad ",$H$11),"")</f>
        <v/>
      </c>
      <c r="CI88" s="52"/>
      <c r="CJ88" s="52"/>
      <c r="CK88" s="53"/>
      <c r="CL88" s="52"/>
      <c r="CM88" s="52"/>
      <c r="CN88" s="52"/>
      <c r="CO88" s="52"/>
      <c r="CP88" s="52"/>
      <c r="CQ88" s="52"/>
      <c r="CR88" s="52"/>
      <c r="CS88" s="52"/>
      <c r="CT88" s="52"/>
      <c r="CU88" s="52"/>
      <c r="CV88" s="52"/>
      <c r="CW88" s="52"/>
      <c r="CX88" s="52"/>
      <c r="DE88" s="9"/>
      <c r="DF88" s="37">
        <f>IF(B88&lt;&gt;(AS88+AR88),1,0)</f>
        <v>0</v>
      </c>
      <c r="DG88" s="39">
        <f t="shared" si="258"/>
        <v>0</v>
      </c>
      <c r="DH88" s="39">
        <f t="shared" si="259"/>
        <v>0</v>
      </c>
      <c r="DI88" s="39">
        <f t="shared" si="259"/>
        <v>0</v>
      </c>
      <c r="DJ88" s="39">
        <f>IF(D88&lt;E88,1,0)</f>
        <v>0</v>
      </c>
      <c r="DK88" s="39">
        <f>IF(F88&lt;G88,1,0)</f>
        <v>0</v>
      </c>
      <c r="DL88" s="39">
        <f>IF(H88&lt;I88,1,0)</f>
        <v>0</v>
      </c>
      <c r="DM88" s="52"/>
      <c r="DN88" s="52"/>
      <c r="DO88" s="38"/>
      <c r="DP88" s="38"/>
      <c r="DQ88" s="38"/>
      <c r="DR88" s="38"/>
      <c r="DS88" s="38"/>
      <c r="DT88" s="38"/>
      <c r="DU88" s="38"/>
      <c r="DV88" s="38"/>
      <c r="DW88" s="38"/>
      <c r="DX88" s="38"/>
      <c r="DY88" s="38"/>
      <c r="DZ88" s="38"/>
      <c r="EA88" s="38"/>
      <c r="EB88" s="38"/>
    </row>
    <row r="89" spans="1:132" x14ac:dyDescent="0.25">
      <c r="A89" s="359" t="s">
        <v>47</v>
      </c>
      <c r="B89" s="41">
        <f>+P89+R89+T89+V89+X89+Z89+AB89+AD89+AF89+AH89+AJ89+AL89+AN89+AP89</f>
        <v>0</v>
      </c>
      <c r="C89" s="42">
        <f>+Q89+S89+U89+W89+Y89+AA89+AC89+AE89+AG89+AI89+AK89+AM89+AO89+AQ89</f>
        <v>0</v>
      </c>
      <c r="D89" s="54"/>
      <c r="E89" s="44"/>
      <c r="F89" s="43"/>
      <c r="G89" s="44"/>
      <c r="H89" s="43"/>
      <c r="I89" s="44"/>
      <c r="J89" s="43"/>
      <c r="K89" s="44"/>
      <c r="L89" s="43"/>
      <c r="M89" s="45"/>
      <c r="N89" s="54"/>
      <c r="O89" s="44"/>
      <c r="P89" s="47"/>
      <c r="Q89" s="46"/>
      <c r="R89" s="47"/>
      <c r="S89" s="46"/>
      <c r="T89" s="47"/>
      <c r="U89" s="46"/>
      <c r="V89" s="47"/>
      <c r="W89" s="46"/>
      <c r="X89" s="47"/>
      <c r="Y89" s="46"/>
      <c r="Z89" s="47"/>
      <c r="AA89" s="46"/>
      <c r="AB89" s="47"/>
      <c r="AC89" s="46"/>
      <c r="AD89" s="47"/>
      <c r="AE89" s="46"/>
      <c r="AF89" s="47"/>
      <c r="AG89" s="46"/>
      <c r="AH89" s="47"/>
      <c r="AI89" s="46"/>
      <c r="AJ89" s="47"/>
      <c r="AK89" s="46"/>
      <c r="AL89" s="47"/>
      <c r="AM89" s="46"/>
      <c r="AN89" s="47"/>
      <c r="AO89" s="46"/>
      <c r="AP89" s="47"/>
      <c r="AQ89" s="31"/>
      <c r="AR89" s="33"/>
      <c r="AS89" s="31"/>
      <c r="AT89" s="32"/>
      <c r="AU89" s="31"/>
      <c r="AV89" s="33"/>
      <c r="AW89" s="34"/>
      <c r="AX89" s="35" t="str">
        <f>CB89&amp;CC89&amp;CD89&amp;CE89&amp;CL89&amp;CM89&amp;CN89&amp;CO89&amp;CP89&amp;CQ89&amp;CR89&amp;CS89&amp;CT89&amp;CU89&amp;CV89&amp;CW89&amp;CX89</f>
        <v/>
      </c>
      <c r="CA89" s="11"/>
      <c r="CB89" s="37" t="str">
        <f t="shared" ref="CB89:CB96" si="279">IF(B89&lt;&gt;(AS89+AR89)," * La suma de las columnas "&amp;AR$10&amp;""&amp;" DEBE SER IGUAL a los Exámenes Procesados. ","")</f>
        <v/>
      </c>
      <c r="CC89" s="37" t="str">
        <f t="shared" si="241"/>
        <v/>
      </c>
      <c r="CD89" s="37" t="str">
        <f t="shared" si="242"/>
        <v/>
      </c>
      <c r="CE89" s="37" t="str">
        <f t="shared" si="242"/>
        <v/>
      </c>
      <c r="CF89" s="53"/>
      <c r="CG89" s="53"/>
      <c r="CH89" s="52"/>
      <c r="CI89" s="52"/>
      <c r="CJ89" s="52"/>
      <c r="CK89" s="53"/>
      <c r="CL89" s="37" t="str">
        <f>IF(P89&lt;Q89,CONCATENATE("* El total de Procesados debe ser mayor o igual al total de Reactivos en el grupo de edad ",$P$11),"")</f>
        <v/>
      </c>
      <c r="CM89" s="37" t="str">
        <f t="shared" ref="CM89:CM96" si="280">IF(R89&lt;S89,CONCATENATE("* El total de Procesados debe ser mayor o igual al total de Reactivos en el grupo de edad ",$R$11),"")</f>
        <v/>
      </c>
      <c r="CN89" s="37" t="str">
        <f t="shared" si="246"/>
        <v/>
      </c>
      <c r="CO89" s="37" t="str">
        <f t="shared" ref="CO89:CO96" si="281">IF(V89&lt;W89,CONCATENATE("* El total de Procesados debe ser mayor o igual al total de Reactivos en el grupo de edad ",$V$11),"")</f>
        <v/>
      </c>
      <c r="CP89" s="37" t="str">
        <f t="shared" ref="CP89:CP96" si="282">IF(X89&lt;Y89,CONCATENATE("* El total de Procesados debe ser mayor o igual al total de Reactivos en el grupo de edad ",$X$11),"")</f>
        <v/>
      </c>
      <c r="CQ89" s="37" t="str">
        <f t="shared" ref="CQ89:CQ96" si="283">IF(Z89&lt;AA89,CONCATENATE("* El total de Procesados debe ser mayor o igual al total de Reactivos en el grupo de edad ",$Z$11),"")</f>
        <v/>
      </c>
      <c r="CR89" s="37" t="str">
        <f t="shared" ref="CR89:CR96" si="284">IF(AD89&lt;AE89,CONCATENATE("* El total de Procesados debe ser mayor o igual al total de Reactivos en el grupo de edad ",$AD$11),"")</f>
        <v/>
      </c>
      <c r="CS89" s="37" t="str">
        <f t="shared" ref="CS89:CS96" si="285">IF(AF89&lt;AG89,CONCATENATE("* El total de Procesados debe ser mayor o igual al total de Reactivos en el grupo de edad ",$AF$11),"")</f>
        <v/>
      </c>
      <c r="CT89" s="37" t="str">
        <f t="shared" ref="CT89:CT96" si="286">IF(AH89&lt;AI89,CONCATENATE("* El total de Procesados debe ser mayor o igual al total de Reactivos en el grupo de edad ",$AH$11),"")</f>
        <v/>
      </c>
      <c r="CU89" s="37" t="str">
        <f t="shared" ref="CU89:CU92" si="287">IF(AJ89&lt;AK89,CONCATENATE("* El total de Procesados debe ser mayor o igual al total de Reactivos en el grupo de edad ",$AJ$11),"")</f>
        <v/>
      </c>
      <c r="CV89" s="37" t="str">
        <f t="shared" ref="CV89:CV92" si="288">IF(AL89&lt;AM89,CONCATENATE("* El total de Procesados debe ser mayor o igual al total de Reactivos en el grupo de edad ",$AL$11),"")</f>
        <v/>
      </c>
      <c r="CW89" s="37" t="str">
        <f t="shared" ref="CW89:CW92" si="289">IF(AN89&lt;AO89,CONCATENATE("* El total de Procesados debe ser mayor o igual al total de Reactivos en el grupo de edad ",$AN$11),"")</f>
        <v/>
      </c>
      <c r="CX89" s="37" t="str">
        <f t="shared" ref="CX89:CX92" si="290">IF(AP89&lt;AQ89,CONCATENATE("* El total de Procesados debe ser mayor o igual al total de Reactivos en el grupo de edad ",$AP$11),"")</f>
        <v/>
      </c>
      <c r="DE89" s="9"/>
      <c r="DF89" s="37">
        <f t="shared" ref="DF89:DF96" si="291">IF(B89&lt;&gt;(AS89+AR89),1,0)</f>
        <v>0</v>
      </c>
      <c r="DG89" s="39">
        <f t="shared" si="258"/>
        <v>0</v>
      </c>
      <c r="DH89" s="39">
        <f t="shared" si="259"/>
        <v>0</v>
      </c>
      <c r="DI89" s="39">
        <f t="shared" si="259"/>
        <v>0</v>
      </c>
      <c r="DJ89" s="52"/>
      <c r="DK89" s="52"/>
      <c r="DL89" s="52"/>
      <c r="DM89" s="52"/>
      <c r="DN89" s="52"/>
      <c r="DO89" s="38"/>
      <c r="DP89" s="39">
        <f t="shared" ref="DP89:DP96" si="292">IF(P89&lt;Q89,1,0)</f>
        <v>0</v>
      </c>
      <c r="DQ89" s="39">
        <f t="shared" ref="DQ89:DQ96" si="293">IF(R89&lt;S89,1,0)</f>
        <v>0</v>
      </c>
      <c r="DR89" s="39">
        <f t="shared" si="263"/>
        <v>0</v>
      </c>
      <c r="DS89" s="39">
        <f t="shared" ref="DS89:DS96" si="294">IF(V89&lt;W89,1,0)</f>
        <v>0</v>
      </c>
      <c r="DT89" s="39">
        <f t="shared" ref="DT89:DT96" si="295">IF(X89&lt;Y89,1,0)</f>
        <v>0</v>
      </c>
      <c r="DU89" s="39">
        <f t="shared" ref="DU89:DU96" si="296">IF(Z89&lt;AA89,1,0)</f>
        <v>0</v>
      </c>
      <c r="DV89" s="39">
        <f t="shared" ref="DV89:DV96" si="297">IF(AD89&lt;AE89,1,0)</f>
        <v>0</v>
      </c>
      <c r="DW89" s="39">
        <f t="shared" ref="DW89:DW96" si="298">IF(AF89&lt;AG89,1,0)</f>
        <v>0</v>
      </c>
      <c r="DX89" s="39">
        <f t="shared" ref="DX89:DX96" si="299">IF(AH89&lt;AI89,1,0)</f>
        <v>0</v>
      </c>
      <c r="DY89" s="39">
        <f t="shared" ref="DY89:DY92" si="300">IF(AJ89&lt;AK89,1,0)</f>
        <v>0</v>
      </c>
      <c r="DZ89" s="39">
        <f t="shared" ref="DZ89:DZ92" si="301">IF(AL89&lt;AM89,1,0)</f>
        <v>0</v>
      </c>
      <c r="EA89" s="39">
        <f t="shared" ref="EA89:EA92" si="302">IF(AN89&lt;AO89,1,0)</f>
        <v>0</v>
      </c>
      <c r="EB89" s="39">
        <f t="shared" ref="EB89:EB92" si="303">IF(AP89&lt;AQ89,1,0)</f>
        <v>0</v>
      </c>
    </row>
    <row r="90" spans="1:132" x14ac:dyDescent="0.25">
      <c r="A90" s="68" t="s">
        <v>48</v>
      </c>
      <c r="B90" s="41">
        <f>+N90+P90+R90+T90+V90+X90+Z90+AB90+AD90+AF90+AH90+AJ90+AL90+AN90+AP90</f>
        <v>0</v>
      </c>
      <c r="C90" s="42">
        <f>+O90+Q90+S90+U90+W90+Y90+AA90+AC90+AE90+AG90+AI90+AK90+AM90+AO90+AQ90</f>
        <v>0</v>
      </c>
      <c r="D90" s="30"/>
      <c r="E90" s="50"/>
      <c r="F90" s="49"/>
      <c r="G90" s="50"/>
      <c r="H90" s="49"/>
      <c r="I90" s="55"/>
      <c r="J90" s="30"/>
      <c r="K90" s="30"/>
      <c r="L90" s="49"/>
      <c r="M90" s="55"/>
      <c r="N90" s="33"/>
      <c r="O90" s="46"/>
      <c r="P90" s="47"/>
      <c r="Q90" s="46"/>
      <c r="R90" s="47"/>
      <c r="S90" s="46"/>
      <c r="T90" s="47"/>
      <c r="U90" s="46"/>
      <c r="V90" s="47"/>
      <c r="W90" s="46"/>
      <c r="X90" s="47"/>
      <c r="Y90" s="46"/>
      <c r="Z90" s="47"/>
      <c r="AA90" s="46"/>
      <c r="AB90" s="47"/>
      <c r="AC90" s="46"/>
      <c r="AD90" s="47"/>
      <c r="AE90" s="46"/>
      <c r="AF90" s="47"/>
      <c r="AG90" s="46"/>
      <c r="AH90" s="47"/>
      <c r="AI90" s="46"/>
      <c r="AJ90" s="47"/>
      <c r="AK90" s="46"/>
      <c r="AL90" s="47"/>
      <c r="AM90" s="46"/>
      <c r="AN90" s="47"/>
      <c r="AO90" s="46"/>
      <c r="AP90" s="47"/>
      <c r="AQ90" s="31"/>
      <c r="AR90" s="33"/>
      <c r="AS90" s="31"/>
      <c r="AT90" s="32"/>
      <c r="AU90" s="31"/>
      <c r="AV90" s="33"/>
      <c r="AW90" s="34"/>
      <c r="AX90" s="35" t="str">
        <f>CB90&amp;CC90&amp;CD90&amp;CE90&amp;CK90&amp;CL90&amp;CM90&amp;CN90&amp;CO90&amp;CP90&amp;CQ90&amp;CR90&amp;CS90&amp;CT90&amp;CU90&amp;CV90&amp;CW90&amp;CX90</f>
        <v/>
      </c>
      <c r="CA90" s="11"/>
      <c r="CB90" s="37" t="str">
        <f t="shared" si="279"/>
        <v/>
      </c>
      <c r="CC90" s="37" t="str">
        <f t="shared" si="241"/>
        <v/>
      </c>
      <c r="CD90" s="37" t="str">
        <f t="shared" si="242"/>
        <v/>
      </c>
      <c r="CE90" s="37" t="str">
        <f t="shared" si="242"/>
        <v/>
      </c>
      <c r="CF90" s="53"/>
      <c r="CG90" s="53"/>
      <c r="CH90" s="52"/>
      <c r="CI90" s="52"/>
      <c r="CJ90" s="52"/>
      <c r="CK90" s="37" t="str">
        <f>IF(N90&lt;O90,CONCATENATE("* El total de Procesados debe ser mayor o igual al total de Reactivos en el grupo de edad ",$N$11),"")</f>
        <v/>
      </c>
      <c r="CL90" s="37" t="str">
        <f t="shared" ref="CL90" si="304">IF(P90&lt;Q90,CONCATENATE("* El total de Procesados debe ser mayor o igual al total de Reactivos en el grupo de edad ",$P$11),"")</f>
        <v/>
      </c>
      <c r="CM90" s="37" t="str">
        <f t="shared" si="280"/>
        <v/>
      </c>
      <c r="CN90" s="37" t="str">
        <f t="shared" si="246"/>
        <v/>
      </c>
      <c r="CO90" s="37" t="str">
        <f t="shared" si="281"/>
        <v/>
      </c>
      <c r="CP90" s="37" t="str">
        <f t="shared" si="282"/>
        <v/>
      </c>
      <c r="CQ90" s="37" t="str">
        <f t="shared" si="283"/>
        <v/>
      </c>
      <c r="CR90" s="37" t="str">
        <f t="shared" si="284"/>
        <v/>
      </c>
      <c r="CS90" s="37" t="str">
        <f t="shared" si="285"/>
        <v/>
      </c>
      <c r="CT90" s="37" t="str">
        <f t="shared" si="286"/>
        <v/>
      </c>
      <c r="CU90" s="37" t="str">
        <f t="shared" si="287"/>
        <v/>
      </c>
      <c r="CV90" s="37" t="str">
        <f t="shared" si="288"/>
        <v/>
      </c>
      <c r="CW90" s="37" t="str">
        <f t="shared" si="289"/>
        <v/>
      </c>
      <c r="CX90" s="37" t="str">
        <f t="shared" si="290"/>
        <v/>
      </c>
      <c r="DE90" s="9"/>
      <c r="DF90" s="37">
        <f t="shared" si="291"/>
        <v>0</v>
      </c>
      <c r="DG90" s="39">
        <f t="shared" si="258"/>
        <v>0</v>
      </c>
      <c r="DH90" s="39">
        <f t="shared" si="259"/>
        <v>0</v>
      </c>
      <c r="DI90" s="39">
        <f t="shared" si="259"/>
        <v>0</v>
      </c>
      <c r="DJ90" s="52"/>
      <c r="DK90" s="52"/>
      <c r="DL90" s="52"/>
      <c r="DM90" s="52"/>
      <c r="DN90" s="52"/>
      <c r="DO90" s="39">
        <f t="shared" ref="DO90:DO91" si="305">IF(N90&lt;O90,1,0)</f>
        <v>0</v>
      </c>
      <c r="DP90" s="39">
        <f t="shared" si="292"/>
        <v>0</v>
      </c>
      <c r="DQ90" s="39">
        <f t="shared" si="293"/>
        <v>0</v>
      </c>
      <c r="DR90" s="39">
        <f t="shared" si="263"/>
        <v>0</v>
      </c>
      <c r="DS90" s="39">
        <f t="shared" si="294"/>
        <v>0</v>
      </c>
      <c r="DT90" s="39">
        <f t="shared" si="295"/>
        <v>0</v>
      </c>
      <c r="DU90" s="39">
        <f t="shared" si="296"/>
        <v>0</v>
      </c>
      <c r="DV90" s="39">
        <f t="shared" si="297"/>
        <v>0</v>
      </c>
      <c r="DW90" s="39">
        <f t="shared" si="298"/>
        <v>0</v>
      </c>
      <c r="DX90" s="39">
        <f t="shared" si="299"/>
        <v>0</v>
      </c>
      <c r="DY90" s="39">
        <f t="shared" si="300"/>
        <v>0</v>
      </c>
      <c r="DZ90" s="39">
        <f t="shared" si="301"/>
        <v>0</v>
      </c>
      <c r="EA90" s="39">
        <f t="shared" si="302"/>
        <v>0</v>
      </c>
      <c r="EB90" s="39">
        <f t="shared" si="303"/>
        <v>0</v>
      </c>
    </row>
    <row r="91" spans="1:132" x14ac:dyDescent="0.25">
      <c r="A91" s="68" t="s">
        <v>49</v>
      </c>
      <c r="B91" s="41">
        <f>+D91+F91+H91+J91+L91+N91+P91+R91+T91+V91+X91+Z91+AB91+AD91+AF91+AH91+AJ91+AL91+AN91+AP91</f>
        <v>0</v>
      </c>
      <c r="C91" s="42">
        <f>+E91+G91+I91+K91+M91+O91+Q91+S91+U91+W91+Y91+AA91+AC91+AE91+AG91+AI91+AK91+AM91+AO91+AQ91</f>
        <v>0</v>
      </c>
      <c r="D91" s="33"/>
      <c r="E91" s="46"/>
      <c r="F91" s="47"/>
      <c r="G91" s="46"/>
      <c r="H91" s="47"/>
      <c r="I91" s="34"/>
      <c r="J91" s="33"/>
      <c r="K91" s="33"/>
      <c r="L91" s="47"/>
      <c r="M91" s="34"/>
      <c r="N91" s="33"/>
      <c r="O91" s="46"/>
      <c r="P91" s="47"/>
      <c r="Q91" s="46"/>
      <c r="R91" s="47"/>
      <c r="S91" s="46"/>
      <c r="T91" s="47"/>
      <c r="U91" s="46"/>
      <c r="V91" s="47"/>
      <c r="W91" s="46"/>
      <c r="X91" s="47"/>
      <c r="Y91" s="46"/>
      <c r="Z91" s="47"/>
      <c r="AA91" s="46"/>
      <c r="AB91" s="47"/>
      <c r="AC91" s="46"/>
      <c r="AD91" s="47"/>
      <c r="AE91" s="46"/>
      <c r="AF91" s="47"/>
      <c r="AG91" s="46"/>
      <c r="AH91" s="47"/>
      <c r="AI91" s="46"/>
      <c r="AJ91" s="47"/>
      <c r="AK91" s="46"/>
      <c r="AL91" s="47"/>
      <c r="AM91" s="46"/>
      <c r="AN91" s="47"/>
      <c r="AO91" s="46"/>
      <c r="AP91" s="47"/>
      <c r="AQ91" s="31"/>
      <c r="AR91" s="33"/>
      <c r="AS91" s="31"/>
      <c r="AT91" s="32"/>
      <c r="AU91" s="31"/>
      <c r="AV91" s="33"/>
      <c r="AW91" s="34"/>
      <c r="AX91" s="35" t="str">
        <f>CB91&amp;CC91&amp;CD91&amp;CE91&amp;CF91&amp;CG91&amp;CH91&amp;CI91&amp;CJ91&amp;CK91&amp;CL91&amp;CM91&amp;CN91&amp;CO91&amp;CP91&amp;CQ91&amp;CR91&amp;CS91&amp;CT91&amp;CU91&amp;CV91&amp;CW91&amp;CX91</f>
        <v/>
      </c>
      <c r="CA91" s="11"/>
      <c r="CB91" s="37" t="str">
        <f t="shared" si="279"/>
        <v/>
      </c>
      <c r="CC91" s="37" t="str">
        <f t="shared" si="241"/>
        <v/>
      </c>
      <c r="CD91" s="37" t="str">
        <f t="shared" si="242"/>
        <v/>
      </c>
      <c r="CE91" s="37" t="str">
        <f t="shared" si="242"/>
        <v/>
      </c>
      <c r="CF91" s="37" t="str">
        <f>IF(D91&lt;E91,CONCATENATE("* El total de Procesados debe ser mayor o igual al total de Reactivos en el grupo de edad ",$D$11),"")</f>
        <v/>
      </c>
      <c r="CG91" s="37" t="str">
        <f>IF(F91&lt;G91,CONCATENATE("* El total de Procesados debe ser mayor o igual al total de Reactivos en el grupo de edad ",$F$11),"")</f>
        <v/>
      </c>
      <c r="CH91" s="37" t="str">
        <f>IF(H91&lt;I91,CONCATENATE("* El total de Procesados debe ser mayor o igual al total de Reactivos en el grupo de edad ",$H$11),"")</f>
        <v/>
      </c>
      <c r="CI91" s="37" t="str">
        <f>IF(J91&lt;K91,CONCATENATE("* El total de Procesados debe ser mayor o igual al total de Reactivos en el grupo de edad ",$J$11),"")</f>
        <v/>
      </c>
      <c r="CJ91" s="37" t="str">
        <f>IF(L91&lt;M91,CONCATENATE("* El total de Procesados debe ser mayor o igual al total de Reactivos en el grupo de edad ",$L$11),"")</f>
        <v/>
      </c>
      <c r="CK91" s="37" t="str">
        <f>IF(N91&lt;O91,CONCATENATE("* El total de Procesados debe ser mayor o igual al total de Reactivos en el grupo de edad ",$N$11),"")</f>
        <v/>
      </c>
      <c r="CL91" s="37" t="str">
        <f>IF(P91&lt;Q91,CONCATENATE("* El total de Procesados debe ser mayor o igual al total de Reactivos en el grupo de edad ",$P$11),"")</f>
        <v/>
      </c>
      <c r="CM91" s="37" t="str">
        <f t="shared" si="280"/>
        <v/>
      </c>
      <c r="CN91" s="37" t="str">
        <f t="shared" si="246"/>
        <v/>
      </c>
      <c r="CO91" s="37" t="str">
        <f t="shared" si="281"/>
        <v/>
      </c>
      <c r="CP91" s="37" t="str">
        <f t="shared" si="282"/>
        <v/>
      </c>
      <c r="CQ91" s="37" t="str">
        <f t="shared" si="283"/>
        <v/>
      </c>
      <c r="CR91" s="37" t="str">
        <f t="shared" si="284"/>
        <v/>
      </c>
      <c r="CS91" s="37" t="str">
        <f t="shared" si="285"/>
        <v/>
      </c>
      <c r="CT91" s="37" t="str">
        <f t="shared" si="286"/>
        <v/>
      </c>
      <c r="CU91" s="37" t="str">
        <f t="shared" si="287"/>
        <v/>
      </c>
      <c r="CV91" s="37" t="str">
        <f t="shared" si="288"/>
        <v/>
      </c>
      <c r="CW91" s="37" t="str">
        <f t="shared" si="289"/>
        <v/>
      </c>
      <c r="CX91" s="37" t="str">
        <f t="shared" si="290"/>
        <v/>
      </c>
      <c r="DE91" s="9"/>
      <c r="DF91" s="37">
        <f t="shared" si="291"/>
        <v>0</v>
      </c>
      <c r="DG91" s="39">
        <f t="shared" si="258"/>
        <v>0</v>
      </c>
      <c r="DH91" s="39">
        <f t="shared" si="259"/>
        <v>0</v>
      </c>
      <c r="DI91" s="39">
        <f t="shared" si="259"/>
        <v>0</v>
      </c>
      <c r="DJ91" s="39">
        <f>IF(D91&lt;E91,1,0)</f>
        <v>0</v>
      </c>
      <c r="DK91" s="39">
        <f>IF(F91&lt;G91,1,0)</f>
        <v>0</v>
      </c>
      <c r="DL91" s="39">
        <f>IF(H91&lt;I91,1,0)</f>
        <v>0</v>
      </c>
      <c r="DM91" s="39">
        <f>IF(J91&lt;K91,1,0)</f>
        <v>0</v>
      </c>
      <c r="DN91" s="39">
        <f>IF(L91&lt;M91,1,0)</f>
        <v>0</v>
      </c>
      <c r="DO91" s="39">
        <f t="shared" si="305"/>
        <v>0</v>
      </c>
      <c r="DP91" s="39">
        <f t="shared" si="292"/>
        <v>0</v>
      </c>
      <c r="DQ91" s="39">
        <f t="shared" si="293"/>
        <v>0</v>
      </c>
      <c r="DR91" s="39">
        <f t="shared" si="263"/>
        <v>0</v>
      </c>
      <c r="DS91" s="39">
        <f t="shared" si="294"/>
        <v>0</v>
      </c>
      <c r="DT91" s="39">
        <f t="shared" si="295"/>
        <v>0</v>
      </c>
      <c r="DU91" s="39">
        <f t="shared" si="296"/>
        <v>0</v>
      </c>
      <c r="DV91" s="39">
        <f t="shared" si="297"/>
        <v>0</v>
      </c>
      <c r="DW91" s="39">
        <f t="shared" si="298"/>
        <v>0</v>
      </c>
      <c r="DX91" s="39">
        <f t="shared" si="299"/>
        <v>0</v>
      </c>
      <c r="DY91" s="39">
        <f t="shared" si="300"/>
        <v>0</v>
      </c>
      <c r="DZ91" s="39">
        <f t="shared" si="301"/>
        <v>0</v>
      </c>
      <c r="EA91" s="39">
        <f t="shared" si="302"/>
        <v>0</v>
      </c>
      <c r="EB91" s="39">
        <f t="shared" si="303"/>
        <v>0</v>
      </c>
    </row>
    <row r="92" spans="1:132" x14ac:dyDescent="0.25">
      <c r="A92" s="40" t="s">
        <v>50</v>
      </c>
      <c r="B92" s="41">
        <f>+P92+R92+T92+V92+X92+Z92+AB92+AD92+AF92+AH92+AJ92+AL92+AN92+AP92</f>
        <v>0</v>
      </c>
      <c r="C92" s="42">
        <f>+Q92+S92+U92+W92+Y92+AA92+AC92+AE92+AG92+AI92+AK92+AM92+AO92+AQ92</f>
        <v>0</v>
      </c>
      <c r="D92" s="54"/>
      <c r="E92" s="44"/>
      <c r="F92" s="43"/>
      <c r="G92" s="44"/>
      <c r="H92" s="43"/>
      <c r="I92" s="44"/>
      <c r="J92" s="43"/>
      <c r="K92" s="44"/>
      <c r="L92" s="43"/>
      <c r="M92" s="45"/>
      <c r="N92" s="54"/>
      <c r="O92" s="44"/>
      <c r="P92" s="47"/>
      <c r="Q92" s="46"/>
      <c r="R92" s="47"/>
      <c r="S92" s="46"/>
      <c r="T92" s="47"/>
      <c r="U92" s="46"/>
      <c r="V92" s="47"/>
      <c r="W92" s="46"/>
      <c r="X92" s="47"/>
      <c r="Y92" s="46"/>
      <c r="Z92" s="47"/>
      <c r="AA92" s="46"/>
      <c r="AB92" s="47"/>
      <c r="AC92" s="46"/>
      <c r="AD92" s="47"/>
      <c r="AE92" s="46"/>
      <c r="AF92" s="47"/>
      <c r="AG92" s="46"/>
      <c r="AH92" s="47"/>
      <c r="AI92" s="46"/>
      <c r="AJ92" s="47"/>
      <c r="AK92" s="46"/>
      <c r="AL92" s="47"/>
      <c r="AM92" s="46"/>
      <c r="AN92" s="47"/>
      <c r="AO92" s="46"/>
      <c r="AP92" s="47"/>
      <c r="AQ92" s="31"/>
      <c r="AR92" s="33"/>
      <c r="AS92" s="31"/>
      <c r="AT92" s="32"/>
      <c r="AU92" s="31"/>
      <c r="AV92" s="33"/>
      <c r="AW92" s="34"/>
      <c r="AX92" s="35" t="str">
        <f t="shared" ref="AX92" si="306">CB92&amp;CC92&amp;CD92&amp;CE92&amp;CL92&amp;CM92&amp;CN92&amp;CO92&amp;CP92&amp;CQ92&amp;CR92&amp;CS92&amp;CT92&amp;CU92&amp;CV92&amp;CW92&amp;CX92</f>
        <v/>
      </c>
      <c r="CA92" s="11"/>
      <c r="CB92" s="37" t="str">
        <f t="shared" si="279"/>
        <v/>
      </c>
      <c r="CC92" s="37" t="str">
        <f t="shared" si="241"/>
        <v/>
      </c>
      <c r="CD92" s="37" t="str">
        <f t="shared" si="242"/>
        <v/>
      </c>
      <c r="CE92" s="37" t="str">
        <f t="shared" si="242"/>
        <v/>
      </c>
      <c r="CF92" s="53"/>
      <c r="CG92" s="53"/>
      <c r="CH92" s="52"/>
      <c r="CI92" s="52"/>
      <c r="CJ92" s="52"/>
      <c r="CK92" s="53"/>
      <c r="CL92" s="37" t="str">
        <f t="shared" ref="CL92:CL96" si="307">IF(P92&lt;Q92,CONCATENATE("* El total de Procesados debe ser mayor o igual al total de Reactivos en el grupo de edad ",$P$11),"")</f>
        <v/>
      </c>
      <c r="CM92" s="37" t="str">
        <f t="shared" si="280"/>
        <v/>
      </c>
      <c r="CN92" s="37" t="str">
        <f t="shared" si="246"/>
        <v/>
      </c>
      <c r="CO92" s="37" t="str">
        <f t="shared" si="281"/>
        <v/>
      </c>
      <c r="CP92" s="37" t="str">
        <f t="shared" si="282"/>
        <v/>
      </c>
      <c r="CQ92" s="37" t="str">
        <f t="shared" si="283"/>
        <v/>
      </c>
      <c r="CR92" s="37" t="str">
        <f t="shared" si="284"/>
        <v/>
      </c>
      <c r="CS92" s="37" t="str">
        <f t="shared" si="285"/>
        <v/>
      </c>
      <c r="CT92" s="37" t="str">
        <f t="shared" si="286"/>
        <v/>
      </c>
      <c r="CU92" s="37" t="str">
        <f t="shared" si="287"/>
        <v/>
      </c>
      <c r="CV92" s="37" t="str">
        <f t="shared" si="288"/>
        <v/>
      </c>
      <c r="CW92" s="37" t="str">
        <f t="shared" si="289"/>
        <v/>
      </c>
      <c r="CX92" s="37" t="str">
        <f t="shared" si="290"/>
        <v/>
      </c>
      <c r="DE92" s="9"/>
      <c r="DF92" s="37">
        <f t="shared" si="291"/>
        <v>0</v>
      </c>
      <c r="DG92" s="39">
        <f t="shared" si="258"/>
        <v>0</v>
      </c>
      <c r="DH92" s="39">
        <f t="shared" si="259"/>
        <v>0</v>
      </c>
      <c r="DI92" s="39">
        <f t="shared" si="259"/>
        <v>0</v>
      </c>
      <c r="DJ92" s="52"/>
      <c r="DK92" s="52"/>
      <c r="DL92" s="52"/>
      <c r="DM92" s="52"/>
      <c r="DN92" s="52"/>
      <c r="DO92" s="38"/>
      <c r="DP92" s="39">
        <f t="shared" si="292"/>
        <v>0</v>
      </c>
      <c r="DQ92" s="39">
        <f t="shared" si="293"/>
        <v>0</v>
      </c>
      <c r="DR92" s="39">
        <f t="shared" si="263"/>
        <v>0</v>
      </c>
      <c r="DS92" s="39">
        <f t="shared" si="294"/>
        <v>0</v>
      </c>
      <c r="DT92" s="39">
        <f t="shared" si="295"/>
        <v>0</v>
      </c>
      <c r="DU92" s="39">
        <f t="shared" si="296"/>
        <v>0</v>
      </c>
      <c r="DV92" s="39">
        <f t="shared" si="297"/>
        <v>0</v>
      </c>
      <c r="DW92" s="39">
        <f t="shared" si="298"/>
        <v>0</v>
      </c>
      <c r="DX92" s="39">
        <f t="shared" si="299"/>
        <v>0</v>
      </c>
      <c r="DY92" s="39">
        <f t="shared" si="300"/>
        <v>0</v>
      </c>
      <c r="DZ92" s="39">
        <f t="shared" si="301"/>
        <v>0</v>
      </c>
      <c r="EA92" s="39">
        <f t="shared" si="302"/>
        <v>0</v>
      </c>
      <c r="EB92" s="39">
        <f t="shared" si="303"/>
        <v>0</v>
      </c>
    </row>
    <row r="93" spans="1:132" x14ac:dyDescent="0.25">
      <c r="A93" s="68" t="s">
        <v>51</v>
      </c>
      <c r="B93" s="41">
        <f>+P93+R93+T93+V93+X93+Z93+AB93+AD93+AF93+AH93</f>
        <v>0</v>
      </c>
      <c r="C93" s="42">
        <f>+Q93+S93+U93+W93+Y93+AA93+AC93+AE93+AG93+AI93</f>
        <v>0</v>
      </c>
      <c r="D93" s="54"/>
      <c r="E93" s="44"/>
      <c r="F93" s="43"/>
      <c r="G93" s="44"/>
      <c r="H93" s="43"/>
      <c r="I93" s="44"/>
      <c r="J93" s="43"/>
      <c r="K93" s="44"/>
      <c r="L93" s="43"/>
      <c r="M93" s="45"/>
      <c r="N93" s="54"/>
      <c r="O93" s="44"/>
      <c r="P93" s="47"/>
      <c r="Q93" s="46"/>
      <c r="R93" s="47"/>
      <c r="S93" s="46"/>
      <c r="T93" s="47"/>
      <c r="U93" s="46"/>
      <c r="V93" s="47"/>
      <c r="W93" s="46"/>
      <c r="X93" s="47"/>
      <c r="Y93" s="46"/>
      <c r="Z93" s="47"/>
      <c r="AA93" s="46"/>
      <c r="AB93" s="47"/>
      <c r="AC93" s="46"/>
      <c r="AD93" s="47"/>
      <c r="AE93" s="46"/>
      <c r="AF93" s="47"/>
      <c r="AG93" s="46"/>
      <c r="AH93" s="47"/>
      <c r="AI93" s="46"/>
      <c r="AJ93" s="43"/>
      <c r="AK93" s="44"/>
      <c r="AL93" s="43"/>
      <c r="AM93" s="44"/>
      <c r="AN93" s="43"/>
      <c r="AO93" s="44"/>
      <c r="AP93" s="43"/>
      <c r="AQ93" s="56"/>
      <c r="AR93" s="33"/>
      <c r="AS93" s="31"/>
      <c r="AT93" s="32"/>
      <c r="AU93" s="31"/>
      <c r="AV93" s="33"/>
      <c r="AW93" s="34"/>
      <c r="AX93" s="35" t="str">
        <f>CB93&amp;CC93&amp;CD93&amp;CE93&amp;CL93&amp;CM93&amp;CN93&amp;CO93&amp;CP93&amp;CQ93&amp;CR93&amp;CS93&amp;CT93</f>
        <v/>
      </c>
      <c r="CA93" s="11"/>
      <c r="CB93" s="37" t="str">
        <f t="shared" si="279"/>
        <v/>
      </c>
      <c r="CC93" s="37" t="str">
        <f t="shared" si="241"/>
        <v/>
      </c>
      <c r="CD93" s="37" t="str">
        <f t="shared" si="242"/>
        <v/>
      </c>
      <c r="CE93" s="37" t="str">
        <f t="shared" si="242"/>
        <v/>
      </c>
      <c r="CF93" s="53"/>
      <c r="CG93" s="53"/>
      <c r="CH93" s="52"/>
      <c r="CI93" s="52"/>
      <c r="CJ93" s="52"/>
      <c r="CK93" s="53"/>
      <c r="CL93" s="37" t="str">
        <f t="shared" si="307"/>
        <v/>
      </c>
      <c r="CM93" s="37" t="str">
        <f t="shared" si="280"/>
        <v/>
      </c>
      <c r="CN93" s="37" t="str">
        <f t="shared" si="246"/>
        <v/>
      </c>
      <c r="CO93" s="37" t="str">
        <f t="shared" si="281"/>
        <v/>
      </c>
      <c r="CP93" s="37" t="str">
        <f t="shared" si="282"/>
        <v/>
      </c>
      <c r="CQ93" s="37" t="str">
        <f t="shared" si="283"/>
        <v/>
      </c>
      <c r="CR93" s="37" t="str">
        <f t="shared" si="284"/>
        <v/>
      </c>
      <c r="CS93" s="37" t="str">
        <f t="shared" si="285"/>
        <v/>
      </c>
      <c r="CT93" s="37" t="str">
        <f t="shared" si="286"/>
        <v/>
      </c>
      <c r="CU93" s="38"/>
      <c r="CV93" s="38"/>
      <c r="CW93" s="38"/>
      <c r="CX93" s="38"/>
      <c r="DE93" s="9"/>
      <c r="DF93" s="37">
        <f t="shared" si="291"/>
        <v>0</v>
      </c>
      <c r="DG93" s="39">
        <f t="shared" si="258"/>
        <v>0</v>
      </c>
      <c r="DH93" s="39">
        <f t="shared" si="259"/>
        <v>0</v>
      </c>
      <c r="DI93" s="39">
        <f t="shared" si="259"/>
        <v>0</v>
      </c>
      <c r="DJ93" s="52"/>
      <c r="DK93" s="52"/>
      <c r="DL93" s="52"/>
      <c r="DM93" s="52"/>
      <c r="DN93" s="52"/>
      <c r="DO93" s="38"/>
      <c r="DP93" s="39">
        <f t="shared" si="292"/>
        <v>0</v>
      </c>
      <c r="DQ93" s="39">
        <f t="shared" si="293"/>
        <v>0</v>
      </c>
      <c r="DR93" s="39">
        <f t="shared" si="263"/>
        <v>0</v>
      </c>
      <c r="DS93" s="39">
        <f t="shared" si="294"/>
        <v>0</v>
      </c>
      <c r="DT93" s="39">
        <f t="shared" si="295"/>
        <v>0</v>
      </c>
      <c r="DU93" s="39">
        <f t="shared" si="296"/>
        <v>0</v>
      </c>
      <c r="DV93" s="39">
        <f t="shared" si="297"/>
        <v>0</v>
      </c>
      <c r="DW93" s="39">
        <f t="shared" si="298"/>
        <v>0</v>
      </c>
      <c r="DX93" s="39">
        <f t="shared" si="299"/>
        <v>0</v>
      </c>
      <c r="DY93" s="38"/>
      <c r="DZ93" s="38"/>
      <c r="EA93" s="38"/>
      <c r="EB93" s="38"/>
    </row>
    <row r="94" spans="1:132" x14ac:dyDescent="0.25">
      <c r="A94" s="68" t="s">
        <v>52</v>
      </c>
      <c r="B94" s="41">
        <f t="shared" ref="B94:C96" si="308">+D94+F94+H94+J94+L94+N94+P94+R94+T94+V94+X94+Z94+AB94+AD94+AF94+AH94+AJ94+AL94+AN94+AP94</f>
        <v>0</v>
      </c>
      <c r="C94" s="42">
        <f t="shared" si="308"/>
        <v>0</v>
      </c>
      <c r="D94" s="33"/>
      <c r="E94" s="46"/>
      <c r="F94" s="47"/>
      <c r="G94" s="46"/>
      <c r="H94" s="47"/>
      <c r="I94" s="34"/>
      <c r="J94" s="33"/>
      <c r="K94" s="33"/>
      <c r="L94" s="47"/>
      <c r="M94" s="34"/>
      <c r="N94" s="33"/>
      <c r="O94" s="46"/>
      <c r="P94" s="47"/>
      <c r="Q94" s="46"/>
      <c r="R94" s="47"/>
      <c r="S94" s="46"/>
      <c r="T94" s="47"/>
      <c r="U94" s="46"/>
      <c r="V94" s="47"/>
      <c r="W94" s="46"/>
      <c r="X94" s="47"/>
      <c r="Y94" s="46"/>
      <c r="Z94" s="47"/>
      <c r="AA94" s="46"/>
      <c r="AB94" s="47"/>
      <c r="AC94" s="46"/>
      <c r="AD94" s="47"/>
      <c r="AE94" s="46"/>
      <c r="AF94" s="47"/>
      <c r="AG94" s="46"/>
      <c r="AH94" s="47"/>
      <c r="AI94" s="46"/>
      <c r="AJ94" s="47"/>
      <c r="AK94" s="46"/>
      <c r="AL94" s="47"/>
      <c r="AM94" s="46"/>
      <c r="AN94" s="47"/>
      <c r="AO94" s="46"/>
      <c r="AP94" s="47"/>
      <c r="AQ94" s="31"/>
      <c r="AR94" s="33"/>
      <c r="AS94" s="31"/>
      <c r="AT94" s="32"/>
      <c r="AU94" s="31"/>
      <c r="AV94" s="33"/>
      <c r="AW94" s="34"/>
      <c r="AX94" s="35" t="str">
        <f>CB94&amp;CC94&amp;CD94&amp;CE94&amp;CK94&amp;CL94&amp;CM94&amp;CN94&amp;CO94&amp;CP94&amp;CQ94&amp;CR94&amp;CS94&amp;CT94&amp;CU94&amp;CV94&amp;CW94&amp;CX94&amp;CF94&amp;CG94&amp;CH94&amp;CI94&amp;CJ94</f>
        <v/>
      </c>
      <c r="CA94" s="11"/>
      <c r="CB94" s="37" t="str">
        <f t="shared" si="279"/>
        <v/>
      </c>
      <c r="CC94" s="37" t="str">
        <f t="shared" si="241"/>
        <v/>
      </c>
      <c r="CD94" s="37" t="str">
        <f t="shared" si="242"/>
        <v/>
      </c>
      <c r="CE94" s="37" t="str">
        <f t="shared" si="242"/>
        <v/>
      </c>
      <c r="CF94" s="37" t="str">
        <f t="shared" ref="CF94:CF96" si="309">IF(D94&lt;E94,CONCATENATE("* El total de Procesados debe ser mayor o igual al total de Reactivos en el grupo de edad ",$D$11),"")</f>
        <v/>
      </c>
      <c r="CG94" s="37" t="str">
        <f t="shared" ref="CG94:CG96" si="310">IF(F94&lt;G94,CONCATENATE("* El total de Procesados debe ser mayor o igual al total de Reactivos en el grupo de edad ",$F$11),"")</f>
        <v/>
      </c>
      <c r="CH94" s="37" t="str">
        <f t="shared" ref="CH94:CH96" si="311">IF(H94&lt;I94,CONCATENATE("* El total de Procesados debe ser mayor o igual al total de Reactivos en el grupo de edad ",$H$11),"")</f>
        <v/>
      </c>
      <c r="CI94" s="37" t="str">
        <f t="shared" ref="CI94:CI96" si="312">IF(J94&lt;K94,CONCATENATE("* El total de Procesados debe ser mayor o igual al total de Reactivos en el grupo de edad ",$J$11),"")</f>
        <v/>
      </c>
      <c r="CJ94" s="37" t="str">
        <f t="shared" ref="CJ94:CJ96" si="313">IF(L94&lt;M94,CONCATENATE("* El total de Procesados debe ser mayor o igual al total de Reactivos en el grupo de edad ",$L$11),"")</f>
        <v/>
      </c>
      <c r="CK94" s="37" t="str">
        <f t="shared" ref="CK94:CK96" si="314">IF(N94&lt;O94,CONCATENATE("* El total de Procesados debe ser mayor o igual al total de Reactivos en el grupo de edad ",$N$11),"")</f>
        <v/>
      </c>
      <c r="CL94" s="37" t="str">
        <f t="shared" si="307"/>
        <v/>
      </c>
      <c r="CM94" s="37" t="str">
        <f t="shared" si="280"/>
        <v/>
      </c>
      <c r="CN94" s="37" t="str">
        <f t="shared" si="246"/>
        <v/>
      </c>
      <c r="CO94" s="37" t="str">
        <f t="shared" si="281"/>
        <v/>
      </c>
      <c r="CP94" s="37" t="str">
        <f t="shared" si="282"/>
        <v/>
      </c>
      <c r="CQ94" s="37" t="str">
        <f t="shared" si="283"/>
        <v/>
      </c>
      <c r="CR94" s="37" t="str">
        <f t="shared" si="284"/>
        <v/>
      </c>
      <c r="CS94" s="37" t="str">
        <f t="shared" si="285"/>
        <v/>
      </c>
      <c r="CT94" s="37" t="str">
        <f t="shared" si="286"/>
        <v/>
      </c>
      <c r="CU94" s="37" t="str">
        <f t="shared" ref="CU94:CU96" si="315">IF(AJ94&lt;AK94,CONCATENATE("* El total de Procesados debe ser mayor o igual al total de Reactivos en el grupo de edad ",$AJ$11),"")</f>
        <v/>
      </c>
      <c r="CV94" s="37" t="str">
        <f t="shared" ref="CV94:CV96" si="316">IF(AL94&lt;AM94,CONCATENATE("* El total de Procesados debe ser mayor o igual al total de Reactivos en el grupo de edad ",$AL$11),"")</f>
        <v/>
      </c>
      <c r="CW94" s="37" t="str">
        <f t="shared" ref="CW94:CW96" si="317">IF(AN94&lt;AO94,CONCATENATE("* El total de Procesados debe ser mayor o igual al total de Reactivos en el grupo de edad ",$AN$11),"")</f>
        <v/>
      </c>
      <c r="CX94" s="37" t="str">
        <f t="shared" ref="CX94:CX96" si="318">IF(AP94&lt;AQ94,CONCATENATE("* El total de Procesados debe ser mayor o igual al total de Reactivos en el grupo de edad ",$AP$11),"")</f>
        <v/>
      </c>
      <c r="DE94" s="9"/>
      <c r="DF94" s="37">
        <f t="shared" si="291"/>
        <v>0</v>
      </c>
      <c r="DG94" s="39">
        <f t="shared" si="258"/>
        <v>0</v>
      </c>
      <c r="DH94" s="39">
        <f t="shared" si="259"/>
        <v>0</v>
      </c>
      <c r="DI94" s="39">
        <f t="shared" si="259"/>
        <v>0</v>
      </c>
      <c r="DJ94" s="39">
        <f t="shared" ref="DJ94:DJ96" si="319">IF(D94&lt;E94,1,0)</f>
        <v>0</v>
      </c>
      <c r="DK94" s="39">
        <f t="shared" ref="DK94:DK96" si="320">IF(F94&lt;G94,1,0)</f>
        <v>0</v>
      </c>
      <c r="DL94" s="39">
        <f t="shared" ref="DL94:DL96" si="321">IF(H94&lt;I94,1,0)</f>
        <v>0</v>
      </c>
      <c r="DM94" s="39">
        <f t="shared" ref="DM94:DM96" si="322">IF(J94&lt;K94,1,0)</f>
        <v>0</v>
      </c>
      <c r="DN94" s="39">
        <f t="shared" ref="DN94:DN96" si="323">IF(L94&lt;M94,1,0)</f>
        <v>0</v>
      </c>
      <c r="DO94" s="39">
        <f t="shared" ref="DO94:DO96" si="324">IF(N94&lt;O94,1,0)</f>
        <v>0</v>
      </c>
      <c r="DP94" s="39">
        <f t="shared" si="292"/>
        <v>0</v>
      </c>
      <c r="DQ94" s="39">
        <f t="shared" si="293"/>
        <v>0</v>
      </c>
      <c r="DR94" s="39">
        <f t="shared" si="263"/>
        <v>0</v>
      </c>
      <c r="DS94" s="39">
        <f t="shared" si="294"/>
        <v>0</v>
      </c>
      <c r="DT94" s="39">
        <f t="shared" si="295"/>
        <v>0</v>
      </c>
      <c r="DU94" s="39">
        <f t="shared" si="296"/>
        <v>0</v>
      </c>
      <c r="DV94" s="39">
        <f t="shared" si="297"/>
        <v>0</v>
      </c>
      <c r="DW94" s="39">
        <f t="shared" si="298"/>
        <v>0</v>
      </c>
      <c r="DX94" s="39">
        <f t="shared" si="299"/>
        <v>0</v>
      </c>
      <c r="DY94" s="39">
        <f t="shared" ref="DY94:DY96" si="325">IF(AJ94&lt;AK94,1,0)</f>
        <v>0</v>
      </c>
      <c r="DZ94" s="39">
        <f t="shared" ref="DZ94:DZ96" si="326">IF(AL94&lt;AM94,1,0)</f>
        <v>0</v>
      </c>
      <c r="EA94" s="39">
        <f t="shared" ref="EA94:EA96" si="327">IF(AN94&lt;AO94,1,0)</f>
        <v>0</v>
      </c>
      <c r="EB94" s="39">
        <f t="shared" ref="EB94:EB96" si="328">IF(AP94&lt;AQ94,1,0)</f>
        <v>0</v>
      </c>
    </row>
    <row r="95" spans="1:132" x14ac:dyDescent="0.25">
      <c r="A95" s="68" t="s">
        <v>53</v>
      </c>
      <c r="B95" s="41">
        <f t="shared" si="308"/>
        <v>0</v>
      </c>
      <c r="C95" s="42">
        <f t="shared" si="308"/>
        <v>0</v>
      </c>
      <c r="D95" s="33"/>
      <c r="E95" s="46"/>
      <c r="F95" s="47"/>
      <c r="G95" s="46"/>
      <c r="H95" s="47"/>
      <c r="I95" s="34"/>
      <c r="J95" s="33"/>
      <c r="K95" s="33"/>
      <c r="L95" s="47"/>
      <c r="M95" s="34"/>
      <c r="N95" s="33"/>
      <c r="O95" s="46"/>
      <c r="P95" s="47"/>
      <c r="Q95" s="46"/>
      <c r="R95" s="47"/>
      <c r="S95" s="46"/>
      <c r="T95" s="47"/>
      <c r="U95" s="46"/>
      <c r="V95" s="47"/>
      <c r="W95" s="46"/>
      <c r="X95" s="47"/>
      <c r="Y95" s="46"/>
      <c r="Z95" s="47"/>
      <c r="AA95" s="46"/>
      <c r="AB95" s="47"/>
      <c r="AC95" s="46"/>
      <c r="AD95" s="47"/>
      <c r="AE95" s="46"/>
      <c r="AF95" s="47"/>
      <c r="AG95" s="46"/>
      <c r="AH95" s="47"/>
      <c r="AI95" s="46"/>
      <c r="AJ95" s="47"/>
      <c r="AK95" s="46"/>
      <c r="AL95" s="47"/>
      <c r="AM95" s="46"/>
      <c r="AN95" s="47"/>
      <c r="AO95" s="46"/>
      <c r="AP95" s="47"/>
      <c r="AQ95" s="31"/>
      <c r="AR95" s="33"/>
      <c r="AS95" s="31"/>
      <c r="AT95" s="32"/>
      <c r="AU95" s="31"/>
      <c r="AV95" s="33"/>
      <c r="AW95" s="34"/>
      <c r="AX95" s="35" t="str">
        <f t="shared" ref="AX95:AX96" si="329">CB95&amp;CC95&amp;CD95&amp;CE95&amp;CK95&amp;CL95&amp;CM95&amp;CN95&amp;CO95&amp;CP95&amp;CQ95&amp;CR95&amp;CS95&amp;CT95&amp;CU95&amp;CV95&amp;CW95&amp;CX95&amp;CF95&amp;CG95&amp;CH95&amp;CI95&amp;CJ95</f>
        <v/>
      </c>
      <c r="CA95" s="11"/>
      <c r="CB95" s="37" t="str">
        <f t="shared" si="279"/>
        <v/>
      </c>
      <c r="CC95" s="37" t="str">
        <f t="shared" si="241"/>
        <v/>
      </c>
      <c r="CD95" s="37" t="str">
        <f t="shared" si="242"/>
        <v/>
      </c>
      <c r="CE95" s="37" t="str">
        <f t="shared" si="242"/>
        <v/>
      </c>
      <c r="CF95" s="37" t="str">
        <f t="shared" si="309"/>
        <v/>
      </c>
      <c r="CG95" s="37" t="str">
        <f t="shared" si="310"/>
        <v/>
      </c>
      <c r="CH95" s="37" t="str">
        <f t="shared" si="311"/>
        <v/>
      </c>
      <c r="CI95" s="37" t="str">
        <f t="shared" si="312"/>
        <v/>
      </c>
      <c r="CJ95" s="37" t="str">
        <f t="shared" si="313"/>
        <v/>
      </c>
      <c r="CK95" s="37" t="str">
        <f t="shared" si="314"/>
        <v/>
      </c>
      <c r="CL95" s="37" t="str">
        <f t="shared" si="307"/>
        <v/>
      </c>
      <c r="CM95" s="37" t="str">
        <f t="shared" si="280"/>
        <v/>
      </c>
      <c r="CN95" s="37" t="str">
        <f t="shared" si="246"/>
        <v/>
      </c>
      <c r="CO95" s="37" t="str">
        <f t="shared" si="281"/>
        <v/>
      </c>
      <c r="CP95" s="37" t="str">
        <f t="shared" si="282"/>
        <v/>
      </c>
      <c r="CQ95" s="37" t="str">
        <f t="shared" si="283"/>
        <v/>
      </c>
      <c r="CR95" s="37" t="str">
        <f t="shared" si="284"/>
        <v/>
      </c>
      <c r="CS95" s="37" t="str">
        <f t="shared" si="285"/>
        <v/>
      </c>
      <c r="CT95" s="37" t="str">
        <f t="shared" si="286"/>
        <v/>
      </c>
      <c r="CU95" s="37" t="str">
        <f t="shared" si="315"/>
        <v/>
      </c>
      <c r="CV95" s="37" t="str">
        <f t="shared" si="316"/>
        <v/>
      </c>
      <c r="CW95" s="37" t="str">
        <f t="shared" si="317"/>
        <v/>
      </c>
      <c r="CX95" s="37" t="str">
        <f t="shared" si="318"/>
        <v/>
      </c>
      <c r="DE95" s="9"/>
      <c r="DF95" s="37">
        <f t="shared" si="291"/>
        <v>0</v>
      </c>
      <c r="DG95" s="39">
        <f t="shared" si="258"/>
        <v>0</v>
      </c>
      <c r="DH95" s="39">
        <f t="shared" si="259"/>
        <v>0</v>
      </c>
      <c r="DI95" s="39">
        <f t="shared" si="259"/>
        <v>0</v>
      </c>
      <c r="DJ95" s="39">
        <f t="shared" si="319"/>
        <v>0</v>
      </c>
      <c r="DK95" s="39">
        <f t="shared" si="320"/>
        <v>0</v>
      </c>
      <c r="DL95" s="39">
        <f t="shared" si="321"/>
        <v>0</v>
      </c>
      <c r="DM95" s="39">
        <f t="shared" si="322"/>
        <v>0</v>
      </c>
      <c r="DN95" s="39">
        <f t="shared" si="323"/>
        <v>0</v>
      </c>
      <c r="DO95" s="39">
        <f t="shared" si="324"/>
        <v>0</v>
      </c>
      <c r="DP95" s="39">
        <f t="shared" si="292"/>
        <v>0</v>
      </c>
      <c r="DQ95" s="39">
        <f t="shared" si="293"/>
        <v>0</v>
      </c>
      <c r="DR95" s="39">
        <f t="shared" si="263"/>
        <v>0</v>
      </c>
      <c r="DS95" s="39">
        <f t="shared" si="294"/>
        <v>0</v>
      </c>
      <c r="DT95" s="39">
        <f t="shared" si="295"/>
        <v>0</v>
      </c>
      <c r="DU95" s="39">
        <f t="shared" si="296"/>
        <v>0</v>
      </c>
      <c r="DV95" s="39">
        <f t="shared" si="297"/>
        <v>0</v>
      </c>
      <c r="DW95" s="39">
        <f t="shared" si="298"/>
        <v>0</v>
      </c>
      <c r="DX95" s="39">
        <f t="shared" si="299"/>
        <v>0</v>
      </c>
      <c r="DY95" s="39">
        <f t="shared" si="325"/>
        <v>0</v>
      </c>
      <c r="DZ95" s="39">
        <f t="shared" si="326"/>
        <v>0</v>
      </c>
      <c r="EA95" s="39">
        <f t="shared" si="327"/>
        <v>0</v>
      </c>
      <c r="EB95" s="39">
        <f t="shared" si="328"/>
        <v>0</v>
      </c>
    </row>
    <row r="96" spans="1:132" x14ac:dyDescent="0.25">
      <c r="A96" s="70" t="s">
        <v>54</v>
      </c>
      <c r="B96" s="58">
        <f t="shared" si="308"/>
        <v>0</v>
      </c>
      <c r="C96" s="59">
        <f t="shared" si="308"/>
        <v>0</v>
      </c>
      <c r="D96" s="63"/>
      <c r="E96" s="61"/>
      <c r="F96" s="60"/>
      <c r="G96" s="61"/>
      <c r="H96" s="60"/>
      <c r="I96" s="62"/>
      <c r="J96" s="63"/>
      <c r="K96" s="63"/>
      <c r="L96" s="60"/>
      <c r="M96" s="62"/>
      <c r="N96" s="63"/>
      <c r="O96" s="61"/>
      <c r="P96" s="60"/>
      <c r="Q96" s="61"/>
      <c r="R96" s="60"/>
      <c r="S96" s="61"/>
      <c r="T96" s="60"/>
      <c r="U96" s="61"/>
      <c r="V96" s="60"/>
      <c r="W96" s="61"/>
      <c r="X96" s="60"/>
      <c r="Y96" s="61"/>
      <c r="Z96" s="60"/>
      <c r="AA96" s="61"/>
      <c r="AB96" s="60"/>
      <c r="AC96" s="61"/>
      <c r="AD96" s="60"/>
      <c r="AE96" s="61"/>
      <c r="AF96" s="60"/>
      <c r="AG96" s="61"/>
      <c r="AH96" s="60"/>
      <c r="AI96" s="61"/>
      <c r="AJ96" s="60"/>
      <c r="AK96" s="61"/>
      <c r="AL96" s="60"/>
      <c r="AM96" s="61"/>
      <c r="AN96" s="60"/>
      <c r="AO96" s="61"/>
      <c r="AP96" s="60"/>
      <c r="AQ96" s="64"/>
      <c r="AR96" s="63"/>
      <c r="AS96" s="64"/>
      <c r="AT96" s="65"/>
      <c r="AU96" s="64"/>
      <c r="AV96" s="63"/>
      <c r="AW96" s="62"/>
      <c r="AX96" s="35" t="str">
        <f t="shared" si="329"/>
        <v/>
      </c>
      <c r="CA96" s="11"/>
      <c r="CB96" s="37" t="str">
        <f t="shared" si="279"/>
        <v/>
      </c>
      <c r="CC96" s="37" t="str">
        <f t="shared" si="241"/>
        <v/>
      </c>
      <c r="CD96" s="37" t="str">
        <f t="shared" si="242"/>
        <v/>
      </c>
      <c r="CE96" s="37" t="str">
        <f t="shared" si="242"/>
        <v/>
      </c>
      <c r="CF96" s="37" t="str">
        <f t="shared" si="309"/>
        <v/>
      </c>
      <c r="CG96" s="37" t="str">
        <f t="shared" si="310"/>
        <v/>
      </c>
      <c r="CH96" s="37" t="str">
        <f t="shared" si="311"/>
        <v/>
      </c>
      <c r="CI96" s="37" t="str">
        <f t="shared" si="312"/>
        <v/>
      </c>
      <c r="CJ96" s="37" t="str">
        <f t="shared" si="313"/>
        <v/>
      </c>
      <c r="CK96" s="37" t="str">
        <f t="shared" si="314"/>
        <v/>
      </c>
      <c r="CL96" s="37" t="str">
        <f t="shared" si="307"/>
        <v/>
      </c>
      <c r="CM96" s="37" t="str">
        <f t="shared" si="280"/>
        <v/>
      </c>
      <c r="CN96" s="37" t="str">
        <f t="shared" si="246"/>
        <v/>
      </c>
      <c r="CO96" s="37" t="str">
        <f t="shared" si="281"/>
        <v/>
      </c>
      <c r="CP96" s="37" t="str">
        <f t="shared" si="282"/>
        <v/>
      </c>
      <c r="CQ96" s="37" t="str">
        <f t="shared" si="283"/>
        <v/>
      </c>
      <c r="CR96" s="37" t="str">
        <f t="shared" si="284"/>
        <v/>
      </c>
      <c r="CS96" s="37" t="str">
        <f t="shared" si="285"/>
        <v/>
      </c>
      <c r="CT96" s="37" t="str">
        <f t="shared" si="286"/>
        <v/>
      </c>
      <c r="CU96" s="37" t="str">
        <f t="shared" si="315"/>
        <v/>
      </c>
      <c r="CV96" s="37" t="str">
        <f t="shared" si="316"/>
        <v/>
      </c>
      <c r="CW96" s="37" t="str">
        <f t="shared" si="317"/>
        <v/>
      </c>
      <c r="CX96" s="37" t="str">
        <f t="shared" si="318"/>
        <v/>
      </c>
      <c r="DE96" s="9"/>
      <c r="DF96" s="37">
        <f t="shared" si="291"/>
        <v>0</v>
      </c>
      <c r="DG96" s="39">
        <f t="shared" si="258"/>
        <v>0</v>
      </c>
      <c r="DH96" s="39">
        <f t="shared" si="259"/>
        <v>0</v>
      </c>
      <c r="DI96" s="39">
        <f t="shared" si="259"/>
        <v>0</v>
      </c>
      <c r="DJ96" s="39">
        <f t="shared" si="319"/>
        <v>0</v>
      </c>
      <c r="DK96" s="39">
        <f t="shared" si="320"/>
        <v>0</v>
      </c>
      <c r="DL96" s="39">
        <f t="shared" si="321"/>
        <v>0</v>
      </c>
      <c r="DM96" s="39">
        <f t="shared" si="322"/>
        <v>0</v>
      </c>
      <c r="DN96" s="39">
        <f t="shared" si="323"/>
        <v>0</v>
      </c>
      <c r="DO96" s="39">
        <f t="shared" si="324"/>
        <v>0</v>
      </c>
      <c r="DP96" s="39">
        <f t="shared" si="292"/>
        <v>0</v>
      </c>
      <c r="DQ96" s="39">
        <f t="shared" si="293"/>
        <v>0</v>
      </c>
      <c r="DR96" s="39">
        <f t="shared" si="263"/>
        <v>0</v>
      </c>
      <c r="DS96" s="39">
        <f t="shared" si="294"/>
        <v>0</v>
      </c>
      <c r="DT96" s="39">
        <f t="shared" si="295"/>
        <v>0</v>
      </c>
      <c r="DU96" s="39">
        <f t="shared" si="296"/>
        <v>0</v>
      </c>
      <c r="DV96" s="39">
        <f t="shared" si="297"/>
        <v>0</v>
      </c>
      <c r="DW96" s="39">
        <f t="shared" si="298"/>
        <v>0</v>
      </c>
      <c r="DX96" s="39">
        <f t="shared" si="299"/>
        <v>0</v>
      </c>
      <c r="DY96" s="39">
        <f t="shared" si="325"/>
        <v>0</v>
      </c>
      <c r="DZ96" s="39">
        <f t="shared" si="326"/>
        <v>0</v>
      </c>
      <c r="EA96" s="39">
        <f t="shared" si="327"/>
        <v>0</v>
      </c>
      <c r="EB96" s="39">
        <f t="shared" si="328"/>
        <v>0</v>
      </c>
    </row>
    <row r="97" spans="1:132" x14ac:dyDescent="0.25">
      <c r="A97" s="66" t="s">
        <v>58</v>
      </c>
      <c r="B97" s="66"/>
      <c r="C97" s="66"/>
      <c r="D97" s="66"/>
      <c r="E97" s="66"/>
      <c r="F97" s="66"/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66"/>
      <c r="AP97" s="66"/>
      <c r="AQ97" s="66"/>
      <c r="AR97" s="11"/>
      <c r="AS97" s="11"/>
      <c r="AT97" s="11"/>
      <c r="AU97" s="11"/>
      <c r="AV97" s="11"/>
      <c r="AW97" s="11"/>
    </row>
    <row r="98" spans="1:132" ht="15" customHeight="1" x14ac:dyDescent="0.25">
      <c r="A98" s="414" t="s">
        <v>4</v>
      </c>
      <c r="B98" s="440" t="s">
        <v>5</v>
      </c>
      <c r="C98" s="418"/>
      <c r="D98" s="421" t="s">
        <v>6</v>
      </c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422"/>
      <c r="P98" s="422"/>
      <c r="Q98" s="422"/>
      <c r="R98" s="422"/>
      <c r="S98" s="422"/>
      <c r="T98" s="422"/>
      <c r="U98" s="422"/>
      <c r="V98" s="422"/>
      <c r="W98" s="422"/>
      <c r="X98" s="422"/>
      <c r="Y98" s="422"/>
      <c r="Z98" s="422"/>
      <c r="AA98" s="422"/>
      <c r="AB98" s="422"/>
      <c r="AC98" s="422"/>
      <c r="AD98" s="422"/>
      <c r="AE98" s="422"/>
      <c r="AF98" s="422"/>
      <c r="AG98" s="422"/>
      <c r="AH98" s="422"/>
      <c r="AI98" s="422"/>
      <c r="AJ98" s="422"/>
      <c r="AK98" s="422"/>
      <c r="AL98" s="422"/>
      <c r="AM98" s="422"/>
      <c r="AN98" s="422"/>
      <c r="AO98" s="422"/>
      <c r="AP98" s="422"/>
      <c r="AQ98" s="423"/>
      <c r="AR98" s="424" t="s">
        <v>7</v>
      </c>
      <c r="AS98" s="425"/>
      <c r="AT98" s="426" t="s">
        <v>8</v>
      </c>
      <c r="AU98" s="427"/>
      <c r="AV98" s="432" t="s">
        <v>9</v>
      </c>
      <c r="AW98" s="435" t="s">
        <v>10</v>
      </c>
    </row>
    <row r="99" spans="1:132" ht="15" customHeight="1" x14ac:dyDescent="0.25">
      <c r="A99" s="415"/>
      <c r="B99" s="441"/>
      <c r="C99" s="420"/>
      <c r="D99" s="430" t="s">
        <v>11</v>
      </c>
      <c r="E99" s="424"/>
      <c r="F99" s="430" t="s">
        <v>59</v>
      </c>
      <c r="G99" s="424"/>
      <c r="H99" s="430" t="s">
        <v>13</v>
      </c>
      <c r="I99" s="431"/>
      <c r="J99" s="424" t="s">
        <v>60</v>
      </c>
      <c r="K99" s="424"/>
      <c r="L99" s="430" t="s">
        <v>61</v>
      </c>
      <c r="M99" s="424"/>
      <c r="N99" s="430" t="s">
        <v>16</v>
      </c>
      <c r="O99" s="424"/>
      <c r="P99" s="430" t="s">
        <v>17</v>
      </c>
      <c r="Q99" s="424"/>
      <c r="R99" s="430" t="s">
        <v>18</v>
      </c>
      <c r="S99" s="424"/>
      <c r="T99" s="430" t="s">
        <v>19</v>
      </c>
      <c r="U99" s="431"/>
      <c r="V99" s="430" t="s">
        <v>20</v>
      </c>
      <c r="W99" s="431"/>
      <c r="X99" s="430" t="s">
        <v>21</v>
      </c>
      <c r="Y99" s="431"/>
      <c r="Z99" s="430" t="s">
        <v>22</v>
      </c>
      <c r="AA99" s="431"/>
      <c r="AB99" s="430" t="s">
        <v>23</v>
      </c>
      <c r="AC99" s="431"/>
      <c r="AD99" s="430" t="s">
        <v>24</v>
      </c>
      <c r="AE99" s="431"/>
      <c r="AF99" s="430" t="s">
        <v>25</v>
      </c>
      <c r="AG99" s="431"/>
      <c r="AH99" s="430" t="s">
        <v>26</v>
      </c>
      <c r="AI99" s="431"/>
      <c r="AJ99" s="430" t="s">
        <v>27</v>
      </c>
      <c r="AK99" s="431"/>
      <c r="AL99" s="430" t="s">
        <v>28</v>
      </c>
      <c r="AM99" s="431"/>
      <c r="AN99" s="430" t="s">
        <v>29</v>
      </c>
      <c r="AO99" s="431"/>
      <c r="AP99" s="430" t="s">
        <v>30</v>
      </c>
      <c r="AQ99" s="425"/>
      <c r="AR99" s="432" t="s">
        <v>31</v>
      </c>
      <c r="AS99" s="438" t="s">
        <v>32</v>
      </c>
      <c r="AT99" s="428"/>
      <c r="AU99" s="429"/>
      <c r="AV99" s="433"/>
      <c r="AW99" s="436"/>
    </row>
    <row r="100" spans="1:132" x14ac:dyDescent="0.25">
      <c r="A100" s="416"/>
      <c r="B100" s="16" t="s">
        <v>33</v>
      </c>
      <c r="C100" s="15" t="s">
        <v>34</v>
      </c>
      <c r="D100" s="12" t="s">
        <v>33</v>
      </c>
      <c r="E100" s="14" t="s">
        <v>34</v>
      </c>
      <c r="F100" s="12" t="s">
        <v>33</v>
      </c>
      <c r="G100" s="14" t="s">
        <v>34</v>
      </c>
      <c r="H100" s="12" t="s">
        <v>33</v>
      </c>
      <c r="I100" s="15" t="s">
        <v>34</v>
      </c>
      <c r="J100" s="16" t="s">
        <v>33</v>
      </c>
      <c r="K100" s="14" t="s">
        <v>34</v>
      </c>
      <c r="L100" s="12" t="s">
        <v>33</v>
      </c>
      <c r="M100" s="14" t="s">
        <v>34</v>
      </c>
      <c r="N100" s="12" t="s">
        <v>33</v>
      </c>
      <c r="O100" s="14" t="s">
        <v>34</v>
      </c>
      <c r="P100" s="12" t="s">
        <v>33</v>
      </c>
      <c r="Q100" s="14" t="s">
        <v>34</v>
      </c>
      <c r="R100" s="12" t="s">
        <v>33</v>
      </c>
      <c r="S100" s="14" t="s">
        <v>34</v>
      </c>
      <c r="T100" s="12" t="s">
        <v>33</v>
      </c>
      <c r="U100" s="14" t="s">
        <v>34</v>
      </c>
      <c r="V100" s="12" t="s">
        <v>33</v>
      </c>
      <c r="W100" s="14" t="s">
        <v>34</v>
      </c>
      <c r="X100" s="12" t="s">
        <v>33</v>
      </c>
      <c r="Y100" s="14" t="s">
        <v>34</v>
      </c>
      <c r="Z100" s="12" t="s">
        <v>33</v>
      </c>
      <c r="AA100" s="14" t="s">
        <v>34</v>
      </c>
      <c r="AB100" s="12" t="s">
        <v>33</v>
      </c>
      <c r="AC100" s="14" t="s">
        <v>34</v>
      </c>
      <c r="AD100" s="12" t="s">
        <v>33</v>
      </c>
      <c r="AE100" s="14" t="s">
        <v>34</v>
      </c>
      <c r="AF100" s="12" t="s">
        <v>33</v>
      </c>
      <c r="AG100" s="14" t="s">
        <v>34</v>
      </c>
      <c r="AH100" s="12" t="s">
        <v>33</v>
      </c>
      <c r="AI100" s="14" t="s">
        <v>34</v>
      </c>
      <c r="AJ100" s="12" t="s">
        <v>33</v>
      </c>
      <c r="AK100" s="14" t="s">
        <v>34</v>
      </c>
      <c r="AL100" s="12" t="s">
        <v>33</v>
      </c>
      <c r="AM100" s="14" t="s">
        <v>34</v>
      </c>
      <c r="AN100" s="12" t="s">
        <v>33</v>
      </c>
      <c r="AO100" s="14" t="s">
        <v>34</v>
      </c>
      <c r="AP100" s="12" t="s">
        <v>33</v>
      </c>
      <c r="AQ100" s="17" t="s">
        <v>34</v>
      </c>
      <c r="AR100" s="434"/>
      <c r="AS100" s="439"/>
      <c r="AT100" s="362" t="s">
        <v>35</v>
      </c>
      <c r="AU100" s="363" t="s">
        <v>36</v>
      </c>
      <c r="AV100" s="434"/>
      <c r="AW100" s="437"/>
    </row>
    <row r="101" spans="1:132" x14ac:dyDescent="0.25">
      <c r="A101" s="67" t="s">
        <v>37</v>
      </c>
      <c r="B101" s="21">
        <f t="shared" ref="B101:C108" si="330">+N101+P101+R101+T101+V101+X101+Z101+AB101+AD101+AF101+AH101+AJ101+AL101+AN101+AP101</f>
        <v>0</v>
      </c>
      <c r="C101" s="22">
        <f t="shared" si="330"/>
        <v>0</v>
      </c>
      <c r="D101" s="54"/>
      <c r="E101" s="44"/>
      <c r="F101" s="43"/>
      <c r="G101" s="44"/>
      <c r="H101" s="43"/>
      <c r="I101" s="44"/>
      <c r="J101" s="43"/>
      <c r="K101" s="44"/>
      <c r="L101" s="43"/>
      <c r="M101" s="45"/>
      <c r="N101" s="33"/>
      <c r="O101" s="46"/>
      <c r="P101" s="47"/>
      <c r="Q101" s="46"/>
      <c r="R101" s="47"/>
      <c r="S101" s="46"/>
      <c r="T101" s="47"/>
      <c r="U101" s="46"/>
      <c r="V101" s="47"/>
      <c r="W101" s="46"/>
      <c r="X101" s="47"/>
      <c r="Y101" s="46"/>
      <c r="Z101" s="47"/>
      <c r="AA101" s="46"/>
      <c r="AB101" s="47"/>
      <c r="AC101" s="46"/>
      <c r="AD101" s="47"/>
      <c r="AE101" s="46"/>
      <c r="AF101" s="47"/>
      <c r="AG101" s="46"/>
      <c r="AH101" s="47"/>
      <c r="AI101" s="46"/>
      <c r="AJ101" s="47"/>
      <c r="AK101" s="46"/>
      <c r="AL101" s="47"/>
      <c r="AM101" s="46"/>
      <c r="AN101" s="47"/>
      <c r="AO101" s="46"/>
      <c r="AP101" s="47"/>
      <c r="AQ101" s="31"/>
      <c r="AR101" s="30"/>
      <c r="AS101" s="31"/>
      <c r="AT101" s="32"/>
      <c r="AU101" s="31"/>
      <c r="AV101" s="33"/>
      <c r="AW101" s="34"/>
      <c r="AX101" s="35" t="str">
        <f>CB101&amp;CC101&amp;CD101&amp;CE101&amp;CK101&amp;CL101&amp;CM101&amp;CN101&amp;CO101&amp;CP101&amp;CQ101&amp;CR101&amp;CS101&amp;CT101&amp;CU101&amp;CV101&amp;CW101&amp;CX101</f>
        <v/>
      </c>
      <c r="CA101" s="11"/>
      <c r="CB101" s="36" t="str">
        <f>IF(B101&lt;&gt;(AS101)," * La suma de las columnas "&amp;AR$10&amp;""&amp;" DEBE SER IGUAL a los Exámenes Procesados. ","")</f>
        <v/>
      </c>
      <c r="CC101" s="37" t="str">
        <f>IF(AND($B101&gt;0,AND(AT101="",AU101="")),"* No olvide ingresar las columnas Trans Masculino o Femenino (*Digite CERO si no tiene). ",IF((AT101+AU101)&gt;$B101,"* El Número de Trans Masculino o Femenino no puede superar el Total Procesados. ",""))</f>
        <v/>
      </c>
      <c r="CD101" s="37" t="str">
        <f>IF(AND($B101&gt;0,AV101=""),"* No olvide ingresar la columna "&amp;AV$10&amp;""&amp;" *(Digite CERO si no tiene). ",IF(AV101&gt;$B101," *El Número de "&amp;AV$10&amp;""&amp;" no puede superar el Total Procesados. ",""))</f>
        <v/>
      </c>
      <c r="CE101" s="37" t="str">
        <f>IF(AND($B101&gt;0,AW101=""),"* No olvide ingresar la columna "&amp;AW$10&amp;""&amp;" *(Digite CERO si no tiene). ",IF(AW101&gt;$B101," *El Número de "&amp;AW$10&amp;""&amp;" no puede superar el Total Procesados. ",""))</f>
        <v/>
      </c>
      <c r="CF101" s="38"/>
      <c r="CG101" s="38"/>
      <c r="CH101" s="38"/>
      <c r="CI101" s="38"/>
      <c r="CJ101" s="38"/>
      <c r="CK101" s="37" t="str">
        <f>IF(N101&lt;O101,CONCATENATE("* El total de Procesados debe ser mayor o igual al total de Reactivos en el grupo de edad ",$N$11),"")</f>
        <v/>
      </c>
      <c r="CL101" s="37" t="str">
        <f>IF(P101&lt;Q101,CONCATENATE("* El total de Procesados debe ser mayor o igual al total de Reactivos en el grupo de edad ",$P$11),"")</f>
        <v/>
      </c>
      <c r="CM101" s="37" t="str">
        <f>IF(R101&lt;S101,CONCATENATE("* El total de Procesados debe ser mayor o igual al total de Reactivos en el grupo de edad ",$R$11),"")</f>
        <v/>
      </c>
      <c r="CN101" s="37" t="str">
        <f>IF($T101&lt;$U101,CONCATENATE("* El total de Procesados debe ser mayor o igual al total de Reactivos en el grupo de edad ",$T$11),"")</f>
        <v/>
      </c>
      <c r="CO101" s="37" t="str">
        <f>IF(V101&lt;W101,CONCATENATE("* El total de Procesados debe ser mayor o igual al total de Reactivos en el grupo de edad ",$V$11),"")</f>
        <v/>
      </c>
      <c r="CP101" s="37" t="str">
        <f>IF(X101&lt;Y101,CONCATENATE("* El total de Procesados debe ser mayor o igual al total de Reactivos en el grupo de edad ",$X$11),"")</f>
        <v/>
      </c>
      <c r="CQ101" s="37" t="str">
        <f>IF(Z101&lt;AA101,CONCATENATE("* El total de Procesados debe ser mayor o igual al total de Reactivos en el grupo de edad ",$Z$11),"")</f>
        <v/>
      </c>
      <c r="CR101" s="37" t="str">
        <f>IF(AD101&lt;AE101,CONCATENATE("* El total de Procesados debe ser mayor o igual al total de Reactivos en el grupo de edad ",$AD$11),"")</f>
        <v/>
      </c>
      <c r="CS101" s="37" t="str">
        <f>IF(AF101&lt;AG101,CONCATENATE("* El total de Procesados debe ser mayor o igual al total de Reactivos en el grupo de edad ",$AF$11),"")</f>
        <v/>
      </c>
      <c r="CT101" s="37" t="str">
        <f>IF(AH101&lt;AI101,CONCATENATE("* El total de Procesados debe ser mayor o igual al total de Reactivos en el grupo de edad ",$AH$11),"")</f>
        <v/>
      </c>
      <c r="CU101" s="37" t="str">
        <f>IF(AJ101&lt;AK101,CONCATENATE("* El total de Procesados debe ser mayor o igual al total de Reactivos en el grupo de edad ",$AJ$11),"")</f>
        <v/>
      </c>
      <c r="CV101" s="37" t="str">
        <f>IF(AL101&lt;AM101,CONCATENATE("* El total de Procesados debe ser mayor o igual al total de Reactivos en el grupo de edad ",$AL$11),"")</f>
        <v/>
      </c>
      <c r="CW101" s="37" t="str">
        <f>IF(AN101&lt;AO101,CONCATENATE("* El total de Procesados debe ser mayor o igual al total de Reactivos en el grupo de edad ",$AN$11),"")</f>
        <v/>
      </c>
      <c r="CX101" s="37" t="str">
        <f>IF(AP101&lt;AQ101,CONCATENATE("* El total de Procesados debe ser mayor o igual al total de Reactivos en el grupo de edad ",$AP$11),"")</f>
        <v/>
      </c>
      <c r="DE101" s="9"/>
      <c r="DF101" s="36">
        <f>IF(B101&lt;&gt;(AS101),1,0)</f>
        <v>0</v>
      </c>
      <c r="DG101" s="39">
        <f>IF(AND($B101&gt;0,AND(AT101="",AU101="")),1,IF((AT101+AU101)&gt;$B101,1,0))</f>
        <v>0</v>
      </c>
      <c r="DH101" s="39">
        <f>IF(AND($B101&gt;0,AV101=""),1,IF(AV101&gt;$B101,1,0))</f>
        <v>0</v>
      </c>
      <c r="DI101" s="39">
        <f>IF(AND($B101&gt;0,AW101=""),1,IF(AW101&gt;$B101,1,0))</f>
        <v>0</v>
      </c>
      <c r="DJ101" s="38"/>
      <c r="DK101" s="38"/>
      <c r="DL101" s="38"/>
      <c r="DM101" s="38"/>
      <c r="DN101" s="38"/>
      <c r="DO101" s="39">
        <f>IF(N101&lt;O101,1,0)</f>
        <v>0</v>
      </c>
      <c r="DP101" s="39">
        <f>IF(P101&lt;Q101,1,0)</f>
        <v>0</v>
      </c>
      <c r="DQ101" s="39">
        <f>IF(R101&lt;S101,1,0)</f>
        <v>0</v>
      </c>
      <c r="DR101" s="39">
        <f>IF($T101&lt;$U101,1,0)</f>
        <v>0</v>
      </c>
      <c r="DS101" s="39">
        <f>IF(V101&lt;W101,1,0)</f>
        <v>0</v>
      </c>
      <c r="DT101" s="39">
        <f>IF(X101&lt;Y101,1,0)</f>
        <v>0</v>
      </c>
      <c r="DU101" s="39">
        <f>IF(Z101&lt;AA101,1,0)</f>
        <v>0</v>
      </c>
      <c r="DV101" s="39">
        <f>IF(AD101&lt;AE101,1,0)</f>
        <v>0</v>
      </c>
      <c r="DW101" s="39">
        <f>IF(AF101&lt;AG101,1,0)</f>
        <v>0</v>
      </c>
      <c r="DX101" s="39">
        <f>IF(AH101&lt;AI101,1,0)</f>
        <v>0</v>
      </c>
      <c r="DY101" s="39">
        <f>IF(AJ101&lt;AK101,1,0)</f>
        <v>0</v>
      </c>
      <c r="DZ101" s="39">
        <f>IF(AL101&lt;AM101,1,0)</f>
        <v>0</v>
      </c>
      <c r="EA101" s="39">
        <f>IF(AN101&lt;AO101,1,0)</f>
        <v>0</v>
      </c>
      <c r="EB101" s="39">
        <f>IF(AP101&lt;AQ101,1,0)</f>
        <v>0</v>
      </c>
    </row>
    <row r="102" spans="1:132" x14ac:dyDescent="0.25">
      <c r="A102" s="68" t="s">
        <v>38</v>
      </c>
      <c r="B102" s="41">
        <f t="shared" si="330"/>
        <v>0</v>
      </c>
      <c r="C102" s="42">
        <f t="shared" si="330"/>
        <v>0</v>
      </c>
      <c r="D102" s="54"/>
      <c r="E102" s="44"/>
      <c r="F102" s="43"/>
      <c r="G102" s="44"/>
      <c r="H102" s="43"/>
      <c r="I102" s="44"/>
      <c r="J102" s="43"/>
      <c r="K102" s="44"/>
      <c r="L102" s="43"/>
      <c r="M102" s="45"/>
      <c r="N102" s="33"/>
      <c r="O102" s="46"/>
      <c r="P102" s="47"/>
      <c r="Q102" s="46"/>
      <c r="R102" s="47"/>
      <c r="S102" s="46"/>
      <c r="T102" s="47"/>
      <c r="U102" s="46"/>
      <c r="V102" s="47"/>
      <c r="W102" s="46"/>
      <c r="X102" s="47"/>
      <c r="Y102" s="46"/>
      <c r="Z102" s="47"/>
      <c r="AA102" s="46"/>
      <c r="AB102" s="47"/>
      <c r="AC102" s="46"/>
      <c r="AD102" s="47"/>
      <c r="AE102" s="46"/>
      <c r="AF102" s="47"/>
      <c r="AG102" s="46"/>
      <c r="AH102" s="47"/>
      <c r="AI102" s="46"/>
      <c r="AJ102" s="47"/>
      <c r="AK102" s="46"/>
      <c r="AL102" s="47"/>
      <c r="AM102" s="46"/>
      <c r="AN102" s="47"/>
      <c r="AO102" s="46"/>
      <c r="AP102" s="47"/>
      <c r="AQ102" s="31"/>
      <c r="AR102" s="30"/>
      <c r="AS102" s="31"/>
      <c r="AT102" s="32"/>
      <c r="AU102" s="31"/>
      <c r="AV102" s="33"/>
      <c r="AW102" s="34"/>
      <c r="AX102" s="35" t="str">
        <f t="shared" ref="AX102:AX105" si="331">CB102&amp;CC102&amp;CD102&amp;CE102&amp;CK102&amp;CL102&amp;CM102&amp;CN102&amp;CO102&amp;CP102&amp;CQ102&amp;CR102&amp;CS102&amp;CT102&amp;CU102&amp;CV102&amp;CW102&amp;CX102</f>
        <v/>
      </c>
      <c r="CA102" s="11"/>
      <c r="CB102" s="36" t="str">
        <f t="shared" ref="CB102:CB105" si="332">IF(B102&lt;&gt;(AS102)," * La suma de las columnas "&amp;AR$10&amp;""&amp;" DEBE SER IGUAL a los Exámenes Procesados. ","")</f>
        <v/>
      </c>
      <c r="CC102" s="37" t="str">
        <f t="shared" ref="CC102:CC118" si="333">IF(AND($B102&gt;0,AND(AT102="",AU102="")),"* No olvide ingresar las columnas Trans Masculino o Femenino (*Digite CERO si no tiene). ",IF((AT102+AU102)&gt;$B102,"* El Número de Trans Masculino o Femenino no puede superar el Total Procesados. ",""))</f>
        <v/>
      </c>
      <c r="CD102" s="37" t="str">
        <f t="shared" ref="CD102:CE118" si="334">IF(AND($B102&gt;0,AV102=""),"* No olvide ingresar la columna "&amp;AV$10&amp;""&amp;" *(Digite CERO si no tiene). ",IF(AV102&gt;$B102," *El Número de "&amp;AV$10&amp;""&amp;" no puede superar el Total Procesados. ",""))</f>
        <v/>
      </c>
      <c r="CE102" s="37" t="str">
        <f t="shared" si="334"/>
        <v/>
      </c>
      <c r="CF102" s="38"/>
      <c r="CG102" s="38"/>
      <c r="CH102" s="38"/>
      <c r="CI102" s="38"/>
      <c r="CJ102" s="38"/>
      <c r="CK102" s="37" t="str">
        <f t="shared" ref="CK102:CK105" si="335">IF(N102&lt;O102,CONCATENATE("* El total de Procesados debe ser mayor o igual al total de Reactivos en el grupo de edad ",$N$11),"")</f>
        <v/>
      </c>
      <c r="CL102" s="37" t="str">
        <f t="shared" ref="CL102:CL107" si="336">IF(P102&lt;Q102,CONCATENATE("* El total de Procesados debe ser mayor o igual al total de Reactivos en el grupo de edad ",$P$11),"")</f>
        <v/>
      </c>
      <c r="CM102" s="37" t="str">
        <f t="shared" ref="CM102:CM109" si="337">IF(R102&lt;S102,CONCATENATE("* El total de Procesados debe ser mayor o igual al total de Reactivos en el grupo de edad ",$R$11),"")</f>
        <v/>
      </c>
      <c r="CN102" s="37" t="str">
        <f t="shared" ref="CN102:CN118" si="338">IF($T102&lt;$U102,CONCATENATE("* El total de Procesados debe ser mayor o igual al total de Reactivos en el grupo de edad ",$T$11),"")</f>
        <v/>
      </c>
      <c r="CO102" s="37" t="str">
        <f t="shared" ref="CO102:CO109" si="339">IF(V102&lt;W102,CONCATENATE("* El total de Procesados debe ser mayor o igual al total de Reactivos en el grupo de edad ",$V$11),"")</f>
        <v/>
      </c>
      <c r="CP102" s="37" t="str">
        <f t="shared" ref="CP102:CP109" si="340">IF(X102&lt;Y102,CONCATENATE("* El total de Procesados debe ser mayor o igual al total de Reactivos en el grupo de edad ",$X$11),"")</f>
        <v/>
      </c>
      <c r="CQ102" s="37" t="str">
        <f t="shared" ref="CQ102:CQ109" si="341">IF(Z102&lt;AA102,CONCATENATE("* El total de Procesados debe ser mayor o igual al total de Reactivos en el grupo de edad ",$Z$11),"")</f>
        <v/>
      </c>
      <c r="CR102" s="37" t="str">
        <f t="shared" ref="CR102:CR109" si="342">IF(AD102&lt;AE102,CONCATENATE("* El total de Procesados debe ser mayor o igual al total de Reactivos en el grupo de edad ",$AD$11),"")</f>
        <v/>
      </c>
      <c r="CS102" s="37" t="str">
        <f t="shared" ref="CS102:CS109" si="343">IF(AF102&lt;AG102,CONCATENATE("* El total de Procesados debe ser mayor o igual al total de Reactivos en el grupo de edad ",$AF$11),"")</f>
        <v/>
      </c>
      <c r="CT102" s="37" t="str">
        <f t="shared" ref="CT102:CT109" si="344">IF(AH102&lt;AI102,CONCATENATE("* El total de Procesados debe ser mayor o igual al total de Reactivos en el grupo de edad ",$AH$11),"")</f>
        <v/>
      </c>
      <c r="CU102" s="37" t="str">
        <f t="shared" ref="CU102:CU109" si="345">IF(AJ102&lt;AK102,CONCATENATE("* El total de Procesados debe ser mayor o igual al total de Reactivos en el grupo de edad ",$AJ$11),"")</f>
        <v/>
      </c>
      <c r="CV102" s="37" t="str">
        <f t="shared" ref="CV102:CV109" si="346">IF(AL102&lt;AM102,CONCATENATE("* El total de Procesados debe ser mayor o igual al total de Reactivos en el grupo de edad ",$AL$11),"")</f>
        <v/>
      </c>
      <c r="CW102" s="37" t="str">
        <f t="shared" ref="CW102:CW109" si="347">IF(AN102&lt;AO102,CONCATENATE("* El total de Procesados debe ser mayor o igual al total de Reactivos en el grupo de edad ",$AN$11),"")</f>
        <v/>
      </c>
      <c r="CX102" s="37" t="str">
        <f t="shared" ref="CX102:CX109" si="348">IF(AP102&lt;AQ102,CONCATENATE("* El total de Procesados debe ser mayor o igual al total de Reactivos en el grupo de edad ",$AP$11),"")</f>
        <v/>
      </c>
      <c r="DE102" s="9"/>
      <c r="DF102" s="36">
        <f t="shared" ref="DF102:DF105" si="349">IF(B102&lt;&gt;(AS102),1,0)</f>
        <v>0</v>
      </c>
      <c r="DG102" s="39">
        <f t="shared" ref="DG102:DG118" si="350">IF(AND($B102&gt;0,AND(AT102="",AU102="")),1,IF((AT102+AU102)&gt;$B102,1,0))</f>
        <v>0</v>
      </c>
      <c r="DH102" s="39">
        <f t="shared" ref="DH102:DI118" si="351">IF(AND($B102&gt;0,AV102=""),1,IF(AV102&gt;$B102,1,0))</f>
        <v>0</v>
      </c>
      <c r="DI102" s="39">
        <f t="shared" si="351"/>
        <v>0</v>
      </c>
      <c r="DJ102" s="38"/>
      <c r="DK102" s="38"/>
      <c r="DL102" s="38"/>
      <c r="DM102" s="38"/>
      <c r="DN102" s="38"/>
      <c r="DO102" s="39">
        <f t="shared" ref="DO102:DO109" si="352">IF(N102&lt;O102,1,0)</f>
        <v>0</v>
      </c>
      <c r="DP102" s="39">
        <f t="shared" ref="DP102:DP109" si="353">IF(P102&lt;Q102,1,0)</f>
        <v>0</v>
      </c>
      <c r="DQ102" s="39">
        <f t="shared" ref="DQ102:DQ109" si="354">IF(R102&lt;S102,1,0)</f>
        <v>0</v>
      </c>
      <c r="DR102" s="39">
        <f t="shared" ref="DR102:DR118" si="355">IF($T102&lt;$U102,1,0)</f>
        <v>0</v>
      </c>
      <c r="DS102" s="39">
        <f t="shared" ref="DS102:DS109" si="356">IF(V102&lt;W102,1,0)</f>
        <v>0</v>
      </c>
      <c r="DT102" s="39">
        <f t="shared" ref="DT102:DT109" si="357">IF(X102&lt;Y102,1,0)</f>
        <v>0</v>
      </c>
      <c r="DU102" s="39">
        <f t="shared" ref="DU102:DU109" si="358">IF(Z102&lt;AA102,1,0)</f>
        <v>0</v>
      </c>
      <c r="DV102" s="39">
        <f t="shared" ref="DV102:DV109" si="359">IF(AD102&lt;AE102,1,0)</f>
        <v>0</v>
      </c>
      <c r="DW102" s="39">
        <f t="shared" ref="DW102:DW109" si="360">IF(AF102&lt;AG102,1,0)</f>
        <v>0</v>
      </c>
      <c r="DX102" s="39">
        <f t="shared" ref="DX102:DX109" si="361">IF(AH102&lt;AI102,1,0)</f>
        <v>0</v>
      </c>
      <c r="DY102" s="39">
        <f t="shared" ref="DY102:DY109" si="362">IF(AJ102&lt;AK102,1,0)</f>
        <v>0</v>
      </c>
      <c r="DZ102" s="39">
        <f t="shared" ref="DZ102:DZ109" si="363">IF(AL102&lt;AM102,1,0)</f>
        <v>0</v>
      </c>
      <c r="EA102" s="39">
        <f t="shared" ref="EA102:EA109" si="364">IF(AN102&lt;AO102,1,0)</f>
        <v>0</v>
      </c>
      <c r="EB102" s="39">
        <f t="shared" ref="EB102:EB109" si="365">IF(AP102&lt;AQ102,1,0)</f>
        <v>0</v>
      </c>
    </row>
    <row r="103" spans="1:132" x14ac:dyDescent="0.25">
      <c r="A103" s="68" t="s">
        <v>39</v>
      </c>
      <c r="B103" s="41">
        <f t="shared" si="330"/>
        <v>0</v>
      </c>
      <c r="C103" s="42">
        <f t="shared" si="330"/>
        <v>0</v>
      </c>
      <c r="D103" s="54"/>
      <c r="E103" s="44"/>
      <c r="F103" s="43"/>
      <c r="G103" s="44"/>
      <c r="H103" s="43"/>
      <c r="I103" s="44"/>
      <c r="J103" s="43"/>
      <c r="K103" s="44"/>
      <c r="L103" s="43"/>
      <c r="M103" s="45"/>
      <c r="N103" s="33"/>
      <c r="O103" s="46"/>
      <c r="P103" s="47"/>
      <c r="Q103" s="46"/>
      <c r="R103" s="47"/>
      <c r="S103" s="46"/>
      <c r="T103" s="47"/>
      <c r="U103" s="46"/>
      <c r="V103" s="47"/>
      <c r="W103" s="46"/>
      <c r="X103" s="47"/>
      <c r="Y103" s="46"/>
      <c r="Z103" s="47"/>
      <c r="AA103" s="46"/>
      <c r="AB103" s="47"/>
      <c r="AC103" s="46"/>
      <c r="AD103" s="47"/>
      <c r="AE103" s="46"/>
      <c r="AF103" s="47"/>
      <c r="AG103" s="46"/>
      <c r="AH103" s="47"/>
      <c r="AI103" s="46"/>
      <c r="AJ103" s="47"/>
      <c r="AK103" s="46"/>
      <c r="AL103" s="47"/>
      <c r="AM103" s="46"/>
      <c r="AN103" s="47"/>
      <c r="AO103" s="46"/>
      <c r="AP103" s="47"/>
      <c r="AQ103" s="31"/>
      <c r="AR103" s="30"/>
      <c r="AS103" s="31"/>
      <c r="AT103" s="32"/>
      <c r="AU103" s="31"/>
      <c r="AV103" s="33"/>
      <c r="AW103" s="34"/>
      <c r="AX103" s="35" t="str">
        <f t="shared" si="331"/>
        <v/>
      </c>
      <c r="CA103" s="11"/>
      <c r="CB103" s="36" t="str">
        <f t="shared" si="332"/>
        <v/>
      </c>
      <c r="CC103" s="37" t="str">
        <f t="shared" si="333"/>
        <v/>
      </c>
      <c r="CD103" s="37" t="str">
        <f t="shared" si="334"/>
        <v/>
      </c>
      <c r="CE103" s="37" t="str">
        <f t="shared" si="334"/>
        <v/>
      </c>
      <c r="CF103" s="38"/>
      <c r="CG103" s="38"/>
      <c r="CH103" s="38"/>
      <c r="CI103" s="38"/>
      <c r="CJ103" s="38"/>
      <c r="CK103" s="37" t="str">
        <f t="shared" si="335"/>
        <v/>
      </c>
      <c r="CL103" s="37" t="str">
        <f t="shared" si="336"/>
        <v/>
      </c>
      <c r="CM103" s="37" t="str">
        <f t="shared" si="337"/>
        <v/>
      </c>
      <c r="CN103" s="37" t="str">
        <f t="shared" si="338"/>
        <v/>
      </c>
      <c r="CO103" s="37" t="str">
        <f t="shared" si="339"/>
        <v/>
      </c>
      <c r="CP103" s="37" t="str">
        <f t="shared" si="340"/>
        <v/>
      </c>
      <c r="CQ103" s="37" t="str">
        <f t="shared" si="341"/>
        <v/>
      </c>
      <c r="CR103" s="37" t="str">
        <f t="shared" si="342"/>
        <v/>
      </c>
      <c r="CS103" s="37" t="str">
        <f t="shared" si="343"/>
        <v/>
      </c>
      <c r="CT103" s="37" t="str">
        <f t="shared" si="344"/>
        <v/>
      </c>
      <c r="CU103" s="37" t="str">
        <f t="shared" si="345"/>
        <v/>
      </c>
      <c r="CV103" s="37" t="str">
        <f t="shared" si="346"/>
        <v/>
      </c>
      <c r="CW103" s="37" t="str">
        <f t="shared" si="347"/>
        <v/>
      </c>
      <c r="CX103" s="37" t="str">
        <f t="shared" si="348"/>
        <v/>
      </c>
      <c r="DE103" s="9"/>
      <c r="DF103" s="36">
        <f t="shared" si="349"/>
        <v>0</v>
      </c>
      <c r="DG103" s="39">
        <f t="shared" si="350"/>
        <v>0</v>
      </c>
      <c r="DH103" s="39">
        <f t="shared" si="351"/>
        <v>0</v>
      </c>
      <c r="DI103" s="39">
        <f t="shared" si="351"/>
        <v>0</v>
      </c>
      <c r="DJ103" s="38"/>
      <c r="DK103" s="38"/>
      <c r="DL103" s="38"/>
      <c r="DM103" s="38"/>
      <c r="DN103" s="38"/>
      <c r="DO103" s="39">
        <f t="shared" si="352"/>
        <v>0</v>
      </c>
      <c r="DP103" s="39">
        <f t="shared" si="353"/>
        <v>0</v>
      </c>
      <c r="DQ103" s="39">
        <f t="shared" si="354"/>
        <v>0</v>
      </c>
      <c r="DR103" s="39">
        <f t="shared" si="355"/>
        <v>0</v>
      </c>
      <c r="DS103" s="39">
        <f t="shared" si="356"/>
        <v>0</v>
      </c>
      <c r="DT103" s="39">
        <f t="shared" si="357"/>
        <v>0</v>
      </c>
      <c r="DU103" s="39">
        <f t="shared" si="358"/>
        <v>0</v>
      </c>
      <c r="DV103" s="39">
        <f t="shared" si="359"/>
        <v>0</v>
      </c>
      <c r="DW103" s="39">
        <f t="shared" si="360"/>
        <v>0</v>
      </c>
      <c r="DX103" s="39">
        <f t="shared" si="361"/>
        <v>0</v>
      </c>
      <c r="DY103" s="39">
        <f t="shared" si="362"/>
        <v>0</v>
      </c>
      <c r="DZ103" s="39">
        <f t="shared" si="363"/>
        <v>0</v>
      </c>
      <c r="EA103" s="39">
        <f t="shared" si="364"/>
        <v>0</v>
      </c>
      <c r="EB103" s="39">
        <f t="shared" si="365"/>
        <v>0</v>
      </c>
    </row>
    <row r="104" spans="1:132" x14ac:dyDescent="0.25">
      <c r="A104" s="68" t="s">
        <v>40</v>
      </c>
      <c r="B104" s="41">
        <f t="shared" si="330"/>
        <v>0</v>
      </c>
      <c r="C104" s="42">
        <f t="shared" si="330"/>
        <v>0</v>
      </c>
      <c r="D104" s="54"/>
      <c r="E104" s="44"/>
      <c r="F104" s="43"/>
      <c r="G104" s="44"/>
      <c r="H104" s="43"/>
      <c r="I104" s="44"/>
      <c r="J104" s="43"/>
      <c r="K104" s="44"/>
      <c r="L104" s="43"/>
      <c r="M104" s="45"/>
      <c r="N104" s="33"/>
      <c r="O104" s="46"/>
      <c r="P104" s="47"/>
      <c r="Q104" s="46"/>
      <c r="R104" s="47"/>
      <c r="S104" s="46"/>
      <c r="T104" s="47"/>
      <c r="U104" s="46"/>
      <c r="V104" s="47"/>
      <c r="W104" s="46"/>
      <c r="X104" s="47"/>
      <c r="Y104" s="46"/>
      <c r="Z104" s="47"/>
      <c r="AA104" s="46"/>
      <c r="AB104" s="47"/>
      <c r="AC104" s="46"/>
      <c r="AD104" s="47"/>
      <c r="AE104" s="46"/>
      <c r="AF104" s="47"/>
      <c r="AG104" s="46"/>
      <c r="AH104" s="47"/>
      <c r="AI104" s="46"/>
      <c r="AJ104" s="47"/>
      <c r="AK104" s="46"/>
      <c r="AL104" s="47"/>
      <c r="AM104" s="46"/>
      <c r="AN104" s="47"/>
      <c r="AO104" s="46"/>
      <c r="AP104" s="47"/>
      <c r="AQ104" s="31"/>
      <c r="AR104" s="30"/>
      <c r="AS104" s="31"/>
      <c r="AT104" s="32"/>
      <c r="AU104" s="31"/>
      <c r="AV104" s="33"/>
      <c r="AW104" s="34"/>
      <c r="AX104" s="35" t="str">
        <f t="shared" si="331"/>
        <v/>
      </c>
      <c r="CA104" s="11"/>
      <c r="CB104" s="36" t="str">
        <f t="shared" si="332"/>
        <v/>
      </c>
      <c r="CC104" s="37" t="str">
        <f t="shared" si="333"/>
        <v/>
      </c>
      <c r="CD104" s="37" t="str">
        <f t="shared" si="334"/>
        <v/>
      </c>
      <c r="CE104" s="37" t="str">
        <f t="shared" si="334"/>
        <v/>
      </c>
      <c r="CF104" s="38"/>
      <c r="CG104" s="38"/>
      <c r="CH104" s="38"/>
      <c r="CI104" s="38"/>
      <c r="CJ104" s="38"/>
      <c r="CK104" s="37" t="str">
        <f t="shared" si="335"/>
        <v/>
      </c>
      <c r="CL104" s="37" t="str">
        <f t="shared" si="336"/>
        <v/>
      </c>
      <c r="CM104" s="37" t="str">
        <f t="shared" si="337"/>
        <v/>
      </c>
      <c r="CN104" s="37" t="str">
        <f t="shared" si="338"/>
        <v/>
      </c>
      <c r="CO104" s="37" t="str">
        <f t="shared" si="339"/>
        <v/>
      </c>
      <c r="CP104" s="37" t="str">
        <f t="shared" si="340"/>
        <v/>
      </c>
      <c r="CQ104" s="37" t="str">
        <f t="shared" si="341"/>
        <v/>
      </c>
      <c r="CR104" s="37" t="str">
        <f t="shared" si="342"/>
        <v/>
      </c>
      <c r="CS104" s="37" t="str">
        <f t="shared" si="343"/>
        <v/>
      </c>
      <c r="CT104" s="37" t="str">
        <f t="shared" si="344"/>
        <v/>
      </c>
      <c r="CU104" s="37" t="str">
        <f t="shared" si="345"/>
        <v/>
      </c>
      <c r="CV104" s="37" t="str">
        <f t="shared" si="346"/>
        <v/>
      </c>
      <c r="CW104" s="37" t="str">
        <f t="shared" si="347"/>
        <v/>
      </c>
      <c r="CX104" s="37" t="str">
        <f t="shared" si="348"/>
        <v/>
      </c>
      <c r="DE104" s="9"/>
      <c r="DF104" s="36">
        <f t="shared" si="349"/>
        <v>0</v>
      </c>
      <c r="DG104" s="39">
        <f t="shared" si="350"/>
        <v>0</v>
      </c>
      <c r="DH104" s="39">
        <f t="shared" si="351"/>
        <v>0</v>
      </c>
      <c r="DI104" s="39">
        <f t="shared" si="351"/>
        <v>0</v>
      </c>
      <c r="DJ104" s="38"/>
      <c r="DK104" s="38"/>
      <c r="DL104" s="38"/>
      <c r="DM104" s="38"/>
      <c r="DN104" s="38"/>
      <c r="DO104" s="39">
        <f t="shared" si="352"/>
        <v>0</v>
      </c>
      <c r="DP104" s="39">
        <f t="shared" si="353"/>
        <v>0</v>
      </c>
      <c r="DQ104" s="39">
        <f t="shared" si="354"/>
        <v>0</v>
      </c>
      <c r="DR104" s="39">
        <f t="shared" si="355"/>
        <v>0</v>
      </c>
      <c r="DS104" s="39">
        <f t="shared" si="356"/>
        <v>0</v>
      </c>
      <c r="DT104" s="39">
        <f t="shared" si="357"/>
        <v>0</v>
      </c>
      <c r="DU104" s="39">
        <f t="shared" si="358"/>
        <v>0</v>
      </c>
      <c r="DV104" s="39">
        <f t="shared" si="359"/>
        <v>0</v>
      </c>
      <c r="DW104" s="39">
        <f t="shared" si="360"/>
        <v>0</v>
      </c>
      <c r="DX104" s="39">
        <f t="shared" si="361"/>
        <v>0</v>
      </c>
      <c r="DY104" s="39">
        <f t="shared" si="362"/>
        <v>0</v>
      </c>
      <c r="DZ104" s="39">
        <f t="shared" si="363"/>
        <v>0</v>
      </c>
      <c r="EA104" s="39">
        <f t="shared" si="364"/>
        <v>0</v>
      </c>
      <c r="EB104" s="39">
        <f t="shared" si="365"/>
        <v>0</v>
      </c>
    </row>
    <row r="105" spans="1:132" x14ac:dyDescent="0.25">
      <c r="A105" s="359" t="s">
        <v>41</v>
      </c>
      <c r="B105" s="41">
        <f t="shared" si="330"/>
        <v>0</v>
      </c>
      <c r="C105" s="42">
        <f t="shared" si="330"/>
        <v>0</v>
      </c>
      <c r="D105" s="54"/>
      <c r="E105" s="44"/>
      <c r="F105" s="43"/>
      <c r="G105" s="44"/>
      <c r="H105" s="43"/>
      <c r="I105" s="44"/>
      <c r="J105" s="43"/>
      <c r="K105" s="44"/>
      <c r="L105" s="43"/>
      <c r="M105" s="45"/>
      <c r="N105" s="33"/>
      <c r="O105" s="46"/>
      <c r="P105" s="47"/>
      <c r="Q105" s="46"/>
      <c r="R105" s="47"/>
      <c r="S105" s="46"/>
      <c r="T105" s="47"/>
      <c r="U105" s="46"/>
      <c r="V105" s="47"/>
      <c r="W105" s="46"/>
      <c r="X105" s="47"/>
      <c r="Y105" s="46"/>
      <c r="Z105" s="47"/>
      <c r="AA105" s="46"/>
      <c r="AB105" s="47"/>
      <c r="AC105" s="46"/>
      <c r="AD105" s="47"/>
      <c r="AE105" s="46"/>
      <c r="AF105" s="47"/>
      <c r="AG105" s="46"/>
      <c r="AH105" s="47"/>
      <c r="AI105" s="46"/>
      <c r="AJ105" s="47"/>
      <c r="AK105" s="46"/>
      <c r="AL105" s="47"/>
      <c r="AM105" s="46"/>
      <c r="AN105" s="47"/>
      <c r="AO105" s="46"/>
      <c r="AP105" s="47"/>
      <c r="AQ105" s="31"/>
      <c r="AR105" s="30"/>
      <c r="AS105" s="31"/>
      <c r="AT105" s="32"/>
      <c r="AU105" s="31"/>
      <c r="AV105" s="33"/>
      <c r="AW105" s="34"/>
      <c r="AX105" s="35" t="str">
        <f t="shared" si="331"/>
        <v/>
      </c>
      <c r="CA105" s="11"/>
      <c r="CB105" s="36" t="str">
        <f t="shared" si="332"/>
        <v/>
      </c>
      <c r="CC105" s="37" t="str">
        <f t="shared" si="333"/>
        <v/>
      </c>
      <c r="CD105" s="37" t="str">
        <f t="shared" si="334"/>
        <v/>
      </c>
      <c r="CE105" s="37" t="str">
        <f t="shared" si="334"/>
        <v/>
      </c>
      <c r="CF105" s="38"/>
      <c r="CG105" s="38"/>
      <c r="CH105" s="38"/>
      <c r="CI105" s="38"/>
      <c r="CJ105" s="38"/>
      <c r="CK105" s="37" t="str">
        <f t="shared" si="335"/>
        <v/>
      </c>
      <c r="CL105" s="37" t="str">
        <f t="shared" si="336"/>
        <v/>
      </c>
      <c r="CM105" s="37" t="str">
        <f t="shared" si="337"/>
        <v/>
      </c>
      <c r="CN105" s="37" t="str">
        <f t="shared" si="338"/>
        <v/>
      </c>
      <c r="CO105" s="37" t="str">
        <f t="shared" si="339"/>
        <v/>
      </c>
      <c r="CP105" s="37" t="str">
        <f t="shared" si="340"/>
        <v/>
      </c>
      <c r="CQ105" s="37" t="str">
        <f t="shared" si="341"/>
        <v/>
      </c>
      <c r="CR105" s="37" t="str">
        <f t="shared" si="342"/>
        <v/>
      </c>
      <c r="CS105" s="37" t="str">
        <f t="shared" si="343"/>
        <v/>
      </c>
      <c r="CT105" s="37" t="str">
        <f t="shared" si="344"/>
        <v/>
      </c>
      <c r="CU105" s="37" t="str">
        <f t="shared" si="345"/>
        <v/>
      </c>
      <c r="CV105" s="37" t="str">
        <f t="shared" si="346"/>
        <v/>
      </c>
      <c r="CW105" s="37" t="str">
        <f t="shared" si="347"/>
        <v/>
      </c>
      <c r="CX105" s="37" t="str">
        <f t="shared" si="348"/>
        <v/>
      </c>
      <c r="DE105" s="9"/>
      <c r="DF105" s="36">
        <f t="shared" si="349"/>
        <v>0</v>
      </c>
      <c r="DG105" s="39">
        <f t="shared" si="350"/>
        <v>0</v>
      </c>
      <c r="DH105" s="39">
        <f t="shared" si="351"/>
        <v>0</v>
      </c>
      <c r="DI105" s="39">
        <f t="shared" si="351"/>
        <v>0</v>
      </c>
      <c r="DJ105" s="38"/>
      <c r="DK105" s="38"/>
      <c r="DL105" s="38"/>
      <c r="DM105" s="38"/>
      <c r="DN105" s="38"/>
      <c r="DO105" s="39">
        <f t="shared" si="352"/>
        <v>0</v>
      </c>
      <c r="DP105" s="39">
        <f t="shared" si="353"/>
        <v>0</v>
      </c>
      <c r="DQ105" s="39">
        <f t="shared" si="354"/>
        <v>0</v>
      </c>
      <c r="DR105" s="39">
        <f t="shared" si="355"/>
        <v>0</v>
      </c>
      <c r="DS105" s="39">
        <f t="shared" si="356"/>
        <v>0</v>
      </c>
      <c r="DT105" s="39">
        <f t="shared" si="357"/>
        <v>0</v>
      </c>
      <c r="DU105" s="39">
        <f t="shared" si="358"/>
        <v>0</v>
      </c>
      <c r="DV105" s="39">
        <f t="shared" si="359"/>
        <v>0</v>
      </c>
      <c r="DW105" s="39">
        <f t="shared" si="360"/>
        <v>0</v>
      </c>
      <c r="DX105" s="39">
        <f t="shared" si="361"/>
        <v>0</v>
      </c>
      <c r="DY105" s="39">
        <f t="shared" si="362"/>
        <v>0</v>
      </c>
      <c r="DZ105" s="39">
        <f t="shared" si="363"/>
        <v>0</v>
      </c>
      <c r="EA105" s="39">
        <f t="shared" si="364"/>
        <v>0</v>
      </c>
      <c r="EB105" s="39">
        <f t="shared" si="365"/>
        <v>0</v>
      </c>
    </row>
    <row r="106" spans="1:132" x14ac:dyDescent="0.25">
      <c r="A106" s="359" t="s">
        <v>42</v>
      </c>
      <c r="B106" s="41">
        <f t="shared" si="330"/>
        <v>0</v>
      </c>
      <c r="C106" s="42">
        <f t="shared" si="330"/>
        <v>0</v>
      </c>
      <c r="D106" s="54"/>
      <c r="E106" s="44"/>
      <c r="F106" s="43"/>
      <c r="G106" s="44"/>
      <c r="H106" s="43"/>
      <c r="I106" s="44"/>
      <c r="J106" s="43"/>
      <c r="K106" s="44"/>
      <c r="L106" s="43"/>
      <c r="M106" s="45"/>
      <c r="N106" s="33"/>
      <c r="O106" s="46"/>
      <c r="P106" s="47"/>
      <c r="Q106" s="46"/>
      <c r="R106" s="47"/>
      <c r="S106" s="46"/>
      <c r="T106" s="47"/>
      <c r="U106" s="46"/>
      <c r="V106" s="47"/>
      <c r="W106" s="46"/>
      <c r="X106" s="47"/>
      <c r="Y106" s="46"/>
      <c r="Z106" s="47"/>
      <c r="AA106" s="46"/>
      <c r="AB106" s="47"/>
      <c r="AC106" s="46"/>
      <c r="AD106" s="47"/>
      <c r="AE106" s="46"/>
      <c r="AF106" s="47"/>
      <c r="AG106" s="46"/>
      <c r="AH106" s="47"/>
      <c r="AI106" s="46"/>
      <c r="AJ106" s="47"/>
      <c r="AK106" s="46"/>
      <c r="AL106" s="47"/>
      <c r="AM106" s="46"/>
      <c r="AN106" s="47"/>
      <c r="AO106" s="46"/>
      <c r="AP106" s="47"/>
      <c r="AQ106" s="31"/>
      <c r="AR106" s="33"/>
      <c r="AS106" s="31"/>
      <c r="AT106" s="32"/>
      <c r="AU106" s="31"/>
      <c r="AV106" s="33"/>
      <c r="AW106" s="34"/>
      <c r="AX106" s="35" t="str">
        <f>CB106&amp;CC106&amp;CD106&amp;CE106&amp;CK106&amp;CL106&amp;CM106&amp;CN106&amp;CO106&amp;CP106&amp;CQ106&amp;CR106&amp;CS106&amp;CT106&amp;CU106&amp;CV106&amp;CW106&amp;CX106</f>
        <v/>
      </c>
      <c r="CA106" s="11"/>
      <c r="CB106" s="37" t="str">
        <f>IF(B106&lt;&gt;(AS106+AR106)," * La suma de las columnas "&amp;AR$10&amp;""&amp;" DEBE SER IGUAL a los Exámenes Procesados. ","")</f>
        <v/>
      </c>
      <c r="CC106" s="37" t="str">
        <f t="shared" si="333"/>
        <v/>
      </c>
      <c r="CD106" s="37" t="str">
        <f t="shared" si="334"/>
        <v/>
      </c>
      <c r="CE106" s="37" t="str">
        <f t="shared" si="334"/>
        <v/>
      </c>
      <c r="CF106" s="38"/>
      <c r="CG106" s="38"/>
      <c r="CH106" s="38"/>
      <c r="CI106" s="38"/>
      <c r="CJ106" s="38"/>
      <c r="CK106" s="37" t="str">
        <f>IF(N106&lt;O106,CONCATENATE("* El total de Procesados debe ser mayor o igual al total de Reactivos en el grupo de edad ",$N$11),"")</f>
        <v/>
      </c>
      <c r="CL106" s="37" t="str">
        <f t="shared" si="336"/>
        <v/>
      </c>
      <c r="CM106" s="37" t="str">
        <f t="shared" si="337"/>
        <v/>
      </c>
      <c r="CN106" s="37" t="str">
        <f t="shared" si="338"/>
        <v/>
      </c>
      <c r="CO106" s="37" t="str">
        <f t="shared" si="339"/>
        <v/>
      </c>
      <c r="CP106" s="37" t="str">
        <f t="shared" si="340"/>
        <v/>
      </c>
      <c r="CQ106" s="37" t="str">
        <f t="shared" si="341"/>
        <v/>
      </c>
      <c r="CR106" s="37" t="str">
        <f t="shared" si="342"/>
        <v/>
      </c>
      <c r="CS106" s="37" t="str">
        <f t="shared" si="343"/>
        <v/>
      </c>
      <c r="CT106" s="37" t="str">
        <f t="shared" si="344"/>
        <v/>
      </c>
      <c r="CU106" s="37" t="str">
        <f t="shared" si="345"/>
        <v/>
      </c>
      <c r="CV106" s="37" t="str">
        <f t="shared" si="346"/>
        <v/>
      </c>
      <c r="CW106" s="37" t="str">
        <f t="shared" si="347"/>
        <v/>
      </c>
      <c r="CX106" s="37" t="str">
        <f t="shared" si="348"/>
        <v/>
      </c>
      <c r="DE106" s="9"/>
      <c r="DF106" s="37">
        <f>IF(B106&lt;&gt;(AS106+AR106),1,0)</f>
        <v>0</v>
      </c>
      <c r="DG106" s="39">
        <f t="shared" si="350"/>
        <v>0</v>
      </c>
      <c r="DH106" s="39">
        <f t="shared" si="351"/>
        <v>0</v>
      </c>
      <c r="DI106" s="39">
        <f t="shared" si="351"/>
        <v>0</v>
      </c>
      <c r="DJ106" s="38"/>
      <c r="DK106" s="38"/>
      <c r="DL106" s="38"/>
      <c r="DM106" s="38"/>
      <c r="DN106" s="38"/>
      <c r="DO106" s="39">
        <f t="shared" si="352"/>
        <v>0</v>
      </c>
      <c r="DP106" s="39">
        <f t="shared" si="353"/>
        <v>0</v>
      </c>
      <c r="DQ106" s="39">
        <f t="shared" si="354"/>
        <v>0</v>
      </c>
      <c r="DR106" s="39">
        <f t="shared" si="355"/>
        <v>0</v>
      </c>
      <c r="DS106" s="39">
        <f t="shared" si="356"/>
        <v>0</v>
      </c>
      <c r="DT106" s="39">
        <f t="shared" si="357"/>
        <v>0</v>
      </c>
      <c r="DU106" s="39">
        <f t="shared" si="358"/>
        <v>0</v>
      </c>
      <c r="DV106" s="39">
        <f t="shared" si="359"/>
        <v>0</v>
      </c>
      <c r="DW106" s="39">
        <f t="shared" si="360"/>
        <v>0</v>
      </c>
      <c r="DX106" s="39">
        <f t="shared" si="361"/>
        <v>0</v>
      </c>
      <c r="DY106" s="39">
        <f t="shared" si="362"/>
        <v>0</v>
      </c>
      <c r="DZ106" s="39">
        <f t="shared" si="363"/>
        <v>0</v>
      </c>
      <c r="EA106" s="39">
        <f t="shared" si="364"/>
        <v>0</v>
      </c>
      <c r="EB106" s="39">
        <f t="shared" si="365"/>
        <v>0</v>
      </c>
    </row>
    <row r="107" spans="1:132" x14ac:dyDescent="0.25">
      <c r="A107" s="359" t="s">
        <v>43</v>
      </c>
      <c r="B107" s="41">
        <f t="shared" si="330"/>
        <v>0</v>
      </c>
      <c r="C107" s="42">
        <f t="shared" si="330"/>
        <v>0</v>
      </c>
      <c r="D107" s="54"/>
      <c r="E107" s="44"/>
      <c r="F107" s="43"/>
      <c r="G107" s="44"/>
      <c r="H107" s="43"/>
      <c r="I107" s="44"/>
      <c r="J107" s="43"/>
      <c r="K107" s="44"/>
      <c r="L107" s="43"/>
      <c r="M107" s="45"/>
      <c r="N107" s="33"/>
      <c r="O107" s="46"/>
      <c r="P107" s="47"/>
      <c r="Q107" s="46"/>
      <c r="R107" s="47"/>
      <c r="S107" s="46"/>
      <c r="T107" s="47"/>
      <c r="U107" s="46"/>
      <c r="V107" s="47"/>
      <c r="W107" s="46"/>
      <c r="X107" s="47"/>
      <c r="Y107" s="46"/>
      <c r="Z107" s="47"/>
      <c r="AA107" s="46"/>
      <c r="AB107" s="47"/>
      <c r="AC107" s="46"/>
      <c r="AD107" s="47"/>
      <c r="AE107" s="46"/>
      <c r="AF107" s="47"/>
      <c r="AG107" s="46"/>
      <c r="AH107" s="47"/>
      <c r="AI107" s="46"/>
      <c r="AJ107" s="47"/>
      <c r="AK107" s="46"/>
      <c r="AL107" s="47"/>
      <c r="AM107" s="46"/>
      <c r="AN107" s="47"/>
      <c r="AO107" s="46"/>
      <c r="AP107" s="47"/>
      <c r="AQ107" s="31"/>
      <c r="AR107" s="30"/>
      <c r="AS107" s="31"/>
      <c r="AT107" s="32"/>
      <c r="AU107" s="31"/>
      <c r="AV107" s="33"/>
      <c r="AW107" s="34"/>
      <c r="AX107" s="35" t="str">
        <f>CB107&amp;CC107&amp;CD107&amp;CE107&amp;CK107&amp;CL107&amp;CM107&amp;CN107&amp;CO107&amp;CP107&amp;CQ107&amp;CR107&amp;CS107&amp;CT107&amp;CU107&amp;CV107&amp;CW107&amp;CX107</f>
        <v/>
      </c>
      <c r="CA107" s="11"/>
      <c r="CB107" s="36" t="str">
        <f t="shared" ref="CB107:CB109" si="366">IF(B107&lt;&gt;(AS107)," * La suma de las columnas "&amp;AR$10&amp;""&amp;" DEBE SER IGUAL a los Exámenes Procesados. ","")</f>
        <v/>
      </c>
      <c r="CC107" s="37" t="str">
        <f t="shared" si="333"/>
        <v/>
      </c>
      <c r="CD107" s="37" t="str">
        <f t="shared" si="334"/>
        <v/>
      </c>
      <c r="CE107" s="37" t="str">
        <f t="shared" si="334"/>
        <v/>
      </c>
      <c r="CF107" s="38"/>
      <c r="CG107" s="38"/>
      <c r="CH107" s="38"/>
      <c r="CI107" s="38"/>
      <c r="CJ107" s="38"/>
      <c r="CK107" s="37" t="str">
        <f t="shared" ref="CK107" si="367">IF(N107&lt;O107,CONCATENATE("* El total de Procesados debe ser mayor o igual al total de Reactivos en el grupo de edad ",$N$11),"")</f>
        <v/>
      </c>
      <c r="CL107" s="37" t="str">
        <f t="shared" si="336"/>
        <v/>
      </c>
      <c r="CM107" s="37" t="str">
        <f t="shared" si="337"/>
        <v/>
      </c>
      <c r="CN107" s="37" t="str">
        <f t="shared" si="338"/>
        <v/>
      </c>
      <c r="CO107" s="37" t="str">
        <f t="shared" si="339"/>
        <v/>
      </c>
      <c r="CP107" s="37" t="str">
        <f t="shared" si="340"/>
        <v/>
      </c>
      <c r="CQ107" s="37" t="str">
        <f t="shared" si="341"/>
        <v/>
      </c>
      <c r="CR107" s="37" t="str">
        <f t="shared" si="342"/>
        <v/>
      </c>
      <c r="CS107" s="37" t="str">
        <f t="shared" si="343"/>
        <v/>
      </c>
      <c r="CT107" s="37" t="str">
        <f t="shared" si="344"/>
        <v/>
      </c>
      <c r="CU107" s="37" t="str">
        <f t="shared" si="345"/>
        <v/>
      </c>
      <c r="CV107" s="37" t="str">
        <f t="shared" si="346"/>
        <v/>
      </c>
      <c r="CW107" s="37" t="str">
        <f t="shared" si="347"/>
        <v/>
      </c>
      <c r="CX107" s="37" t="str">
        <f t="shared" si="348"/>
        <v/>
      </c>
      <c r="DE107" s="9"/>
      <c r="DF107" s="36">
        <f>IF(B107&lt;&gt;(AS107),1,0)</f>
        <v>0</v>
      </c>
      <c r="DG107" s="39">
        <f t="shared" si="350"/>
        <v>0</v>
      </c>
      <c r="DH107" s="39">
        <f t="shared" si="351"/>
        <v>0</v>
      </c>
      <c r="DI107" s="39">
        <f t="shared" si="351"/>
        <v>0</v>
      </c>
      <c r="DJ107" s="38"/>
      <c r="DK107" s="38"/>
      <c r="DL107" s="38"/>
      <c r="DM107" s="38"/>
      <c r="DN107" s="38"/>
      <c r="DO107" s="39">
        <f t="shared" si="352"/>
        <v>0</v>
      </c>
      <c r="DP107" s="39">
        <f t="shared" si="353"/>
        <v>0</v>
      </c>
      <c r="DQ107" s="39">
        <f t="shared" si="354"/>
        <v>0</v>
      </c>
      <c r="DR107" s="39">
        <f t="shared" si="355"/>
        <v>0</v>
      </c>
      <c r="DS107" s="39">
        <f t="shared" si="356"/>
        <v>0</v>
      </c>
      <c r="DT107" s="39">
        <f t="shared" si="357"/>
        <v>0</v>
      </c>
      <c r="DU107" s="39">
        <f t="shared" si="358"/>
        <v>0</v>
      </c>
      <c r="DV107" s="39">
        <f t="shared" si="359"/>
        <v>0</v>
      </c>
      <c r="DW107" s="39">
        <f t="shared" si="360"/>
        <v>0</v>
      </c>
      <c r="DX107" s="39">
        <f t="shared" si="361"/>
        <v>0</v>
      </c>
      <c r="DY107" s="39">
        <f t="shared" si="362"/>
        <v>0</v>
      </c>
      <c r="DZ107" s="39">
        <f t="shared" si="363"/>
        <v>0</v>
      </c>
      <c r="EA107" s="39">
        <f t="shared" si="364"/>
        <v>0</v>
      </c>
      <c r="EB107" s="39">
        <f t="shared" si="365"/>
        <v>0</v>
      </c>
    </row>
    <row r="108" spans="1:132" x14ac:dyDescent="0.25">
      <c r="A108" s="68" t="s">
        <v>44</v>
      </c>
      <c r="B108" s="41">
        <f t="shared" si="330"/>
        <v>0</v>
      </c>
      <c r="C108" s="42">
        <f t="shared" si="330"/>
        <v>0</v>
      </c>
      <c r="D108" s="54"/>
      <c r="E108" s="44"/>
      <c r="F108" s="43"/>
      <c r="G108" s="44"/>
      <c r="H108" s="43"/>
      <c r="I108" s="44"/>
      <c r="J108" s="43"/>
      <c r="K108" s="44"/>
      <c r="L108" s="43"/>
      <c r="M108" s="45"/>
      <c r="N108" s="33"/>
      <c r="O108" s="46"/>
      <c r="P108" s="47"/>
      <c r="Q108" s="46"/>
      <c r="R108" s="47"/>
      <c r="S108" s="46"/>
      <c r="T108" s="47"/>
      <c r="U108" s="46"/>
      <c r="V108" s="47"/>
      <c r="W108" s="46"/>
      <c r="X108" s="47"/>
      <c r="Y108" s="46"/>
      <c r="Z108" s="47"/>
      <c r="AA108" s="46"/>
      <c r="AB108" s="47"/>
      <c r="AC108" s="46"/>
      <c r="AD108" s="47"/>
      <c r="AE108" s="46"/>
      <c r="AF108" s="47"/>
      <c r="AG108" s="46"/>
      <c r="AH108" s="47"/>
      <c r="AI108" s="46"/>
      <c r="AJ108" s="47"/>
      <c r="AK108" s="46"/>
      <c r="AL108" s="47"/>
      <c r="AM108" s="46"/>
      <c r="AN108" s="47"/>
      <c r="AO108" s="46"/>
      <c r="AP108" s="47"/>
      <c r="AQ108" s="31"/>
      <c r="AR108" s="30"/>
      <c r="AS108" s="31"/>
      <c r="AT108" s="32"/>
      <c r="AU108" s="31"/>
      <c r="AV108" s="33"/>
      <c r="AW108" s="34"/>
      <c r="AX108" s="35" t="str">
        <f t="shared" ref="AX108" si="368">CB108&amp;CC108&amp;CD108&amp;CE108&amp;CK108&amp;CL108&amp;CM108&amp;CN108&amp;CO108&amp;CP108&amp;CQ108&amp;CR108&amp;CS108&amp;CT108&amp;CU108&amp;CV108&amp;CW108&amp;CX108</f>
        <v/>
      </c>
      <c r="CA108" s="11"/>
      <c r="CB108" s="36" t="str">
        <f t="shared" si="366"/>
        <v/>
      </c>
      <c r="CC108" s="37" t="str">
        <f t="shared" si="333"/>
        <v/>
      </c>
      <c r="CD108" s="37" t="str">
        <f t="shared" si="334"/>
        <v/>
      </c>
      <c r="CE108" s="37" t="str">
        <f t="shared" si="334"/>
        <v/>
      </c>
      <c r="CF108" s="38"/>
      <c r="CG108" s="38"/>
      <c r="CH108" s="38"/>
      <c r="CI108" s="38"/>
      <c r="CJ108" s="38"/>
      <c r="CK108" s="37" t="str">
        <f>IF(N108&lt;O108,CONCATENATE("* El total de Procesados debe ser mayor o igual al total de Reactivos en el grupo de edad ",$N$11),"")</f>
        <v/>
      </c>
      <c r="CL108" s="37" t="str">
        <f>IF(P108&lt;Q108,CONCATENATE("* El total de Procesados debe ser mayor o igual al total de Reactivos en el grupo de edad ",$P$11),"")</f>
        <v/>
      </c>
      <c r="CM108" s="37" t="str">
        <f t="shared" si="337"/>
        <v/>
      </c>
      <c r="CN108" s="37" t="str">
        <f t="shared" si="338"/>
        <v/>
      </c>
      <c r="CO108" s="37" t="str">
        <f t="shared" si="339"/>
        <v/>
      </c>
      <c r="CP108" s="37" t="str">
        <f t="shared" si="340"/>
        <v/>
      </c>
      <c r="CQ108" s="37" t="str">
        <f t="shared" si="341"/>
        <v/>
      </c>
      <c r="CR108" s="37" t="str">
        <f t="shared" si="342"/>
        <v/>
      </c>
      <c r="CS108" s="37" t="str">
        <f t="shared" si="343"/>
        <v/>
      </c>
      <c r="CT108" s="37" t="str">
        <f t="shared" si="344"/>
        <v/>
      </c>
      <c r="CU108" s="37" t="str">
        <f t="shared" si="345"/>
        <v/>
      </c>
      <c r="CV108" s="37" t="str">
        <f t="shared" si="346"/>
        <v/>
      </c>
      <c r="CW108" s="37" t="str">
        <f t="shared" si="347"/>
        <v/>
      </c>
      <c r="CX108" s="37" t="str">
        <f t="shared" si="348"/>
        <v/>
      </c>
      <c r="DE108" s="9"/>
      <c r="DF108" s="36">
        <f t="shared" ref="DF108:DF109" si="369">IF(B108&lt;&gt;(AS108),1,0)</f>
        <v>0</v>
      </c>
      <c r="DG108" s="39">
        <f t="shared" si="350"/>
        <v>0</v>
      </c>
      <c r="DH108" s="39">
        <f t="shared" si="351"/>
        <v>0</v>
      </c>
      <c r="DI108" s="39">
        <f t="shared" si="351"/>
        <v>0</v>
      </c>
      <c r="DJ108" s="38"/>
      <c r="DK108" s="38"/>
      <c r="DL108" s="38"/>
      <c r="DM108" s="38"/>
      <c r="DN108" s="38"/>
      <c r="DO108" s="39">
        <f t="shared" si="352"/>
        <v>0</v>
      </c>
      <c r="DP108" s="39">
        <f t="shared" si="353"/>
        <v>0</v>
      </c>
      <c r="DQ108" s="39">
        <f t="shared" si="354"/>
        <v>0</v>
      </c>
      <c r="DR108" s="39">
        <f t="shared" si="355"/>
        <v>0</v>
      </c>
      <c r="DS108" s="39">
        <f t="shared" si="356"/>
        <v>0</v>
      </c>
      <c r="DT108" s="39">
        <f t="shared" si="357"/>
        <v>0</v>
      </c>
      <c r="DU108" s="39">
        <f t="shared" si="358"/>
        <v>0</v>
      </c>
      <c r="DV108" s="39">
        <f t="shared" si="359"/>
        <v>0</v>
      </c>
      <c r="DW108" s="39">
        <f t="shared" si="360"/>
        <v>0</v>
      </c>
      <c r="DX108" s="39">
        <f t="shared" si="361"/>
        <v>0</v>
      </c>
      <c r="DY108" s="39">
        <f t="shared" si="362"/>
        <v>0</v>
      </c>
      <c r="DZ108" s="39">
        <f t="shared" si="363"/>
        <v>0</v>
      </c>
      <c r="EA108" s="39">
        <f t="shared" si="364"/>
        <v>0</v>
      </c>
      <c r="EB108" s="39">
        <f t="shared" si="365"/>
        <v>0</v>
      </c>
    </row>
    <row r="109" spans="1:132" x14ac:dyDescent="0.25">
      <c r="A109" s="68" t="s">
        <v>45</v>
      </c>
      <c r="B109" s="41">
        <f>+D109+F109+H109+J109+L109+N109+P109+R109+T109+V109+X109+Z109+AB109+AD109+AF109+AH109+AJ109+AL109+AN109+AP109</f>
        <v>0</v>
      </c>
      <c r="C109" s="42">
        <f>+E109+G109+I109+K109+M109+O109+Q109+S109+U109+W109+Y109+AA109+AC109+AE109+AG109+AI109+AK109+AM109+AO109+AQ109</f>
        <v>0</v>
      </c>
      <c r="D109" s="33"/>
      <c r="E109" s="46"/>
      <c r="F109" s="47"/>
      <c r="G109" s="46"/>
      <c r="H109" s="47"/>
      <c r="I109" s="34"/>
      <c r="J109" s="33"/>
      <c r="K109" s="33"/>
      <c r="L109" s="47"/>
      <c r="M109" s="34"/>
      <c r="N109" s="33"/>
      <c r="O109" s="46"/>
      <c r="P109" s="47"/>
      <c r="Q109" s="46"/>
      <c r="R109" s="47"/>
      <c r="S109" s="46"/>
      <c r="T109" s="47"/>
      <c r="U109" s="46"/>
      <c r="V109" s="47"/>
      <c r="W109" s="46"/>
      <c r="X109" s="47"/>
      <c r="Y109" s="46"/>
      <c r="Z109" s="47"/>
      <c r="AA109" s="46"/>
      <c r="AB109" s="47"/>
      <c r="AC109" s="46"/>
      <c r="AD109" s="47"/>
      <c r="AE109" s="46"/>
      <c r="AF109" s="47"/>
      <c r="AG109" s="46"/>
      <c r="AH109" s="47"/>
      <c r="AI109" s="46"/>
      <c r="AJ109" s="47"/>
      <c r="AK109" s="46"/>
      <c r="AL109" s="47"/>
      <c r="AM109" s="46"/>
      <c r="AN109" s="47"/>
      <c r="AO109" s="46"/>
      <c r="AP109" s="47"/>
      <c r="AQ109" s="31"/>
      <c r="AR109" s="30"/>
      <c r="AS109" s="31"/>
      <c r="AT109" s="32"/>
      <c r="AU109" s="31"/>
      <c r="AV109" s="33"/>
      <c r="AW109" s="34"/>
      <c r="AX109" s="35" t="str">
        <f>CB109&amp;CC109&amp;CD109&amp;CE109&amp;CF109&amp;CG109&amp;CH109&amp;CI109&amp;CJ109&amp;CK109&amp;CL109&amp;CM109&amp;CN109&amp;CO109&amp;CP109&amp;CQ109&amp;CR109&amp;CS109&amp;CT109&amp;CU109&amp;CV109&amp;CW109&amp;CX109</f>
        <v/>
      </c>
      <c r="CA109" s="11"/>
      <c r="CB109" s="36" t="str">
        <f t="shared" si="366"/>
        <v/>
      </c>
      <c r="CC109" s="37" t="str">
        <f t="shared" si="333"/>
        <v/>
      </c>
      <c r="CD109" s="37" t="str">
        <f t="shared" si="334"/>
        <v/>
      </c>
      <c r="CE109" s="37" t="str">
        <f t="shared" si="334"/>
        <v/>
      </c>
      <c r="CF109" s="37" t="str">
        <f>IF(D109&lt;E109,CONCATENATE("* El total de Procesados debe ser mayor o igual al total de Reactivos en el grupo de edad ",$D$11),"")</f>
        <v/>
      </c>
      <c r="CG109" s="37" t="str">
        <f>IF(F109&lt;G109,CONCATENATE("* El total de Procesados debe ser mayor o igual al total de Reactivos en el grupo de edad ",$F$11),"")</f>
        <v/>
      </c>
      <c r="CH109" s="37" t="str">
        <f>IF(H109&lt;I109,CONCATENATE("* El total de Procesados debe ser mayor o igual al total de Reactivos en el grupo de edad ",$H$11),"")</f>
        <v/>
      </c>
      <c r="CI109" s="37" t="str">
        <f>IF(J109&lt;K109,CONCATENATE("* El total de Procesados debe ser mayor o igual al total de Reactivos en el grupo de edad ",$J$11),"")</f>
        <v/>
      </c>
      <c r="CJ109" s="37" t="str">
        <f>IF(L109&lt;M109,CONCATENATE("* El total de Procesados debe ser mayor o igual al total de Reactivos en el grupo de edad ",$L$11),"")</f>
        <v/>
      </c>
      <c r="CK109" s="37" t="str">
        <f>IF(N109&lt;O109,CONCATENATE("* El total de Procesados debe ser mayor o igual al total de Reactivos en el grupo de edad ",$N$11),"")</f>
        <v/>
      </c>
      <c r="CL109" s="37" t="str">
        <f>IF(P109&lt;Q109,CONCATENATE("* El total de Procesados debe ser mayor o igual al total de Reactivos en el grupo de edad ",$P$11),"")</f>
        <v/>
      </c>
      <c r="CM109" s="37" t="str">
        <f t="shared" si="337"/>
        <v/>
      </c>
      <c r="CN109" s="37" t="str">
        <f t="shared" si="338"/>
        <v/>
      </c>
      <c r="CO109" s="37" t="str">
        <f t="shared" si="339"/>
        <v/>
      </c>
      <c r="CP109" s="37" t="str">
        <f t="shared" si="340"/>
        <v/>
      </c>
      <c r="CQ109" s="37" t="str">
        <f t="shared" si="341"/>
        <v/>
      </c>
      <c r="CR109" s="37" t="str">
        <f t="shared" si="342"/>
        <v/>
      </c>
      <c r="CS109" s="37" t="str">
        <f t="shared" si="343"/>
        <v/>
      </c>
      <c r="CT109" s="37" t="str">
        <f t="shared" si="344"/>
        <v/>
      </c>
      <c r="CU109" s="37" t="str">
        <f t="shared" si="345"/>
        <v/>
      </c>
      <c r="CV109" s="37" t="str">
        <f t="shared" si="346"/>
        <v/>
      </c>
      <c r="CW109" s="37" t="str">
        <f t="shared" si="347"/>
        <v/>
      </c>
      <c r="CX109" s="37" t="str">
        <f t="shared" si="348"/>
        <v/>
      </c>
      <c r="DE109" s="9"/>
      <c r="DF109" s="36">
        <f t="shared" si="369"/>
        <v>0</v>
      </c>
      <c r="DG109" s="39">
        <f t="shared" si="350"/>
        <v>0</v>
      </c>
      <c r="DH109" s="39">
        <f t="shared" si="351"/>
        <v>0</v>
      </c>
      <c r="DI109" s="39">
        <f t="shared" si="351"/>
        <v>0</v>
      </c>
      <c r="DJ109" s="39">
        <f>IF(D109&lt;E109,1,0)</f>
        <v>0</v>
      </c>
      <c r="DK109" s="39">
        <f>IF(F109&lt;G109,1,0)</f>
        <v>0</v>
      </c>
      <c r="DL109" s="39">
        <f>IF(H109&lt;I109,1,0)</f>
        <v>0</v>
      </c>
      <c r="DM109" s="39">
        <f>IF(J109&lt;K109,1,0)</f>
        <v>0</v>
      </c>
      <c r="DN109" s="39">
        <f>IF(L109&lt;M109,1,0)</f>
        <v>0</v>
      </c>
      <c r="DO109" s="39">
        <f t="shared" si="352"/>
        <v>0</v>
      </c>
      <c r="DP109" s="39">
        <f t="shared" si="353"/>
        <v>0</v>
      </c>
      <c r="DQ109" s="39">
        <f t="shared" si="354"/>
        <v>0</v>
      </c>
      <c r="DR109" s="39">
        <f t="shared" si="355"/>
        <v>0</v>
      </c>
      <c r="DS109" s="39">
        <f t="shared" si="356"/>
        <v>0</v>
      </c>
      <c r="DT109" s="39">
        <f t="shared" si="357"/>
        <v>0</v>
      </c>
      <c r="DU109" s="39">
        <f t="shared" si="358"/>
        <v>0</v>
      </c>
      <c r="DV109" s="39">
        <f t="shared" si="359"/>
        <v>0</v>
      </c>
      <c r="DW109" s="39">
        <f t="shared" si="360"/>
        <v>0</v>
      </c>
      <c r="DX109" s="39">
        <f t="shared" si="361"/>
        <v>0</v>
      </c>
      <c r="DY109" s="39">
        <f t="shared" si="362"/>
        <v>0</v>
      </c>
      <c r="DZ109" s="39">
        <f t="shared" si="363"/>
        <v>0</v>
      </c>
      <c r="EA109" s="39">
        <f t="shared" si="364"/>
        <v>0</v>
      </c>
      <c r="EB109" s="39">
        <f t="shared" si="365"/>
        <v>0</v>
      </c>
    </row>
    <row r="110" spans="1:132" ht="21" x14ac:dyDescent="0.25">
      <c r="A110" s="359" t="s">
        <v>46</v>
      </c>
      <c r="B110" s="41">
        <f>+D110+F110+H110</f>
        <v>0</v>
      </c>
      <c r="C110" s="42">
        <f>+E110+G110+I110</f>
        <v>0</v>
      </c>
      <c r="D110" s="33"/>
      <c r="E110" s="46"/>
      <c r="F110" s="47"/>
      <c r="G110" s="46"/>
      <c r="H110" s="47"/>
      <c r="I110" s="34"/>
      <c r="J110" s="49"/>
      <c r="K110" s="50"/>
      <c r="L110" s="49"/>
      <c r="M110" s="50"/>
      <c r="N110" s="49"/>
      <c r="O110" s="50"/>
      <c r="P110" s="49"/>
      <c r="Q110" s="50"/>
      <c r="R110" s="49"/>
      <c r="S110" s="50"/>
      <c r="T110" s="49"/>
      <c r="U110" s="50"/>
      <c r="V110" s="49"/>
      <c r="W110" s="50"/>
      <c r="X110" s="49"/>
      <c r="Y110" s="50"/>
      <c r="Z110" s="49"/>
      <c r="AA110" s="50"/>
      <c r="AB110" s="49"/>
      <c r="AC110" s="50"/>
      <c r="AD110" s="49"/>
      <c r="AE110" s="50"/>
      <c r="AF110" s="49"/>
      <c r="AG110" s="50"/>
      <c r="AH110" s="49"/>
      <c r="AI110" s="50"/>
      <c r="AJ110" s="49"/>
      <c r="AK110" s="50"/>
      <c r="AL110" s="49"/>
      <c r="AM110" s="50"/>
      <c r="AN110" s="49"/>
      <c r="AO110" s="50"/>
      <c r="AP110" s="49"/>
      <c r="AQ110" s="51"/>
      <c r="AR110" s="33"/>
      <c r="AS110" s="31"/>
      <c r="AT110" s="32"/>
      <c r="AU110" s="31"/>
      <c r="AV110" s="33"/>
      <c r="AW110" s="34"/>
      <c r="AX110" s="35" t="str">
        <f>CB110&amp;CC110&amp;CD110&amp;CE110&amp;CF110&amp;CG110&amp;CH110</f>
        <v/>
      </c>
      <c r="CA110" s="11"/>
      <c r="CB110" s="37" t="str">
        <f>IF(B110&lt;&gt;(AS110+AR110)," * La suma de las columnas "&amp;AR$10&amp;""&amp;" DEBE SER IGUAL a los Exámenes Procesados. ","")</f>
        <v/>
      </c>
      <c r="CC110" s="37" t="str">
        <f t="shared" si="333"/>
        <v/>
      </c>
      <c r="CD110" s="37" t="str">
        <f t="shared" si="334"/>
        <v/>
      </c>
      <c r="CE110" s="37" t="str">
        <f t="shared" si="334"/>
        <v/>
      </c>
      <c r="CF110" s="37" t="str">
        <f>IF(D110&lt;E110,CONCATENATE("* El total de Procesados debe ser mayor o igual al total de Reactivos en el grupo de edad ",$D$11),"")</f>
        <v/>
      </c>
      <c r="CG110" s="37" t="str">
        <f>IF(F110&lt;G110,CONCATENATE("* El total de Procesados debe ser mayor o igual al total de Reactivos en el grupo de edad ",$F$11),"")</f>
        <v/>
      </c>
      <c r="CH110" s="37" t="str">
        <f>IF(H110&lt;I110,CONCATENATE("* El total de Procesados debe ser mayor o igual al total de Reactivos en el grupo de edad ",$H$11),"")</f>
        <v/>
      </c>
      <c r="CI110" s="52"/>
      <c r="CJ110" s="52"/>
      <c r="CK110" s="53"/>
      <c r="CL110" s="52"/>
      <c r="CM110" s="52"/>
      <c r="CN110" s="52"/>
      <c r="CO110" s="52"/>
      <c r="CP110" s="52"/>
      <c r="CQ110" s="52"/>
      <c r="CR110" s="52"/>
      <c r="CS110" s="52"/>
      <c r="CT110" s="52"/>
      <c r="CU110" s="52"/>
      <c r="CV110" s="52"/>
      <c r="CW110" s="52"/>
      <c r="CX110" s="52"/>
      <c r="DE110" s="9"/>
      <c r="DF110" s="37">
        <f>IF(B110&lt;&gt;(AS110+AR110),1,0)</f>
        <v>0</v>
      </c>
      <c r="DG110" s="39">
        <f t="shared" si="350"/>
        <v>0</v>
      </c>
      <c r="DH110" s="39">
        <f t="shared" si="351"/>
        <v>0</v>
      </c>
      <c r="DI110" s="39">
        <f t="shared" si="351"/>
        <v>0</v>
      </c>
      <c r="DJ110" s="39">
        <f>IF(D110&lt;E110,1,0)</f>
        <v>0</v>
      </c>
      <c r="DK110" s="39">
        <f>IF(F110&lt;G110,1,0)</f>
        <v>0</v>
      </c>
      <c r="DL110" s="39">
        <f>IF(H110&lt;I110,1,0)</f>
        <v>0</v>
      </c>
      <c r="DM110" s="52"/>
      <c r="DN110" s="52"/>
      <c r="DO110" s="38"/>
      <c r="DP110" s="38"/>
      <c r="DQ110" s="38"/>
      <c r="DR110" s="38"/>
      <c r="DS110" s="38"/>
      <c r="DT110" s="38"/>
      <c r="DU110" s="38"/>
      <c r="DV110" s="38"/>
      <c r="DW110" s="38"/>
      <c r="DX110" s="38"/>
      <c r="DY110" s="38"/>
      <c r="DZ110" s="38"/>
      <c r="EA110" s="38"/>
      <c r="EB110" s="38"/>
    </row>
    <row r="111" spans="1:132" x14ac:dyDescent="0.25">
      <c r="A111" s="359" t="s">
        <v>47</v>
      </c>
      <c r="B111" s="41">
        <f>+P111+R111+T111+V111+X111+Z111+AB111+AD111+AF111+AH111+AJ111+AL111+AN111+AP111</f>
        <v>0</v>
      </c>
      <c r="C111" s="42">
        <f>+Q111+S111+U111+W111+Y111+AA111+AC111+AE111+AG111+AI111+AK111+AM111+AO111+AQ111</f>
        <v>0</v>
      </c>
      <c r="D111" s="54"/>
      <c r="E111" s="44"/>
      <c r="F111" s="43"/>
      <c r="G111" s="44"/>
      <c r="H111" s="43"/>
      <c r="I111" s="44"/>
      <c r="J111" s="43"/>
      <c r="K111" s="44"/>
      <c r="L111" s="43"/>
      <c r="M111" s="45"/>
      <c r="N111" s="54"/>
      <c r="O111" s="44"/>
      <c r="P111" s="47"/>
      <c r="Q111" s="46"/>
      <c r="R111" s="47"/>
      <c r="S111" s="46"/>
      <c r="T111" s="47"/>
      <c r="U111" s="46"/>
      <c r="V111" s="47"/>
      <c r="W111" s="46"/>
      <c r="X111" s="47"/>
      <c r="Y111" s="46"/>
      <c r="Z111" s="47"/>
      <c r="AA111" s="46"/>
      <c r="AB111" s="47"/>
      <c r="AC111" s="46"/>
      <c r="AD111" s="47"/>
      <c r="AE111" s="46"/>
      <c r="AF111" s="47"/>
      <c r="AG111" s="46"/>
      <c r="AH111" s="47"/>
      <c r="AI111" s="46"/>
      <c r="AJ111" s="47"/>
      <c r="AK111" s="46"/>
      <c r="AL111" s="47"/>
      <c r="AM111" s="46"/>
      <c r="AN111" s="47"/>
      <c r="AO111" s="46"/>
      <c r="AP111" s="47"/>
      <c r="AQ111" s="31"/>
      <c r="AR111" s="33"/>
      <c r="AS111" s="31"/>
      <c r="AT111" s="32"/>
      <c r="AU111" s="31"/>
      <c r="AV111" s="33"/>
      <c r="AW111" s="34"/>
      <c r="AX111" s="35" t="str">
        <f>CB111&amp;CC111&amp;CD111&amp;CE111&amp;CF111&amp;CG111&amp;CH111&amp;CL111&amp;CM111&amp;CN111&amp;CO111&amp;CP111&amp;CQ111&amp;CR111&amp;CS111&amp;CT111&amp;CU111&amp;CV111&amp;CW111&amp;CX111</f>
        <v/>
      </c>
      <c r="CA111" s="11"/>
      <c r="CB111" s="37" t="str">
        <f t="shared" ref="CB111:CB118" si="370">IF(B111&lt;&gt;(AS111+AR111)," * La suma de las columnas "&amp;AR$10&amp;""&amp;" DEBE SER IGUAL a los Exámenes Procesados. ","")</f>
        <v/>
      </c>
      <c r="CC111" s="37" t="str">
        <f t="shared" si="333"/>
        <v/>
      </c>
      <c r="CD111" s="37" t="str">
        <f t="shared" si="334"/>
        <v/>
      </c>
      <c r="CE111" s="37" t="str">
        <f t="shared" si="334"/>
        <v/>
      </c>
      <c r="CF111" s="53"/>
      <c r="CG111" s="53"/>
      <c r="CH111" s="52"/>
      <c r="CI111" s="52"/>
      <c r="CJ111" s="52"/>
      <c r="CK111" s="53"/>
      <c r="CL111" s="37" t="str">
        <f>IF(P111&lt;Q111,CONCATENATE("* El total de Procesados debe ser mayor o igual al total de Reactivos en el grupo de edad ",$P$11),"")</f>
        <v/>
      </c>
      <c r="CM111" s="37" t="str">
        <f t="shared" ref="CM111:CM118" si="371">IF(R111&lt;S111,CONCATENATE("* El total de Procesados debe ser mayor o igual al total de Reactivos en el grupo de edad ",$R$11),"")</f>
        <v/>
      </c>
      <c r="CN111" s="37" t="str">
        <f t="shared" si="338"/>
        <v/>
      </c>
      <c r="CO111" s="37" t="str">
        <f t="shared" ref="CO111:CO118" si="372">IF(V111&lt;W111,CONCATENATE("* El total de Procesados debe ser mayor o igual al total de Reactivos en el grupo de edad ",$V$11),"")</f>
        <v/>
      </c>
      <c r="CP111" s="37" t="str">
        <f t="shared" ref="CP111:CP118" si="373">IF(X111&lt;Y111,CONCATENATE("* El total de Procesados debe ser mayor o igual al total de Reactivos en el grupo de edad ",$X$11),"")</f>
        <v/>
      </c>
      <c r="CQ111" s="37" t="str">
        <f t="shared" ref="CQ111:CQ118" si="374">IF(Z111&lt;AA111,CONCATENATE("* El total de Procesados debe ser mayor o igual al total de Reactivos en el grupo de edad ",$Z$11),"")</f>
        <v/>
      </c>
      <c r="CR111" s="37" t="str">
        <f t="shared" ref="CR111:CR118" si="375">IF(AD111&lt;AE111,CONCATENATE("* El total de Procesados debe ser mayor o igual al total de Reactivos en el grupo de edad ",$AD$11),"")</f>
        <v/>
      </c>
      <c r="CS111" s="37" t="str">
        <f t="shared" ref="CS111:CS118" si="376">IF(AF111&lt;AG111,CONCATENATE("* El total de Procesados debe ser mayor o igual al total de Reactivos en el grupo de edad ",$AF$11),"")</f>
        <v/>
      </c>
      <c r="CT111" s="37" t="str">
        <f t="shared" ref="CT111:CT118" si="377">IF(AH111&lt;AI111,CONCATENATE("* El total de Procesados debe ser mayor o igual al total de Reactivos en el grupo de edad ",$AH$11),"")</f>
        <v/>
      </c>
      <c r="CU111" s="37" t="str">
        <f t="shared" ref="CU111:CU114" si="378">IF(AJ111&lt;AK111,CONCATENATE("* El total de Procesados debe ser mayor o igual al total de Reactivos en el grupo de edad ",$AJ$11),"")</f>
        <v/>
      </c>
      <c r="CV111" s="37" t="str">
        <f t="shared" ref="CV111:CV114" si="379">IF(AL111&lt;AM111,CONCATENATE("* El total de Procesados debe ser mayor o igual al total de Reactivos en el grupo de edad ",$AL$11),"")</f>
        <v/>
      </c>
      <c r="CW111" s="37" t="str">
        <f t="shared" ref="CW111:CW114" si="380">IF(AN111&lt;AO111,CONCATENATE("* El total de Procesados debe ser mayor o igual al total de Reactivos en el grupo de edad ",$AN$11),"")</f>
        <v/>
      </c>
      <c r="CX111" s="37" t="str">
        <f t="shared" ref="CX111:CX114" si="381">IF(AP111&lt;AQ111,CONCATENATE("* El total de Procesados debe ser mayor o igual al total de Reactivos en el grupo de edad ",$AP$11),"")</f>
        <v/>
      </c>
      <c r="DE111" s="9"/>
      <c r="DF111" s="37">
        <f t="shared" ref="DF111:DF118" si="382">IF(B111&lt;&gt;(AS111+AR111),1,0)</f>
        <v>0</v>
      </c>
      <c r="DG111" s="39">
        <f t="shared" si="350"/>
        <v>0</v>
      </c>
      <c r="DH111" s="39">
        <f t="shared" si="351"/>
        <v>0</v>
      </c>
      <c r="DI111" s="39">
        <f t="shared" si="351"/>
        <v>0</v>
      </c>
      <c r="DJ111" s="52"/>
      <c r="DK111" s="52"/>
      <c r="DL111" s="52"/>
      <c r="DM111" s="52"/>
      <c r="DN111" s="52"/>
      <c r="DO111" s="38"/>
      <c r="DP111" s="39">
        <f>IF(P111&lt;Q111,1,0)</f>
        <v>0</v>
      </c>
      <c r="DQ111" s="39">
        <f t="shared" ref="DQ111:DQ118" si="383">IF(R111&lt;S111,1,0)</f>
        <v>0</v>
      </c>
      <c r="DR111" s="39">
        <f t="shared" si="355"/>
        <v>0</v>
      </c>
      <c r="DS111" s="39">
        <f t="shared" ref="DS111:DS118" si="384">IF(V111&lt;W111,1,0)</f>
        <v>0</v>
      </c>
      <c r="DT111" s="39">
        <f t="shared" ref="DT111:DT118" si="385">IF(X111&lt;Y111,1,0)</f>
        <v>0</v>
      </c>
      <c r="DU111" s="39">
        <f t="shared" ref="DU111:DU118" si="386">IF(Z111&lt;AA111,1,0)</f>
        <v>0</v>
      </c>
      <c r="DV111" s="39">
        <f t="shared" ref="DV111:DV118" si="387">IF(AD111&lt;AE111,1,0)</f>
        <v>0</v>
      </c>
      <c r="DW111" s="39">
        <f t="shared" ref="DW111:DW118" si="388">IF(AF111&lt;AG111,1,0)</f>
        <v>0</v>
      </c>
      <c r="DX111" s="39">
        <f t="shared" ref="DX111:DX118" si="389">IF(AH111&lt;AI111,1,0)</f>
        <v>0</v>
      </c>
      <c r="DY111" s="39">
        <f t="shared" ref="DY111:DY114" si="390">IF(AJ111&lt;AK111,1,0)</f>
        <v>0</v>
      </c>
      <c r="DZ111" s="39">
        <f t="shared" ref="DZ111:DZ114" si="391">IF(AL111&lt;AM111,1,0)</f>
        <v>0</v>
      </c>
      <c r="EA111" s="39">
        <f t="shared" ref="EA111:EA114" si="392">IF(AN111&lt;AO111,1,0)</f>
        <v>0</v>
      </c>
      <c r="EB111" s="39">
        <f t="shared" ref="EB111:EB114" si="393">IF(AP111&lt;AQ111,1,0)</f>
        <v>0</v>
      </c>
    </row>
    <row r="112" spans="1:132" x14ac:dyDescent="0.25">
      <c r="A112" s="68" t="s">
        <v>48</v>
      </c>
      <c r="B112" s="41">
        <f>+N112+P112+R112+T112+V112+X112+Z112+AB112+AD112+AF112+AH112+AJ112+AL112+AN112+AP112</f>
        <v>0</v>
      </c>
      <c r="C112" s="42">
        <f>+O112+Q112+S112+U112+W112+Y112+AA112+AC112+AE112+AG112+AI112+AK112+AM112+AO112+AQ112</f>
        <v>0</v>
      </c>
      <c r="D112" s="30"/>
      <c r="E112" s="50"/>
      <c r="F112" s="49"/>
      <c r="G112" s="50"/>
      <c r="H112" s="49"/>
      <c r="I112" s="55"/>
      <c r="J112" s="30"/>
      <c r="K112" s="30"/>
      <c r="L112" s="49"/>
      <c r="M112" s="55"/>
      <c r="N112" s="33"/>
      <c r="O112" s="46"/>
      <c r="P112" s="47"/>
      <c r="Q112" s="46"/>
      <c r="R112" s="47"/>
      <c r="S112" s="46"/>
      <c r="T112" s="47"/>
      <c r="U112" s="46"/>
      <c r="V112" s="47"/>
      <c r="W112" s="46"/>
      <c r="X112" s="47"/>
      <c r="Y112" s="46"/>
      <c r="Z112" s="47"/>
      <c r="AA112" s="46"/>
      <c r="AB112" s="47"/>
      <c r="AC112" s="46"/>
      <c r="AD112" s="47"/>
      <c r="AE112" s="46"/>
      <c r="AF112" s="47"/>
      <c r="AG112" s="46"/>
      <c r="AH112" s="47"/>
      <c r="AI112" s="46"/>
      <c r="AJ112" s="47"/>
      <c r="AK112" s="46"/>
      <c r="AL112" s="47"/>
      <c r="AM112" s="46"/>
      <c r="AN112" s="47"/>
      <c r="AO112" s="46"/>
      <c r="AP112" s="47"/>
      <c r="AQ112" s="31"/>
      <c r="AR112" s="33"/>
      <c r="AS112" s="31"/>
      <c r="AT112" s="32"/>
      <c r="AU112" s="31"/>
      <c r="AV112" s="33"/>
      <c r="AW112" s="34"/>
      <c r="AX112" s="35" t="str">
        <f>CB112&amp;CC112&amp;CD112&amp;CE112&amp;CK112&amp;CL112&amp;CM112&amp;CN112&amp;CO112&amp;CP112&amp;CQ112&amp;CR112&amp;CS112&amp;CT112&amp;CU112&amp;CV112&amp;CW112&amp;CX112</f>
        <v/>
      </c>
      <c r="CA112" s="11"/>
      <c r="CB112" s="37" t="str">
        <f t="shared" si="370"/>
        <v/>
      </c>
      <c r="CC112" s="37" t="str">
        <f t="shared" si="333"/>
        <v/>
      </c>
      <c r="CD112" s="37" t="str">
        <f t="shared" si="334"/>
        <v/>
      </c>
      <c r="CE112" s="37" t="str">
        <f t="shared" si="334"/>
        <v/>
      </c>
      <c r="CF112" s="53"/>
      <c r="CG112" s="53"/>
      <c r="CH112" s="52"/>
      <c r="CI112" s="52"/>
      <c r="CJ112" s="52"/>
      <c r="CK112" s="37" t="str">
        <f>IF(N112&lt;O112,CONCATENATE("* El total de Procesados debe ser mayor o igual al total de Reactivos en el grupo de edad ",$N$11),"")</f>
        <v/>
      </c>
      <c r="CL112" s="37" t="str">
        <f>IF(P112&lt;Q112,CONCATENATE("* El total de Procesados debe ser mayor o igual al total de Reactivos en el grupo de edad ",$P$11),"")</f>
        <v/>
      </c>
      <c r="CM112" s="37" t="str">
        <f t="shared" si="371"/>
        <v/>
      </c>
      <c r="CN112" s="37" t="str">
        <f t="shared" si="338"/>
        <v/>
      </c>
      <c r="CO112" s="37" t="str">
        <f t="shared" si="372"/>
        <v/>
      </c>
      <c r="CP112" s="37" t="str">
        <f t="shared" si="373"/>
        <v/>
      </c>
      <c r="CQ112" s="37" t="str">
        <f t="shared" si="374"/>
        <v/>
      </c>
      <c r="CR112" s="37" t="str">
        <f t="shared" si="375"/>
        <v/>
      </c>
      <c r="CS112" s="37" t="str">
        <f t="shared" si="376"/>
        <v/>
      </c>
      <c r="CT112" s="37" t="str">
        <f t="shared" si="377"/>
        <v/>
      </c>
      <c r="CU112" s="37" t="str">
        <f t="shared" si="378"/>
        <v/>
      </c>
      <c r="CV112" s="37" t="str">
        <f t="shared" si="379"/>
        <v/>
      </c>
      <c r="CW112" s="37" t="str">
        <f t="shared" si="380"/>
        <v/>
      </c>
      <c r="CX112" s="37" t="str">
        <f t="shared" si="381"/>
        <v/>
      </c>
      <c r="DE112" s="9"/>
      <c r="DF112" s="37">
        <f t="shared" si="382"/>
        <v>0</v>
      </c>
      <c r="DG112" s="39">
        <f t="shared" si="350"/>
        <v>0</v>
      </c>
      <c r="DH112" s="39">
        <f t="shared" si="351"/>
        <v>0</v>
      </c>
      <c r="DI112" s="39">
        <f t="shared" si="351"/>
        <v>0</v>
      </c>
      <c r="DJ112" s="52"/>
      <c r="DK112" s="52"/>
      <c r="DL112" s="52"/>
      <c r="DM112" s="52"/>
      <c r="DN112" s="52"/>
      <c r="DO112" s="39">
        <f t="shared" ref="DO112:DO113" si="394">IF(N112&lt;O112,1,0)</f>
        <v>0</v>
      </c>
      <c r="DP112" s="39">
        <f>IF(P112&lt;Q112,1,0)</f>
        <v>0</v>
      </c>
      <c r="DQ112" s="39">
        <f t="shared" si="383"/>
        <v>0</v>
      </c>
      <c r="DR112" s="39">
        <f t="shared" si="355"/>
        <v>0</v>
      </c>
      <c r="DS112" s="39">
        <f t="shared" si="384"/>
        <v>0</v>
      </c>
      <c r="DT112" s="39">
        <f t="shared" si="385"/>
        <v>0</v>
      </c>
      <c r="DU112" s="39">
        <f t="shared" si="386"/>
        <v>0</v>
      </c>
      <c r="DV112" s="39">
        <f t="shared" si="387"/>
        <v>0</v>
      </c>
      <c r="DW112" s="39">
        <f t="shared" si="388"/>
        <v>0</v>
      </c>
      <c r="DX112" s="39">
        <f t="shared" si="389"/>
        <v>0</v>
      </c>
      <c r="DY112" s="39">
        <f t="shared" si="390"/>
        <v>0</v>
      </c>
      <c r="DZ112" s="39">
        <f t="shared" si="391"/>
        <v>0</v>
      </c>
      <c r="EA112" s="39">
        <f t="shared" si="392"/>
        <v>0</v>
      </c>
      <c r="EB112" s="39">
        <f t="shared" si="393"/>
        <v>0</v>
      </c>
    </row>
    <row r="113" spans="1:132" x14ac:dyDescent="0.25">
      <c r="A113" s="68" t="s">
        <v>49</v>
      </c>
      <c r="B113" s="41">
        <f>+D113+F113+H113+J113+L113+N113+P113+R113+T113+V113+X113+Z113+AB113+AD113+AF113+AH113+AJ113+AL113+AN113+AP113</f>
        <v>0</v>
      </c>
      <c r="C113" s="42">
        <f>+E113+G113+I113+K113+M113+O113+Q113+S113+U113+W113+Y113+AA113+AC113+AE113+AG113+AI113+AK113+AM113+AO113+AQ113</f>
        <v>0</v>
      </c>
      <c r="D113" s="33"/>
      <c r="E113" s="46"/>
      <c r="F113" s="47"/>
      <c r="G113" s="46"/>
      <c r="H113" s="47"/>
      <c r="I113" s="34"/>
      <c r="J113" s="33"/>
      <c r="K113" s="33"/>
      <c r="L113" s="47"/>
      <c r="M113" s="34"/>
      <c r="N113" s="33"/>
      <c r="O113" s="46"/>
      <c r="P113" s="47"/>
      <c r="Q113" s="46"/>
      <c r="R113" s="47"/>
      <c r="S113" s="46"/>
      <c r="T113" s="47"/>
      <c r="U113" s="46"/>
      <c r="V113" s="47"/>
      <c r="W113" s="46"/>
      <c r="X113" s="47"/>
      <c r="Y113" s="46"/>
      <c r="Z113" s="47"/>
      <c r="AA113" s="46"/>
      <c r="AB113" s="47"/>
      <c r="AC113" s="46"/>
      <c r="AD113" s="47"/>
      <c r="AE113" s="46"/>
      <c r="AF113" s="47"/>
      <c r="AG113" s="46"/>
      <c r="AH113" s="47"/>
      <c r="AI113" s="46"/>
      <c r="AJ113" s="47"/>
      <c r="AK113" s="46"/>
      <c r="AL113" s="47"/>
      <c r="AM113" s="46"/>
      <c r="AN113" s="47"/>
      <c r="AO113" s="46"/>
      <c r="AP113" s="47"/>
      <c r="AQ113" s="31"/>
      <c r="AR113" s="33"/>
      <c r="AS113" s="31"/>
      <c r="AT113" s="32"/>
      <c r="AU113" s="31"/>
      <c r="AV113" s="33"/>
      <c r="AW113" s="34"/>
      <c r="AX113" s="35" t="str">
        <f>CB113&amp;CC113&amp;CD113&amp;CE113&amp;CF113&amp;CG113&amp;CH113&amp;CI113&amp;CJ113&amp;CK113&amp;CL113&amp;CM113&amp;CN113&amp;CO113&amp;CP113&amp;CQ113&amp;CR113&amp;CS113&amp;CT113&amp;CU113&amp;CV113&amp;CW113&amp;CX113</f>
        <v/>
      </c>
      <c r="CA113" s="11"/>
      <c r="CB113" s="37" t="str">
        <f t="shared" si="370"/>
        <v/>
      </c>
      <c r="CC113" s="37" t="str">
        <f t="shared" si="333"/>
        <v/>
      </c>
      <c r="CD113" s="37" t="str">
        <f t="shared" si="334"/>
        <v/>
      </c>
      <c r="CE113" s="37" t="str">
        <f t="shared" si="334"/>
        <v/>
      </c>
      <c r="CF113" s="37" t="str">
        <f>IF(D113&lt;E113,CONCATENATE("* El total de Procesados debe ser mayor o igual al total de Reactivos en el grupo de edad ",$D$11),"")</f>
        <v/>
      </c>
      <c r="CG113" s="37" t="str">
        <f>IF(F113&lt;G113,CONCATENATE("* El total de Procesados debe ser mayor o igual al total de Reactivos en el grupo de edad ",$F$11),"")</f>
        <v/>
      </c>
      <c r="CH113" s="37" t="str">
        <f>IF(H113&lt;I113,CONCATENATE("* El total de Procesados debe ser mayor o igual al total de Reactivos en el grupo de edad ",$H$11),"")</f>
        <v/>
      </c>
      <c r="CI113" s="37" t="str">
        <f>IF(J113&lt;K113,CONCATENATE("* El total de Procesados debe ser mayor o igual al total de Reactivos en el grupo de edad ",$J$11),"")</f>
        <v/>
      </c>
      <c r="CJ113" s="37" t="str">
        <f>IF(L113&lt;M113,CONCATENATE("* El total de Procesados debe ser mayor o igual al total de Reactivos en el grupo de edad ",$L$11),"")</f>
        <v/>
      </c>
      <c r="CK113" s="37" t="str">
        <f>IF(N113&lt;O113,CONCATENATE("* El total de Procesados debe ser mayor o igual al total de Reactivos en el grupo de edad ",$N$11),"")</f>
        <v/>
      </c>
      <c r="CL113" s="37" t="str">
        <f>IF(P113&lt;Q113,CONCATENATE("* El total de Procesados debe ser mayor o igual al total de Reactivos en el grupo de edad ",$P$11),"")</f>
        <v/>
      </c>
      <c r="CM113" s="37" t="str">
        <f t="shared" si="371"/>
        <v/>
      </c>
      <c r="CN113" s="37" t="str">
        <f t="shared" si="338"/>
        <v/>
      </c>
      <c r="CO113" s="37" t="str">
        <f t="shared" si="372"/>
        <v/>
      </c>
      <c r="CP113" s="37" t="str">
        <f t="shared" si="373"/>
        <v/>
      </c>
      <c r="CQ113" s="37" t="str">
        <f t="shared" si="374"/>
        <v/>
      </c>
      <c r="CR113" s="37" t="str">
        <f t="shared" si="375"/>
        <v/>
      </c>
      <c r="CS113" s="37" t="str">
        <f t="shared" si="376"/>
        <v/>
      </c>
      <c r="CT113" s="37" t="str">
        <f t="shared" si="377"/>
        <v/>
      </c>
      <c r="CU113" s="37" t="str">
        <f t="shared" si="378"/>
        <v/>
      </c>
      <c r="CV113" s="37" t="str">
        <f t="shared" si="379"/>
        <v/>
      </c>
      <c r="CW113" s="37" t="str">
        <f t="shared" si="380"/>
        <v/>
      </c>
      <c r="CX113" s="37" t="str">
        <f t="shared" si="381"/>
        <v/>
      </c>
      <c r="DE113" s="9"/>
      <c r="DF113" s="37">
        <f t="shared" si="382"/>
        <v>0</v>
      </c>
      <c r="DG113" s="39">
        <f t="shared" si="350"/>
        <v>0</v>
      </c>
      <c r="DH113" s="39">
        <f t="shared" si="351"/>
        <v>0</v>
      </c>
      <c r="DI113" s="39">
        <f t="shared" si="351"/>
        <v>0</v>
      </c>
      <c r="DJ113" s="39">
        <f>IF(D113&lt;E113,1,0)</f>
        <v>0</v>
      </c>
      <c r="DK113" s="39">
        <f>IF(F113&lt;G113,1,0)</f>
        <v>0</v>
      </c>
      <c r="DL113" s="39">
        <f>IF(H113&lt;I113,1,0)</f>
        <v>0</v>
      </c>
      <c r="DM113" s="39">
        <f>IF(J113&lt;K113,1,0)</f>
        <v>0</v>
      </c>
      <c r="DN113" s="39">
        <f>IF(L113&lt;M113,1,0)</f>
        <v>0</v>
      </c>
      <c r="DO113" s="39">
        <f t="shared" si="394"/>
        <v>0</v>
      </c>
      <c r="DP113" s="39">
        <f t="shared" ref="DP113:DP118" si="395">IF(P113&lt;Q113,1,0)</f>
        <v>0</v>
      </c>
      <c r="DQ113" s="39">
        <f t="shared" si="383"/>
        <v>0</v>
      </c>
      <c r="DR113" s="39">
        <f t="shared" si="355"/>
        <v>0</v>
      </c>
      <c r="DS113" s="39">
        <f t="shared" si="384"/>
        <v>0</v>
      </c>
      <c r="DT113" s="39">
        <f t="shared" si="385"/>
        <v>0</v>
      </c>
      <c r="DU113" s="39">
        <f t="shared" si="386"/>
        <v>0</v>
      </c>
      <c r="DV113" s="39">
        <f t="shared" si="387"/>
        <v>0</v>
      </c>
      <c r="DW113" s="39">
        <f t="shared" si="388"/>
        <v>0</v>
      </c>
      <c r="DX113" s="39">
        <f t="shared" si="389"/>
        <v>0</v>
      </c>
      <c r="DY113" s="39">
        <f t="shared" si="390"/>
        <v>0</v>
      </c>
      <c r="DZ113" s="39">
        <f t="shared" si="391"/>
        <v>0</v>
      </c>
      <c r="EA113" s="39">
        <f t="shared" si="392"/>
        <v>0</v>
      </c>
      <c r="EB113" s="39">
        <f t="shared" si="393"/>
        <v>0</v>
      </c>
    </row>
    <row r="114" spans="1:132" x14ac:dyDescent="0.25">
      <c r="A114" s="40" t="s">
        <v>50</v>
      </c>
      <c r="B114" s="41">
        <f>+P114+R114+T114+V114+X114+Z114+AB114+AD114+AF114+AH114+AJ114+AL114+AN114+AP114</f>
        <v>0</v>
      </c>
      <c r="C114" s="42">
        <f>+Q114+S114+U114+W114+Y114+AA114+AC114+AE114+AG114+AI114+AK114+AM114+AO114+AQ114</f>
        <v>0</v>
      </c>
      <c r="D114" s="54"/>
      <c r="E114" s="44"/>
      <c r="F114" s="43"/>
      <c r="G114" s="44"/>
      <c r="H114" s="43"/>
      <c r="I114" s="44"/>
      <c r="J114" s="43"/>
      <c r="K114" s="44"/>
      <c r="L114" s="43"/>
      <c r="M114" s="45"/>
      <c r="N114" s="54"/>
      <c r="O114" s="44"/>
      <c r="P114" s="47"/>
      <c r="Q114" s="46"/>
      <c r="R114" s="47"/>
      <c r="S114" s="46"/>
      <c r="T114" s="47"/>
      <c r="U114" s="46"/>
      <c r="V114" s="47"/>
      <c r="W114" s="46"/>
      <c r="X114" s="47"/>
      <c r="Y114" s="46"/>
      <c r="Z114" s="47"/>
      <c r="AA114" s="46"/>
      <c r="AB114" s="47"/>
      <c r="AC114" s="46"/>
      <c r="AD114" s="47"/>
      <c r="AE114" s="46"/>
      <c r="AF114" s="47"/>
      <c r="AG114" s="46"/>
      <c r="AH114" s="47"/>
      <c r="AI114" s="46"/>
      <c r="AJ114" s="47"/>
      <c r="AK114" s="46"/>
      <c r="AL114" s="47"/>
      <c r="AM114" s="46"/>
      <c r="AN114" s="47"/>
      <c r="AO114" s="46"/>
      <c r="AP114" s="47"/>
      <c r="AQ114" s="31"/>
      <c r="AR114" s="33"/>
      <c r="AS114" s="31"/>
      <c r="AT114" s="32"/>
      <c r="AU114" s="31"/>
      <c r="AV114" s="33"/>
      <c r="AW114" s="34"/>
      <c r="AX114" s="35" t="str">
        <f>CB114&amp;CC114&amp;CD114&amp;CE114&amp;CL114&amp;CM114&amp;CN114&amp;CO114&amp;CP114&amp;CQ114&amp;CR114&amp;CS114&amp;CT114&amp;CU114&amp;CV114&amp;CW114&amp;CX114</f>
        <v/>
      </c>
      <c r="CA114" s="11"/>
      <c r="CB114" s="37" t="str">
        <f t="shared" si="370"/>
        <v/>
      </c>
      <c r="CC114" s="37" t="str">
        <f t="shared" si="333"/>
        <v/>
      </c>
      <c r="CD114" s="37" t="str">
        <f t="shared" si="334"/>
        <v/>
      </c>
      <c r="CE114" s="37" t="str">
        <f t="shared" si="334"/>
        <v/>
      </c>
      <c r="CF114" s="53"/>
      <c r="CG114" s="53"/>
      <c r="CH114" s="52"/>
      <c r="CI114" s="52"/>
      <c r="CJ114" s="52"/>
      <c r="CK114" s="53"/>
      <c r="CL114" s="37" t="str">
        <f t="shared" ref="CL114:CL118" si="396">IF(P114&lt;Q114,CONCATENATE("* El total de Procesados debe ser mayor o igual al total de Reactivos en el grupo de edad ",$P$11),"")</f>
        <v/>
      </c>
      <c r="CM114" s="37" t="str">
        <f t="shared" si="371"/>
        <v/>
      </c>
      <c r="CN114" s="37" t="str">
        <f t="shared" si="338"/>
        <v/>
      </c>
      <c r="CO114" s="37" t="str">
        <f t="shared" si="372"/>
        <v/>
      </c>
      <c r="CP114" s="37" t="str">
        <f t="shared" si="373"/>
        <v/>
      </c>
      <c r="CQ114" s="37" t="str">
        <f t="shared" si="374"/>
        <v/>
      </c>
      <c r="CR114" s="37" t="str">
        <f t="shared" si="375"/>
        <v/>
      </c>
      <c r="CS114" s="37" t="str">
        <f t="shared" si="376"/>
        <v/>
      </c>
      <c r="CT114" s="37" t="str">
        <f t="shared" si="377"/>
        <v/>
      </c>
      <c r="CU114" s="37" t="str">
        <f t="shared" si="378"/>
        <v/>
      </c>
      <c r="CV114" s="37" t="str">
        <f t="shared" si="379"/>
        <v/>
      </c>
      <c r="CW114" s="37" t="str">
        <f t="shared" si="380"/>
        <v/>
      </c>
      <c r="CX114" s="37" t="str">
        <f t="shared" si="381"/>
        <v/>
      </c>
      <c r="DE114" s="9"/>
      <c r="DF114" s="37">
        <f t="shared" si="382"/>
        <v>0</v>
      </c>
      <c r="DG114" s="39">
        <f t="shared" si="350"/>
        <v>0</v>
      </c>
      <c r="DH114" s="39">
        <f t="shared" si="351"/>
        <v>0</v>
      </c>
      <c r="DI114" s="39">
        <f t="shared" si="351"/>
        <v>0</v>
      </c>
      <c r="DJ114" s="52"/>
      <c r="DK114" s="52"/>
      <c r="DL114" s="52"/>
      <c r="DM114" s="52"/>
      <c r="DN114" s="52"/>
      <c r="DO114" s="38"/>
      <c r="DP114" s="39">
        <f t="shared" si="395"/>
        <v>0</v>
      </c>
      <c r="DQ114" s="39">
        <f t="shared" si="383"/>
        <v>0</v>
      </c>
      <c r="DR114" s="39">
        <f t="shared" si="355"/>
        <v>0</v>
      </c>
      <c r="DS114" s="39">
        <f t="shared" si="384"/>
        <v>0</v>
      </c>
      <c r="DT114" s="39">
        <f t="shared" si="385"/>
        <v>0</v>
      </c>
      <c r="DU114" s="39">
        <f t="shared" si="386"/>
        <v>0</v>
      </c>
      <c r="DV114" s="39">
        <f t="shared" si="387"/>
        <v>0</v>
      </c>
      <c r="DW114" s="39">
        <f t="shared" si="388"/>
        <v>0</v>
      </c>
      <c r="DX114" s="39">
        <f t="shared" si="389"/>
        <v>0</v>
      </c>
      <c r="DY114" s="39">
        <f t="shared" si="390"/>
        <v>0</v>
      </c>
      <c r="DZ114" s="39">
        <f t="shared" si="391"/>
        <v>0</v>
      </c>
      <c r="EA114" s="39">
        <f t="shared" si="392"/>
        <v>0</v>
      </c>
      <c r="EB114" s="39">
        <f t="shared" si="393"/>
        <v>0</v>
      </c>
    </row>
    <row r="115" spans="1:132" x14ac:dyDescent="0.25">
      <c r="A115" s="68" t="s">
        <v>51</v>
      </c>
      <c r="B115" s="41">
        <f>+P115+R115+T115+V115+X115+Z115+AB115+AD115+AF115+AH115</f>
        <v>0</v>
      </c>
      <c r="C115" s="42">
        <f>+Q115+S115+U115+W115+Y115+AA115+AC115+AE115+AG115+AI115</f>
        <v>0</v>
      </c>
      <c r="D115" s="54"/>
      <c r="E115" s="44"/>
      <c r="F115" s="43"/>
      <c r="G115" s="44"/>
      <c r="H115" s="43"/>
      <c r="I115" s="44"/>
      <c r="J115" s="43"/>
      <c r="K115" s="44"/>
      <c r="L115" s="43"/>
      <c r="M115" s="45"/>
      <c r="N115" s="54"/>
      <c r="O115" s="44"/>
      <c r="P115" s="47"/>
      <c r="Q115" s="46"/>
      <c r="R115" s="47"/>
      <c r="S115" s="46"/>
      <c r="T115" s="47"/>
      <c r="U115" s="46"/>
      <c r="V115" s="47"/>
      <c r="W115" s="46"/>
      <c r="X115" s="47"/>
      <c r="Y115" s="46"/>
      <c r="Z115" s="47"/>
      <c r="AA115" s="46"/>
      <c r="AB115" s="47"/>
      <c r="AC115" s="46"/>
      <c r="AD115" s="47"/>
      <c r="AE115" s="46"/>
      <c r="AF115" s="47"/>
      <c r="AG115" s="46"/>
      <c r="AH115" s="47"/>
      <c r="AI115" s="46"/>
      <c r="AJ115" s="43"/>
      <c r="AK115" s="44"/>
      <c r="AL115" s="43"/>
      <c r="AM115" s="44"/>
      <c r="AN115" s="43"/>
      <c r="AO115" s="44"/>
      <c r="AP115" s="43"/>
      <c r="AQ115" s="56"/>
      <c r="AR115" s="33"/>
      <c r="AS115" s="31"/>
      <c r="AT115" s="32"/>
      <c r="AU115" s="31"/>
      <c r="AV115" s="33"/>
      <c r="AW115" s="34"/>
      <c r="AX115" s="35" t="str">
        <f>CB115&amp;CC115&amp;CD115&amp;CE115&amp;CL115&amp;CM115&amp;CN115&amp;CO115&amp;CP115&amp;CQ115&amp;CR115&amp;CS115&amp;CT115</f>
        <v/>
      </c>
      <c r="CA115" s="11"/>
      <c r="CB115" s="37" t="str">
        <f t="shared" si="370"/>
        <v/>
      </c>
      <c r="CC115" s="37" t="str">
        <f t="shared" si="333"/>
        <v/>
      </c>
      <c r="CD115" s="37" t="str">
        <f t="shared" si="334"/>
        <v/>
      </c>
      <c r="CE115" s="37" t="str">
        <f t="shared" si="334"/>
        <v/>
      </c>
      <c r="CF115" s="53"/>
      <c r="CG115" s="53"/>
      <c r="CH115" s="52"/>
      <c r="CI115" s="52"/>
      <c r="CJ115" s="52"/>
      <c r="CK115" s="53"/>
      <c r="CL115" s="37" t="str">
        <f t="shared" si="396"/>
        <v/>
      </c>
      <c r="CM115" s="37" t="str">
        <f t="shared" si="371"/>
        <v/>
      </c>
      <c r="CN115" s="37" t="str">
        <f t="shared" si="338"/>
        <v/>
      </c>
      <c r="CO115" s="37" t="str">
        <f t="shared" si="372"/>
        <v/>
      </c>
      <c r="CP115" s="37" t="str">
        <f t="shared" si="373"/>
        <v/>
      </c>
      <c r="CQ115" s="37" t="str">
        <f t="shared" si="374"/>
        <v/>
      </c>
      <c r="CR115" s="37" t="str">
        <f t="shared" si="375"/>
        <v/>
      </c>
      <c r="CS115" s="37" t="str">
        <f t="shared" si="376"/>
        <v/>
      </c>
      <c r="CT115" s="37" t="str">
        <f t="shared" si="377"/>
        <v/>
      </c>
      <c r="CU115" s="38"/>
      <c r="CV115" s="38"/>
      <c r="CW115" s="38"/>
      <c r="CX115" s="38"/>
      <c r="DE115" s="9"/>
      <c r="DF115" s="37">
        <f t="shared" si="382"/>
        <v>0</v>
      </c>
      <c r="DG115" s="39">
        <f t="shared" si="350"/>
        <v>0</v>
      </c>
      <c r="DH115" s="39">
        <f t="shared" si="351"/>
        <v>0</v>
      </c>
      <c r="DI115" s="39">
        <f t="shared" si="351"/>
        <v>0</v>
      </c>
      <c r="DJ115" s="52"/>
      <c r="DK115" s="52"/>
      <c r="DL115" s="52"/>
      <c r="DM115" s="52"/>
      <c r="DN115" s="52"/>
      <c r="DO115" s="38"/>
      <c r="DP115" s="39">
        <f t="shared" si="395"/>
        <v>0</v>
      </c>
      <c r="DQ115" s="39">
        <f t="shared" si="383"/>
        <v>0</v>
      </c>
      <c r="DR115" s="39">
        <f t="shared" si="355"/>
        <v>0</v>
      </c>
      <c r="DS115" s="39">
        <f t="shared" si="384"/>
        <v>0</v>
      </c>
      <c r="DT115" s="39">
        <f t="shared" si="385"/>
        <v>0</v>
      </c>
      <c r="DU115" s="39">
        <f t="shared" si="386"/>
        <v>0</v>
      </c>
      <c r="DV115" s="39">
        <f t="shared" si="387"/>
        <v>0</v>
      </c>
      <c r="DW115" s="39">
        <f t="shared" si="388"/>
        <v>0</v>
      </c>
      <c r="DX115" s="39">
        <f t="shared" si="389"/>
        <v>0</v>
      </c>
      <c r="DY115" s="38"/>
      <c r="DZ115" s="38"/>
      <c r="EA115" s="38"/>
      <c r="EB115" s="38"/>
    </row>
    <row r="116" spans="1:132" x14ac:dyDescent="0.25">
      <c r="A116" s="68" t="s">
        <v>52</v>
      </c>
      <c r="B116" s="41">
        <f t="shared" ref="B116:C118" si="397">+D116+F116+H116+J116+L116+N116+P116+R116+T116+V116+X116+Z116+AB116+AD116+AF116+AH116+AJ116+AL116+AN116+AP116</f>
        <v>0</v>
      </c>
      <c r="C116" s="42">
        <f t="shared" si="397"/>
        <v>0</v>
      </c>
      <c r="D116" s="33"/>
      <c r="E116" s="46"/>
      <c r="F116" s="47"/>
      <c r="G116" s="46"/>
      <c r="H116" s="47"/>
      <c r="I116" s="34"/>
      <c r="J116" s="33"/>
      <c r="K116" s="33"/>
      <c r="L116" s="47"/>
      <c r="M116" s="34"/>
      <c r="N116" s="33"/>
      <c r="O116" s="46"/>
      <c r="P116" s="47"/>
      <c r="Q116" s="46"/>
      <c r="R116" s="47"/>
      <c r="S116" s="46"/>
      <c r="T116" s="47"/>
      <c r="U116" s="46"/>
      <c r="V116" s="47"/>
      <c r="W116" s="46"/>
      <c r="X116" s="47"/>
      <c r="Y116" s="46"/>
      <c r="Z116" s="47"/>
      <c r="AA116" s="46"/>
      <c r="AB116" s="47"/>
      <c r="AC116" s="46"/>
      <c r="AD116" s="47"/>
      <c r="AE116" s="46"/>
      <c r="AF116" s="47"/>
      <c r="AG116" s="46"/>
      <c r="AH116" s="47"/>
      <c r="AI116" s="46"/>
      <c r="AJ116" s="47"/>
      <c r="AK116" s="46"/>
      <c r="AL116" s="47"/>
      <c r="AM116" s="46"/>
      <c r="AN116" s="47"/>
      <c r="AO116" s="46"/>
      <c r="AP116" s="47"/>
      <c r="AQ116" s="31"/>
      <c r="AR116" s="33"/>
      <c r="AS116" s="31"/>
      <c r="AT116" s="32"/>
      <c r="AU116" s="31"/>
      <c r="AV116" s="33"/>
      <c r="AW116" s="34"/>
      <c r="AX116" s="35" t="str">
        <f>CB116&amp;CC116&amp;CD116&amp;CE116&amp;CF116&amp;CG116&amp;CH116&amp;CI116&amp;CJ116&amp;CK116&amp;CL116&amp;CM116&amp;CN116&amp;CO116&amp;CP116&amp;CQ116&amp;CR116&amp;CS116&amp;CT116&amp;CU116&amp;CV116&amp;CW116&amp;CX116</f>
        <v/>
      </c>
      <c r="CA116" s="11"/>
      <c r="CB116" s="37" t="str">
        <f t="shared" si="370"/>
        <v/>
      </c>
      <c r="CC116" s="37" t="str">
        <f t="shared" si="333"/>
        <v/>
      </c>
      <c r="CD116" s="37" t="str">
        <f t="shared" si="334"/>
        <v/>
      </c>
      <c r="CE116" s="37" t="str">
        <f t="shared" si="334"/>
        <v/>
      </c>
      <c r="CF116" s="37" t="str">
        <f t="shared" ref="CF116:CF118" si="398">IF(D116&lt;E116,CONCATENATE("* El total de Procesados debe ser mayor o igual al total de Reactivos en el grupo de edad ",$D$11),"")</f>
        <v/>
      </c>
      <c r="CG116" s="37" t="str">
        <f t="shared" ref="CG116:CG118" si="399">IF(F116&lt;G116,CONCATENATE("* El total de Procesados debe ser mayor o igual al total de Reactivos en el grupo de edad ",$F$11),"")</f>
        <v/>
      </c>
      <c r="CH116" s="37" t="str">
        <f t="shared" ref="CH116:CH118" si="400">IF(H116&lt;I116,CONCATENATE("* El total de Procesados debe ser mayor o igual al total de Reactivos en el grupo de edad ",$H$11),"")</f>
        <v/>
      </c>
      <c r="CI116" s="37" t="str">
        <f t="shared" ref="CI116:CI118" si="401">IF(J116&lt;K116,CONCATENATE("* El total de Procesados debe ser mayor o igual al total de Reactivos en el grupo de edad ",$J$11),"")</f>
        <v/>
      </c>
      <c r="CJ116" s="37" t="str">
        <f t="shared" ref="CJ116:CJ118" si="402">IF(L116&lt;M116,CONCATENATE("* El total de Procesados debe ser mayor o igual al total de Reactivos en el grupo de edad ",$L$11),"")</f>
        <v/>
      </c>
      <c r="CK116" s="37" t="str">
        <f t="shared" ref="CK116:CK118" si="403">IF(N116&lt;O116,CONCATENATE("* El total de Procesados debe ser mayor o igual al total de Reactivos en el grupo de edad ",$N$11),"")</f>
        <v/>
      </c>
      <c r="CL116" s="37" t="str">
        <f t="shared" si="396"/>
        <v/>
      </c>
      <c r="CM116" s="37" t="str">
        <f t="shared" si="371"/>
        <v/>
      </c>
      <c r="CN116" s="37" t="str">
        <f t="shared" si="338"/>
        <v/>
      </c>
      <c r="CO116" s="37" t="str">
        <f t="shared" si="372"/>
        <v/>
      </c>
      <c r="CP116" s="37" t="str">
        <f t="shared" si="373"/>
        <v/>
      </c>
      <c r="CQ116" s="37" t="str">
        <f t="shared" si="374"/>
        <v/>
      </c>
      <c r="CR116" s="37" t="str">
        <f t="shared" si="375"/>
        <v/>
      </c>
      <c r="CS116" s="37" t="str">
        <f t="shared" si="376"/>
        <v/>
      </c>
      <c r="CT116" s="37" t="str">
        <f t="shared" si="377"/>
        <v/>
      </c>
      <c r="CU116" s="37" t="str">
        <f t="shared" ref="CU116:CU118" si="404">IF(AJ116&lt;AK116,CONCATENATE("* El total de Procesados debe ser mayor o igual al total de Reactivos en el grupo de edad ",$AJ$11),"")</f>
        <v/>
      </c>
      <c r="CV116" s="37" t="str">
        <f t="shared" ref="CV116:CV118" si="405">IF(AL116&lt;AM116,CONCATENATE("* El total de Procesados debe ser mayor o igual al total de Reactivos en el grupo de edad ",$AL$11),"")</f>
        <v/>
      </c>
      <c r="CW116" s="37" t="str">
        <f t="shared" ref="CW116:CW118" si="406">IF(AN116&lt;AO116,CONCATENATE("* El total de Procesados debe ser mayor o igual al total de Reactivos en el grupo de edad ",$AN$11),"")</f>
        <v/>
      </c>
      <c r="CX116" s="37" t="str">
        <f t="shared" ref="CX116:CX118" si="407">IF(AP116&lt;AQ116,CONCATENATE("* El total de Procesados debe ser mayor o igual al total de Reactivos en el grupo de edad ",$AP$11),"")</f>
        <v/>
      </c>
      <c r="DE116" s="9"/>
      <c r="DF116" s="37">
        <f t="shared" si="382"/>
        <v>0</v>
      </c>
      <c r="DG116" s="39">
        <f t="shared" si="350"/>
        <v>0</v>
      </c>
      <c r="DH116" s="39">
        <f t="shared" si="351"/>
        <v>0</v>
      </c>
      <c r="DI116" s="39">
        <f t="shared" si="351"/>
        <v>0</v>
      </c>
      <c r="DJ116" s="39">
        <f t="shared" ref="DJ116:DJ118" si="408">IF(D116&lt;E116,1,0)</f>
        <v>0</v>
      </c>
      <c r="DK116" s="39">
        <f t="shared" ref="DK116:DK118" si="409">IF(F116&lt;G116,1,0)</f>
        <v>0</v>
      </c>
      <c r="DL116" s="39">
        <f t="shared" ref="DL116:DL118" si="410">IF(H116&lt;I116,1,0)</f>
        <v>0</v>
      </c>
      <c r="DM116" s="39">
        <f t="shared" ref="DM116:DM118" si="411">IF(J116&lt;K116,1,0)</f>
        <v>0</v>
      </c>
      <c r="DN116" s="39">
        <f t="shared" ref="DN116:DN118" si="412">IF(L116&lt;M116,1,0)</f>
        <v>0</v>
      </c>
      <c r="DO116" s="39">
        <f t="shared" ref="DO116:DO118" si="413">IF(N116&lt;O116,1,0)</f>
        <v>0</v>
      </c>
      <c r="DP116" s="39">
        <f t="shared" si="395"/>
        <v>0</v>
      </c>
      <c r="DQ116" s="39">
        <f t="shared" si="383"/>
        <v>0</v>
      </c>
      <c r="DR116" s="39">
        <f t="shared" si="355"/>
        <v>0</v>
      </c>
      <c r="DS116" s="39">
        <f t="shared" si="384"/>
        <v>0</v>
      </c>
      <c r="DT116" s="39">
        <f t="shared" si="385"/>
        <v>0</v>
      </c>
      <c r="DU116" s="39">
        <f t="shared" si="386"/>
        <v>0</v>
      </c>
      <c r="DV116" s="39">
        <f t="shared" si="387"/>
        <v>0</v>
      </c>
      <c r="DW116" s="39">
        <f t="shared" si="388"/>
        <v>0</v>
      </c>
      <c r="DX116" s="39">
        <f t="shared" si="389"/>
        <v>0</v>
      </c>
      <c r="DY116" s="39">
        <f t="shared" ref="DY116:DY118" si="414">IF(AJ116&lt;AK116,1,0)</f>
        <v>0</v>
      </c>
      <c r="DZ116" s="39">
        <f t="shared" ref="DZ116:DZ118" si="415">IF(AL116&lt;AM116,1,0)</f>
        <v>0</v>
      </c>
      <c r="EA116" s="39">
        <f t="shared" ref="EA116:EA118" si="416">IF(AN116&lt;AO116,1,0)</f>
        <v>0</v>
      </c>
      <c r="EB116" s="39">
        <f t="shared" ref="EB116:EB118" si="417">IF(AP116&lt;AQ116,1,0)</f>
        <v>0</v>
      </c>
    </row>
    <row r="117" spans="1:132" x14ac:dyDescent="0.25">
      <c r="A117" s="68" t="s">
        <v>53</v>
      </c>
      <c r="B117" s="41">
        <f t="shared" si="397"/>
        <v>0</v>
      </c>
      <c r="C117" s="42">
        <f t="shared" si="397"/>
        <v>0</v>
      </c>
      <c r="D117" s="33"/>
      <c r="E117" s="46"/>
      <c r="F117" s="47"/>
      <c r="G117" s="46"/>
      <c r="H117" s="47"/>
      <c r="I117" s="34"/>
      <c r="J117" s="33"/>
      <c r="K117" s="33"/>
      <c r="L117" s="47"/>
      <c r="M117" s="34"/>
      <c r="N117" s="33"/>
      <c r="O117" s="46"/>
      <c r="P117" s="47"/>
      <c r="Q117" s="46"/>
      <c r="R117" s="47"/>
      <c r="S117" s="46"/>
      <c r="T117" s="47"/>
      <c r="U117" s="46"/>
      <c r="V117" s="47"/>
      <c r="W117" s="46"/>
      <c r="X117" s="47"/>
      <c r="Y117" s="46"/>
      <c r="Z117" s="47"/>
      <c r="AA117" s="46"/>
      <c r="AB117" s="47"/>
      <c r="AC117" s="46"/>
      <c r="AD117" s="47"/>
      <c r="AE117" s="46"/>
      <c r="AF117" s="47"/>
      <c r="AG117" s="46"/>
      <c r="AH117" s="47"/>
      <c r="AI117" s="46"/>
      <c r="AJ117" s="47"/>
      <c r="AK117" s="46"/>
      <c r="AL117" s="47"/>
      <c r="AM117" s="46"/>
      <c r="AN117" s="47"/>
      <c r="AO117" s="46"/>
      <c r="AP117" s="47"/>
      <c r="AQ117" s="31"/>
      <c r="AR117" s="33"/>
      <c r="AS117" s="31"/>
      <c r="AT117" s="32"/>
      <c r="AU117" s="31"/>
      <c r="AV117" s="33"/>
      <c r="AW117" s="34"/>
      <c r="AX117" s="35" t="str">
        <f t="shared" ref="AX117:AX118" si="418">CB117&amp;CC117&amp;CD117&amp;CE117&amp;CF117&amp;CG117&amp;CH117&amp;CI117&amp;CJ117&amp;CK117&amp;CL117&amp;CM117&amp;CN117&amp;CO117&amp;CP117&amp;CQ117&amp;CR117&amp;CS117&amp;CT117&amp;CU117&amp;CV117&amp;CW117&amp;CX117</f>
        <v/>
      </c>
      <c r="CA117" s="11"/>
      <c r="CB117" s="37" t="str">
        <f t="shared" si="370"/>
        <v/>
      </c>
      <c r="CC117" s="37" t="str">
        <f t="shared" si="333"/>
        <v/>
      </c>
      <c r="CD117" s="37" t="str">
        <f t="shared" si="334"/>
        <v/>
      </c>
      <c r="CE117" s="37" t="str">
        <f t="shared" si="334"/>
        <v/>
      </c>
      <c r="CF117" s="37" t="str">
        <f t="shared" si="398"/>
        <v/>
      </c>
      <c r="CG117" s="37" t="str">
        <f t="shared" si="399"/>
        <v/>
      </c>
      <c r="CH117" s="37" t="str">
        <f t="shared" si="400"/>
        <v/>
      </c>
      <c r="CI117" s="37" t="str">
        <f t="shared" si="401"/>
        <v/>
      </c>
      <c r="CJ117" s="37" t="str">
        <f t="shared" si="402"/>
        <v/>
      </c>
      <c r="CK117" s="37" t="str">
        <f t="shared" si="403"/>
        <v/>
      </c>
      <c r="CL117" s="37" t="str">
        <f t="shared" si="396"/>
        <v/>
      </c>
      <c r="CM117" s="37" t="str">
        <f t="shared" si="371"/>
        <v/>
      </c>
      <c r="CN117" s="37" t="str">
        <f t="shared" si="338"/>
        <v/>
      </c>
      <c r="CO117" s="37" t="str">
        <f t="shared" si="372"/>
        <v/>
      </c>
      <c r="CP117" s="37" t="str">
        <f t="shared" si="373"/>
        <v/>
      </c>
      <c r="CQ117" s="37" t="str">
        <f t="shared" si="374"/>
        <v/>
      </c>
      <c r="CR117" s="37" t="str">
        <f t="shared" si="375"/>
        <v/>
      </c>
      <c r="CS117" s="37" t="str">
        <f t="shared" si="376"/>
        <v/>
      </c>
      <c r="CT117" s="37" t="str">
        <f t="shared" si="377"/>
        <v/>
      </c>
      <c r="CU117" s="37" t="str">
        <f t="shared" si="404"/>
        <v/>
      </c>
      <c r="CV117" s="37" t="str">
        <f t="shared" si="405"/>
        <v/>
      </c>
      <c r="CW117" s="37" t="str">
        <f t="shared" si="406"/>
        <v/>
      </c>
      <c r="CX117" s="37" t="str">
        <f t="shared" si="407"/>
        <v/>
      </c>
      <c r="DE117" s="9"/>
      <c r="DF117" s="37">
        <f t="shared" si="382"/>
        <v>0</v>
      </c>
      <c r="DG117" s="39">
        <f t="shared" si="350"/>
        <v>0</v>
      </c>
      <c r="DH117" s="39">
        <f t="shared" si="351"/>
        <v>0</v>
      </c>
      <c r="DI117" s="39">
        <f t="shared" si="351"/>
        <v>0</v>
      </c>
      <c r="DJ117" s="39">
        <f t="shared" si="408"/>
        <v>0</v>
      </c>
      <c r="DK117" s="39">
        <f t="shared" si="409"/>
        <v>0</v>
      </c>
      <c r="DL117" s="39">
        <f t="shared" si="410"/>
        <v>0</v>
      </c>
      <c r="DM117" s="39">
        <f t="shared" si="411"/>
        <v>0</v>
      </c>
      <c r="DN117" s="39">
        <f t="shared" si="412"/>
        <v>0</v>
      </c>
      <c r="DO117" s="39">
        <f t="shared" si="413"/>
        <v>0</v>
      </c>
      <c r="DP117" s="39">
        <f t="shared" si="395"/>
        <v>0</v>
      </c>
      <c r="DQ117" s="39">
        <f t="shared" si="383"/>
        <v>0</v>
      </c>
      <c r="DR117" s="39">
        <f t="shared" si="355"/>
        <v>0</v>
      </c>
      <c r="DS117" s="39">
        <f t="shared" si="384"/>
        <v>0</v>
      </c>
      <c r="DT117" s="39">
        <f t="shared" si="385"/>
        <v>0</v>
      </c>
      <c r="DU117" s="39">
        <f t="shared" si="386"/>
        <v>0</v>
      </c>
      <c r="DV117" s="39">
        <f t="shared" si="387"/>
        <v>0</v>
      </c>
      <c r="DW117" s="39">
        <f t="shared" si="388"/>
        <v>0</v>
      </c>
      <c r="DX117" s="39">
        <f t="shared" si="389"/>
        <v>0</v>
      </c>
      <c r="DY117" s="39">
        <f t="shared" si="414"/>
        <v>0</v>
      </c>
      <c r="DZ117" s="39">
        <f t="shared" si="415"/>
        <v>0</v>
      </c>
      <c r="EA117" s="39">
        <f t="shared" si="416"/>
        <v>0</v>
      </c>
      <c r="EB117" s="39">
        <f t="shared" si="417"/>
        <v>0</v>
      </c>
    </row>
    <row r="118" spans="1:132" x14ac:dyDescent="0.25">
      <c r="A118" s="70" t="s">
        <v>54</v>
      </c>
      <c r="B118" s="58">
        <f t="shared" si="397"/>
        <v>0</v>
      </c>
      <c r="C118" s="59">
        <f t="shared" si="397"/>
        <v>0</v>
      </c>
      <c r="D118" s="63"/>
      <c r="E118" s="61"/>
      <c r="F118" s="60"/>
      <c r="G118" s="61"/>
      <c r="H118" s="60"/>
      <c r="I118" s="62"/>
      <c r="J118" s="63"/>
      <c r="K118" s="63"/>
      <c r="L118" s="60"/>
      <c r="M118" s="62"/>
      <c r="N118" s="63"/>
      <c r="O118" s="61"/>
      <c r="P118" s="60"/>
      <c r="Q118" s="61"/>
      <c r="R118" s="60"/>
      <c r="S118" s="61"/>
      <c r="T118" s="60"/>
      <c r="U118" s="61"/>
      <c r="V118" s="60"/>
      <c r="W118" s="61"/>
      <c r="X118" s="60"/>
      <c r="Y118" s="61"/>
      <c r="Z118" s="60"/>
      <c r="AA118" s="61"/>
      <c r="AB118" s="60"/>
      <c r="AC118" s="61"/>
      <c r="AD118" s="60"/>
      <c r="AE118" s="61"/>
      <c r="AF118" s="60"/>
      <c r="AG118" s="61"/>
      <c r="AH118" s="60"/>
      <c r="AI118" s="61"/>
      <c r="AJ118" s="60"/>
      <c r="AK118" s="61"/>
      <c r="AL118" s="60"/>
      <c r="AM118" s="61"/>
      <c r="AN118" s="60"/>
      <c r="AO118" s="61"/>
      <c r="AP118" s="60"/>
      <c r="AQ118" s="64"/>
      <c r="AR118" s="63"/>
      <c r="AS118" s="64"/>
      <c r="AT118" s="65"/>
      <c r="AU118" s="64"/>
      <c r="AV118" s="63"/>
      <c r="AW118" s="62"/>
      <c r="AX118" s="35" t="str">
        <f t="shared" si="418"/>
        <v/>
      </c>
      <c r="CA118" s="11"/>
      <c r="CB118" s="37" t="str">
        <f t="shared" si="370"/>
        <v/>
      </c>
      <c r="CC118" s="37" t="str">
        <f t="shared" si="333"/>
        <v/>
      </c>
      <c r="CD118" s="37" t="str">
        <f t="shared" si="334"/>
        <v/>
      </c>
      <c r="CE118" s="37" t="str">
        <f t="shared" si="334"/>
        <v/>
      </c>
      <c r="CF118" s="37" t="str">
        <f t="shared" si="398"/>
        <v/>
      </c>
      <c r="CG118" s="37" t="str">
        <f t="shared" si="399"/>
        <v/>
      </c>
      <c r="CH118" s="37" t="str">
        <f t="shared" si="400"/>
        <v/>
      </c>
      <c r="CI118" s="37" t="str">
        <f t="shared" si="401"/>
        <v/>
      </c>
      <c r="CJ118" s="37" t="str">
        <f t="shared" si="402"/>
        <v/>
      </c>
      <c r="CK118" s="37" t="str">
        <f t="shared" si="403"/>
        <v/>
      </c>
      <c r="CL118" s="37" t="str">
        <f t="shared" si="396"/>
        <v/>
      </c>
      <c r="CM118" s="37" t="str">
        <f t="shared" si="371"/>
        <v/>
      </c>
      <c r="CN118" s="37" t="str">
        <f t="shared" si="338"/>
        <v/>
      </c>
      <c r="CO118" s="37" t="str">
        <f t="shared" si="372"/>
        <v/>
      </c>
      <c r="CP118" s="37" t="str">
        <f t="shared" si="373"/>
        <v/>
      </c>
      <c r="CQ118" s="37" t="str">
        <f t="shared" si="374"/>
        <v/>
      </c>
      <c r="CR118" s="37" t="str">
        <f t="shared" si="375"/>
        <v/>
      </c>
      <c r="CS118" s="37" t="str">
        <f t="shared" si="376"/>
        <v/>
      </c>
      <c r="CT118" s="37" t="str">
        <f t="shared" si="377"/>
        <v/>
      </c>
      <c r="CU118" s="37" t="str">
        <f t="shared" si="404"/>
        <v/>
      </c>
      <c r="CV118" s="37" t="str">
        <f t="shared" si="405"/>
        <v/>
      </c>
      <c r="CW118" s="37" t="str">
        <f t="shared" si="406"/>
        <v/>
      </c>
      <c r="CX118" s="37" t="str">
        <f t="shared" si="407"/>
        <v/>
      </c>
      <c r="DE118" s="9"/>
      <c r="DF118" s="37">
        <f t="shared" si="382"/>
        <v>0</v>
      </c>
      <c r="DG118" s="39">
        <f t="shared" si="350"/>
        <v>0</v>
      </c>
      <c r="DH118" s="39">
        <f t="shared" si="351"/>
        <v>0</v>
      </c>
      <c r="DI118" s="39">
        <f t="shared" si="351"/>
        <v>0</v>
      </c>
      <c r="DJ118" s="39">
        <f t="shared" si="408"/>
        <v>0</v>
      </c>
      <c r="DK118" s="39">
        <f t="shared" si="409"/>
        <v>0</v>
      </c>
      <c r="DL118" s="39">
        <f t="shared" si="410"/>
        <v>0</v>
      </c>
      <c r="DM118" s="39">
        <f t="shared" si="411"/>
        <v>0</v>
      </c>
      <c r="DN118" s="39">
        <f t="shared" si="412"/>
        <v>0</v>
      </c>
      <c r="DO118" s="39">
        <f t="shared" si="413"/>
        <v>0</v>
      </c>
      <c r="DP118" s="39">
        <f t="shared" si="395"/>
        <v>0</v>
      </c>
      <c r="DQ118" s="39">
        <f t="shared" si="383"/>
        <v>0</v>
      </c>
      <c r="DR118" s="39">
        <f t="shared" si="355"/>
        <v>0</v>
      </c>
      <c r="DS118" s="39">
        <f t="shared" si="384"/>
        <v>0</v>
      </c>
      <c r="DT118" s="39">
        <f t="shared" si="385"/>
        <v>0</v>
      </c>
      <c r="DU118" s="39">
        <f t="shared" si="386"/>
        <v>0</v>
      </c>
      <c r="DV118" s="39">
        <f t="shared" si="387"/>
        <v>0</v>
      </c>
      <c r="DW118" s="39">
        <f t="shared" si="388"/>
        <v>0</v>
      </c>
      <c r="DX118" s="39">
        <f t="shared" si="389"/>
        <v>0</v>
      </c>
      <c r="DY118" s="39">
        <f t="shared" si="414"/>
        <v>0</v>
      </c>
      <c r="DZ118" s="39">
        <f t="shared" si="415"/>
        <v>0</v>
      </c>
      <c r="EA118" s="39">
        <f t="shared" si="416"/>
        <v>0</v>
      </c>
      <c r="EB118" s="39">
        <f t="shared" si="417"/>
        <v>0</v>
      </c>
    </row>
    <row r="119" spans="1:132" x14ac:dyDescent="0.25">
      <c r="A119" s="66" t="s">
        <v>62</v>
      </c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66"/>
      <c r="AG119" s="66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11"/>
      <c r="AS119" s="11"/>
      <c r="AT119" s="11"/>
      <c r="AU119" s="11"/>
      <c r="AV119" s="11"/>
      <c r="AW119" s="11"/>
      <c r="AX119" s="35"/>
    </row>
    <row r="120" spans="1:132" ht="15" customHeight="1" x14ac:dyDescent="0.25">
      <c r="A120" s="414" t="s">
        <v>4</v>
      </c>
      <c r="B120" s="440" t="s">
        <v>5</v>
      </c>
      <c r="C120" s="418"/>
      <c r="D120" s="421" t="s">
        <v>6</v>
      </c>
      <c r="E120" s="422"/>
      <c r="F120" s="422"/>
      <c r="G120" s="422"/>
      <c r="H120" s="422"/>
      <c r="I120" s="422"/>
      <c r="J120" s="422"/>
      <c r="K120" s="422"/>
      <c r="L120" s="422"/>
      <c r="M120" s="422"/>
      <c r="N120" s="422"/>
      <c r="O120" s="422"/>
      <c r="P120" s="422"/>
      <c r="Q120" s="422"/>
      <c r="R120" s="422"/>
      <c r="S120" s="422"/>
      <c r="T120" s="422"/>
      <c r="U120" s="422"/>
      <c r="V120" s="422"/>
      <c r="W120" s="422"/>
      <c r="X120" s="422"/>
      <c r="Y120" s="422"/>
      <c r="Z120" s="422"/>
      <c r="AA120" s="422"/>
      <c r="AB120" s="422"/>
      <c r="AC120" s="422"/>
      <c r="AD120" s="422"/>
      <c r="AE120" s="422"/>
      <c r="AF120" s="422"/>
      <c r="AG120" s="422"/>
      <c r="AH120" s="422"/>
      <c r="AI120" s="422"/>
      <c r="AJ120" s="422"/>
      <c r="AK120" s="422"/>
      <c r="AL120" s="422"/>
      <c r="AM120" s="422"/>
      <c r="AN120" s="422"/>
      <c r="AO120" s="422"/>
      <c r="AP120" s="422"/>
      <c r="AQ120" s="423"/>
      <c r="AR120" s="424" t="s">
        <v>7</v>
      </c>
      <c r="AS120" s="425"/>
      <c r="AT120" s="426" t="s">
        <v>8</v>
      </c>
      <c r="AU120" s="427"/>
      <c r="AV120" s="432" t="s">
        <v>9</v>
      </c>
      <c r="AW120" s="435" t="s">
        <v>10</v>
      </c>
    </row>
    <row r="121" spans="1:132" ht="15" customHeight="1" x14ac:dyDescent="0.25">
      <c r="A121" s="415"/>
      <c r="B121" s="441"/>
      <c r="C121" s="420"/>
      <c r="D121" s="430" t="s">
        <v>11</v>
      </c>
      <c r="E121" s="424"/>
      <c r="F121" s="430" t="s">
        <v>12</v>
      </c>
      <c r="G121" s="424"/>
      <c r="H121" s="430" t="s">
        <v>13</v>
      </c>
      <c r="I121" s="431"/>
      <c r="J121" s="424" t="s">
        <v>14</v>
      </c>
      <c r="K121" s="424"/>
      <c r="L121" s="430" t="s">
        <v>15</v>
      </c>
      <c r="M121" s="424"/>
      <c r="N121" s="430" t="s">
        <v>16</v>
      </c>
      <c r="O121" s="424"/>
      <c r="P121" s="430" t="s">
        <v>17</v>
      </c>
      <c r="Q121" s="424"/>
      <c r="R121" s="430" t="s">
        <v>18</v>
      </c>
      <c r="S121" s="424"/>
      <c r="T121" s="430" t="s">
        <v>19</v>
      </c>
      <c r="U121" s="431"/>
      <c r="V121" s="430" t="s">
        <v>20</v>
      </c>
      <c r="W121" s="431"/>
      <c r="X121" s="430" t="s">
        <v>21</v>
      </c>
      <c r="Y121" s="431"/>
      <c r="Z121" s="430" t="s">
        <v>22</v>
      </c>
      <c r="AA121" s="431"/>
      <c r="AB121" s="430" t="s">
        <v>23</v>
      </c>
      <c r="AC121" s="431"/>
      <c r="AD121" s="430" t="s">
        <v>24</v>
      </c>
      <c r="AE121" s="431"/>
      <c r="AF121" s="430" t="s">
        <v>25</v>
      </c>
      <c r="AG121" s="431"/>
      <c r="AH121" s="430" t="s">
        <v>26</v>
      </c>
      <c r="AI121" s="431"/>
      <c r="AJ121" s="430" t="s">
        <v>27</v>
      </c>
      <c r="AK121" s="431"/>
      <c r="AL121" s="430" t="s">
        <v>28</v>
      </c>
      <c r="AM121" s="431"/>
      <c r="AN121" s="430" t="s">
        <v>29</v>
      </c>
      <c r="AO121" s="431"/>
      <c r="AP121" s="430" t="s">
        <v>30</v>
      </c>
      <c r="AQ121" s="425"/>
      <c r="AR121" s="432" t="s">
        <v>31</v>
      </c>
      <c r="AS121" s="438" t="s">
        <v>32</v>
      </c>
      <c r="AT121" s="428"/>
      <c r="AU121" s="429"/>
      <c r="AV121" s="433"/>
      <c r="AW121" s="436"/>
    </row>
    <row r="122" spans="1:132" x14ac:dyDescent="0.25">
      <c r="A122" s="416"/>
      <c r="B122" s="16" t="s">
        <v>33</v>
      </c>
      <c r="C122" s="15" t="s">
        <v>34</v>
      </c>
      <c r="D122" s="12" t="s">
        <v>33</v>
      </c>
      <c r="E122" s="14" t="s">
        <v>34</v>
      </c>
      <c r="F122" s="12" t="s">
        <v>33</v>
      </c>
      <c r="G122" s="14" t="s">
        <v>34</v>
      </c>
      <c r="H122" s="12" t="s">
        <v>33</v>
      </c>
      <c r="I122" s="15" t="s">
        <v>34</v>
      </c>
      <c r="J122" s="16" t="s">
        <v>33</v>
      </c>
      <c r="K122" s="14" t="s">
        <v>34</v>
      </c>
      <c r="L122" s="12" t="s">
        <v>33</v>
      </c>
      <c r="M122" s="14" t="s">
        <v>34</v>
      </c>
      <c r="N122" s="12" t="s">
        <v>33</v>
      </c>
      <c r="O122" s="14" t="s">
        <v>34</v>
      </c>
      <c r="P122" s="12" t="s">
        <v>33</v>
      </c>
      <c r="Q122" s="14" t="s">
        <v>34</v>
      </c>
      <c r="R122" s="12" t="s">
        <v>33</v>
      </c>
      <c r="S122" s="14" t="s">
        <v>34</v>
      </c>
      <c r="T122" s="12" t="s">
        <v>33</v>
      </c>
      <c r="U122" s="14" t="s">
        <v>34</v>
      </c>
      <c r="V122" s="12" t="s">
        <v>33</v>
      </c>
      <c r="W122" s="14" t="s">
        <v>34</v>
      </c>
      <c r="X122" s="12" t="s">
        <v>33</v>
      </c>
      <c r="Y122" s="14" t="s">
        <v>34</v>
      </c>
      <c r="Z122" s="12" t="s">
        <v>33</v>
      </c>
      <c r="AA122" s="14" t="s">
        <v>34</v>
      </c>
      <c r="AB122" s="12" t="s">
        <v>33</v>
      </c>
      <c r="AC122" s="14" t="s">
        <v>34</v>
      </c>
      <c r="AD122" s="12" t="s">
        <v>33</v>
      </c>
      <c r="AE122" s="14" t="s">
        <v>34</v>
      </c>
      <c r="AF122" s="12" t="s">
        <v>33</v>
      </c>
      <c r="AG122" s="14" t="s">
        <v>34</v>
      </c>
      <c r="AH122" s="12" t="s">
        <v>33</v>
      </c>
      <c r="AI122" s="14" t="s">
        <v>34</v>
      </c>
      <c r="AJ122" s="12" t="s">
        <v>33</v>
      </c>
      <c r="AK122" s="14" t="s">
        <v>34</v>
      </c>
      <c r="AL122" s="12" t="s">
        <v>33</v>
      </c>
      <c r="AM122" s="14" t="s">
        <v>34</v>
      </c>
      <c r="AN122" s="12" t="s">
        <v>33</v>
      </c>
      <c r="AO122" s="14" t="s">
        <v>34</v>
      </c>
      <c r="AP122" s="12" t="s">
        <v>33</v>
      </c>
      <c r="AQ122" s="17" t="s">
        <v>34</v>
      </c>
      <c r="AR122" s="434"/>
      <c r="AS122" s="439"/>
      <c r="AT122" s="362" t="s">
        <v>35</v>
      </c>
      <c r="AU122" s="363" t="s">
        <v>36</v>
      </c>
      <c r="AV122" s="434"/>
      <c r="AW122" s="437"/>
    </row>
    <row r="123" spans="1:132" x14ac:dyDescent="0.25">
      <c r="A123" s="67" t="s">
        <v>37</v>
      </c>
      <c r="B123" s="21">
        <f t="shared" ref="B123:C130" si="419">+N123+P123+R123+T123+V123+X123+Z123+AB123+AD123+AF123+AH123+AJ123+AL123+AN123+AP123</f>
        <v>0</v>
      </c>
      <c r="C123" s="22">
        <f t="shared" si="419"/>
        <v>0</v>
      </c>
      <c r="D123" s="54"/>
      <c r="E123" s="44"/>
      <c r="F123" s="43"/>
      <c r="G123" s="44"/>
      <c r="H123" s="43"/>
      <c r="I123" s="44"/>
      <c r="J123" s="43"/>
      <c r="K123" s="44"/>
      <c r="L123" s="43"/>
      <c r="M123" s="45"/>
      <c r="N123" s="33"/>
      <c r="O123" s="46"/>
      <c r="P123" s="47"/>
      <c r="Q123" s="46"/>
      <c r="R123" s="47"/>
      <c r="S123" s="46"/>
      <c r="T123" s="47"/>
      <c r="U123" s="46"/>
      <c r="V123" s="47"/>
      <c r="W123" s="46"/>
      <c r="X123" s="47"/>
      <c r="Y123" s="46"/>
      <c r="Z123" s="47"/>
      <c r="AA123" s="46"/>
      <c r="AB123" s="47"/>
      <c r="AC123" s="46"/>
      <c r="AD123" s="47"/>
      <c r="AE123" s="46"/>
      <c r="AF123" s="47"/>
      <c r="AG123" s="46"/>
      <c r="AH123" s="47"/>
      <c r="AI123" s="46"/>
      <c r="AJ123" s="47"/>
      <c r="AK123" s="46"/>
      <c r="AL123" s="47"/>
      <c r="AM123" s="46"/>
      <c r="AN123" s="47"/>
      <c r="AO123" s="46"/>
      <c r="AP123" s="47"/>
      <c r="AQ123" s="31"/>
      <c r="AR123" s="30"/>
      <c r="AS123" s="31"/>
      <c r="AT123" s="32"/>
      <c r="AU123" s="31"/>
      <c r="AV123" s="33"/>
      <c r="AW123" s="34"/>
      <c r="AX123" s="35" t="str">
        <f>CA123&amp;CB123&amp;CC123&amp;CD123&amp;CE123&amp;CK123&amp;CL123&amp;CM123&amp;CN123&amp;CO123&amp;CP123&amp;CQ123&amp;CR123&amp;CS123&amp;CT123&amp;CU123&amp;CV123&amp;CW123&amp;CX123</f>
        <v/>
      </c>
      <c r="CA123" s="11"/>
      <c r="CB123" s="36" t="str">
        <f>IF(B123&lt;&gt;(AS123)," * La suma de las columnas "&amp;AR$10&amp;""&amp;" DEBE SER IGUAL a los Exámenes Procesados. ","")</f>
        <v/>
      </c>
      <c r="CC123" s="37" t="str">
        <f>IF(AND($B123&gt;0,AND(AT123="",AU123="")),"* No olvide ingresar las columnas Trans Masculino o Femenino (*Digite CERO si no tiene). ",IF((AT123+AU123)&gt;$B123,"* El Número de Trans Masculino o Femenino no puede superar el Total Procesados. ",""))</f>
        <v/>
      </c>
      <c r="CD123" s="37" t="str">
        <f>IF(AND($B123&gt;0,AV123=""),"* No olvide ingresar la columna "&amp;AV$10&amp;""&amp;" *(Digite CERO si no tiene). ",IF(AV123&gt;$B123," *El Número de "&amp;AV$10&amp;""&amp;" no puede superar el Total Procesados. ",""))</f>
        <v/>
      </c>
      <c r="CE123" s="37" t="str">
        <f>IF(AND($B123&gt;0,AW123=""),"* No olvide ingresar la columna "&amp;AW$10&amp;""&amp;" *(Digite CERO si no tiene). ",IF(AW123&gt;$B123," *El Número de "&amp;AW$10&amp;""&amp;" no puede superar el Total Procesados. ",""))</f>
        <v/>
      </c>
      <c r="CF123" s="38"/>
      <c r="CG123" s="38"/>
      <c r="CH123" s="38"/>
      <c r="CI123" s="38"/>
      <c r="CJ123" s="38"/>
      <c r="CK123" s="37" t="str">
        <f>IF(N123&lt;O123,CONCATENATE("* El total de Procesados debe ser mayor o igual al total de Reactivos en el grupo de edad ",$N$11),"")</f>
        <v/>
      </c>
      <c r="CL123" s="37" t="str">
        <f>IF(P123&lt;Q123,CONCATENATE("* El total de Procesados debe ser mayor o igual al total de Reactivos en el grupo de edad ",$P$11),"")</f>
        <v/>
      </c>
      <c r="CM123" s="37" t="str">
        <f>IF(R123&lt;S123,CONCATENATE("* El total de Procesados debe ser mayor o igual al total de Reactivos en el grupo de edad ",$R$11),"")</f>
        <v/>
      </c>
      <c r="CN123" s="37" t="str">
        <f>IF($T123&lt;$U123,CONCATENATE("* El total de Procesados debe ser mayor o igual al total de Reactivos en el grupo de edad ",$T$11),"")</f>
        <v/>
      </c>
      <c r="CO123" s="37" t="str">
        <f>IF(V123&lt;W123,CONCATENATE("* El total de Procesados debe ser mayor o igual al total de Reactivos en el grupo de edad ",$V$11),"")</f>
        <v/>
      </c>
      <c r="CP123" s="37" t="str">
        <f>IF(X123&lt;Y123,CONCATENATE("* El total de Procesados debe ser mayor o igual al total de Reactivos en el grupo de edad ",$X$11),"")</f>
        <v/>
      </c>
      <c r="CQ123" s="37" t="str">
        <f>IF(Z123&lt;AA123,CONCATENATE("* El total de Procesados debe ser mayor o igual al total de Reactivos en el grupo de edad ",$Z$11),"")</f>
        <v/>
      </c>
      <c r="CR123" s="37" t="str">
        <f>IF(AD123&lt;AE123,CONCATENATE("* El total de Procesados debe ser mayor o igual al total de Reactivos en el grupo de edad ",$AD$11),"")</f>
        <v/>
      </c>
      <c r="CS123" s="37" t="str">
        <f>IF(AF123&lt;AG123,CONCATENATE("* El total de Procesados debe ser mayor o igual al total de Reactivos en el grupo de edad ",$AF$11),"")</f>
        <v/>
      </c>
      <c r="CT123" s="37" t="str">
        <f>IF(AH123&lt;AI123,CONCATENATE("* El total de Procesados debe ser mayor o igual al total de Reactivos en el grupo de edad ",$AH$11),"")</f>
        <v/>
      </c>
      <c r="CU123" s="37" t="str">
        <f>IF(AJ123&lt;AK123,CONCATENATE("* El total de Procesados debe ser mayor o igual al total de Reactivos en el grupo de edad ",$AJ$11),"")</f>
        <v/>
      </c>
      <c r="CV123" s="37" t="str">
        <f>IF(AL123&lt;AM123,CONCATENATE("* El total de Procesados debe ser mayor o igual al total de Reactivos en el grupo de edad ",$AL$11),"")</f>
        <v/>
      </c>
      <c r="CW123" s="37" t="str">
        <f>IF(AN123&lt;AO123,CONCATENATE("* El total de Procesados debe ser mayor o igual al total de Reactivos en el grupo de edad ",$AN$11),"")</f>
        <v/>
      </c>
      <c r="CX123" s="37" t="str">
        <f>IF(AP123&lt;AQ123,CONCATENATE("* El total de Procesados debe ser mayor o igual al total de Reactivos en el grupo de edad ",$AP$11),"")</f>
        <v/>
      </c>
      <c r="DE123" s="9"/>
      <c r="DF123" s="36">
        <f>IF(B123&lt;&gt;(AS123),1,0)</f>
        <v>0</v>
      </c>
      <c r="DG123" s="39">
        <f>IF(AND($B123&gt;0,AND(AT123="",AU123="")),1,IF((AT123+AU123)&gt;$B123,1,0))</f>
        <v>0</v>
      </c>
      <c r="DH123" s="39">
        <f>IF(AND($B123&gt;0,AV123=""),1,IF(AV123&gt;$B123,1,0))</f>
        <v>0</v>
      </c>
      <c r="DI123" s="39">
        <f>IF(AND($B123&gt;0,AW123=""),1,IF(AW123&gt;$B123,1,0))</f>
        <v>0</v>
      </c>
      <c r="DJ123" s="38"/>
      <c r="DK123" s="38"/>
      <c r="DL123" s="38"/>
      <c r="DM123" s="38"/>
      <c r="DN123" s="38"/>
      <c r="DO123" s="39">
        <f>IF(N123&lt;O123,1,0)</f>
        <v>0</v>
      </c>
      <c r="DP123" s="39">
        <f>IF(P123&lt;Q123,1,0)</f>
        <v>0</v>
      </c>
      <c r="DQ123" s="39">
        <f>IF(R123&lt;S123,1,0)</f>
        <v>0</v>
      </c>
      <c r="DR123" s="39">
        <f>IF($T123&lt;$U123,1,0)</f>
        <v>0</v>
      </c>
      <c r="DS123" s="39">
        <f>IF(V123&lt;W123,1,0)</f>
        <v>0</v>
      </c>
      <c r="DT123" s="39">
        <f>IF(X123&lt;Y123,1,0)</f>
        <v>0</v>
      </c>
      <c r="DU123" s="39">
        <f>IF(Z123&lt;AA123,1,0)</f>
        <v>0</v>
      </c>
      <c r="DV123" s="39">
        <f>IF(AD123&lt;AE123,1,0)</f>
        <v>0</v>
      </c>
      <c r="DW123" s="39">
        <f>IF(AF123&lt;AG123,1,0)</f>
        <v>0</v>
      </c>
      <c r="DX123" s="39">
        <f>IF(AH123&lt;AI123,1,0)</f>
        <v>0</v>
      </c>
      <c r="DY123" s="39">
        <f>IF(AJ123&lt;AK123,1,0)</f>
        <v>0</v>
      </c>
      <c r="DZ123" s="39">
        <f>IF(AL123&lt;AM123,1,0)</f>
        <v>0</v>
      </c>
      <c r="EA123" s="39">
        <f>IF(AN123&lt;AO123,1,0)</f>
        <v>0</v>
      </c>
      <c r="EB123" s="39">
        <f>IF(AP123&lt;AQ123,1,0)</f>
        <v>0</v>
      </c>
    </row>
    <row r="124" spans="1:132" x14ac:dyDescent="0.25">
      <c r="A124" s="68" t="s">
        <v>38</v>
      </c>
      <c r="B124" s="41">
        <f t="shared" si="419"/>
        <v>0</v>
      </c>
      <c r="C124" s="42">
        <f t="shared" si="419"/>
        <v>0</v>
      </c>
      <c r="D124" s="54"/>
      <c r="E124" s="44"/>
      <c r="F124" s="43"/>
      <c r="G124" s="44"/>
      <c r="H124" s="43"/>
      <c r="I124" s="44"/>
      <c r="J124" s="43"/>
      <c r="K124" s="44"/>
      <c r="L124" s="43"/>
      <c r="M124" s="45"/>
      <c r="N124" s="33"/>
      <c r="O124" s="46"/>
      <c r="P124" s="47"/>
      <c r="Q124" s="46"/>
      <c r="R124" s="47"/>
      <c r="S124" s="46"/>
      <c r="T124" s="47"/>
      <c r="U124" s="46"/>
      <c r="V124" s="47"/>
      <c r="W124" s="46"/>
      <c r="X124" s="47"/>
      <c r="Y124" s="46"/>
      <c r="Z124" s="47"/>
      <c r="AA124" s="46"/>
      <c r="AB124" s="47"/>
      <c r="AC124" s="46"/>
      <c r="AD124" s="47"/>
      <c r="AE124" s="46"/>
      <c r="AF124" s="47"/>
      <c r="AG124" s="46"/>
      <c r="AH124" s="47"/>
      <c r="AI124" s="46"/>
      <c r="AJ124" s="47"/>
      <c r="AK124" s="46"/>
      <c r="AL124" s="47"/>
      <c r="AM124" s="46"/>
      <c r="AN124" s="47"/>
      <c r="AO124" s="46"/>
      <c r="AP124" s="47"/>
      <c r="AQ124" s="31"/>
      <c r="AR124" s="30"/>
      <c r="AS124" s="31"/>
      <c r="AT124" s="32"/>
      <c r="AU124" s="31"/>
      <c r="AV124" s="33"/>
      <c r="AW124" s="34"/>
      <c r="AX124" s="35" t="str">
        <f t="shared" ref="AX124:AX130" si="420">CA124&amp;CB124&amp;CC124&amp;CD124&amp;CE124&amp;CK124&amp;CL124&amp;CM124&amp;CN124&amp;CO124&amp;CP124&amp;CQ124&amp;CR124&amp;CS124&amp;CT124&amp;CU124&amp;CV124&amp;CW124&amp;CX124</f>
        <v/>
      </c>
      <c r="CA124" s="11"/>
      <c r="CB124" s="36" t="str">
        <f t="shared" ref="CB124:CB127" si="421">IF(B124&lt;&gt;(AS124)," * La suma de las columnas "&amp;AR$10&amp;""&amp;" DEBE SER IGUAL a los Exámenes Procesados. ","")</f>
        <v/>
      </c>
      <c r="CC124" s="37" t="str">
        <f t="shared" ref="CC124:CC140" si="422">IF(AND($B124&gt;0,AND(AT124="",AU124="")),"* No olvide ingresar las columnas Trans Masculino o Femenino (*Digite CERO si no tiene). ",IF((AT124+AU124)&gt;$B124,"* El Número de Trans Masculino o Femenino no puede superar el Total Procesados. ",""))</f>
        <v/>
      </c>
      <c r="CD124" s="37" t="str">
        <f t="shared" ref="CD124:CE140" si="423">IF(AND($B124&gt;0,AV124=""),"* No olvide ingresar la columna "&amp;AV$10&amp;""&amp;" *(Digite CERO si no tiene). ",IF(AV124&gt;$B124," *El Número de "&amp;AV$10&amp;""&amp;" no puede superar el Total Procesados. ",""))</f>
        <v/>
      </c>
      <c r="CE124" s="37" t="str">
        <f t="shared" si="423"/>
        <v/>
      </c>
      <c r="CF124" s="38"/>
      <c r="CG124" s="38"/>
      <c r="CH124" s="38"/>
      <c r="CI124" s="38"/>
      <c r="CJ124" s="38"/>
      <c r="CK124" s="37" t="str">
        <f t="shared" ref="CK124:CK127" si="424">IF(N124&lt;O124,CONCATENATE("* El total de Procesados debe ser mayor o igual al total de Reactivos en el grupo de edad ",$N$11),"")</f>
        <v/>
      </c>
      <c r="CL124" s="37" t="str">
        <f t="shared" ref="CL124:CL129" si="425">IF(P124&lt;Q124,CONCATENATE("* El total de Procesados debe ser mayor o igual al total de Reactivos en el grupo de edad ",$P$11),"")</f>
        <v/>
      </c>
      <c r="CM124" s="37" t="str">
        <f t="shared" ref="CM124:CM131" si="426">IF(R124&lt;S124,CONCATENATE("* El total de Procesados debe ser mayor o igual al total de Reactivos en el grupo de edad ",$R$11),"")</f>
        <v/>
      </c>
      <c r="CN124" s="37" t="str">
        <f t="shared" ref="CN124:CN140" si="427">IF($T124&lt;$U124,CONCATENATE("* El total de Procesados debe ser mayor o igual al total de Reactivos en el grupo de edad ",$T$11),"")</f>
        <v/>
      </c>
      <c r="CO124" s="37" t="str">
        <f t="shared" ref="CO124:CO131" si="428">IF(V124&lt;W124,CONCATENATE("* El total de Procesados debe ser mayor o igual al total de Reactivos en el grupo de edad ",$V$11),"")</f>
        <v/>
      </c>
      <c r="CP124" s="37" t="str">
        <f t="shared" ref="CP124:CP131" si="429">IF(X124&lt;Y124,CONCATENATE("* El total de Procesados debe ser mayor o igual al total de Reactivos en el grupo de edad ",$X$11),"")</f>
        <v/>
      </c>
      <c r="CQ124" s="37" t="str">
        <f t="shared" ref="CQ124:CQ131" si="430">IF(Z124&lt;AA124,CONCATENATE("* El total de Procesados debe ser mayor o igual al total de Reactivos en el grupo de edad ",$Z$11),"")</f>
        <v/>
      </c>
      <c r="CR124" s="37" t="str">
        <f t="shared" ref="CR124:CR131" si="431">IF(AD124&lt;AE124,CONCATENATE("* El total de Procesados debe ser mayor o igual al total de Reactivos en el grupo de edad ",$AD$11),"")</f>
        <v/>
      </c>
      <c r="CS124" s="37" t="str">
        <f t="shared" ref="CS124:CS131" si="432">IF(AF124&lt;AG124,CONCATENATE("* El total de Procesados debe ser mayor o igual al total de Reactivos en el grupo de edad ",$AF$11),"")</f>
        <v/>
      </c>
      <c r="CT124" s="37" t="str">
        <f t="shared" ref="CT124:CT131" si="433">IF(AH124&lt;AI124,CONCATENATE("* El total de Procesados debe ser mayor o igual al total de Reactivos en el grupo de edad ",$AH$11),"")</f>
        <v/>
      </c>
      <c r="CU124" s="37" t="str">
        <f t="shared" ref="CU124:CU131" si="434">IF(AJ124&lt;AK124,CONCATENATE("* El total de Procesados debe ser mayor o igual al total de Reactivos en el grupo de edad ",$AJ$11),"")</f>
        <v/>
      </c>
      <c r="CV124" s="37" t="str">
        <f t="shared" ref="CV124:CV131" si="435">IF(AL124&lt;AM124,CONCATENATE("* El total de Procesados debe ser mayor o igual al total de Reactivos en el grupo de edad ",$AL$11),"")</f>
        <v/>
      </c>
      <c r="CW124" s="37" t="str">
        <f t="shared" ref="CW124:CW131" si="436">IF(AN124&lt;AO124,CONCATENATE("* El total de Procesados debe ser mayor o igual al total de Reactivos en el grupo de edad ",$AN$11),"")</f>
        <v/>
      </c>
      <c r="CX124" s="37" t="str">
        <f t="shared" ref="CX124:CX131" si="437">IF(AP124&lt;AQ124,CONCATENATE("* El total de Procesados debe ser mayor o igual al total de Reactivos en el grupo de edad ",$AP$11),"")</f>
        <v/>
      </c>
      <c r="DE124" s="9"/>
      <c r="DF124" s="36">
        <f t="shared" ref="DF124:DF127" si="438">IF(B124&lt;&gt;(AS124),1,0)</f>
        <v>0</v>
      </c>
      <c r="DG124" s="39">
        <f t="shared" ref="DG124:DG140" si="439">IF(AND($B124&gt;0,AND(AT124="",AU124="")),1,IF((AT124+AU124)&gt;$B124,1,0))</f>
        <v>0</v>
      </c>
      <c r="DH124" s="39">
        <f t="shared" ref="DH124:DI140" si="440">IF(AND($B124&gt;0,AV124=""),1,IF(AV124&gt;$B124,1,0))</f>
        <v>0</v>
      </c>
      <c r="DI124" s="39">
        <f t="shared" si="440"/>
        <v>0</v>
      </c>
      <c r="DJ124" s="38"/>
      <c r="DK124" s="38"/>
      <c r="DL124" s="38"/>
      <c r="DM124" s="38"/>
      <c r="DN124" s="38"/>
      <c r="DO124" s="39">
        <f t="shared" ref="DO124:DO131" si="441">IF(N124&lt;O124,1,0)</f>
        <v>0</v>
      </c>
      <c r="DP124" s="39">
        <f t="shared" ref="DP124:DP131" si="442">IF(P124&lt;Q124,1,0)</f>
        <v>0</v>
      </c>
      <c r="DQ124" s="39">
        <f t="shared" ref="DQ124:DQ131" si="443">IF(R124&lt;S124,1,0)</f>
        <v>0</v>
      </c>
      <c r="DR124" s="39">
        <f t="shared" ref="DR124:DR140" si="444">IF($T124&lt;$U124,1,0)</f>
        <v>0</v>
      </c>
      <c r="DS124" s="39">
        <f t="shared" ref="DS124:DS131" si="445">IF(V124&lt;W124,1,0)</f>
        <v>0</v>
      </c>
      <c r="DT124" s="39">
        <f t="shared" ref="DT124:DT131" si="446">IF(X124&lt;Y124,1,0)</f>
        <v>0</v>
      </c>
      <c r="DU124" s="39">
        <f t="shared" ref="DU124:DU131" si="447">IF(Z124&lt;AA124,1,0)</f>
        <v>0</v>
      </c>
      <c r="DV124" s="39">
        <f t="shared" ref="DV124:DV131" si="448">IF(AD124&lt;AE124,1,0)</f>
        <v>0</v>
      </c>
      <c r="DW124" s="39">
        <f t="shared" ref="DW124:DW131" si="449">IF(AF124&lt;AG124,1,0)</f>
        <v>0</v>
      </c>
      <c r="DX124" s="39">
        <f t="shared" ref="DX124:DX131" si="450">IF(AH124&lt;AI124,1,0)</f>
        <v>0</v>
      </c>
      <c r="DY124" s="39">
        <f t="shared" ref="DY124:DY131" si="451">IF(AJ124&lt;AK124,1,0)</f>
        <v>0</v>
      </c>
      <c r="DZ124" s="39">
        <f t="shared" ref="DZ124:DZ131" si="452">IF(AL124&lt;AM124,1,0)</f>
        <v>0</v>
      </c>
      <c r="EA124" s="39">
        <f t="shared" ref="EA124:EA131" si="453">IF(AN124&lt;AO124,1,0)</f>
        <v>0</v>
      </c>
      <c r="EB124" s="39">
        <f t="shared" ref="EB124:EB131" si="454">IF(AP124&lt;AQ124,1,0)</f>
        <v>0</v>
      </c>
    </row>
    <row r="125" spans="1:132" x14ac:dyDescent="0.25">
      <c r="A125" s="68" t="s">
        <v>39</v>
      </c>
      <c r="B125" s="41">
        <f t="shared" si="419"/>
        <v>0</v>
      </c>
      <c r="C125" s="42">
        <f t="shared" si="419"/>
        <v>0</v>
      </c>
      <c r="D125" s="54"/>
      <c r="E125" s="44"/>
      <c r="F125" s="43"/>
      <c r="G125" s="44"/>
      <c r="H125" s="43"/>
      <c r="I125" s="44"/>
      <c r="J125" s="43"/>
      <c r="K125" s="44"/>
      <c r="L125" s="43"/>
      <c r="M125" s="45"/>
      <c r="N125" s="33"/>
      <c r="O125" s="46"/>
      <c r="P125" s="47"/>
      <c r="Q125" s="46"/>
      <c r="R125" s="47"/>
      <c r="S125" s="46"/>
      <c r="T125" s="47"/>
      <c r="U125" s="46"/>
      <c r="V125" s="47"/>
      <c r="W125" s="46"/>
      <c r="X125" s="47"/>
      <c r="Y125" s="46"/>
      <c r="Z125" s="47"/>
      <c r="AA125" s="46"/>
      <c r="AB125" s="47"/>
      <c r="AC125" s="46"/>
      <c r="AD125" s="47"/>
      <c r="AE125" s="46"/>
      <c r="AF125" s="47"/>
      <c r="AG125" s="46"/>
      <c r="AH125" s="47"/>
      <c r="AI125" s="46"/>
      <c r="AJ125" s="47"/>
      <c r="AK125" s="46"/>
      <c r="AL125" s="47"/>
      <c r="AM125" s="46"/>
      <c r="AN125" s="47"/>
      <c r="AO125" s="46"/>
      <c r="AP125" s="47"/>
      <c r="AQ125" s="31"/>
      <c r="AR125" s="30"/>
      <c r="AS125" s="31"/>
      <c r="AT125" s="32"/>
      <c r="AU125" s="31"/>
      <c r="AV125" s="33"/>
      <c r="AW125" s="34"/>
      <c r="AX125" s="35" t="str">
        <f t="shared" si="420"/>
        <v/>
      </c>
      <c r="CA125" s="11"/>
      <c r="CB125" s="36" t="str">
        <f t="shared" si="421"/>
        <v/>
      </c>
      <c r="CC125" s="37" t="str">
        <f t="shared" si="422"/>
        <v/>
      </c>
      <c r="CD125" s="37" t="str">
        <f t="shared" si="423"/>
        <v/>
      </c>
      <c r="CE125" s="37" t="str">
        <f t="shared" si="423"/>
        <v/>
      </c>
      <c r="CF125" s="38"/>
      <c r="CG125" s="38"/>
      <c r="CH125" s="38"/>
      <c r="CI125" s="38"/>
      <c r="CJ125" s="38"/>
      <c r="CK125" s="37" t="str">
        <f t="shared" si="424"/>
        <v/>
      </c>
      <c r="CL125" s="37" t="str">
        <f t="shared" si="425"/>
        <v/>
      </c>
      <c r="CM125" s="37" t="str">
        <f t="shared" si="426"/>
        <v/>
      </c>
      <c r="CN125" s="37" t="str">
        <f t="shared" si="427"/>
        <v/>
      </c>
      <c r="CO125" s="37" t="str">
        <f t="shared" si="428"/>
        <v/>
      </c>
      <c r="CP125" s="37" t="str">
        <f t="shared" si="429"/>
        <v/>
      </c>
      <c r="CQ125" s="37" t="str">
        <f t="shared" si="430"/>
        <v/>
      </c>
      <c r="CR125" s="37" t="str">
        <f t="shared" si="431"/>
        <v/>
      </c>
      <c r="CS125" s="37" t="str">
        <f t="shared" si="432"/>
        <v/>
      </c>
      <c r="CT125" s="37" t="str">
        <f t="shared" si="433"/>
        <v/>
      </c>
      <c r="CU125" s="37" t="str">
        <f t="shared" si="434"/>
        <v/>
      </c>
      <c r="CV125" s="37" t="str">
        <f t="shared" si="435"/>
        <v/>
      </c>
      <c r="CW125" s="37" t="str">
        <f t="shared" si="436"/>
        <v/>
      </c>
      <c r="CX125" s="37" t="str">
        <f t="shared" si="437"/>
        <v/>
      </c>
      <c r="DE125" s="9"/>
      <c r="DF125" s="36">
        <f t="shared" si="438"/>
        <v>0</v>
      </c>
      <c r="DG125" s="39">
        <f t="shared" si="439"/>
        <v>0</v>
      </c>
      <c r="DH125" s="39">
        <f t="shared" si="440"/>
        <v>0</v>
      </c>
      <c r="DI125" s="39">
        <f t="shared" si="440"/>
        <v>0</v>
      </c>
      <c r="DJ125" s="38"/>
      <c r="DK125" s="38"/>
      <c r="DL125" s="38"/>
      <c r="DM125" s="38"/>
      <c r="DN125" s="38"/>
      <c r="DO125" s="39">
        <f t="shared" si="441"/>
        <v>0</v>
      </c>
      <c r="DP125" s="39">
        <f t="shared" si="442"/>
        <v>0</v>
      </c>
      <c r="DQ125" s="39">
        <f t="shared" si="443"/>
        <v>0</v>
      </c>
      <c r="DR125" s="39">
        <f t="shared" si="444"/>
        <v>0</v>
      </c>
      <c r="DS125" s="39">
        <f t="shared" si="445"/>
        <v>0</v>
      </c>
      <c r="DT125" s="39">
        <f t="shared" si="446"/>
        <v>0</v>
      </c>
      <c r="DU125" s="39">
        <f t="shared" si="447"/>
        <v>0</v>
      </c>
      <c r="DV125" s="39">
        <f t="shared" si="448"/>
        <v>0</v>
      </c>
      <c r="DW125" s="39">
        <f t="shared" si="449"/>
        <v>0</v>
      </c>
      <c r="DX125" s="39">
        <f t="shared" si="450"/>
        <v>0</v>
      </c>
      <c r="DY125" s="39">
        <f t="shared" si="451"/>
        <v>0</v>
      </c>
      <c r="DZ125" s="39">
        <f t="shared" si="452"/>
        <v>0</v>
      </c>
      <c r="EA125" s="39">
        <f t="shared" si="453"/>
        <v>0</v>
      </c>
      <c r="EB125" s="39">
        <f t="shared" si="454"/>
        <v>0</v>
      </c>
    </row>
    <row r="126" spans="1:132" x14ac:dyDescent="0.25">
      <c r="A126" s="68" t="s">
        <v>40</v>
      </c>
      <c r="B126" s="41">
        <f t="shared" si="419"/>
        <v>0</v>
      </c>
      <c r="C126" s="42">
        <f t="shared" si="419"/>
        <v>0</v>
      </c>
      <c r="D126" s="54"/>
      <c r="E126" s="44"/>
      <c r="F126" s="43"/>
      <c r="G126" s="44"/>
      <c r="H126" s="43"/>
      <c r="I126" s="44"/>
      <c r="J126" s="43"/>
      <c r="K126" s="44"/>
      <c r="L126" s="43"/>
      <c r="M126" s="45"/>
      <c r="N126" s="33"/>
      <c r="O126" s="46"/>
      <c r="P126" s="47"/>
      <c r="Q126" s="46"/>
      <c r="R126" s="47"/>
      <c r="S126" s="46"/>
      <c r="T126" s="47"/>
      <c r="U126" s="46"/>
      <c r="V126" s="47"/>
      <c r="W126" s="46"/>
      <c r="X126" s="47"/>
      <c r="Y126" s="46"/>
      <c r="Z126" s="47"/>
      <c r="AA126" s="46"/>
      <c r="AB126" s="47"/>
      <c r="AC126" s="46"/>
      <c r="AD126" s="47"/>
      <c r="AE126" s="46"/>
      <c r="AF126" s="47"/>
      <c r="AG126" s="46"/>
      <c r="AH126" s="47"/>
      <c r="AI126" s="46"/>
      <c r="AJ126" s="47"/>
      <c r="AK126" s="46"/>
      <c r="AL126" s="47"/>
      <c r="AM126" s="46"/>
      <c r="AN126" s="47"/>
      <c r="AO126" s="46"/>
      <c r="AP126" s="47"/>
      <c r="AQ126" s="31"/>
      <c r="AR126" s="30"/>
      <c r="AS126" s="31"/>
      <c r="AT126" s="32"/>
      <c r="AU126" s="31"/>
      <c r="AV126" s="33"/>
      <c r="AW126" s="34"/>
      <c r="AX126" s="35" t="str">
        <f t="shared" si="420"/>
        <v/>
      </c>
      <c r="CA126" s="11"/>
      <c r="CB126" s="36" t="str">
        <f t="shared" si="421"/>
        <v/>
      </c>
      <c r="CC126" s="37" t="str">
        <f t="shared" si="422"/>
        <v/>
      </c>
      <c r="CD126" s="37" t="str">
        <f t="shared" si="423"/>
        <v/>
      </c>
      <c r="CE126" s="37" t="str">
        <f t="shared" si="423"/>
        <v/>
      </c>
      <c r="CF126" s="38"/>
      <c r="CG126" s="38"/>
      <c r="CH126" s="38"/>
      <c r="CI126" s="38"/>
      <c r="CJ126" s="38"/>
      <c r="CK126" s="37" t="str">
        <f t="shared" si="424"/>
        <v/>
      </c>
      <c r="CL126" s="37" t="str">
        <f t="shared" si="425"/>
        <v/>
      </c>
      <c r="CM126" s="37" t="str">
        <f t="shared" si="426"/>
        <v/>
      </c>
      <c r="CN126" s="37" t="str">
        <f t="shared" si="427"/>
        <v/>
      </c>
      <c r="CO126" s="37" t="str">
        <f t="shared" si="428"/>
        <v/>
      </c>
      <c r="CP126" s="37" t="str">
        <f t="shared" si="429"/>
        <v/>
      </c>
      <c r="CQ126" s="37" t="str">
        <f t="shared" si="430"/>
        <v/>
      </c>
      <c r="CR126" s="37" t="str">
        <f t="shared" si="431"/>
        <v/>
      </c>
      <c r="CS126" s="37" t="str">
        <f t="shared" si="432"/>
        <v/>
      </c>
      <c r="CT126" s="37" t="str">
        <f t="shared" si="433"/>
        <v/>
      </c>
      <c r="CU126" s="37" t="str">
        <f t="shared" si="434"/>
        <v/>
      </c>
      <c r="CV126" s="37" t="str">
        <f t="shared" si="435"/>
        <v/>
      </c>
      <c r="CW126" s="37" t="str">
        <f t="shared" si="436"/>
        <v/>
      </c>
      <c r="CX126" s="37" t="str">
        <f t="shared" si="437"/>
        <v/>
      </c>
      <c r="DE126" s="9"/>
      <c r="DF126" s="36">
        <f t="shared" si="438"/>
        <v>0</v>
      </c>
      <c r="DG126" s="39">
        <f t="shared" si="439"/>
        <v>0</v>
      </c>
      <c r="DH126" s="39">
        <f t="shared" si="440"/>
        <v>0</v>
      </c>
      <c r="DI126" s="39">
        <f t="shared" si="440"/>
        <v>0</v>
      </c>
      <c r="DJ126" s="38"/>
      <c r="DK126" s="38"/>
      <c r="DL126" s="38"/>
      <c r="DM126" s="38"/>
      <c r="DN126" s="38"/>
      <c r="DO126" s="39">
        <f t="shared" si="441"/>
        <v>0</v>
      </c>
      <c r="DP126" s="39">
        <f t="shared" si="442"/>
        <v>0</v>
      </c>
      <c r="DQ126" s="39">
        <f t="shared" si="443"/>
        <v>0</v>
      </c>
      <c r="DR126" s="39">
        <f t="shared" si="444"/>
        <v>0</v>
      </c>
      <c r="DS126" s="39">
        <f t="shared" si="445"/>
        <v>0</v>
      </c>
      <c r="DT126" s="39">
        <f t="shared" si="446"/>
        <v>0</v>
      </c>
      <c r="DU126" s="39">
        <f t="shared" si="447"/>
        <v>0</v>
      </c>
      <c r="DV126" s="39">
        <f t="shared" si="448"/>
        <v>0</v>
      </c>
      <c r="DW126" s="39">
        <f t="shared" si="449"/>
        <v>0</v>
      </c>
      <c r="DX126" s="39">
        <f t="shared" si="450"/>
        <v>0</v>
      </c>
      <c r="DY126" s="39">
        <f t="shared" si="451"/>
        <v>0</v>
      </c>
      <c r="DZ126" s="39">
        <f t="shared" si="452"/>
        <v>0</v>
      </c>
      <c r="EA126" s="39">
        <f t="shared" si="453"/>
        <v>0</v>
      </c>
      <c r="EB126" s="39">
        <f t="shared" si="454"/>
        <v>0</v>
      </c>
    </row>
    <row r="127" spans="1:132" x14ac:dyDescent="0.25">
      <c r="A127" s="359" t="s">
        <v>41</v>
      </c>
      <c r="B127" s="41">
        <f t="shared" si="419"/>
        <v>1</v>
      </c>
      <c r="C127" s="42">
        <f t="shared" si="419"/>
        <v>1</v>
      </c>
      <c r="D127" s="54"/>
      <c r="E127" s="44"/>
      <c r="F127" s="43"/>
      <c r="G127" s="44"/>
      <c r="H127" s="43"/>
      <c r="I127" s="44"/>
      <c r="J127" s="43"/>
      <c r="K127" s="44"/>
      <c r="L127" s="43"/>
      <c r="M127" s="45"/>
      <c r="N127" s="33"/>
      <c r="O127" s="46"/>
      <c r="P127" s="47"/>
      <c r="Q127" s="46"/>
      <c r="R127" s="47"/>
      <c r="S127" s="46"/>
      <c r="T127" s="47">
        <v>1</v>
      </c>
      <c r="U127" s="46">
        <v>1</v>
      </c>
      <c r="V127" s="47"/>
      <c r="W127" s="46"/>
      <c r="X127" s="47"/>
      <c r="Y127" s="46"/>
      <c r="Z127" s="47"/>
      <c r="AA127" s="46"/>
      <c r="AB127" s="47"/>
      <c r="AC127" s="46"/>
      <c r="AD127" s="47"/>
      <c r="AE127" s="46"/>
      <c r="AF127" s="47"/>
      <c r="AG127" s="46"/>
      <c r="AH127" s="47"/>
      <c r="AI127" s="46"/>
      <c r="AJ127" s="47"/>
      <c r="AK127" s="46"/>
      <c r="AL127" s="47"/>
      <c r="AM127" s="46"/>
      <c r="AN127" s="47"/>
      <c r="AO127" s="46"/>
      <c r="AP127" s="47"/>
      <c r="AQ127" s="31"/>
      <c r="AR127" s="30"/>
      <c r="AS127" s="31">
        <v>1</v>
      </c>
      <c r="AT127" s="32">
        <v>0</v>
      </c>
      <c r="AU127" s="31">
        <v>0</v>
      </c>
      <c r="AV127" s="33">
        <v>0</v>
      </c>
      <c r="AW127" s="34">
        <v>0</v>
      </c>
      <c r="AX127" s="35" t="str">
        <f t="shared" si="420"/>
        <v/>
      </c>
      <c r="CA127" s="11"/>
      <c r="CB127" s="36" t="str">
        <f t="shared" si="421"/>
        <v/>
      </c>
      <c r="CC127" s="37" t="str">
        <f t="shared" si="422"/>
        <v/>
      </c>
      <c r="CD127" s="37" t="str">
        <f t="shared" si="423"/>
        <v/>
      </c>
      <c r="CE127" s="37" t="str">
        <f t="shared" si="423"/>
        <v/>
      </c>
      <c r="CF127" s="38"/>
      <c r="CG127" s="38"/>
      <c r="CH127" s="38"/>
      <c r="CI127" s="38"/>
      <c r="CJ127" s="38"/>
      <c r="CK127" s="37" t="str">
        <f t="shared" si="424"/>
        <v/>
      </c>
      <c r="CL127" s="37" t="str">
        <f t="shared" si="425"/>
        <v/>
      </c>
      <c r="CM127" s="37" t="str">
        <f t="shared" si="426"/>
        <v/>
      </c>
      <c r="CN127" s="37" t="str">
        <f t="shared" si="427"/>
        <v/>
      </c>
      <c r="CO127" s="37" t="str">
        <f t="shared" si="428"/>
        <v/>
      </c>
      <c r="CP127" s="37" t="str">
        <f t="shared" si="429"/>
        <v/>
      </c>
      <c r="CQ127" s="37" t="str">
        <f t="shared" si="430"/>
        <v/>
      </c>
      <c r="CR127" s="37" t="str">
        <f t="shared" si="431"/>
        <v/>
      </c>
      <c r="CS127" s="37" t="str">
        <f t="shared" si="432"/>
        <v/>
      </c>
      <c r="CT127" s="37" t="str">
        <f t="shared" si="433"/>
        <v/>
      </c>
      <c r="CU127" s="37" t="str">
        <f t="shared" si="434"/>
        <v/>
      </c>
      <c r="CV127" s="37" t="str">
        <f t="shared" si="435"/>
        <v/>
      </c>
      <c r="CW127" s="37" t="str">
        <f t="shared" si="436"/>
        <v/>
      </c>
      <c r="CX127" s="37" t="str">
        <f t="shared" si="437"/>
        <v/>
      </c>
      <c r="DE127" s="9"/>
      <c r="DF127" s="36">
        <f t="shared" si="438"/>
        <v>0</v>
      </c>
      <c r="DG127" s="39">
        <f t="shared" si="439"/>
        <v>0</v>
      </c>
      <c r="DH127" s="39">
        <f t="shared" si="440"/>
        <v>0</v>
      </c>
      <c r="DI127" s="39">
        <f t="shared" si="440"/>
        <v>0</v>
      </c>
      <c r="DJ127" s="38"/>
      <c r="DK127" s="38"/>
      <c r="DL127" s="38"/>
      <c r="DM127" s="38"/>
      <c r="DN127" s="38"/>
      <c r="DO127" s="39">
        <f t="shared" si="441"/>
        <v>0</v>
      </c>
      <c r="DP127" s="39">
        <f t="shared" si="442"/>
        <v>0</v>
      </c>
      <c r="DQ127" s="39">
        <f t="shared" si="443"/>
        <v>0</v>
      </c>
      <c r="DR127" s="39">
        <f t="shared" si="444"/>
        <v>0</v>
      </c>
      <c r="DS127" s="39">
        <f t="shared" si="445"/>
        <v>0</v>
      </c>
      <c r="DT127" s="39">
        <f t="shared" si="446"/>
        <v>0</v>
      </c>
      <c r="DU127" s="39">
        <f t="shared" si="447"/>
        <v>0</v>
      </c>
      <c r="DV127" s="39">
        <f t="shared" si="448"/>
        <v>0</v>
      </c>
      <c r="DW127" s="39">
        <f t="shared" si="449"/>
        <v>0</v>
      </c>
      <c r="DX127" s="39">
        <f t="shared" si="450"/>
        <v>0</v>
      </c>
      <c r="DY127" s="39">
        <f t="shared" si="451"/>
        <v>0</v>
      </c>
      <c r="DZ127" s="39">
        <f t="shared" si="452"/>
        <v>0</v>
      </c>
      <c r="EA127" s="39">
        <f t="shared" si="453"/>
        <v>0</v>
      </c>
      <c r="EB127" s="39">
        <f t="shared" si="454"/>
        <v>0</v>
      </c>
    </row>
    <row r="128" spans="1:132" x14ac:dyDescent="0.25">
      <c r="A128" s="359" t="s">
        <v>42</v>
      </c>
      <c r="B128" s="41">
        <f t="shared" si="419"/>
        <v>0</v>
      </c>
      <c r="C128" s="42">
        <f t="shared" si="419"/>
        <v>0</v>
      </c>
      <c r="D128" s="54"/>
      <c r="E128" s="44"/>
      <c r="F128" s="43"/>
      <c r="G128" s="44"/>
      <c r="H128" s="43"/>
      <c r="I128" s="44"/>
      <c r="J128" s="43"/>
      <c r="K128" s="44"/>
      <c r="L128" s="43"/>
      <c r="M128" s="45"/>
      <c r="N128" s="33"/>
      <c r="O128" s="46"/>
      <c r="P128" s="47"/>
      <c r="Q128" s="46"/>
      <c r="R128" s="47"/>
      <c r="S128" s="46"/>
      <c r="T128" s="47"/>
      <c r="U128" s="46"/>
      <c r="V128" s="47"/>
      <c r="W128" s="46"/>
      <c r="X128" s="47"/>
      <c r="Y128" s="46"/>
      <c r="Z128" s="47"/>
      <c r="AA128" s="46"/>
      <c r="AB128" s="47"/>
      <c r="AC128" s="46"/>
      <c r="AD128" s="47"/>
      <c r="AE128" s="46"/>
      <c r="AF128" s="47"/>
      <c r="AG128" s="46"/>
      <c r="AH128" s="47"/>
      <c r="AI128" s="46"/>
      <c r="AJ128" s="47"/>
      <c r="AK128" s="46"/>
      <c r="AL128" s="47"/>
      <c r="AM128" s="46"/>
      <c r="AN128" s="47"/>
      <c r="AO128" s="46"/>
      <c r="AP128" s="47"/>
      <c r="AQ128" s="31"/>
      <c r="AR128" s="33"/>
      <c r="AS128" s="31"/>
      <c r="AT128" s="32"/>
      <c r="AU128" s="31"/>
      <c r="AV128" s="33"/>
      <c r="AW128" s="34"/>
      <c r="AX128" s="35" t="str">
        <f t="shared" si="420"/>
        <v/>
      </c>
      <c r="CA128" s="11"/>
      <c r="CB128" s="37" t="str">
        <f>IF(B128&lt;&gt;(AS128+AR128)," * La suma de las columnas "&amp;AR$10&amp;""&amp;" DEBE SER IGUAL a los Exámenes Procesados. ","")</f>
        <v/>
      </c>
      <c r="CC128" s="37" t="str">
        <f t="shared" si="422"/>
        <v/>
      </c>
      <c r="CD128" s="37" t="str">
        <f t="shared" si="423"/>
        <v/>
      </c>
      <c r="CE128" s="37" t="str">
        <f t="shared" si="423"/>
        <v/>
      </c>
      <c r="CF128" s="38"/>
      <c r="CG128" s="38"/>
      <c r="CH128" s="38"/>
      <c r="CI128" s="38"/>
      <c r="CJ128" s="38"/>
      <c r="CK128" s="37" t="str">
        <f>IF(N128&lt;O128,CONCATENATE("* El total de Procesados debe ser mayor o igual al total de Reactivos en el grupo de edad ",$N$11),"")</f>
        <v/>
      </c>
      <c r="CL128" s="37" t="str">
        <f t="shared" si="425"/>
        <v/>
      </c>
      <c r="CM128" s="37" t="str">
        <f t="shared" si="426"/>
        <v/>
      </c>
      <c r="CN128" s="37" t="str">
        <f t="shared" si="427"/>
        <v/>
      </c>
      <c r="CO128" s="37" t="str">
        <f t="shared" si="428"/>
        <v/>
      </c>
      <c r="CP128" s="37" t="str">
        <f t="shared" si="429"/>
        <v/>
      </c>
      <c r="CQ128" s="37" t="str">
        <f t="shared" si="430"/>
        <v/>
      </c>
      <c r="CR128" s="37" t="str">
        <f t="shared" si="431"/>
        <v/>
      </c>
      <c r="CS128" s="37" t="str">
        <f t="shared" si="432"/>
        <v/>
      </c>
      <c r="CT128" s="37" t="str">
        <f t="shared" si="433"/>
        <v/>
      </c>
      <c r="CU128" s="37" t="str">
        <f t="shared" si="434"/>
        <v/>
      </c>
      <c r="CV128" s="37" t="str">
        <f t="shared" si="435"/>
        <v/>
      </c>
      <c r="CW128" s="37" t="str">
        <f t="shared" si="436"/>
        <v/>
      </c>
      <c r="CX128" s="37" t="str">
        <f t="shared" si="437"/>
        <v/>
      </c>
      <c r="DE128" s="9"/>
      <c r="DF128" s="37">
        <f>IF(B128&lt;&gt;(AS128+AR128),1,0)</f>
        <v>0</v>
      </c>
      <c r="DG128" s="39">
        <f t="shared" si="439"/>
        <v>0</v>
      </c>
      <c r="DH128" s="39">
        <f t="shared" si="440"/>
        <v>0</v>
      </c>
      <c r="DI128" s="39">
        <f t="shared" si="440"/>
        <v>0</v>
      </c>
      <c r="DJ128" s="38"/>
      <c r="DK128" s="38"/>
      <c r="DL128" s="38"/>
      <c r="DM128" s="38"/>
      <c r="DN128" s="38"/>
      <c r="DO128" s="39">
        <f t="shared" si="441"/>
        <v>0</v>
      </c>
      <c r="DP128" s="39">
        <f t="shared" si="442"/>
        <v>0</v>
      </c>
      <c r="DQ128" s="39">
        <f t="shared" si="443"/>
        <v>0</v>
      </c>
      <c r="DR128" s="39">
        <f t="shared" si="444"/>
        <v>0</v>
      </c>
      <c r="DS128" s="39">
        <f t="shared" si="445"/>
        <v>0</v>
      </c>
      <c r="DT128" s="39">
        <f t="shared" si="446"/>
        <v>0</v>
      </c>
      <c r="DU128" s="39">
        <f t="shared" si="447"/>
        <v>0</v>
      </c>
      <c r="DV128" s="39">
        <f t="shared" si="448"/>
        <v>0</v>
      </c>
      <c r="DW128" s="39">
        <f t="shared" si="449"/>
        <v>0</v>
      </c>
      <c r="DX128" s="39">
        <f t="shared" si="450"/>
        <v>0</v>
      </c>
      <c r="DY128" s="39">
        <f t="shared" si="451"/>
        <v>0</v>
      </c>
      <c r="DZ128" s="39">
        <f t="shared" si="452"/>
        <v>0</v>
      </c>
      <c r="EA128" s="39">
        <f t="shared" si="453"/>
        <v>0</v>
      </c>
      <c r="EB128" s="39">
        <f t="shared" si="454"/>
        <v>0</v>
      </c>
    </row>
    <row r="129" spans="1:132" x14ac:dyDescent="0.25">
      <c r="A129" s="359" t="s">
        <v>43</v>
      </c>
      <c r="B129" s="41">
        <f t="shared" si="419"/>
        <v>0</v>
      </c>
      <c r="C129" s="42">
        <f t="shared" si="419"/>
        <v>0</v>
      </c>
      <c r="D129" s="54"/>
      <c r="E129" s="44"/>
      <c r="F129" s="43"/>
      <c r="G129" s="44"/>
      <c r="H129" s="43"/>
      <c r="I129" s="44"/>
      <c r="J129" s="43"/>
      <c r="K129" s="44"/>
      <c r="L129" s="43"/>
      <c r="M129" s="45"/>
      <c r="N129" s="33"/>
      <c r="O129" s="46"/>
      <c r="P129" s="47"/>
      <c r="Q129" s="46"/>
      <c r="R129" s="47"/>
      <c r="S129" s="46"/>
      <c r="T129" s="47"/>
      <c r="U129" s="46"/>
      <c r="V129" s="47"/>
      <c r="W129" s="46"/>
      <c r="X129" s="47"/>
      <c r="Y129" s="46"/>
      <c r="Z129" s="47"/>
      <c r="AA129" s="46"/>
      <c r="AB129" s="47"/>
      <c r="AC129" s="46"/>
      <c r="AD129" s="47"/>
      <c r="AE129" s="46"/>
      <c r="AF129" s="47"/>
      <c r="AG129" s="46"/>
      <c r="AH129" s="47"/>
      <c r="AI129" s="46"/>
      <c r="AJ129" s="47"/>
      <c r="AK129" s="46"/>
      <c r="AL129" s="47"/>
      <c r="AM129" s="46"/>
      <c r="AN129" s="47"/>
      <c r="AO129" s="46"/>
      <c r="AP129" s="47"/>
      <c r="AQ129" s="31"/>
      <c r="AR129" s="30"/>
      <c r="AS129" s="31"/>
      <c r="AT129" s="32"/>
      <c r="AU129" s="31"/>
      <c r="AV129" s="33"/>
      <c r="AW129" s="34"/>
      <c r="AX129" s="35" t="str">
        <f t="shared" si="420"/>
        <v/>
      </c>
      <c r="CA129" s="11"/>
      <c r="CB129" s="36" t="str">
        <f t="shared" ref="CB129:CB131" si="455">IF(B129&lt;&gt;(AS129)," * La suma de las columnas "&amp;AR$10&amp;""&amp;" DEBE SER IGUAL a los Exámenes Procesados. ","")</f>
        <v/>
      </c>
      <c r="CC129" s="37" t="str">
        <f t="shared" si="422"/>
        <v/>
      </c>
      <c r="CD129" s="37" t="str">
        <f t="shared" si="423"/>
        <v/>
      </c>
      <c r="CE129" s="37" t="str">
        <f t="shared" si="423"/>
        <v/>
      </c>
      <c r="CF129" s="38"/>
      <c r="CG129" s="38"/>
      <c r="CH129" s="38"/>
      <c r="CI129" s="38"/>
      <c r="CJ129" s="38"/>
      <c r="CK129" s="37" t="str">
        <f t="shared" ref="CK129" si="456">IF(N129&lt;O129,CONCATENATE("* El total de Procesados debe ser mayor o igual al total de Reactivos en el grupo de edad ",$N$11),"")</f>
        <v/>
      </c>
      <c r="CL129" s="37" t="str">
        <f t="shared" si="425"/>
        <v/>
      </c>
      <c r="CM129" s="37" t="str">
        <f t="shared" si="426"/>
        <v/>
      </c>
      <c r="CN129" s="37" t="str">
        <f t="shared" si="427"/>
        <v/>
      </c>
      <c r="CO129" s="37" t="str">
        <f t="shared" si="428"/>
        <v/>
      </c>
      <c r="CP129" s="37" t="str">
        <f t="shared" si="429"/>
        <v/>
      </c>
      <c r="CQ129" s="37" t="str">
        <f t="shared" si="430"/>
        <v/>
      </c>
      <c r="CR129" s="37" t="str">
        <f t="shared" si="431"/>
        <v/>
      </c>
      <c r="CS129" s="37" t="str">
        <f t="shared" si="432"/>
        <v/>
      </c>
      <c r="CT129" s="37" t="str">
        <f t="shared" si="433"/>
        <v/>
      </c>
      <c r="CU129" s="37" t="str">
        <f t="shared" si="434"/>
        <v/>
      </c>
      <c r="CV129" s="37" t="str">
        <f t="shared" si="435"/>
        <v/>
      </c>
      <c r="CW129" s="37" t="str">
        <f t="shared" si="436"/>
        <v/>
      </c>
      <c r="CX129" s="37" t="str">
        <f t="shared" si="437"/>
        <v/>
      </c>
      <c r="DE129" s="9"/>
      <c r="DF129" s="36">
        <f>IF(B129&lt;&gt;(AS129),1,0)</f>
        <v>0</v>
      </c>
      <c r="DG129" s="39">
        <f t="shared" si="439"/>
        <v>0</v>
      </c>
      <c r="DH129" s="39">
        <f t="shared" si="440"/>
        <v>0</v>
      </c>
      <c r="DI129" s="39">
        <f t="shared" si="440"/>
        <v>0</v>
      </c>
      <c r="DJ129" s="38"/>
      <c r="DK129" s="38"/>
      <c r="DL129" s="38"/>
      <c r="DM129" s="38"/>
      <c r="DN129" s="38"/>
      <c r="DO129" s="39">
        <f t="shared" si="441"/>
        <v>0</v>
      </c>
      <c r="DP129" s="39">
        <f t="shared" si="442"/>
        <v>0</v>
      </c>
      <c r="DQ129" s="39">
        <f t="shared" si="443"/>
        <v>0</v>
      </c>
      <c r="DR129" s="39">
        <f t="shared" si="444"/>
        <v>0</v>
      </c>
      <c r="DS129" s="39">
        <f t="shared" si="445"/>
        <v>0</v>
      </c>
      <c r="DT129" s="39">
        <f t="shared" si="446"/>
        <v>0</v>
      </c>
      <c r="DU129" s="39">
        <f t="shared" si="447"/>
        <v>0</v>
      </c>
      <c r="DV129" s="39">
        <f t="shared" si="448"/>
        <v>0</v>
      </c>
      <c r="DW129" s="39">
        <f t="shared" si="449"/>
        <v>0</v>
      </c>
      <c r="DX129" s="39">
        <f t="shared" si="450"/>
        <v>0</v>
      </c>
      <c r="DY129" s="39">
        <f t="shared" si="451"/>
        <v>0</v>
      </c>
      <c r="DZ129" s="39">
        <f t="shared" si="452"/>
        <v>0</v>
      </c>
      <c r="EA129" s="39">
        <f t="shared" si="453"/>
        <v>0</v>
      </c>
      <c r="EB129" s="39">
        <f t="shared" si="454"/>
        <v>0</v>
      </c>
    </row>
    <row r="130" spans="1:132" x14ac:dyDescent="0.25">
      <c r="A130" s="68" t="s">
        <v>44</v>
      </c>
      <c r="B130" s="41">
        <f t="shared" si="419"/>
        <v>0</v>
      </c>
      <c r="C130" s="42">
        <f t="shared" si="419"/>
        <v>0</v>
      </c>
      <c r="D130" s="54"/>
      <c r="E130" s="44"/>
      <c r="F130" s="43"/>
      <c r="G130" s="44"/>
      <c r="H130" s="43"/>
      <c r="I130" s="44"/>
      <c r="J130" s="43"/>
      <c r="K130" s="44"/>
      <c r="L130" s="43"/>
      <c r="M130" s="45"/>
      <c r="N130" s="33"/>
      <c r="O130" s="46"/>
      <c r="P130" s="47"/>
      <c r="Q130" s="46"/>
      <c r="R130" s="47"/>
      <c r="S130" s="46"/>
      <c r="T130" s="47"/>
      <c r="U130" s="46"/>
      <c r="V130" s="47"/>
      <c r="W130" s="46"/>
      <c r="X130" s="47"/>
      <c r="Y130" s="46"/>
      <c r="Z130" s="47"/>
      <c r="AA130" s="46"/>
      <c r="AB130" s="47"/>
      <c r="AC130" s="46"/>
      <c r="AD130" s="47"/>
      <c r="AE130" s="46"/>
      <c r="AF130" s="47"/>
      <c r="AG130" s="46"/>
      <c r="AH130" s="47"/>
      <c r="AI130" s="46"/>
      <c r="AJ130" s="47"/>
      <c r="AK130" s="46"/>
      <c r="AL130" s="47"/>
      <c r="AM130" s="46"/>
      <c r="AN130" s="47"/>
      <c r="AO130" s="46"/>
      <c r="AP130" s="47"/>
      <c r="AQ130" s="31"/>
      <c r="AR130" s="30"/>
      <c r="AS130" s="31"/>
      <c r="AT130" s="32"/>
      <c r="AU130" s="31"/>
      <c r="AV130" s="33"/>
      <c r="AW130" s="34"/>
      <c r="AX130" s="35" t="str">
        <f t="shared" si="420"/>
        <v/>
      </c>
      <c r="CA130" s="11"/>
      <c r="CB130" s="36" t="str">
        <f t="shared" si="455"/>
        <v/>
      </c>
      <c r="CC130" s="37" t="str">
        <f t="shared" si="422"/>
        <v/>
      </c>
      <c r="CD130" s="37" t="str">
        <f t="shared" si="423"/>
        <v/>
      </c>
      <c r="CE130" s="37" t="str">
        <f t="shared" si="423"/>
        <v/>
      </c>
      <c r="CF130" s="38"/>
      <c r="CG130" s="38"/>
      <c r="CH130" s="38"/>
      <c r="CI130" s="38"/>
      <c r="CJ130" s="38"/>
      <c r="CK130" s="37" t="str">
        <f>IF(N130&lt;O130,CONCATENATE("* El total de Procesados debe ser mayor o igual al total de Reactivos en el grupo de edad ",$N$11),"")</f>
        <v/>
      </c>
      <c r="CL130" s="37" t="str">
        <f>IF(P130&lt;Q130,CONCATENATE("* El total de Procesados debe ser mayor o igual al total de Reactivos en el grupo de edad ",$P$11),"")</f>
        <v/>
      </c>
      <c r="CM130" s="37" t="str">
        <f t="shared" si="426"/>
        <v/>
      </c>
      <c r="CN130" s="37" t="str">
        <f t="shared" si="427"/>
        <v/>
      </c>
      <c r="CO130" s="37" t="str">
        <f t="shared" si="428"/>
        <v/>
      </c>
      <c r="CP130" s="37" t="str">
        <f t="shared" si="429"/>
        <v/>
      </c>
      <c r="CQ130" s="37" t="str">
        <f t="shared" si="430"/>
        <v/>
      </c>
      <c r="CR130" s="37" t="str">
        <f t="shared" si="431"/>
        <v/>
      </c>
      <c r="CS130" s="37" t="str">
        <f t="shared" si="432"/>
        <v/>
      </c>
      <c r="CT130" s="37" t="str">
        <f t="shared" si="433"/>
        <v/>
      </c>
      <c r="CU130" s="37" t="str">
        <f t="shared" si="434"/>
        <v/>
      </c>
      <c r="CV130" s="37" t="str">
        <f t="shared" si="435"/>
        <v/>
      </c>
      <c r="CW130" s="37" t="str">
        <f t="shared" si="436"/>
        <v/>
      </c>
      <c r="CX130" s="37" t="str">
        <f t="shared" si="437"/>
        <v/>
      </c>
      <c r="DE130" s="9"/>
      <c r="DF130" s="36">
        <f t="shared" ref="DF130:DF131" si="457">IF(B130&lt;&gt;(AS130),1,0)</f>
        <v>0</v>
      </c>
      <c r="DG130" s="39">
        <f t="shared" si="439"/>
        <v>0</v>
      </c>
      <c r="DH130" s="39">
        <f t="shared" si="440"/>
        <v>0</v>
      </c>
      <c r="DI130" s="39">
        <f t="shared" si="440"/>
        <v>0</v>
      </c>
      <c r="DJ130" s="38"/>
      <c r="DK130" s="38"/>
      <c r="DL130" s="38"/>
      <c r="DM130" s="38"/>
      <c r="DN130" s="38"/>
      <c r="DO130" s="39">
        <f t="shared" si="441"/>
        <v>0</v>
      </c>
      <c r="DP130" s="39">
        <f t="shared" si="442"/>
        <v>0</v>
      </c>
      <c r="DQ130" s="39">
        <f t="shared" si="443"/>
        <v>0</v>
      </c>
      <c r="DR130" s="39">
        <f t="shared" si="444"/>
        <v>0</v>
      </c>
      <c r="DS130" s="39">
        <f t="shared" si="445"/>
        <v>0</v>
      </c>
      <c r="DT130" s="39">
        <f t="shared" si="446"/>
        <v>0</v>
      </c>
      <c r="DU130" s="39">
        <f t="shared" si="447"/>
        <v>0</v>
      </c>
      <c r="DV130" s="39">
        <f t="shared" si="448"/>
        <v>0</v>
      </c>
      <c r="DW130" s="39">
        <f t="shared" si="449"/>
        <v>0</v>
      </c>
      <c r="DX130" s="39">
        <f t="shared" si="450"/>
        <v>0</v>
      </c>
      <c r="DY130" s="39">
        <f t="shared" si="451"/>
        <v>0</v>
      </c>
      <c r="DZ130" s="39">
        <f t="shared" si="452"/>
        <v>0</v>
      </c>
      <c r="EA130" s="39">
        <f t="shared" si="453"/>
        <v>0</v>
      </c>
      <c r="EB130" s="39">
        <f t="shared" si="454"/>
        <v>0</v>
      </c>
    </row>
    <row r="131" spans="1:132" x14ac:dyDescent="0.25">
      <c r="A131" s="68" t="s">
        <v>45</v>
      </c>
      <c r="B131" s="41">
        <f>+D131+F131+H131+J131+L131+N131+P131+R131+T131+V131+X131+Z131+AB131+AD131+AF131+AH131+AJ131+AL131+AN131+AP131</f>
        <v>0</v>
      </c>
      <c r="C131" s="42">
        <f>+E131+G131+I131+K131+M131+O131+Q131+S131+U131+W131+Y131+AA131+AC131+AE131+AG131+AI131+AK131+AM131+AO131+AQ131</f>
        <v>0</v>
      </c>
      <c r="D131" s="33"/>
      <c r="E131" s="46"/>
      <c r="F131" s="47"/>
      <c r="G131" s="46"/>
      <c r="H131" s="47"/>
      <c r="I131" s="34"/>
      <c r="J131" s="33"/>
      <c r="K131" s="33"/>
      <c r="L131" s="47"/>
      <c r="M131" s="34"/>
      <c r="N131" s="33"/>
      <c r="O131" s="46"/>
      <c r="P131" s="47"/>
      <c r="Q131" s="46"/>
      <c r="R131" s="47"/>
      <c r="S131" s="46"/>
      <c r="T131" s="47"/>
      <c r="U131" s="46"/>
      <c r="V131" s="47"/>
      <c r="W131" s="46"/>
      <c r="X131" s="47"/>
      <c r="Y131" s="46"/>
      <c r="Z131" s="47"/>
      <c r="AA131" s="46"/>
      <c r="AB131" s="47"/>
      <c r="AC131" s="46"/>
      <c r="AD131" s="47"/>
      <c r="AE131" s="46"/>
      <c r="AF131" s="47"/>
      <c r="AG131" s="46"/>
      <c r="AH131" s="47"/>
      <c r="AI131" s="46"/>
      <c r="AJ131" s="47"/>
      <c r="AK131" s="46"/>
      <c r="AL131" s="47"/>
      <c r="AM131" s="46"/>
      <c r="AN131" s="47"/>
      <c r="AO131" s="46"/>
      <c r="AP131" s="47"/>
      <c r="AQ131" s="31"/>
      <c r="AR131" s="30"/>
      <c r="AS131" s="31"/>
      <c r="AT131" s="32"/>
      <c r="AU131" s="31"/>
      <c r="AV131" s="33"/>
      <c r="AW131" s="34"/>
      <c r="AX131" s="35" t="str">
        <f t="shared" ref="AX131:AX140" si="458">CA131&amp;CB131&amp;CC131&amp;CD131&amp;CE131&amp;CK131&amp;CL131&amp;CM131&amp;CN131&amp;CO131&amp;CP131&amp;CQ131&amp;CR131&amp;CS131&amp;CT131&amp;CU131&amp;CV131&amp;CW131&amp;CX131&amp;CF131&amp;CG131&amp;CH131&amp;CI131&amp;CJ131</f>
        <v/>
      </c>
      <c r="CA131" s="11"/>
      <c r="CB131" s="36" t="str">
        <f t="shared" si="455"/>
        <v/>
      </c>
      <c r="CC131" s="37" t="str">
        <f t="shared" si="422"/>
        <v/>
      </c>
      <c r="CD131" s="37" t="str">
        <f t="shared" si="423"/>
        <v/>
      </c>
      <c r="CE131" s="37" t="str">
        <f t="shared" si="423"/>
        <v/>
      </c>
      <c r="CF131" s="37" t="str">
        <f>IF(D131&lt;E131,CONCATENATE("* El total de Procesados debe ser mayor o igual al total de Reactivos en el grupo de edad ",$D$11),"")</f>
        <v/>
      </c>
      <c r="CG131" s="37" t="str">
        <f>IF(F131&lt;G131,CONCATENATE("* El total de Procesados debe ser mayor o igual al total de Reactivos en el grupo de edad ",$F$11),"")</f>
        <v/>
      </c>
      <c r="CH131" s="37" t="str">
        <f>IF(H131&lt;I131,CONCATENATE("* El total de Procesados debe ser mayor o igual al total de Reactivos en el grupo de edad ",$H$11),"")</f>
        <v/>
      </c>
      <c r="CI131" s="37" t="str">
        <f>IF(J131&lt;K131,CONCATENATE("* El total de Procesados debe ser mayor o igual al total de Reactivos en el grupo de edad ",$J$11),"")</f>
        <v/>
      </c>
      <c r="CJ131" s="37" t="str">
        <f>IF(L131&lt;M131,CONCATENATE("* El total de Procesados debe ser mayor o igual al total de Reactivos en el grupo de edad ",$L$11),"")</f>
        <v/>
      </c>
      <c r="CK131" s="37" t="str">
        <f>IF(N131&lt;O131,CONCATENATE("* El total de Procesados debe ser mayor o igual al total de Reactivos en el grupo de edad ",$N$11),"")</f>
        <v/>
      </c>
      <c r="CL131" s="37" t="str">
        <f>IF(P131&lt;Q131,CONCATENATE("* El total de Procesados debe ser mayor o igual al total de Reactivos en el grupo de edad ",$P$11),"")</f>
        <v/>
      </c>
      <c r="CM131" s="37" t="str">
        <f t="shared" si="426"/>
        <v/>
      </c>
      <c r="CN131" s="37" t="str">
        <f t="shared" si="427"/>
        <v/>
      </c>
      <c r="CO131" s="37" t="str">
        <f t="shared" si="428"/>
        <v/>
      </c>
      <c r="CP131" s="37" t="str">
        <f t="shared" si="429"/>
        <v/>
      </c>
      <c r="CQ131" s="37" t="str">
        <f t="shared" si="430"/>
        <v/>
      </c>
      <c r="CR131" s="37" t="str">
        <f t="shared" si="431"/>
        <v/>
      </c>
      <c r="CS131" s="37" t="str">
        <f t="shared" si="432"/>
        <v/>
      </c>
      <c r="CT131" s="37" t="str">
        <f t="shared" si="433"/>
        <v/>
      </c>
      <c r="CU131" s="37" t="str">
        <f t="shared" si="434"/>
        <v/>
      </c>
      <c r="CV131" s="37" t="str">
        <f t="shared" si="435"/>
        <v/>
      </c>
      <c r="CW131" s="37" t="str">
        <f t="shared" si="436"/>
        <v/>
      </c>
      <c r="CX131" s="37" t="str">
        <f t="shared" si="437"/>
        <v/>
      </c>
      <c r="DE131" s="9"/>
      <c r="DF131" s="36">
        <f t="shared" si="457"/>
        <v>0</v>
      </c>
      <c r="DG131" s="39">
        <f t="shared" si="439"/>
        <v>0</v>
      </c>
      <c r="DH131" s="39">
        <f t="shared" si="440"/>
        <v>0</v>
      </c>
      <c r="DI131" s="39">
        <f t="shared" si="440"/>
        <v>0</v>
      </c>
      <c r="DJ131" s="39">
        <f>IF(D131&lt;E131,1,0)</f>
        <v>0</v>
      </c>
      <c r="DK131" s="39">
        <f>IF(F131&lt;G131,1,0)</f>
        <v>0</v>
      </c>
      <c r="DL131" s="39">
        <f>IF(H131&lt;I131,1,0)</f>
        <v>0</v>
      </c>
      <c r="DM131" s="39">
        <f>IF(J131&lt;K131,1,0)</f>
        <v>0</v>
      </c>
      <c r="DN131" s="39">
        <f>IF(L131&lt;M131,1,0)</f>
        <v>0</v>
      </c>
      <c r="DO131" s="39">
        <f t="shared" si="441"/>
        <v>0</v>
      </c>
      <c r="DP131" s="39">
        <f t="shared" si="442"/>
        <v>0</v>
      </c>
      <c r="DQ131" s="39">
        <f t="shared" si="443"/>
        <v>0</v>
      </c>
      <c r="DR131" s="39">
        <f t="shared" si="444"/>
        <v>0</v>
      </c>
      <c r="DS131" s="39">
        <f t="shared" si="445"/>
        <v>0</v>
      </c>
      <c r="DT131" s="39">
        <f t="shared" si="446"/>
        <v>0</v>
      </c>
      <c r="DU131" s="39">
        <f t="shared" si="447"/>
        <v>0</v>
      </c>
      <c r="DV131" s="39">
        <f t="shared" si="448"/>
        <v>0</v>
      </c>
      <c r="DW131" s="39">
        <f t="shared" si="449"/>
        <v>0</v>
      </c>
      <c r="DX131" s="39">
        <f t="shared" si="450"/>
        <v>0</v>
      </c>
      <c r="DY131" s="39">
        <f t="shared" si="451"/>
        <v>0</v>
      </c>
      <c r="DZ131" s="39">
        <f t="shared" si="452"/>
        <v>0</v>
      </c>
      <c r="EA131" s="39">
        <f t="shared" si="453"/>
        <v>0</v>
      </c>
      <c r="EB131" s="39">
        <f t="shared" si="454"/>
        <v>0</v>
      </c>
    </row>
    <row r="132" spans="1:132" ht="21" x14ac:dyDescent="0.25">
      <c r="A132" s="359" t="s">
        <v>46</v>
      </c>
      <c r="B132" s="41">
        <f>+D132+F132+H132</f>
        <v>0</v>
      </c>
      <c r="C132" s="42">
        <f>+E132+G132+I132</f>
        <v>0</v>
      </c>
      <c r="D132" s="33"/>
      <c r="E132" s="46"/>
      <c r="F132" s="47"/>
      <c r="G132" s="46"/>
      <c r="H132" s="47"/>
      <c r="I132" s="34"/>
      <c r="J132" s="49"/>
      <c r="K132" s="50"/>
      <c r="L132" s="49"/>
      <c r="M132" s="50"/>
      <c r="N132" s="49"/>
      <c r="O132" s="50"/>
      <c r="P132" s="49"/>
      <c r="Q132" s="50"/>
      <c r="R132" s="49"/>
      <c r="S132" s="50"/>
      <c r="T132" s="49"/>
      <c r="U132" s="50"/>
      <c r="V132" s="49"/>
      <c r="W132" s="50"/>
      <c r="X132" s="49"/>
      <c r="Y132" s="50"/>
      <c r="Z132" s="49"/>
      <c r="AA132" s="50"/>
      <c r="AB132" s="49"/>
      <c r="AC132" s="50"/>
      <c r="AD132" s="49"/>
      <c r="AE132" s="50"/>
      <c r="AF132" s="49"/>
      <c r="AG132" s="50"/>
      <c r="AH132" s="49"/>
      <c r="AI132" s="50"/>
      <c r="AJ132" s="49"/>
      <c r="AK132" s="50"/>
      <c r="AL132" s="49"/>
      <c r="AM132" s="50"/>
      <c r="AN132" s="49"/>
      <c r="AO132" s="50"/>
      <c r="AP132" s="49"/>
      <c r="AQ132" s="51"/>
      <c r="AR132" s="33"/>
      <c r="AS132" s="31"/>
      <c r="AT132" s="32"/>
      <c r="AU132" s="31"/>
      <c r="AV132" s="33"/>
      <c r="AW132" s="34"/>
      <c r="AX132" s="35" t="str">
        <f>CA132&amp;CB132&amp;CC132&amp;CD132&amp;CE132&amp;CF132&amp;CG132&amp;CH132</f>
        <v/>
      </c>
      <c r="CA132" s="11"/>
      <c r="CB132" s="37" t="str">
        <f>IF(B132&lt;&gt;(AS132+AR132)," * La suma de las columnas "&amp;AR$10&amp;""&amp;" DEBE SER IGUAL a los Exámenes Procesados. ","")</f>
        <v/>
      </c>
      <c r="CC132" s="37" t="str">
        <f t="shared" si="422"/>
        <v/>
      </c>
      <c r="CD132" s="37" t="str">
        <f t="shared" si="423"/>
        <v/>
      </c>
      <c r="CE132" s="37" t="str">
        <f t="shared" si="423"/>
        <v/>
      </c>
      <c r="CF132" s="37" t="str">
        <f>IF(D132&lt;E132,CONCATENATE("* El total de Procesados debe ser mayor o igual al total de Reactivos en el grupo de edad ",$D$11),"")</f>
        <v/>
      </c>
      <c r="CG132" s="37" t="str">
        <f>IF(F132&lt;G132,CONCATENATE("* El total de Procesados debe ser mayor o igual al total de Reactivos en el grupo de edad ",$F$11),"")</f>
        <v/>
      </c>
      <c r="CH132" s="37" t="str">
        <f>IF(H132&lt;I132,CONCATENATE("* El total de Procesados debe ser mayor o igual al total de Reactivos en el grupo de edad ",$H$11),"")</f>
        <v/>
      </c>
      <c r="CI132" s="52"/>
      <c r="CJ132" s="52"/>
      <c r="CK132" s="53"/>
      <c r="CL132" s="52"/>
      <c r="CM132" s="52"/>
      <c r="CN132" s="52"/>
      <c r="CO132" s="52"/>
      <c r="CP132" s="52"/>
      <c r="CQ132" s="52"/>
      <c r="CR132" s="52"/>
      <c r="CS132" s="52"/>
      <c r="CT132" s="52"/>
      <c r="CU132" s="52"/>
      <c r="CV132" s="52"/>
      <c r="CW132" s="52"/>
      <c r="CX132" s="52"/>
      <c r="DE132" s="9"/>
      <c r="DF132" s="37">
        <f>IF(B132&lt;&gt;(AS132+AR132),1,0)</f>
        <v>0</v>
      </c>
      <c r="DG132" s="39">
        <f t="shared" si="439"/>
        <v>0</v>
      </c>
      <c r="DH132" s="39">
        <f t="shared" si="440"/>
        <v>0</v>
      </c>
      <c r="DI132" s="39">
        <f t="shared" si="440"/>
        <v>0</v>
      </c>
      <c r="DJ132" s="39">
        <f>IF(D132&lt;E132,1,0)</f>
        <v>0</v>
      </c>
      <c r="DK132" s="39">
        <f>IF(F132&lt;G132,1,0)</f>
        <v>0</v>
      </c>
      <c r="DL132" s="39">
        <f>IF(H132&lt;I132,1,0)</f>
        <v>0</v>
      </c>
      <c r="DM132" s="52"/>
      <c r="DN132" s="52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</row>
    <row r="133" spans="1:132" x14ac:dyDescent="0.25">
      <c r="A133" s="359" t="s">
        <v>47</v>
      </c>
      <c r="B133" s="41">
        <f>+P133+R133+T133+V133+X133+Z133+AB133+AD133+AF133+AH133+AJ133+AL133+AN133+AP133</f>
        <v>0</v>
      </c>
      <c r="C133" s="42">
        <f>+Q133+S133+U133+W133+Y133+AA133+AC133+AE133+AG133+AI133+AK133+AM133+AO133+AQ133</f>
        <v>0</v>
      </c>
      <c r="D133" s="54"/>
      <c r="E133" s="44"/>
      <c r="F133" s="43"/>
      <c r="G133" s="44"/>
      <c r="H133" s="43"/>
      <c r="I133" s="44"/>
      <c r="J133" s="43"/>
      <c r="K133" s="44"/>
      <c r="L133" s="43"/>
      <c r="M133" s="45"/>
      <c r="N133" s="54"/>
      <c r="O133" s="44"/>
      <c r="P133" s="47"/>
      <c r="Q133" s="46"/>
      <c r="R133" s="47"/>
      <c r="S133" s="46"/>
      <c r="T133" s="47"/>
      <c r="U133" s="46"/>
      <c r="V133" s="47"/>
      <c r="W133" s="46"/>
      <c r="X133" s="47"/>
      <c r="Y133" s="46"/>
      <c r="Z133" s="47"/>
      <c r="AA133" s="46"/>
      <c r="AB133" s="47"/>
      <c r="AC133" s="46"/>
      <c r="AD133" s="47"/>
      <c r="AE133" s="46"/>
      <c r="AF133" s="47"/>
      <c r="AG133" s="46"/>
      <c r="AH133" s="47"/>
      <c r="AI133" s="46"/>
      <c r="AJ133" s="47"/>
      <c r="AK133" s="46"/>
      <c r="AL133" s="47"/>
      <c r="AM133" s="46"/>
      <c r="AN133" s="47"/>
      <c r="AO133" s="46"/>
      <c r="AP133" s="47"/>
      <c r="AQ133" s="31"/>
      <c r="AR133" s="33"/>
      <c r="AS133" s="31"/>
      <c r="AT133" s="32"/>
      <c r="AU133" s="31"/>
      <c r="AV133" s="33"/>
      <c r="AW133" s="34"/>
      <c r="AX133" s="35" t="str">
        <f>CA133&amp;CB133&amp;CC133&amp;CD133&amp;CE133&amp;CL133&amp;CM133&amp;CN133&amp;CO133&amp;CP133&amp;CQ133&amp;CR133&amp;CS133&amp;CT133&amp;CU133&amp;CV133&amp;CW133&amp;CX133</f>
        <v/>
      </c>
      <c r="CA133" s="11"/>
      <c r="CB133" s="37" t="str">
        <f t="shared" ref="CB133:CB140" si="459">IF(B133&lt;&gt;(AS133+AR133)," * La suma de las columnas "&amp;AR$10&amp;""&amp;" DEBE SER IGUAL a los Exámenes Procesados. ","")</f>
        <v/>
      </c>
      <c r="CC133" s="37" t="str">
        <f t="shared" si="422"/>
        <v/>
      </c>
      <c r="CD133" s="37" t="str">
        <f t="shared" si="423"/>
        <v/>
      </c>
      <c r="CE133" s="37" t="str">
        <f t="shared" si="423"/>
        <v/>
      </c>
      <c r="CF133" s="53"/>
      <c r="CG133" s="53"/>
      <c r="CH133" s="52"/>
      <c r="CI133" s="52"/>
      <c r="CJ133" s="52"/>
      <c r="CK133" s="53"/>
      <c r="CL133" s="37" t="str">
        <f>IF(P133&lt;Q133,CONCATENATE("* El total de Procesados debe ser mayor o igual al total de Reactivos en el grupo de edad ",$P$11),"")</f>
        <v/>
      </c>
      <c r="CM133" s="37" t="str">
        <f t="shared" ref="CM133:CM140" si="460">IF(R133&lt;S133,CONCATENATE("* El total de Procesados debe ser mayor o igual al total de Reactivos en el grupo de edad ",$R$11),"")</f>
        <v/>
      </c>
      <c r="CN133" s="37" t="str">
        <f t="shared" si="427"/>
        <v/>
      </c>
      <c r="CO133" s="37" t="str">
        <f t="shared" ref="CO133:CO140" si="461">IF(V133&lt;W133,CONCATENATE("* El total de Procesados debe ser mayor o igual al total de Reactivos en el grupo de edad ",$V$11),"")</f>
        <v/>
      </c>
      <c r="CP133" s="37" t="str">
        <f t="shared" ref="CP133:CP140" si="462">IF(X133&lt;Y133,CONCATENATE("* El total de Procesados debe ser mayor o igual al total de Reactivos en el grupo de edad ",$X$11),"")</f>
        <v/>
      </c>
      <c r="CQ133" s="37" t="str">
        <f t="shared" ref="CQ133:CQ140" si="463">IF(Z133&lt;AA133,CONCATENATE("* El total de Procesados debe ser mayor o igual al total de Reactivos en el grupo de edad ",$Z$11),"")</f>
        <v/>
      </c>
      <c r="CR133" s="37" t="str">
        <f t="shared" ref="CR133:CR140" si="464">IF(AD133&lt;AE133,CONCATENATE("* El total de Procesados debe ser mayor o igual al total de Reactivos en el grupo de edad ",$AD$11),"")</f>
        <v/>
      </c>
      <c r="CS133" s="37" t="str">
        <f t="shared" ref="CS133:CS140" si="465">IF(AF133&lt;AG133,CONCATENATE("* El total de Procesados debe ser mayor o igual al total de Reactivos en el grupo de edad ",$AF$11),"")</f>
        <v/>
      </c>
      <c r="CT133" s="37" t="str">
        <f t="shared" ref="CT133:CT140" si="466">IF(AH133&lt;AI133,CONCATENATE("* El total de Procesados debe ser mayor o igual al total de Reactivos en el grupo de edad ",$AH$11),"")</f>
        <v/>
      </c>
      <c r="CU133" s="37" t="str">
        <f t="shared" ref="CU133:CU136" si="467">IF(AJ133&lt;AK133,CONCATENATE("* El total de Procesados debe ser mayor o igual al total de Reactivos en el grupo de edad ",$AJ$11),"")</f>
        <v/>
      </c>
      <c r="CV133" s="37" t="str">
        <f t="shared" ref="CV133:CV136" si="468">IF(AL133&lt;AM133,CONCATENATE("* El total de Procesados debe ser mayor o igual al total de Reactivos en el grupo de edad ",$AL$11),"")</f>
        <v/>
      </c>
      <c r="CW133" s="37" t="str">
        <f t="shared" ref="CW133:CW136" si="469">IF(AN133&lt;AO133,CONCATENATE("* El total de Procesados debe ser mayor o igual al total de Reactivos en el grupo de edad ",$AN$11),"")</f>
        <v/>
      </c>
      <c r="CX133" s="37" t="str">
        <f t="shared" ref="CX133:CX136" si="470">IF(AP133&lt;AQ133,CONCATENATE("* El total de Procesados debe ser mayor o igual al total de Reactivos en el grupo de edad ",$AP$11),"")</f>
        <v/>
      </c>
      <c r="DE133" s="9"/>
      <c r="DF133" s="37">
        <f t="shared" ref="DF133:DF140" si="471">IF(B133&lt;&gt;(AS133+AR133),1,0)</f>
        <v>0</v>
      </c>
      <c r="DG133" s="39">
        <f t="shared" si="439"/>
        <v>0</v>
      </c>
      <c r="DH133" s="39">
        <f t="shared" si="440"/>
        <v>0</v>
      </c>
      <c r="DI133" s="39">
        <f t="shared" si="440"/>
        <v>0</v>
      </c>
      <c r="DJ133" s="52"/>
      <c r="DK133" s="52"/>
      <c r="DL133" s="52"/>
      <c r="DM133" s="52"/>
      <c r="DN133" s="52"/>
      <c r="DO133" s="38"/>
      <c r="DP133" s="39">
        <f t="shared" ref="DP133:DP140" si="472">IF(P133&lt;Q133,1,0)</f>
        <v>0</v>
      </c>
      <c r="DQ133" s="39">
        <f t="shared" ref="DQ133:DQ140" si="473">IF(R133&lt;S133,1,0)</f>
        <v>0</v>
      </c>
      <c r="DR133" s="39">
        <f t="shared" si="444"/>
        <v>0</v>
      </c>
      <c r="DS133" s="39">
        <f t="shared" ref="DS133:DS140" si="474">IF(V133&lt;W133,1,0)</f>
        <v>0</v>
      </c>
      <c r="DT133" s="39">
        <f t="shared" ref="DT133:DT140" si="475">IF(X133&lt;Y133,1,0)</f>
        <v>0</v>
      </c>
      <c r="DU133" s="39">
        <f t="shared" ref="DU133:DU140" si="476">IF(Z133&lt;AA133,1,0)</f>
        <v>0</v>
      </c>
      <c r="DV133" s="39">
        <f t="shared" ref="DV133:DV140" si="477">IF(AD133&lt;AE133,1,0)</f>
        <v>0</v>
      </c>
      <c r="DW133" s="39">
        <f t="shared" ref="DW133:DW140" si="478">IF(AF133&lt;AG133,1,0)</f>
        <v>0</v>
      </c>
      <c r="DX133" s="39">
        <f t="shared" ref="DX133:DX140" si="479">IF(AH133&lt;AI133,1,0)</f>
        <v>0</v>
      </c>
      <c r="DY133" s="39">
        <f t="shared" ref="DY133:DY136" si="480">IF(AJ133&lt;AK133,1,0)</f>
        <v>0</v>
      </c>
      <c r="DZ133" s="39">
        <f t="shared" ref="DZ133:DZ136" si="481">IF(AL133&lt;AM133,1,0)</f>
        <v>0</v>
      </c>
      <c r="EA133" s="39">
        <f t="shared" ref="EA133:EA136" si="482">IF(AN133&lt;AO133,1,0)</f>
        <v>0</v>
      </c>
      <c r="EB133" s="39">
        <f t="shared" ref="EB133:EB136" si="483">IF(AP133&lt;AQ133,1,0)</f>
        <v>0</v>
      </c>
    </row>
    <row r="134" spans="1:132" x14ac:dyDescent="0.25">
      <c r="A134" s="68" t="s">
        <v>48</v>
      </c>
      <c r="B134" s="41">
        <f>+N134+P134+R134+T134+V134+X134+Z134+AB134+AD134+AF134+AH134+AJ134+AL134+AN134+AP134</f>
        <v>0</v>
      </c>
      <c r="C134" s="42">
        <f>+O134+Q134+S134+U134+W134+Y134+AA134+AC134+AE134+AG134+AI134+AK134+AM134+AO134+AQ134</f>
        <v>0</v>
      </c>
      <c r="D134" s="30"/>
      <c r="E134" s="50"/>
      <c r="F134" s="49"/>
      <c r="G134" s="50"/>
      <c r="H134" s="49"/>
      <c r="I134" s="55"/>
      <c r="J134" s="30"/>
      <c r="K134" s="30"/>
      <c r="L134" s="49"/>
      <c r="M134" s="55"/>
      <c r="N134" s="33"/>
      <c r="O134" s="46"/>
      <c r="P134" s="47"/>
      <c r="Q134" s="46"/>
      <c r="R134" s="47"/>
      <c r="S134" s="46"/>
      <c r="T134" s="47"/>
      <c r="U134" s="46"/>
      <c r="V134" s="47"/>
      <c r="W134" s="46"/>
      <c r="X134" s="47"/>
      <c r="Y134" s="46"/>
      <c r="Z134" s="47"/>
      <c r="AA134" s="46"/>
      <c r="AB134" s="47"/>
      <c r="AC134" s="46"/>
      <c r="AD134" s="47"/>
      <c r="AE134" s="46"/>
      <c r="AF134" s="47"/>
      <c r="AG134" s="46"/>
      <c r="AH134" s="47"/>
      <c r="AI134" s="46"/>
      <c r="AJ134" s="47"/>
      <c r="AK134" s="46"/>
      <c r="AL134" s="47"/>
      <c r="AM134" s="46"/>
      <c r="AN134" s="47"/>
      <c r="AO134" s="46"/>
      <c r="AP134" s="47"/>
      <c r="AQ134" s="31"/>
      <c r="AR134" s="33"/>
      <c r="AS134" s="31"/>
      <c r="AT134" s="32"/>
      <c r="AU134" s="31"/>
      <c r="AV134" s="33"/>
      <c r="AW134" s="34"/>
      <c r="AX134" s="35" t="str">
        <f>CA134&amp;CB134&amp;CC134&amp;CD134&amp;CE134&amp;CL134&amp;CM134&amp;CN134&amp;CO134&amp;CP134&amp;CQ134&amp;CR134&amp;CS134&amp;CT134&amp;CU134&amp;CV134&amp;CW134&amp;CX134&amp;CK134</f>
        <v/>
      </c>
      <c r="CA134" s="11"/>
      <c r="CB134" s="37" t="str">
        <f t="shared" si="459"/>
        <v/>
      </c>
      <c r="CC134" s="37" t="str">
        <f t="shared" si="422"/>
        <v/>
      </c>
      <c r="CD134" s="37" t="str">
        <f t="shared" si="423"/>
        <v/>
      </c>
      <c r="CE134" s="37" t="str">
        <f t="shared" si="423"/>
        <v/>
      </c>
      <c r="CF134" s="53"/>
      <c r="CG134" s="53"/>
      <c r="CH134" s="52"/>
      <c r="CI134" s="52"/>
      <c r="CJ134" s="52"/>
      <c r="CK134" s="37" t="str">
        <f>IF(N134&lt;O134,CONCATENATE("* El total de Procesados debe ser mayor o igual al total de Reactivos en el grupo de edad ",$N$11),"")</f>
        <v/>
      </c>
      <c r="CL134" s="37" t="str">
        <f t="shared" ref="CL134" si="484">IF(P134&lt;Q134,CONCATENATE("* El total de Procesados debe ser mayor o igual al total de Reactivos en el grupo de edad ",$P$11),"")</f>
        <v/>
      </c>
      <c r="CM134" s="37" t="str">
        <f t="shared" si="460"/>
        <v/>
      </c>
      <c r="CN134" s="37" t="str">
        <f t="shared" si="427"/>
        <v/>
      </c>
      <c r="CO134" s="37" t="str">
        <f t="shared" si="461"/>
        <v/>
      </c>
      <c r="CP134" s="37" t="str">
        <f t="shared" si="462"/>
        <v/>
      </c>
      <c r="CQ134" s="37" t="str">
        <f t="shared" si="463"/>
        <v/>
      </c>
      <c r="CR134" s="37" t="str">
        <f t="shared" si="464"/>
        <v/>
      </c>
      <c r="CS134" s="37" t="str">
        <f t="shared" si="465"/>
        <v/>
      </c>
      <c r="CT134" s="37" t="str">
        <f t="shared" si="466"/>
        <v/>
      </c>
      <c r="CU134" s="37" t="str">
        <f t="shared" si="467"/>
        <v/>
      </c>
      <c r="CV134" s="37" t="str">
        <f t="shared" si="468"/>
        <v/>
      </c>
      <c r="CW134" s="37" t="str">
        <f t="shared" si="469"/>
        <v/>
      </c>
      <c r="CX134" s="37" t="str">
        <f t="shared" si="470"/>
        <v/>
      </c>
      <c r="DE134" s="9"/>
      <c r="DF134" s="37">
        <f t="shared" si="471"/>
        <v>0</v>
      </c>
      <c r="DG134" s="39">
        <f t="shared" si="439"/>
        <v>0</v>
      </c>
      <c r="DH134" s="39">
        <f t="shared" si="440"/>
        <v>0</v>
      </c>
      <c r="DI134" s="39">
        <f t="shared" si="440"/>
        <v>0</v>
      </c>
      <c r="DJ134" s="52"/>
      <c r="DK134" s="52"/>
      <c r="DL134" s="52"/>
      <c r="DM134" s="52"/>
      <c r="DN134" s="52"/>
      <c r="DO134" s="39">
        <f t="shared" ref="DO134:DO135" si="485">IF(N134&lt;O134,1,0)</f>
        <v>0</v>
      </c>
      <c r="DP134" s="39">
        <f t="shared" si="472"/>
        <v>0</v>
      </c>
      <c r="DQ134" s="39">
        <f t="shared" si="473"/>
        <v>0</v>
      </c>
      <c r="DR134" s="39">
        <f t="shared" si="444"/>
        <v>0</v>
      </c>
      <c r="DS134" s="39">
        <f t="shared" si="474"/>
        <v>0</v>
      </c>
      <c r="DT134" s="39">
        <f t="shared" si="475"/>
        <v>0</v>
      </c>
      <c r="DU134" s="39">
        <f t="shared" si="476"/>
        <v>0</v>
      </c>
      <c r="DV134" s="39">
        <f t="shared" si="477"/>
        <v>0</v>
      </c>
      <c r="DW134" s="39">
        <f t="shared" si="478"/>
        <v>0</v>
      </c>
      <c r="DX134" s="39">
        <f t="shared" si="479"/>
        <v>0</v>
      </c>
      <c r="DY134" s="39">
        <f t="shared" si="480"/>
        <v>0</v>
      </c>
      <c r="DZ134" s="39">
        <f t="shared" si="481"/>
        <v>0</v>
      </c>
      <c r="EA134" s="39">
        <f t="shared" si="482"/>
        <v>0</v>
      </c>
      <c r="EB134" s="39">
        <f t="shared" si="483"/>
        <v>0</v>
      </c>
    </row>
    <row r="135" spans="1:132" x14ac:dyDescent="0.25">
      <c r="A135" s="68" t="s">
        <v>49</v>
      </c>
      <c r="B135" s="41">
        <f>+D135+F135+H135+J135+L135+N135+P135+R135+T135+V135+X135+Z135+AB135+AD135+AF135+AH135+AJ135+AL135+AN135+AP135</f>
        <v>4</v>
      </c>
      <c r="C135" s="42">
        <f>+E135+G135+I135+K135+M135+O135+Q135+S135+U135+W135+Y135+AA135+AC135+AE135+AG135+AI135+AK135+AM135+AO135+AQ135</f>
        <v>3</v>
      </c>
      <c r="D135" s="33"/>
      <c r="E135" s="46"/>
      <c r="F135" s="47"/>
      <c r="G135" s="46"/>
      <c r="H135" s="47"/>
      <c r="I135" s="34"/>
      <c r="J135" s="33"/>
      <c r="K135" s="33"/>
      <c r="L135" s="47"/>
      <c r="M135" s="34"/>
      <c r="N135" s="33"/>
      <c r="O135" s="46"/>
      <c r="P135" s="47"/>
      <c r="Q135" s="46"/>
      <c r="R135" s="47"/>
      <c r="S135" s="46"/>
      <c r="T135" s="47">
        <v>1</v>
      </c>
      <c r="U135" s="46">
        <v>0</v>
      </c>
      <c r="V135" s="47">
        <v>1</v>
      </c>
      <c r="W135" s="46">
        <v>1</v>
      </c>
      <c r="X135" s="47">
        <v>1</v>
      </c>
      <c r="Y135" s="46">
        <v>1</v>
      </c>
      <c r="Z135" s="47">
        <v>1</v>
      </c>
      <c r="AA135" s="46">
        <v>1</v>
      </c>
      <c r="AB135" s="47"/>
      <c r="AC135" s="46"/>
      <c r="AD135" s="47"/>
      <c r="AE135" s="46"/>
      <c r="AF135" s="47"/>
      <c r="AG135" s="46"/>
      <c r="AH135" s="47"/>
      <c r="AI135" s="46"/>
      <c r="AJ135" s="47"/>
      <c r="AK135" s="46"/>
      <c r="AL135" s="47"/>
      <c r="AM135" s="46"/>
      <c r="AN135" s="47"/>
      <c r="AO135" s="46"/>
      <c r="AP135" s="47"/>
      <c r="AQ135" s="31"/>
      <c r="AR135" s="33">
        <v>1</v>
      </c>
      <c r="AS135" s="31">
        <v>3</v>
      </c>
      <c r="AT135" s="32">
        <v>0</v>
      </c>
      <c r="AU135" s="31">
        <v>0</v>
      </c>
      <c r="AV135" s="33">
        <v>0</v>
      </c>
      <c r="AW135" s="34">
        <v>0</v>
      </c>
      <c r="AX135" s="35" t="str">
        <f t="shared" si="458"/>
        <v/>
      </c>
      <c r="CA135" s="11"/>
      <c r="CB135" s="37" t="str">
        <f t="shared" si="459"/>
        <v/>
      </c>
      <c r="CC135" s="37" t="str">
        <f t="shared" si="422"/>
        <v/>
      </c>
      <c r="CD135" s="37" t="str">
        <f t="shared" si="423"/>
        <v/>
      </c>
      <c r="CE135" s="37" t="str">
        <f t="shared" si="423"/>
        <v/>
      </c>
      <c r="CF135" s="37" t="str">
        <f>IF(D135&lt;E135,CONCATENATE("* El total de Procesados debe ser mayor o igual al total de Reactivos en el grupo de edad ",$D$11),"")</f>
        <v/>
      </c>
      <c r="CG135" s="37" t="str">
        <f>IF(F135&lt;G135,CONCATENATE("* El total de Procesados debe ser mayor o igual al total de Reactivos en el grupo de edad ",$F$11),"")</f>
        <v/>
      </c>
      <c r="CH135" s="37" t="str">
        <f>IF(H135&lt;I135,CONCATENATE("* El total de Procesados debe ser mayor o igual al total de Reactivos en el grupo de edad ",$H$11),"")</f>
        <v/>
      </c>
      <c r="CI135" s="37" t="str">
        <f>IF(J135&lt;K135,CONCATENATE("* El total de Procesados debe ser mayor o igual al total de Reactivos en el grupo de edad ",$J$11),"")</f>
        <v/>
      </c>
      <c r="CJ135" s="37" t="str">
        <f>IF(L135&lt;M135,CONCATENATE("* El total de Procesados debe ser mayor o igual al total de Reactivos en el grupo de edad ",$L$11),"")</f>
        <v/>
      </c>
      <c r="CK135" s="37" t="str">
        <f>IF(N135&lt;O135,CONCATENATE("* El total de Procesados debe ser mayor o igual al total de Reactivos en el grupo de edad ",$N$11),"")</f>
        <v/>
      </c>
      <c r="CL135" s="37" t="str">
        <f>IF(P135&lt;Q135,CONCATENATE("* El total de Procesados debe ser mayor o igual al total de Reactivos en el grupo de edad ",$P$11),"")</f>
        <v/>
      </c>
      <c r="CM135" s="37" t="str">
        <f t="shared" si="460"/>
        <v/>
      </c>
      <c r="CN135" s="37" t="str">
        <f t="shared" si="427"/>
        <v/>
      </c>
      <c r="CO135" s="37" t="str">
        <f t="shared" si="461"/>
        <v/>
      </c>
      <c r="CP135" s="37" t="str">
        <f t="shared" si="462"/>
        <v/>
      </c>
      <c r="CQ135" s="37" t="str">
        <f t="shared" si="463"/>
        <v/>
      </c>
      <c r="CR135" s="37" t="str">
        <f t="shared" si="464"/>
        <v/>
      </c>
      <c r="CS135" s="37" t="str">
        <f t="shared" si="465"/>
        <v/>
      </c>
      <c r="CT135" s="37" t="str">
        <f t="shared" si="466"/>
        <v/>
      </c>
      <c r="CU135" s="37" t="str">
        <f t="shared" si="467"/>
        <v/>
      </c>
      <c r="CV135" s="37" t="str">
        <f t="shared" si="468"/>
        <v/>
      </c>
      <c r="CW135" s="37" t="str">
        <f t="shared" si="469"/>
        <v/>
      </c>
      <c r="CX135" s="37" t="str">
        <f t="shared" si="470"/>
        <v/>
      </c>
      <c r="DE135" s="9"/>
      <c r="DF135" s="37">
        <f t="shared" si="471"/>
        <v>0</v>
      </c>
      <c r="DG135" s="39">
        <f t="shared" si="439"/>
        <v>0</v>
      </c>
      <c r="DH135" s="39">
        <f t="shared" si="440"/>
        <v>0</v>
      </c>
      <c r="DI135" s="39">
        <f t="shared" si="440"/>
        <v>0</v>
      </c>
      <c r="DJ135" s="39">
        <f>IF(D135&lt;E135,1,0)</f>
        <v>0</v>
      </c>
      <c r="DK135" s="39">
        <f>IF(F135&lt;G135,1,0)</f>
        <v>0</v>
      </c>
      <c r="DL135" s="39">
        <f>IF(H135&lt;I135,1,0)</f>
        <v>0</v>
      </c>
      <c r="DM135" s="39">
        <f>IF(J135&lt;K135,1,0)</f>
        <v>0</v>
      </c>
      <c r="DN135" s="39">
        <f>IF(L135&lt;M135,1,0)</f>
        <v>0</v>
      </c>
      <c r="DO135" s="39">
        <f t="shared" si="485"/>
        <v>0</v>
      </c>
      <c r="DP135" s="39">
        <f t="shared" si="472"/>
        <v>0</v>
      </c>
      <c r="DQ135" s="39">
        <f t="shared" si="473"/>
        <v>0</v>
      </c>
      <c r="DR135" s="39">
        <f t="shared" si="444"/>
        <v>0</v>
      </c>
      <c r="DS135" s="39">
        <f t="shared" si="474"/>
        <v>0</v>
      </c>
      <c r="DT135" s="39">
        <f t="shared" si="475"/>
        <v>0</v>
      </c>
      <c r="DU135" s="39">
        <f t="shared" si="476"/>
        <v>0</v>
      </c>
      <c r="DV135" s="39">
        <f t="shared" si="477"/>
        <v>0</v>
      </c>
      <c r="DW135" s="39">
        <f t="shared" si="478"/>
        <v>0</v>
      </c>
      <c r="DX135" s="39">
        <f t="shared" si="479"/>
        <v>0</v>
      </c>
      <c r="DY135" s="39">
        <f t="shared" si="480"/>
        <v>0</v>
      </c>
      <c r="DZ135" s="39">
        <f t="shared" si="481"/>
        <v>0</v>
      </c>
      <c r="EA135" s="39">
        <f t="shared" si="482"/>
        <v>0</v>
      </c>
      <c r="EB135" s="39">
        <f t="shared" si="483"/>
        <v>0</v>
      </c>
    </row>
    <row r="136" spans="1:132" x14ac:dyDescent="0.25">
      <c r="A136" s="40" t="s">
        <v>50</v>
      </c>
      <c r="B136" s="41">
        <f>+P136+R136+T136+V136+X136+Z136+AB136+AD136+AF136+AH136+AJ136+AL136+AN136+AP136</f>
        <v>0</v>
      </c>
      <c r="C136" s="42">
        <f>+Q136+S136+U136+W136+Y136+AA136+AC136+AE136+AG136+AI136+AK136+AM136+AO136+AQ136</f>
        <v>0</v>
      </c>
      <c r="D136" s="54"/>
      <c r="E136" s="44"/>
      <c r="F136" s="43"/>
      <c r="G136" s="44"/>
      <c r="H136" s="43"/>
      <c r="I136" s="44"/>
      <c r="J136" s="43"/>
      <c r="K136" s="44"/>
      <c r="L136" s="43"/>
      <c r="M136" s="45"/>
      <c r="N136" s="54"/>
      <c r="O136" s="44"/>
      <c r="P136" s="47"/>
      <c r="Q136" s="46"/>
      <c r="R136" s="47"/>
      <c r="S136" s="46"/>
      <c r="T136" s="47"/>
      <c r="U136" s="46"/>
      <c r="V136" s="47"/>
      <c r="W136" s="46"/>
      <c r="X136" s="47"/>
      <c r="Y136" s="46"/>
      <c r="Z136" s="47"/>
      <c r="AA136" s="46"/>
      <c r="AB136" s="47"/>
      <c r="AC136" s="46"/>
      <c r="AD136" s="47"/>
      <c r="AE136" s="46"/>
      <c r="AF136" s="47"/>
      <c r="AG136" s="46"/>
      <c r="AH136" s="47"/>
      <c r="AI136" s="46"/>
      <c r="AJ136" s="47"/>
      <c r="AK136" s="46"/>
      <c r="AL136" s="47"/>
      <c r="AM136" s="46"/>
      <c r="AN136" s="47"/>
      <c r="AO136" s="46"/>
      <c r="AP136" s="47"/>
      <c r="AQ136" s="31"/>
      <c r="AR136" s="33"/>
      <c r="AS136" s="31"/>
      <c r="AT136" s="32"/>
      <c r="AU136" s="31"/>
      <c r="AV136" s="33"/>
      <c r="AW136" s="34"/>
      <c r="AX136" s="35" t="str">
        <f>CA136&amp;CB136&amp;CC136&amp;CD136&amp;CE136&amp;CL136&amp;CM136&amp;CN136&amp;CO136&amp;CP136&amp;CQ136&amp;CR136&amp;CS136&amp;CT136&amp;CU136&amp;CV136&amp;CW136&amp;CX136</f>
        <v/>
      </c>
      <c r="CA136" s="11"/>
      <c r="CB136" s="37" t="str">
        <f t="shared" si="459"/>
        <v/>
      </c>
      <c r="CC136" s="37" t="str">
        <f t="shared" si="422"/>
        <v/>
      </c>
      <c r="CD136" s="37" t="str">
        <f t="shared" si="423"/>
        <v/>
      </c>
      <c r="CE136" s="37" t="str">
        <f t="shared" si="423"/>
        <v/>
      </c>
      <c r="CF136" s="53"/>
      <c r="CG136" s="53"/>
      <c r="CH136" s="52"/>
      <c r="CI136" s="52"/>
      <c r="CJ136" s="52"/>
      <c r="CK136" s="53"/>
      <c r="CL136" s="37" t="str">
        <f t="shared" ref="CL136:CL140" si="486">IF(P136&lt;Q136,CONCATENATE("* El total de Procesados debe ser mayor o igual al total de Reactivos en el grupo de edad ",$P$11),"")</f>
        <v/>
      </c>
      <c r="CM136" s="37" t="str">
        <f t="shared" si="460"/>
        <v/>
      </c>
      <c r="CN136" s="37" t="str">
        <f t="shared" si="427"/>
        <v/>
      </c>
      <c r="CO136" s="37" t="str">
        <f t="shared" si="461"/>
        <v/>
      </c>
      <c r="CP136" s="37" t="str">
        <f t="shared" si="462"/>
        <v/>
      </c>
      <c r="CQ136" s="37" t="str">
        <f t="shared" si="463"/>
        <v/>
      </c>
      <c r="CR136" s="37" t="str">
        <f t="shared" si="464"/>
        <v/>
      </c>
      <c r="CS136" s="37" t="str">
        <f t="shared" si="465"/>
        <v/>
      </c>
      <c r="CT136" s="37" t="str">
        <f t="shared" si="466"/>
        <v/>
      </c>
      <c r="CU136" s="37" t="str">
        <f t="shared" si="467"/>
        <v/>
      </c>
      <c r="CV136" s="37" t="str">
        <f t="shared" si="468"/>
        <v/>
      </c>
      <c r="CW136" s="37" t="str">
        <f t="shared" si="469"/>
        <v/>
      </c>
      <c r="CX136" s="37" t="str">
        <f t="shared" si="470"/>
        <v/>
      </c>
      <c r="DE136" s="9"/>
      <c r="DF136" s="37">
        <f t="shared" si="471"/>
        <v>0</v>
      </c>
      <c r="DG136" s="39">
        <f t="shared" si="439"/>
        <v>0</v>
      </c>
      <c r="DH136" s="39">
        <f t="shared" si="440"/>
        <v>0</v>
      </c>
      <c r="DI136" s="39">
        <f t="shared" si="440"/>
        <v>0</v>
      </c>
      <c r="DJ136" s="52"/>
      <c r="DK136" s="52"/>
      <c r="DL136" s="52"/>
      <c r="DM136" s="52"/>
      <c r="DN136" s="52"/>
      <c r="DO136" s="38"/>
      <c r="DP136" s="39">
        <f t="shared" si="472"/>
        <v>0</v>
      </c>
      <c r="DQ136" s="39">
        <f t="shared" si="473"/>
        <v>0</v>
      </c>
      <c r="DR136" s="39">
        <f t="shared" si="444"/>
        <v>0</v>
      </c>
      <c r="DS136" s="39">
        <f t="shared" si="474"/>
        <v>0</v>
      </c>
      <c r="DT136" s="39">
        <f t="shared" si="475"/>
        <v>0</v>
      </c>
      <c r="DU136" s="39">
        <f t="shared" si="476"/>
        <v>0</v>
      </c>
      <c r="DV136" s="39">
        <f t="shared" si="477"/>
        <v>0</v>
      </c>
      <c r="DW136" s="39">
        <f t="shared" si="478"/>
        <v>0</v>
      </c>
      <c r="DX136" s="39">
        <f t="shared" si="479"/>
        <v>0</v>
      </c>
      <c r="DY136" s="39">
        <f t="shared" si="480"/>
        <v>0</v>
      </c>
      <c r="DZ136" s="39">
        <f t="shared" si="481"/>
        <v>0</v>
      </c>
      <c r="EA136" s="39">
        <f t="shared" si="482"/>
        <v>0</v>
      </c>
      <c r="EB136" s="39">
        <f t="shared" si="483"/>
        <v>0</v>
      </c>
    </row>
    <row r="137" spans="1:132" x14ac:dyDescent="0.25">
      <c r="A137" s="68" t="s">
        <v>51</v>
      </c>
      <c r="B137" s="41">
        <f>+P137+R137+T137+V137+X137+Z137+AB137+AD137+AF137+AH137</f>
        <v>0</v>
      </c>
      <c r="C137" s="42">
        <f>+Q137+S137+U137+W137+Y137+AA137+AC137+AE137+AG137+AI137</f>
        <v>0</v>
      </c>
      <c r="D137" s="54"/>
      <c r="E137" s="44"/>
      <c r="F137" s="43"/>
      <c r="G137" s="44"/>
      <c r="H137" s="43"/>
      <c r="I137" s="44"/>
      <c r="J137" s="43"/>
      <c r="K137" s="44"/>
      <c r="L137" s="43"/>
      <c r="M137" s="45"/>
      <c r="N137" s="54"/>
      <c r="O137" s="44"/>
      <c r="P137" s="47"/>
      <c r="Q137" s="46"/>
      <c r="R137" s="47"/>
      <c r="S137" s="46"/>
      <c r="T137" s="47"/>
      <c r="U137" s="46"/>
      <c r="V137" s="47"/>
      <c r="W137" s="46"/>
      <c r="X137" s="47"/>
      <c r="Y137" s="46"/>
      <c r="Z137" s="47"/>
      <c r="AA137" s="46"/>
      <c r="AB137" s="47"/>
      <c r="AC137" s="46"/>
      <c r="AD137" s="47"/>
      <c r="AE137" s="46"/>
      <c r="AF137" s="47"/>
      <c r="AG137" s="46"/>
      <c r="AH137" s="47"/>
      <c r="AI137" s="46"/>
      <c r="AJ137" s="43"/>
      <c r="AK137" s="44"/>
      <c r="AL137" s="43"/>
      <c r="AM137" s="44"/>
      <c r="AN137" s="43"/>
      <c r="AO137" s="44"/>
      <c r="AP137" s="43"/>
      <c r="AQ137" s="56"/>
      <c r="AR137" s="33"/>
      <c r="AS137" s="31"/>
      <c r="AT137" s="32"/>
      <c r="AU137" s="31"/>
      <c r="AV137" s="33"/>
      <c r="AW137" s="34"/>
      <c r="AX137" s="35" t="str">
        <f>CA137&amp;CB137&amp;CC137&amp;CD137&amp;CE137&amp;CL137&amp;CM137&amp;CN137&amp;CO137&amp;CP137&amp;CQ137&amp;CR137&amp;CS137&amp;CT137</f>
        <v/>
      </c>
      <c r="CA137" s="11"/>
      <c r="CB137" s="37" t="str">
        <f t="shared" si="459"/>
        <v/>
      </c>
      <c r="CC137" s="37" t="str">
        <f t="shared" si="422"/>
        <v/>
      </c>
      <c r="CD137" s="37" t="str">
        <f t="shared" si="423"/>
        <v/>
      </c>
      <c r="CE137" s="37" t="str">
        <f t="shared" si="423"/>
        <v/>
      </c>
      <c r="CF137" s="53"/>
      <c r="CG137" s="53"/>
      <c r="CH137" s="52"/>
      <c r="CI137" s="52"/>
      <c r="CJ137" s="52"/>
      <c r="CK137" s="53"/>
      <c r="CL137" s="37" t="str">
        <f t="shared" si="486"/>
        <v/>
      </c>
      <c r="CM137" s="37" t="str">
        <f t="shared" si="460"/>
        <v/>
      </c>
      <c r="CN137" s="37" t="str">
        <f t="shared" si="427"/>
        <v/>
      </c>
      <c r="CO137" s="37" t="str">
        <f t="shared" si="461"/>
        <v/>
      </c>
      <c r="CP137" s="37" t="str">
        <f t="shared" si="462"/>
        <v/>
      </c>
      <c r="CQ137" s="37" t="str">
        <f t="shared" si="463"/>
        <v/>
      </c>
      <c r="CR137" s="37" t="str">
        <f t="shared" si="464"/>
        <v/>
      </c>
      <c r="CS137" s="37" t="str">
        <f t="shared" si="465"/>
        <v/>
      </c>
      <c r="CT137" s="37" t="str">
        <f t="shared" si="466"/>
        <v/>
      </c>
      <c r="CU137" s="38"/>
      <c r="CV137" s="38"/>
      <c r="CW137" s="38"/>
      <c r="CX137" s="38"/>
      <c r="DE137" s="9"/>
      <c r="DF137" s="37">
        <f t="shared" si="471"/>
        <v>0</v>
      </c>
      <c r="DG137" s="39">
        <f t="shared" si="439"/>
        <v>0</v>
      </c>
      <c r="DH137" s="39">
        <f t="shared" si="440"/>
        <v>0</v>
      </c>
      <c r="DI137" s="39">
        <f t="shared" si="440"/>
        <v>0</v>
      </c>
      <c r="DJ137" s="52"/>
      <c r="DK137" s="52"/>
      <c r="DL137" s="52"/>
      <c r="DM137" s="52"/>
      <c r="DN137" s="52"/>
      <c r="DO137" s="38"/>
      <c r="DP137" s="39">
        <f t="shared" si="472"/>
        <v>0</v>
      </c>
      <c r="DQ137" s="39">
        <f t="shared" si="473"/>
        <v>0</v>
      </c>
      <c r="DR137" s="39">
        <f t="shared" si="444"/>
        <v>0</v>
      </c>
      <c r="DS137" s="39">
        <f t="shared" si="474"/>
        <v>0</v>
      </c>
      <c r="DT137" s="39">
        <f t="shared" si="475"/>
        <v>0</v>
      </c>
      <c r="DU137" s="39">
        <f t="shared" si="476"/>
        <v>0</v>
      </c>
      <c r="DV137" s="39">
        <f t="shared" si="477"/>
        <v>0</v>
      </c>
      <c r="DW137" s="39">
        <f t="shared" si="478"/>
        <v>0</v>
      </c>
      <c r="DX137" s="39">
        <f t="shared" si="479"/>
        <v>0</v>
      </c>
      <c r="DY137" s="38"/>
      <c r="DZ137" s="38"/>
      <c r="EA137" s="38"/>
      <c r="EB137" s="38"/>
    </row>
    <row r="138" spans="1:132" x14ac:dyDescent="0.25">
      <c r="A138" s="68" t="s">
        <v>52</v>
      </c>
      <c r="B138" s="41">
        <f t="shared" ref="B138:C140" si="487">+D138+F138+H138+J138+L138+N138+P138+R138+T138+V138+X138+Z138+AB138+AD138+AF138+AH138+AJ138+AL138+AN138+AP138</f>
        <v>0</v>
      </c>
      <c r="C138" s="42">
        <f t="shared" si="487"/>
        <v>0</v>
      </c>
      <c r="D138" s="33"/>
      <c r="E138" s="46"/>
      <c r="F138" s="47"/>
      <c r="G138" s="46"/>
      <c r="H138" s="47"/>
      <c r="I138" s="34"/>
      <c r="J138" s="33"/>
      <c r="K138" s="33"/>
      <c r="L138" s="47"/>
      <c r="M138" s="34"/>
      <c r="N138" s="33"/>
      <c r="O138" s="46"/>
      <c r="P138" s="47"/>
      <c r="Q138" s="46"/>
      <c r="R138" s="47"/>
      <c r="S138" s="46"/>
      <c r="T138" s="47"/>
      <c r="U138" s="46"/>
      <c r="V138" s="47"/>
      <c r="W138" s="46"/>
      <c r="X138" s="47"/>
      <c r="Y138" s="46"/>
      <c r="Z138" s="47"/>
      <c r="AA138" s="46"/>
      <c r="AB138" s="47"/>
      <c r="AC138" s="46"/>
      <c r="AD138" s="47"/>
      <c r="AE138" s="46"/>
      <c r="AF138" s="47"/>
      <c r="AG138" s="46"/>
      <c r="AH138" s="47"/>
      <c r="AI138" s="46"/>
      <c r="AJ138" s="47"/>
      <c r="AK138" s="46"/>
      <c r="AL138" s="47"/>
      <c r="AM138" s="46"/>
      <c r="AN138" s="47"/>
      <c r="AO138" s="46"/>
      <c r="AP138" s="47"/>
      <c r="AQ138" s="31"/>
      <c r="AR138" s="33"/>
      <c r="AS138" s="31"/>
      <c r="AT138" s="32"/>
      <c r="AU138" s="31"/>
      <c r="AV138" s="33"/>
      <c r="AW138" s="34"/>
      <c r="AX138" s="35" t="str">
        <f t="shared" si="458"/>
        <v/>
      </c>
      <c r="CA138" s="11"/>
      <c r="CB138" s="37" t="str">
        <f t="shared" si="459"/>
        <v/>
      </c>
      <c r="CC138" s="37" t="str">
        <f t="shared" si="422"/>
        <v/>
      </c>
      <c r="CD138" s="37" t="str">
        <f t="shared" si="423"/>
        <v/>
      </c>
      <c r="CE138" s="37" t="str">
        <f t="shared" si="423"/>
        <v/>
      </c>
      <c r="CF138" s="37" t="str">
        <f t="shared" ref="CF138:CF140" si="488">IF(D138&lt;E138,CONCATENATE("* El total de Procesados debe ser mayor o igual al total de Reactivos en el grupo de edad ",$D$11),"")</f>
        <v/>
      </c>
      <c r="CG138" s="37" t="str">
        <f t="shared" ref="CG138:CG140" si="489">IF(F138&lt;G138,CONCATENATE("* El total de Procesados debe ser mayor o igual al total de Reactivos en el grupo de edad ",$F$11),"")</f>
        <v/>
      </c>
      <c r="CH138" s="37" t="str">
        <f t="shared" ref="CH138:CH140" si="490">IF(H138&lt;I138,CONCATENATE("* El total de Procesados debe ser mayor o igual al total de Reactivos en el grupo de edad ",$H$11),"")</f>
        <v/>
      </c>
      <c r="CI138" s="37" t="str">
        <f t="shared" ref="CI138:CI140" si="491">IF(J138&lt;K138,CONCATENATE("* El total de Procesados debe ser mayor o igual al total de Reactivos en el grupo de edad ",$J$11),"")</f>
        <v/>
      </c>
      <c r="CJ138" s="37" t="str">
        <f t="shared" ref="CJ138:CJ140" si="492">IF(L138&lt;M138,CONCATENATE("* El total de Procesados debe ser mayor o igual al total de Reactivos en el grupo de edad ",$L$11),"")</f>
        <v/>
      </c>
      <c r="CK138" s="37" t="str">
        <f t="shared" ref="CK138:CK140" si="493">IF(N138&lt;O138,CONCATENATE("* El total de Procesados debe ser mayor o igual al total de Reactivos en el grupo de edad ",$N$11),"")</f>
        <v/>
      </c>
      <c r="CL138" s="37" t="str">
        <f t="shared" si="486"/>
        <v/>
      </c>
      <c r="CM138" s="37" t="str">
        <f t="shared" si="460"/>
        <v/>
      </c>
      <c r="CN138" s="37" t="str">
        <f t="shared" si="427"/>
        <v/>
      </c>
      <c r="CO138" s="37" t="str">
        <f t="shared" si="461"/>
        <v/>
      </c>
      <c r="CP138" s="37" t="str">
        <f t="shared" si="462"/>
        <v/>
      </c>
      <c r="CQ138" s="37" t="str">
        <f t="shared" si="463"/>
        <v/>
      </c>
      <c r="CR138" s="37" t="str">
        <f t="shared" si="464"/>
        <v/>
      </c>
      <c r="CS138" s="37" t="str">
        <f t="shared" si="465"/>
        <v/>
      </c>
      <c r="CT138" s="37" t="str">
        <f t="shared" si="466"/>
        <v/>
      </c>
      <c r="CU138" s="37" t="str">
        <f t="shared" ref="CU138:CU140" si="494">IF(AJ138&lt;AK138,CONCATENATE("* El total de Procesados debe ser mayor o igual al total de Reactivos en el grupo de edad ",$AJ$11),"")</f>
        <v/>
      </c>
      <c r="CV138" s="37" t="str">
        <f t="shared" ref="CV138:CV140" si="495">IF(AL138&lt;AM138,CONCATENATE("* El total de Procesados debe ser mayor o igual al total de Reactivos en el grupo de edad ",$AL$11),"")</f>
        <v/>
      </c>
      <c r="CW138" s="37" t="str">
        <f t="shared" ref="CW138:CW140" si="496">IF(AN138&lt;AO138,CONCATENATE("* El total de Procesados debe ser mayor o igual al total de Reactivos en el grupo de edad ",$AN$11),"")</f>
        <v/>
      </c>
      <c r="CX138" s="37" t="str">
        <f t="shared" ref="CX138:CX140" si="497">IF(AP138&lt;AQ138,CONCATENATE("* El total de Procesados debe ser mayor o igual al total de Reactivos en el grupo de edad ",$AP$11),"")</f>
        <v/>
      </c>
      <c r="DE138" s="9"/>
      <c r="DF138" s="37">
        <f t="shared" si="471"/>
        <v>0</v>
      </c>
      <c r="DG138" s="39">
        <f t="shared" si="439"/>
        <v>0</v>
      </c>
      <c r="DH138" s="39">
        <f t="shared" si="440"/>
        <v>0</v>
      </c>
      <c r="DI138" s="39">
        <f t="shared" si="440"/>
        <v>0</v>
      </c>
      <c r="DJ138" s="39">
        <f t="shared" ref="DJ138:DJ140" si="498">IF(D138&lt;E138,1,0)</f>
        <v>0</v>
      </c>
      <c r="DK138" s="39">
        <f t="shared" ref="DK138:DK140" si="499">IF(F138&lt;G138,1,0)</f>
        <v>0</v>
      </c>
      <c r="DL138" s="39">
        <f t="shared" ref="DL138:DL140" si="500">IF(H138&lt;I138,1,0)</f>
        <v>0</v>
      </c>
      <c r="DM138" s="39">
        <f t="shared" ref="DM138:DM140" si="501">IF(J138&lt;K138,1,0)</f>
        <v>0</v>
      </c>
      <c r="DN138" s="39">
        <f t="shared" ref="DN138:DN140" si="502">IF(L138&lt;M138,1,0)</f>
        <v>0</v>
      </c>
      <c r="DO138" s="39">
        <f t="shared" ref="DO138:DO140" si="503">IF(N138&lt;O138,1,0)</f>
        <v>0</v>
      </c>
      <c r="DP138" s="39">
        <f t="shared" si="472"/>
        <v>0</v>
      </c>
      <c r="DQ138" s="39">
        <f t="shared" si="473"/>
        <v>0</v>
      </c>
      <c r="DR138" s="39">
        <f t="shared" si="444"/>
        <v>0</v>
      </c>
      <c r="DS138" s="39">
        <f t="shared" si="474"/>
        <v>0</v>
      </c>
      <c r="DT138" s="39">
        <f t="shared" si="475"/>
        <v>0</v>
      </c>
      <c r="DU138" s="39">
        <f t="shared" si="476"/>
        <v>0</v>
      </c>
      <c r="DV138" s="39">
        <f t="shared" si="477"/>
        <v>0</v>
      </c>
      <c r="DW138" s="39">
        <f t="shared" si="478"/>
        <v>0</v>
      </c>
      <c r="DX138" s="39">
        <f t="shared" si="479"/>
        <v>0</v>
      </c>
      <c r="DY138" s="39">
        <f t="shared" ref="DY138:DY140" si="504">IF(AJ138&lt;AK138,1,0)</f>
        <v>0</v>
      </c>
      <c r="DZ138" s="39">
        <f t="shared" ref="DZ138:DZ140" si="505">IF(AL138&lt;AM138,1,0)</f>
        <v>0</v>
      </c>
      <c r="EA138" s="39">
        <f t="shared" ref="EA138:EA140" si="506">IF(AN138&lt;AO138,1,0)</f>
        <v>0</v>
      </c>
      <c r="EB138" s="39">
        <f t="shared" ref="EB138:EB140" si="507">IF(AP138&lt;AQ138,1,0)</f>
        <v>0</v>
      </c>
    </row>
    <row r="139" spans="1:132" x14ac:dyDescent="0.25">
      <c r="A139" s="68" t="s">
        <v>53</v>
      </c>
      <c r="B139" s="41">
        <f t="shared" si="487"/>
        <v>0</v>
      </c>
      <c r="C139" s="42">
        <f t="shared" si="487"/>
        <v>0</v>
      </c>
      <c r="D139" s="33"/>
      <c r="E139" s="46"/>
      <c r="F139" s="47"/>
      <c r="G139" s="46"/>
      <c r="H139" s="47"/>
      <c r="I139" s="34"/>
      <c r="J139" s="33"/>
      <c r="K139" s="33"/>
      <c r="L139" s="47"/>
      <c r="M139" s="34"/>
      <c r="N139" s="33"/>
      <c r="O139" s="46"/>
      <c r="P139" s="47"/>
      <c r="Q139" s="46"/>
      <c r="R139" s="47"/>
      <c r="S139" s="46"/>
      <c r="T139" s="47"/>
      <c r="U139" s="46"/>
      <c r="V139" s="47"/>
      <c r="W139" s="46"/>
      <c r="X139" s="47"/>
      <c r="Y139" s="46"/>
      <c r="Z139" s="47"/>
      <c r="AA139" s="46"/>
      <c r="AB139" s="47"/>
      <c r="AC139" s="46"/>
      <c r="AD139" s="47"/>
      <c r="AE139" s="46"/>
      <c r="AF139" s="47"/>
      <c r="AG139" s="46"/>
      <c r="AH139" s="47"/>
      <c r="AI139" s="46"/>
      <c r="AJ139" s="47"/>
      <c r="AK139" s="46"/>
      <c r="AL139" s="47"/>
      <c r="AM139" s="46"/>
      <c r="AN139" s="47"/>
      <c r="AO139" s="46"/>
      <c r="AP139" s="47"/>
      <c r="AQ139" s="31"/>
      <c r="AR139" s="33"/>
      <c r="AS139" s="31"/>
      <c r="AT139" s="32"/>
      <c r="AU139" s="31"/>
      <c r="AV139" s="33"/>
      <c r="AW139" s="34"/>
      <c r="AX139" s="35" t="str">
        <f t="shared" si="458"/>
        <v/>
      </c>
      <c r="CA139" s="11"/>
      <c r="CB139" s="37" t="str">
        <f t="shared" si="459"/>
        <v/>
      </c>
      <c r="CC139" s="37" t="str">
        <f t="shared" si="422"/>
        <v/>
      </c>
      <c r="CD139" s="37" t="str">
        <f t="shared" si="423"/>
        <v/>
      </c>
      <c r="CE139" s="37" t="str">
        <f t="shared" si="423"/>
        <v/>
      </c>
      <c r="CF139" s="37" t="str">
        <f t="shared" si="488"/>
        <v/>
      </c>
      <c r="CG139" s="37" t="str">
        <f t="shared" si="489"/>
        <v/>
      </c>
      <c r="CH139" s="37" t="str">
        <f t="shared" si="490"/>
        <v/>
      </c>
      <c r="CI139" s="37" t="str">
        <f t="shared" si="491"/>
        <v/>
      </c>
      <c r="CJ139" s="37" t="str">
        <f t="shared" si="492"/>
        <v/>
      </c>
      <c r="CK139" s="37" t="str">
        <f t="shared" si="493"/>
        <v/>
      </c>
      <c r="CL139" s="37" t="str">
        <f t="shared" si="486"/>
        <v/>
      </c>
      <c r="CM139" s="37" t="str">
        <f t="shared" si="460"/>
        <v/>
      </c>
      <c r="CN139" s="37" t="str">
        <f t="shared" si="427"/>
        <v/>
      </c>
      <c r="CO139" s="37" t="str">
        <f t="shared" si="461"/>
        <v/>
      </c>
      <c r="CP139" s="37" t="str">
        <f t="shared" si="462"/>
        <v/>
      </c>
      <c r="CQ139" s="37" t="str">
        <f t="shared" si="463"/>
        <v/>
      </c>
      <c r="CR139" s="37" t="str">
        <f t="shared" si="464"/>
        <v/>
      </c>
      <c r="CS139" s="37" t="str">
        <f t="shared" si="465"/>
        <v/>
      </c>
      <c r="CT139" s="37" t="str">
        <f t="shared" si="466"/>
        <v/>
      </c>
      <c r="CU139" s="37" t="str">
        <f t="shared" si="494"/>
        <v/>
      </c>
      <c r="CV139" s="37" t="str">
        <f t="shared" si="495"/>
        <v/>
      </c>
      <c r="CW139" s="37" t="str">
        <f t="shared" si="496"/>
        <v/>
      </c>
      <c r="CX139" s="37" t="str">
        <f t="shared" si="497"/>
        <v/>
      </c>
      <c r="DE139" s="9"/>
      <c r="DF139" s="37">
        <f t="shared" si="471"/>
        <v>0</v>
      </c>
      <c r="DG139" s="39">
        <f t="shared" si="439"/>
        <v>0</v>
      </c>
      <c r="DH139" s="39">
        <f t="shared" si="440"/>
        <v>0</v>
      </c>
      <c r="DI139" s="39">
        <f t="shared" si="440"/>
        <v>0</v>
      </c>
      <c r="DJ139" s="39">
        <f t="shared" si="498"/>
        <v>0</v>
      </c>
      <c r="DK139" s="39">
        <f t="shared" si="499"/>
        <v>0</v>
      </c>
      <c r="DL139" s="39">
        <f t="shared" si="500"/>
        <v>0</v>
      </c>
      <c r="DM139" s="39">
        <f t="shared" si="501"/>
        <v>0</v>
      </c>
      <c r="DN139" s="39">
        <f t="shared" si="502"/>
        <v>0</v>
      </c>
      <c r="DO139" s="39">
        <f t="shared" si="503"/>
        <v>0</v>
      </c>
      <c r="DP139" s="39">
        <f t="shared" si="472"/>
        <v>0</v>
      </c>
      <c r="DQ139" s="39">
        <f t="shared" si="473"/>
        <v>0</v>
      </c>
      <c r="DR139" s="39">
        <f t="shared" si="444"/>
        <v>0</v>
      </c>
      <c r="DS139" s="39">
        <f t="shared" si="474"/>
        <v>0</v>
      </c>
      <c r="DT139" s="39">
        <f t="shared" si="475"/>
        <v>0</v>
      </c>
      <c r="DU139" s="39">
        <f t="shared" si="476"/>
        <v>0</v>
      </c>
      <c r="DV139" s="39">
        <f t="shared" si="477"/>
        <v>0</v>
      </c>
      <c r="DW139" s="39">
        <f t="shared" si="478"/>
        <v>0</v>
      </c>
      <c r="DX139" s="39">
        <f t="shared" si="479"/>
        <v>0</v>
      </c>
      <c r="DY139" s="39">
        <f t="shared" si="504"/>
        <v>0</v>
      </c>
      <c r="DZ139" s="39">
        <f t="shared" si="505"/>
        <v>0</v>
      </c>
      <c r="EA139" s="39">
        <f t="shared" si="506"/>
        <v>0</v>
      </c>
      <c r="EB139" s="39">
        <f t="shared" si="507"/>
        <v>0</v>
      </c>
    </row>
    <row r="140" spans="1:132" x14ac:dyDescent="0.25">
      <c r="A140" s="70" t="s">
        <v>54</v>
      </c>
      <c r="B140" s="58">
        <f t="shared" si="487"/>
        <v>0</v>
      </c>
      <c r="C140" s="59">
        <f t="shared" si="487"/>
        <v>0</v>
      </c>
      <c r="D140" s="63"/>
      <c r="E140" s="61"/>
      <c r="F140" s="60"/>
      <c r="G140" s="61"/>
      <c r="H140" s="60"/>
      <c r="I140" s="62"/>
      <c r="J140" s="63"/>
      <c r="K140" s="63"/>
      <c r="L140" s="60"/>
      <c r="M140" s="62"/>
      <c r="N140" s="63"/>
      <c r="O140" s="61"/>
      <c r="P140" s="60"/>
      <c r="Q140" s="61"/>
      <c r="R140" s="60"/>
      <c r="S140" s="61"/>
      <c r="T140" s="60"/>
      <c r="U140" s="61"/>
      <c r="V140" s="60"/>
      <c r="W140" s="61"/>
      <c r="X140" s="60"/>
      <c r="Y140" s="61"/>
      <c r="Z140" s="60"/>
      <c r="AA140" s="61"/>
      <c r="AB140" s="60"/>
      <c r="AC140" s="61"/>
      <c r="AD140" s="60"/>
      <c r="AE140" s="61"/>
      <c r="AF140" s="60"/>
      <c r="AG140" s="61"/>
      <c r="AH140" s="60"/>
      <c r="AI140" s="61"/>
      <c r="AJ140" s="60"/>
      <c r="AK140" s="61"/>
      <c r="AL140" s="60"/>
      <c r="AM140" s="61"/>
      <c r="AN140" s="60"/>
      <c r="AO140" s="61"/>
      <c r="AP140" s="60"/>
      <c r="AQ140" s="64"/>
      <c r="AR140" s="63"/>
      <c r="AS140" s="64"/>
      <c r="AT140" s="65"/>
      <c r="AU140" s="64"/>
      <c r="AV140" s="63"/>
      <c r="AW140" s="62"/>
      <c r="AX140" s="35" t="str">
        <f t="shared" si="458"/>
        <v/>
      </c>
      <c r="CA140" s="11"/>
      <c r="CB140" s="37" t="str">
        <f t="shared" si="459"/>
        <v/>
      </c>
      <c r="CC140" s="37" t="str">
        <f t="shared" si="422"/>
        <v/>
      </c>
      <c r="CD140" s="37" t="str">
        <f t="shared" si="423"/>
        <v/>
      </c>
      <c r="CE140" s="37" t="str">
        <f t="shared" si="423"/>
        <v/>
      </c>
      <c r="CF140" s="37" t="str">
        <f t="shared" si="488"/>
        <v/>
      </c>
      <c r="CG140" s="37" t="str">
        <f t="shared" si="489"/>
        <v/>
      </c>
      <c r="CH140" s="37" t="str">
        <f t="shared" si="490"/>
        <v/>
      </c>
      <c r="CI140" s="37" t="str">
        <f t="shared" si="491"/>
        <v/>
      </c>
      <c r="CJ140" s="37" t="str">
        <f t="shared" si="492"/>
        <v/>
      </c>
      <c r="CK140" s="37" t="str">
        <f t="shared" si="493"/>
        <v/>
      </c>
      <c r="CL140" s="37" t="str">
        <f t="shared" si="486"/>
        <v/>
      </c>
      <c r="CM140" s="37" t="str">
        <f t="shared" si="460"/>
        <v/>
      </c>
      <c r="CN140" s="37" t="str">
        <f t="shared" si="427"/>
        <v/>
      </c>
      <c r="CO140" s="37" t="str">
        <f t="shared" si="461"/>
        <v/>
      </c>
      <c r="CP140" s="37" t="str">
        <f t="shared" si="462"/>
        <v/>
      </c>
      <c r="CQ140" s="37" t="str">
        <f t="shared" si="463"/>
        <v/>
      </c>
      <c r="CR140" s="37" t="str">
        <f t="shared" si="464"/>
        <v/>
      </c>
      <c r="CS140" s="37" t="str">
        <f t="shared" si="465"/>
        <v/>
      </c>
      <c r="CT140" s="37" t="str">
        <f t="shared" si="466"/>
        <v/>
      </c>
      <c r="CU140" s="37" t="str">
        <f t="shared" si="494"/>
        <v/>
      </c>
      <c r="CV140" s="37" t="str">
        <f t="shared" si="495"/>
        <v/>
      </c>
      <c r="CW140" s="37" t="str">
        <f t="shared" si="496"/>
        <v/>
      </c>
      <c r="CX140" s="37" t="str">
        <f t="shared" si="497"/>
        <v/>
      </c>
      <c r="DE140" s="9"/>
      <c r="DF140" s="37">
        <f t="shared" si="471"/>
        <v>0</v>
      </c>
      <c r="DG140" s="39">
        <f t="shared" si="439"/>
        <v>0</v>
      </c>
      <c r="DH140" s="39">
        <f t="shared" si="440"/>
        <v>0</v>
      </c>
      <c r="DI140" s="39">
        <f t="shared" si="440"/>
        <v>0</v>
      </c>
      <c r="DJ140" s="39">
        <f t="shared" si="498"/>
        <v>0</v>
      </c>
      <c r="DK140" s="39">
        <f t="shared" si="499"/>
        <v>0</v>
      </c>
      <c r="DL140" s="39">
        <f t="shared" si="500"/>
        <v>0</v>
      </c>
      <c r="DM140" s="39">
        <f t="shared" si="501"/>
        <v>0</v>
      </c>
      <c r="DN140" s="39">
        <f t="shared" si="502"/>
        <v>0</v>
      </c>
      <c r="DO140" s="39">
        <f t="shared" si="503"/>
        <v>0</v>
      </c>
      <c r="DP140" s="39">
        <f t="shared" si="472"/>
        <v>0</v>
      </c>
      <c r="DQ140" s="39">
        <f t="shared" si="473"/>
        <v>0</v>
      </c>
      <c r="DR140" s="39">
        <f t="shared" si="444"/>
        <v>0</v>
      </c>
      <c r="DS140" s="39">
        <f t="shared" si="474"/>
        <v>0</v>
      </c>
      <c r="DT140" s="39">
        <f t="shared" si="475"/>
        <v>0</v>
      </c>
      <c r="DU140" s="39">
        <f t="shared" si="476"/>
        <v>0</v>
      </c>
      <c r="DV140" s="39">
        <f t="shared" si="477"/>
        <v>0</v>
      </c>
      <c r="DW140" s="39">
        <f t="shared" si="478"/>
        <v>0</v>
      </c>
      <c r="DX140" s="39">
        <f t="shared" si="479"/>
        <v>0</v>
      </c>
      <c r="DY140" s="39">
        <f t="shared" si="504"/>
        <v>0</v>
      </c>
      <c r="DZ140" s="39">
        <f t="shared" si="505"/>
        <v>0</v>
      </c>
      <c r="EA140" s="39">
        <f t="shared" si="506"/>
        <v>0</v>
      </c>
      <c r="EB140" s="39">
        <f t="shared" si="507"/>
        <v>0</v>
      </c>
    </row>
    <row r="141" spans="1:132" ht="15" customHeight="1" x14ac:dyDescent="0.25">
      <c r="A141" s="442" t="s">
        <v>63</v>
      </c>
      <c r="B141" s="442"/>
      <c r="C141" s="442"/>
      <c r="D141" s="442"/>
      <c r="E141" s="442"/>
      <c r="F141" s="442"/>
      <c r="G141" s="442"/>
      <c r="H141" s="442"/>
      <c r="I141" s="442"/>
      <c r="J141" s="442"/>
      <c r="K141" s="442"/>
      <c r="L141" s="442"/>
      <c r="M141" s="442"/>
      <c r="N141" s="442"/>
      <c r="O141" s="442"/>
      <c r="P141" s="442"/>
    </row>
    <row r="142" spans="1:132" x14ac:dyDescent="0.25">
      <c r="A142" s="443" t="s">
        <v>64</v>
      </c>
      <c r="B142" s="435"/>
      <c r="C142" s="421" t="s">
        <v>65</v>
      </c>
      <c r="D142" s="422"/>
      <c r="E142" s="445"/>
      <c r="F142" s="446" t="s">
        <v>66</v>
      </c>
      <c r="G142" s="446"/>
      <c r="H142" s="446"/>
      <c r="I142" s="446" t="s">
        <v>67</v>
      </c>
      <c r="J142" s="446"/>
      <c r="K142" s="446"/>
      <c r="L142" s="446" t="s">
        <v>68</v>
      </c>
      <c r="M142" s="446"/>
      <c r="N142" s="446"/>
      <c r="O142" s="421" t="s">
        <v>69</v>
      </c>
      <c r="P142" s="445"/>
    </row>
    <row r="143" spans="1:132" x14ac:dyDescent="0.25">
      <c r="A143" s="444"/>
      <c r="B143" s="437"/>
      <c r="C143" s="12" t="s">
        <v>33</v>
      </c>
      <c r="D143" s="14" t="s">
        <v>34</v>
      </c>
      <c r="E143" s="356" t="s">
        <v>70</v>
      </c>
      <c r="F143" s="12" t="s">
        <v>33</v>
      </c>
      <c r="G143" s="14" t="s">
        <v>34</v>
      </c>
      <c r="H143" s="356" t="s">
        <v>70</v>
      </c>
      <c r="I143" s="12" t="s">
        <v>33</v>
      </c>
      <c r="J143" s="14" t="s">
        <v>34</v>
      </c>
      <c r="K143" s="356" t="s">
        <v>70</v>
      </c>
      <c r="L143" s="12" t="s">
        <v>33</v>
      </c>
      <c r="M143" s="14" t="s">
        <v>34</v>
      </c>
      <c r="N143" s="356" t="s">
        <v>70</v>
      </c>
      <c r="O143" s="12" t="s">
        <v>33</v>
      </c>
      <c r="P143" s="15" t="s">
        <v>34</v>
      </c>
    </row>
    <row r="144" spans="1:132" x14ac:dyDescent="0.25">
      <c r="A144" s="447" t="s">
        <v>71</v>
      </c>
      <c r="B144" s="448"/>
      <c r="C144" s="72">
        <v>271</v>
      </c>
      <c r="D144" s="73">
        <v>1</v>
      </c>
      <c r="E144" s="74">
        <v>0</v>
      </c>
      <c r="F144" s="72">
        <v>80</v>
      </c>
      <c r="G144" s="73">
        <v>2</v>
      </c>
      <c r="H144" s="74">
        <v>0</v>
      </c>
      <c r="I144" s="72"/>
      <c r="J144" s="73"/>
      <c r="K144" s="74"/>
      <c r="L144" s="72"/>
      <c r="M144" s="73"/>
      <c r="N144" s="74"/>
      <c r="O144" s="72">
        <v>1717</v>
      </c>
      <c r="P144" s="75">
        <v>21</v>
      </c>
      <c r="Q144" s="35" t="str">
        <f>$CA144&amp;CB144&amp;$CC144&amp;CD144&amp;$CE144&amp;CF144&amp;$CG144&amp;CH144&amp;$CI144</f>
        <v/>
      </c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6"/>
      <c r="AD144" s="6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4"/>
      <c r="BO144" s="4"/>
      <c r="BP144" s="4"/>
      <c r="BQ144" s="4"/>
      <c r="BR144" s="4"/>
      <c r="BS144" s="4"/>
      <c r="BT144" s="4"/>
      <c r="BU144" s="4"/>
      <c r="BV144" s="6"/>
      <c r="BW144" s="6"/>
      <c r="BX144" s="7"/>
      <c r="BY144" s="7"/>
      <c r="BZ144" s="7"/>
      <c r="CA144" s="37" t="str">
        <f>IF(C144&gt;=D144,"","* Los Exámenes Reactivos de Hepatitis B NO DEBEN ser mayor a los Exámenes Procesados. ")</f>
        <v/>
      </c>
      <c r="CB144" s="37" t="str">
        <f>IF(C144&gt;=E144,"","* Los Exámenes Confirmados de Hepatitis B NO DEBEN ser mayor a los exámenes Procesados. ")</f>
        <v/>
      </c>
      <c r="CC144" s="37" t="str">
        <f>IF(F144&gt;=G144,"","* Los Exámenes Reactivos de Hepatitis C NO DEBEN ser mayor a los Exámenes Procesados. ")</f>
        <v/>
      </c>
      <c r="CD144" s="37" t="str">
        <f>IF(F144&gt;=H144,"","* Los Exámenes Confirmados de Hepatitis C NO DEBEN ser mayor a los Exámenes Procesados. ")</f>
        <v/>
      </c>
      <c r="CE144" s="37" t="str">
        <f>IF(I144&gt;=J144,"","* Los Exámenes Reactivos de CHAGAS NO DEBEN ser mayor a los Exámenes Procesados. ")</f>
        <v/>
      </c>
      <c r="CF144" s="37" t="str">
        <f>IF(I144&gt;=K144,"","* Los Exámenes Confirmados de CHAGAS NO DEBEN ser mayor a los Exámenes Procesados. ")</f>
        <v/>
      </c>
      <c r="CG144" s="37" t="str">
        <f>IF(L144&gt;=M144,"","* Los Exámenes Reactivos de HTLV1 NO DEBEN ser mayor a los Exámenes Procesados. ")</f>
        <v/>
      </c>
      <c r="CH144" s="37" t="str">
        <f>IF(L144&gt;=N144,"","* Los Exámenes Confirmados de HTLV1 NO DEBEN ser mayor a los Exámenes Procesados. ")</f>
        <v/>
      </c>
      <c r="CI144" s="37" t="str">
        <f>IF(O144&gt;=P144,"","* Los exámenes Reactivos de SIFILIS NO DEBEN ser mayor a los exámenes Procesados. ")</f>
        <v/>
      </c>
      <c r="CJ144" s="8"/>
      <c r="DE144" s="39">
        <f>IF(C144&gt;=D144,0,1)</f>
        <v>0</v>
      </c>
      <c r="DF144" s="39">
        <f>IF(E144&gt;C144,1,0)</f>
        <v>0</v>
      </c>
      <c r="DG144" s="39">
        <f>IF(F144&gt;=G144,0,1)</f>
        <v>0</v>
      </c>
      <c r="DH144" s="39">
        <f>IF(F144&gt;=H144,0,1)</f>
        <v>0</v>
      </c>
      <c r="DI144" s="39">
        <f>IF(I144&gt;=J144,0,1)</f>
        <v>0</v>
      </c>
      <c r="DJ144" s="39">
        <f>IF(I144&gt;=K144,0,1)</f>
        <v>0</v>
      </c>
      <c r="DK144" s="39">
        <f>IF(L144&gt;=M144,0,1)</f>
        <v>0</v>
      </c>
      <c r="DL144" s="39">
        <f>IF(L144&gt;=N144,0,1)</f>
        <v>0</v>
      </c>
      <c r="DM144" s="39">
        <f>IF(O144&gt;=P144,0,1)</f>
        <v>0</v>
      </c>
    </row>
    <row r="145" spans="1:117" x14ac:dyDescent="0.25">
      <c r="A145" s="449" t="s">
        <v>72</v>
      </c>
      <c r="B145" s="358" t="s">
        <v>73</v>
      </c>
      <c r="C145" s="77"/>
      <c r="D145" s="78"/>
      <c r="E145" s="79"/>
      <c r="F145" s="77"/>
      <c r="G145" s="78"/>
      <c r="H145" s="79"/>
      <c r="I145" s="77"/>
      <c r="J145" s="78"/>
      <c r="K145" s="79"/>
      <c r="L145" s="77"/>
      <c r="M145" s="78"/>
      <c r="N145" s="79"/>
      <c r="O145" s="77"/>
      <c r="P145" s="80"/>
      <c r="Q145" s="35" t="str">
        <f t="shared" ref="Q145:Q148" si="508">$CA145&amp;CB145&amp;$CC145&amp;CD145&amp;$CE145&amp;CF145&amp;$CG145&amp;CH145&amp;$CI145</f>
        <v/>
      </c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6"/>
      <c r="AD145" s="6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4"/>
      <c r="BO145" s="4"/>
      <c r="BP145" s="4"/>
      <c r="BQ145" s="4"/>
      <c r="BR145" s="4"/>
      <c r="BS145" s="4"/>
      <c r="BT145" s="4"/>
      <c r="BU145" s="4"/>
      <c r="BV145" s="6"/>
      <c r="BW145" s="6"/>
      <c r="BX145" s="7"/>
      <c r="BY145" s="7"/>
      <c r="BZ145" s="7"/>
      <c r="CA145" s="37" t="str">
        <f t="shared" ref="CA145:CA148" si="509">IF(C145&gt;=D145,"","* Los Exámenes Reactivos de Hepatitis B NO DEBEN ser mayor a los Exámenes Procesados. ")</f>
        <v/>
      </c>
      <c r="CB145" s="37" t="str">
        <f t="shared" ref="CB145:CB148" si="510">IF(C145&gt;=E145,"","* Los Exámenes Confirmados de Hepatitis B NO DEBEN ser mayor a los exámenes Procesados. ")</f>
        <v/>
      </c>
      <c r="CC145" s="37" t="str">
        <f t="shared" ref="CC145:CC148" si="511">IF(F145&gt;=G145,"","* Los Exámenes Reactivos de Hepatitis C NO DEBEN ser mayor a los Exámenes Procesados. ")</f>
        <v/>
      </c>
      <c r="CD145" s="37" t="str">
        <f t="shared" ref="CD145:CD148" si="512">IF(F145&gt;=H145,"","* Los Exámenes Confirmados de Hepatitis C NO DEBEN ser mayor a los Exámenes Procesados. ")</f>
        <v/>
      </c>
      <c r="CE145" s="37" t="str">
        <f t="shared" ref="CE145:CE148" si="513">IF(I145&gt;=J145,"","* Los Exámenes Reactivos de CHAGAS NO DEBEN ser mayor a los Exámenes Procesados. ")</f>
        <v/>
      </c>
      <c r="CF145" s="37" t="str">
        <f t="shared" ref="CF145:CF148" si="514">IF(I145&gt;=K145,"","* Los Exámenes Confirmados de CHAGAS NO DEBEN ser mayor a los Exámenes Procesados. ")</f>
        <v/>
      </c>
      <c r="CG145" s="37" t="str">
        <f t="shared" ref="CG145:CG148" si="515">IF(L145&gt;=M145,"","* Los Exámenes Reactivos de HTLV1 NO DEBEN ser mayor a los Exámenes Procesados. ")</f>
        <v/>
      </c>
      <c r="CH145" s="37" t="str">
        <f t="shared" ref="CH145:CH148" si="516">IF(L145&gt;=N145,"","* Los Exámenes Confirmados de HTLV1 NO DEBEN ser mayor a los Exámenes Procesados. ")</f>
        <v/>
      </c>
      <c r="CI145" s="37" t="str">
        <f t="shared" ref="CI145:CI148" si="517">IF(O145&gt;=P145,"","* Los exámenes Reactivos de SIFILIS NO DEBEN ser mayor a los exámenes Procesados. ")</f>
        <v/>
      </c>
      <c r="CJ145" s="8"/>
      <c r="DE145" s="39">
        <f>IF(C145&gt;=D145,0,1)</f>
        <v>0</v>
      </c>
      <c r="DF145" s="39">
        <f t="shared" ref="DF145:DF148" si="518">IF(E145&gt;C145,1,0)</f>
        <v>0</v>
      </c>
      <c r="DG145" s="39">
        <f>IF(F145&gt;=G145,0,1)</f>
        <v>0</v>
      </c>
      <c r="DH145" s="39">
        <f>IF(F145&gt;=H145,0,1)</f>
        <v>0</v>
      </c>
      <c r="DI145" s="39">
        <f>IF(I145&gt;=J145,0,1)</f>
        <v>0</v>
      </c>
      <c r="DJ145" s="39">
        <f>IF(I145&gt;=K145,0,1)</f>
        <v>0</v>
      </c>
      <c r="DK145" s="39">
        <f>IF(L145&gt;=M145,0,1)</f>
        <v>0</v>
      </c>
      <c r="DL145" s="39">
        <f>IF(L145&gt;=N145,0,1)</f>
        <v>0</v>
      </c>
      <c r="DM145" s="39">
        <f>IF(O145&gt;=P145,0,1)</f>
        <v>0</v>
      </c>
    </row>
    <row r="146" spans="1:117" x14ac:dyDescent="0.25">
      <c r="A146" s="450"/>
      <c r="B146" s="359" t="s">
        <v>74</v>
      </c>
      <c r="C146" s="28"/>
      <c r="D146" s="27"/>
      <c r="E146" s="81"/>
      <c r="F146" s="28"/>
      <c r="G146" s="27"/>
      <c r="H146" s="81"/>
      <c r="I146" s="28"/>
      <c r="J146" s="27"/>
      <c r="K146" s="81"/>
      <c r="L146" s="28"/>
      <c r="M146" s="27"/>
      <c r="N146" s="81"/>
      <c r="O146" s="28"/>
      <c r="P146" s="82"/>
      <c r="Q146" s="35" t="str">
        <f t="shared" si="508"/>
        <v/>
      </c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6"/>
      <c r="AD146" s="6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4"/>
      <c r="BO146" s="4"/>
      <c r="BP146" s="4"/>
      <c r="BQ146" s="4"/>
      <c r="BR146" s="4"/>
      <c r="BS146" s="4"/>
      <c r="BT146" s="4"/>
      <c r="BU146" s="4"/>
      <c r="BV146" s="6"/>
      <c r="BW146" s="6"/>
      <c r="BX146" s="7"/>
      <c r="BY146" s="7"/>
      <c r="BZ146" s="7"/>
      <c r="CA146" s="37" t="str">
        <f t="shared" si="509"/>
        <v/>
      </c>
      <c r="CB146" s="37" t="str">
        <f t="shared" si="510"/>
        <v/>
      </c>
      <c r="CC146" s="37" t="str">
        <f t="shared" si="511"/>
        <v/>
      </c>
      <c r="CD146" s="37" t="str">
        <f t="shared" si="512"/>
        <v/>
      </c>
      <c r="CE146" s="37" t="str">
        <f t="shared" si="513"/>
        <v/>
      </c>
      <c r="CF146" s="37" t="str">
        <f t="shared" si="514"/>
        <v/>
      </c>
      <c r="CG146" s="37" t="str">
        <f t="shared" si="515"/>
        <v/>
      </c>
      <c r="CH146" s="37" t="str">
        <f t="shared" si="516"/>
        <v/>
      </c>
      <c r="CI146" s="37" t="str">
        <f t="shared" si="517"/>
        <v/>
      </c>
      <c r="CJ146" s="8"/>
      <c r="DE146" s="39">
        <f>IF(C146&gt;=D146,0,1)</f>
        <v>0</v>
      </c>
      <c r="DF146" s="39">
        <f t="shared" si="518"/>
        <v>0</v>
      </c>
      <c r="DG146" s="39">
        <f>IF(F146&gt;=G146,0,1)</f>
        <v>0</v>
      </c>
      <c r="DH146" s="39">
        <f>IF(F146&gt;=H146,0,1)</f>
        <v>0</v>
      </c>
      <c r="DI146" s="39">
        <f>IF(I146&gt;=J146,0,1)</f>
        <v>0</v>
      </c>
      <c r="DJ146" s="39">
        <f>IF(I146&gt;=K146,0,1)</f>
        <v>0</v>
      </c>
      <c r="DK146" s="39">
        <f>IF(L146&gt;=M146,0,1)</f>
        <v>0</v>
      </c>
      <c r="DL146" s="39">
        <f>IF(L146&gt;=N146,0,1)</f>
        <v>0</v>
      </c>
      <c r="DM146" s="39">
        <f>IF(O146&gt;=P146,0,1)</f>
        <v>0</v>
      </c>
    </row>
    <row r="147" spans="1:117" x14ac:dyDescent="0.25">
      <c r="A147" s="451"/>
      <c r="B147" s="83" t="s">
        <v>75</v>
      </c>
      <c r="C147" s="84"/>
      <c r="D147" s="85"/>
      <c r="E147" s="86"/>
      <c r="F147" s="84"/>
      <c r="G147" s="85"/>
      <c r="H147" s="86"/>
      <c r="I147" s="84"/>
      <c r="J147" s="85"/>
      <c r="K147" s="86"/>
      <c r="L147" s="84"/>
      <c r="M147" s="85"/>
      <c r="N147" s="86"/>
      <c r="O147" s="84"/>
      <c r="P147" s="87"/>
      <c r="Q147" s="35" t="str">
        <f t="shared" si="508"/>
        <v/>
      </c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6"/>
      <c r="AD147" s="6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4"/>
      <c r="BO147" s="4"/>
      <c r="BP147" s="4"/>
      <c r="BQ147" s="4"/>
      <c r="BR147" s="4"/>
      <c r="BS147" s="4"/>
      <c r="BT147" s="4"/>
      <c r="BU147" s="4"/>
      <c r="BV147" s="6"/>
      <c r="BW147" s="6"/>
      <c r="BX147" s="7"/>
      <c r="BY147" s="7"/>
      <c r="BZ147" s="7"/>
      <c r="CA147" s="37" t="str">
        <f t="shared" si="509"/>
        <v/>
      </c>
      <c r="CB147" s="37" t="str">
        <f t="shared" si="510"/>
        <v/>
      </c>
      <c r="CC147" s="37" t="str">
        <f t="shared" si="511"/>
        <v/>
      </c>
      <c r="CD147" s="37" t="str">
        <f t="shared" si="512"/>
        <v/>
      </c>
      <c r="CE147" s="37" t="str">
        <f t="shared" si="513"/>
        <v/>
      </c>
      <c r="CF147" s="37" t="str">
        <f t="shared" si="514"/>
        <v/>
      </c>
      <c r="CG147" s="37" t="str">
        <f t="shared" si="515"/>
        <v/>
      </c>
      <c r="CH147" s="37" t="str">
        <f t="shared" si="516"/>
        <v/>
      </c>
      <c r="CI147" s="37" t="str">
        <f t="shared" si="517"/>
        <v/>
      </c>
      <c r="CJ147" s="8"/>
      <c r="DE147" s="39">
        <f>IF(C147&gt;=D147,0,1)</f>
        <v>0</v>
      </c>
      <c r="DF147" s="39">
        <f t="shared" si="518"/>
        <v>0</v>
      </c>
      <c r="DG147" s="39">
        <f>IF(F147&gt;=G147,0,1)</f>
        <v>0</v>
      </c>
      <c r="DH147" s="39">
        <f>IF(F147&gt;=H147,0,1)</f>
        <v>0</v>
      </c>
      <c r="DI147" s="39">
        <f>IF(I147&gt;=J147,0,1)</f>
        <v>0</v>
      </c>
      <c r="DJ147" s="39">
        <f>IF(I147&gt;=K147,0,1)</f>
        <v>0</v>
      </c>
      <c r="DK147" s="39">
        <f>IF(L147&gt;=M147,0,1)</f>
        <v>0</v>
      </c>
      <c r="DL147" s="39">
        <f>IF(L147&gt;=N147,0,1)</f>
        <v>0</v>
      </c>
      <c r="DM147" s="39">
        <f>IF(O147&gt;=P147,0,1)</f>
        <v>0</v>
      </c>
    </row>
    <row r="148" spans="1:117" x14ac:dyDescent="0.25">
      <c r="A148" s="452" t="s">
        <v>76</v>
      </c>
      <c r="B148" s="453"/>
      <c r="C148" s="84"/>
      <c r="D148" s="85"/>
      <c r="E148" s="86"/>
      <c r="F148" s="84"/>
      <c r="G148" s="85"/>
      <c r="H148" s="86"/>
      <c r="I148" s="84"/>
      <c r="J148" s="85"/>
      <c r="K148" s="86"/>
      <c r="L148" s="84"/>
      <c r="M148" s="85"/>
      <c r="N148" s="86"/>
      <c r="O148" s="84"/>
      <c r="P148" s="87"/>
      <c r="Q148" s="35" t="str">
        <f t="shared" si="508"/>
        <v/>
      </c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6"/>
      <c r="AD148" s="6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4"/>
      <c r="BO148" s="4"/>
      <c r="BP148" s="4"/>
      <c r="BQ148" s="4"/>
      <c r="BR148" s="4"/>
      <c r="BS148" s="4"/>
      <c r="BT148" s="4"/>
      <c r="BU148" s="4"/>
      <c r="BV148" s="6"/>
      <c r="BW148" s="6"/>
      <c r="BX148" s="7"/>
      <c r="BY148" s="7"/>
      <c r="BZ148" s="7"/>
      <c r="CA148" s="37" t="str">
        <f t="shared" si="509"/>
        <v/>
      </c>
      <c r="CB148" s="37" t="str">
        <f t="shared" si="510"/>
        <v/>
      </c>
      <c r="CC148" s="37" t="str">
        <f t="shared" si="511"/>
        <v/>
      </c>
      <c r="CD148" s="37" t="str">
        <f t="shared" si="512"/>
        <v/>
      </c>
      <c r="CE148" s="37" t="str">
        <f t="shared" si="513"/>
        <v/>
      </c>
      <c r="CF148" s="37" t="str">
        <f t="shared" si="514"/>
        <v/>
      </c>
      <c r="CG148" s="37" t="str">
        <f t="shared" si="515"/>
        <v/>
      </c>
      <c r="CH148" s="37" t="str">
        <f t="shared" si="516"/>
        <v/>
      </c>
      <c r="CI148" s="37" t="str">
        <f t="shared" si="517"/>
        <v/>
      </c>
      <c r="CJ148" s="8"/>
      <c r="DE148" s="39">
        <f>IF(C148&gt;=D148,0,1)</f>
        <v>0</v>
      </c>
      <c r="DF148" s="39">
        <f t="shared" si="518"/>
        <v>0</v>
      </c>
      <c r="DG148" s="39">
        <f>IF(F148&gt;=G148,0,1)</f>
        <v>0</v>
      </c>
      <c r="DH148" s="39">
        <f>IF(F148&gt;=H148,0,1)</f>
        <v>0</v>
      </c>
      <c r="DI148" s="39">
        <f>IF(I148&gt;=J148,0,1)</f>
        <v>0</v>
      </c>
      <c r="DJ148" s="39">
        <f>IF(I148&gt;=K148,0,1)</f>
        <v>0</v>
      </c>
      <c r="DK148" s="39">
        <f>IF(L148&gt;=M148,0,1)</f>
        <v>0</v>
      </c>
      <c r="DL148" s="39">
        <f>IF(L148&gt;=N148,0,1)</f>
        <v>0</v>
      </c>
      <c r="DM148" s="39">
        <f>IF(O148&gt;=P148,0,1)</f>
        <v>0</v>
      </c>
    </row>
    <row r="149" spans="1:117" s="88" customFormat="1" ht="12" customHeight="1" x14ac:dyDescent="0.2">
      <c r="A149" s="442" t="s">
        <v>77</v>
      </c>
      <c r="B149" s="442"/>
      <c r="C149" s="442"/>
      <c r="D149" s="442"/>
      <c r="E149" s="442"/>
      <c r="F149" s="442"/>
      <c r="G149" s="442"/>
      <c r="H149" s="442"/>
      <c r="I149" s="442"/>
      <c r="J149" s="442"/>
      <c r="K149" s="442"/>
      <c r="L149" s="442"/>
      <c r="M149" s="442"/>
      <c r="N149" s="442"/>
      <c r="O149" s="442"/>
      <c r="P149" s="442"/>
    </row>
    <row r="150" spans="1:117" x14ac:dyDescent="0.25">
      <c r="A150" s="443" t="s">
        <v>64</v>
      </c>
      <c r="B150" s="435"/>
      <c r="C150" s="421" t="s">
        <v>65</v>
      </c>
      <c r="D150" s="422"/>
      <c r="E150" s="445"/>
      <c r="F150" s="446" t="s">
        <v>66</v>
      </c>
      <c r="G150" s="446"/>
      <c r="H150" s="446"/>
      <c r="I150" s="446" t="s">
        <v>67</v>
      </c>
      <c r="J150" s="446"/>
      <c r="K150" s="446"/>
      <c r="L150" s="446" t="s">
        <v>68</v>
      </c>
      <c r="M150" s="446"/>
      <c r="N150" s="446"/>
      <c r="O150" s="421" t="s">
        <v>69</v>
      </c>
      <c r="P150" s="445"/>
    </row>
    <row r="151" spans="1:117" x14ac:dyDescent="0.25">
      <c r="A151" s="444"/>
      <c r="B151" s="437"/>
      <c r="C151" s="89" t="s">
        <v>33</v>
      </c>
      <c r="D151" s="90" t="s">
        <v>34</v>
      </c>
      <c r="E151" s="91" t="s">
        <v>70</v>
      </c>
      <c r="F151" s="89" t="s">
        <v>33</v>
      </c>
      <c r="G151" s="90" t="s">
        <v>34</v>
      </c>
      <c r="H151" s="91" t="s">
        <v>70</v>
      </c>
      <c r="I151" s="89" t="s">
        <v>33</v>
      </c>
      <c r="J151" s="90" t="s">
        <v>34</v>
      </c>
      <c r="K151" s="91" t="s">
        <v>70</v>
      </c>
      <c r="L151" s="89" t="s">
        <v>33</v>
      </c>
      <c r="M151" s="90" t="s">
        <v>34</v>
      </c>
      <c r="N151" s="91" t="s">
        <v>70</v>
      </c>
      <c r="O151" s="89" t="s">
        <v>33</v>
      </c>
      <c r="P151" s="92" t="s">
        <v>34</v>
      </c>
    </row>
    <row r="152" spans="1:117" x14ac:dyDescent="0.25">
      <c r="A152" s="454" t="s">
        <v>71</v>
      </c>
      <c r="B152" s="455"/>
      <c r="C152" s="72"/>
      <c r="D152" s="73"/>
      <c r="E152" s="74"/>
      <c r="F152" s="72"/>
      <c r="G152" s="73"/>
      <c r="H152" s="74"/>
      <c r="I152" s="72"/>
      <c r="J152" s="73"/>
      <c r="K152" s="74"/>
      <c r="L152" s="72"/>
      <c r="M152" s="73"/>
      <c r="N152" s="74"/>
      <c r="O152" s="72"/>
      <c r="P152" s="75"/>
      <c r="Q152" s="35" t="str">
        <f>$CA152&amp;CB152&amp;$CC152&amp;CD152&amp;$CE152&amp;CF152&amp;$CG152&amp;CH152&amp;$CI152</f>
        <v/>
      </c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6"/>
      <c r="AD152" s="6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4"/>
      <c r="BO152" s="4"/>
      <c r="BP152" s="4"/>
      <c r="BQ152" s="4"/>
      <c r="BR152" s="4"/>
      <c r="BS152" s="4"/>
      <c r="BT152" s="4"/>
      <c r="BU152" s="4"/>
      <c r="BV152" s="6"/>
      <c r="BW152" s="6"/>
      <c r="BX152" s="7"/>
      <c r="BY152" s="7"/>
      <c r="BZ152" s="7"/>
      <c r="CA152" s="37" t="str">
        <f>IF(C152&gt;=D152,"","* Los Exámenes Reactivos de Hepatitis B NO DEBEN ser mayor a los Exámenes Procesados. ")</f>
        <v/>
      </c>
      <c r="CB152" s="37" t="str">
        <f>IF(C152&gt;=E152,"","* Los Exámenes Confirmados de Hepatitis B NO DEBEN ser mayor a los exámenes Procesados. ")</f>
        <v/>
      </c>
      <c r="CC152" s="37" t="str">
        <f>IF(F152&gt;=G152,"","* Los Exámenes Reactivos de Hepatitis C NO DEBEN ser mayor a los Exámenes Procesados. ")</f>
        <v/>
      </c>
      <c r="CD152" s="37" t="str">
        <f>IF(F152&gt;=H152,"","* Los Exámenes Confirmados de Hepatitis C NO DEBEN ser mayor a los Exámenes Procesados. ")</f>
        <v/>
      </c>
      <c r="CE152" s="37" t="str">
        <f>IF(I152&gt;=J152,"","* Los Exámenes Reactivos de CHAGAS NO DEBEN ser mayor a los Exámenes Procesados. ")</f>
        <v/>
      </c>
      <c r="CF152" s="37" t="str">
        <f>IF(I152&gt;=K152,"","* Los Exámenes Confirmados de CHAGAS NO DEBEN ser mayor a los Exámenes Procesados. ")</f>
        <v/>
      </c>
      <c r="CG152" s="37" t="str">
        <f>IF(L152&gt;=M152,"","* Los Exámenes Reactivos de HTLV1 NO DEBEN ser mayor a los Exámenes Procesados. ")</f>
        <v/>
      </c>
      <c r="CH152" s="37" t="str">
        <f>IF(L152&gt;=N152,"","* Los Exámenes Confirmados de HTLV1 NO DEBEN ser mayor a los Exámenes Procesados. ")</f>
        <v/>
      </c>
      <c r="CI152" s="37" t="str">
        <f>IF(O152&gt;=P152,"","* Los exámenes Reactivos de SIFILIS NO DEBEN ser mayor a los exámenes Procesados. ")</f>
        <v/>
      </c>
      <c r="CJ152" s="8"/>
      <c r="DE152" s="39">
        <f>IF(C152&gt;=D152,0,1)</f>
        <v>0</v>
      </c>
      <c r="DF152" s="39">
        <f>IF(E152&gt;C152,1,0)</f>
        <v>0</v>
      </c>
      <c r="DG152" s="39">
        <f>IF(F152&gt;=G152,0,1)</f>
        <v>0</v>
      </c>
      <c r="DH152" s="39">
        <f>IF(F152&gt;=H152,0,1)</f>
        <v>0</v>
      </c>
      <c r="DI152" s="39">
        <f>IF(I152&gt;=J152,0,1)</f>
        <v>0</v>
      </c>
      <c r="DJ152" s="39">
        <f>IF(I152&gt;=K152,0,1)</f>
        <v>0</v>
      </c>
      <c r="DK152" s="39">
        <f>IF(L152&gt;=M152,0,1)</f>
        <v>0</v>
      </c>
      <c r="DL152" s="39">
        <f>IF(L152&gt;=N152,0,1)</f>
        <v>0</v>
      </c>
      <c r="DM152" s="39">
        <f>IF(O152&gt;=P152,0,1)</f>
        <v>0</v>
      </c>
    </row>
    <row r="153" spans="1:117" x14ac:dyDescent="0.25">
      <c r="A153" s="449" t="s">
        <v>72</v>
      </c>
      <c r="B153" s="93" t="s">
        <v>73</v>
      </c>
      <c r="C153" s="77"/>
      <c r="D153" s="78"/>
      <c r="E153" s="79"/>
      <c r="F153" s="77"/>
      <c r="G153" s="78"/>
      <c r="H153" s="79"/>
      <c r="I153" s="77"/>
      <c r="J153" s="78"/>
      <c r="K153" s="79"/>
      <c r="L153" s="77"/>
      <c r="M153" s="78"/>
      <c r="N153" s="79"/>
      <c r="O153" s="77"/>
      <c r="P153" s="80"/>
      <c r="Q153" s="35" t="str">
        <f t="shared" ref="Q153:Q156" si="519">$CA153&amp;CB153&amp;$CC153&amp;CD153&amp;$CE153&amp;CF153&amp;$CG153&amp;CH153&amp;$CI153</f>
        <v/>
      </c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6"/>
      <c r="AD153" s="6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4"/>
      <c r="BO153" s="4"/>
      <c r="BP153" s="4"/>
      <c r="BQ153" s="4"/>
      <c r="BR153" s="4"/>
      <c r="BS153" s="4"/>
      <c r="BT153" s="4"/>
      <c r="BU153" s="4"/>
      <c r="BV153" s="6"/>
      <c r="BW153" s="6"/>
      <c r="BX153" s="7"/>
      <c r="BY153" s="7"/>
      <c r="BZ153" s="7"/>
      <c r="CA153" s="37" t="str">
        <f t="shared" ref="CA153:CA156" si="520">IF(C153&gt;=D153,"","* Los Exámenes Reactivos de Hepatitis B NO DEBEN ser mayor a los Exámenes Procesados. ")</f>
        <v/>
      </c>
      <c r="CB153" s="37" t="str">
        <f t="shared" ref="CB153:CB156" si="521">IF(C153&gt;=E153,"","* Los Exámenes Confirmados de Hepatitis B NO DEBEN ser mayor a los exámenes Procesados. ")</f>
        <v/>
      </c>
      <c r="CC153" s="37" t="str">
        <f t="shared" ref="CC153:CC156" si="522">IF(F153&gt;=G153,"","* Los Exámenes Reactivos de Hepatitis C NO DEBEN ser mayor a los Exámenes Procesados. ")</f>
        <v/>
      </c>
      <c r="CD153" s="37" t="str">
        <f t="shared" ref="CD153:CD156" si="523">IF(F153&gt;=H153,"","* Los Exámenes Confirmados de Hepatitis C NO DEBEN ser mayor a los Exámenes Procesados. ")</f>
        <v/>
      </c>
      <c r="CE153" s="37" t="str">
        <f t="shared" ref="CE153:CE156" si="524">IF(I153&gt;=J153,"","* Los Exámenes Reactivos de CHAGAS NO DEBEN ser mayor a los Exámenes Procesados. ")</f>
        <v/>
      </c>
      <c r="CF153" s="37" t="str">
        <f t="shared" ref="CF153:CF156" si="525">IF(I153&gt;=K153,"","* Los Exámenes Confirmados de CHAGAS NO DEBEN ser mayor a los Exámenes Procesados. ")</f>
        <v/>
      </c>
      <c r="CG153" s="37" t="str">
        <f t="shared" ref="CG153:CG156" si="526">IF(L153&gt;=M153,"","* Los Exámenes Reactivos de HTLV1 NO DEBEN ser mayor a los Exámenes Procesados. ")</f>
        <v/>
      </c>
      <c r="CH153" s="37" t="str">
        <f t="shared" ref="CH153:CH156" si="527">IF(L153&gt;=N153,"","* Los Exámenes Confirmados de HTLV1 NO DEBEN ser mayor a los Exámenes Procesados. ")</f>
        <v/>
      </c>
      <c r="CI153" s="37" t="str">
        <f t="shared" ref="CI153:CI156" si="528">IF(O153&gt;=P153,"","* Los exámenes Reactivos de SIFILIS NO DEBEN ser mayor a los exámenes Procesados. ")</f>
        <v/>
      </c>
      <c r="CJ153" s="8"/>
      <c r="DE153" s="39">
        <f>IF(C153&gt;=D153,0,1)</f>
        <v>0</v>
      </c>
      <c r="DF153" s="39">
        <f t="shared" ref="DF153:DF156" si="529">IF(E153&gt;C153,1,0)</f>
        <v>0</v>
      </c>
      <c r="DG153" s="39">
        <f>IF(F153&gt;=G153,0,1)</f>
        <v>0</v>
      </c>
      <c r="DH153" s="39">
        <f>IF(F153&gt;=H153,0,1)</f>
        <v>0</v>
      </c>
      <c r="DI153" s="39">
        <f>IF(I153&gt;=J153,0,1)</f>
        <v>0</v>
      </c>
      <c r="DJ153" s="39">
        <f>IF(I153&gt;=K153,0,1)</f>
        <v>0</v>
      </c>
      <c r="DK153" s="39">
        <f>IF(L153&gt;=M153,0,1)</f>
        <v>0</v>
      </c>
      <c r="DL153" s="39">
        <f>IF(L153&gt;=N153,0,1)</f>
        <v>0</v>
      </c>
      <c r="DM153" s="39">
        <f>IF(O153&gt;=P153,0,1)</f>
        <v>0</v>
      </c>
    </row>
    <row r="154" spans="1:117" x14ac:dyDescent="0.25">
      <c r="A154" s="450"/>
      <c r="B154" s="94" t="s">
        <v>74</v>
      </c>
      <c r="C154" s="28"/>
      <c r="D154" s="27"/>
      <c r="E154" s="81"/>
      <c r="F154" s="28"/>
      <c r="G154" s="27"/>
      <c r="H154" s="81"/>
      <c r="I154" s="28"/>
      <c r="J154" s="27"/>
      <c r="K154" s="81"/>
      <c r="L154" s="28"/>
      <c r="M154" s="27"/>
      <c r="N154" s="81"/>
      <c r="O154" s="28"/>
      <c r="P154" s="82"/>
      <c r="Q154" s="35" t="str">
        <f t="shared" si="519"/>
        <v/>
      </c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6"/>
      <c r="AD154" s="6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4"/>
      <c r="BO154" s="4"/>
      <c r="BP154" s="4"/>
      <c r="BQ154" s="4"/>
      <c r="BR154" s="4"/>
      <c r="BS154" s="4"/>
      <c r="BT154" s="4"/>
      <c r="BU154" s="4"/>
      <c r="BV154" s="6"/>
      <c r="BW154" s="6"/>
      <c r="BX154" s="7"/>
      <c r="BY154" s="7"/>
      <c r="BZ154" s="7"/>
      <c r="CA154" s="37" t="str">
        <f t="shared" si="520"/>
        <v/>
      </c>
      <c r="CB154" s="37" t="str">
        <f t="shared" si="521"/>
        <v/>
      </c>
      <c r="CC154" s="37" t="str">
        <f t="shared" si="522"/>
        <v/>
      </c>
      <c r="CD154" s="37" t="str">
        <f t="shared" si="523"/>
        <v/>
      </c>
      <c r="CE154" s="37" t="str">
        <f t="shared" si="524"/>
        <v/>
      </c>
      <c r="CF154" s="37" t="str">
        <f t="shared" si="525"/>
        <v/>
      </c>
      <c r="CG154" s="37" t="str">
        <f t="shared" si="526"/>
        <v/>
      </c>
      <c r="CH154" s="37" t="str">
        <f t="shared" si="527"/>
        <v/>
      </c>
      <c r="CI154" s="37" t="str">
        <f t="shared" si="528"/>
        <v/>
      </c>
      <c r="CJ154" s="8"/>
      <c r="DE154" s="39">
        <f>IF(C154&gt;=D154,0,1)</f>
        <v>0</v>
      </c>
      <c r="DF154" s="39">
        <f t="shared" si="529"/>
        <v>0</v>
      </c>
      <c r="DG154" s="39">
        <f>IF(F154&gt;=G154,0,1)</f>
        <v>0</v>
      </c>
      <c r="DH154" s="39">
        <f>IF(F154&gt;=H154,0,1)</f>
        <v>0</v>
      </c>
      <c r="DI154" s="39">
        <f>IF(I154&gt;=J154,0,1)</f>
        <v>0</v>
      </c>
      <c r="DJ154" s="39">
        <f>IF(I154&gt;=K154,0,1)</f>
        <v>0</v>
      </c>
      <c r="DK154" s="39">
        <f>IF(L154&gt;=M154,0,1)</f>
        <v>0</v>
      </c>
      <c r="DL154" s="39">
        <f>IF(L154&gt;=N154,0,1)</f>
        <v>0</v>
      </c>
      <c r="DM154" s="39">
        <f>IF(O154&gt;=P154,0,1)</f>
        <v>0</v>
      </c>
    </row>
    <row r="155" spans="1:117" x14ac:dyDescent="0.25">
      <c r="A155" s="451"/>
      <c r="B155" s="95" t="s">
        <v>75</v>
      </c>
      <c r="C155" s="84"/>
      <c r="D155" s="85"/>
      <c r="E155" s="86"/>
      <c r="F155" s="84"/>
      <c r="G155" s="85"/>
      <c r="H155" s="86"/>
      <c r="I155" s="84"/>
      <c r="J155" s="85"/>
      <c r="K155" s="86"/>
      <c r="L155" s="84"/>
      <c r="M155" s="85"/>
      <c r="N155" s="86"/>
      <c r="O155" s="84"/>
      <c r="P155" s="87"/>
      <c r="Q155" s="35" t="str">
        <f t="shared" si="519"/>
        <v/>
      </c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6"/>
      <c r="AD155" s="6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4"/>
      <c r="BO155" s="4"/>
      <c r="BP155" s="4"/>
      <c r="BQ155" s="4"/>
      <c r="BR155" s="4"/>
      <c r="BS155" s="4"/>
      <c r="BT155" s="4"/>
      <c r="BU155" s="4"/>
      <c r="BV155" s="6"/>
      <c r="BW155" s="6"/>
      <c r="BX155" s="7"/>
      <c r="BY155" s="7"/>
      <c r="BZ155" s="7"/>
      <c r="CA155" s="37" t="str">
        <f t="shared" si="520"/>
        <v/>
      </c>
      <c r="CB155" s="37" t="str">
        <f t="shared" si="521"/>
        <v/>
      </c>
      <c r="CC155" s="37" t="str">
        <f t="shared" si="522"/>
        <v/>
      </c>
      <c r="CD155" s="37" t="str">
        <f t="shared" si="523"/>
        <v/>
      </c>
      <c r="CE155" s="37" t="str">
        <f t="shared" si="524"/>
        <v/>
      </c>
      <c r="CF155" s="37" t="str">
        <f t="shared" si="525"/>
        <v/>
      </c>
      <c r="CG155" s="37" t="str">
        <f t="shared" si="526"/>
        <v/>
      </c>
      <c r="CH155" s="37" t="str">
        <f t="shared" si="527"/>
        <v/>
      </c>
      <c r="CI155" s="37" t="str">
        <f t="shared" si="528"/>
        <v/>
      </c>
      <c r="CJ155" s="8"/>
      <c r="DE155" s="39">
        <f>IF(C155&gt;=D155,0,1)</f>
        <v>0</v>
      </c>
      <c r="DF155" s="39">
        <f t="shared" si="529"/>
        <v>0</v>
      </c>
      <c r="DG155" s="39">
        <f>IF(F155&gt;=G155,0,1)</f>
        <v>0</v>
      </c>
      <c r="DH155" s="39">
        <f>IF(F155&gt;=H155,0,1)</f>
        <v>0</v>
      </c>
      <c r="DI155" s="39">
        <f>IF(I155&gt;=J155,0,1)</f>
        <v>0</v>
      </c>
      <c r="DJ155" s="39">
        <f>IF(I155&gt;=K155,0,1)</f>
        <v>0</v>
      </c>
      <c r="DK155" s="39">
        <f>IF(L155&gt;=M155,0,1)</f>
        <v>0</v>
      </c>
      <c r="DL155" s="39">
        <f>IF(L155&gt;=N155,0,1)</f>
        <v>0</v>
      </c>
      <c r="DM155" s="39">
        <f>IF(O155&gt;=P155,0,1)</f>
        <v>0</v>
      </c>
    </row>
    <row r="156" spans="1:117" x14ac:dyDescent="0.25">
      <c r="A156" s="456" t="s">
        <v>76</v>
      </c>
      <c r="B156" s="457"/>
      <c r="C156" s="84"/>
      <c r="D156" s="85"/>
      <c r="E156" s="86"/>
      <c r="F156" s="84"/>
      <c r="G156" s="85"/>
      <c r="H156" s="86"/>
      <c r="I156" s="84"/>
      <c r="J156" s="85"/>
      <c r="K156" s="86"/>
      <c r="L156" s="84"/>
      <c r="M156" s="85"/>
      <c r="N156" s="86"/>
      <c r="O156" s="84"/>
      <c r="P156" s="87"/>
      <c r="Q156" s="35" t="str">
        <f t="shared" si="519"/>
        <v/>
      </c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6"/>
      <c r="AD156" s="6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4"/>
      <c r="BO156" s="4"/>
      <c r="BP156" s="4"/>
      <c r="BQ156" s="4"/>
      <c r="BR156" s="4"/>
      <c r="BS156" s="4"/>
      <c r="BT156" s="4"/>
      <c r="BU156" s="4"/>
      <c r="BV156" s="6"/>
      <c r="BW156" s="6"/>
      <c r="BX156" s="7"/>
      <c r="BY156" s="7"/>
      <c r="BZ156" s="7"/>
      <c r="CA156" s="37" t="str">
        <f t="shared" si="520"/>
        <v/>
      </c>
      <c r="CB156" s="37" t="str">
        <f t="shared" si="521"/>
        <v/>
      </c>
      <c r="CC156" s="37" t="str">
        <f t="shared" si="522"/>
        <v/>
      </c>
      <c r="CD156" s="37" t="str">
        <f t="shared" si="523"/>
        <v/>
      </c>
      <c r="CE156" s="37" t="str">
        <f t="shared" si="524"/>
        <v/>
      </c>
      <c r="CF156" s="37" t="str">
        <f t="shared" si="525"/>
        <v/>
      </c>
      <c r="CG156" s="37" t="str">
        <f t="shared" si="526"/>
        <v/>
      </c>
      <c r="CH156" s="37" t="str">
        <f t="shared" si="527"/>
        <v/>
      </c>
      <c r="CI156" s="37" t="str">
        <f t="shared" si="528"/>
        <v/>
      </c>
      <c r="CJ156" s="8"/>
      <c r="DE156" s="39">
        <f>IF(C156&gt;=D156,0,1)</f>
        <v>0</v>
      </c>
      <c r="DF156" s="39">
        <f t="shared" si="529"/>
        <v>0</v>
      </c>
      <c r="DG156" s="39">
        <f>IF(F156&gt;=G156,0,1)</f>
        <v>0</v>
      </c>
      <c r="DH156" s="39">
        <f>IF(F156&gt;=H156,0,1)</f>
        <v>0</v>
      </c>
      <c r="DI156" s="39">
        <f>IF(I156&gt;=J156,0,1)</f>
        <v>0</v>
      </c>
      <c r="DJ156" s="39">
        <f>IF(I156&gt;=K156,0,1)</f>
        <v>0</v>
      </c>
      <c r="DK156" s="39">
        <f>IF(L156&gt;=M156,0,1)</f>
        <v>0</v>
      </c>
      <c r="DL156" s="39">
        <f>IF(L156&gt;=N156,0,1)</f>
        <v>0</v>
      </c>
      <c r="DM156" s="39">
        <f>IF(O156&gt;=P156,0,1)</f>
        <v>0</v>
      </c>
    </row>
    <row r="157" spans="1:117" ht="15" customHeight="1" x14ac:dyDescent="0.25">
      <c r="A157" s="442" t="s">
        <v>78</v>
      </c>
      <c r="B157" s="442"/>
      <c r="C157" s="442"/>
      <c r="D157" s="442"/>
      <c r="E157" s="442"/>
      <c r="F157" s="442"/>
      <c r="G157" s="442"/>
      <c r="H157" s="442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</row>
    <row r="158" spans="1:117" ht="15" customHeight="1" x14ac:dyDescent="0.25">
      <c r="A158" s="443" t="s">
        <v>64</v>
      </c>
      <c r="B158" s="435"/>
      <c r="C158" s="440" t="s">
        <v>5</v>
      </c>
      <c r="D158" s="418"/>
      <c r="E158" s="421" t="s">
        <v>6</v>
      </c>
      <c r="F158" s="422"/>
      <c r="G158" s="422"/>
      <c r="H158" s="422"/>
      <c r="I158" s="422"/>
      <c r="J158" s="422"/>
      <c r="K158" s="422"/>
      <c r="L158" s="422"/>
      <c r="M158" s="422"/>
      <c r="N158" s="422"/>
      <c r="O158" s="422"/>
      <c r="P158" s="422"/>
      <c r="Q158" s="422"/>
      <c r="R158" s="422"/>
      <c r="S158" s="422"/>
      <c r="T158" s="422"/>
      <c r="U158" s="422"/>
      <c r="V158" s="422"/>
      <c r="W158" s="422"/>
      <c r="X158" s="422"/>
      <c r="Y158" s="422"/>
      <c r="Z158" s="422"/>
      <c r="AA158" s="422"/>
      <c r="AB158" s="422"/>
      <c r="AC158" s="422"/>
      <c r="AD158" s="422"/>
      <c r="AE158" s="422"/>
      <c r="AF158" s="422"/>
      <c r="AG158" s="422"/>
      <c r="AH158" s="422"/>
      <c r="AI158" s="422"/>
      <c r="AJ158" s="423"/>
      <c r="AK158" s="459" t="s">
        <v>79</v>
      </c>
      <c r="AL158" s="459"/>
      <c r="AM158" s="459"/>
      <c r="AN158" s="460"/>
      <c r="AO158" s="461" t="s">
        <v>8</v>
      </c>
      <c r="AP158" s="459"/>
      <c r="AQ158" s="459"/>
      <c r="AR158" s="460"/>
      <c r="AS158" s="426" t="s">
        <v>80</v>
      </c>
      <c r="AT158" s="427"/>
      <c r="AU158" s="426" t="s">
        <v>10</v>
      </c>
      <c r="AV158" s="427"/>
      <c r="AW158" s="462" t="s">
        <v>81</v>
      </c>
      <c r="AX158" s="435"/>
    </row>
    <row r="159" spans="1:117" ht="15" customHeight="1" x14ac:dyDescent="0.25">
      <c r="A159" s="458"/>
      <c r="B159" s="436"/>
      <c r="C159" s="441"/>
      <c r="D159" s="420"/>
      <c r="E159" s="430" t="s">
        <v>82</v>
      </c>
      <c r="F159" s="424"/>
      <c r="G159" s="430" t="s">
        <v>13</v>
      </c>
      <c r="H159" s="424"/>
      <c r="I159" s="430" t="s">
        <v>14</v>
      </c>
      <c r="J159" s="424"/>
      <c r="K159" s="421" t="s">
        <v>15</v>
      </c>
      <c r="L159" s="445"/>
      <c r="M159" s="421" t="s">
        <v>16</v>
      </c>
      <c r="N159" s="445"/>
      <c r="O159" s="421" t="s">
        <v>17</v>
      </c>
      <c r="P159" s="445"/>
      <c r="Q159" s="421" t="s">
        <v>18</v>
      </c>
      <c r="R159" s="445"/>
      <c r="S159" s="421" t="s">
        <v>19</v>
      </c>
      <c r="T159" s="445"/>
      <c r="U159" s="421" t="s">
        <v>20</v>
      </c>
      <c r="V159" s="445"/>
      <c r="W159" s="421" t="s">
        <v>21</v>
      </c>
      <c r="X159" s="445"/>
      <c r="Y159" s="421" t="s">
        <v>22</v>
      </c>
      <c r="Z159" s="445"/>
      <c r="AA159" s="421" t="s">
        <v>23</v>
      </c>
      <c r="AB159" s="445"/>
      <c r="AC159" s="421" t="s">
        <v>24</v>
      </c>
      <c r="AD159" s="445"/>
      <c r="AE159" s="421" t="s">
        <v>25</v>
      </c>
      <c r="AF159" s="445"/>
      <c r="AG159" s="421" t="s">
        <v>26</v>
      </c>
      <c r="AH159" s="445"/>
      <c r="AI159" s="421" t="s">
        <v>83</v>
      </c>
      <c r="AJ159" s="423"/>
      <c r="AK159" s="466" t="s">
        <v>31</v>
      </c>
      <c r="AL159" s="467"/>
      <c r="AM159" s="464" t="s">
        <v>32</v>
      </c>
      <c r="AN159" s="465"/>
      <c r="AO159" s="466" t="s">
        <v>35</v>
      </c>
      <c r="AP159" s="467"/>
      <c r="AQ159" s="468" t="s">
        <v>36</v>
      </c>
      <c r="AR159" s="465"/>
      <c r="AS159" s="428"/>
      <c r="AT159" s="429"/>
      <c r="AU159" s="428"/>
      <c r="AV159" s="429"/>
      <c r="AW159" s="463"/>
      <c r="AX159" s="437"/>
    </row>
    <row r="160" spans="1:117" ht="31.5" x14ac:dyDescent="0.25">
      <c r="A160" s="444"/>
      <c r="B160" s="437"/>
      <c r="C160" s="12" t="s">
        <v>33</v>
      </c>
      <c r="D160" s="14" t="s">
        <v>84</v>
      </c>
      <c r="E160" s="12" t="s">
        <v>33</v>
      </c>
      <c r="F160" s="14" t="s">
        <v>84</v>
      </c>
      <c r="G160" s="12" t="s">
        <v>33</v>
      </c>
      <c r="H160" s="14" t="s">
        <v>84</v>
      </c>
      <c r="I160" s="12" t="s">
        <v>33</v>
      </c>
      <c r="J160" s="14" t="s">
        <v>84</v>
      </c>
      <c r="K160" s="12" t="s">
        <v>33</v>
      </c>
      <c r="L160" s="14" t="s">
        <v>84</v>
      </c>
      <c r="M160" s="12" t="s">
        <v>33</v>
      </c>
      <c r="N160" s="14" t="s">
        <v>84</v>
      </c>
      <c r="O160" s="12" t="s">
        <v>33</v>
      </c>
      <c r="P160" s="14" t="s">
        <v>84</v>
      </c>
      <c r="Q160" s="12" t="s">
        <v>33</v>
      </c>
      <c r="R160" s="14" t="s">
        <v>84</v>
      </c>
      <c r="S160" s="12" t="s">
        <v>33</v>
      </c>
      <c r="T160" s="14" t="s">
        <v>84</v>
      </c>
      <c r="U160" s="12" t="s">
        <v>33</v>
      </c>
      <c r="V160" s="14" t="s">
        <v>84</v>
      </c>
      <c r="W160" s="12" t="s">
        <v>33</v>
      </c>
      <c r="X160" s="14" t="s">
        <v>84</v>
      </c>
      <c r="Y160" s="12" t="s">
        <v>33</v>
      </c>
      <c r="Z160" s="14" t="s">
        <v>84</v>
      </c>
      <c r="AA160" s="12" t="s">
        <v>33</v>
      </c>
      <c r="AB160" s="14" t="s">
        <v>84</v>
      </c>
      <c r="AC160" s="12" t="s">
        <v>33</v>
      </c>
      <c r="AD160" s="14" t="s">
        <v>84</v>
      </c>
      <c r="AE160" s="12" t="s">
        <v>33</v>
      </c>
      <c r="AF160" s="14" t="s">
        <v>84</v>
      </c>
      <c r="AG160" s="12" t="s">
        <v>33</v>
      </c>
      <c r="AH160" s="14" t="s">
        <v>84</v>
      </c>
      <c r="AI160" s="12" t="s">
        <v>33</v>
      </c>
      <c r="AJ160" s="17" t="s">
        <v>84</v>
      </c>
      <c r="AK160" s="16" t="s">
        <v>33</v>
      </c>
      <c r="AL160" s="14" t="s">
        <v>84</v>
      </c>
      <c r="AM160" s="12" t="s">
        <v>33</v>
      </c>
      <c r="AN160" s="14" t="s">
        <v>84</v>
      </c>
      <c r="AO160" s="97" t="s">
        <v>33</v>
      </c>
      <c r="AP160" s="14" t="s">
        <v>84</v>
      </c>
      <c r="AQ160" s="12" t="s">
        <v>33</v>
      </c>
      <c r="AR160" s="14" t="s">
        <v>84</v>
      </c>
      <c r="AS160" s="97" t="s">
        <v>33</v>
      </c>
      <c r="AT160" s="14" t="s">
        <v>84</v>
      </c>
      <c r="AU160" s="97" t="s">
        <v>33</v>
      </c>
      <c r="AV160" s="15" t="s">
        <v>84</v>
      </c>
      <c r="AW160" s="97" t="s">
        <v>33</v>
      </c>
      <c r="AX160" s="15" t="s">
        <v>84</v>
      </c>
    </row>
    <row r="161" spans="1:131" x14ac:dyDescent="0.25">
      <c r="A161" s="469" t="s">
        <v>85</v>
      </c>
      <c r="B161" s="470"/>
      <c r="C161" s="41">
        <f t="shared" ref="C161:D163" si="530">+M161+O161+Q161+S161+U161+W161+Y161+AA161+AC161+AE161</f>
        <v>179</v>
      </c>
      <c r="D161" s="98">
        <f t="shared" si="530"/>
        <v>0</v>
      </c>
      <c r="E161" s="99"/>
      <c r="F161" s="100"/>
      <c r="G161" s="99"/>
      <c r="H161" s="100"/>
      <c r="I161" s="99"/>
      <c r="J161" s="100"/>
      <c r="K161" s="99"/>
      <c r="L161" s="100"/>
      <c r="M161" s="77"/>
      <c r="N161" s="78"/>
      <c r="O161" s="77">
        <v>9</v>
      </c>
      <c r="P161" s="78"/>
      <c r="Q161" s="77">
        <v>26</v>
      </c>
      <c r="R161" s="78"/>
      <c r="S161" s="77">
        <v>50</v>
      </c>
      <c r="T161" s="78"/>
      <c r="U161" s="77">
        <v>61</v>
      </c>
      <c r="V161" s="78"/>
      <c r="W161" s="77">
        <v>25</v>
      </c>
      <c r="X161" s="78"/>
      <c r="Y161" s="77">
        <v>7</v>
      </c>
      <c r="Z161" s="78"/>
      <c r="AA161" s="77">
        <v>1</v>
      </c>
      <c r="AB161" s="78"/>
      <c r="AC161" s="77"/>
      <c r="AD161" s="78"/>
      <c r="AE161" s="77"/>
      <c r="AF161" s="78"/>
      <c r="AG161" s="99"/>
      <c r="AH161" s="101"/>
      <c r="AI161" s="99"/>
      <c r="AJ161" s="102"/>
      <c r="AK161" s="103"/>
      <c r="AL161" s="104"/>
      <c r="AM161" s="28">
        <v>179</v>
      </c>
      <c r="AN161" s="105"/>
      <c r="AO161" s="32">
        <v>0</v>
      </c>
      <c r="AP161" s="106"/>
      <c r="AQ161" s="33">
        <v>0</v>
      </c>
      <c r="AR161" s="107"/>
      <c r="AS161" s="32">
        <v>0</v>
      </c>
      <c r="AT161" s="107"/>
      <c r="AU161" s="32">
        <v>6</v>
      </c>
      <c r="AV161" s="106"/>
      <c r="AW161" s="32">
        <v>5</v>
      </c>
      <c r="AX161" s="106"/>
      <c r="AY161" s="35" t="str">
        <f>$CA161&amp;$CC161&amp;CD161&amp;CE161&amp;CF161&amp;CG161&amp;CH161&amp;CI161&amp;CJ161&amp;CK161&amp;CL161&amp;CM161&amp;CN161&amp;CO161&amp;CP161&amp;CQ161&amp;CR161&amp;CS161&amp;CT161&amp;CU161&amp;CV161&amp;CW161</f>
        <v/>
      </c>
      <c r="CA161" s="108" t="str">
        <f>IF(D161&gt;C161," * El Total de Exámenes Confirmados Positivos por ISP NO DEBE SUPERAR los  Exámenes Procesados. ","")</f>
        <v/>
      </c>
      <c r="CB161" s="109"/>
      <c r="CC161" s="37" t="str">
        <f>IF(AN161&gt;AM161," * El número de Exámenes por Sexo Mujeres Confirmados positivos por ISP NO PUEDE Superar al número de Procesados. ","")</f>
        <v/>
      </c>
      <c r="CD161" s="9"/>
      <c r="CE161" s="9"/>
      <c r="CF161" s="9"/>
      <c r="CG161" s="9"/>
      <c r="CH161" s="9"/>
      <c r="CI161" s="37" t="str">
        <f>IF(AND(C161&gt;0,AND(AO161="",AQ161=""))," * No olvide digitar los exámenes procesados Trans (Masculino y femenino) Digite Cero si no tiene.",IF((AO161+AQ161)&gt;C161," * Los exámenes procesados en Trans (Masculino y femenino) no pueden ser mayor que el Total de exámenes procesados.",""))</f>
        <v/>
      </c>
      <c r="CJ161" s="11"/>
      <c r="CK161" s="37" t="str">
        <f>IF((AM161+AK161)&lt;&gt;C161," * El N° de exámenes Procesados por SEXO (Hombres + Mujeres)no puede ser distinto al Total de exámenes procesados","")</f>
        <v/>
      </c>
      <c r="CL161" s="37" t="str">
        <f>IF((AN161+AL161)&lt;&gt;D161," * El N° de exámenes Confirmados positivos por ISP por Sexo (Hombres+Mujeres) no puede ser distinto al N° Total de exámenes Confirmados positivos por ISP ","")</f>
        <v/>
      </c>
      <c r="CM161" s="37" t="str">
        <f>IF(AND(C161&gt;0,AS161="")," * No olvide digitar los examanes Procesados de Pueblos Originarios. Digite Cero si no tiene.",IF(AS161&gt;C161," * Los exámenes procesados Pueblos originarios no pueden ser mayor que el Total de exámenes procesados.",""))</f>
        <v/>
      </c>
      <c r="CN161" s="37" t="str">
        <f>IF(AND(C161&gt;0,AU161="")," * No olvide digitar los exámenes Procesados de Migrantes. Digite Cero si no tiene.",IF(AU161&gt;C161," * Los exámenes procesados de Migrantes no pueden ser mayor que el Total de exámenes procesados.",""))</f>
        <v/>
      </c>
      <c r="CO161" s="37" t="str">
        <f>IF(AND(D161&gt;0,AND(AP161="",AR161=""))," * No olvide digitar los exámenes Confirmados positivos por ISP de Trans (Masculino y femenino) Digite Cero si no tiene.",IF((AP161+AR161)&gt;D161," * Los exámenes confirmados positivos por ISP de Trans (Masculino y femenino) no pueden ser mayor que el Total de exámenes Confirmados positivos por ISP.",""))</f>
        <v/>
      </c>
      <c r="CP161" s="37" t="str">
        <f>IF(AND(D161&gt;0,AT161="")," * No olvide digitar los exámenes Confirmados positivos por ISP de Pueblos Originarios. Digite Cero si no tiene.",IF(AT161&gt;D161," * Los exámenes Confirmados positivos por ISP de Pueblos originarios no pueden ser mayor que el Total de exámenes Procesados por ISP.",""))</f>
        <v/>
      </c>
      <c r="CQ161" s="37" t="str">
        <f>IF(AND(D161&gt;0,AV161="")," * No olvide digitar los exámenes Confirmados positivos por ISP de Migrantes. Digite Cero si no tiene.",IF(AV161&gt;D161," * Los exámenes Confirmados positivos por ISP de Migrantes no pueden ser mayor que el Total de exámenes Procesados por ISP.",""))</f>
        <v/>
      </c>
      <c r="CR161" s="9"/>
      <c r="CS161" s="9"/>
      <c r="CT161" s="110" t="str">
        <f>IF(AW161&gt;(M161+O161),"* El Total de Procesados de 14-18 años NO DEBE ser mayor al Total de Procesados registrados en los grupos de edad 10 a 14 y 15 a 19 años. ","")</f>
        <v/>
      </c>
      <c r="CU161" s="110" t="str">
        <f>IF(AX161&gt;(N161+P161),"* El Total de Confirmados de 14-18 años NO DEBE ser mayor al Total de Confirmados registrados en los grupos de edad 10 a 14 y 15 a 19 años. ","")</f>
        <v/>
      </c>
      <c r="CV161" s="110" t="str">
        <f>IF(AND((M161+O161)&gt;0,AW161=""),"*No olvide digitar los Exámenes Procesados de 14-18 años. Digite cero si no tiene.","")</f>
        <v/>
      </c>
      <c r="CW161" s="110" t="str">
        <f>IF(AND((N161+P161)&gt;0,AX161=""),"*No olvide digitar los Exámenes Confirmados Positivos por ISP de 14-18 años. Digite cero si no tiene.","")</f>
        <v/>
      </c>
      <c r="DE161" s="108">
        <f>IF(D161&gt;C161,1,0)</f>
        <v>0</v>
      </c>
      <c r="DF161" s="109"/>
      <c r="DG161" s="37">
        <f>IF(AN161&gt;AM161,1,0)</f>
        <v>0</v>
      </c>
      <c r="DH161" s="9"/>
      <c r="DI161" s="9"/>
      <c r="DJ161" s="9"/>
      <c r="DK161" s="9"/>
      <c r="DL161" s="9"/>
      <c r="DM161" s="37">
        <f>IF(AND(C161&gt;0,AND(AO161="",AQ161="")),1,IF((AO161+AQ161)&gt;C161,1,0))</f>
        <v>0</v>
      </c>
      <c r="DN161" s="11"/>
      <c r="DO161" s="37">
        <f>IF((AM161+AK161)&lt;&gt;C161,1,0)</f>
        <v>0</v>
      </c>
      <c r="DP161" s="37">
        <f>IF((AN161+AL161)&lt;&gt;D161,1,0)</f>
        <v>0</v>
      </c>
      <c r="DQ161" s="37">
        <f>IF(AND(C161&gt;0,AS161=""),1,IF(AS161&gt;C161,1,0))</f>
        <v>0</v>
      </c>
      <c r="DR161" s="37">
        <f>IF(AND(C161&gt;0,AU161=""),1,IF(AU161&gt;C161,1,0))</f>
        <v>0</v>
      </c>
      <c r="DS161" s="37">
        <f>IF(AND(D161&gt;0,AND(AP161="",AR161="")),1,IF((AP161+AR161)&gt;D161,1,0))</f>
        <v>0</v>
      </c>
      <c r="DT161" s="37">
        <f>IF(AND(D161&gt;0,AT161=""),1,IF(AT161&gt;D161,1,0))</f>
        <v>0</v>
      </c>
      <c r="DU161" s="37">
        <f>IF(AND(D161&gt;0,AV161=""),1,IF(AV161&gt;D161,1,0))</f>
        <v>0</v>
      </c>
      <c r="DV161" s="9"/>
      <c r="DW161" s="9"/>
      <c r="DX161" s="110">
        <f>IF(AW161&gt;(M161+O161),1,0)</f>
        <v>0</v>
      </c>
      <c r="DY161" s="110">
        <f>IF(AX161&gt;(N161+P161),1,0)</f>
        <v>0</v>
      </c>
      <c r="DZ161" s="110">
        <f>IF(AND((M161+O161)&gt;0,AW161=""),1,0)</f>
        <v>0</v>
      </c>
      <c r="EA161" s="110">
        <f>IF(AND((N161+P161)&gt;0,AX161=""),1,0)</f>
        <v>0</v>
      </c>
    </row>
    <row r="162" spans="1:131" x14ac:dyDescent="0.25">
      <c r="A162" s="471" t="s">
        <v>86</v>
      </c>
      <c r="B162" s="472"/>
      <c r="C162" s="41">
        <f t="shared" si="530"/>
        <v>130</v>
      </c>
      <c r="D162" s="111">
        <f t="shared" si="530"/>
        <v>0</v>
      </c>
      <c r="E162" s="43"/>
      <c r="F162" s="44"/>
      <c r="G162" s="43"/>
      <c r="H162" s="44"/>
      <c r="I162" s="43"/>
      <c r="J162" s="44"/>
      <c r="K162" s="43"/>
      <c r="L162" s="44"/>
      <c r="M162" s="28"/>
      <c r="N162" s="27"/>
      <c r="O162" s="28">
        <v>7</v>
      </c>
      <c r="P162" s="27"/>
      <c r="Q162" s="28">
        <v>18</v>
      </c>
      <c r="R162" s="27"/>
      <c r="S162" s="28">
        <v>43</v>
      </c>
      <c r="T162" s="27"/>
      <c r="U162" s="28">
        <v>31</v>
      </c>
      <c r="V162" s="27"/>
      <c r="W162" s="28">
        <v>23</v>
      </c>
      <c r="X162" s="27"/>
      <c r="Y162" s="28">
        <v>8</v>
      </c>
      <c r="Z162" s="27"/>
      <c r="AA162" s="28"/>
      <c r="AB162" s="27"/>
      <c r="AC162" s="28"/>
      <c r="AD162" s="27"/>
      <c r="AE162" s="28"/>
      <c r="AF162" s="27"/>
      <c r="AG162" s="43"/>
      <c r="AH162" s="45"/>
      <c r="AI162" s="43"/>
      <c r="AJ162" s="56"/>
      <c r="AK162" s="30"/>
      <c r="AL162" s="112"/>
      <c r="AM162" s="47">
        <v>130</v>
      </c>
      <c r="AN162" s="107"/>
      <c r="AO162" s="32">
        <v>0</v>
      </c>
      <c r="AP162" s="106"/>
      <c r="AQ162" s="33">
        <v>0</v>
      </c>
      <c r="AR162" s="107"/>
      <c r="AS162" s="32">
        <v>0</v>
      </c>
      <c r="AT162" s="107"/>
      <c r="AU162" s="32">
        <v>5</v>
      </c>
      <c r="AV162" s="106"/>
      <c r="AW162" s="32">
        <v>5</v>
      </c>
      <c r="AX162" s="106"/>
      <c r="AY162" s="35" t="str">
        <f t="shared" ref="AY162:AY163" si="531">$CA162&amp;$CC162&amp;CD162&amp;CE162&amp;CF162&amp;CG162&amp;CH162&amp;CI162&amp;CJ162&amp;CK162&amp;CL162&amp;CM162&amp;CN162&amp;CO162&amp;CP162&amp;CQ162&amp;CR162&amp;CS162&amp;CT162&amp;CU162&amp;CV162&amp;CW162</f>
        <v/>
      </c>
      <c r="CA162" s="108" t="str">
        <f t="shared" ref="CA162:CA183" si="532">IF(D162&gt;C162," * El Total de Exámenes Confirmados Positivos por ISP NO DEBE SUPERAR los  Exámenes Procesados. ","")</f>
        <v/>
      </c>
      <c r="CB162" s="109"/>
      <c r="CC162" s="37" t="str">
        <f t="shared" ref="CC162:CC183" si="533">IF(AN162&gt;AM162," * El número de Exámenes por Sexo Mujeres Confirmados positivos por ISP NO PUEDE Superar al número de Procesados. ","")</f>
        <v/>
      </c>
      <c r="CD162" s="9"/>
      <c r="CE162" s="9"/>
      <c r="CF162" s="9"/>
      <c r="CG162" s="9"/>
      <c r="CH162" s="9"/>
      <c r="CI162" s="37" t="str">
        <f t="shared" ref="CI162:CI183" si="534">IF(AND(C162&gt;0,AND(AO162="",AQ162=""))," * No olvide digitar los exámenes procesados Trans (Masculino y femenino) Digite Cero si no tiene.",IF((AO162+AQ162)&gt;C162," * Los exámenes procesados en Trans (Masculino y femenino) no pueden ser mayor que el Total de exámenes procesados.",""))</f>
        <v/>
      </c>
      <c r="CJ162" s="11"/>
      <c r="CK162" s="37" t="str">
        <f t="shared" ref="CK162:CK183" si="535">IF((AM162+AK162)&lt;&gt;C162," * El N° de exámenes Procesados por SEXO (Hombres + Mujeres)no puede ser distinto al Total de exámenes procesados","")</f>
        <v/>
      </c>
      <c r="CL162" s="37" t="str">
        <f t="shared" ref="CL162:CL183" si="536">IF((AN162+AL162)&lt;&gt;D162," * El N° de exámenes Confirmados positivos por ISP por Sexo (Hombres+Mujeres) no puede ser distinto al N° Total de exámenes Confirmados positivos por ISP ","")</f>
        <v/>
      </c>
      <c r="CM162" s="37" t="str">
        <f t="shared" ref="CM162:CM183" si="537">IF(AND(C162&gt;0,AS162="")," * No olvide digitar los examanes Procesados de Pueblos Originarios. Digite Cero si no tiene.",IF(AS162&gt;C162," * Los exámenes procesados Pueblos originarios no pueden ser mayor que el Total de exámenes procesados.",""))</f>
        <v/>
      </c>
      <c r="CN162" s="37" t="str">
        <f t="shared" ref="CN162:CN183" si="538">IF(AND(C162&gt;0,AU162="")," * No olvide digitar los exámenes Procesados de Migrantes. Digite Cero si no tiene.",IF(AU162&gt;C162," * Los exámenes procesados de Migrantes no pueden ser mayor que el Total de exámenes procesados.",""))</f>
        <v/>
      </c>
      <c r="CO162" s="37" t="str">
        <f t="shared" ref="CO162:CO183" si="539">IF(AND(D162&gt;0,AND(AP162="",AR162=""))," * No olvide digitar los exámenes Confirmados positivos por ISP de Trans (Masculino y femenino) Digite Cero si no tiene.",IF((AP162+AR162)&gt;D162," * Los exámenes confirmados positivos por ISP de Trans (Masculino y femenino) no pueden ser mayor que el Total de exámenes Confirmados positivos por ISP.",""))</f>
        <v/>
      </c>
      <c r="CP162" s="37" t="str">
        <f t="shared" ref="CP162:CP183" si="540">IF(AND(D162&gt;0,AT162="")," * No olvide digitar los exámenes Confirmados positivos por ISP de Pueblos Originarios. Digite Cero si no tiene.",IF(AT162&gt;D162," * Los exámenes Confirmados positivos por ISP de Pueblos originarios no pueden ser mayor que el Total de exámenes Procesados por ISP.",""))</f>
        <v/>
      </c>
      <c r="CQ162" s="37" t="str">
        <f t="shared" ref="CQ162:CQ183" si="541">IF(AND(D162&gt;0,AV162="")," * No olvide digitar los exámenes Confirmados positivos por ISP de Migrantes. Digite Cero si no tiene.",IF(AV162&gt;D162," * Los exámenes Confirmados positivos por ISP de Migrantes no pueden ser mayor que el Total de exámenes Procesados por ISP.",""))</f>
        <v/>
      </c>
      <c r="CR162" s="9"/>
      <c r="CS162" s="9"/>
      <c r="CT162" s="110" t="str">
        <f t="shared" ref="CT162:CT183" si="542">IF(AW162&gt;(M162+O162),"* El Total de Procesados de 14-18 años NO DEBE ser mayor al Total de Procesados registrados en los grupos de edad 10 a 14 y 15 a 19 años. ","")</f>
        <v/>
      </c>
      <c r="CU162" s="110" t="str">
        <f t="shared" ref="CU162:CU183" si="543">IF(AX162&gt;(N162+P162),"* El Total de Confirmados de 14-18 años NO DEBE ser mayor al Total de Confirmados registrados en los grupos de edad 10 a 14 y 15 a 19 años. ","")</f>
        <v/>
      </c>
      <c r="CV162" s="110" t="str">
        <f t="shared" ref="CV162:CV169" si="544">IF(AND((M162+O162)&gt;0,AW162=""),"*No olvide digitar los Exámenes Procesados de 14-18 años. Digite cero si no tiene.","")</f>
        <v/>
      </c>
      <c r="CW162" s="110" t="str">
        <f t="shared" ref="CW162:CW169" si="545">IF(AND((N162+P162)&gt;0,AX162=""),"*No olvide digitar los Exámenes Confirmados Positivos por ISP de 14-18 años. Digite cero si no tiene.","")</f>
        <v/>
      </c>
      <c r="DE162" s="108">
        <f t="shared" ref="DE162:DE183" si="546">IF(D162&gt;C162,1,0)</f>
        <v>0</v>
      </c>
      <c r="DF162" s="109"/>
      <c r="DG162" s="37">
        <f t="shared" ref="DG162:DG183" si="547">IF(AN162&gt;AM162,1,0)</f>
        <v>0</v>
      </c>
      <c r="DH162" s="9"/>
      <c r="DI162" s="9"/>
      <c r="DJ162" s="9"/>
      <c r="DK162" s="9"/>
      <c r="DL162" s="9"/>
      <c r="DM162" s="37">
        <f t="shared" ref="DM162:DM183" si="548">IF(AND(C162&gt;0,AND(AO162="",AQ162="")),1,IF((AO162+AQ162)&gt;C162,1,0))</f>
        <v>0</v>
      </c>
      <c r="DN162" s="11"/>
      <c r="DO162" s="37">
        <f t="shared" ref="DO162:DP183" si="549">IF((AM162+AK162)&lt;&gt;C162,1,0)</f>
        <v>0</v>
      </c>
      <c r="DP162" s="37">
        <f t="shared" si="549"/>
        <v>0</v>
      </c>
      <c r="DQ162" s="37">
        <f t="shared" ref="DQ162:DQ183" si="550">IF(AND(C162&gt;0,AS162=""),1,IF(AS162&gt;C162,1,0))</f>
        <v>0</v>
      </c>
      <c r="DR162" s="37">
        <f t="shared" ref="DR162:DR183" si="551">IF(AND(C162&gt;0,AU162=""),1,IF(AU162&gt;C162,1,0))</f>
        <v>0</v>
      </c>
      <c r="DS162" s="37">
        <f t="shared" ref="DS162:DS183" si="552">IF(AND(D162&gt;0,AND(AP162="",AR162="")),1,IF((AP162+AR162)&gt;D162,1,0))</f>
        <v>0</v>
      </c>
      <c r="DT162" s="37">
        <f t="shared" ref="DT162:DT183" si="553">IF(AND(D162&gt;0,AT162=""),1,IF(AT162&gt;D162,1,0))</f>
        <v>0</v>
      </c>
      <c r="DU162" s="37">
        <f t="shared" ref="DU162:DU183" si="554">IF(AND(D162&gt;0,AV162=""),1,IF(AV162&gt;D162,1,0))</f>
        <v>0</v>
      </c>
      <c r="DV162" s="9"/>
      <c r="DW162" s="9"/>
      <c r="DX162" s="110">
        <f t="shared" ref="DX162:DY183" si="555">IF(AW162&gt;(M162+O162),1,0)</f>
        <v>0</v>
      </c>
      <c r="DY162" s="110">
        <f t="shared" si="555"/>
        <v>0</v>
      </c>
      <c r="DZ162" s="110">
        <f t="shared" ref="DZ162:EA169" si="556">IF(AND((M162+O162)&gt;0,AW162=""),1,0)</f>
        <v>0</v>
      </c>
      <c r="EA162" s="110">
        <f t="shared" si="556"/>
        <v>0</v>
      </c>
    </row>
    <row r="163" spans="1:131" x14ac:dyDescent="0.25">
      <c r="A163" s="471" t="s">
        <v>87</v>
      </c>
      <c r="B163" s="472"/>
      <c r="C163" s="41">
        <f t="shared" si="530"/>
        <v>0</v>
      </c>
      <c r="D163" s="111">
        <f t="shared" si="530"/>
        <v>0</v>
      </c>
      <c r="E163" s="43"/>
      <c r="F163" s="44"/>
      <c r="G163" s="43"/>
      <c r="H163" s="44"/>
      <c r="I163" s="43"/>
      <c r="J163" s="44"/>
      <c r="K163" s="43"/>
      <c r="L163" s="44"/>
      <c r="M163" s="47"/>
      <c r="N163" s="46"/>
      <c r="O163" s="47"/>
      <c r="P163" s="46"/>
      <c r="Q163" s="47"/>
      <c r="R163" s="46"/>
      <c r="S163" s="47"/>
      <c r="T163" s="46"/>
      <c r="U163" s="47"/>
      <c r="V163" s="46"/>
      <c r="W163" s="47"/>
      <c r="X163" s="46"/>
      <c r="Y163" s="47"/>
      <c r="Z163" s="46"/>
      <c r="AA163" s="47"/>
      <c r="AB163" s="46"/>
      <c r="AC163" s="47"/>
      <c r="AD163" s="46"/>
      <c r="AE163" s="47"/>
      <c r="AF163" s="46"/>
      <c r="AG163" s="43"/>
      <c r="AH163" s="45"/>
      <c r="AI163" s="43"/>
      <c r="AJ163" s="56"/>
      <c r="AK163" s="30"/>
      <c r="AL163" s="112"/>
      <c r="AM163" s="47"/>
      <c r="AN163" s="107"/>
      <c r="AO163" s="32">
        <v>0</v>
      </c>
      <c r="AP163" s="106"/>
      <c r="AQ163" s="33">
        <v>0</v>
      </c>
      <c r="AR163" s="107"/>
      <c r="AS163" s="32">
        <v>0</v>
      </c>
      <c r="AT163" s="107"/>
      <c r="AU163" s="32"/>
      <c r="AV163" s="106"/>
      <c r="AW163" s="32"/>
      <c r="AX163" s="106"/>
      <c r="AY163" s="35" t="str">
        <f t="shared" si="531"/>
        <v/>
      </c>
      <c r="CA163" s="108" t="str">
        <f t="shared" si="532"/>
        <v/>
      </c>
      <c r="CB163" s="109"/>
      <c r="CC163" s="37" t="str">
        <f t="shared" si="533"/>
        <v/>
      </c>
      <c r="CD163" s="9"/>
      <c r="CE163" s="9"/>
      <c r="CF163" s="9"/>
      <c r="CG163" s="9"/>
      <c r="CH163" s="9"/>
      <c r="CI163" s="37" t="str">
        <f t="shared" si="534"/>
        <v/>
      </c>
      <c r="CJ163" s="11"/>
      <c r="CK163" s="37" t="str">
        <f t="shared" si="535"/>
        <v/>
      </c>
      <c r="CL163" s="37" t="str">
        <f t="shared" si="536"/>
        <v/>
      </c>
      <c r="CM163" s="37" t="str">
        <f t="shared" si="537"/>
        <v/>
      </c>
      <c r="CN163" s="37" t="str">
        <f t="shared" si="538"/>
        <v/>
      </c>
      <c r="CO163" s="37" t="str">
        <f t="shared" si="539"/>
        <v/>
      </c>
      <c r="CP163" s="37" t="str">
        <f t="shared" si="540"/>
        <v/>
      </c>
      <c r="CQ163" s="37" t="str">
        <f t="shared" si="541"/>
        <v/>
      </c>
      <c r="CR163" s="9"/>
      <c r="CS163" s="9"/>
      <c r="CT163" s="110" t="str">
        <f t="shared" si="542"/>
        <v/>
      </c>
      <c r="CU163" s="110" t="str">
        <f t="shared" si="543"/>
        <v/>
      </c>
      <c r="CV163" s="110" t="str">
        <f t="shared" si="544"/>
        <v/>
      </c>
      <c r="CW163" s="110" t="str">
        <f t="shared" si="545"/>
        <v/>
      </c>
      <c r="DE163" s="108">
        <f t="shared" si="546"/>
        <v>0</v>
      </c>
      <c r="DF163" s="109"/>
      <c r="DG163" s="37">
        <f t="shared" si="547"/>
        <v>0</v>
      </c>
      <c r="DH163" s="9"/>
      <c r="DI163" s="9"/>
      <c r="DJ163" s="9"/>
      <c r="DK163" s="9"/>
      <c r="DL163" s="9"/>
      <c r="DM163" s="37">
        <f t="shared" si="548"/>
        <v>0</v>
      </c>
      <c r="DN163" s="11"/>
      <c r="DO163" s="37">
        <f t="shared" si="549"/>
        <v>0</v>
      </c>
      <c r="DP163" s="37">
        <f t="shared" si="549"/>
        <v>0</v>
      </c>
      <c r="DQ163" s="37">
        <f t="shared" si="550"/>
        <v>0</v>
      </c>
      <c r="DR163" s="37">
        <f t="shared" si="551"/>
        <v>0</v>
      </c>
      <c r="DS163" s="37">
        <f t="shared" si="552"/>
        <v>0</v>
      </c>
      <c r="DT163" s="37">
        <f t="shared" si="553"/>
        <v>0</v>
      </c>
      <c r="DU163" s="37">
        <f t="shared" si="554"/>
        <v>0</v>
      </c>
      <c r="DV163" s="9"/>
      <c r="DW163" s="9"/>
      <c r="DX163" s="110">
        <f t="shared" si="555"/>
        <v>0</v>
      </c>
      <c r="DY163" s="110">
        <f t="shared" si="555"/>
        <v>0</v>
      </c>
      <c r="DZ163" s="110">
        <f t="shared" si="556"/>
        <v>0</v>
      </c>
      <c r="EA163" s="110">
        <f t="shared" si="556"/>
        <v>0</v>
      </c>
    </row>
    <row r="164" spans="1:131" x14ac:dyDescent="0.25">
      <c r="A164" s="471" t="s">
        <v>47</v>
      </c>
      <c r="B164" s="472"/>
      <c r="C164" s="41">
        <f>+O164+Q164+S164+U164+W164+Y164+AA164+AC164+AE164+AG164+AI164</f>
        <v>0</v>
      </c>
      <c r="D164" s="113">
        <f>+P164+R164+T164+V164+X164+Z164+AB164+AD164+AF164+AH164+AJ164</f>
        <v>0</v>
      </c>
      <c r="E164" s="43"/>
      <c r="F164" s="44"/>
      <c r="G164" s="43"/>
      <c r="H164" s="44"/>
      <c r="I164" s="43"/>
      <c r="J164" s="44"/>
      <c r="K164" s="43"/>
      <c r="L164" s="44"/>
      <c r="M164" s="43"/>
      <c r="N164" s="44"/>
      <c r="O164" s="47"/>
      <c r="P164" s="46"/>
      <c r="Q164" s="47"/>
      <c r="R164" s="46"/>
      <c r="S164" s="47"/>
      <c r="T164" s="46"/>
      <c r="U164" s="47"/>
      <c r="V164" s="46"/>
      <c r="W164" s="47"/>
      <c r="X164" s="46"/>
      <c r="Y164" s="47"/>
      <c r="Z164" s="46"/>
      <c r="AA164" s="47"/>
      <c r="AB164" s="46"/>
      <c r="AC164" s="47"/>
      <c r="AD164" s="46"/>
      <c r="AE164" s="47"/>
      <c r="AF164" s="46"/>
      <c r="AG164" s="47"/>
      <c r="AH164" s="46"/>
      <c r="AI164" s="47"/>
      <c r="AJ164" s="46"/>
      <c r="AK164" s="32"/>
      <c r="AL164" s="106"/>
      <c r="AM164" s="47"/>
      <c r="AN164" s="107"/>
      <c r="AO164" s="32">
        <v>0</v>
      </c>
      <c r="AP164" s="106"/>
      <c r="AQ164" s="33">
        <v>0</v>
      </c>
      <c r="AR164" s="107"/>
      <c r="AS164" s="32">
        <v>0</v>
      </c>
      <c r="AT164" s="107"/>
      <c r="AU164" s="32">
        <v>0</v>
      </c>
      <c r="AV164" s="106"/>
      <c r="AW164" s="32">
        <v>0</v>
      </c>
      <c r="AX164" s="106"/>
      <c r="AY164" s="35" t="str">
        <f>$CA164&amp;CB164&amp;$CC164&amp;CD164&amp;CE164&amp;CF164&amp;CG164&amp;CH164&amp;CI164&amp;CJ164&amp;CK164&amp;CL164&amp;CM164&amp;CN164&amp;CO164&amp;CP164&amp;CQ164&amp;CR164&amp;CS164&amp;CT164&amp;CU164&amp;CV164&amp;CW164</f>
        <v/>
      </c>
      <c r="CA164" s="108" t="str">
        <f t="shared" si="532"/>
        <v/>
      </c>
      <c r="CB164" s="37" t="str">
        <f>IF(AL164&gt;AK164," * El número de Exámenes por Sexo Hombres Confirmados positivos por ISP NO PUEDE Superar al número de Procesados. ","")</f>
        <v/>
      </c>
      <c r="CC164" s="37" t="str">
        <f t="shared" si="533"/>
        <v/>
      </c>
      <c r="CD164" s="9"/>
      <c r="CE164" s="9"/>
      <c r="CF164" s="9"/>
      <c r="CG164" s="9"/>
      <c r="CH164" s="9"/>
      <c r="CI164" s="37" t="str">
        <f t="shared" si="534"/>
        <v/>
      </c>
      <c r="CJ164" s="11"/>
      <c r="CK164" s="37" t="str">
        <f t="shared" si="535"/>
        <v/>
      </c>
      <c r="CL164" s="37" t="str">
        <f t="shared" si="536"/>
        <v/>
      </c>
      <c r="CM164" s="37" t="str">
        <f t="shared" si="537"/>
        <v/>
      </c>
      <c r="CN164" s="37" t="str">
        <f t="shared" si="538"/>
        <v/>
      </c>
      <c r="CO164" s="37" t="str">
        <f t="shared" si="539"/>
        <v/>
      </c>
      <c r="CP164" s="37" t="str">
        <f t="shared" si="540"/>
        <v/>
      </c>
      <c r="CQ164" s="37" t="str">
        <f t="shared" si="541"/>
        <v/>
      </c>
      <c r="CR164" s="9"/>
      <c r="CS164" s="9"/>
      <c r="CT164" s="110" t="str">
        <f t="shared" si="542"/>
        <v/>
      </c>
      <c r="CU164" s="110" t="str">
        <f t="shared" si="543"/>
        <v/>
      </c>
      <c r="CV164" s="110" t="str">
        <f t="shared" si="544"/>
        <v/>
      </c>
      <c r="CW164" s="110" t="str">
        <f t="shared" si="545"/>
        <v/>
      </c>
      <c r="DE164" s="108">
        <f t="shared" si="546"/>
        <v>0</v>
      </c>
      <c r="DF164" s="37">
        <f>IF(AL164&gt;AK164,1,0)</f>
        <v>0</v>
      </c>
      <c r="DG164" s="37">
        <f t="shared" si="547"/>
        <v>0</v>
      </c>
      <c r="DH164" s="9"/>
      <c r="DI164" s="9"/>
      <c r="DJ164" s="9"/>
      <c r="DK164" s="9"/>
      <c r="DL164" s="9"/>
      <c r="DM164" s="37">
        <f t="shared" si="548"/>
        <v>0</v>
      </c>
      <c r="DN164" s="11"/>
      <c r="DO164" s="37">
        <f t="shared" si="549"/>
        <v>0</v>
      </c>
      <c r="DP164" s="37">
        <f t="shared" si="549"/>
        <v>0</v>
      </c>
      <c r="DQ164" s="37">
        <f t="shared" si="550"/>
        <v>0</v>
      </c>
      <c r="DR164" s="37">
        <f t="shared" si="551"/>
        <v>0</v>
      </c>
      <c r="DS164" s="37">
        <f t="shared" si="552"/>
        <v>0</v>
      </c>
      <c r="DT164" s="37">
        <f t="shared" si="553"/>
        <v>0</v>
      </c>
      <c r="DU164" s="37">
        <f t="shared" si="554"/>
        <v>0</v>
      </c>
      <c r="DV164" s="9"/>
      <c r="DW164" s="9"/>
      <c r="DX164" s="110">
        <f t="shared" si="555"/>
        <v>0</v>
      </c>
      <c r="DY164" s="110">
        <f t="shared" si="555"/>
        <v>0</v>
      </c>
      <c r="DZ164" s="110">
        <f t="shared" si="556"/>
        <v>0</v>
      </c>
      <c r="EA164" s="110">
        <f t="shared" si="556"/>
        <v>0</v>
      </c>
    </row>
    <row r="165" spans="1:131" x14ac:dyDescent="0.25">
      <c r="A165" s="471" t="s">
        <v>53</v>
      </c>
      <c r="B165" s="472"/>
      <c r="C165" s="41">
        <f>+E165+G165+I165+K165+M165+O165+Q165+S165+U165+W165+Y165+AA165+AC165+AE165+AG165+AI165</f>
        <v>0</v>
      </c>
      <c r="D165" s="113">
        <f>+F165+H165+J165+L165+N165+P165+R165+T165+V165+X165+Z165+AB165+AD165+AF165+AH165+AJ165</f>
        <v>0</v>
      </c>
      <c r="E165" s="47"/>
      <c r="F165" s="46"/>
      <c r="G165" s="47"/>
      <c r="H165" s="46"/>
      <c r="I165" s="47"/>
      <c r="J165" s="46"/>
      <c r="K165" s="47"/>
      <c r="L165" s="46"/>
      <c r="M165" s="47"/>
      <c r="N165" s="46"/>
      <c r="O165" s="47"/>
      <c r="P165" s="46"/>
      <c r="Q165" s="47"/>
      <c r="R165" s="46"/>
      <c r="S165" s="47"/>
      <c r="T165" s="46"/>
      <c r="U165" s="47"/>
      <c r="V165" s="46"/>
      <c r="W165" s="47"/>
      <c r="X165" s="46"/>
      <c r="Y165" s="47"/>
      <c r="Z165" s="46"/>
      <c r="AA165" s="47"/>
      <c r="AB165" s="46"/>
      <c r="AC165" s="47"/>
      <c r="AD165" s="46"/>
      <c r="AE165" s="47"/>
      <c r="AF165" s="46"/>
      <c r="AG165" s="47"/>
      <c r="AH165" s="46"/>
      <c r="AI165" s="47"/>
      <c r="AJ165" s="46"/>
      <c r="AK165" s="114"/>
      <c r="AL165" s="115"/>
      <c r="AM165" s="116"/>
      <c r="AN165" s="107"/>
      <c r="AO165" s="32">
        <v>0</v>
      </c>
      <c r="AP165" s="106"/>
      <c r="AQ165" s="33">
        <v>0</v>
      </c>
      <c r="AR165" s="107"/>
      <c r="AS165" s="32">
        <v>0</v>
      </c>
      <c r="AT165" s="107"/>
      <c r="AU165" s="32">
        <v>0</v>
      </c>
      <c r="AV165" s="106"/>
      <c r="AW165" s="32">
        <v>0</v>
      </c>
      <c r="AX165" s="106"/>
      <c r="AY165" s="35" t="str">
        <f t="shared" ref="AY165:AY182" si="557">$CA165&amp;CB165&amp;$CC165&amp;CD165&amp;CE165&amp;CF165&amp;CG165&amp;CH165&amp;CI165&amp;CJ165&amp;CK165&amp;CL165&amp;CM165&amp;CN165&amp;CO165&amp;CP165&amp;CQ165&amp;CR165&amp;CS165&amp;CT165&amp;CU165&amp;CV165&amp;CW165</f>
        <v/>
      </c>
      <c r="CA165" s="108" t="str">
        <f t="shared" si="532"/>
        <v/>
      </c>
      <c r="CB165" s="37" t="str">
        <f t="shared" ref="CB165:CB183" si="558">IF(AL165&gt;AK165," * El número de Exámenes por Sexo Hombres Confirmados positivos por ISP NO PUEDE Superar al número de Procesados. ","")</f>
        <v/>
      </c>
      <c r="CC165" s="37" t="str">
        <f t="shared" si="533"/>
        <v/>
      </c>
      <c r="CD165" s="9"/>
      <c r="CE165" s="9"/>
      <c r="CF165" s="9"/>
      <c r="CG165" s="9"/>
      <c r="CH165" s="9"/>
      <c r="CI165" s="37" t="str">
        <f t="shared" si="534"/>
        <v/>
      </c>
      <c r="CJ165" s="11"/>
      <c r="CK165" s="37" t="str">
        <f t="shared" si="535"/>
        <v/>
      </c>
      <c r="CL165" s="37" t="str">
        <f t="shared" si="536"/>
        <v/>
      </c>
      <c r="CM165" s="37" t="str">
        <f t="shared" si="537"/>
        <v/>
      </c>
      <c r="CN165" s="37" t="str">
        <f t="shared" si="538"/>
        <v/>
      </c>
      <c r="CO165" s="37" t="str">
        <f t="shared" si="539"/>
        <v/>
      </c>
      <c r="CP165" s="37" t="str">
        <f t="shared" si="540"/>
        <v/>
      </c>
      <c r="CQ165" s="37" t="str">
        <f t="shared" si="541"/>
        <v/>
      </c>
      <c r="CR165" s="9"/>
      <c r="CS165" s="9"/>
      <c r="CT165" s="110" t="str">
        <f t="shared" si="542"/>
        <v/>
      </c>
      <c r="CU165" s="110" t="str">
        <f t="shared" si="543"/>
        <v/>
      </c>
      <c r="CV165" s="110" t="str">
        <f t="shared" si="544"/>
        <v/>
      </c>
      <c r="CW165" s="110" t="str">
        <f t="shared" si="545"/>
        <v/>
      </c>
      <c r="DE165" s="108">
        <f t="shared" si="546"/>
        <v>0</v>
      </c>
      <c r="DF165" s="37">
        <f t="shared" ref="DF165:DF183" si="559">IF(AL165&gt;AK165,1,0)</f>
        <v>0</v>
      </c>
      <c r="DG165" s="37">
        <f t="shared" si="547"/>
        <v>0</v>
      </c>
      <c r="DH165" s="9"/>
      <c r="DI165" s="9"/>
      <c r="DJ165" s="9"/>
      <c r="DK165" s="9"/>
      <c r="DL165" s="9"/>
      <c r="DM165" s="37">
        <f t="shared" si="548"/>
        <v>0</v>
      </c>
      <c r="DN165" s="11"/>
      <c r="DO165" s="37">
        <f t="shared" si="549"/>
        <v>0</v>
      </c>
      <c r="DP165" s="37">
        <f t="shared" si="549"/>
        <v>0</v>
      </c>
      <c r="DQ165" s="37">
        <f t="shared" si="550"/>
        <v>0</v>
      </c>
      <c r="DR165" s="37">
        <f t="shared" si="551"/>
        <v>0</v>
      </c>
      <c r="DS165" s="37">
        <f t="shared" si="552"/>
        <v>0</v>
      </c>
      <c r="DT165" s="37">
        <f t="shared" si="553"/>
        <v>0</v>
      </c>
      <c r="DU165" s="37">
        <f t="shared" si="554"/>
        <v>0</v>
      </c>
      <c r="DV165" s="9"/>
      <c r="DW165" s="9"/>
      <c r="DX165" s="110">
        <f t="shared" si="555"/>
        <v>0</v>
      </c>
      <c r="DY165" s="110">
        <f t="shared" si="555"/>
        <v>0</v>
      </c>
      <c r="DZ165" s="110">
        <f t="shared" si="556"/>
        <v>0</v>
      </c>
      <c r="EA165" s="110">
        <f t="shared" si="556"/>
        <v>0</v>
      </c>
    </row>
    <row r="166" spans="1:131" x14ac:dyDescent="0.25">
      <c r="A166" s="471" t="s">
        <v>88</v>
      </c>
      <c r="B166" s="472"/>
      <c r="C166" s="41">
        <f>+E166+G166+I166+K166+M166+O166+Q166+S166+U166+W166+Y166+AA166+AC166+AE166+AG166+AI166</f>
        <v>4</v>
      </c>
      <c r="D166" s="111">
        <f>+F166+H166+J166+L166+N166+P166+R166+T166+V166+X166+Z166+AB166+AD166+AF166+AH166+AJ166</f>
        <v>0</v>
      </c>
      <c r="E166" s="47"/>
      <c r="F166" s="46"/>
      <c r="G166" s="47"/>
      <c r="H166" s="46"/>
      <c r="I166" s="47"/>
      <c r="J166" s="46"/>
      <c r="K166" s="47"/>
      <c r="L166" s="46"/>
      <c r="M166" s="47"/>
      <c r="N166" s="46"/>
      <c r="O166" s="47">
        <v>1</v>
      </c>
      <c r="P166" s="46"/>
      <c r="Q166" s="47">
        <v>1</v>
      </c>
      <c r="R166" s="46"/>
      <c r="S166" s="47">
        <v>1</v>
      </c>
      <c r="T166" s="46"/>
      <c r="U166" s="47"/>
      <c r="V166" s="46"/>
      <c r="W166" s="47"/>
      <c r="X166" s="46"/>
      <c r="Y166" s="47">
        <v>1</v>
      </c>
      <c r="Z166" s="46"/>
      <c r="AA166" s="47"/>
      <c r="AB166" s="46"/>
      <c r="AC166" s="47"/>
      <c r="AD166" s="46"/>
      <c r="AE166" s="47"/>
      <c r="AF166" s="46"/>
      <c r="AG166" s="47"/>
      <c r="AH166" s="46"/>
      <c r="AI166" s="47"/>
      <c r="AJ166" s="46"/>
      <c r="AK166" s="32">
        <v>2</v>
      </c>
      <c r="AL166" s="106"/>
      <c r="AM166" s="47">
        <v>2</v>
      </c>
      <c r="AN166" s="107"/>
      <c r="AO166" s="32">
        <v>0</v>
      </c>
      <c r="AP166" s="106"/>
      <c r="AQ166" s="33">
        <v>0</v>
      </c>
      <c r="AR166" s="107"/>
      <c r="AS166" s="32">
        <v>0</v>
      </c>
      <c r="AT166" s="107"/>
      <c r="AU166" s="32">
        <v>0</v>
      </c>
      <c r="AV166" s="106"/>
      <c r="AW166" s="32">
        <v>0</v>
      </c>
      <c r="AX166" s="106"/>
      <c r="AY166" s="35" t="str">
        <f t="shared" si="557"/>
        <v/>
      </c>
      <c r="CA166" s="108" t="str">
        <f t="shared" si="532"/>
        <v/>
      </c>
      <c r="CB166" s="37" t="str">
        <f t="shared" si="558"/>
        <v/>
      </c>
      <c r="CC166" s="37" t="str">
        <f t="shared" si="533"/>
        <v/>
      </c>
      <c r="CD166" s="9"/>
      <c r="CE166" s="9"/>
      <c r="CF166" s="9"/>
      <c r="CG166" s="9"/>
      <c r="CH166" s="9"/>
      <c r="CI166" s="37" t="str">
        <f t="shared" si="534"/>
        <v/>
      </c>
      <c r="CJ166" s="11"/>
      <c r="CK166" s="37" t="str">
        <f t="shared" si="535"/>
        <v/>
      </c>
      <c r="CL166" s="37" t="str">
        <f t="shared" si="536"/>
        <v/>
      </c>
      <c r="CM166" s="37" t="str">
        <f t="shared" si="537"/>
        <v/>
      </c>
      <c r="CN166" s="37" t="str">
        <f t="shared" si="538"/>
        <v/>
      </c>
      <c r="CO166" s="37" t="str">
        <f t="shared" si="539"/>
        <v/>
      </c>
      <c r="CP166" s="37" t="str">
        <f t="shared" si="540"/>
        <v/>
      </c>
      <c r="CQ166" s="37" t="str">
        <f t="shared" si="541"/>
        <v/>
      </c>
      <c r="CR166" s="9"/>
      <c r="CS166" s="9"/>
      <c r="CT166" s="110" t="str">
        <f t="shared" si="542"/>
        <v/>
      </c>
      <c r="CU166" s="110" t="str">
        <f t="shared" si="543"/>
        <v/>
      </c>
      <c r="CV166" s="110" t="str">
        <f t="shared" si="544"/>
        <v/>
      </c>
      <c r="CW166" s="110" t="str">
        <f t="shared" si="545"/>
        <v/>
      </c>
      <c r="DE166" s="108">
        <f t="shared" si="546"/>
        <v>0</v>
      </c>
      <c r="DF166" s="37">
        <f t="shared" si="559"/>
        <v>0</v>
      </c>
      <c r="DG166" s="37">
        <f t="shared" si="547"/>
        <v>0</v>
      </c>
      <c r="DH166" s="9"/>
      <c r="DI166" s="9"/>
      <c r="DJ166" s="9"/>
      <c r="DK166" s="9"/>
      <c r="DL166" s="9"/>
      <c r="DM166" s="37">
        <f t="shared" si="548"/>
        <v>0</v>
      </c>
      <c r="DN166" s="11"/>
      <c r="DO166" s="37">
        <f t="shared" si="549"/>
        <v>0</v>
      </c>
      <c r="DP166" s="37">
        <f t="shared" si="549"/>
        <v>0</v>
      </c>
      <c r="DQ166" s="37">
        <f t="shared" si="550"/>
        <v>0</v>
      </c>
      <c r="DR166" s="37">
        <f t="shared" si="551"/>
        <v>0</v>
      </c>
      <c r="DS166" s="37">
        <f t="shared" si="552"/>
        <v>0</v>
      </c>
      <c r="DT166" s="37">
        <f t="shared" si="553"/>
        <v>0</v>
      </c>
      <c r="DU166" s="37">
        <f t="shared" si="554"/>
        <v>0</v>
      </c>
      <c r="DV166" s="9"/>
      <c r="DW166" s="9"/>
      <c r="DX166" s="110">
        <f t="shared" si="555"/>
        <v>0</v>
      </c>
      <c r="DY166" s="110">
        <f t="shared" si="555"/>
        <v>0</v>
      </c>
      <c r="DZ166" s="110">
        <f t="shared" si="556"/>
        <v>0</v>
      </c>
      <c r="EA166" s="110">
        <f t="shared" si="556"/>
        <v>0</v>
      </c>
    </row>
    <row r="167" spans="1:131" x14ac:dyDescent="0.25">
      <c r="A167" s="471" t="s">
        <v>89</v>
      </c>
      <c r="B167" s="472"/>
      <c r="C167" s="41">
        <f>+O167+Q167+S167+U167+W167+Y167+AA167+AC167+AE167+AG167+AI167</f>
        <v>39</v>
      </c>
      <c r="D167" s="111">
        <f>+P167+R167+T167+V167+X167+Z167+AB167+AD167+AF167+AH167+AJ167</f>
        <v>0</v>
      </c>
      <c r="E167" s="43"/>
      <c r="F167" s="44"/>
      <c r="G167" s="43"/>
      <c r="H167" s="44"/>
      <c r="I167" s="43"/>
      <c r="J167" s="44"/>
      <c r="K167" s="43"/>
      <c r="L167" s="44"/>
      <c r="M167" s="43"/>
      <c r="N167" s="44"/>
      <c r="O167" s="47">
        <v>7</v>
      </c>
      <c r="P167" s="46"/>
      <c r="Q167" s="47">
        <v>5</v>
      </c>
      <c r="R167" s="46"/>
      <c r="S167" s="47">
        <v>11</v>
      </c>
      <c r="T167" s="46"/>
      <c r="U167" s="47">
        <v>5</v>
      </c>
      <c r="V167" s="46"/>
      <c r="W167" s="47">
        <v>1</v>
      </c>
      <c r="X167" s="46"/>
      <c r="Y167" s="47">
        <v>1</v>
      </c>
      <c r="Z167" s="46"/>
      <c r="AA167" s="47">
        <v>1</v>
      </c>
      <c r="AB167" s="46"/>
      <c r="AC167" s="47">
        <v>4</v>
      </c>
      <c r="AD167" s="46"/>
      <c r="AE167" s="47">
        <v>3</v>
      </c>
      <c r="AF167" s="46"/>
      <c r="AG167" s="47">
        <v>1</v>
      </c>
      <c r="AH167" s="46"/>
      <c r="AI167" s="47"/>
      <c r="AJ167" s="46"/>
      <c r="AK167" s="32"/>
      <c r="AL167" s="106"/>
      <c r="AM167" s="47">
        <v>39</v>
      </c>
      <c r="AN167" s="107"/>
      <c r="AO167" s="32">
        <v>0</v>
      </c>
      <c r="AP167" s="106"/>
      <c r="AQ167" s="33">
        <v>0</v>
      </c>
      <c r="AR167" s="107"/>
      <c r="AS167" s="32">
        <v>0</v>
      </c>
      <c r="AT167" s="107"/>
      <c r="AU167" s="32">
        <v>0</v>
      </c>
      <c r="AV167" s="106"/>
      <c r="AW167" s="32">
        <v>4</v>
      </c>
      <c r="AX167" s="106"/>
      <c r="AY167" s="35" t="str">
        <f t="shared" si="557"/>
        <v/>
      </c>
      <c r="CA167" s="108" t="str">
        <f t="shared" si="532"/>
        <v/>
      </c>
      <c r="CB167" s="37" t="str">
        <f t="shared" si="558"/>
        <v/>
      </c>
      <c r="CC167" s="37" t="str">
        <f t="shared" si="533"/>
        <v/>
      </c>
      <c r="CD167" s="9"/>
      <c r="CE167" s="9"/>
      <c r="CF167" s="9"/>
      <c r="CG167" s="9"/>
      <c r="CH167" s="9"/>
      <c r="CI167" s="37" t="str">
        <f t="shared" si="534"/>
        <v/>
      </c>
      <c r="CJ167" s="11"/>
      <c r="CK167" s="37" t="str">
        <f t="shared" si="535"/>
        <v/>
      </c>
      <c r="CL167" s="37" t="str">
        <f t="shared" si="536"/>
        <v/>
      </c>
      <c r="CM167" s="37" t="str">
        <f t="shared" si="537"/>
        <v/>
      </c>
      <c r="CN167" s="37" t="str">
        <f t="shared" si="538"/>
        <v/>
      </c>
      <c r="CO167" s="37" t="str">
        <f t="shared" si="539"/>
        <v/>
      </c>
      <c r="CP167" s="37" t="str">
        <f t="shared" si="540"/>
        <v/>
      </c>
      <c r="CQ167" s="37" t="str">
        <f t="shared" si="541"/>
        <v/>
      </c>
      <c r="CR167" s="9"/>
      <c r="CS167" s="9"/>
      <c r="CT167" s="110" t="str">
        <f t="shared" si="542"/>
        <v/>
      </c>
      <c r="CU167" s="110" t="str">
        <f t="shared" si="543"/>
        <v/>
      </c>
      <c r="CV167" s="110" t="str">
        <f t="shared" si="544"/>
        <v/>
      </c>
      <c r="CW167" s="110" t="str">
        <f t="shared" si="545"/>
        <v/>
      </c>
      <c r="DE167" s="108">
        <f t="shared" si="546"/>
        <v>0</v>
      </c>
      <c r="DF167" s="37">
        <f t="shared" si="559"/>
        <v>0</v>
      </c>
      <c r="DG167" s="37">
        <f t="shared" si="547"/>
        <v>0</v>
      </c>
      <c r="DH167" s="9"/>
      <c r="DI167" s="9"/>
      <c r="DJ167" s="9"/>
      <c r="DK167" s="9"/>
      <c r="DL167" s="9"/>
      <c r="DM167" s="37">
        <f t="shared" si="548"/>
        <v>0</v>
      </c>
      <c r="DN167" s="11"/>
      <c r="DO167" s="37">
        <f t="shared" si="549"/>
        <v>0</v>
      </c>
      <c r="DP167" s="37">
        <f t="shared" si="549"/>
        <v>0</v>
      </c>
      <c r="DQ167" s="37">
        <f t="shared" si="550"/>
        <v>0</v>
      </c>
      <c r="DR167" s="37">
        <f t="shared" si="551"/>
        <v>0</v>
      </c>
      <c r="DS167" s="37">
        <f t="shared" si="552"/>
        <v>0</v>
      </c>
      <c r="DT167" s="37">
        <f t="shared" si="553"/>
        <v>0</v>
      </c>
      <c r="DU167" s="37">
        <f t="shared" si="554"/>
        <v>0</v>
      </c>
      <c r="DV167" s="9"/>
      <c r="DW167" s="9"/>
      <c r="DX167" s="110">
        <f t="shared" si="555"/>
        <v>0</v>
      </c>
      <c r="DY167" s="110">
        <f t="shared" si="555"/>
        <v>0</v>
      </c>
      <c r="DZ167" s="110">
        <f t="shared" si="556"/>
        <v>0</v>
      </c>
      <c r="EA167" s="110">
        <f t="shared" si="556"/>
        <v>0</v>
      </c>
    </row>
    <row r="168" spans="1:131" x14ac:dyDescent="0.25">
      <c r="A168" s="471" t="s">
        <v>50</v>
      </c>
      <c r="B168" s="472"/>
      <c r="C168" s="41">
        <f>+O168+Q168+S168+U168+W168+Y168+AA168+AC168+AE168+AG168+AI168</f>
        <v>8</v>
      </c>
      <c r="D168" s="111">
        <f>+P168+R168+T168+V168+X168+Z168+AB168+AD168+AF168+AH168+AJ168</f>
        <v>0</v>
      </c>
      <c r="E168" s="43"/>
      <c r="F168" s="44"/>
      <c r="G168" s="43"/>
      <c r="H168" s="44"/>
      <c r="I168" s="43"/>
      <c r="J168" s="44"/>
      <c r="K168" s="43"/>
      <c r="L168" s="44"/>
      <c r="M168" s="43"/>
      <c r="N168" s="44"/>
      <c r="O168" s="47"/>
      <c r="P168" s="46"/>
      <c r="Q168" s="47">
        <v>2</v>
      </c>
      <c r="R168" s="46"/>
      <c r="S168" s="47">
        <v>1</v>
      </c>
      <c r="T168" s="46"/>
      <c r="U168" s="47">
        <v>1</v>
      </c>
      <c r="V168" s="46"/>
      <c r="W168" s="47">
        <v>1</v>
      </c>
      <c r="X168" s="46"/>
      <c r="Y168" s="47"/>
      <c r="Z168" s="46"/>
      <c r="AA168" s="47">
        <v>2</v>
      </c>
      <c r="AB168" s="46"/>
      <c r="AC168" s="47"/>
      <c r="AD168" s="46"/>
      <c r="AE168" s="47"/>
      <c r="AF168" s="46"/>
      <c r="AG168" s="47"/>
      <c r="AH168" s="46"/>
      <c r="AI168" s="47">
        <v>1</v>
      </c>
      <c r="AJ168" s="46"/>
      <c r="AK168" s="32">
        <v>6</v>
      </c>
      <c r="AL168" s="106"/>
      <c r="AM168" s="47">
        <v>2</v>
      </c>
      <c r="AN168" s="107"/>
      <c r="AO168" s="32">
        <v>0</v>
      </c>
      <c r="AP168" s="106"/>
      <c r="AQ168" s="33">
        <v>0</v>
      </c>
      <c r="AR168" s="107"/>
      <c r="AS168" s="32">
        <v>0</v>
      </c>
      <c r="AT168" s="107"/>
      <c r="AU168" s="32">
        <v>0</v>
      </c>
      <c r="AV168" s="106"/>
      <c r="AW168" s="32"/>
      <c r="AX168" s="106"/>
      <c r="AY168" s="35" t="str">
        <f t="shared" si="557"/>
        <v/>
      </c>
      <c r="CA168" s="108" t="str">
        <f t="shared" si="532"/>
        <v/>
      </c>
      <c r="CB168" s="37" t="str">
        <f t="shared" si="558"/>
        <v/>
      </c>
      <c r="CC168" s="37" t="str">
        <f t="shared" si="533"/>
        <v/>
      </c>
      <c r="CD168" s="9"/>
      <c r="CE168" s="9"/>
      <c r="CF168" s="9"/>
      <c r="CG168" s="9"/>
      <c r="CH168" s="9"/>
      <c r="CI168" s="37" t="str">
        <f t="shared" si="534"/>
        <v/>
      </c>
      <c r="CJ168" s="11"/>
      <c r="CK168" s="37" t="str">
        <f t="shared" si="535"/>
        <v/>
      </c>
      <c r="CL168" s="37" t="str">
        <f t="shared" si="536"/>
        <v/>
      </c>
      <c r="CM168" s="37" t="str">
        <f t="shared" si="537"/>
        <v/>
      </c>
      <c r="CN168" s="37" t="str">
        <f t="shared" si="538"/>
        <v/>
      </c>
      <c r="CO168" s="37" t="str">
        <f t="shared" si="539"/>
        <v/>
      </c>
      <c r="CP168" s="37" t="str">
        <f t="shared" si="540"/>
        <v/>
      </c>
      <c r="CQ168" s="37" t="str">
        <f t="shared" si="541"/>
        <v/>
      </c>
      <c r="CR168" s="9"/>
      <c r="CS168" s="9"/>
      <c r="CT168" s="110" t="str">
        <f t="shared" si="542"/>
        <v/>
      </c>
      <c r="CU168" s="110" t="str">
        <f t="shared" si="543"/>
        <v/>
      </c>
      <c r="CV168" s="110" t="str">
        <f t="shared" si="544"/>
        <v/>
      </c>
      <c r="CW168" s="110" t="str">
        <f t="shared" si="545"/>
        <v/>
      </c>
      <c r="DE168" s="108">
        <f t="shared" si="546"/>
        <v>0</v>
      </c>
      <c r="DF168" s="37">
        <f t="shared" si="559"/>
        <v>0</v>
      </c>
      <c r="DG168" s="37">
        <f t="shared" si="547"/>
        <v>0</v>
      </c>
      <c r="DH168" s="9"/>
      <c r="DI168" s="9"/>
      <c r="DJ168" s="9"/>
      <c r="DK168" s="9"/>
      <c r="DL168" s="9"/>
      <c r="DM168" s="37">
        <f t="shared" si="548"/>
        <v>0</v>
      </c>
      <c r="DN168" s="11"/>
      <c r="DO168" s="37">
        <f t="shared" si="549"/>
        <v>0</v>
      </c>
      <c r="DP168" s="37">
        <f t="shared" si="549"/>
        <v>0</v>
      </c>
      <c r="DQ168" s="37">
        <f t="shared" si="550"/>
        <v>0</v>
      </c>
      <c r="DR168" s="37">
        <f t="shared" si="551"/>
        <v>0</v>
      </c>
      <c r="DS168" s="37">
        <f t="shared" si="552"/>
        <v>0</v>
      </c>
      <c r="DT168" s="37">
        <f t="shared" si="553"/>
        <v>0</v>
      </c>
      <c r="DU168" s="37">
        <f t="shared" si="554"/>
        <v>0</v>
      </c>
      <c r="DV168" s="9"/>
      <c r="DW168" s="9"/>
      <c r="DX168" s="110">
        <f t="shared" si="555"/>
        <v>0</v>
      </c>
      <c r="DY168" s="110">
        <f t="shared" si="555"/>
        <v>0</v>
      </c>
      <c r="DZ168" s="110">
        <f t="shared" si="556"/>
        <v>0</v>
      </c>
      <c r="EA168" s="110">
        <f t="shared" si="556"/>
        <v>0</v>
      </c>
    </row>
    <row r="169" spans="1:131" x14ac:dyDescent="0.25">
      <c r="A169" s="473" t="s">
        <v>90</v>
      </c>
      <c r="B169" s="474"/>
      <c r="C169" s="117">
        <f>+E169+G169+I169+K169+M169+O169+Q169+S169+U169+W169+Y169+AA169+AC169+AE169+AG169+AI169</f>
        <v>2</v>
      </c>
      <c r="D169" s="118">
        <f>+F169+H169+J169+L169+N169+P169+R169+T169+V169+X169+Z169+AB169+AD169+AF169+AH169+AJ169</f>
        <v>0</v>
      </c>
      <c r="E169" s="119"/>
      <c r="F169" s="120"/>
      <c r="G169" s="119"/>
      <c r="H169" s="120"/>
      <c r="I169" s="119"/>
      <c r="J169" s="120"/>
      <c r="K169" s="119"/>
      <c r="L169" s="120"/>
      <c r="M169" s="119"/>
      <c r="N169" s="120"/>
      <c r="O169" s="119"/>
      <c r="P169" s="120"/>
      <c r="Q169" s="119">
        <v>1</v>
      </c>
      <c r="R169" s="120"/>
      <c r="S169" s="119">
        <v>1</v>
      </c>
      <c r="T169" s="120"/>
      <c r="U169" s="119"/>
      <c r="V169" s="120"/>
      <c r="W169" s="119"/>
      <c r="X169" s="120"/>
      <c r="Y169" s="119"/>
      <c r="Z169" s="120"/>
      <c r="AA169" s="119"/>
      <c r="AB169" s="120"/>
      <c r="AC169" s="119"/>
      <c r="AD169" s="120"/>
      <c r="AE169" s="119"/>
      <c r="AF169" s="120"/>
      <c r="AG169" s="119"/>
      <c r="AH169" s="120"/>
      <c r="AI169" s="119"/>
      <c r="AJ169" s="120"/>
      <c r="AK169" s="121"/>
      <c r="AL169" s="122"/>
      <c r="AM169" s="119">
        <v>2</v>
      </c>
      <c r="AN169" s="123"/>
      <c r="AO169" s="121">
        <v>0</v>
      </c>
      <c r="AP169" s="122"/>
      <c r="AQ169" s="124">
        <v>0</v>
      </c>
      <c r="AR169" s="123"/>
      <c r="AS169" s="65">
        <v>0</v>
      </c>
      <c r="AT169" s="125"/>
      <c r="AU169" s="121">
        <v>0</v>
      </c>
      <c r="AV169" s="122"/>
      <c r="AW169" s="121"/>
      <c r="AX169" s="122"/>
      <c r="AY169" s="35" t="str">
        <f t="shared" si="557"/>
        <v/>
      </c>
      <c r="CA169" s="108" t="str">
        <f t="shared" si="532"/>
        <v/>
      </c>
      <c r="CB169" s="37" t="str">
        <f t="shared" si="558"/>
        <v/>
      </c>
      <c r="CC169" s="37" t="str">
        <f t="shared" si="533"/>
        <v/>
      </c>
      <c r="CD169" s="9"/>
      <c r="CE169" s="9"/>
      <c r="CF169" s="9"/>
      <c r="CG169" s="9"/>
      <c r="CH169" s="9"/>
      <c r="CI169" s="37" t="str">
        <f t="shared" si="534"/>
        <v/>
      </c>
      <c r="CJ169" s="11"/>
      <c r="CK169" s="37" t="str">
        <f t="shared" si="535"/>
        <v/>
      </c>
      <c r="CL169" s="37" t="str">
        <f t="shared" si="536"/>
        <v/>
      </c>
      <c r="CM169" s="37" t="str">
        <f t="shared" si="537"/>
        <v/>
      </c>
      <c r="CN169" s="37" t="str">
        <f t="shared" si="538"/>
        <v/>
      </c>
      <c r="CO169" s="37" t="str">
        <f t="shared" si="539"/>
        <v/>
      </c>
      <c r="CP169" s="37" t="str">
        <f t="shared" si="540"/>
        <v/>
      </c>
      <c r="CQ169" s="37" t="str">
        <f t="shared" si="541"/>
        <v/>
      </c>
      <c r="CR169" s="9"/>
      <c r="CS169" s="9"/>
      <c r="CT169" s="110" t="str">
        <f t="shared" si="542"/>
        <v/>
      </c>
      <c r="CU169" s="110" t="str">
        <f t="shared" si="543"/>
        <v/>
      </c>
      <c r="CV169" s="110" t="str">
        <f t="shared" si="544"/>
        <v/>
      </c>
      <c r="CW169" s="110" t="str">
        <f t="shared" si="545"/>
        <v/>
      </c>
      <c r="DE169" s="108">
        <f t="shared" si="546"/>
        <v>0</v>
      </c>
      <c r="DF169" s="37">
        <f t="shared" si="559"/>
        <v>0</v>
      </c>
      <c r="DG169" s="37">
        <f t="shared" si="547"/>
        <v>0</v>
      </c>
      <c r="DH169" s="9"/>
      <c r="DI169" s="9"/>
      <c r="DJ169" s="9"/>
      <c r="DK169" s="9"/>
      <c r="DL169" s="9"/>
      <c r="DM169" s="37">
        <f t="shared" si="548"/>
        <v>0</v>
      </c>
      <c r="DN169" s="11"/>
      <c r="DO169" s="37">
        <f t="shared" si="549"/>
        <v>0</v>
      </c>
      <c r="DP169" s="37">
        <f t="shared" si="549"/>
        <v>0</v>
      </c>
      <c r="DQ169" s="37">
        <f t="shared" si="550"/>
        <v>0</v>
      </c>
      <c r="DR169" s="37">
        <f t="shared" si="551"/>
        <v>0</v>
      </c>
      <c r="DS169" s="37">
        <f t="shared" si="552"/>
        <v>0</v>
      </c>
      <c r="DT169" s="37">
        <f t="shared" si="553"/>
        <v>0</v>
      </c>
      <c r="DU169" s="37">
        <f t="shared" si="554"/>
        <v>0</v>
      </c>
      <c r="DV169" s="9"/>
      <c r="DW169" s="9"/>
      <c r="DX169" s="110">
        <f t="shared" si="555"/>
        <v>0</v>
      </c>
      <c r="DY169" s="110">
        <f t="shared" si="555"/>
        <v>0</v>
      </c>
      <c r="DZ169" s="110">
        <f t="shared" si="556"/>
        <v>0</v>
      </c>
      <c r="EA169" s="110">
        <f t="shared" si="556"/>
        <v>0</v>
      </c>
    </row>
    <row r="170" spans="1:131" x14ac:dyDescent="0.25">
      <c r="A170" s="449" t="s">
        <v>72</v>
      </c>
      <c r="B170" s="93" t="s">
        <v>73</v>
      </c>
      <c r="C170" s="126">
        <f t="shared" ref="C170:D172" si="560">+O170+Q170+S170+U170+W170+Y170+AA170+AC170+AE170+AG170</f>
        <v>0</v>
      </c>
      <c r="D170" s="98">
        <f t="shared" si="560"/>
        <v>0</v>
      </c>
      <c r="E170" s="99"/>
      <c r="F170" s="100"/>
      <c r="G170" s="99"/>
      <c r="H170" s="100"/>
      <c r="I170" s="99"/>
      <c r="J170" s="100"/>
      <c r="K170" s="99"/>
      <c r="L170" s="100"/>
      <c r="M170" s="99"/>
      <c r="N170" s="100"/>
      <c r="O170" s="77"/>
      <c r="P170" s="78"/>
      <c r="Q170" s="77"/>
      <c r="R170" s="78"/>
      <c r="S170" s="77"/>
      <c r="T170" s="78"/>
      <c r="U170" s="77"/>
      <c r="V170" s="78"/>
      <c r="W170" s="77"/>
      <c r="X170" s="78"/>
      <c r="Y170" s="77"/>
      <c r="Z170" s="78"/>
      <c r="AA170" s="77"/>
      <c r="AB170" s="78"/>
      <c r="AC170" s="77"/>
      <c r="AD170" s="78"/>
      <c r="AE170" s="77"/>
      <c r="AF170" s="78"/>
      <c r="AG170" s="77"/>
      <c r="AH170" s="78"/>
      <c r="AI170" s="127"/>
      <c r="AJ170" s="128"/>
      <c r="AK170" s="129"/>
      <c r="AL170" s="79"/>
      <c r="AM170" s="77"/>
      <c r="AN170" s="130"/>
      <c r="AO170" s="129"/>
      <c r="AP170" s="79"/>
      <c r="AQ170" s="131"/>
      <c r="AR170" s="130"/>
      <c r="AS170" s="132"/>
      <c r="AT170" s="105"/>
      <c r="AU170" s="131"/>
      <c r="AV170" s="130"/>
      <c r="AW170" s="133"/>
      <c r="AX170" s="134"/>
      <c r="AY170" s="35" t="str">
        <f>$CA170&amp;CB170&amp;$CC170&amp;CD170&amp;CE170&amp;CF170&amp;CG170&amp;CH170&amp;CI170&amp;CJ170&amp;CK170&amp;CL170&amp;CM170&amp;CN170&amp;CO170&amp;CP170&amp;CQ170&amp;CR170&amp;CS170</f>
        <v/>
      </c>
      <c r="CA170" s="108" t="str">
        <f t="shared" si="532"/>
        <v/>
      </c>
      <c r="CB170" s="37" t="str">
        <f t="shared" si="558"/>
        <v/>
      </c>
      <c r="CC170" s="37" t="str">
        <f t="shared" si="533"/>
        <v/>
      </c>
      <c r="CD170" s="9"/>
      <c r="CE170" s="9"/>
      <c r="CF170" s="9"/>
      <c r="CG170" s="9"/>
      <c r="CH170" s="9"/>
      <c r="CI170" s="37" t="str">
        <f t="shared" si="534"/>
        <v/>
      </c>
      <c r="CJ170" s="11"/>
      <c r="CK170" s="37" t="str">
        <f t="shared" si="535"/>
        <v/>
      </c>
      <c r="CL170" s="37" t="str">
        <f t="shared" si="536"/>
        <v/>
      </c>
      <c r="CM170" s="37" t="str">
        <f t="shared" si="537"/>
        <v/>
      </c>
      <c r="CN170" s="37" t="str">
        <f t="shared" si="538"/>
        <v/>
      </c>
      <c r="CO170" s="37" t="str">
        <f t="shared" si="539"/>
        <v/>
      </c>
      <c r="CP170" s="37" t="str">
        <f t="shared" si="540"/>
        <v/>
      </c>
      <c r="CQ170" s="37" t="str">
        <f t="shared" si="541"/>
        <v/>
      </c>
      <c r="CR170" s="9"/>
      <c r="CS170" s="9"/>
      <c r="DE170" s="108">
        <f t="shared" si="546"/>
        <v>0</v>
      </c>
      <c r="DF170" s="37">
        <f t="shared" si="559"/>
        <v>0</v>
      </c>
      <c r="DG170" s="37">
        <f t="shared" si="547"/>
        <v>0</v>
      </c>
      <c r="DH170" s="9"/>
      <c r="DI170" s="9"/>
      <c r="DJ170" s="9"/>
      <c r="DK170" s="9"/>
      <c r="DL170" s="9"/>
      <c r="DM170" s="37">
        <f t="shared" si="548"/>
        <v>0</v>
      </c>
      <c r="DN170" s="11"/>
      <c r="DO170" s="37">
        <f t="shared" si="549"/>
        <v>0</v>
      </c>
      <c r="DP170" s="37">
        <f t="shared" si="549"/>
        <v>0</v>
      </c>
      <c r="DQ170" s="37">
        <f t="shared" si="550"/>
        <v>0</v>
      </c>
      <c r="DR170" s="37">
        <f t="shared" si="551"/>
        <v>0</v>
      </c>
      <c r="DS170" s="37">
        <f t="shared" si="552"/>
        <v>0</v>
      </c>
      <c r="DT170" s="37">
        <f t="shared" si="553"/>
        <v>0</v>
      </c>
      <c r="DU170" s="37">
        <f t="shared" si="554"/>
        <v>0</v>
      </c>
      <c r="DV170" s="9"/>
      <c r="DW170" s="9"/>
    </row>
    <row r="171" spans="1:131" x14ac:dyDescent="0.25">
      <c r="A171" s="450"/>
      <c r="B171" s="94" t="s">
        <v>74</v>
      </c>
      <c r="C171" s="41">
        <f t="shared" si="560"/>
        <v>0</v>
      </c>
      <c r="D171" s="111">
        <f t="shared" si="560"/>
        <v>0</v>
      </c>
      <c r="E171" s="43"/>
      <c r="F171" s="44"/>
      <c r="G171" s="43"/>
      <c r="H171" s="44"/>
      <c r="I171" s="43"/>
      <c r="J171" s="44"/>
      <c r="K171" s="43"/>
      <c r="L171" s="44"/>
      <c r="M171" s="43"/>
      <c r="N171" s="44"/>
      <c r="O171" s="47"/>
      <c r="P171" s="46"/>
      <c r="Q171" s="47"/>
      <c r="R171" s="46"/>
      <c r="S171" s="47"/>
      <c r="T171" s="46"/>
      <c r="U171" s="47"/>
      <c r="V171" s="46"/>
      <c r="W171" s="47"/>
      <c r="X171" s="46"/>
      <c r="Y171" s="47"/>
      <c r="Z171" s="46"/>
      <c r="AA171" s="47"/>
      <c r="AB171" s="46"/>
      <c r="AC171" s="47"/>
      <c r="AD171" s="46"/>
      <c r="AE171" s="47"/>
      <c r="AF171" s="46"/>
      <c r="AG171" s="47"/>
      <c r="AH171" s="46"/>
      <c r="AI171" s="43"/>
      <c r="AJ171" s="45"/>
      <c r="AK171" s="32"/>
      <c r="AL171" s="106"/>
      <c r="AM171" s="47"/>
      <c r="AN171" s="107"/>
      <c r="AO171" s="32"/>
      <c r="AP171" s="106"/>
      <c r="AQ171" s="33"/>
      <c r="AR171" s="107"/>
      <c r="AS171" s="32"/>
      <c r="AT171" s="107"/>
      <c r="AU171" s="33"/>
      <c r="AV171" s="107"/>
      <c r="AW171" s="135"/>
      <c r="AX171" s="112"/>
      <c r="AY171" s="35" t="str">
        <f t="shared" ref="AY171" si="561">$CA171&amp;CB171&amp;$CC171&amp;CD171&amp;CE171&amp;CF171&amp;CG171&amp;CH171&amp;CI171&amp;CJ171&amp;CK171&amp;CL171&amp;CM171&amp;CN171&amp;CO171&amp;CP171&amp;CQ171&amp;CR171&amp;CS171</f>
        <v/>
      </c>
      <c r="CA171" s="108" t="str">
        <f t="shared" si="532"/>
        <v/>
      </c>
      <c r="CB171" s="37" t="str">
        <f t="shared" si="558"/>
        <v/>
      </c>
      <c r="CC171" s="37" t="str">
        <f t="shared" si="533"/>
        <v/>
      </c>
      <c r="CD171" s="9"/>
      <c r="CE171" s="9"/>
      <c r="CF171" s="9"/>
      <c r="CG171" s="9"/>
      <c r="CH171" s="9"/>
      <c r="CI171" s="37" t="str">
        <f t="shared" si="534"/>
        <v/>
      </c>
      <c r="CJ171" s="11"/>
      <c r="CK171" s="37" t="str">
        <f t="shared" si="535"/>
        <v/>
      </c>
      <c r="CL171" s="37" t="str">
        <f t="shared" si="536"/>
        <v/>
      </c>
      <c r="CM171" s="37" t="str">
        <f t="shared" si="537"/>
        <v/>
      </c>
      <c r="CN171" s="37" t="str">
        <f t="shared" si="538"/>
        <v/>
      </c>
      <c r="CO171" s="37" t="str">
        <f t="shared" si="539"/>
        <v/>
      </c>
      <c r="CP171" s="37" t="str">
        <f t="shared" si="540"/>
        <v/>
      </c>
      <c r="CQ171" s="37" t="str">
        <f t="shared" si="541"/>
        <v/>
      </c>
      <c r="CR171" s="9"/>
      <c r="CS171" s="9"/>
      <c r="DE171" s="108">
        <f t="shared" si="546"/>
        <v>0</v>
      </c>
      <c r="DF171" s="37">
        <f t="shared" si="559"/>
        <v>0</v>
      </c>
      <c r="DG171" s="37">
        <f t="shared" si="547"/>
        <v>0</v>
      </c>
      <c r="DH171" s="9"/>
      <c r="DI171" s="9"/>
      <c r="DJ171" s="9"/>
      <c r="DK171" s="9"/>
      <c r="DL171" s="9"/>
      <c r="DM171" s="37">
        <f t="shared" si="548"/>
        <v>0</v>
      </c>
      <c r="DN171" s="11"/>
      <c r="DO171" s="37">
        <f t="shared" si="549"/>
        <v>0</v>
      </c>
      <c r="DP171" s="37">
        <f t="shared" si="549"/>
        <v>0</v>
      </c>
      <c r="DQ171" s="37">
        <f t="shared" si="550"/>
        <v>0</v>
      </c>
      <c r="DR171" s="37">
        <f t="shared" si="551"/>
        <v>0</v>
      </c>
      <c r="DS171" s="37">
        <f t="shared" si="552"/>
        <v>0</v>
      </c>
      <c r="DT171" s="37">
        <f t="shared" si="553"/>
        <v>0</v>
      </c>
      <c r="DU171" s="37">
        <f t="shared" si="554"/>
        <v>0</v>
      </c>
      <c r="DV171" s="9"/>
      <c r="DW171" s="9"/>
    </row>
    <row r="172" spans="1:131" x14ac:dyDescent="0.25">
      <c r="A172" s="451"/>
      <c r="B172" s="136" t="s">
        <v>75</v>
      </c>
      <c r="C172" s="117">
        <f t="shared" si="560"/>
        <v>0</v>
      </c>
      <c r="D172" s="137">
        <f t="shared" si="560"/>
        <v>0</v>
      </c>
      <c r="E172" s="138"/>
      <c r="F172" s="139"/>
      <c r="G172" s="138"/>
      <c r="H172" s="139"/>
      <c r="I172" s="138"/>
      <c r="J172" s="139"/>
      <c r="K172" s="138"/>
      <c r="L172" s="139"/>
      <c r="M172" s="138"/>
      <c r="N172" s="139"/>
      <c r="O172" s="60"/>
      <c r="P172" s="61"/>
      <c r="Q172" s="60"/>
      <c r="R172" s="61"/>
      <c r="S172" s="60"/>
      <c r="T172" s="61"/>
      <c r="U172" s="60"/>
      <c r="V172" s="61"/>
      <c r="W172" s="60"/>
      <c r="X172" s="61"/>
      <c r="Y172" s="60"/>
      <c r="Z172" s="61"/>
      <c r="AA172" s="60"/>
      <c r="AB172" s="61"/>
      <c r="AC172" s="60"/>
      <c r="AD172" s="61"/>
      <c r="AE172" s="60"/>
      <c r="AF172" s="61"/>
      <c r="AG172" s="60"/>
      <c r="AH172" s="61"/>
      <c r="AI172" s="138"/>
      <c r="AJ172" s="140"/>
      <c r="AK172" s="65"/>
      <c r="AL172" s="141"/>
      <c r="AM172" s="60"/>
      <c r="AN172" s="125"/>
      <c r="AO172" s="65"/>
      <c r="AP172" s="141"/>
      <c r="AQ172" s="63"/>
      <c r="AR172" s="125"/>
      <c r="AS172" s="65"/>
      <c r="AT172" s="125"/>
      <c r="AU172" s="63"/>
      <c r="AV172" s="125"/>
      <c r="AW172" s="142"/>
      <c r="AX172" s="143"/>
      <c r="AY172" s="35" t="str">
        <f>$CA172&amp;CB172&amp;$CC172&amp;CD172&amp;CE172&amp;CF172&amp;CG172&amp;CH172&amp;CI172&amp;CJ172&amp;CK172&amp;CL172&amp;CM172&amp;CN172&amp;CO172&amp;CP172&amp;CQ172&amp;CR172&amp;CS172</f>
        <v/>
      </c>
      <c r="CA172" s="108" t="str">
        <f t="shared" si="532"/>
        <v/>
      </c>
      <c r="CB172" s="37" t="str">
        <f t="shared" si="558"/>
        <v/>
      </c>
      <c r="CC172" s="37" t="str">
        <f t="shared" si="533"/>
        <v/>
      </c>
      <c r="CD172" s="9"/>
      <c r="CE172" s="9"/>
      <c r="CF172" s="9"/>
      <c r="CG172" s="9"/>
      <c r="CH172" s="9"/>
      <c r="CI172" s="37" t="str">
        <f t="shared" si="534"/>
        <v/>
      </c>
      <c r="CJ172" s="11"/>
      <c r="CK172" s="37" t="str">
        <f t="shared" si="535"/>
        <v/>
      </c>
      <c r="CL172" s="37" t="str">
        <f t="shared" si="536"/>
        <v/>
      </c>
      <c r="CM172" s="37" t="str">
        <f t="shared" si="537"/>
        <v/>
      </c>
      <c r="CN172" s="37" t="str">
        <f t="shared" si="538"/>
        <v/>
      </c>
      <c r="CO172" s="37" t="str">
        <f t="shared" si="539"/>
        <v/>
      </c>
      <c r="CP172" s="37" t="str">
        <f t="shared" si="540"/>
        <v/>
      </c>
      <c r="CQ172" s="37" t="str">
        <f t="shared" si="541"/>
        <v/>
      </c>
      <c r="CR172" s="9"/>
      <c r="CS172" s="9"/>
      <c r="DE172" s="108">
        <f t="shared" si="546"/>
        <v>0</v>
      </c>
      <c r="DF172" s="37">
        <f t="shared" si="559"/>
        <v>0</v>
      </c>
      <c r="DG172" s="37">
        <f t="shared" si="547"/>
        <v>0</v>
      </c>
      <c r="DH172" s="9"/>
      <c r="DI172" s="9"/>
      <c r="DJ172" s="9"/>
      <c r="DK172" s="9"/>
      <c r="DL172" s="9"/>
      <c r="DM172" s="37">
        <f t="shared" si="548"/>
        <v>0</v>
      </c>
      <c r="DN172" s="11"/>
      <c r="DO172" s="37">
        <f t="shared" si="549"/>
        <v>0</v>
      </c>
      <c r="DP172" s="37">
        <f t="shared" si="549"/>
        <v>0</v>
      </c>
      <c r="DQ172" s="37">
        <f t="shared" si="550"/>
        <v>0</v>
      </c>
      <c r="DR172" s="37">
        <f t="shared" si="551"/>
        <v>0</v>
      </c>
      <c r="DS172" s="37">
        <f t="shared" si="552"/>
        <v>0</v>
      </c>
      <c r="DT172" s="37">
        <f t="shared" si="553"/>
        <v>0</v>
      </c>
      <c r="DU172" s="37">
        <f t="shared" si="554"/>
        <v>0</v>
      </c>
      <c r="DV172" s="9"/>
      <c r="DW172" s="9"/>
    </row>
    <row r="173" spans="1:131" x14ac:dyDescent="0.25">
      <c r="A173" s="475" t="s">
        <v>52</v>
      </c>
      <c r="B173" s="476"/>
      <c r="C173" s="126">
        <f t="shared" ref="C173:D175" si="562">+E173+G173+I173+K173+M173+O173+Q173+S173+U173+W173+Y173+AA173+AC173+AE173+AG173+AI173</f>
        <v>0</v>
      </c>
      <c r="D173" s="111">
        <f t="shared" si="562"/>
        <v>0</v>
      </c>
      <c r="E173" s="28"/>
      <c r="F173" s="27"/>
      <c r="G173" s="28"/>
      <c r="H173" s="27"/>
      <c r="I173" s="28"/>
      <c r="J173" s="27"/>
      <c r="K173" s="28"/>
      <c r="L173" s="27"/>
      <c r="M173" s="144"/>
      <c r="N173" s="145"/>
      <c r="O173" s="144"/>
      <c r="P173" s="145"/>
      <c r="Q173" s="144"/>
      <c r="R173" s="145"/>
      <c r="S173" s="144"/>
      <c r="T173" s="145"/>
      <c r="U173" s="144"/>
      <c r="V173" s="145"/>
      <c r="W173" s="144"/>
      <c r="X173" s="145"/>
      <c r="Y173" s="144"/>
      <c r="Z173" s="145"/>
      <c r="AA173" s="144"/>
      <c r="AB173" s="145"/>
      <c r="AC173" s="144"/>
      <c r="AD173" s="146"/>
      <c r="AE173" s="144"/>
      <c r="AF173" s="146"/>
      <c r="AG173" s="72"/>
      <c r="AH173" s="75"/>
      <c r="AI173" s="144"/>
      <c r="AJ173" s="145"/>
      <c r="AK173" s="132"/>
      <c r="AL173" s="81"/>
      <c r="AM173" s="28"/>
      <c r="AN173" s="105"/>
      <c r="AO173" s="132"/>
      <c r="AP173" s="81"/>
      <c r="AQ173" s="26"/>
      <c r="AR173" s="105"/>
      <c r="AS173" s="132"/>
      <c r="AT173" s="105"/>
      <c r="AU173" s="132"/>
      <c r="AV173" s="81"/>
      <c r="AW173" s="132"/>
      <c r="AX173" s="81"/>
      <c r="AY173" s="35" t="str">
        <f t="shared" si="557"/>
        <v/>
      </c>
      <c r="CA173" s="108" t="str">
        <f t="shared" si="532"/>
        <v/>
      </c>
      <c r="CB173" s="37" t="str">
        <f t="shared" si="558"/>
        <v/>
      </c>
      <c r="CC173" s="37" t="str">
        <f t="shared" si="533"/>
        <v/>
      </c>
      <c r="CD173" s="9"/>
      <c r="CE173" s="9"/>
      <c r="CF173" s="9"/>
      <c r="CG173" s="9"/>
      <c r="CH173" s="9"/>
      <c r="CI173" s="37" t="str">
        <f t="shared" si="534"/>
        <v/>
      </c>
      <c r="CJ173" s="11"/>
      <c r="CK173" s="37" t="str">
        <f t="shared" si="535"/>
        <v/>
      </c>
      <c r="CL173" s="37" t="str">
        <f t="shared" si="536"/>
        <v/>
      </c>
      <c r="CM173" s="37" t="str">
        <f t="shared" si="537"/>
        <v/>
      </c>
      <c r="CN173" s="37" t="str">
        <f t="shared" si="538"/>
        <v/>
      </c>
      <c r="CO173" s="37" t="str">
        <f t="shared" si="539"/>
        <v/>
      </c>
      <c r="CP173" s="37" t="str">
        <f t="shared" si="540"/>
        <v/>
      </c>
      <c r="CQ173" s="37" t="str">
        <f t="shared" si="541"/>
        <v/>
      </c>
      <c r="CR173" s="9"/>
      <c r="CS173" s="9"/>
      <c r="CT173" s="110" t="str">
        <f t="shared" si="542"/>
        <v/>
      </c>
      <c r="CU173" s="110" t="str">
        <f t="shared" si="543"/>
        <v/>
      </c>
      <c r="CV173" s="110" t="str">
        <f t="shared" ref="CV173:CV183" si="563">IF(AND((M173+O173)&gt;0,AW173=""),"*No olvide digitar los Exámenes Procesados de 14-18 años. Digite cero si no tiene.","")</f>
        <v/>
      </c>
      <c r="CW173" s="110" t="str">
        <f t="shared" ref="CW173:CW183" si="564">IF(AND((N173+P173)&gt;0,AX173=""),"*No olvide digitar los Exámenes Confirmados Positivos por ISP de 14-18 años. Digite cero si no tiene.","")</f>
        <v/>
      </c>
      <c r="DE173" s="108">
        <f t="shared" si="546"/>
        <v>0</v>
      </c>
      <c r="DF173" s="37">
        <f t="shared" si="559"/>
        <v>0</v>
      </c>
      <c r="DG173" s="37">
        <f t="shared" si="547"/>
        <v>0</v>
      </c>
      <c r="DH173" s="9"/>
      <c r="DI173" s="9"/>
      <c r="DJ173" s="9"/>
      <c r="DK173" s="9"/>
      <c r="DL173" s="9"/>
      <c r="DM173" s="37">
        <f t="shared" si="548"/>
        <v>0</v>
      </c>
      <c r="DN173" s="11"/>
      <c r="DO173" s="37">
        <f t="shared" si="549"/>
        <v>0</v>
      </c>
      <c r="DP173" s="37">
        <f t="shared" si="549"/>
        <v>0</v>
      </c>
      <c r="DQ173" s="37">
        <f t="shared" si="550"/>
        <v>0</v>
      </c>
      <c r="DR173" s="37">
        <f t="shared" si="551"/>
        <v>0</v>
      </c>
      <c r="DS173" s="37">
        <f t="shared" si="552"/>
        <v>0</v>
      </c>
      <c r="DT173" s="37">
        <f t="shared" si="553"/>
        <v>0</v>
      </c>
      <c r="DU173" s="37">
        <f t="shared" si="554"/>
        <v>0</v>
      </c>
      <c r="DV173" s="9"/>
      <c r="DW173" s="9"/>
      <c r="DX173" s="110">
        <f t="shared" si="555"/>
        <v>0</v>
      </c>
      <c r="DY173" s="110">
        <f t="shared" si="555"/>
        <v>0</v>
      </c>
      <c r="DZ173" s="110">
        <f t="shared" ref="DZ173:EA183" si="565">IF(AND((M173+O173)&gt;0,AW173=""),1,0)</f>
        <v>0</v>
      </c>
      <c r="EA173" s="110">
        <f t="shared" si="565"/>
        <v>0</v>
      </c>
    </row>
    <row r="174" spans="1:131" x14ac:dyDescent="0.25">
      <c r="A174" s="471" t="s">
        <v>91</v>
      </c>
      <c r="B174" s="472"/>
      <c r="C174" s="41">
        <f t="shared" si="562"/>
        <v>0</v>
      </c>
      <c r="D174" s="113">
        <f t="shared" si="562"/>
        <v>0</v>
      </c>
      <c r="E174" s="47"/>
      <c r="F174" s="46"/>
      <c r="G174" s="47"/>
      <c r="H174" s="46"/>
      <c r="I174" s="47"/>
      <c r="J174" s="46"/>
      <c r="K174" s="47"/>
      <c r="L174" s="46"/>
      <c r="M174" s="47"/>
      <c r="N174" s="46"/>
      <c r="O174" s="119"/>
      <c r="P174" s="120"/>
      <c r="Q174" s="119"/>
      <c r="R174" s="120"/>
      <c r="S174" s="119"/>
      <c r="T174" s="120"/>
      <c r="U174" s="119"/>
      <c r="V174" s="120"/>
      <c r="W174" s="119"/>
      <c r="X174" s="120"/>
      <c r="Y174" s="119"/>
      <c r="Z174" s="120"/>
      <c r="AA174" s="119"/>
      <c r="AB174" s="120"/>
      <c r="AC174" s="119"/>
      <c r="AD174" s="147"/>
      <c r="AE174" s="119"/>
      <c r="AF174" s="147"/>
      <c r="AG174" s="119"/>
      <c r="AH174" s="148"/>
      <c r="AI174" s="119"/>
      <c r="AJ174" s="120"/>
      <c r="AK174" s="121"/>
      <c r="AL174" s="122"/>
      <c r="AM174" s="119"/>
      <c r="AN174" s="123"/>
      <c r="AO174" s="121">
        <v>0</v>
      </c>
      <c r="AP174" s="122"/>
      <c r="AQ174" s="124">
        <v>0</v>
      </c>
      <c r="AR174" s="123"/>
      <c r="AS174" s="121">
        <v>0</v>
      </c>
      <c r="AT174" s="123"/>
      <c r="AU174" s="121"/>
      <c r="AV174" s="122"/>
      <c r="AW174" s="121">
        <v>0</v>
      </c>
      <c r="AX174" s="122"/>
      <c r="AY174" s="35" t="str">
        <f t="shared" si="557"/>
        <v/>
      </c>
      <c r="CA174" s="108" t="str">
        <f t="shared" si="532"/>
        <v/>
      </c>
      <c r="CB174" s="37" t="str">
        <f t="shared" si="558"/>
        <v/>
      </c>
      <c r="CC174" s="37" t="str">
        <f t="shared" si="533"/>
        <v/>
      </c>
      <c r="CD174" s="9"/>
      <c r="CE174" s="9"/>
      <c r="CF174" s="9"/>
      <c r="CG174" s="9"/>
      <c r="CH174" s="9"/>
      <c r="CI174" s="37" t="str">
        <f t="shared" si="534"/>
        <v/>
      </c>
      <c r="CJ174" s="11"/>
      <c r="CK174" s="37" t="str">
        <f t="shared" si="535"/>
        <v/>
      </c>
      <c r="CL174" s="37" t="str">
        <f t="shared" si="536"/>
        <v/>
      </c>
      <c r="CM174" s="37" t="str">
        <f t="shared" si="537"/>
        <v/>
      </c>
      <c r="CN174" s="37" t="str">
        <f t="shared" si="538"/>
        <v/>
      </c>
      <c r="CO174" s="37" t="str">
        <f t="shared" si="539"/>
        <v/>
      </c>
      <c r="CP174" s="37" t="str">
        <f t="shared" si="540"/>
        <v/>
      </c>
      <c r="CQ174" s="37" t="str">
        <f t="shared" si="541"/>
        <v/>
      </c>
      <c r="CR174" s="9"/>
      <c r="CS174" s="9"/>
      <c r="CT174" s="110" t="str">
        <f t="shared" si="542"/>
        <v/>
      </c>
      <c r="CU174" s="110" t="str">
        <f t="shared" si="543"/>
        <v/>
      </c>
      <c r="CV174" s="110" t="str">
        <f t="shared" si="563"/>
        <v/>
      </c>
      <c r="CW174" s="110" t="str">
        <f t="shared" si="564"/>
        <v/>
      </c>
      <c r="DE174" s="108">
        <f t="shared" si="546"/>
        <v>0</v>
      </c>
      <c r="DF174" s="37">
        <f t="shared" si="559"/>
        <v>0</v>
      </c>
      <c r="DG174" s="37">
        <f t="shared" si="547"/>
        <v>0</v>
      </c>
      <c r="DH174" s="9"/>
      <c r="DI174" s="9"/>
      <c r="DJ174" s="9"/>
      <c r="DK174" s="9"/>
      <c r="DL174" s="9"/>
      <c r="DM174" s="37">
        <f t="shared" si="548"/>
        <v>0</v>
      </c>
      <c r="DN174" s="11"/>
      <c r="DO174" s="37">
        <f t="shared" si="549"/>
        <v>0</v>
      </c>
      <c r="DP174" s="37">
        <f t="shared" si="549"/>
        <v>0</v>
      </c>
      <c r="DQ174" s="37">
        <f t="shared" si="550"/>
        <v>0</v>
      </c>
      <c r="DR174" s="37">
        <f t="shared" si="551"/>
        <v>0</v>
      </c>
      <c r="DS174" s="37">
        <f t="shared" si="552"/>
        <v>0</v>
      </c>
      <c r="DT174" s="37">
        <f t="shared" si="553"/>
        <v>0</v>
      </c>
      <c r="DU174" s="37">
        <f t="shared" si="554"/>
        <v>0</v>
      </c>
      <c r="DV174" s="9"/>
      <c r="DW174" s="9"/>
      <c r="DX174" s="110">
        <f t="shared" si="555"/>
        <v>0</v>
      </c>
      <c r="DY174" s="110">
        <f t="shared" si="555"/>
        <v>0</v>
      </c>
      <c r="DZ174" s="110">
        <f t="shared" si="565"/>
        <v>0</v>
      </c>
      <c r="EA174" s="110">
        <f t="shared" si="565"/>
        <v>0</v>
      </c>
    </row>
    <row r="175" spans="1:131" x14ac:dyDescent="0.25">
      <c r="A175" s="471" t="s">
        <v>54</v>
      </c>
      <c r="B175" s="472"/>
      <c r="C175" s="41">
        <f t="shared" si="562"/>
        <v>1</v>
      </c>
      <c r="D175" s="113">
        <f>+F175+H175+J175+L175+N175+P175+R175+T175+V175+X175+Z175+AB175+AD175+AF175+AH175+AJ175</f>
        <v>0</v>
      </c>
      <c r="E175" s="47"/>
      <c r="F175" s="46"/>
      <c r="G175" s="47"/>
      <c r="H175" s="46"/>
      <c r="I175" s="47"/>
      <c r="J175" s="46"/>
      <c r="K175" s="47"/>
      <c r="L175" s="46"/>
      <c r="M175" s="47"/>
      <c r="N175" s="46"/>
      <c r="O175" s="119">
        <v>1</v>
      </c>
      <c r="P175" s="120"/>
      <c r="Q175" s="119"/>
      <c r="R175" s="120"/>
      <c r="S175" s="119"/>
      <c r="T175" s="120"/>
      <c r="U175" s="119"/>
      <c r="V175" s="120"/>
      <c r="W175" s="119"/>
      <c r="X175" s="120"/>
      <c r="Y175" s="119"/>
      <c r="Z175" s="120"/>
      <c r="AA175" s="119"/>
      <c r="AB175" s="120"/>
      <c r="AC175" s="119"/>
      <c r="AD175" s="147"/>
      <c r="AE175" s="119"/>
      <c r="AF175" s="147"/>
      <c r="AG175" s="119"/>
      <c r="AH175" s="148"/>
      <c r="AI175" s="119"/>
      <c r="AJ175" s="120"/>
      <c r="AK175" s="121"/>
      <c r="AL175" s="122"/>
      <c r="AM175" s="119">
        <v>1</v>
      </c>
      <c r="AN175" s="123"/>
      <c r="AO175" s="121">
        <v>0</v>
      </c>
      <c r="AP175" s="122"/>
      <c r="AQ175" s="124">
        <v>0</v>
      </c>
      <c r="AR175" s="123"/>
      <c r="AS175" s="121">
        <v>0</v>
      </c>
      <c r="AT175" s="123"/>
      <c r="AU175" s="121">
        <v>0</v>
      </c>
      <c r="AV175" s="122"/>
      <c r="AW175" s="121">
        <v>1</v>
      </c>
      <c r="AX175" s="122"/>
      <c r="AY175" s="35" t="str">
        <f t="shared" si="557"/>
        <v/>
      </c>
      <c r="CA175" s="108" t="str">
        <f t="shared" si="532"/>
        <v/>
      </c>
      <c r="CB175" s="37" t="str">
        <f t="shared" si="558"/>
        <v/>
      </c>
      <c r="CC175" s="37" t="str">
        <f t="shared" si="533"/>
        <v/>
      </c>
      <c r="CD175" s="9"/>
      <c r="CE175" s="9"/>
      <c r="CF175" s="9"/>
      <c r="CG175" s="9"/>
      <c r="CH175" s="9"/>
      <c r="CI175" s="37" t="str">
        <f t="shared" si="534"/>
        <v/>
      </c>
      <c r="CJ175" s="11"/>
      <c r="CK175" s="37" t="str">
        <f t="shared" si="535"/>
        <v/>
      </c>
      <c r="CL175" s="37" t="str">
        <f t="shared" si="536"/>
        <v/>
      </c>
      <c r="CM175" s="37" t="str">
        <f t="shared" si="537"/>
        <v/>
      </c>
      <c r="CN175" s="37" t="str">
        <f t="shared" si="538"/>
        <v/>
      </c>
      <c r="CO175" s="37" t="str">
        <f t="shared" si="539"/>
        <v/>
      </c>
      <c r="CP175" s="37" t="str">
        <f t="shared" si="540"/>
        <v/>
      </c>
      <c r="CQ175" s="37" t="str">
        <f t="shared" si="541"/>
        <v/>
      </c>
      <c r="CR175" s="9"/>
      <c r="CS175" s="9"/>
      <c r="CT175" s="110" t="str">
        <f t="shared" si="542"/>
        <v/>
      </c>
      <c r="CU175" s="110" t="str">
        <f t="shared" si="543"/>
        <v/>
      </c>
      <c r="CV175" s="110" t="str">
        <f t="shared" si="563"/>
        <v/>
      </c>
      <c r="CW175" s="110" t="str">
        <f t="shared" si="564"/>
        <v/>
      </c>
      <c r="DE175" s="108">
        <f t="shared" si="546"/>
        <v>0</v>
      </c>
      <c r="DF175" s="37">
        <f t="shared" si="559"/>
        <v>0</v>
      </c>
      <c r="DG175" s="37">
        <f t="shared" si="547"/>
        <v>0</v>
      </c>
      <c r="DH175" s="9"/>
      <c r="DI175" s="9"/>
      <c r="DJ175" s="9"/>
      <c r="DK175" s="9"/>
      <c r="DL175" s="9"/>
      <c r="DM175" s="37">
        <f t="shared" si="548"/>
        <v>0</v>
      </c>
      <c r="DN175" s="11"/>
      <c r="DO175" s="37">
        <f t="shared" si="549"/>
        <v>0</v>
      </c>
      <c r="DP175" s="37">
        <f t="shared" si="549"/>
        <v>0</v>
      </c>
      <c r="DQ175" s="37">
        <f t="shared" si="550"/>
        <v>0</v>
      </c>
      <c r="DR175" s="37">
        <f t="shared" si="551"/>
        <v>0</v>
      </c>
      <c r="DS175" s="37">
        <f t="shared" si="552"/>
        <v>0</v>
      </c>
      <c r="DT175" s="37">
        <f t="shared" si="553"/>
        <v>0</v>
      </c>
      <c r="DU175" s="37">
        <f t="shared" si="554"/>
        <v>0</v>
      </c>
      <c r="DV175" s="9"/>
      <c r="DW175" s="9"/>
      <c r="DX175" s="110">
        <f t="shared" si="555"/>
        <v>0</v>
      </c>
      <c r="DY175" s="110">
        <f t="shared" si="555"/>
        <v>0</v>
      </c>
      <c r="DZ175" s="110">
        <f t="shared" si="565"/>
        <v>0</v>
      </c>
      <c r="EA175" s="110">
        <f t="shared" si="565"/>
        <v>0</v>
      </c>
    </row>
    <row r="176" spans="1:131" x14ac:dyDescent="0.25">
      <c r="A176" s="471" t="s">
        <v>92</v>
      </c>
      <c r="B176" s="472"/>
      <c r="C176" s="41">
        <f t="shared" ref="C176:D178" si="566">+O176+Q176+S176+U176+W176+Y176+AA176+AC176+AE176+AG176+AI176</f>
        <v>0</v>
      </c>
      <c r="D176" s="149">
        <f t="shared" si="566"/>
        <v>0</v>
      </c>
      <c r="E176" s="43"/>
      <c r="F176" s="44"/>
      <c r="G176" s="43"/>
      <c r="H176" s="44"/>
      <c r="I176" s="43"/>
      <c r="J176" s="44"/>
      <c r="K176" s="43"/>
      <c r="L176" s="44"/>
      <c r="M176" s="43"/>
      <c r="N176" s="44"/>
      <c r="O176" s="119"/>
      <c r="P176" s="120"/>
      <c r="Q176" s="119"/>
      <c r="R176" s="120"/>
      <c r="S176" s="119"/>
      <c r="T176" s="120"/>
      <c r="U176" s="119"/>
      <c r="V176" s="120"/>
      <c r="W176" s="119"/>
      <c r="X176" s="120"/>
      <c r="Y176" s="119"/>
      <c r="Z176" s="120"/>
      <c r="AA176" s="119"/>
      <c r="AB176" s="120"/>
      <c r="AC176" s="119"/>
      <c r="AD176" s="147"/>
      <c r="AE176" s="119"/>
      <c r="AF176" s="147"/>
      <c r="AG176" s="119"/>
      <c r="AH176" s="148"/>
      <c r="AI176" s="119"/>
      <c r="AJ176" s="120"/>
      <c r="AK176" s="121"/>
      <c r="AL176" s="122"/>
      <c r="AM176" s="119"/>
      <c r="AN176" s="123"/>
      <c r="AO176" s="121"/>
      <c r="AP176" s="122"/>
      <c r="AQ176" s="124"/>
      <c r="AR176" s="123"/>
      <c r="AS176" s="121"/>
      <c r="AT176" s="123"/>
      <c r="AU176" s="121"/>
      <c r="AV176" s="122"/>
      <c r="AW176" s="121"/>
      <c r="AX176" s="122"/>
      <c r="AY176" s="35" t="str">
        <f t="shared" si="557"/>
        <v/>
      </c>
      <c r="CA176" s="108" t="str">
        <f t="shared" si="532"/>
        <v/>
      </c>
      <c r="CB176" s="37" t="str">
        <f t="shared" si="558"/>
        <v/>
      </c>
      <c r="CC176" s="37" t="str">
        <f t="shared" si="533"/>
        <v/>
      </c>
      <c r="CD176" s="9"/>
      <c r="CE176" s="9"/>
      <c r="CF176" s="9"/>
      <c r="CG176" s="9"/>
      <c r="CH176" s="9"/>
      <c r="CI176" s="37" t="str">
        <f t="shared" si="534"/>
        <v/>
      </c>
      <c r="CJ176" s="11"/>
      <c r="CK176" s="37" t="str">
        <f t="shared" si="535"/>
        <v/>
      </c>
      <c r="CL176" s="37" t="str">
        <f t="shared" si="536"/>
        <v/>
      </c>
      <c r="CM176" s="37" t="str">
        <f t="shared" si="537"/>
        <v/>
      </c>
      <c r="CN176" s="37" t="str">
        <f t="shared" si="538"/>
        <v/>
      </c>
      <c r="CO176" s="37" t="str">
        <f t="shared" si="539"/>
        <v/>
      </c>
      <c r="CP176" s="37" t="str">
        <f t="shared" si="540"/>
        <v/>
      </c>
      <c r="CQ176" s="37" t="str">
        <f t="shared" si="541"/>
        <v/>
      </c>
      <c r="CR176" s="9"/>
      <c r="CS176" s="9"/>
      <c r="CT176" s="110" t="str">
        <f t="shared" si="542"/>
        <v/>
      </c>
      <c r="CU176" s="110" t="str">
        <f t="shared" si="543"/>
        <v/>
      </c>
      <c r="CV176" s="110" t="str">
        <f t="shared" si="563"/>
        <v/>
      </c>
      <c r="CW176" s="110" t="str">
        <f t="shared" si="564"/>
        <v/>
      </c>
      <c r="DE176" s="108">
        <f t="shared" si="546"/>
        <v>0</v>
      </c>
      <c r="DF176" s="37">
        <f t="shared" si="559"/>
        <v>0</v>
      </c>
      <c r="DG176" s="37">
        <f t="shared" si="547"/>
        <v>0</v>
      </c>
      <c r="DH176" s="9"/>
      <c r="DI176" s="9"/>
      <c r="DJ176" s="9"/>
      <c r="DK176" s="9"/>
      <c r="DL176" s="9"/>
      <c r="DM176" s="37">
        <f t="shared" si="548"/>
        <v>0</v>
      </c>
      <c r="DN176" s="11"/>
      <c r="DO176" s="37">
        <f t="shared" si="549"/>
        <v>0</v>
      </c>
      <c r="DP176" s="37">
        <f t="shared" si="549"/>
        <v>0</v>
      </c>
      <c r="DQ176" s="37">
        <f t="shared" si="550"/>
        <v>0</v>
      </c>
      <c r="DR176" s="37">
        <f t="shared" si="551"/>
        <v>0</v>
      </c>
      <c r="DS176" s="37">
        <f t="shared" si="552"/>
        <v>0</v>
      </c>
      <c r="DT176" s="37">
        <f t="shared" si="553"/>
        <v>0</v>
      </c>
      <c r="DU176" s="37">
        <f t="shared" si="554"/>
        <v>0</v>
      </c>
      <c r="DV176" s="9"/>
      <c r="DW176" s="9"/>
      <c r="DX176" s="110">
        <f t="shared" si="555"/>
        <v>0</v>
      </c>
      <c r="DY176" s="110">
        <f t="shared" si="555"/>
        <v>0</v>
      </c>
      <c r="DZ176" s="110">
        <f t="shared" si="565"/>
        <v>0</v>
      </c>
      <c r="EA176" s="110">
        <f t="shared" si="565"/>
        <v>0</v>
      </c>
    </row>
    <row r="177" spans="1:131" x14ac:dyDescent="0.25">
      <c r="A177" s="471" t="s">
        <v>93</v>
      </c>
      <c r="B177" s="472"/>
      <c r="C177" s="41">
        <f t="shared" si="566"/>
        <v>0</v>
      </c>
      <c r="D177" s="149">
        <f t="shared" si="566"/>
        <v>0</v>
      </c>
      <c r="E177" s="43"/>
      <c r="F177" s="44"/>
      <c r="G177" s="43"/>
      <c r="H177" s="44"/>
      <c r="I177" s="43"/>
      <c r="J177" s="44"/>
      <c r="K177" s="43"/>
      <c r="L177" s="44"/>
      <c r="M177" s="43"/>
      <c r="N177" s="44"/>
      <c r="O177" s="119"/>
      <c r="P177" s="120"/>
      <c r="Q177" s="119"/>
      <c r="R177" s="120"/>
      <c r="S177" s="119"/>
      <c r="T177" s="120"/>
      <c r="U177" s="119"/>
      <c r="V177" s="120"/>
      <c r="W177" s="119"/>
      <c r="X177" s="120"/>
      <c r="Y177" s="119"/>
      <c r="Z177" s="120"/>
      <c r="AA177" s="119"/>
      <c r="AB177" s="120"/>
      <c r="AC177" s="119"/>
      <c r="AD177" s="147"/>
      <c r="AE177" s="119"/>
      <c r="AF177" s="147"/>
      <c r="AG177" s="47"/>
      <c r="AH177" s="122"/>
      <c r="AI177" s="47"/>
      <c r="AJ177" s="124"/>
      <c r="AK177" s="121"/>
      <c r="AL177" s="122"/>
      <c r="AM177" s="119"/>
      <c r="AN177" s="123"/>
      <c r="AO177" s="121"/>
      <c r="AP177" s="122"/>
      <c r="AQ177" s="124"/>
      <c r="AR177" s="123"/>
      <c r="AS177" s="121"/>
      <c r="AT177" s="123"/>
      <c r="AU177" s="121"/>
      <c r="AV177" s="122"/>
      <c r="AW177" s="121"/>
      <c r="AX177" s="122"/>
      <c r="AY177" s="35" t="str">
        <f t="shared" si="557"/>
        <v/>
      </c>
      <c r="CA177" s="108" t="str">
        <f t="shared" si="532"/>
        <v/>
      </c>
      <c r="CB177" s="37" t="str">
        <f t="shared" si="558"/>
        <v/>
      </c>
      <c r="CC177" s="37" t="str">
        <f t="shared" si="533"/>
        <v/>
      </c>
      <c r="CD177" s="9"/>
      <c r="CE177" s="9"/>
      <c r="CF177" s="9"/>
      <c r="CG177" s="9"/>
      <c r="CH177" s="9"/>
      <c r="CI177" s="37" t="str">
        <f t="shared" si="534"/>
        <v/>
      </c>
      <c r="CJ177" s="11"/>
      <c r="CK177" s="37" t="str">
        <f t="shared" si="535"/>
        <v/>
      </c>
      <c r="CL177" s="37" t="str">
        <f t="shared" si="536"/>
        <v/>
      </c>
      <c r="CM177" s="37" t="str">
        <f t="shared" si="537"/>
        <v/>
      </c>
      <c r="CN177" s="37" t="str">
        <f t="shared" si="538"/>
        <v/>
      </c>
      <c r="CO177" s="37" t="str">
        <f t="shared" si="539"/>
        <v/>
      </c>
      <c r="CP177" s="37" t="str">
        <f t="shared" si="540"/>
        <v/>
      </c>
      <c r="CQ177" s="37" t="str">
        <f t="shared" si="541"/>
        <v/>
      </c>
      <c r="CR177" s="9"/>
      <c r="CS177" s="9"/>
      <c r="CT177" s="110" t="str">
        <f t="shared" si="542"/>
        <v/>
      </c>
      <c r="CU177" s="110" t="str">
        <f t="shared" si="543"/>
        <v/>
      </c>
      <c r="CV177" s="110" t="str">
        <f t="shared" si="563"/>
        <v/>
      </c>
      <c r="CW177" s="110" t="str">
        <f t="shared" si="564"/>
        <v/>
      </c>
      <c r="DE177" s="108">
        <f t="shared" si="546"/>
        <v>0</v>
      </c>
      <c r="DF177" s="37">
        <f t="shared" si="559"/>
        <v>0</v>
      </c>
      <c r="DG177" s="37">
        <f t="shared" si="547"/>
        <v>0</v>
      </c>
      <c r="DH177" s="9"/>
      <c r="DI177" s="9"/>
      <c r="DJ177" s="9"/>
      <c r="DK177" s="9"/>
      <c r="DL177" s="9"/>
      <c r="DM177" s="37">
        <f t="shared" si="548"/>
        <v>0</v>
      </c>
      <c r="DN177" s="11"/>
      <c r="DO177" s="37">
        <f t="shared" si="549"/>
        <v>0</v>
      </c>
      <c r="DP177" s="37">
        <f t="shared" si="549"/>
        <v>0</v>
      </c>
      <c r="DQ177" s="37">
        <f t="shared" si="550"/>
        <v>0</v>
      </c>
      <c r="DR177" s="37">
        <f t="shared" si="551"/>
        <v>0</v>
      </c>
      <c r="DS177" s="37">
        <f t="shared" si="552"/>
        <v>0</v>
      </c>
      <c r="DT177" s="37">
        <f t="shared" si="553"/>
        <v>0</v>
      </c>
      <c r="DU177" s="37">
        <f t="shared" si="554"/>
        <v>0</v>
      </c>
      <c r="DV177" s="9"/>
      <c r="DW177" s="9"/>
      <c r="DX177" s="110">
        <f t="shared" si="555"/>
        <v>0</v>
      </c>
      <c r="DY177" s="110">
        <f t="shared" si="555"/>
        <v>0</v>
      </c>
      <c r="DZ177" s="110">
        <f t="shared" si="565"/>
        <v>0</v>
      </c>
      <c r="EA177" s="110">
        <f t="shared" si="565"/>
        <v>0</v>
      </c>
    </row>
    <row r="178" spans="1:131" x14ac:dyDescent="0.25">
      <c r="A178" s="471" t="s">
        <v>94</v>
      </c>
      <c r="B178" s="472"/>
      <c r="C178" s="41">
        <f t="shared" si="566"/>
        <v>7</v>
      </c>
      <c r="D178" s="149">
        <f t="shared" si="566"/>
        <v>0</v>
      </c>
      <c r="E178" s="43"/>
      <c r="F178" s="44"/>
      <c r="G178" s="43"/>
      <c r="H178" s="44"/>
      <c r="I178" s="43"/>
      <c r="J178" s="44"/>
      <c r="K178" s="43"/>
      <c r="L178" s="44"/>
      <c r="M178" s="43"/>
      <c r="N178" s="44"/>
      <c r="O178" s="119"/>
      <c r="P178" s="120"/>
      <c r="Q178" s="119">
        <v>1</v>
      </c>
      <c r="R178" s="120"/>
      <c r="S178" s="119">
        <v>2</v>
      </c>
      <c r="T178" s="120"/>
      <c r="U178" s="119">
        <v>1</v>
      </c>
      <c r="V178" s="120"/>
      <c r="W178" s="119"/>
      <c r="X178" s="120"/>
      <c r="Y178" s="119"/>
      <c r="Z178" s="120"/>
      <c r="AA178" s="119">
        <v>1</v>
      </c>
      <c r="AB178" s="120"/>
      <c r="AC178" s="119"/>
      <c r="AD178" s="147"/>
      <c r="AE178" s="119">
        <v>1</v>
      </c>
      <c r="AF178" s="147"/>
      <c r="AG178" s="119"/>
      <c r="AH178" s="148"/>
      <c r="AI178" s="119">
        <v>1</v>
      </c>
      <c r="AJ178" s="120"/>
      <c r="AK178" s="121">
        <v>2</v>
      </c>
      <c r="AL178" s="122"/>
      <c r="AM178" s="119">
        <v>5</v>
      </c>
      <c r="AN178" s="123"/>
      <c r="AO178" s="121">
        <v>0</v>
      </c>
      <c r="AP178" s="122"/>
      <c r="AQ178" s="124">
        <v>0</v>
      </c>
      <c r="AR178" s="123"/>
      <c r="AS178" s="121">
        <v>0</v>
      </c>
      <c r="AT178" s="123"/>
      <c r="AU178" s="121">
        <v>0</v>
      </c>
      <c r="AV178" s="122"/>
      <c r="AW178" s="121"/>
      <c r="AX178" s="122"/>
      <c r="AY178" s="35" t="str">
        <f t="shared" si="557"/>
        <v/>
      </c>
      <c r="CA178" s="108" t="str">
        <f t="shared" si="532"/>
        <v/>
      </c>
      <c r="CB178" s="37" t="str">
        <f t="shared" si="558"/>
        <v/>
      </c>
      <c r="CC178" s="37" t="str">
        <f t="shared" si="533"/>
        <v/>
      </c>
      <c r="CD178" s="9"/>
      <c r="CE178" s="9"/>
      <c r="CF178" s="9"/>
      <c r="CG178" s="9"/>
      <c r="CH178" s="9"/>
      <c r="CI178" s="37" t="str">
        <f t="shared" si="534"/>
        <v/>
      </c>
      <c r="CJ178" s="11"/>
      <c r="CK178" s="37" t="str">
        <f t="shared" si="535"/>
        <v/>
      </c>
      <c r="CL178" s="37" t="str">
        <f t="shared" si="536"/>
        <v/>
      </c>
      <c r="CM178" s="37" t="str">
        <f t="shared" si="537"/>
        <v/>
      </c>
      <c r="CN178" s="37" t="str">
        <f t="shared" si="538"/>
        <v/>
      </c>
      <c r="CO178" s="37" t="str">
        <f t="shared" si="539"/>
        <v/>
      </c>
      <c r="CP178" s="37" t="str">
        <f t="shared" si="540"/>
        <v/>
      </c>
      <c r="CQ178" s="37" t="str">
        <f t="shared" si="541"/>
        <v/>
      </c>
      <c r="CR178" s="9"/>
      <c r="CS178" s="9"/>
      <c r="CT178" s="110" t="str">
        <f t="shared" si="542"/>
        <v/>
      </c>
      <c r="CU178" s="110" t="str">
        <f t="shared" si="543"/>
        <v/>
      </c>
      <c r="CV178" s="110" t="str">
        <f t="shared" si="563"/>
        <v/>
      </c>
      <c r="CW178" s="110" t="str">
        <f t="shared" si="564"/>
        <v/>
      </c>
      <c r="DE178" s="108">
        <f t="shared" si="546"/>
        <v>0</v>
      </c>
      <c r="DF178" s="37">
        <f t="shared" si="559"/>
        <v>0</v>
      </c>
      <c r="DG178" s="37">
        <f t="shared" si="547"/>
        <v>0</v>
      </c>
      <c r="DH178" s="9"/>
      <c r="DI178" s="9"/>
      <c r="DJ178" s="9"/>
      <c r="DK178" s="9"/>
      <c r="DL178" s="9"/>
      <c r="DM178" s="37">
        <f t="shared" si="548"/>
        <v>0</v>
      </c>
      <c r="DN178" s="11"/>
      <c r="DO178" s="37">
        <f t="shared" si="549"/>
        <v>0</v>
      </c>
      <c r="DP178" s="37">
        <f t="shared" si="549"/>
        <v>0</v>
      </c>
      <c r="DQ178" s="37">
        <f t="shared" si="550"/>
        <v>0</v>
      </c>
      <c r="DR178" s="37">
        <f t="shared" si="551"/>
        <v>0</v>
      </c>
      <c r="DS178" s="37">
        <f t="shared" si="552"/>
        <v>0</v>
      </c>
      <c r="DT178" s="37">
        <f t="shared" si="553"/>
        <v>0</v>
      </c>
      <c r="DU178" s="37">
        <f t="shared" si="554"/>
        <v>0</v>
      </c>
      <c r="DV178" s="9"/>
      <c r="DW178" s="9"/>
      <c r="DX178" s="110">
        <f t="shared" si="555"/>
        <v>0</v>
      </c>
      <c r="DY178" s="110">
        <f t="shared" si="555"/>
        <v>0</v>
      </c>
      <c r="DZ178" s="110">
        <f t="shared" si="565"/>
        <v>0</v>
      </c>
      <c r="EA178" s="110">
        <f t="shared" si="565"/>
        <v>0</v>
      </c>
    </row>
    <row r="179" spans="1:131" x14ac:dyDescent="0.25">
      <c r="A179" s="471" t="s">
        <v>95</v>
      </c>
      <c r="B179" s="472"/>
      <c r="C179" s="41">
        <f t="shared" ref="C179:D183" si="567">+E179+G179+I179+K179+M179+O179+Q179+S179+U179+W179+Y179+AA179+AC179+AE179+AG179+AI179</f>
        <v>0</v>
      </c>
      <c r="D179" s="149">
        <f t="shared" si="567"/>
        <v>0</v>
      </c>
      <c r="E179" s="119"/>
      <c r="F179" s="120"/>
      <c r="G179" s="119"/>
      <c r="H179" s="120"/>
      <c r="I179" s="119"/>
      <c r="J179" s="120"/>
      <c r="K179" s="119"/>
      <c r="L179" s="120"/>
      <c r="M179" s="119"/>
      <c r="N179" s="120"/>
      <c r="O179" s="119"/>
      <c r="P179" s="120"/>
      <c r="Q179" s="119"/>
      <c r="R179" s="120"/>
      <c r="S179" s="119"/>
      <c r="T179" s="120"/>
      <c r="U179" s="119"/>
      <c r="V179" s="120"/>
      <c r="W179" s="119"/>
      <c r="X179" s="120"/>
      <c r="Y179" s="119"/>
      <c r="Z179" s="120"/>
      <c r="AA179" s="119"/>
      <c r="AB179" s="120"/>
      <c r="AC179" s="119"/>
      <c r="AD179" s="147"/>
      <c r="AE179" s="119"/>
      <c r="AF179" s="147"/>
      <c r="AG179" s="119"/>
      <c r="AH179" s="148"/>
      <c r="AI179" s="119"/>
      <c r="AJ179" s="120"/>
      <c r="AK179" s="121"/>
      <c r="AL179" s="122"/>
      <c r="AM179" s="119"/>
      <c r="AN179" s="123"/>
      <c r="AO179" s="121"/>
      <c r="AP179" s="122"/>
      <c r="AQ179" s="124"/>
      <c r="AR179" s="123"/>
      <c r="AS179" s="121"/>
      <c r="AT179" s="123"/>
      <c r="AU179" s="121"/>
      <c r="AV179" s="122"/>
      <c r="AW179" s="121"/>
      <c r="AX179" s="122"/>
      <c r="AY179" s="35" t="str">
        <f t="shared" si="557"/>
        <v/>
      </c>
      <c r="CA179" s="108" t="str">
        <f t="shared" si="532"/>
        <v/>
      </c>
      <c r="CB179" s="37" t="str">
        <f t="shared" si="558"/>
        <v/>
      </c>
      <c r="CC179" s="37" t="str">
        <f t="shared" si="533"/>
        <v/>
      </c>
      <c r="CD179" s="9"/>
      <c r="CE179" s="9"/>
      <c r="CF179" s="9"/>
      <c r="CG179" s="9"/>
      <c r="CH179" s="9"/>
      <c r="CI179" s="37" t="str">
        <f t="shared" si="534"/>
        <v/>
      </c>
      <c r="CJ179" s="11"/>
      <c r="CK179" s="37" t="str">
        <f t="shared" si="535"/>
        <v/>
      </c>
      <c r="CL179" s="37" t="str">
        <f t="shared" si="536"/>
        <v/>
      </c>
      <c r="CM179" s="37" t="str">
        <f t="shared" si="537"/>
        <v/>
      </c>
      <c r="CN179" s="37" t="str">
        <f t="shared" si="538"/>
        <v/>
      </c>
      <c r="CO179" s="37" t="str">
        <f t="shared" si="539"/>
        <v/>
      </c>
      <c r="CP179" s="37" t="str">
        <f t="shared" si="540"/>
        <v/>
      </c>
      <c r="CQ179" s="37" t="str">
        <f t="shared" si="541"/>
        <v/>
      </c>
      <c r="CR179" s="9"/>
      <c r="CS179" s="9"/>
      <c r="CT179" s="110" t="str">
        <f t="shared" si="542"/>
        <v/>
      </c>
      <c r="CU179" s="110" t="str">
        <f t="shared" si="543"/>
        <v/>
      </c>
      <c r="CV179" s="110" t="str">
        <f t="shared" si="563"/>
        <v/>
      </c>
      <c r="CW179" s="110" t="str">
        <f t="shared" si="564"/>
        <v/>
      </c>
      <c r="DE179" s="108">
        <f t="shared" si="546"/>
        <v>0</v>
      </c>
      <c r="DF179" s="37">
        <f t="shared" si="559"/>
        <v>0</v>
      </c>
      <c r="DG179" s="37">
        <f t="shared" si="547"/>
        <v>0</v>
      </c>
      <c r="DH179" s="9"/>
      <c r="DI179" s="9"/>
      <c r="DJ179" s="9"/>
      <c r="DK179" s="9"/>
      <c r="DL179" s="9"/>
      <c r="DM179" s="37">
        <f t="shared" si="548"/>
        <v>0</v>
      </c>
      <c r="DN179" s="11"/>
      <c r="DO179" s="37">
        <f t="shared" si="549"/>
        <v>0</v>
      </c>
      <c r="DP179" s="37">
        <f t="shared" si="549"/>
        <v>0</v>
      </c>
      <c r="DQ179" s="37">
        <f t="shared" si="550"/>
        <v>0</v>
      </c>
      <c r="DR179" s="37">
        <f t="shared" si="551"/>
        <v>0</v>
      </c>
      <c r="DS179" s="37">
        <f t="shared" si="552"/>
        <v>0</v>
      </c>
      <c r="DT179" s="37">
        <f t="shared" si="553"/>
        <v>0</v>
      </c>
      <c r="DU179" s="37">
        <f t="shared" si="554"/>
        <v>0</v>
      </c>
      <c r="DV179" s="9"/>
      <c r="DW179" s="9"/>
      <c r="DX179" s="110">
        <f t="shared" si="555"/>
        <v>0</v>
      </c>
      <c r="DY179" s="110">
        <f t="shared" si="555"/>
        <v>0</v>
      </c>
      <c r="DZ179" s="110">
        <f t="shared" si="565"/>
        <v>0</v>
      </c>
      <c r="EA179" s="110">
        <f t="shared" si="565"/>
        <v>0</v>
      </c>
    </row>
    <row r="180" spans="1:131" x14ac:dyDescent="0.25">
      <c r="A180" s="471" t="s">
        <v>96</v>
      </c>
      <c r="B180" s="472"/>
      <c r="C180" s="41">
        <f t="shared" si="567"/>
        <v>0</v>
      </c>
      <c r="D180" s="149">
        <f t="shared" si="567"/>
        <v>0</v>
      </c>
      <c r="E180" s="119"/>
      <c r="F180" s="120"/>
      <c r="G180" s="119"/>
      <c r="H180" s="120"/>
      <c r="I180" s="119"/>
      <c r="J180" s="120"/>
      <c r="K180" s="119"/>
      <c r="L180" s="120"/>
      <c r="M180" s="119"/>
      <c r="N180" s="120"/>
      <c r="O180" s="119"/>
      <c r="P180" s="120"/>
      <c r="Q180" s="119"/>
      <c r="R180" s="120"/>
      <c r="S180" s="119"/>
      <c r="T180" s="120"/>
      <c r="U180" s="119"/>
      <c r="V180" s="120"/>
      <c r="W180" s="119"/>
      <c r="X180" s="120"/>
      <c r="Y180" s="119"/>
      <c r="Z180" s="120"/>
      <c r="AA180" s="119"/>
      <c r="AB180" s="120"/>
      <c r="AC180" s="119"/>
      <c r="AD180" s="147"/>
      <c r="AE180" s="119"/>
      <c r="AF180" s="147"/>
      <c r="AG180" s="119"/>
      <c r="AH180" s="148"/>
      <c r="AI180" s="119"/>
      <c r="AJ180" s="120"/>
      <c r="AK180" s="121"/>
      <c r="AL180" s="122"/>
      <c r="AM180" s="119"/>
      <c r="AN180" s="123"/>
      <c r="AO180" s="121"/>
      <c r="AP180" s="122"/>
      <c r="AQ180" s="124"/>
      <c r="AR180" s="123"/>
      <c r="AS180" s="121"/>
      <c r="AT180" s="123"/>
      <c r="AU180" s="121"/>
      <c r="AV180" s="122"/>
      <c r="AW180" s="121"/>
      <c r="AX180" s="122"/>
      <c r="AY180" s="35" t="str">
        <f t="shared" si="557"/>
        <v/>
      </c>
      <c r="CA180" s="108" t="str">
        <f t="shared" si="532"/>
        <v/>
      </c>
      <c r="CB180" s="37" t="str">
        <f t="shared" si="558"/>
        <v/>
      </c>
      <c r="CC180" s="37" t="str">
        <f t="shared" si="533"/>
        <v/>
      </c>
      <c r="CD180" s="9"/>
      <c r="CE180" s="9"/>
      <c r="CF180" s="9"/>
      <c r="CG180" s="9"/>
      <c r="CH180" s="9"/>
      <c r="CI180" s="37" t="str">
        <f t="shared" si="534"/>
        <v/>
      </c>
      <c r="CJ180" s="11"/>
      <c r="CK180" s="37" t="str">
        <f t="shared" si="535"/>
        <v/>
      </c>
      <c r="CL180" s="37" t="str">
        <f t="shared" si="536"/>
        <v/>
      </c>
      <c r="CM180" s="37" t="str">
        <f t="shared" si="537"/>
        <v/>
      </c>
      <c r="CN180" s="37" t="str">
        <f t="shared" si="538"/>
        <v/>
      </c>
      <c r="CO180" s="37" t="str">
        <f t="shared" si="539"/>
        <v/>
      </c>
      <c r="CP180" s="37" t="str">
        <f t="shared" si="540"/>
        <v/>
      </c>
      <c r="CQ180" s="37" t="str">
        <f t="shared" si="541"/>
        <v/>
      </c>
      <c r="CR180" s="9"/>
      <c r="CS180" s="9"/>
      <c r="CT180" s="110" t="str">
        <f t="shared" si="542"/>
        <v/>
      </c>
      <c r="CU180" s="110" t="str">
        <f t="shared" si="543"/>
        <v/>
      </c>
      <c r="CV180" s="110" t="str">
        <f t="shared" si="563"/>
        <v/>
      </c>
      <c r="CW180" s="110" t="str">
        <f t="shared" si="564"/>
        <v/>
      </c>
      <c r="DE180" s="108">
        <f t="shared" si="546"/>
        <v>0</v>
      </c>
      <c r="DF180" s="37">
        <f t="shared" si="559"/>
        <v>0</v>
      </c>
      <c r="DG180" s="37">
        <f t="shared" si="547"/>
        <v>0</v>
      </c>
      <c r="DH180" s="9"/>
      <c r="DI180" s="9"/>
      <c r="DJ180" s="9"/>
      <c r="DK180" s="9"/>
      <c r="DL180" s="9"/>
      <c r="DM180" s="37">
        <f t="shared" si="548"/>
        <v>0</v>
      </c>
      <c r="DN180" s="11"/>
      <c r="DO180" s="37">
        <f t="shared" si="549"/>
        <v>0</v>
      </c>
      <c r="DP180" s="37">
        <f t="shared" si="549"/>
        <v>0</v>
      </c>
      <c r="DQ180" s="37">
        <f t="shared" si="550"/>
        <v>0</v>
      </c>
      <c r="DR180" s="37">
        <f t="shared" si="551"/>
        <v>0</v>
      </c>
      <c r="DS180" s="37">
        <f t="shared" si="552"/>
        <v>0</v>
      </c>
      <c r="DT180" s="37">
        <f t="shared" si="553"/>
        <v>0</v>
      </c>
      <c r="DU180" s="37">
        <f t="shared" si="554"/>
        <v>0</v>
      </c>
      <c r="DV180" s="9"/>
      <c r="DW180" s="9"/>
      <c r="DX180" s="110">
        <f t="shared" si="555"/>
        <v>0</v>
      </c>
      <c r="DY180" s="110">
        <f t="shared" si="555"/>
        <v>0</v>
      </c>
      <c r="DZ180" s="110">
        <f t="shared" si="565"/>
        <v>0</v>
      </c>
      <c r="EA180" s="110">
        <f t="shared" si="565"/>
        <v>0</v>
      </c>
    </row>
    <row r="181" spans="1:131" x14ac:dyDescent="0.25">
      <c r="A181" s="471" t="s">
        <v>97</v>
      </c>
      <c r="B181" s="472"/>
      <c r="C181" s="41">
        <f t="shared" si="567"/>
        <v>0</v>
      </c>
      <c r="D181" s="149">
        <f t="shared" si="567"/>
        <v>0</v>
      </c>
      <c r="E181" s="119"/>
      <c r="F181" s="120"/>
      <c r="G181" s="119"/>
      <c r="H181" s="120"/>
      <c r="I181" s="119"/>
      <c r="J181" s="120"/>
      <c r="K181" s="119"/>
      <c r="L181" s="120"/>
      <c r="M181" s="119"/>
      <c r="N181" s="120"/>
      <c r="O181" s="119"/>
      <c r="P181" s="120"/>
      <c r="Q181" s="119"/>
      <c r="R181" s="120"/>
      <c r="S181" s="119"/>
      <c r="T181" s="120"/>
      <c r="U181" s="119"/>
      <c r="V181" s="120"/>
      <c r="W181" s="119"/>
      <c r="X181" s="120"/>
      <c r="Y181" s="119"/>
      <c r="Z181" s="120"/>
      <c r="AA181" s="119"/>
      <c r="AB181" s="120"/>
      <c r="AC181" s="119"/>
      <c r="AD181" s="147"/>
      <c r="AE181" s="119"/>
      <c r="AF181" s="147"/>
      <c r="AG181" s="119"/>
      <c r="AH181" s="148"/>
      <c r="AI181" s="119"/>
      <c r="AJ181" s="120"/>
      <c r="AK181" s="121"/>
      <c r="AL181" s="122"/>
      <c r="AM181" s="119"/>
      <c r="AN181" s="123"/>
      <c r="AO181" s="121"/>
      <c r="AP181" s="122"/>
      <c r="AQ181" s="124"/>
      <c r="AR181" s="123"/>
      <c r="AS181" s="121"/>
      <c r="AT181" s="123"/>
      <c r="AU181" s="121"/>
      <c r="AV181" s="122"/>
      <c r="AW181" s="121"/>
      <c r="AX181" s="122"/>
      <c r="AY181" s="35" t="str">
        <f t="shared" si="557"/>
        <v/>
      </c>
      <c r="CA181" s="108" t="str">
        <f t="shared" si="532"/>
        <v/>
      </c>
      <c r="CB181" s="37" t="str">
        <f t="shared" si="558"/>
        <v/>
      </c>
      <c r="CC181" s="37" t="str">
        <f t="shared" si="533"/>
        <v/>
      </c>
      <c r="CD181" s="9"/>
      <c r="CE181" s="9"/>
      <c r="CF181" s="9"/>
      <c r="CG181" s="9"/>
      <c r="CH181" s="9"/>
      <c r="CI181" s="37" t="str">
        <f t="shared" si="534"/>
        <v/>
      </c>
      <c r="CJ181" s="11"/>
      <c r="CK181" s="37" t="str">
        <f t="shared" si="535"/>
        <v/>
      </c>
      <c r="CL181" s="37" t="str">
        <f t="shared" si="536"/>
        <v/>
      </c>
      <c r="CM181" s="37" t="str">
        <f t="shared" si="537"/>
        <v/>
      </c>
      <c r="CN181" s="37" t="str">
        <f t="shared" si="538"/>
        <v/>
      </c>
      <c r="CO181" s="37" t="str">
        <f t="shared" si="539"/>
        <v/>
      </c>
      <c r="CP181" s="37" t="str">
        <f t="shared" si="540"/>
        <v/>
      </c>
      <c r="CQ181" s="37" t="str">
        <f t="shared" si="541"/>
        <v/>
      </c>
      <c r="CR181" s="9"/>
      <c r="CS181" s="9"/>
      <c r="CT181" s="110" t="str">
        <f t="shared" si="542"/>
        <v/>
      </c>
      <c r="CU181" s="110" t="str">
        <f t="shared" si="543"/>
        <v/>
      </c>
      <c r="CV181" s="110" t="str">
        <f t="shared" si="563"/>
        <v/>
      </c>
      <c r="CW181" s="110" t="str">
        <f t="shared" si="564"/>
        <v/>
      </c>
      <c r="DE181" s="108">
        <f t="shared" si="546"/>
        <v>0</v>
      </c>
      <c r="DF181" s="37">
        <f t="shared" si="559"/>
        <v>0</v>
      </c>
      <c r="DG181" s="37">
        <f t="shared" si="547"/>
        <v>0</v>
      </c>
      <c r="DH181" s="9"/>
      <c r="DI181" s="9"/>
      <c r="DJ181" s="9"/>
      <c r="DK181" s="9"/>
      <c r="DL181" s="9"/>
      <c r="DM181" s="37">
        <f t="shared" si="548"/>
        <v>0</v>
      </c>
      <c r="DN181" s="11"/>
      <c r="DO181" s="37">
        <f t="shared" si="549"/>
        <v>0</v>
      </c>
      <c r="DP181" s="37">
        <f t="shared" si="549"/>
        <v>0</v>
      </c>
      <c r="DQ181" s="37">
        <f t="shared" si="550"/>
        <v>0</v>
      </c>
      <c r="DR181" s="37">
        <f t="shared" si="551"/>
        <v>0</v>
      </c>
      <c r="DS181" s="37">
        <f t="shared" si="552"/>
        <v>0</v>
      </c>
      <c r="DT181" s="37">
        <f t="shared" si="553"/>
        <v>0</v>
      </c>
      <c r="DU181" s="37">
        <f t="shared" si="554"/>
        <v>0</v>
      </c>
      <c r="DV181" s="9"/>
      <c r="DW181" s="9"/>
      <c r="DX181" s="110">
        <f t="shared" si="555"/>
        <v>0</v>
      </c>
      <c r="DY181" s="110">
        <f t="shared" si="555"/>
        <v>0</v>
      </c>
      <c r="DZ181" s="110">
        <f t="shared" si="565"/>
        <v>0</v>
      </c>
      <c r="EA181" s="110">
        <f t="shared" si="565"/>
        <v>0</v>
      </c>
    </row>
    <row r="182" spans="1:131" x14ac:dyDescent="0.25">
      <c r="A182" s="471" t="s">
        <v>98</v>
      </c>
      <c r="B182" s="472"/>
      <c r="C182" s="41">
        <f t="shared" si="567"/>
        <v>39</v>
      </c>
      <c r="D182" s="149">
        <f t="shared" si="567"/>
        <v>0</v>
      </c>
      <c r="E182" s="119"/>
      <c r="F182" s="120"/>
      <c r="G182" s="119"/>
      <c r="H182" s="120"/>
      <c r="I182" s="119"/>
      <c r="J182" s="120"/>
      <c r="K182" s="119"/>
      <c r="L182" s="120"/>
      <c r="M182" s="119"/>
      <c r="N182" s="120"/>
      <c r="O182" s="119">
        <v>2</v>
      </c>
      <c r="P182" s="120"/>
      <c r="Q182" s="119">
        <v>4</v>
      </c>
      <c r="R182" s="120"/>
      <c r="S182" s="119"/>
      <c r="T182" s="120"/>
      <c r="U182" s="119"/>
      <c r="V182" s="120"/>
      <c r="W182" s="119">
        <v>3</v>
      </c>
      <c r="X182" s="120"/>
      <c r="Y182" s="119">
        <v>4</v>
      </c>
      <c r="Z182" s="120"/>
      <c r="AA182" s="119">
        <v>2</v>
      </c>
      <c r="AB182" s="120"/>
      <c r="AC182" s="119">
        <v>4</v>
      </c>
      <c r="AD182" s="147"/>
      <c r="AE182" s="119">
        <v>5</v>
      </c>
      <c r="AF182" s="147"/>
      <c r="AG182" s="119">
        <v>5</v>
      </c>
      <c r="AH182" s="148"/>
      <c r="AI182" s="119">
        <v>10</v>
      </c>
      <c r="AJ182" s="120"/>
      <c r="AK182" s="121">
        <v>23</v>
      </c>
      <c r="AL182" s="122"/>
      <c r="AM182" s="119">
        <v>16</v>
      </c>
      <c r="AN182" s="123"/>
      <c r="AO182" s="121">
        <v>0</v>
      </c>
      <c r="AP182" s="122">
        <v>0</v>
      </c>
      <c r="AQ182" s="124">
        <v>0</v>
      </c>
      <c r="AR182" s="123"/>
      <c r="AS182" s="121">
        <v>0</v>
      </c>
      <c r="AT182" s="123">
        <v>0</v>
      </c>
      <c r="AU182" s="121">
        <v>0</v>
      </c>
      <c r="AV182" s="122">
        <v>0</v>
      </c>
      <c r="AW182" s="121">
        <v>1</v>
      </c>
      <c r="AX182" s="122">
        <v>0</v>
      </c>
      <c r="AY182" s="35" t="str">
        <f t="shared" si="557"/>
        <v/>
      </c>
      <c r="CA182" s="108" t="str">
        <f t="shared" si="532"/>
        <v/>
      </c>
      <c r="CB182" s="37" t="str">
        <f t="shared" si="558"/>
        <v/>
      </c>
      <c r="CC182" s="37" t="str">
        <f t="shared" si="533"/>
        <v/>
      </c>
      <c r="CD182" s="9"/>
      <c r="CE182" s="9"/>
      <c r="CF182" s="9"/>
      <c r="CG182" s="9"/>
      <c r="CH182" s="9"/>
      <c r="CI182" s="37" t="str">
        <f t="shared" si="534"/>
        <v/>
      </c>
      <c r="CJ182" s="11"/>
      <c r="CK182" s="37" t="str">
        <f t="shared" si="535"/>
        <v/>
      </c>
      <c r="CL182" s="37" t="str">
        <f t="shared" si="536"/>
        <v/>
      </c>
      <c r="CM182" s="37" t="str">
        <f t="shared" si="537"/>
        <v/>
      </c>
      <c r="CN182" s="37" t="str">
        <f t="shared" si="538"/>
        <v/>
      </c>
      <c r="CO182" s="37" t="str">
        <f t="shared" si="539"/>
        <v/>
      </c>
      <c r="CP182" s="37" t="str">
        <f t="shared" si="540"/>
        <v/>
      </c>
      <c r="CQ182" s="37" t="str">
        <f t="shared" si="541"/>
        <v/>
      </c>
      <c r="CR182" s="9"/>
      <c r="CS182" s="9"/>
      <c r="CT182" s="110" t="str">
        <f t="shared" si="542"/>
        <v/>
      </c>
      <c r="CU182" s="110" t="str">
        <f t="shared" si="543"/>
        <v/>
      </c>
      <c r="CV182" s="110" t="str">
        <f t="shared" si="563"/>
        <v/>
      </c>
      <c r="CW182" s="110" t="str">
        <f t="shared" si="564"/>
        <v/>
      </c>
      <c r="DE182" s="108">
        <f t="shared" si="546"/>
        <v>0</v>
      </c>
      <c r="DF182" s="37">
        <f t="shared" si="559"/>
        <v>0</v>
      </c>
      <c r="DG182" s="37">
        <f t="shared" si="547"/>
        <v>0</v>
      </c>
      <c r="DH182" s="9"/>
      <c r="DI182" s="9"/>
      <c r="DJ182" s="9"/>
      <c r="DK182" s="9"/>
      <c r="DL182" s="9"/>
      <c r="DM182" s="37">
        <f t="shared" si="548"/>
        <v>0</v>
      </c>
      <c r="DN182" s="11"/>
      <c r="DO182" s="37">
        <f t="shared" si="549"/>
        <v>0</v>
      </c>
      <c r="DP182" s="37">
        <f t="shared" si="549"/>
        <v>0</v>
      </c>
      <c r="DQ182" s="37">
        <f t="shared" si="550"/>
        <v>0</v>
      </c>
      <c r="DR182" s="37">
        <f t="shared" si="551"/>
        <v>0</v>
      </c>
      <c r="DS182" s="37">
        <f t="shared" si="552"/>
        <v>0</v>
      </c>
      <c r="DT182" s="37">
        <f t="shared" si="553"/>
        <v>0</v>
      </c>
      <c r="DU182" s="37">
        <f t="shared" si="554"/>
        <v>0</v>
      </c>
      <c r="DV182" s="9"/>
      <c r="DW182" s="9"/>
      <c r="DX182" s="110">
        <f t="shared" si="555"/>
        <v>0</v>
      </c>
      <c r="DY182" s="110">
        <f t="shared" si="555"/>
        <v>0</v>
      </c>
      <c r="DZ182" s="110">
        <f t="shared" si="565"/>
        <v>0</v>
      </c>
      <c r="EA182" s="110">
        <f t="shared" si="565"/>
        <v>0</v>
      </c>
    </row>
    <row r="183" spans="1:131" x14ac:dyDescent="0.25">
      <c r="A183" s="477" t="s">
        <v>99</v>
      </c>
      <c r="B183" s="478"/>
      <c r="C183" s="117">
        <f t="shared" si="567"/>
        <v>72</v>
      </c>
      <c r="D183" s="137">
        <f t="shared" si="567"/>
        <v>1</v>
      </c>
      <c r="E183" s="60">
        <v>1</v>
      </c>
      <c r="F183" s="61"/>
      <c r="G183" s="60"/>
      <c r="H183" s="61"/>
      <c r="I183" s="60"/>
      <c r="J183" s="61"/>
      <c r="K183" s="60"/>
      <c r="L183" s="61"/>
      <c r="M183" s="60"/>
      <c r="N183" s="62"/>
      <c r="O183" s="60">
        <v>2</v>
      </c>
      <c r="P183" s="61">
        <v>1</v>
      </c>
      <c r="Q183" s="60">
        <v>10</v>
      </c>
      <c r="R183" s="61"/>
      <c r="S183" s="60">
        <v>4</v>
      </c>
      <c r="T183" s="61"/>
      <c r="U183" s="60">
        <v>10</v>
      </c>
      <c r="V183" s="61"/>
      <c r="W183" s="60">
        <v>9</v>
      </c>
      <c r="X183" s="61"/>
      <c r="Y183" s="60">
        <v>7</v>
      </c>
      <c r="Z183" s="61"/>
      <c r="AA183" s="60">
        <v>2</v>
      </c>
      <c r="AB183" s="61"/>
      <c r="AC183" s="60">
        <v>5</v>
      </c>
      <c r="AD183" s="150"/>
      <c r="AE183" s="60">
        <v>5</v>
      </c>
      <c r="AF183" s="150"/>
      <c r="AG183" s="60">
        <v>6</v>
      </c>
      <c r="AH183" s="62"/>
      <c r="AI183" s="60">
        <v>11</v>
      </c>
      <c r="AJ183" s="61"/>
      <c r="AK183" s="65">
        <v>27</v>
      </c>
      <c r="AL183" s="141">
        <v>1</v>
      </c>
      <c r="AM183" s="60">
        <v>45</v>
      </c>
      <c r="AN183" s="125"/>
      <c r="AO183" s="65">
        <v>0</v>
      </c>
      <c r="AP183" s="141">
        <v>0</v>
      </c>
      <c r="AQ183" s="63">
        <v>1</v>
      </c>
      <c r="AR183" s="125">
        <v>1</v>
      </c>
      <c r="AS183" s="65">
        <v>0</v>
      </c>
      <c r="AT183" s="125">
        <v>0</v>
      </c>
      <c r="AU183" s="65">
        <v>0</v>
      </c>
      <c r="AV183" s="141">
        <v>0</v>
      </c>
      <c r="AW183" s="65">
        <v>1</v>
      </c>
      <c r="AX183" s="141">
        <v>0</v>
      </c>
      <c r="AY183" s="35" t="str">
        <f>$CA183&amp;CB183&amp;$CC183&amp;CD183&amp;CE183&amp;CF183&amp;CG183&amp;CH183&amp;CI183&amp;CJ183&amp;CK183&amp;CL183&amp;CM183&amp;CN183&amp;CO183&amp;CP183&amp;CQ183&amp;CR183&amp;CS183&amp;CT183&amp;CU183&amp;CV183&amp;CW183</f>
        <v/>
      </c>
      <c r="CA183" s="108" t="str">
        <f t="shared" si="532"/>
        <v/>
      </c>
      <c r="CB183" s="37" t="str">
        <f t="shared" si="558"/>
        <v/>
      </c>
      <c r="CC183" s="37" t="str">
        <f t="shared" si="533"/>
        <v/>
      </c>
      <c r="CD183" s="9"/>
      <c r="CE183" s="9"/>
      <c r="CF183" s="9"/>
      <c r="CG183" s="9"/>
      <c r="CH183" s="9"/>
      <c r="CI183" s="37" t="str">
        <f t="shared" si="534"/>
        <v/>
      </c>
      <c r="CJ183" s="11"/>
      <c r="CK183" s="37" t="str">
        <f t="shared" si="535"/>
        <v/>
      </c>
      <c r="CL183" s="37" t="str">
        <f t="shared" si="536"/>
        <v/>
      </c>
      <c r="CM183" s="37" t="str">
        <f t="shared" si="537"/>
        <v/>
      </c>
      <c r="CN183" s="37" t="str">
        <f t="shared" si="538"/>
        <v/>
      </c>
      <c r="CO183" s="37" t="str">
        <f t="shared" si="539"/>
        <v/>
      </c>
      <c r="CP183" s="37" t="str">
        <f t="shared" si="540"/>
        <v/>
      </c>
      <c r="CQ183" s="37" t="str">
        <f t="shared" si="541"/>
        <v/>
      </c>
      <c r="CR183" s="9"/>
      <c r="CS183" s="9"/>
      <c r="CT183" s="110" t="str">
        <f t="shared" si="542"/>
        <v/>
      </c>
      <c r="CU183" s="110" t="str">
        <f t="shared" si="543"/>
        <v/>
      </c>
      <c r="CV183" s="110" t="str">
        <f t="shared" si="563"/>
        <v/>
      </c>
      <c r="CW183" s="110" t="str">
        <f t="shared" si="564"/>
        <v/>
      </c>
      <c r="DE183" s="108">
        <f t="shared" si="546"/>
        <v>0</v>
      </c>
      <c r="DF183" s="37">
        <f t="shared" si="559"/>
        <v>0</v>
      </c>
      <c r="DG183" s="37">
        <f t="shared" si="547"/>
        <v>0</v>
      </c>
      <c r="DH183" s="9"/>
      <c r="DI183" s="9"/>
      <c r="DJ183" s="9"/>
      <c r="DK183" s="9"/>
      <c r="DL183" s="9"/>
      <c r="DM183" s="37">
        <f t="shared" si="548"/>
        <v>0</v>
      </c>
      <c r="DN183" s="11"/>
      <c r="DO183" s="37">
        <f t="shared" si="549"/>
        <v>0</v>
      </c>
      <c r="DP183" s="37">
        <f t="shared" si="549"/>
        <v>0</v>
      </c>
      <c r="DQ183" s="37">
        <f t="shared" si="550"/>
        <v>0</v>
      </c>
      <c r="DR183" s="37">
        <f t="shared" si="551"/>
        <v>0</v>
      </c>
      <c r="DS183" s="37">
        <f t="shared" si="552"/>
        <v>0</v>
      </c>
      <c r="DT183" s="37">
        <f t="shared" si="553"/>
        <v>0</v>
      </c>
      <c r="DU183" s="37">
        <f t="shared" si="554"/>
        <v>0</v>
      </c>
      <c r="DV183" s="9"/>
      <c r="DW183" s="9"/>
      <c r="DX183" s="110">
        <f t="shared" si="555"/>
        <v>0</v>
      </c>
      <c r="DY183" s="110">
        <f t="shared" si="555"/>
        <v>0</v>
      </c>
      <c r="DZ183" s="110">
        <f t="shared" si="565"/>
        <v>0</v>
      </c>
      <c r="EA183" s="110">
        <f t="shared" si="565"/>
        <v>0</v>
      </c>
    </row>
    <row r="184" spans="1:131" ht="15" customHeight="1" x14ac:dyDescent="0.25">
      <c r="A184" s="442" t="s">
        <v>100</v>
      </c>
      <c r="B184" s="442"/>
      <c r="C184" s="442"/>
      <c r="D184" s="442"/>
      <c r="E184" s="442"/>
      <c r="F184" s="442"/>
      <c r="G184" s="442"/>
      <c r="H184" s="442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</row>
    <row r="185" spans="1:131" ht="15" customHeight="1" x14ac:dyDescent="0.25">
      <c r="A185" s="443" t="s">
        <v>64</v>
      </c>
      <c r="B185" s="435"/>
      <c r="C185" s="440" t="s">
        <v>5</v>
      </c>
      <c r="D185" s="418"/>
      <c r="E185" s="421" t="s">
        <v>6</v>
      </c>
      <c r="F185" s="422"/>
      <c r="G185" s="422"/>
      <c r="H185" s="422"/>
      <c r="I185" s="422"/>
      <c r="J185" s="422"/>
      <c r="K185" s="422"/>
      <c r="L185" s="422"/>
      <c r="M185" s="422"/>
      <c r="N185" s="422"/>
      <c r="O185" s="422"/>
      <c r="P185" s="422"/>
      <c r="Q185" s="422"/>
      <c r="R185" s="422"/>
      <c r="S185" s="422"/>
      <c r="T185" s="422"/>
      <c r="U185" s="422"/>
      <c r="V185" s="422"/>
      <c r="W185" s="422"/>
      <c r="X185" s="422"/>
      <c r="Y185" s="422"/>
      <c r="Z185" s="422"/>
      <c r="AA185" s="422"/>
      <c r="AB185" s="422"/>
      <c r="AC185" s="422"/>
      <c r="AD185" s="422"/>
      <c r="AE185" s="422"/>
      <c r="AF185" s="422"/>
      <c r="AG185" s="422"/>
      <c r="AH185" s="422"/>
      <c r="AI185" s="422"/>
      <c r="AJ185" s="423"/>
      <c r="AK185" s="459" t="s">
        <v>79</v>
      </c>
      <c r="AL185" s="459"/>
      <c r="AM185" s="459"/>
      <c r="AN185" s="460"/>
      <c r="AO185" s="461" t="s">
        <v>8</v>
      </c>
      <c r="AP185" s="459"/>
      <c r="AQ185" s="459"/>
      <c r="AR185" s="460"/>
      <c r="AS185" s="426" t="s">
        <v>80</v>
      </c>
      <c r="AT185" s="427"/>
      <c r="AU185" s="426" t="s">
        <v>10</v>
      </c>
      <c r="AV185" s="427"/>
      <c r="AW185" s="462" t="s">
        <v>81</v>
      </c>
      <c r="AX185" s="435"/>
    </row>
    <row r="186" spans="1:131" ht="15" customHeight="1" x14ac:dyDescent="0.25">
      <c r="A186" s="458"/>
      <c r="B186" s="436"/>
      <c r="C186" s="441"/>
      <c r="D186" s="420"/>
      <c r="E186" s="430" t="s">
        <v>82</v>
      </c>
      <c r="F186" s="424"/>
      <c r="G186" s="430" t="s">
        <v>13</v>
      </c>
      <c r="H186" s="424"/>
      <c r="I186" s="430" t="s">
        <v>14</v>
      </c>
      <c r="J186" s="424"/>
      <c r="K186" s="421" t="s">
        <v>15</v>
      </c>
      <c r="L186" s="445"/>
      <c r="M186" s="421" t="s">
        <v>16</v>
      </c>
      <c r="N186" s="445"/>
      <c r="O186" s="421" t="s">
        <v>17</v>
      </c>
      <c r="P186" s="445"/>
      <c r="Q186" s="421" t="s">
        <v>18</v>
      </c>
      <c r="R186" s="445"/>
      <c r="S186" s="421" t="s">
        <v>19</v>
      </c>
      <c r="T186" s="445"/>
      <c r="U186" s="421" t="s">
        <v>20</v>
      </c>
      <c r="V186" s="445"/>
      <c r="W186" s="421" t="s">
        <v>21</v>
      </c>
      <c r="X186" s="445"/>
      <c r="Y186" s="421" t="s">
        <v>22</v>
      </c>
      <c r="Z186" s="445"/>
      <c r="AA186" s="421" t="s">
        <v>23</v>
      </c>
      <c r="AB186" s="445"/>
      <c r="AC186" s="421" t="s">
        <v>24</v>
      </c>
      <c r="AD186" s="445"/>
      <c r="AE186" s="421" t="s">
        <v>25</v>
      </c>
      <c r="AF186" s="445"/>
      <c r="AG186" s="421" t="s">
        <v>26</v>
      </c>
      <c r="AH186" s="445"/>
      <c r="AI186" s="421" t="s">
        <v>83</v>
      </c>
      <c r="AJ186" s="423"/>
      <c r="AK186" s="466" t="s">
        <v>31</v>
      </c>
      <c r="AL186" s="467"/>
      <c r="AM186" s="464" t="s">
        <v>32</v>
      </c>
      <c r="AN186" s="465"/>
      <c r="AO186" s="466" t="s">
        <v>36</v>
      </c>
      <c r="AP186" s="467"/>
      <c r="AQ186" s="468" t="s">
        <v>35</v>
      </c>
      <c r="AR186" s="465"/>
      <c r="AS186" s="428"/>
      <c r="AT186" s="429"/>
      <c r="AU186" s="428"/>
      <c r="AV186" s="429"/>
      <c r="AW186" s="463"/>
      <c r="AX186" s="437"/>
    </row>
    <row r="187" spans="1:131" ht="31.5" x14ac:dyDescent="0.25">
      <c r="A187" s="444"/>
      <c r="B187" s="437"/>
      <c r="C187" s="12" t="s">
        <v>33</v>
      </c>
      <c r="D187" s="14" t="s">
        <v>84</v>
      </c>
      <c r="E187" s="12" t="s">
        <v>33</v>
      </c>
      <c r="F187" s="14" t="s">
        <v>84</v>
      </c>
      <c r="G187" s="12" t="s">
        <v>33</v>
      </c>
      <c r="H187" s="14" t="s">
        <v>84</v>
      </c>
      <c r="I187" s="12" t="s">
        <v>33</v>
      </c>
      <c r="J187" s="14" t="s">
        <v>84</v>
      </c>
      <c r="K187" s="12" t="s">
        <v>33</v>
      </c>
      <c r="L187" s="14" t="s">
        <v>84</v>
      </c>
      <c r="M187" s="12" t="s">
        <v>33</v>
      </c>
      <c r="N187" s="14" t="s">
        <v>84</v>
      </c>
      <c r="O187" s="12" t="s">
        <v>33</v>
      </c>
      <c r="P187" s="14" t="s">
        <v>84</v>
      </c>
      <c r="Q187" s="12" t="s">
        <v>33</v>
      </c>
      <c r="R187" s="14" t="s">
        <v>84</v>
      </c>
      <c r="S187" s="12" t="s">
        <v>33</v>
      </c>
      <c r="T187" s="14" t="s">
        <v>84</v>
      </c>
      <c r="U187" s="12" t="s">
        <v>33</v>
      </c>
      <c r="V187" s="14" t="s">
        <v>84</v>
      </c>
      <c r="W187" s="12" t="s">
        <v>33</v>
      </c>
      <c r="X187" s="14" t="s">
        <v>84</v>
      </c>
      <c r="Y187" s="12" t="s">
        <v>33</v>
      </c>
      <c r="Z187" s="14" t="s">
        <v>84</v>
      </c>
      <c r="AA187" s="12" t="s">
        <v>33</v>
      </c>
      <c r="AB187" s="14" t="s">
        <v>84</v>
      </c>
      <c r="AC187" s="12" t="s">
        <v>33</v>
      </c>
      <c r="AD187" s="14" t="s">
        <v>84</v>
      </c>
      <c r="AE187" s="12" t="s">
        <v>33</v>
      </c>
      <c r="AF187" s="14" t="s">
        <v>84</v>
      </c>
      <c r="AG187" s="12" t="s">
        <v>33</v>
      </c>
      <c r="AH187" s="14" t="s">
        <v>84</v>
      </c>
      <c r="AI187" s="12" t="s">
        <v>33</v>
      </c>
      <c r="AJ187" s="17" t="s">
        <v>84</v>
      </c>
      <c r="AK187" s="16" t="s">
        <v>33</v>
      </c>
      <c r="AL187" s="14" t="s">
        <v>84</v>
      </c>
      <c r="AM187" s="12" t="s">
        <v>33</v>
      </c>
      <c r="AN187" s="14" t="s">
        <v>84</v>
      </c>
      <c r="AO187" s="97" t="s">
        <v>33</v>
      </c>
      <c r="AP187" s="14" t="s">
        <v>84</v>
      </c>
      <c r="AQ187" s="12" t="s">
        <v>33</v>
      </c>
      <c r="AR187" s="14" t="s">
        <v>84</v>
      </c>
      <c r="AS187" s="97" t="s">
        <v>33</v>
      </c>
      <c r="AT187" s="14" t="s">
        <v>84</v>
      </c>
      <c r="AU187" s="97" t="s">
        <v>33</v>
      </c>
      <c r="AV187" s="15" t="s">
        <v>84</v>
      </c>
      <c r="AW187" s="97" t="s">
        <v>33</v>
      </c>
      <c r="AX187" s="15" t="s">
        <v>84</v>
      </c>
    </row>
    <row r="188" spans="1:131" x14ac:dyDescent="0.25">
      <c r="A188" s="469" t="s">
        <v>85</v>
      </c>
      <c r="B188" s="470"/>
      <c r="C188" s="21">
        <f t="shared" ref="C188:D190" si="568">+M188+O188+Q188+S188+U188+W188+Y188+AA188+AC188+AE188</f>
        <v>0</v>
      </c>
      <c r="D188" s="98">
        <f t="shared" si="568"/>
        <v>0</v>
      </c>
      <c r="E188" s="99"/>
      <c r="F188" s="100"/>
      <c r="G188" s="99"/>
      <c r="H188" s="100"/>
      <c r="I188" s="99"/>
      <c r="J188" s="100"/>
      <c r="K188" s="99"/>
      <c r="L188" s="100"/>
      <c r="M188" s="77"/>
      <c r="N188" s="78"/>
      <c r="O188" s="77"/>
      <c r="P188" s="78"/>
      <c r="Q188" s="77"/>
      <c r="R188" s="78"/>
      <c r="S188" s="77"/>
      <c r="T188" s="78"/>
      <c r="U188" s="77"/>
      <c r="V188" s="78"/>
      <c r="W188" s="77"/>
      <c r="X188" s="78"/>
      <c r="Y188" s="77"/>
      <c r="Z188" s="78"/>
      <c r="AA188" s="77"/>
      <c r="AB188" s="78"/>
      <c r="AC188" s="77"/>
      <c r="AD188" s="78"/>
      <c r="AE188" s="77"/>
      <c r="AF188" s="78"/>
      <c r="AG188" s="99"/>
      <c r="AH188" s="101"/>
      <c r="AI188" s="99"/>
      <c r="AJ188" s="102"/>
      <c r="AK188" s="103"/>
      <c r="AL188" s="104"/>
      <c r="AM188" s="28"/>
      <c r="AN188" s="105"/>
      <c r="AO188" s="32"/>
      <c r="AP188" s="106"/>
      <c r="AQ188" s="33"/>
      <c r="AR188" s="107"/>
      <c r="AS188" s="32"/>
      <c r="AT188" s="107"/>
      <c r="AU188" s="32"/>
      <c r="AV188" s="106"/>
      <c r="AW188" s="32"/>
      <c r="AX188" s="106"/>
      <c r="AY188" s="35" t="str">
        <f>$CA188&amp;$CC188&amp;CD188&amp;CE188&amp;CF188&amp;CG188&amp;CH188&amp;CI188&amp;CJ188&amp;CK188&amp;CL188&amp;CM188&amp;CN188&amp;CO188&amp;CP188&amp;CQ188&amp;CR188&amp;CS188&amp;CT188&amp;CU188</f>
        <v/>
      </c>
      <c r="CA188" s="108" t="str">
        <f>IF(D188&gt;C188," * El Total de Exámenes Confirmados Positivos por ISP NO DEBE SUPERAR los Exámenes Procesados. ","")</f>
        <v/>
      </c>
      <c r="CB188" s="109"/>
      <c r="CC188" s="37" t="str">
        <f>IF(AN188&gt;AM188," * El número de Exámenes por Sexo Mujeres Confirmados positivos por ISP NO PUEDE Superar al número de Procesados. ","")</f>
        <v/>
      </c>
      <c r="CD188" s="9"/>
      <c r="CE188" s="9"/>
      <c r="CF188" s="9"/>
      <c r="CG188" s="9"/>
      <c r="CH188" s="9"/>
      <c r="CI188" s="37" t="str">
        <f>IF(AND(C188&gt;0,AND(AO188="",AQ188=""))," * No olvide digitar los exámenes procesados Trans (Masculino y femenino) Digite Cero si no tiene.",IF((AO188+AQ188)&gt;C188," * Los exámenes procesados en Trans (Masculino y femenino) no pueden ser mayor que el Total de exámenes procesados.",""))</f>
        <v/>
      </c>
      <c r="CJ188" s="11"/>
      <c r="CK188" s="37" t="str">
        <f>IF((AM188+AK188)&lt;&gt;C188," * El N° de exámenes Procesados por SEXO (Hombres + Mujeres)no puede ser distinto al Total de exámenes procesados","")</f>
        <v/>
      </c>
      <c r="CL188" s="37" t="str">
        <f>IF((AN188+AL188)&lt;&gt;D188," * El N° de exámenes Confirmados positivos por ISP por Sexo (Hombres+Mujeres) no puede ser distinto al N° Total de exámenes Confirmados positivos por ISP ","")</f>
        <v/>
      </c>
      <c r="CM188" s="37" t="str">
        <f>IF(AND(C188&gt;0,AS188="")," * No olvide digitar los examanes Procesados de Pueblos Originarios. Digite Cero si no tiene.",IF(AS188&gt;C188," * Los exámenes procesados Pueblos originarios no pueden ser mayor que el Total de exámenes procesados.",""))</f>
        <v/>
      </c>
      <c r="CN188" s="37" t="str">
        <f>IF(AND(C188&gt;0,AU188="")," * No olvide digitar los examenes Procesados de Migrantes. Digite Cero si no tiene.",IF(AU188&gt;C188," * Los exámenes procesados de Migrantes no pueden ser mayor que el Total de exámenes procesados.",""))</f>
        <v/>
      </c>
      <c r="CO188" s="37" t="str">
        <f>IF(AND(D188&gt;0,OR(AP188="",AR188=""))," * No olvide digitar los exámenes Confirmados positivos por ISP de Trans (Masculino y femenino) Digite Cero si no tiene.",IF((AP188+AR188)&gt;D188," * Los exámenes confirmados positivos por ISP de Trans (Masculino y femenino) no pueden ser mayor que el Total de exámenes Confirmados positivos por ISP.",""))</f>
        <v/>
      </c>
      <c r="CP188" s="37" t="str">
        <f>IF(AND(D188&gt;0,AT188="")," * No olvide digitar los exámenes Confirmados positivos por ISP de Pueblos Originarios. Digite Cero si no tiene.",IF(AT188&gt;D188," * Los exámenes Confirmados positivos por ISP de Pueblos originarios no pueden ser mayor que el Total de exámenes Procesados por ISP.",""))</f>
        <v/>
      </c>
      <c r="CQ188" s="37" t="str">
        <f>IF(AND(D188&gt;0,AV188="")," * No olvide digitar los exámenes Confirmados positivos por ISP de Migrantes. Digite Cero si no tiene.",IF(AV188&gt;D188," * Los exámenes Confirmados positivos por ISP de Migrantes no pueden ser mayor que el Total de exámenes Procesados por ISP.",""))</f>
        <v/>
      </c>
      <c r="CR188" s="9"/>
      <c r="CS188" s="9"/>
      <c r="CT188" s="37" t="str">
        <f>IF(AND((M188+O188)&gt;0,AW188=""),"* No olvide digitar la variable 14-18 años Procesados. Si no tiene digite Cero.",IF(AW188&gt;(M188+O188),"* El Total de Procesados de 14-18 años NO DEBE ser mayor al Total de Procesados registrados en los grupos de edad 10 a 14 y 15 a 19 años. ",""))</f>
        <v/>
      </c>
      <c r="CU188" s="37" t="str">
        <f>IF(AND((N188+P188)&gt;0,AX188=""),"* No olvide digitar la variable 14-18 años Confirmados. Si no tiene digite Cero.",IF(AX188&gt;(N188+P188),"* El Total de Confirmados de 14-18 años NO DEBE ser mayor al Total de Confirmados registrados en los grupos de edad 10 a 14 y 15 a 19 años. ",""))</f>
        <v/>
      </c>
      <c r="DE188" s="108">
        <f>IF(D188&gt;C188,1,0)</f>
        <v>0</v>
      </c>
      <c r="DF188" s="109"/>
      <c r="DG188" s="37">
        <f>IF(AN188&gt;AM188,1,0)</f>
        <v>0</v>
      </c>
      <c r="DH188" s="9"/>
      <c r="DI188" s="9"/>
      <c r="DJ188" s="9"/>
      <c r="DK188" s="9"/>
      <c r="DL188" s="9"/>
      <c r="DM188" s="37">
        <f>IF(AND(C188&gt;0,AND(AO188="",AQ188="")),1,IF((AO188+AQ188)&gt;C188,1,0))</f>
        <v>0</v>
      </c>
      <c r="DN188" s="11"/>
      <c r="DO188" s="37">
        <f>IF((AM188+AK188)&lt;&gt;C188,1,0)</f>
        <v>0</v>
      </c>
      <c r="DP188" s="37">
        <f>IF((AN188+AL188)&lt;&gt;D188,1,0)</f>
        <v>0</v>
      </c>
      <c r="DQ188" s="37">
        <f>IF(AND(C188&gt;0,AS188=""),1,IF(AS188&gt;C188,1,0))</f>
        <v>0</v>
      </c>
      <c r="DR188" s="37">
        <f>IF(AND(C188&gt;0,AU188=""),1,IF(AU188&gt;C188,1,0))</f>
        <v>0</v>
      </c>
      <c r="DS188" s="37">
        <f>IF(AND(D188&gt;0,OR(AP188="",AR188="")),1,IF((AP188+AR188)&gt;D188,1,0))</f>
        <v>0</v>
      </c>
      <c r="DT188" s="37">
        <f>IF(AND(D188&gt;0,AT188=""),1,IF(AT188&gt;D188,1,0))</f>
        <v>0</v>
      </c>
      <c r="DU188" s="37">
        <f>IF(AND(D188&gt;0,AV188=""),1,IF(AV188&gt;D188,1,0))</f>
        <v>0</v>
      </c>
      <c r="DV188" s="9"/>
      <c r="DW188" s="9"/>
      <c r="DX188" s="37">
        <f>IF(AND((M188+O188)&gt;0,AW188=""),1,IF(AW188&gt;(M188+O188),1,0))</f>
        <v>0</v>
      </c>
      <c r="DY188" s="37">
        <f>IF(AND((N188+P188)&gt;0,AX188=""),1,IF(AX188&gt;(N188+P188),1,0))</f>
        <v>0</v>
      </c>
    </row>
    <row r="189" spans="1:131" x14ac:dyDescent="0.25">
      <c r="A189" s="471" t="s">
        <v>86</v>
      </c>
      <c r="B189" s="472"/>
      <c r="C189" s="41">
        <f t="shared" si="568"/>
        <v>0</v>
      </c>
      <c r="D189" s="111">
        <f t="shared" si="568"/>
        <v>0</v>
      </c>
      <c r="E189" s="43"/>
      <c r="F189" s="44"/>
      <c r="G189" s="43"/>
      <c r="H189" s="44"/>
      <c r="I189" s="43"/>
      <c r="J189" s="44"/>
      <c r="K189" s="43"/>
      <c r="L189" s="44"/>
      <c r="M189" s="28"/>
      <c r="N189" s="27"/>
      <c r="O189" s="28"/>
      <c r="P189" s="27"/>
      <c r="Q189" s="28"/>
      <c r="R189" s="27"/>
      <c r="S189" s="28"/>
      <c r="T189" s="27"/>
      <c r="U189" s="28"/>
      <c r="V189" s="27"/>
      <c r="W189" s="28"/>
      <c r="X189" s="27"/>
      <c r="Y189" s="28"/>
      <c r="Z189" s="27"/>
      <c r="AA189" s="28"/>
      <c r="AB189" s="27"/>
      <c r="AC189" s="28"/>
      <c r="AD189" s="27"/>
      <c r="AE189" s="28"/>
      <c r="AF189" s="27"/>
      <c r="AG189" s="43"/>
      <c r="AH189" s="45"/>
      <c r="AI189" s="43"/>
      <c r="AJ189" s="56"/>
      <c r="AK189" s="30"/>
      <c r="AL189" s="112"/>
      <c r="AM189" s="47"/>
      <c r="AN189" s="107"/>
      <c r="AO189" s="32"/>
      <c r="AP189" s="106"/>
      <c r="AQ189" s="33"/>
      <c r="AR189" s="107"/>
      <c r="AS189" s="32"/>
      <c r="AT189" s="107"/>
      <c r="AU189" s="32"/>
      <c r="AV189" s="106"/>
      <c r="AW189" s="32"/>
      <c r="AX189" s="106"/>
      <c r="AY189" s="35" t="str">
        <f>$CA189&amp;$CC189&amp;CD189&amp;CE189&amp;CF189&amp;CG189&amp;CH189&amp;CI189&amp;CJ189&amp;CK189&amp;CL189&amp;CM189&amp;CN189&amp;CO189&amp;CP189&amp;CQ189&amp;CR189&amp;CS189&amp;CT189</f>
        <v/>
      </c>
      <c r="CA189" s="108" t="str">
        <f t="shared" ref="CA189:CA210" si="569">IF(D189&gt;C189," * El Total de Exámenes Confirmados Positivos por ISP NO DEBE SUPERAR los Exámenes Procesados. ","")</f>
        <v/>
      </c>
      <c r="CB189" s="109"/>
      <c r="CC189" s="37" t="str">
        <f t="shared" ref="CC189:CC210" si="570">IF(AN189&gt;AM189," * El número de Exámenes por Sexo Mujeres Confirmados positivos por ISP NO PUEDE Superar al número de Procesados. ","")</f>
        <v/>
      </c>
      <c r="CD189" s="9"/>
      <c r="CE189" s="9"/>
      <c r="CF189" s="9"/>
      <c r="CG189" s="9"/>
      <c r="CH189" s="9"/>
      <c r="CI189" s="37" t="str">
        <f t="shared" ref="CI189:CI210" si="571">IF(AND(C189&gt;0,AND(AO189="",AQ189=""))," * No olvide digitar los exámenes procesados Trans (Masculino y femenino) Digite Cero si no tiene.",IF((AO189+AQ189)&gt;C189," * Los exámenes procesados en Trans (Masculino y femenino) no pueden ser mayor que el Total de exámenes procesados.",""))</f>
        <v/>
      </c>
      <c r="CJ189" s="11"/>
      <c r="CK189" s="37" t="str">
        <f t="shared" ref="CK189:CK210" si="572">IF((AM189+AK189)&lt;&gt;C189," * El N° de exámenes Procesados por SEXO (Hombres + Mujeres)no puede ser distinto al Total de exámenes procesados","")</f>
        <v/>
      </c>
      <c r="CL189" s="37" t="str">
        <f t="shared" ref="CL189:CL210" si="573">IF((AN189+AL189)&lt;&gt;D189," * El N° de exámenes Confirmados positivos por ISP por Sexo (Hombres+Mujeres) no puede ser distinto al N° Total de exámenes Confirmados positivos por ISP ","")</f>
        <v/>
      </c>
      <c r="CM189" s="37" t="str">
        <f t="shared" ref="CM189:CM210" si="574">IF(AND(C189&gt;0,AS189="")," * No olvide digitar los examanes Procesados de Pueblos Originarios. Digite Cero si no tiene.",IF(AS189&gt;C189," * Los exámenes procesados Pueblos originarios no pueden ser mayor que el Total de exámenes procesados.",""))</f>
        <v/>
      </c>
      <c r="CN189" s="37" t="str">
        <f t="shared" ref="CN189:CN210" si="575">IF(AND(C189&gt;0,AU189="")," * No olvide digitar los examenes Procesados de Migrantes. Digite Cero si no tiene.",IF(AU189&gt;C189," * Los exámenes procesados de Migrantes no pueden ser mayor que el Total de exámenes procesados.",""))</f>
        <v/>
      </c>
      <c r="CO189" s="37" t="str">
        <f t="shared" ref="CO189:CO210" si="576">IF(AND(D189&gt;0,OR(AP189="",AR189=""))," * No olvide digitar los exámenes Confirmados positivos por ISP de Trans (Masculino y femenino) Digite Cero si no tiene.",IF((AP189+AR189)&gt;D189," * Los exámenes confirmados positivos por ISP de Trans (Masculino y femenino) no pueden ser mayor que el Total de exámenes Confirmados positivos por ISP.",""))</f>
        <v/>
      </c>
      <c r="CP189" s="37" t="str">
        <f t="shared" ref="CP189:CP210" si="577">IF(AND(D189&gt;0,AT189="")," * No olvide digitar los exámenes Confirmados positivos por ISP de Pueblos Originarios. Digite Cero si no tiene.",IF(AT189&gt;D189," * Los exámenes Confirmados positivos por ISP de Pueblos originarios no pueden ser mayor que el Total de exámenes Procesados por ISP.",""))</f>
        <v/>
      </c>
      <c r="CQ189" s="37" t="str">
        <f t="shared" ref="CQ189:CQ210" si="578">IF(AND(D189&gt;0,AV189="")," * No olvide digitar los exámenes Confirmados positivos por ISP de Migrantes. Digite Cero si no tiene.",IF(AV189&gt;D189," * Los exámenes Confirmados positivos por ISP de Migrantes no pueden ser mayor que el Total de exámenes Procesados por ISP.",""))</f>
        <v/>
      </c>
      <c r="CR189" s="9"/>
      <c r="CS189" s="9"/>
      <c r="CT189" s="37" t="str">
        <f t="shared" ref="CT189:CT196" si="579">IF(AND((M189+O189)&gt;0,AW189=""),"* No olvide digitar la variable 14-18 años Procesados. Si no tiene digite Cero.",IF(AW189&gt;(M189+O189),"* El Total de Procesados de 14-18 años NO DEBE ser mayor al Total de Procesados registrados en los grupos de edad 10 a 14 y 15 a 19 años. ",""))</f>
        <v/>
      </c>
      <c r="CU189" s="37" t="str">
        <f t="shared" ref="CU189:CU196" si="580">IF(AND((N189+P189)&gt;0,AX189=""),"* No olvide digitar la variable 14-18 años Confirmados. Si no tiene digite Cero.",IF(AX189&gt;(N189+P189),"* El Total de Confirmados de 14-18 años NO DEBE ser mayor al Total de Confirmados registrados en los grupos de edad 10 a 14 y 15 a 19 años. ",""))</f>
        <v/>
      </c>
      <c r="DE189" s="108">
        <f t="shared" ref="DE189:DE210" si="581">IF(D189&gt;C189,1,0)</f>
        <v>0</v>
      </c>
      <c r="DF189" s="109"/>
      <c r="DG189" s="37">
        <f t="shared" ref="DG189:DG210" si="582">IF(AN189&gt;AM189,1,0)</f>
        <v>0</v>
      </c>
      <c r="DH189" s="9"/>
      <c r="DI189" s="9"/>
      <c r="DJ189" s="9"/>
      <c r="DK189" s="9"/>
      <c r="DL189" s="9"/>
      <c r="DM189" s="37">
        <f t="shared" ref="DM189:DM210" si="583">IF(AND(C189&gt;0,AND(AO189="",AQ189="")),1,IF((AO189+AQ189)&gt;C189,1,0))</f>
        <v>0</v>
      </c>
      <c r="DN189" s="11"/>
      <c r="DO189" s="37">
        <f t="shared" ref="DO189:DP210" si="584">IF((AM189+AK189)&lt;&gt;C189,1,0)</f>
        <v>0</v>
      </c>
      <c r="DP189" s="37">
        <f t="shared" si="584"/>
        <v>0</v>
      </c>
      <c r="DQ189" s="37">
        <f t="shared" ref="DQ189:DQ210" si="585">IF(AND(C189&gt;0,AS189=""),1,IF(AS189&gt;C189,1,0))</f>
        <v>0</v>
      </c>
      <c r="DR189" s="37">
        <f t="shared" ref="DR189:DR210" si="586">IF(AND(C189&gt;0,AU189=""),1,IF(AU189&gt;C189,1,0))</f>
        <v>0</v>
      </c>
      <c r="DS189" s="37">
        <f t="shared" ref="DS189:DS210" si="587">IF(AND(D189&gt;0,OR(AP189="",AR189="")),1,IF((AP189+AR189)&gt;D189,1,0))</f>
        <v>0</v>
      </c>
      <c r="DT189" s="37">
        <f t="shared" ref="DT189:DT210" si="588">IF(AND(D189&gt;0,AT189=""),1,IF(AT189&gt;D189,1,0))</f>
        <v>0</v>
      </c>
      <c r="DU189" s="37">
        <f t="shared" ref="DU189:DU210" si="589">IF(AND(D189&gt;0,AV189=""),1,IF(AV189&gt;D189,1,0))</f>
        <v>0</v>
      </c>
      <c r="DV189" s="9"/>
      <c r="DW189" s="9"/>
      <c r="DX189" s="37">
        <f t="shared" ref="DX189:DY196" si="590">IF(AND((M189+O189)&gt;0,AW189=""),1,IF(AW189&gt;(M189+O189),1,0))</f>
        <v>0</v>
      </c>
      <c r="DY189" s="37">
        <f t="shared" si="590"/>
        <v>0</v>
      </c>
    </row>
    <row r="190" spans="1:131" x14ac:dyDescent="0.25">
      <c r="A190" s="471" t="s">
        <v>87</v>
      </c>
      <c r="B190" s="472"/>
      <c r="C190" s="41">
        <f t="shared" si="568"/>
        <v>0</v>
      </c>
      <c r="D190" s="111">
        <f t="shared" si="568"/>
        <v>0</v>
      </c>
      <c r="E190" s="43"/>
      <c r="F190" s="44"/>
      <c r="G190" s="43"/>
      <c r="H190" s="44"/>
      <c r="I190" s="43"/>
      <c r="J190" s="44"/>
      <c r="K190" s="43"/>
      <c r="L190" s="44"/>
      <c r="M190" s="47"/>
      <c r="N190" s="46"/>
      <c r="O190" s="47"/>
      <c r="P190" s="46"/>
      <c r="Q190" s="47"/>
      <c r="R190" s="46"/>
      <c r="S190" s="47"/>
      <c r="T190" s="46"/>
      <c r="U190" s="47"/>
      <c r="V190" s="46"/>
      <c r="W190" s="47"/>
      <c r="X190" s="46"/>
      <c r="Y190" s="47"/>
      <c r="Z190" s="46"/>
      <c r="AA190" s="47"/>
      <c r="AB190" s="46"/>
      <c r="AC190" s="47"/>
      <c r="AD190" s="46"/>
      <c r="AE190" s="47"/>
      <c r="AF190" s="46"/>
      <c r="AG190" s="43"/>
      <c r="AH190" s="45"/>
      <c r="AI190" s="43"/>
      <c r="AJ190" s="56"/>
      <c r="AK190" s="30"/>
      <c r="AL190" s="112"/>
      <c r="AM190" s="47"/>
      <c r="AN190" s="107"/>
      <c r="AO190" s="32"/>
      <c r="AP190" s="106"/>
      <c r="AQ190" s="33"/>
      <c r="AR190" s="107"/>
      <c r="AS190" s="32"/>
      <c r="AT190" s="107"/>
      <c r="AU190" s="32"/>
      <c r="AV190" s="106"/>
      <c r="AW190" s="32"/>
      <c r="AX190" s="106"/>
      <c r="AY190" s="35" t="str">
        <f t="shared" ref="AY190" si="591">$CA190&amp;$CC190&amp;CD190&amp;CE190&amp;CF190&amp;CG190&amp;CH190&amp;CI190&amp;CJ190&amp;CK190&amp;CL190&amp;CM190&amp;CN190&amp;CO190&amp;CP190&amp;CQ190&amp;CR190&amp;CS190&amp;CT190</f>
        <v/>
      </c>
      <c r="CA190" s="108" t="str">
        <f t="shared" si="569"/>
        <v/>
      </c>
      <c r="CB190" s="109"/>
      <c r="CC190" s="37" t="str">
        <f t="shared" si="570"/>
        <v/>
      </c>
      <c r="CD190" s="9"/>
      <c r="CE190" s="9"/>
      <c r="CF190" s="9"/>
      <c r="CG190" s="9"/>
      <c r="CH190" s="9"/>
      <c r="CI190" s="37" t="str">
        <f t="shared" si="571"/>
        <v/>
      </c>
      <c r="CJ190" s="11"/>
      <c r="CK190" s="37" t="str">
        <f t="shared" si="572"/>
        <v/>
      </c>
      <c r="CL190" s="37" t="str">
        <f t="shared" si="573"/>
        <v/>
      </c>
      <c r="CM190" s="37" t="str">
        <f t="shared" si="574"/>
        <v/>
      </c>
      <c r="CN190" s="37" t="str">
        <f t="shared" si="575"/>
        <v/>
      </c>
      <c r="CO190" s="37" t="str">
        <f t="shared" si="576"/>
        <v/>
      </c>
      <c r="CP190" s="37" t="str">
        <f t="shared" si="577"/>
        <v/>
      </c>
      <c r="CQ190" s="37" t="str">
        <f t="shared" si="578"/>
        <v/>
      </c>
      <c r="CR190" s="9"/>
      <c r="CS190" s="9"/>
      <c r="CT190" s="37" t="str">
        <f t="shared" si="579"/>
        <v/>
      </c>
      <c r="CU190" s="37" t="str">
        <f t="shared" si="580"/>
        <v/>
      </c>
      <c r="DE190" s="108">
        <f t="shared" si="581"/>
        <v>0</v>
      </c>
      <c r="DF190" s="109"/>
      <c r="DG190" s="37">
        <f t="shared" si="582"/>
        <v>0</v>
      </c>
      <c r="DH190" s="9"/>
      <c r="DI190" s="9"/>
      <c r="DJ190" s="9"/>
      <c r="DK190" s="9"/>
      <c r="DL190" s="9"/>
      <c r="DM190" s="37">
        <f t="shared" si="583"/>
        <v>0</v>
      </c>
      <c r="DN190" s="11"/>
      <c r="DO190" s="37">
        <f t="shared" si="584"/>
        <v>0</v>
      </c>
      <c r="DP190" s="37">
        <f t="shared" si="584"/>
        <v>0</v>
      </c>
      <c r="DQ190" s="37">
        <f t="shared" si="585"/>
        <v>0</v>
      </c>
      <c r="DR190" s="37">
        <f t="shared" si="586"/>
        <v>0</v>
      </c>
      <c r="DS190" s="37">
        <f t="shared" si="587"/>
        <v>0</v>
      </c>
      <c r="DT190" s="37">
        <f t="shared" si="588"/>
        <v>0</v>
      </c>
      <c r="DU190" s="37">
        <f t="shared" si="589"/>
        <v>0</v>
      </c>
      <c r="DV190" s="9"/>
      <c r="DW190" s="9"/>
      <c r="DX190" s="37">
        <f t="shared" si="590"/>
        <v>0</v>
      </c>
      <c r="DY190" s="37">
        <f t="shared" si="590"/>
        <v>0</v>
      </c>
    </row>
    <row r="191" spans="1:131" x14ac:dyDescent="0.25">
      <c r="A191" s="471" t="s">
        <v>47</v>
      </c>
      <c r="B191" s="472"/>
      <c r="C191" s="41">
        <f>+O191+Q191+S191+U191+W191+Y191+AA191+AC191+AE191+AG191+AI191</f>
        <v>0</v>
      </c>
      <c r="D191" s="113">
        <f>+P191+R191+T191+V191+X191+Z191+AB191+AD191+AF191+AH191+AJ191</f>
        <v>0</v>
      </c>
      <c r="E191" s="43"/>
      <c r="F191" s="44"/>
      <c r="G191" s="43"/>
      <c r="H191" s="44"/>
      <c r="I191" s="43"/>
      <c r="J191" s="44"/>
      <c r="K191" s="43"/>
      <c r="L191" s="44"/>
      <c r="M191" s="43"/>
      <c r="N191" s="44"/>
      <c r="O191" s="47"/>
      <c r="P191" s="46"/>
      <c r="Q191" s="47"/>
      <c r="R191" s="46"/>
      <c r="S191" s="47"/>
      <c r="T191" s="46"/>
      <c r="U191" s="47"/>
      <c r="V191" s="46"/>
      <c r="W191" s="47"/>
      <c r="X191" s="46"/>
      <c r="Y191" s="47"/>
      <c r="Z191" s="46"/>
      <c r="AA191" s="47"/>
      <c r="AB191" s="46"/>
      <c r="AC191" s="47"/>
      <c r="AD191" s="46"/>
      <c r="AE191" s="47"/>
      <c r="AF191" s="46"/>
      <c r="AG191" s="47"/>
      <c r="AH191" s="46"/>
      <c r="AI191" s="47"/>
      <c r="AJ191" s="46"/>
      <c r="AK191" s="32"/>
      <c r="AL191" s="106"/>
      <c r="AM191" s="47"/>
      <c r="AN191" s="107"/>
      <c r="AO191" s="32"/>
      <c r="AP191" s="106"/>
      <c r="AQ191" s="33"/>
      <c r="AR191" s="107"/>
      <c r="AS191" s="32"/>
      <c r="AT191" s="107"/>
      <c r="AU191" s="32"/>
      <c r="AV191" s="106"/>
      <c r="AW191" s="32"/>
      <c r="AX191" s="106"/>
      <c r="AY191" s="35" t="str">
        <f>$CA191&amp;CB191&amp;$CC191&amp;CD191&amp;CE191&amp;CF191&amp;CG191&amp;CH191&amp;CI191&amp;CJ191&amp;CK191&amp;CL191&amp;CM191&amp;CN191&amp;CO191&amp;CP191&amp;CQ191&amp;CR191&amp;CS191&amp;CT191&amp;CU191</f>
        <v/>
      </c>
      <c r="CA191" s="108" t="str">
        <f t="shared" si="569"/>
        <v/>
      </c>
      <c r="CB191" s="37" t="str">
        <f>IF(AL191&gt;AK191," * El número de Exámenes por Sexo Hombres Confirmados positivos por ISP NO PUEDE Superar al número de Procesados. ","")</f>
        <v/>
      </c>
      <c r="CC191" s="37" t="str">
        <f t="shared" si="570"/>
        <v/>
      </c>
      <c r="CD191" s="9"/>
      <c r="CE191" s="9"/>
      <c r="CF191" s="9"/>
      <c r="CG191" s="9"/>
      <c r="CH191" s="9"/>
      <c r="CI191" s="37" t="str">
        <f t="shared" si="571"/>
        <v/>
      </c>
      <c r="CJ191" s="11"/>
      <c r="CK191" s="37" t="str">
        <f t="shared" si="572"/>
        <v/>
      </c>
      <c r="CL191" s="37" t="str">
        <f t="shared" si="573"/>
        <v/>
      </c>
      <c r="CM191" s="37" t="str">
        <f t="shared" si="574"/>
        <v/>
      </c>
      <c r="CN191" s="37" t="str">
        <f t="shared" si="575"/>
        <v/>
      </c>
      <c r="CO191" s="37" t="str">
        <f t="shared" si="576"/>
        <v/>
      </c>
      <c r="CP191" s="37" t="str">
        <f t="shared" si="577"/>
        <v/>
      </c>
      <c r="CQ191" s="37" t="str">
        <f t="shared" si="578"/>
        <v/>
      </c>
      <c r="CR191" s="9"/>
      <c r="CS191" s="9"/>
      <c r="CT191" s="37" t="str">
        <f t="shared" si="579"/>
        <v/>
      </c>
      <c r="CU191" s="37" t="str">
        <f t="shared" si="580"/>
        <v/>
      </c>
      <c r="DE191" s="108">
        <f t="shared" si="581"/>
        <v>0</v>
      </c>
      <c r="DF191" s="37">
        <f>IF(AL191&gt;AK191,1,0)</f>
        <v>0</v>
      </c>
      <c r="DG191" s="37">
        <f t="shared" si="582"/>
        <v>0</v>
      </c>
      <c r="DH191" s="9"/>
      <c r="DI191" s="9"/>
      <c r="DJ191" s="9"/>
      <c r="DK191" s="9"/>
      <c r="DL191" s="9"/>
      <c r="DM191" s="37">
        <f t="shared" si="583"/>
        <v>0</v>
      </c>
      <c r="DN191" s="11"/>
      <c r="DO191" s="37">
        <f t="shared" si="584"/>
        <v>0</v>
      </c>
      <c r="DP191" s="37">
        <f t="shared" si="584"/>
        <v>0</v>
      </c>
      <c r="DQ191" s="37">
        <f t="shared" si="585"/>
        <v>0</v>
      </c>
      <c r="DR191" s="37">
        <f t="shared" si="586"/>
        <v>0</v>
      </c>
      <c r="DS191" s="37">
        <f t="shared" si="587"/>
        <v>0</v>
      </c>
      <c r="DT191" s="37">
        <f t="shared" si="588"/>
        <v>0</v>
      </c>
      <c r="DU191" s="37">
        <f t="shared" si="589"/>
        <v>0</v>
      </c>
      <c r="DV191" s="9"/>
      <c r="DW191" s="9"/>
      <c r="DX191" s="37">
        <f t="shared" si="590"/>
        <v>0</v>
      </c>
      <c r="DY191" s="37">
        <f t="shared" si="590"/>
        <v>0</v>
      </c>
    </row>
    <row r="192" spans="1:131" x14ac:dyDescent="0.25">
      <c r="A192" s="471" t="s">
        <v>53</v>
      </c>
      <c r="B192" s="472"/>
      <c r="C192" s="41">
        <f>+E192+G192+I192+K192+M192+O192+Q192+S192+U192+W192+Y192+AA192+AC192+AE192+AG192+AI192</f>
        <v>0</v>
      </c>
      <c r="D192" s="113">
        <f>+F192+H192+J192+L192+N192+P192+R192+T192+V192+X192+Z192+AB192+AD192+AF192+AH192+AJ192</f>
        <v>0</v>
      </c>
      <c r="E192" s="47"/>
      <c r="F192" s="46"/>
      <c r="G192" s="47"/>
      <c r="H192" s="46"/>
      <c r="I192" s="47"/>
      <c r="J192" s="46"/>
      <c r="K192" s="47"/>
      <c r="L192" s="46"/>
      <c r="M192" s="47"/>
      <c r="N192" s="46"/>
      <c r="O192" s="47"/>
      <c r="P192" s="46"/>
      <c r="Q192" s="47"/>
      <c r="R192" s="46"/>
      <c r="S192" s="47"/>
      <c r="T192" s="46"/>
      <c r="U192" s="47"/>
      <c r="V192" s="46"/>
      <c r="W192" s="47"/>
      <c r="X192" s="46"/>
      <c r="Y192" s="47"/>
      <c r="Z192" s="46"/>
      <c r="AA192" s="47"/>
      <c r="AB192" s="46"/>
      <c r="AC192" s="47"/>
      <c r="AD192" s="46"/>
      <c r="AE192" s="47"/>
      <c r="AF192" s="46"/>
      <c r="AG192" s="47"/>
      <c r="AH192" s="46"/>
      <c r="AI192" s="47"/>
      <c r="AJ192" s="46"/>
      <c r="AK192" s="114"/>
      <c r="AL192" s="115"/>
      <c r="AM192" s="116"/>
      <c r="AN192" s="107"/>
      <c r="AO192" s="32"/>
      <c r="AP192" s="106"/>
      <c r="AQ192" s="33"/>
      <c r="AR192" s="107"/>
      <c r="AS192" s="32"/>
      <c r="AT192" s="107"/>
      <c r="AU192" s="32"/>
      <c r="AV192" s="106"/>
      <c r="AW192" s="32"/>
      <c r="AX192" s="106"/>
      <c r="AY192" s="35" t="str">
        <f t="shared" ref="AY192:AY210" si="592">$CA192&amp;CB192&amp;$CC192&amp;CD192&amp;CE192&amp;CF192&amp;CG192&amp;CH192&amp;CI192&amp;CJ192&amp;CK192&amp;CL192&amp;CM192&amp;CN192&amp;CO192&amp;CP192&amp;CQ192&amp;CR192&amp;CS192&amp;CT192&amp;CU192</f>
        <v/>
      </c>
      <c r="CA192" s="108" t="str">
        <f t="shared" si="569"/>
        <v/>
      </c>
      <c r="CB192" s="37" t="str">
        <f t="shared" ref="CB192:CB210" si="593">IF(AL192&gt;AK192," * El número de Exámenes por Sexo Hombres Confirmados positivos por ISP NO PUEDE Superar al número de Procesados. ","")</f>
        <v/>
      </c>
      <c r="CC192" s="37" t="str">
        <f t="shared" si="570"/>
        <v/>
      </c>
      <c r="CD192" s="9"/>
      <c r="CE192" s="9"/>
      <c r="CF192" s="9"/>
      <c r="CG192" s="9"/>
      <c r="CH192" s="9"/>
      <c r="CI192" s="37" t="str">
        <f t="shared" si="571"/>
        <v/>
      </c>
      <c r="CJ192" s="11"/>
      <c r="CK192" s="37" t="str">
        <f t="shared" si="572"/>
        <v/>
      </c>
      <c r="CL192" s="37" t="str">
        <f t="shared" si="573"/>
        <v/>
      </c>
      <c r="CM192" s="37" t="str">
        <f t="shared" si="574"/>
        <v/>
      </c>
      <c r="CN192" s="37" t="str">
        <f t="shared" si="575"/>
        <v/>
      </c>
      <c r="CO192" s="37" t="str">
        <f t="shared" si="576"/>
        <v/>
      </c>
      <c r="CP192" s="37" t="str">
        <f t="shared" si="577"/>
        <v/>
      </c>
      <c r="CQ192" s="37" t="str">
        <f t="shared" si="578"/>
        <v/>
      </c>
      <c r="CR192" s="9"/>
      <c r="CS192" s="9"/>
      <c r="CT192" s="37" t="str">
        <f t="shared" si="579"/>
        <v/>
      </c>
      <c r="CU192" s="37" t="str">
        <f t="shared" si="580"/>
        <v/>
      </c>
      <c r="DE192" s="108">
        <f t="shared" si="581"/>
        <v>0</v>
      </c>
      <c r="DF192" s="37">
        <f t="shared" ref="DF192:DF210" si="594">IF(AL192&gt;AK192,1,0)</f>
        <v>0</v>
      </c>
      <c r="DG192" s="37">
        <f t="shared" si="582"/>
        <v>0</v>
      </c>
      <c r="DH192" s="9"/>
      <c r="DI192" s="9"/>
      <c r="DJ192" s="9"/>
      <c r="DK192" s="9"/>
      <c r="DL192" s="9"/>
      <c r="DM192" s="37">
        <f t="shared" si="583"/>
        <v>0</v>
      </c>
      <c r="DN192" s="11"/>
      <c r="DO192" s="37">
        <f t="shared" si="584"/>
        <v>0</v>
      </c>
      <c r="DP192" s="37">
        <f t="shared" si="584"/>
        <v>0</v>
      </c>
      <c r="DQ192" s="37">
        <f t="shared" si="585"/>
        <v>0</v>
      </c>
      <c r="DR192" s="37">
        <f t="shared" si="586"/>
        <v>0</v>
      </c>
      <c r="DS192" s="37">
        <f t="shared" si="587"/>
        <v>0</v>
      </c>
      <c r="DT192" s="37">
        <f t="shared" si="588"/>
        <v>0</v>
      </c>
      <c r="DU192" s="37">
        <f t="shared" si="589"/>
        <v>0</v>
      </c>
      <c r="DV192" s="9"/>
      <c r="DW192" s="9"/>
      <c r="DX192" s="37">
        <f t="shared" si="590"/>
        <v>0</v>
      </c>
      <c r="DY192" s="37">
        <f t="shared" si="590"/>
        <v>0</v>
      </c>
    </row>
    <row r="193" spans="1:129" x14ac:dyDescent="0.25">
      <c r="A193" s="471" t="s">
        <v>88</v>
      </c>
      <c r="B193" s="472"/>
      <c r="C193" s="41">
        <f>+E193+G193+I193+K193+M193+O193+Q193+S193+U193+W193+Y193+AA193+AC193+AE193+AG193+AI193</f>
        <v>0</v>
      </c>
      <c r="D193" s="111">
        <f>+F193+H193+J193+L193+N193+P193+R193+T193+V193+X193+Z193+AB193+AD193+AF193+AH193+AJ193</f>
        <v>0</v>
      </c>
      <c r="E193" s="47"/>
      <c r="F193" s="46"/>
      <c r="G193" s="47"/>
      <c r="H193" s="46"/>
      <c r="I193" s="47"/>
      <c r="J193" s="46"/>
      <c r="K193" s="47"/>
      <c r="L193" s="46"/>
      <c r="M193" s="47"/>
      <c r="N193" s="46"/>
      <c r="O193" s="47"/>
      <c r="P193" s="46"/>
      <c r="Q193" s="47"/>
      <c r="R193" s="46"/>
      <c r="S193" s="47"/>
      <c r="T193" s="46"/>
      <c r="U193" s="47"/>
      <c r="V193" s="46"/>
      <c r="W193" s="47"/>
      <c r="X193" s="46"/>
      <c r="Y193" s="47"/>
      <c r="Z193" s="46"/>
      <c r="AA193" s="47"/>
      <c r="AB193" s="46"/>
      <c r="AC193" s="47"/>
      <c r="AD193" s="46"/>
      <c r="AE193" s="47"/>
      <c r="AF193" s="46"/>
      <c r="AG193" s="47"/>
      <c r="AH193" s="46"/>
      <c r="AI193" s="47"/>
      <c r="AJ193" s="46"/>
      <c r="AK193" s="32"/>
      <c r="AL193" s="106"/>
      <c r="AM193" s="47"/>
      <c r="AN193" s="107"/>
      <c r="AO193" s="32"/>
      <c r="AP193" s="106"/>
      <c r="AQ193" s="33"/>
      <c r="AR193" s="107"/>
      <c r="AS193" s="32"/>
      <c r="AT193" s="107"/>
      <c r="AU193" s="32"/>
      <c r="AV193" s="106"/>
      <c r="AW193" s="32"/>
      <c r="AX193" s="106"/>
      <c r="AY193" s="35" t="str">
        <f t="shared" si="592"/>
        <v/>
      </c>
      <c r="CA193" s="108" t="str">
        <f t="shared" si="569"/>
        <v/>
      </c>
      <c r="CB193" s="37" t="str">
        <f t="shared" si="593"/>
        <v/>
      </c>
      <c r="CC193" s="37" t="str">
        <f t="shared" si="570"/>
        <v/>
      </c>
      <c r="CD193" s="9"/>
      <c r="CE193" s="9"/>
      <c r="CF193" s="9"/>
      <c r="CG193" s="9"/>
      <c r="CH193" s="9"/>
      <c r="CI193" s="37" t="str">
        <f t="shared" si="571"/>
        <v/>
      </c>
      <c r="CJ193" s="11"/>
      <c r="CK193" s="37" t="str">
        <f t="shared" si="572"/>
        <v/>
      </c>
      <c r="CL193" s="37" t="str">
        <f t="shared" si="573"/>
        <v/>
      </c>
      <c r="CM193" s="37" t="str">
        <f t="shared" si="574"/>
        <v/>
      </c>
      <c r="CN193" s="37" t="str">
        <f t="shared" si="575"/>
        <v/>
      </c>
      <c r="CO193" s="37" t="str">
        <f t="shared" si="576"/>
        <v/>
      </c>
      <c r="CP193" s="37" t="str">
        <f t="shared" si="577"/>
        <v/>
      </c>
      <c r="CQ193" s="37" t="str">
        <f t="shared" si="578"/>
        <v/>
      </c>
      <c r="CR193" s="9"/>
      <c r="CS193" s="9"/>
      <c r="CT193" s="37" t="str">
        <f t="shared" si="579"/>
        <v/>
      </c>
      <c r="CU193" s="37" t="str">
        <f t="shared" si="580"/>
        <v/>
      </c>
      <c r="DE193" s="108">
        <f t="shared" si="581"/>
        <v>0</v>
      </c>
      <c r="DF193" s="37">
        <f t="shared" si="594"/>
        <v>0</v>
      </c>
      <c r="DG193" s="37">
        <f t="shared" si="582"/>
        <v>0</v>
      </c>
      <c r="DH193" s="9"/>
      <c r="DI193" s="9"/>
      <c r="DJ193" s="9"/>
      <c r="DK193" s="9"/>
      <c r="DL193" s="9"/>
      <c r="DM193" s="37">
        <f t="shared" si="583"/>
        <v>0</v>
      </c>
      <c r="DN193" s="11"/>
      <c r="DO193" s="37">
        <f t="shared" si="584"/>
        <v>0</v>
      </c>
      <c r="DP193" s="37">
        <f t="shared" si="584"/>
        <v>0</v>
      </c>
      <c r="DQ193" s="37">
        <f t="shared" si="585"/>
        <v>0</v>
      </c>
      <c r="DR193" s="37">
        <f t="shared" si="586"/>
        <v>0</v>
      </c>
      <c r="DS193" s="37">
        <f t="shared" si="587"/>
        <v>0</v>
      </c>
      <c r="DT193" s="37">
        <f t="shared" si="588"/>
        <v>0</v>
      </c>
      <c r="DU193" s="37">
        <f t="shared" si="589"/>
        <v>0</v>
      </c>
      <c r="DV193" s="9"/>
      <c r="DW193" s="9"/>
      <c r="DX193" s="37">
        <f t="shared" si="590"/>
        <v>0</v>
      </c>
      <c r="DY193" s="37">
        <f t="shared" si="590"/>
        <v>0</v>
      </c>
    </row>
    <row r="194" spans="1:129" x14ac:dyDescent="0.25">
      <c r="A194" s="471" t="s">
        <v>89</v>
      </c>
      <c r="B194" s="472"/>
      <c r="C194" s="41">
        <f>+O194+Q194+S194+U194+W194+Y194+AA194+AC194+AE194+AG194+AI194</f>
        <v>0</v>
      </c>
      <c r="D194" s="111">
        <f>+P194+R194+T194+V194+X194+Z194+AB194+AD194+AF194+AH194+AJ194</f>
        <v>0</v>
      </c>
      <c r="E194" s="43"/>
      <c r="F194" s="44"/>
      <c r="G194" s="43"/>
      <c r="H194" s="44"/>
      <c r="I194" s="43"/>
      <c r="J194" s="44"/>
      <c r="K194" s="43"/>
      <c r="L194" s="44"/>
      <c r="M194" s="43"/>
      <c r="N194" s="44"/>
      <c r="O194" s="47"/>
      <c r="P194" s="46"/>
      <c r="Q194" s="47"/>
      <c r="R194" s="46"/>
      <c r="S194" s="47"/>
      <c r="T194" s="46"/>
      <c r="U194" s="47"/>
      <c r="V194" s="46"/>
      <c r="W194" s="47"/>
      <c r="X194" s="46"/>
      <c r="Y194" s="47"/>
      <c r="Z194" s="46"/>
      <c r="AA194" s="47"/>
      <c r="AB194" s="46"/>
      <c r="AC194" s="47"/>
      <c r="AD194" s="46"/>
      <c r="AE194" s="47"/>
      <c r="AF194" s="46"/>
      <c r="AG194" s="47"/>
      <c r="AH194" s="46"/>
      <c r="AI194" s="47"/>
      <c r="AJ194" s="46"/>
      <c r="AK194" s="32"/>
      <c r="AL194" s="106"/>
      <c r="AM194" s="47"/>
      <c r="AN194" s="107"/>
      <c r="AO194" s="32"/>
      <c r="AP194" s="106"/>
      <c r="AQ194" s="33"/>
      <c r="AR194" s="107"/>
      <c r="AS194" s="32"/>
      <c r="AT194" s="107"/>
      <c r="AU194" s="32"/>
      <c r="AV194" s="106"/>
      <c r="AW194" s="32"/>
      <c r="AX194" s="106"/>
      <c r="AY194" s="35" t="str">
        <f t="shared" si="592"/>
        <v/>
      </c>
      <c r="CA194" s="108" t="str">
        <f t="shared" si="569"/>
        <v/>
      </c>
      <c r="CB194" s="37" t="str">
        <f t="shared" si="593"/>
        <v/>
      </c>
      <c r="CC194" s="37" t="str">
        <f t="shared" si="570"/>
        <v/>
      </c>
      <c r="CD194" s="9"/>
      <c r="CE194" s="9"/>
      <c r="CF194" s="9"/>
      <c r="CG194" s="9"/>
      <c r="CH194" s="9"/>
      <c r="CI194" s="37" t="str">
        <f t="shared" si="571"/>
        <v/>
      </c>
      <c r="CJ194" s="11"/>
      <c r="CK194" s="37" t="str">
        <f t="shared" si="572"/>
        <v/>
      </c>
      <c r="CL194" s="37" t="str">
        <f t="shared" si="573"/>
        <v/>
      </c>
      <c r="CM194" s="37" t="str">
        <f t="shared" si="574"/>
        <v/>
      </c>
      <c r="CN194" s="37" t="str">
        <f t="shared" si="575"/>
        <v/>
      </c>
      <c r="CO194" s="37" t="str">
        <f t="shared" si="576"/>
        <v/>
      </c>
      <c r="CP194" s="37" t="str">
        <f t="shared" si="577"/>
        <v/>
      </c>
      <c r="CQ194" s="37" t="str">
        <f t="shared" si="578"/>
        <v/>
      </c>
      <c r="CR194" s="9"/>
      <c r="CS194" s="9"/>
      <c r="CT194" s="37" t="str">
        <f t="shared" si="579"/>
        <v/>
      </c>
      <c r="CU194" s="37" t="str">
        <f t="shared" si="580"/>
        <v/>
      </c>
      <c r="DE194" s="108">
        <f t="shared" si="581"/>
        <v>0</v>
      </c>
      <c r="DF194" s="37">
        <f t="shared" si="594"/>
        <v>0</v>
      </c>
      <c r="DG194" s="37">
        <f t="shared" si="582"/>
        <v>0</v>
      </c>
      <c r="DH194" s="9"/>
      <c r="DI194" s="9"/>
      <c r="DJ194" s="9"/>
      <c r="DK194" s="9"/>
      <c r="DL194" s="9"/>
      <c r="DM194" s="37">
        <f t="shared" si="583"/>
        <v>0</v>
      </c>
      <c r="DN194" s="11"/>
      <c r="DO194" s="37">
        <f t="shared" si="584"/>
        <v>0</v>
      </c>
      <c r="DP194" s="37">
        <f t="shared" si="584"/>
        <v>0</v>
      </c>
      <c r="DQ194" s="37">
        <f t="shared" si="585"/>
        <v>0</v>
      </c>
      <c r="DR194" s="37">
        <f t="shared" si="586"/>
        <v>0</v>
      </c>
      <c r="DS194" s="37">
        <f t="shared" si="587"/>
        <v>0</v>
      </c>
      <c r="DT194" s="37">
        <f t="shared" si="588"/>
        <v>0</v>
      </c>
      <c r="DU194" s="37">
        <f t="shared" si="589"/>
        <v>0</v>
      </c>
      <c r="DV194" s="9"/>
      <c r="DW194" s="9"/>
      <c r="DX194" s="37">
        <f t="shared" si="590"/>
        <v>0</v>
      </c>
      <c r="DY194" s="37">
        <f t="shared" si="590"/>
        <v>0</v>
      </c>
    </row>
    <row r="195" spans="1:129" x14ac:dyDescent="0.25">
      <c r="A195" s="471" t="s">
        <v>50</v>
      </c>
      <c r="B195" s="472"/>
      <c r="C195" s="41">
        <f>+O195+Q195+S195+U195+W195+Y195+AA195+AC195+AE195+AG195+AI195</f>
        <v>0</v>
      </c>
      <c r="D195" s="111">
        <f>+P195+R195+T195+V195+X195+Z195+AB195+AD195+AF195+AH195+AJ195</f>
        <v>0</v>
      </c>
      <c r="E195" s="43"/>
      <c r="F195" s="44"/>
      <c r="G195" s="43"/>
      <c r="H195" s="44"/>
      <c r="I195" s="43"/>
      <c r="J195" s="44"/>
      <c r="K195" s="43"/>
      <c r="L195" s="44"/>
      <c r="M195" s="43"/>
      <c r="N195" s="44"/>
      <c r="O195" s="47"/>
      <c r="P195" s="46"/>
      <c r="Q195" s="47"/>
      <c r="R195" s="46"/>
      <c r="S195" s="47"/>
      <c r="T195" s="46"/>
      <c r="U195" s="47"/>
      <c r="V195" s="46"/>
      <c r="W195" s="47"/>
      <c r="X195" s="46"/>
      <c r="Y195" s="47"/>
      <c r="Z195" s="46"/>
      <c r="AA195" s="47"/>
      <c r="AB195" s="46"/>
      <c r="AC195" s="47"/>
      <c r="AD195" s="46"/>
      <c r="AE195" s="47"/>
      <c r="AF195" s="46"/>
      <c r="AG195" s="47"/>
      <c r="AH195" s="46"/>
      <c r="AI195" s="47"/>
      <c r="AJ195" s="46"/>
      <c r="AK195" s="32"/>
      <c r="AL195" s="106"/>
      <c r="AM195" s="47"/>
      <c r="AN195" s="107"/>
      <c r="AO195" s="32"/>
      <c r="AP195" s="106"/>
      <c r="AQ195" s="33"/>
      <c r="AR195" s="107"/>
      <c r="AS195" s="32"/>
      <c r="AT195" s="107"/>
      <c r="AU195" s="32"/>
      <c r="AV195" s="106"/>
      <c r="AW195" s="32"/>
      <c r="AX195" s="106"/>
      <c r="AY195" s="35" t="str">
        <f t="shared" si="592"/>
        <v/>
      </c>
      <c r="CA195" s="108" t="str">
        <f t="shared" si="569"/>
        <v/>
      </c>
      <c r="CB195" s="37" t="str">
        <f t="shared" si="593"/>
        <v/>
      </c>
      <c r="CC195" s="37" t="str">
        <f t="shared" si="570"/>
        <v/>
      </c>
      <c r="CD195" s="9"/>
      <c r="CE195" s="9"/>
      <c r="CF195" s="9"/>
      <c r="CG195" s="9"/>
      <c r="CH195" s="9"/>
      <c r="CI195" s="37" t="str">
        <f t="shared" si="571"/>
        <v/>
      </c>
      <c r="CJ195" s="11"/>
      <c r="CK195" s="37" t="str">
        <f t="shared" si="572"/>
        <v/>
      </c>
      <c r="CL195" s="37" t="str">
        <f t="shared" si="573"/>
        <v/>
      </c>
      <c r="CM195" s="37" t="str">
        <f t="shared" si="574"/>
        <v/>
      </c>
      <c r="CN195" s="37" t="str">
        <f t="shared" si="575"/>
        <v/>
      </c>
      <c r="CO195" s="37" t="str">
        <f t="shared" si="576"/>
        <v/>
      </c>
      <c r="CP195" s="37" t="str">
        <f t="shared" si="577"/>
        <v/>
      </c>
      <c r="CQ195" s="37" t="str">
        <f t="shared" si="578"/>
        <v/>
      </c>
      <c r="CR195" s="9"/>
      <c r="CS195" s="9"/>
      <c r="CT195" s="37" t="str">
        <f t="shared" si="579"/>
        <v/>
      </c>
      <c r="CU195" s="37" t="str">
        <f t="shared" si="580"/>
        <v/>
      </c>
      <c r="DE195" s="108">
        <f t="shared" si="581"/>
        <v>0</v>
      </c>
      <c r="DF195" s="37">
        <f t="shared" si="594"/>
        <v>0</v>
      </c>
      <c r="DG195" s="37">
        <f t="shared" si="582"/>
        <v>0</v>
      </c>
      <c r="DH195" s="9"/>
      <c r="DI195" s="9"/>
      <c r="DJ195" s="9"/>
      <c r="DK195" s="9"/>
      <c r="DL195" s="9"/>
      <c r="DM195" s="37">
        <f t="shared" si="583"/>
        <v>0</v>
      </c>
      <c r="DN195" s="11"/>
      <c r="DO195" s="37">
        <f t="shared" si="584"/>
        <v>0</v>
      </c>
      <c r="DP195" s="37">
        <f t="shared" si="584"/>
        <v>0</v>
      </c>
      <c r="DQ195" s="37">
        <f t="shared" si="585"/>
        <v>0</v>
      </c>
      <c r="DR195" s="37">
        <f t="shared" si="586"/>
        <v>0</v>
      </c>
      <c r="DS195" s="37">
        <f t="shared" si="587"/>
        <v>0</v>
      </c>
      <c r="DT195" s="37">
        <f t="shared" si="588"/>
        <v>0</v>
      </c>
      <c r="DU195" s="37">
        <f t="shared" si="589"/>
        <v>0</v>
      </c>
      <c r="DV195" s="9"/>
      <c r="DW195" s="9"/>
      <c r="DX195" s="37">
        <f t="shared" si="590"/>
        <v>0</v>
      </c>
      <c r="DY195" s="37">
        <f t="shared" si="590"/>
        <v>0</v>
      </c>
    </row>
    <row r="196" spans="1:129" x14ac:dyDescent="0.25">
      <c r="A196" s="473" t="s">
        <v>90</v>
      </c>
      <c r="B196" s="474"/>
      <c r="C196" s="117">
        <f>+E196+G196+I196+K196+M196+O196+Q196+S196+U196+W196+Y196+AA196+AC196+AE196+AG196+AI196</f>
        <v>0</v>
      </c>
      <c r="D196" s="118">
        <f>+F196+H196+J196+L196+N196+P196+R196+T196+V196+X196+Z196+AB196+AD196+AF196+AH196+AJ196</f>
        <v>0</v>
      </c>
      <c r="E196" s="119"/>
      <c r="F196" s="120"/>
      <c r="G196" s="119"/>
      <c r="H196" s="120"/>
      <c r="I196" s="119"/>
      <c r="J196" s="120"/>
      <c r="K196" s="119"/>
      <c r="L196" s="120"/>
      <c r="M196" s="119"/>
      <c r="N196" s="120"/>
      <c r="O196" s="119"/>
      <c r="P196" s="120"/>
      <c r="Q196" s="119"/>
      <c r="R196" s="120"/>
      <c r="S196" s="119"/>
      <c r="T196" s="120"/>
      <c r="U196" s="119"/>
      <c r="V196" s="120"/>
      <c r="W196" s="119"/>
      <c r="X196" s="120"/>
      <c r="Y196" s="119"/>
      <c r="Z196" s="120"/>
      <c r="AA196" s="119"/>
      <c r="AB196" s="120"/>
      <c r="AC196" s="119"/>
      <c r="AD196" s="120"/>
      <c r="AE196" s="119"/>
      <c r="AF196" s="120"/>
      <c r="AG196" s="119"/>
      <c r="AH196" s="120"/>
      <c r="AI196" s="119"/>
      <c r="AJ196" s="120"/>
      <c r="AK196" s="121"/>
      <c r="AL196" s="122"/>
      <c r="AM196" s="119"/>
      <c r="AN196" s="123"/>
      <c r="AO196" s="121"/>
      <c r="AP196" s="122"/>
      <c r="AQ196" s="124"/>
      <c r="AR196" s="123"/>
      <c r="AS196" s="65"/>
      <c r="AT196" s="125"/>
      <c r="AU196" s="121"/>
      <c r="AV196" s="122"/>
      <c r="AW196" s="121"/>
      <c r="AX196" s="122"/>
      <c r="AY196" s="35" t="str">
        <f t="shared" si="592"/>
        <v/>
      </c>
      <c r="CA196" s="108" t="str">
        <f t="shared" si="569"/>
        <v/>
      </c>
      <c r="CB196" s="37" t="str">
        <f t="shared" si="593"/>
        <v/>
      </c>
      <c r="CC196" s="37" t="str">
        <f t="shared" si="570"/>
        <v/>
      </c>
      <c r="CD196" s="9"/>
      <c r="CE196" s="9"/>
      <c r="CF196" s="9"/>
      <c r="CG196" s="9"/>
      <c r="CH196" s="9"/>
      <c r="CI196" s="37" t="str">
        <f t="shared" si="571"/>
        <v/>
      </c>
      <c r="CJ196" s="11"/>
      <c r="CK196" s="37" t="str">
        <f t="shared" si="572"/>
        <v/>
      </c>
      <c r="CL196" s="37" t="str">
        <f t="shared" si="573"/>
        <v/>
      </c>
      <c r="CM196" s="37" t="str">
        <f t="shared" si="574"/>
        <v/>
      </c>
      <c r="CN196" s="37" t="str">
        <f t="shared" si="575"/>
        <v/>
      </c>
      <c r="CO196" s="37" t="str">
        <f t="shared" si="576"/>
        <v/>
      </c>
      <c r="CP196" s="37" t="str">
        <f t="shared" si="577"/>
        <v/>
      </c>
      <c r="CQ196" s="37" t="str">
        <f t="shared" si="578"/>
        <v/>
      </c>
      <c r="CR196" s="9"/>
      <c r="CS196" s="9"/>
      <c r="CT196" s="37" t="str">
        <f t="shared" si="579"/>
        <v/>
      </c>
      <c r="CU196" s="37" t="str">
        <f t="shared" si="580"/>
        <v/>
      </c>
      <c r="DE196" s="108">
        <f t="shared" si="581"/>
        <v>0</v>
      </c>
      <c r="DF196" s="37">
        <f t="shared" si="594"/>
        <v>0</v>
      </c>
      <c r="DG196" s="37">
        <f t="shared" si="582"/>
        <v>0</v>
      </c>
      <c r="DH196" s="9"/>
      <c r="DI196" s="9"/>
      <c r="DJ196" s="9"/>
      <c r="DK196" s="9"/>
      <c r="DL196" s="9"/>
      <c r="DM196" s="37">
        <f t="shared" si="583"/>
        <v>0</v>
      </c>
      <c r="DN196" s="11"/>
      <c r="DO196" s="37">
        <f t="shared" si="584"/>
        <v>0</v>
      </c>
      <c r="DP196" s="37">
        <f t="shared" si="584"/>
        <v>0</v>
      </c>
      <c r="DQ196" s="37">
        <f t="shared" si="585"/>
        <v>0</v>
      </c>
      <c r="DR196" s="37">
        <f t="shared" si="586"/>
        <v>0</v>
      </c>
      <c r="DS196" s="37">
        <f t="shared" si="587"/>
        <v>0</v>
      </c>
      <c r="DT196" s="37">
        <f t="shared" si="588"/>
        <v>0</v>
      </c>
      <c r="DU196" s="37">
        <f t="shared" si="589"/>
        <v>0</v>
      </c>
      <c r="DV196" s="9"/>
      <c r="DW196" s="9"/>
      <c r="DX196" s="37">
        <f t="shared" si="590"/>
        <v>0</v>
      </c>
      <c r="DY196" s="37">
        <f t="shared" si="590"/>
        <v>0</v>
      </c>
    </row>
    <row r="197" spans="1:129" x14ac:dyDescent="0.25">
      <c r="A197" s="449" t="s">
        <v>72</v>
      </c>
      <c r="B197" s="93" t="s">
        <v>73</v>
      </c>
      <c r="C197" s="126">
        <f t="shared" ref="C197:D199" si="595">+O197+Q197+S197+U197+W197+Y197+AA197+AC197+AE197+AG197</f>
        <v>0</v>
      </c>
      <c r="D197" s="98">
        <f t="shared" si="595"/>
        <v>0</v>
      </c>
      <c r="E197" s="99"/>
      <c r="F197" s="100"/>
      <c r="G197" s="99"/>
      <c r="H197" s="100"/>
      <c r="I197" s="99"/>
      <c r="J197" s="100"/>
      <c r="K197" s="99"/>
      <c r="L197" s="100"/>
      <c r="M197" s="99"/>
      <c r="N197" s="100"/>
      <c r="O197" s="77"/>
      <c r="P197" s="78"/>
      <c r="Q197" s="77"/>
      <c r="R197" s="78"/>
      <c r="S197" s="77"/>
      <c r="T197" s="78"/>
      <c r="U197" s="77"/>
      <c r="V197" s="78"/>
      <c r="W197" s="77"/>
      <c r="X197" s="78"/>
      <c r="Y197" s="77"/>
      <c r="Z197" s="78"/>
      <c r="AA197" s="77"/>
      <c r="AB197" s="78"/>
      <c r="AC197" s="77"/>
      <c r="AD197" s="78"/>
      <c r="AE197" s="77"/>
      <c r="AF197" s="78"/>
      <c r="AG197" s="77"/>
      <c r="AH197" s="78"/>
      <c r="AI197" s="127"/>
      <c r="AJ197" s="128"/>
      <c r="AK197" s="129"/>
      <c r="AL197" s="79"/>
      <c r="AM197" s="77"/>
      <c r="AN197" s="130"/>
      <c r="AO197" s="129"/>
      <c r="AP197" s="79"/>
      <c r="AQ197" s="131"/>
      <c r="AR197" s="130"/>
      <c r="AS197" s="132"/>
      <c r="AT197" s="105"/>
      <c r="AU197" s="131"/>
      <c r="AV197" s="130"/>
      <c r="AW197" s="133"/>
      <c r="AX197" s="134"/>
      <c r="AY197" s="35" t="str">
        <f>$CA197&amp;CB197&amp;$CC197&amp;CD197&amp;CE197&amp;CF197&amp;CG197&amp;CH197&amp;CI197&amp;CJ197&amp;CK197&amp;CL197&amp;CM197&amp;CN197&amp;CO197&amp;CP197&amp;CQ197&amp;CR197&amp;CS197</f>
        <v/>
      </c>
      <c r="CA197" s="108" t="str">
        <f t="shared" si="569"/>
        <v/>
      </c>
      <c r="CB197" s="37" t="str">
        <f t="shared" si="593"/>
        <v/>
      </c>
      <c r="CC197" s="37" t="str">
        <f t="shared" si="570"/>
        <v/>
      </c>
      <c r="CD197" s="9"/>
      <c r="CE197" s="9"/>
      <c r="CF197" s="9"/>
      <c r="CG197" s="9"/>
      <c r="CH197" s="9"/>
      <c r="CI197" s="37" t="str">
        <f t="shared" si="571"/>
        <v/>
      </c>
      <c r="CJ197" s="11"/>
      <c r="CK197" s="37" t="str">
        <f t="shared" si="572"/>
        <v/>
      </c>
      <c r="CL197" s="37" t="str">
        <f t="shared" si="573"/>
        <v/>
      </c>
      <c r="CM197" s="37" t="str">
        <f t="shared" si="574"/>
        <v/>
      </c>
      <c r="CN197" s="37" t="str">
        <f t="shared" si="575"/>
        <v/>
      </c>
      <c r="CO197" s="37" t="str">
        <f t="shared" si="576"/>
        <v/>
      </c>
      <c r="CP197" s="37" t="str">
        <f t="shared" si="577"/>
        <v/>
      </c>
      <c r="CQ197" s="37" t="str">
        <f t="shared" si="578"/>
        <v/>
      </c>
      <c r="CR197" s="9"/>
      <c r="CS197" s="9"/>
      <c r="CT197" s="52"/>
      <c r="CU197" s="52"/>
      <c r="DE197" s="108">
        <f t="shared" si="581"/>
        <v>0</v>
      </c>
      <c r="DF197" s="37">
        <f t="shared" si="594"/>
        <v>0</v>
      </c>
      <c r="DG197" s="37">
        <f t="shared" si="582"/>
        <v>0</v>
      </c>
      <c r="DH197" s="9"/>
      <c r="DI197" s="9"/>
      <c r="DJ197" s="9"/>
      <c r="DK197" s="9"/>
      <c r="DL197" s="9"/>
      <c r="DM197" s="37">
        <f t="shared" si="583"/>
        <v>0</v>
      </c>
      <c r="DN197" s="11"/>
      <c r="DO197" s="37">
        <f t="shared" si="584"/>
        <v>0</v>
      </c>
      <c r="DP197" s="37">
        <f t="shared" si="584"/>
        <v>0</v>
      </c>
      <c r="DQ197" s="37">
        <f t="shared" si="585"/>
        <v>0</v>
      </c>
      <c r="DR197" s="37">
        <f t="shared" si="586"/>
        <v>0</v>
      </c>
      <c r="DS197" s="37">
        <f t="shared" si="587"/>
        <v>0</v>
      </c>
      <c r="DT197" s="37">
        <f t="shared" si="588"/>
        <v>0</v>
      </c>
      <c r="DU197" s="37">
        <f t="shared" si="589"/>
        <v>0</v>
      </c>
      <c r="DV197" s="9"/>
      <c r="DW197" s="9"/>
      <c r="DX197" s="153"/>
      <c r="DY197" s="153"/>
    </row>
    <row r="198" spans="1:129" x14ac:dyDescent="0.25">
      <c r="A198" s="450"/>
      <c r="B198" s="94" t="s">
        <v>74</v>
      </c>
      <c r="C198" s="41">
        <f t="shared" si="595"/>
        <v>0</v>
      </c>
      <c r="D198" s="111">
        <f t="shared" si="595"/>
        <v>0</v>
      </c>
      <c r="E198" s="43"/>
      <c r="F198" s="44"/>
      <c r="G198" s="43"/>
      <c r="H198" s="44"/>
      <c r="I198" s="43"/>
      <c r="J198" s="44"/>
      <c r="K198" s="43"/>
      <c r="L198" s="44"/>
      <c r="M198" s="43"/>
      <c r="N198" s="44"/>
      <c r="O198" s="47"/>
      <c r="P198" s="46"/>
      <c r="Q198" s="47"/>
      <c r="R198" s="46"/>
      <c r="S198" s="47"/>
      <c r="T198" s="46"/>
      <c r="U198" s="47"/>
      <c r="V198" s="46"/>
      <c r="W198" s="47"/>
      <c r="X198" s="46"/>
      <c r="Y198" s="47"/>
      <c r="Z198" s="46"/>
      <c r="AA198" s="47"/>
      <c r="AB198" s="46"/>
      <c r="AC198" s="47"/>
      <c r="AD198" s="46"/>
      <c r="AE198" s="47"/>
      <c r="AF198" s="46"/>
      <c r="AG198" s="47"/>
      <c r="AH198" s="46"/>
      <c r="AI198" s="43"/>
      <c r="AJ198" s="45"/>
      <c r="AK198" s="32"/>
      <c r="AL198" s="106"/>
      <c r="AM198" s="47"/>
      <c r="AN198" s="107"/>
      <c r="AO198" s="32"/>
      <c r="AP198" s="106"/>
      <c r="AQ198" s="33"/>
      <c r="AR198" s="107"/>
      <c r="AS198" s="32"/>
      <c r="AT198" s="107"/>
      <c r="AU198" s="33"/>
      <c r="AV198" s="107"/>
      <c r="AW198" s="135"/>
      <c r="AX198" s="112"/>
      <c r="AY198" s="35" t="str">
        <f>$CA198&amp;CB198&amp;$CC198&amp;CD198&amp;CE198&amp;CF198&amp;CG198&amp;CH198&amp;CI198&amp;CJ198&amp;CK198&amp;CL198&amp;CM198&amp;CN198&amp;CO198&amp;CP198&amp;CQ198&amp;CR198&amp;CS198</f>
        <v/>
      </c>
      <c r="CA198" s="108" t="str">
        <f t="shared" si="569"/>
        <v/>
      </c>
      <c r="CB198" s="37" t="str">
        <f t="shared" si="593"/>
        <v/>
      </c>
      <c r="CC198" s="37" t="str">
        <f t="shared" si="570"/>
        <v/>
      </c>
      <c r="CD198" s="9"/>
      <c r="CE198" s="9"/>
      <c r="CF198" s="9"/>
      <c r="CG198" s="9"/>
      <c r="CH198" s="9"/>
      <c r="CI198" s="37" t="str">
        <f t="shared" si="571"/>
        <v/>
      </c>
      <c r="CJ198" s="11"/>
      <c r="CK198" s="37" t="str">
        <f t="shared" si="572"/>
        <v/>
      </c>
      <c r="CL198" s="37" t="str">
        <f t="shared" si="573"/>
        <v/>
      </c>
      <c r="CM198" s="37" t="str">
        <f t="shared" si="574"/>
        <v/>
      </c>
      <c r="CN198" s="37" t="str">
        <f t="shared" si="575"/>
        <v/>
      </c>
      <c r="CO198" s="37" t="str">
        <f t="shared" si="576"/>
        <v/>
      </c>
      <c r="CP198" s="37" t="str">
        <f t="shared" si="577"/>
        <v/>
      </c>
      <c r="CQ198" s="37" t="str">
        <f t="shared" si="578"/>
        <v/>
      </c>
      <c r="CR198" s="9"/>
      <c r="CS198" s="9"/>
      <c r="CT198" s="52"/>
      <c r="CU198" s="52"/>
      <c r="DE198" s="108">
        <f t="shared" si="581"/>
        <v>0</v>
      </c>
      <c r="DF198" s="37">
        <f t="shared" si="594"/>
        <v>0</v>
      </c>
      <c r="DG198" s="37">
        <f t="shared" si="582"/>
        <v>0</v>
      </c>
      <c r="DH198" s="9"/>
      <c r="DI198" s="9"/>
      <c r="DJ198" s="9"/>
      <c r="DK198" s="9"/>
      <c r="DL198" s="9"/>
      <c r="DM198" s="37">
        <f t="shared" si="583"/>
        <v>0</v>
      </c>
      <c r="DN198" s="11"/>
      <c r="DO198" s="37">
        <f t="shared" si="584"/>
        <v>0</v>
      </c>
      <c r="DP198" s="37">
        <f t="shared" si="584"/>
        <v>0</v>
      </c>
      <c r="DQ198" s="37">
        <f t="shared" si="585"/>
        <v>0</v>
      </c>
      <c r="DR198" s="37">
        <f t="shared" si="586"/>
        <v>0</v>
      </c>
      <c r="DS198" s="37">
        <f t="shared" si="587"/>
        <v>0</v>
      </c>
      <c r="DT198" s="37">
        <f t="shared" si="588"/>
        <v>0</v>
      </c>
      <c r="DU198" s="37">
        <f t="shared" si="589"/>
        <v>0</v>
      </c>
      <c r="DV198" s="9"/>
      <c r="DW198" s="9"/>
      <c r="DX198" s="153"/>
      <c r="DY198" s="153"/>
    </row>
    <row r="199" spans="1:129" x14ac:dyDescent="0.25">
      <c r="A199" s="451"/>
      <c r="B199" s="136" t="s">
        <v>75</v>
      </c>
      <c r="C199" s="117">
        <f t="shared" si="595"/>
        <v>0</v>
      </c>
      <c r="D199" s="137">
        <f t="shared" si="595"/>
        <v>0</v>
      </c>
      <c r="E199" s="138"/>
      <c r="F199" s="139"/>
      <c r="G199" s="138"/>
      <c r="H199" s="139"/>
      <c r="I199" s="138"/>
      <c r="J199" s="139"/>
      <c r="K199" s="138"/>
      <c r="L199" s="139"/>
      <c r="M199" s="138"/>
      <c r="N199" s="139"/>
      <c r="O199" s="60"/>
      <c r="P199" s="61"/>
      <c r="Q199" s="60"/>
      <c r="R199" s="61"/>
      <c r="S199" s="60"/>
      <c r="T199" s="61"/>
      <c r="U199" s="60"/>
      <c r="V199" s="61"/>
      <c r="W199" s="60"/>
      <c r="X199" s="61"/>
      <c r="Y199" s="60"/>
      <c r="Z199" s="61"/>
      <c r="AA199" s="60"/>
      <c r="AB199" s="61"/>
      <c r="AC199" s="60"/>
      <c r="AD199" s="61"/>
      <c r="AE199" s="60"/>
      <c r="AF199" s="61"/>
      <c r="AG199" s="60"/>
      <c r="AH199" s="61"/>
      <c r="AI199" s="138"/>
      <c r="AJ199" s="140"/>
      <c r="AK199" s="65"/>
      <c r="AL199" s="141"/>
      <c r="AM199" s="60"/>
      <c r="AN199" s="125"/>
      <c r="AO199" s="65"/>
      <c r="AP199" s="141"/>
      <c r="AQ199" s="63"/>
      <c r="AR199" s="125"/>
      <c r="AS199" s="65"/>
      <c r="AT199" s="125"/>
      <c r="AU199" s="63"/>
      <c r="AV199" s="125"/>
      <c r="AW199" s="142"/>
      <c r="AX199" s="143"/>
      <c r="AY199" s="35" t="str">
        <f t="shared" ref="AY199" si="596">$CA199&amp;CB199&amp;$CC199&amp;CD199&amp;CE199&amp;CF199&amp;CG199&amp;CH199&amp;CI199&amp;CJ199&amp;CK199&amp;CL199&amp;CM199&amp;CN199&amp;CO199&amp;CP199&amp;CQ199&amp;CR199&amp;CS199</f>
        <v/>
      </c>
      <c r="CA199" s="108" t="str">
        <f t="shared" si="569"/>
        <v/>
      </c>
      <c r="CB199" s="37" t="str">
        <f t="shared" si="593"/>
        <v/>
      </c>
      <c r="CC199" s="37" t="str">
        <f t="shared" si="570"/>
        <v/>
      </c>
      <c r="CD199" s="9"/>
      <c r="CE199" s="9"/>
      <c r="CF199" s="9"/>
      <c r="CG199" s="9"/>
      <c r="CH199" s="9"/>
      <c r="CI199" s="37" t="str">
        <f t="shared" si="571"/>
        <v/>
      </c>
      <c r="CJ199" s="11"/>
      <c r="CK199" s="37" t="str">
        <f t="shared" si="572"/>
        <v/>
      </c>
      <c r="CL199" s="37" t="str">
        <f t="shared" si="573"/>
        <v/>
      </c>
      <c r="CM199" s="37" t="str">
        <f t="shared" si="574"/>
        <v/>
      </c>
      <c r="CN199" s="37" t="str">
        <f t="shared" si="575"/>
        <v/>
      </c>
      <c r="CO199" s="37" t="str">
        <f t="shared" si="576"/>
        <v/>
      </c>
      <c r="CP199" s="37" t="str">
        <f t="shared" si="577"/>
        <v/>
      </c>
      <c r="CQ199" s="37" t="str">
        <f t="shared" si="578"/>
        <v/>
      </c>
      <c r="CR199" s="9"/>
      <c r="CS199" s="9"/>
      <c r="CT199" s="52"/>
      <c r="CU199" s="52"/>
      <c r="DE199" s="108">
        <f t="shared" si="581"/>
        <v>0</v>
      </c>
      <c r="DF199" s="37">
        <f t="shared" si="594"/>
        <v>0</v>
      </c>
      <c r="DG199" s="37">
        <f t="shared" si="582"/>
        <v>0</v>
      </c>
      <c r="DH199" s="9"/>
      <c r="DI199" s="9"/>
      <c r="DJ199" s="9"/>
      <c r="DK199" s="9"/>
      <c r="DL199" s="9"/>
      <c r="DM199" s="37">
        <f t="shared" si="583"/>
        <v>0</v>
      </c>
      <c r="DN199" s="11"/>
      <c r="DO199" s="37">
        <f t="shared" si="584"/>
        <v>0</v>
      </c>
      <c r="DP199" s="37">
        <f t="shared" si="584"/>
        <v>0</v>
      </c>
      <c r="DQ199" s="37">
        <f t="shared" si="585"/>
        <v>0</v>
      </c>
      <c r="DR199" s="37">
        <f t="shared" si="586"/>
        <v>0</v>
      </c>
      <c r="DS199" s="37">
        <f t="shared" si="587"/>
        <v>0</v>
      </c>
      <c r="DT199" s="37">
        <f t="shared" si="588"/>
        <v>0</v>
      </c>
      <c r="DU199" s="37">
        <f t="shared" si="589"/>
        <v>0</v>
      </c>
      <c r="DV199" s="9"/>
      <c r="DW199" s="9"/>
      <c r="DX199" s="153"/>
      <c r="DY199" s="153"/>
    </row>
    <row r="200" spans="1:129" x14ac:dyDescent="0.25">
      <c r="A200" s="475" t="s">
        <v>52</v>
      </c>
      <c r="B200" s="476"/>
      <c r="C200" s="126">
        <f t="shared" ref="C200:D202" si="597">+E200+G200+I200+K200+M200+O200+Q200+S200+U200+W200+Y200+AA200+AC200+AE200+AG200+AI200</f>
        <v>0</v>
      </c>
      <c r="D200" s="111">
        <f t="shared" si="597"/>
        <v>0</v>
      </c>
      <c r="E200" s="28"/>
      <c r="F200" s="27"/>
      <c r="G200" s="28"/>
      <c r="H200" s="27"/>
      <c r="I200" s="28"/>
      <c r="J200" s="27"/>
      <c r="K200" s="28"/>
      <c r="L200" s="27"/>
      <c r="M200" s="144"/>
      <c r="N200" s="145"/>
      <c r="O200" s="144"/>
      <c r="P200" s="145"/>
      <c r="Q200" s="144"/>
      <c r="R200" s="145"/>
      <c r="S200" s="144"/>
      <c r="T200" s="145"/>
      <c r="U200" s="144"/>
      <c r="V200" s="145"/>
      <c r="W200" s="144"/>
      <c r="X200" s="145"/>
      <c r="Y200" s="144"/>
      <c r="Z200" s="145"/>
      <c r="AA200" s="144"/>
      <c r="AB200" s="145"/>
      <c r="AC200" s="144"/>
      <c r="AD200" s="146"/>
      <c r="AE200" s="144"/>
      <c r="AF200" s="146"/>
      <c r="AG200" s="72"/>
      <c r="AH200" s="75"/>
      <c r="AI200" s="144"/>
      <c r="AJ200" s="145"/>
      <c r="AK200" s="132"/>
      <c r="AL200" s="81"/>
      <c r="AM200" s="28"/>
      <c r="AN200" s="105"/>
      <c r="AO200" s="132"/>
      <c r="AP200" s="81"/>
      <c r="AQ200" s="26"/>
      <c r="AR200" s="105"/>
      <c r="AS200" s="132"/>
      <c r="AT200" s="105"/>
      <c r="AU200" s="132"/>
      <c r="AV200" s="81"/>
      <c r="AW200" s="132"/>
      <c r="AX200" s="81"/>
      <c r="AY200" s="35" t="str">
        <f t="shared" si="592"/>
        <v/>
      </c>
      <c r="CA200" s="108" t="str">
        <f t="shared" si="569"/>
        <v/>
      </c>
      <c r="CB200" s="37" t="str">
        <f t="shared" si="593"/>
        <v/>
      </c>
      <c r="CC200" s="37" t="str">
        <f t="shared" si="570"/>
        <v/>
      </c>
      <c r="CD200" s="9"/>
      <c r="CE200" s="9"/>
      <c r="CF200" s="9"/>
      <c r="CG200" s="9"/>
      <c r="CH200" s="9"/>
      <c r="CI200" s="37" t="str">
        <f t="shared" si="571"/>
        <v/>
      </c>
      <c r="CJ200" s="11"/>
      <c r="CK200" s="37" t="str">
        <f t="shared" si="572"/>
        <v/>
      </c>
      <c r="CL200" s="37" t="str">
        <f t="shared" si="573"/>
        <v/>
      </c>
      <c r="CM200" s="37" t="str">
        <f t="shared" si="574"/>
        <v/>
      </c>
      <c r="CN200" s="37" t="str">
        <f t="shared" si="575"/>
        <v/>
      </c>
      <c r="CO200" s="37" t="str">
        <f t="shared" si="576"/>
        <v/>
      </c>
      <c r="CP200" s="37" t="str">
        <f t="shared" si="577"/>
        <v/>
      </c>
      <c r="CQ200" s="37" t="str">
        <f t="shared" si="578"/>
        <v/>
      </c>
      <c r="CR200" s="9"/>
      <c r="CS200" s="9"/>
      <c r="CT200" s="37" t="str">
        <f t="shared" ref="CT200:CT210" si="598">IF(AND((M200+O200)&gt;0,AW200=""),"* No olvide digitar la variable 14-18 años Procesados. Si no tiene digite Cero.",IF(AW200&gt;(M200+O200),"* El Total de Procesados de 14-18 años NO DEBE ser mayor al Total de Procesados registrados en los grupos de edad 10 a 14 y 15 a 19 años. ",""))</f>
        <v/>
      </c>
      <c r="CU200" s="37" t="str">
        <f t="shared" ref="CU200:CU210" si="599">IF(AND((N200+P200)&gt;0,AX200=""),"* No olvide digitar la variable 14-18 años Confirmados. Si no tiene digite Cero.",IF(AX200&gt;(N200+P200),"* El Total de Confirmados de 14-18 años NO DEBE ser mayor al Total de Confirmados registrados en los grupos de edad 10 a 14 y 15 a 19 años. ",""))</f>
        <v/>
      </c>
      <c r="DE200" s="108">
        <f t="shared" si="581"/>
        <v>0</v>
      </c>
      <c r="DF200" s="37">
        <f t="shared" si="594"/>
        <v>0</v>
      </c>
      <c r="DG200" s="37">
        <f t="shared" si="582"/>
        <v>0</v>
      </c>
      <c r="DH200" s="9"/>
      <c r="DI200" s="9"/>
      <c r="DJ200" s="9"/>
      <c r="DK200" s="9"/>
      <c r="DL200" s="9"/>
      <c r="DM200" s="37">
        <f t="shared" si="583"/>
        <v>0</v>
      </c>
      <c r="DN200" s="11"/>
      <c r="DO200" s="37">
        <f t="shared" si="584"/>
        <v>0</v>
      </c>
      <c r="DP200" s="37">
        <f t="shared" si="584"/>
        <v>0</v>
      </c>
      <c r="DQ200" s="37">
        <f t="shared" si="585"/>
        <v>0</v>
      </c>
      <c r="DR200" s="37">
        <f t="shared" si="586"/>
        <v>0</v>
      </c>
      <c r="DS200" s="37">
        <f t="shared" si="587"/>
        <v>0</v>
      </c>
      <c r="DT200" s="37">
        <f t="shared" si="588"/>
        <v>0</v>
      </c>
      <c r="DU200" s="37">
        <f t="shared" si="589"/>
        <v>0</v>
      </c>
      <c r="DV200" s="9"/>
      <c r="DW200" s="9"/>
      <c r="DX200" s="37">
        <f t="shared" ref="DX200:DY210" si="600">IF(AND((M200+O200)&gt;0,AW200=""),1,IF(AW200&gt;(M200+O200),1,0))</f>
        <v>0</v>
      </c>
      <c r="DY200" s="37">
        <f t="shared" si="600"/>
        <v>0</v>
      </c>
    </row>
    <row r="201" spans="1:129" x14ac:dyDescent="0.25">
      <c r="A201" s="471" t="s">
        <v>91</v>
      </c>
      <c r="B201" s="472"/>
      <c r="C201" s="41">
        <f t="shared" si="597"/>
        <v>0</v>
      </c>
      <c r="D201" s="113">
        <f t="shared" si="597"/>
        <v>0</v>
      </c>
      <c r="E201" s="47"/>
      <c r="F201" s="46"/>
      <c r="G201" s="47"/>
      <c r="H201" s="46"/>
      <c r="I201" s="47"/>
      <c r="J201" s="46"/>
      <c r="K201" s="47"/>
      <c r="L201" s="46"/>
      <c r="M201" s="47"/>
      <c r="N201" s="46"/>
      <c r="O201" s="119"/>
      <c r="P201" s="120"/>
      <c r="Q201" s="119"/>
      <c r="R201" s="120"/>
      <c r="S201" s="119"/>
      <c r="T201" s="120"/>
      <c r="U201" s="119"/>
      <c r="V201" s="120"/>
      <c r="W201" s="119"/>
      <c r="X201" s="120"/>
      <c r="Y201" s="119"/>
      <c r="Z201" s="120"/>
      <c r="AA201" s="119"/>
      <c r="AB201" s="120"/>
      <c r="AC201" s="119"/>
      <c r="AD201" s="147"/>
      <c r="AE201" s="119"/>
      <c r="AF201" s="147"/>
      <c r="AG201" s="119"/>
      <c r="AH201" s="148"/>
      <c r="AI201" s="119"/>
      <c r="AJ201" s="120"/>
      <c r="AK201" s="121"/>
      <c r="AL201" s="122"/>
      <c r="AM201" s="119"/>
      <c r="AN201" s="123"/>
      <c r="AO201" s="121"/>
      <c r="AP201" s="122"/>
      <c r="AQ201" s="124"/>
      <c r="AR201" s="123"/>
      <c r="AS201" s="121"/>
      <c r="AT201" s="123"/>
      <c r="AU201" s="121"/>
      <c r="AV201" s="122"/>
      <c r="AW201" s="121"/>
      <c r="AX201" s="122"/>
      <c r="AY201" s="35" t="str">
        <f>$CA201&amp;CB201&amp;$CC201&amp;CD201&amp;CE201&amp;CF201&amp;CG201&amp;CH201&amp;CI201&amp;CJ201&amp;CK201&amp;CL201&amp;CM201&amp;CN201&amp;CO201&amp;CP201&amp;CQ201&amp;CR201&amp;CS201&amp;CT201&amp;CU201</f>
        <v/>
      </c>
      <c r="CA201" s="108" t="str">
        <f t="shared" si="569"/>
        <v/>
      </c>
      <c r="CB201" s="37" t="str">
        <f t="shared" si="593"/>
        <v/>
      </c>
      <c r="CC201" s="37" t="str">
        <f t="shared" si="570"/>
        <v/>
      </c>
      <c r="CD201" s="9"/>
      <c r="CE201" s="9"/>
      <c r="CF201" s="9"/>
      <c r="CG201" s="9"/>
      <c r="CH201" s="9"/>
      <c r="CI201" s="37" t="str">
        <f t="shared" si="571"/>
        <v/>
      </c>
      <c r="CJ201" s="11"/>
      <c r="CK201" s="37" t="str">
        <f t="shared" si="572"/>
        <v/>
      </c>
      <c r="CL201" s="37" t="str">
        <f t="shared" si="573"/>
        <v/>
      </c>
      <c r="CM201" s="37" t="str">
        <f t="shared" si="574"/>
        <v/>
      </c>
      <c r="CN201" s="37" t="str">
        <f t="shared" si="575"/>
        <v/>
      </c>
      <c r="CO201" s="37" t="str">
        <f t="shared" si="576"/>
        <v/>
      </c>
      <c r="CP201" s="37" t="str">
        <f t="shared" si="577"/>
        <v/>
      </c>
      <c r="CQ201" s="37" t="str">
        <f t="shared" si="578"/>
        <v/>
      </c>
      <c r="CR201" s="9"/>
      <c r="CS201" s="9"/>
      <c r="CT201" s="37" t="str">
        <f t="shared" si="598"/>
        <v/>
      </c>
      <c r="CU201" s="37" t="str">
        <f t="shared" si="599"/>
        <v/>
      </c>
      <c r="DE201" s="108">
        <f t="shared" si="581"/>
        <v>0</v>
      </c>
      <c r="DF201" s="37">
        <f t="shared" si="594"/>
        <v>0</v>
      </c>
      <c r="DG201" s="37">
        <f t="shared" si="582"/>
        <v>0</v>
      </c>
      <c r="DH201" s="9"/>
      <c r="DI201" s="9"/>
      <c r="DJ201" s="9"/>
      <c r="DK201" s="9"/>
      <c r="DL201" s="9"/>
      <c r="DM201" s="37">
        <f t="shared" si="583"/>
        <v>0</v>
      </c>
      <c r="DN201" s="11"/>
      <c r="DO201" s="37">
        <f t="shared" si="584"/>
        <v>0</v>
      </c>
      <c r="DP201" s="37">
        <f t="shared" si="584"/>
        <v>0</v>
      </c>
      <c r="DQ201" s="37">
        <f t="shared" si="585"/>
        <v>0</v>
      </c>
      <c r="DR201" s="37">
        <f t="shared" si="586"/>
        <v>0</v>
      </c>
      <c r="DS201" s="37">
        <f t="shared" si="587"/>
        <v>0</v>
      </c>
      <c r="DT201" s="37">
        <f t="shared" si="588"/>
        <v>0</v>
      </c>
      <c r="DU201" s="37">
        <f t="shared" si="589"/>
        <v>0</v>
      </c>
      <c r="DV201" s="9"/>
      <c r="DW201" s="9"/>
      <c r="DX201" s="37">
        <f t="shared" si="600"/>
        <v>0</v>
      </c>
      <c r="DY201" s="37">
        <f t="shared" si="600"/>
        <v>0</v>
      </c>
    </row>
    <row r="202" spans="1:129" x14ac:dyDescent="0.25">
      <c r="A202" s="471" t="s">
        <v>54</v>
      </c>
      <c r="B202" s="472"/>
      <c r="C202" s="41">
        <f t="shared" si="597"/>
        <v>0</v>
      </c>
      <c r="D202" s="113">
        <f>+F202+H202+J202+L202+N202+P202+R202+T202+V202+X202+Z202+AB202+AD202+AF202+AH202+AJ202</f>
        <v>0</v>
      </c>
      <c r="E202" s="47"/>
      <c r="F202" s="46"/>
      <c r="G202" s="47"/>
      <c r="H202" s="46"/>
      <c r="I202" s="47"/>
      <c r="J202" s="46"/>
      <c r="K202" s="47"/>
      <c r="L202" s="46"/>
      <c r="M202" s="47"/>
      <c r="N202" s="46"/>
      <c r="O202" s="119"/>
      <c r="P202" s="120"/>
      <c r="Q202" s="119"/>
      <c r="R202" s="120"/>
      <c r="S202" s="119"/>
      <c r="T202" s="120"/>
      <c r="U202" s="119"/>
      <c r="V202" s="120"/>
      <c r="W202" s="119"/>
      <c r="X202" s="120"/>
      <c r="Y202" s="119"/>
      <c r="Z202" s="120"/>
      <c r="AA202" s="119"/>
      <c r="AB202" s="120"/>
      <c r="AC202" s="119"/>
      <c r="AD202" s="147"/>
      <c r="AE202" s="119"/>
      <c r="AF202" s="147"/>
      <c r="AG202" s="119"/>
      <c r="AH202" s="148"/>
      <c r="AI202" s="119"/>
      <c r="AJ202" s="120"/>
      <c r="AK202" s="121"/>
      <c r="AL202" s="122"/>
      <c r="AM202" s="119"/>
      <c r="AN202" s="123"/>
      <c r="AO202" s="121"/>
      <c r="AP202" s="122"/>
      <c r="AQ202" s="124"/>
      <c r="AR202" s="123"/>
      <c r="AS202" s="121"/>
      <c r="AT202" s="123"/>
      <c r="AU202" s="121"/>
      <c r="AV202" s="122"/>
      <c r="AW202" s="121"/>
      <c r="AX202" s="122"/>
      <c r="AY202" s="35" t="str">
        <f t="shared" si="592"/>
        <v/>
      </c>
      <c r="CA202" s="108" t="str">
        <f t="shared" si="569"/>
        <v/>
      </c>
      <c r="CB202" s="37" t="str">
        <f t="shared" si="593"/>
        <v/>
      </c>
      <c r="CC202" s="37" t="str">
        <f t="shared" si="570"/>
        <v/>
      </c>
      <c r="CD202" s="9"/>
      <c r="CE202" s="9"/>
      <c r="CF202" s="9"/>
      <c r="CG202" s="9"/>
      <c r="CH202" s="9"/>
      <c r="CI202" s="37" t="str">
        <f t="shared" si="571"/>
        <v/>
      </c>
      <c r="CJ202" s="11"/>
      <c r="CK202" s="37" t="str">
        <f t="shared" si="572"/>
        <v/>
      </c>
      <c r="CL202" s="37" t="str">
        <f t="shared" si="573"/>
        <v/>
      </c>
      <c r="CM202" s="37" t="str">
        <f t="shared" si="574"/>
        <v/>
      </c>
      <c r="CN202" s="37" t="str">
        <f t="shared" si="575"/>
        <v/>
      </c>
      <c r="CO202" s="37" t="str">
        <f t="shared" si="576"/>
        <v/>
      </c>
      <c r="CP202" s="37" t="str">
        <f t="shared" si="577"/>
        <v/>
      </c>
      <c r="CQ202" s="37" t="str">
        <f t="shared" si="578"/>
        <v/>
      </c>
      <c r="CR202" s="9"/>
      <c r="CS202" s="9"/>
      <c r="CT202" s="37" t="str">
        <f t="shared" si="598"/>
        <v/>
      </c>
      <c r="CU202" s="37" t="str">
        <f t="shared" si="599"/>
        <v/>
      </c>
      <c r="DE202" s="108">
        <f t="shared" si="581"/>
        <v>0</v>
      </c>
      <c r="DF202" s="37">
        <f t="shared" si="594"/>
        <v>0</v>
      </c>
      <c r="DG202" s="37">
        <f t="shared" si="582"/>
        <v>0</v>
      </c>
      <c r="DH202" s="9"/>
      <c r="DI202" s="9"/>
      <c r="DJ202" s="9"/>
      <c r="DK202" s="9"/>
      <c r="DL202" s="9"/>
      <c r="DM202" s="37">
        <f t="shared" si="583"/>
        <v>0</v>
      </c>
      <c r="DN202" s="11"/>
      <c r="DO202" s="37">
        <f t="shared" si="584"/>
        <v>0</v>
      </c>
      <c r="DP202" s="37">
        <f t="shared" si="584"/>
        <v>0</v>
      </c>
      <c r="DQ202" s="37">
        <f t="shared" si="585"/>
        <v>0</v>
      </c>
      <c r="DR202" s="37">
        <f t="shared" si="586"/>
        <v>0</v>
      </c>
      <c r="DS202" s="37">
        <f t="shared" si="587"/>
        <v>0</v>
      </c>
      <c r="DT202" s="37">
        <f t="shared" si="588"/>
        <v>0</v>
      </c>
      <c r="DU202" s="37">
        <f t="shared" si="589"/>
        <v>0</v>
      </c>
      <c r="DV202" s="9"/>
      <c r="DW202" s="9"/>
      <c r="DX202" s="37">
        <f t="shared" si="600"/>
        <v>0</v>
      </c>
      <c r="DY202" s="37">
        <f t="shared" si="600"/>
        <v>0</v>
      </c>
    </row>
    <row r="203" spans="1:129" x14ac:dyDescent="0.25">
      <c r="A203" s="471" t="s">
        <v>92</v>
      </c>
      <c r="B203" s="472"/>
      <c r="C203" s="41">
        <f t="shared" ref="C203:D205" si="601">+O203+Q203+S203+U203+W203+Y203+AA203+AC203+AE203+AG203+AI203</f>
        <v>0</v>
      </c>
      <c r="D203" s="149">
        <f t="shared" si="601"/>
        <v>0</v>
      </c>
      <c r="E203" s="43"/>
      <c r="F203" s="44"/>
      <c r="G203" s="43"/>
      <c r="H203" s="44"/>
      <c r="I203" s="43"/>
      <c r="J203" s="44"/>
      <c r="K203" s="43"/>
      <c r="L203" s="44"/>
      <c r="M203" s="43"/>
      <c r="N203" s="44"/>
      <c r="O203" s="119"/>
      <c r="P203" s="120"/>
      <c r="Q203" s="119"/>
      <c r="R203" s="120"/>
      <c r="S203" s="119"/>
      <c r="T203" s="120"/>
      <c r="U203" s="119"/>
      <c r="V203" s="120"/>
      <c r="W203" s="119"/>
      <c r="X203" s="120"/>
      <c r="Y203" s="119"/>
      <c r="Z203" s="120"/>
      <c r="AA203" s="119"/>
      <c r="AB203" s="120"/>
      <c r="AC203" s="119"/>
      <c r="AD203" s="147"/>
      <c r="AE203" s="119"/>
      <c r="AF203" s="147"/>
      <c r="AG203" s="119"/>
      <c r="AH203" s="148"/>
      <c r="AI203" s="119"/>
      <c r="AJ203" s="120"/>
      <c r="AK203" s="121"/>
      <c r="AL203" s="122"/>
      <c r="AM203" s="119"/>
      <c r="AN203" s="123"/>
      <c r="AO203" s="121"/>
      <c r="AP203" s="122"/>
      <c r="AQ203" s="124"/>
      <c r="AR203" s="123"/>
      <c r="AS203" s="121"/>
      <c r="AT203" s="123"/>
      <c r="AU203" s="121"/>
      <c r="AV203" s="122"/>
      <c r="AW203" s="121"/>
      <c r="AX203" s="122"/>
      <c r="AY203" s="35" t="str">
        <f t="shared" si="592"/>
        <v/>
      </c>
      <c r="CA203" s="108" t="str">
        <f t="shared" si="569"/>
        <v/>
      </c>
      <c r="CB203" s="37" t="str">
        <f t="shared" si="593"/>
        <v/>
      </c>
      <c r="CC203" s="37" t="str">
        <f t="shared" si="570"/>
        <v/>
      </c>
      <c r="CD203" s="9"/>
      <c r="CE203" s="9"/>
      <c r="CF203" s="9"/>
      <c r="CG203" s="9"/>
      <c r="CH203" s="9"/>
      <c r="CI203" s="37" t="str">
        <f t="shared" si="571"/>
        <v/>
      </c>
      <c r="CJ203" s="11"/>
      <c r="CK203" s="37" t="str">
        <f t="shared" si="572"/>
        <v/>
      </c>
      <c r="CL203" s="37" t="str">
        <f t="shared" si="573"/>
        <v/>
      </c>
      <c r="CM203" s="37" t="str">
        <f t="shared" si="574"/>
        <v/>
      </c>
      <c r="CN203" s="37" t="str">
        <f t="shared" si="575"/>
        <v/>
      </c>
      <c r="CO203" s="37" t="str">
        <f t="shared" si="576"/>
        <v/>
      </c>
      <c r="CP203" s="37" t="str">
        <f t="shared" si="577"/>
        <v/>
      </c>
      <c r="CQ203" s="37" t="str">
        <f t="shared" si="578"/>
        <v/>
      </c>
      <c r="CR203" s="9"/>
      <c r="CS203" s="9"/>
      <c r="CT203" s="37" t="str">
        <f t="shared" si="598"/>
        <v/>
      </c>
      <c r="CU203" s="37" t="str">
        <f t="shared" si="599"/>
        <v/>
      </c>
      <c r="DE203" s="108">
        <f t="shared" si="581"/>
        <v>0</v>
      </c>
      <c r="DF203" s="37">
        <f t="shared" si="594"/>
        <v>0</v>
      </c>
      <c r="DG203" s="37">
        <f t="shared" si="582"/>
        <v>0</v>
      </c>
      <c r="DH203" s="9"/>
      <c r="DI203" s="9"/>
      <c r="DJ203" s="9"/>
      <c r="DK203" s="9"/>
      <c r="DL203" s="9"/>
      <c r="DM203" s="37">
        <f t="shared" si="583"/>
        <v>0</v>
      </c>
      <c r="DN203" s="11"/>
      <c r="DO203" s="37">
        <f t="shared" si="584"/>
        <v>0</v>
      </c>
      <c r="DP203" s="37">
        <f t="shared" si="584"/>
        <v>0</v>
      </c>
      <c r="DQ203" s="37">
        <f t="shared" si="585"/>
        <v>0</v>
      </c>
      <c r="DR203" s="37">
        <f t="shared" si="586"/>
        <v>0</v>
      </c>
      <c r="DS203" s="37">
        <f t="shared" si="587"/>
        <v>0</v>
      </c>
      <c r="DT203" s="37">
        <f t="shared" si="588"/>
        <v>0</v>
      </c>
      <c r="DU203" s="37">
        <f t="shared" si="589"/>
        <v>0</v>
      </c>
      <c r="DV203" s="9"/>
      <c r="DW203" s="9"/>
      <c r="DX203" s="37">
        <f t="shared" si="600"/>
        <v>0</v>
      </c>
      <c r="DY203" s="37">
        <f t="shared" si="600"/>
        <v>0</v>
      </c>
    </row>
    <row r="204" spans="1:129" x14ac:dyDescent="0.25">
      <c r="A204" s="471" t="s">
        <v>93</v>
      </c>
      <c r="B204" s="472"/>
      <c r="C204" s="41">
        <f t="shared" si="601"/>
        <v>0</v>
      </c>
      <c r="D204" s="149">
        <f t="shared" si="601"/>
        <v>0</v>
      </c>
      <c r="E204" s="43"/>
      <c r="F204" s="44"/>
      <c r="G204" s="43"/>
      <c r="H204" s="44"/>
      <c r="I204" s="43"/>
      <c r="J204" s="44"/>
      <c r="K204" s="43"/>
      <c r="L204" s="44"/>
      <c r="M204" s="43"/>
      <c r="N204" s="44"/>
      <c r="O204" s="119"/>
      <c r="P204" s="120"/>
      <c r="Q204" s="119"/>
      <c r="R204" s="120"/>
      <c r="S204" s="119"/>
      <c r="T204" s="120"/>
      <c r="U204" s="119"/>
      <c r="V204" s="120"/>
      <c r="W204" s="119"/>
      <c r="X204" s="120"/>
      <c r="Y204" s="119"/>
      <c r="Z204" s="120"/>
      <c r="AA204" s="119"/>
      <c r="AB204" s="120"/>
      <c r="AC204" s="119"/>
      <c r="AD204" s="147"/>
      <c r="AE204" s="119"/>
      <c r="AF204" s="147"/>
      <c r="AG204" s="47"/>
      <c r="AH204" s="122"/>
      <c r="AI204" s="47"/>
      <c r="AJ204" s="124"/>
      <c r="AK204" s="121"/>
      <c r="AL204" s="122"/>
      <c r="AM204" s="119"/>
      <c r="AN204" s="123"/>
      <c r="AO204" s="121"/>
      <c r="AP204" s="122"/>
      <c r="AQ204" s="124"/>
      <c r="AR204" s="123"/>
      <c r="AS204" s="121"/>
      <c r="AT204" s="123"/>
      <c r="AU204" s="121"/>
      <c r="AV204" s="122"/>
      <c r="AW204" s="121"/>
      <c r="AX204" s="122"/>
      <c r="AY204" s="35" t="str">
        <f t="shared" si="592"/>
        <v/>
      </c>
      <c r="CA204" s="108" t="str">
        <f t="shared" si="569"/>
        <v/>
      </c>
      <c r="CB204" s="37" t="str">
        <f t="shared" si="593"/>
        <v/>
      </c>
      <c r="CC204" s="37" t="str">
        <f t="shared" si="570"/>
        <v/>
      </c>
      <c r="CD204" s="9"/>
      <c r="CE204" s="9"/>
      <c r="CF204" s="9"/>
      <c r="CG204" s="9"/>
      <c r="CH204" s="9"/>
      <c r="CI204" s="37" t="str">
        <f t="shared" si="571"/>
        <v/>
      </c>
      <c r="CJ204" s="11"/>
      <c r="CK204" s="37" t="str">
        <f t="shared" si="572"/>
        <v/>
      </c>
      <c r="CL204" s="37" t="str">
        <f t="shared" si="573"/>
        <v/>
      </c>
      <c r="CM204" s="37" t="str">
        <f t="shared" si="574"/>
        <v/>
      </c>
      <c r="CN204" s="37" t="str">
        <f t="shared" si="575"/>
        <v/>
      </c>
      <c r="CO204" s="37" t="str">
        <f t="shared" si="576"/>
        <v/>
      </c>
      <c r="CP204" s="37" t="str">
        <f t="shared" si="577"/>
        <v/>
      </c>
      <c r="CQ204" s="37" t="str">
        <f t="shared" si="578"/>
        <v/>
      </c>
      <c r="CR204" s="9"/>
      <c r="CS204" s="9"/>
      <c r="CT204" s="37" t="str">
        <f t="shared" si="598"/>
        <v/>
      </c>
      <c r="CU204" s="37" t="str">
        <f t="shared" si="599"/>
        <v/>
      </c>
      <c r="DE204" s="108">
        <f t="shared" si="581"/>
        <v>0</v>
      </c>
      <c r="DF204" s="37">
        <f t="shared" si="594"/>
        <v>0</v>
      </c>
      <c r="DG204" s="37">
        <f t="shared" si="582"/>
        <v>0</v>
      </c>
      <c r="DH204" s="9"/>
      <c r="DI204" s="9"/>
      <c r="DJ204" s="9"/>
      <c r="DK204" s="9"/>
      <c r="DL204" s="9"/>
      <c r="DM204" s="37">
        <f t="shared" si="583"/>
        <v>0</v>
      </c>
      <c r="DN204" s="11"/>
      <c r="DO204" s="37">
        <f t="shared" si="584"/>
        <v>0</v>
      </c>
      <c r="DP204" s="37">
        <f t="shared" si="584"/>
        <v>0</v>
      </c>
      <c r="DQ204" s="37">
        <f t="shared" si="585"/>
        <v>0</v>
      </c>
      <c r="DR204" s="37">
        <f t="shared" si="586"/>
        <v>0</v>
      </c>
      <c r="DS204" s="37">
        <f t="shared" si="587"/>
        <v>0</v>
      </c>
      <c r="DT204" s="37">
        <f t="shared" si="588"/>
        <v>0</v>
      </c>
      <c r="DU204" s="37">
        <f t="shared" si="589"/>
        <v>0</v>
      </c>
      <c r="DV204" s="9"/>
      <c r="DW204" s="9"/>
      <c r="DX204" s="37">
        <f t="shared" si="600"/>
        <v>0</v>
      </c>
      <c r="DY204" s="37">
        <f t="shared" si="600"/>
        <v>0</v>
      </c>
    </row>
    <row r="205" spans="1:129" x14ac:dyDescent="0.25">
      <c r="A205" s="471" t="s">
        <v>94</v>
      </c>
      <c r="B205" s="472"/>
      <c r="C205" s="41">
        <f t="shared" si="601"/>
        <v>0</v>
      </c>
      <c r="D205" s="149">
        <f t="shared" si="601"/>
        <v>0</v>
      </c>
      <c r="E205" s="43"/>
      <c r="F205" s="44"/>
      <c r="G205" s="43"/>
      <c r="H205" s="44"/>
      <c r="I205" s="43"/>
      <c r="J205" s="44"/>
      <c r="K205" s="43"/>
      <c r="L205" s="44"/>
      <c r="M205" s="43"/>
      <c r="N205" s="44"/>
      <c r="O205" s="119"/>
      <c r="P205" s="120"/>
      <c r="Q205" s="119"/>
      <c r="R205" s="120"/>
      <c r="S205" s="119"/>
      <c r="T205" s="120"/>
      <c r="U205" s="119"/>
      <c r="V205" s="120"/>
      <c r="W205" s="119"/>
      <c r="X205" s="120"/>
      <c r="Y205" s="119"/>
      <c r="Z205" s="120"/>
      <c r="AA205" s="119"/>
      <c r="AB205" s="120"/>
      <c r="AC205" s="119"/>
      <c r="AD205" s="147"/>
      <c r="AE205" s="119"/>
      <c r="AF205" s="147"/>
      <c r="AG205" s="119"/>
      <c r="AH205" s="148"/>
      <c r="AI205" s="119"/>
      <c r="AJ205" s="120"/>
      <c r="AK205" s="121"/>
      <c r="AL205" s="122"/>
      <c r="AM205" s="119"/>
      <c r="AN205" s="123"/>
      <c r="AO205" s="121"/>
      <c r="AP205" s="122"/>
      <c r="AQ205" s="124"/>
      <c r="AR205" s="123"/>
      <c r="AS205" s="121"/>
      <c r="AT205" s="123"/>
      <c r="AU205" s="121"/>
      <c r="AV205" s="122"/>
      <c r="AW205" s="121"/>
      <c r="AX205" s="122"/>
      <c r="AY205" s="35" t="str">
        <f t="shared" si="592"/>
        <v/>
      </c>
      <c r="CA205" s="108" t="str">
        <f t="shared" si="569"/>
        <v/>
      </c>
      <c r="CB205" s="37" t="str">
        <f t="shared" si="593"/>
        <v/>
      </c>
      <c r="CC205" s="37" t="str">
        <f t="shared" si="570"/>
        <v/>
      </c>
      <c r="CD205" s="9"/>
      <c r="CE205" s="9"/>
      <c r="CF205" s="9"/>
      <c r="CG205" s="9"/>
      <c r="CH205" s="9"/>
      <c r="CI205" s="37" t="str">
        <f t="shared" si="571"/>
        <v/>
      </c>
      <c r="CJ205" s="11"/>
      <c r="CK205" s="37" t="str">
        <f t="shared" si="572"/>
        <v/>
      </c>
      <c r="CL205" s="37" t="str">
        <f t="shared" si="573"/>
        <v/>
      </c>
      <c r="CM205" s="37" t="str">
        <f t="shared" si="574"/>
        <v/>
      </c>
      <c r="CN205" s="37" t="str">
        <f t="shared" si="575"/>
        <v/>
      </c>
      <c r="CO205" s="37" t="str">
        <f t="shared" si="576"/>
        <v/>
      </c>
      <c r="CP205" s="37" t="str">
        <f t="shared" si="577"/>
        <v/>
      </c>
      <c r="CQ205" s="37" t="str">
        <f t="shared" si="578"/>
        <v/>
      </c>
      <c r="CR205" s="9"/>
      <c r="CS205" s="9"/>
      <c r="CT205" s="37" t="str">
        <f t="shared" si="598"/>
        <v/>
      </c>
      <c r="CU205" s="37" t="str">
        <f t="shared" si="599"/>
        <v/>
      </c>
      <c r="DE205" s="108">
        <f t="shared" si="581"/>
        <v>0</v>
      </c>
      <c r="DF205" s="37">
        <f t="shared" si="594"/>
        <v>0</v>
      </c>
      <c r="DG205" s="37">
        <f t="shared" si="582"/>
        <v>0</v>
      </c>
      <c r="DH205" s="9"/>
      <c r="DI205" s="9"/>
      <c r="DJ205" s="9"/>
      <c r="DK205" s="9"/>
      <c r="DL205" s="9"/>
      <c r="DM205" s="37">
        <f t="shared" si="583"/>
        <v>0</v>
      </c>
      <c r="DN205" s="11"/>
      <c r="DO205" s="37">
        <f t="shared" si="584"/>
        <v>0</v>
      </c>
      <c r="DP205" s="37">
        <f t="shared" si="584"/>
        <v>0</v>
      </c>
      <c r="DQ205" s="37">
        <f t="shared" si="585"/>
        <v>0</v>
      </c>
      <c r="DR205" s="37">
        <f t="shared" si="586"/>
        <v>0</v>
      </c>
      <c r="DS205" s="37">
        <f t="shared" si="587"/>
        <v>0</v>
      </c>
      <c r="DT205" s="37">
        <f t="shared" si="588"/>
        <v>0</v>
      </c>
      <c r="DU205" s="37">
        <f t="shared" si="589"/>
        <v>0</v>
      </c>
      <c r="DV205" s="9"/>
      <c r="DW205" s="9"/>
      <c r="DX205" s="37">
        <f t="shared" si="600"/>
        <v>0</v>
      </c>
      <c r="DY205" s="37">
        <f t="shared" si="600"/>
        <v>0</v>
      </c>
    </row>
    <row r="206" spans="1:129" x14ac:dyDescent="0.25">
      <c r="A206" s="471" t="s">
        <v>95</v>
      </c>
      <c r="B206" s="472"/>
      <c r="C206" s="41">
        <f t="shared" ref="C206:D210" si="602">+E206+G206+I206+K206+M206+O206+Q206+S206+U206+W206+Y206+AA206+AC206+AE206+AG206+AI206</f>
        <v>0</v>
      </c>
      <c r="D206" s="149">
        <f t="shared" si="602"/>
        <v>0</v>
      </c>
      <c r="E206" s="119"/>
      <c r="F206" s="120"/>
      <c r="G206" s="119"/>
      <c r="H206" s="120"/>
      <c r="I206" s="119"/>
      <c r="J206" s="120"/>
      <c r="K206" s="119"/>
      <c r="L206" s="120"/>
      <c r="M206" s="119"/>
      <c r="N206" s="120"/>
      <c r="O206" s="119"/>
      <c r="P206" s="120"/>
      <c r="Q206" s="119"/>
      <c r="R206" s="120"/>
      <c r="S206" s="119"/>
      <c r="T206" s="120"/>
      <c r="U206" s="119"/>
      <c r="V206" s="120"/>
      <c r="W206" s="119"/>
      <c r="X206" s="120"/>
      <c r="Y206" s="119"/>
      <c r="Z206" s="120"/>
      <c r="AA206" s="119"/>
      <c r="AB206" s="120"/>
      <c r="AC206" s="119"/>
      <c r="AD206" s="147"/>
      <c r="AE206" s="119"/>
      <c r="AF206" s="147"/>
      <c r="AG206" s="119"/>
      <c r="AH206" s="148"/>
      <c r="AI206" s="119"/>
      <c r="AJ206" s="120"/>
      <c r="AK206" s="121"/>
      <c r="AL206" s="122"/>
      <c r="AM206" s="119"/>
      <c r="AN206" s="123"/>
      <c r="AO206" s="121"/>
      <c r="AP206" s="122"/>
      <c r="AQ206" s="124"/>
      <c r="AR206" s="123"/>
      <c r="AS206" s="121"/>
      <c r="AT206" s="123"/>
      <c r="AU206" s="121"/>
      <c r="AV206" s="122"/>
      <c r="AW206" s="121"/>
      <c r="AX206" s="122"/>
      <c r="AY206" s="35" t="str">
        <f t="shared" si="592"/>
        <v/>
      </c>
      <c r="CA206" s="108" t="str">
        <f t="shared" si="569"/>
        <v/>
      </c>
      <c r="CB206" s="37" t="str">
        <f t="shared" si="593"/>
        <v/>
      </c>
      <c r="CC206" s="37" t="str">
        <f t="shared" si="570"/>
        <v/>
      </c>
      <c r="CD206" s="9"/>
      <c r="CE206" s="9"/>
      <c r="CF206" s="9"/>
      <c r="CG206" s="9"/>
      <c r="CH206" s="9"/>
      <c r="CI206" s="37" t="str">
        <f t="shared" si="571"/>
        <v/>
      </c>
      <c r="CJ206" s="11"/>
      <c r="CK206" s="37" t="str">
        <f t="shared" si="572"/>
        <v/>
      </c>
      <c r="CL206" s="37" t="str">
        <f t="shared" si="573"/>
        <v/>
      </c>
      <c r="CM206" s="37" t="str">
        <f t="shared" si="574"/>
        <v/>
      </c>
      <c r="CN206" s="37" t="str">
        <f t="shared" si="575"/>
        <v/>
      </c>
      <c r="CO206" s="37" t="str">
        <f t="shared" si="576"/>
        <v/>
      </c>
      <c r="CP206" s="37" t="str">
        <f t="shared" si="577"/>
        <v/>
      </c>
      <c r="CQ206" s="37" t="str">
        <f t="shared" si="578"/>
        <v/>
      </c>
      <c r="CR206" s="9"/>
      <c r="CS206" s="9"/>
      <c r="CT206" s="37" t="str">
        <f t="shared" si="598"/>
        <v/>
      </c>
      <c r="CU206" s="37" t="str">
        <f t="shared" si="599"/>
        <v/>
      </c>
      <c r="DE206" s="108">
        <f t="shared" si="581"/>
        <v>0</v>
      </c>
      <c r="DF206" s="37">
        <f t="shared" si="594"/>
        <v>0</v>
      </c>
      <c r="DG206" s="37">
        <f t="shared" si="582"/>
        <v>0</v>
      </c>
      <c r="DH206" s="9"/>
      <c r="DI206" s="9"/>
      <c r="DJ206" s="9"/>
      <c r="DK206" s="9"/>
      <c r="DL206" s="9"/>
      <c r="DM206" s="37">
        <f t="shared" si="583"/>
        <v>0</v>
      </c>
      <c r="DN206" s="11"/>
      <c r="DO206" s="37">
        <f t="shared" si="584"/>
        <v>0</v>
      </c>
      <c r="DP206" s="37">
        <f t="shared" si="584"/>
        <v>0</v>
      </c>
      <c r="DQ206" s="37">
        <f t="shared" si="585"/>
        <v>0</v>
      </c>
      <c r="DR206" s="37">
        <f t="shared" si="586"/>
        <v>0</v>
      </c>
      <c r="DS206" s="37">
        <f t="shared" si="587"/>
        <v>0</v>
      </c>
      <c r="DT206" s="37">
        <f t="shared" si="588"/>
        <v>0</v>
      </c>
      <c r="DU206" s="37">
        <f t="shared" si="589"/>
        <v>0</v>
      </c>
      <c r="DV206" s="9"/>
      <c r="DW206" s="9"/>
      <c r="DX206" s="37">
        <f t="shared" si="600"/>
        <v>0</v>
      </c>
      <c r="DY206" s="37">
        <f t="shared" si="600"/>
        <v>0</v>
      </c>
    </row>
    <row r="207" spans="1:129" x14ac:dyDescent="0.25">
      <c r="A207" s="471" t="s">
        <v>96</v>
      </c>
      <c r="B207" s="472"/>
      <c r="C207" s="41">
        <f t="shared" si="602"/>
        <v>0</v>
      </c>
      <c r="D207" s="149">
        <f t="shared" si="602"/>
        <v>0</v>
      </c>
      <c r="E207" s="119"/>
      <c r="F207" s="120"/>
      <c r="G207" s="119"/>
      <c r="H207" s="120"/>
      <c r="I207" s="119"/>
      <c r="J207" s="120"/>
      <c r="K207" s="119"/>
      <c r="L207" s="120"/>
      <c r="M207" s="119"/>
      <c r="N207" s="120"/>
      <c r="O207" s="119"/>
      <c r="P207" s="120"/>
      <c r="Q207" s="119"/>
      <c r="R207" s="120"/>
      <c r="S207" s="119"/>
      <c r="T207" s="120"/>
      <c r="U207" s="119"/>
      <c r="V207" s="120"/>
      <c r="W207" s="119"/>
      <c r="X207" s="120"/>
      <c r="Y207" s="119"/>
      <c r="Z207" s="120"/>
      <c r="AA207" s="119"/>
      <c r="AB207" s="120"/>
      <c r="AC207" s="119"/>
      <c r="AD207" s="147"/>
      <c r="AE207" s="119"/>
      <c r="AF207" s="147"/>
      <c r="AG207" s="119"/>
      <c r="AH207" s="148"/>
      <c r="AI207" s="119"/>
      <c r="AJ207" s="120"/>
      <c r="AK207" s="121"/>
      <c r="AL207" s="122"/>
      <c r="AM207" s="119"/>
      <c r="AN207" s="123"/>
      <c r="AO207" s="121"/>
      <c r="AP207" s="122"/>
      <c r="AQ207" s="124"/>
      <c r="AR207" s="123"/>
      <c r="AS207" s="121"/>
      <c r="AT207" s="123"/>
      <c r="AU207" s="121"/>
      <c r="AV207" s="122"/>
      <c r="AW207" s="121"/>
      <c r="AX207" s="122"/>
      <c r="AY207" s="35" t="str">
        <f t="shared" si="592"/>
        <v/>
      </c>
      <c r="CA207" s="108" t="str">
        <f t="shared" si="569"/>
        <v/>
      </c>
      <c r="CB207" s="37" t="str">
        <f t="shared" si="593"/>
        <v/>
      </c>
      <c r="CC207" s="37" t="str">
        <f t="shared" si="570"/>
        <v/>
      </c>
      <c r="CD207" s="9"/>
      <c r="CE207" s="9"/>
      <c r="CF207" s="9"/>
      <c r="CG207" s="9"/>
      <c r="CH207" s="9"/>
      <c r="CI207" s="37" t="str">
        <f t="shared" si="571"/>
        <v/>
      </c>
      <c r="CJ207" s="11"/>
      <c r="CK207" s="37" t="str">
        <f t="shared" si="572"/>
        <v/>
      </c>
      <c r="CL207" s="37" t="str">
        <f t="shared" si="573"/>
        <v/>
      </c>
      <c r="CM207" s="37" t="str">
        <f t="shared" si="574"/>
        <v/>
      </c>
      <c r="CN207" s="37" t="str">
        <f t="shared" si="575"/>
        <v/>
      </c>
      <c r="CO207" s="37" t="str">
        <f t="shared" si="576"/>
        <v/>
      </c>
      <c r="CP207" s="37" t="str">
        <f t="shared" si="577"/>
        <v/>
      </c>
      <c r="CQ207" s="37" t="str">
        <f t="shared" si="578"/>
        <v/>
      </c>
      <c r="CR207" s="9"/>
      <c r="CS207" s="9"/>
      <c r="CT207" s="37" t="str">
        <f t="shared" si="598"/>
        <v/>
      </c>
      <c r="CU207" s="37" t="str">
        <f t="shared" si="599"/>
        <v/>
      </c>
      <c r="DE207" s="108">
        <f t="shared" si="581"/>
        <v>0</v>
      </c>
      <c r="DF207" s="37">
        <f t="shared" si="594"/>
        <v>0</v>
      </c>
      <c r="DG207" s="37">
        <f t="shared" si="582"/>
        <v>0</v>
      </c>
      <c r="DH207" s="9"/>
      <c r="DI207" s="9"/>
      <c r="DJ207" s="9"/>
      <c r="DK207" s="9"/>
      <c r="DL207" s="9"/>
      <c r="DM207" s="37">
        <f t="shared" si="583"/>
        <v>0</v>
      </c>
      <c r="DN207" s="11"/>
      <c r="DO207" s="37">
        <f t="shared" si="584"/>
        <v>0</v>
      </c>
      <c r="DP207" s="37">
        <f t="shared" si="584"/>
        <v>0</v>
      </c>
      <c r="DQ207" s="37">
        <f t="shared" si="585"/>
        <v>0</v>
      </c>
      <c r="DR207" s="37">
        <f t="shared" si="586"/>
        <v>0</v>
      </c>
      <c r="DS207" s="37">
        <f t="shared" si="587"/>
        <v>0</v>
      </c>
      <c r="DT207" s="37">
        <f t="shared" si="588"/>
        <v>0</v>
      </c>
      <c r="DU207" s="37">
        <f t="shared" si="589"/>
        <v>0</v>
      </c>
      <c r="DV207" s="9"/>
      <c r="DW207" s="9"/>
      <c r="DX207" s="37">
        <f t="shared" si="600"/>
        <v>0</v>
      </c>
      <c r="DY207" s="37">
        <f t="shared" si="600"/>
        <v>0</v>
      </c>
    </row>
    <row r="208" spans="1:129" x14ac:dyDescent="0.25">
      <c r="A208" s="471" t="s">
        <v>97</v>
      </c>
      <c r="B208" s="472"/>
      <c r="C208" s="41">
        <f t="shared" si="602"/>
        <v>0</v>
      </c>
      <c r="D208" s="149">
        <f t="shared" si="602"/>
        <v>0</v>
      </c>
      <c r="E208" s="119"/>
      <c r="F208" s="120"/>
      <c r="G208" s="119"/>
      <c r="H208" s="120"/>
      <c r="I208" s="119"/>
      <c r="J208" s="120"/>
      <c r="K208" s="119"/>
      <c r="L208" s="120"/>
      <c r="M208" s="119"/>
      <c r="N208" s="120"/>
      <c r="O208" s="119"/>
      <c r="P208" s="120"/>
      <c r="Q208" s="119"/>
      <c r="R208" s="120"/>
      <c r="S208" s="119"/>
      <c r="T208" s="120"/>
      <c r="U208" s="119"/>
      <c r="V208" s="120"/>
      <c r="W208" s="119"/>
      <c r="X208" s="120"/>
      <c r="Y208" s="119"/>
      <c r="Z208" s="120"/>
      <c r="AA208" s="119"/>
      <c r="AB208" s="120"/>
      <c r="AC208" s="119"/>
      <c r="AD208" s="147"/>
      <c r="AE208" s="119"/>
      <c r="AF208" s="147"/>
      <c r="AG208" s="119"/>
      <c r="AH208" s="148"/>
      <c r="AI208" s="119"/>
      <c r="AJ208" s="120"/>
      <c r="AK208" s="121"/>
      <c r="AL208" s="122"/>
      <c r="AM208" s="119"/>
      <c r="AN208" s="123"/>
      <c r="AO208" s="121"/>
      <c r="AP208" s="122"/>
      <c r="AQ208" s="124"/>
      <c r="AR208" s="123"/>
      <c r="AS208" s="121"/>
      <c r="AT208" s="123"/>
      <c r="AU208" s="121"/>
      <c r="AV208" s="122"/>
      <c r="AW208" s="121"/>
      <c r="AX208" s="122"/>
      <c r="AY208" s="35" t="str">
        <f t="shared" si="592"/>
        <v/>
      </c>
      <c r="CA208" s="108" t="str">
        <f t="shared" si="569"/>
        <v/>
      </c>
      <c r="CB208" s="37" t="str">
        <f t="shared" si="593"/>
        <v/>
      </c>
      <c r="CC208" s="37" t="str">
        <f t="shared" si="570"/>
        <v/>
      </c>
      <c r="CD208" s="9"/>
      <c r="CE208" s="9"/>
      <c r="CF208" s="9"/>
      <c r="CG208" s="9"/>
      <c r="CH208" s="9"/>
      <c r="CI208" s="37" t="str">
        <f t="shared" si="571"/>
        <v/>
      </c>
      <c r="CJ208" s="11"/>
      <c r="CK208" s="37" t="str">
        <f t="shared" si="572"/>
        <v/>
      </c>
      <c r="CL208" s="37" t="str">
        <f t="shared" si="573"/>
        <v/>
      </c>
      <c r="CM208" s="37" t="str">
        <f t="shared" si="574"/>
        <v/>
      </c>
      <c r="CN208" s="37" t="str">
        <f t="shared" si="575"/>
        <v/>
      </c>
      <c r="CO208" s="37" t="str">
        <f t="shared" si="576"/>
        <v/>
      </c>
      <c r="CP208" s="37" t="str">
        <f t="shared" si="577"/>
        <v/>
      </c>
      <c r="CQ208" s="37" t="str">
        <f t="shared" si="578"/>
        <v/>
      </c>
      <c r="CR208" s="9"/>
      <c r="CS208" s="9"/>
      <c r="CT208" s="37" t="str">
        <f t="shared" si="598"/>
        <v/>
      </c>
      <c r="CU208" s="37" t="str">
        <f t="shared" si="599"/>
        <v/>
      </c>
      <c r="DE208" s="108">
        <f t="shared" si="581"/>
        <v>0</v>
      </c>
      <c r="DF208" s="37">
        <f t="shared" si="594"/>
        <v>0</v>
      </c>
      <c r="DG208" s="37">
        <f t="shared" si="582"/>
        <v>0</v>
      </c>
      <c r="DH208" s="9"/>
      <c r="DI208" s="9"/>
      <c r="DJ208" s="9"/>
      <c r="DK208" s="9"/>
      <c r="DL208" s="9"/>
      <c r="DM208" s="37">
        <f t="shared" si="583"/>
        <v>0</v>
      </c>
      <c r="DN208" s="11"/>
      <c r="DO208" s="37">
        <f t="shared" si="584"/>
        <v>0</v>
      </c>
      <c r="DP208" s="37">
        <f t="shared" si="584"/>
        <v>0</v>
      </c>
      <c r="DQ208" s="37">
        <f t="shared" si="585"/>
        <v>0</v>
      </c>
      <c r="DR208" s="37">
        <f t="shared" si="586"/>
        <v>0</v>
      </c>
      <c r="DS208" s="37">
        <f t="shared" si="587"/>
        <v>0</v>
      </c>
      <c r="DT208" s="37">
        <f t="shared" si="588"/>
        <v>0</v>
      </c>
      <c r="DU208" s="37">
        <f t="shared" si="589"/>
        <v>0</v>
      </c>
      <c r="DV208" s="9"/>
      <c r="DW208" s="9"/>
      <c r="DX208" s="37">
        <f t="shared" si="600"/>
        <v>0</v>
      </c>
      <c r="DY208" s="37">
        <f t="shared" si="600"/>
        <v>0</v>
      </c>
    </row>
    <row r="209" spans="1:129" x14ac:dyDescent="0.25">
      <c r="A209" s="471" t="s">
        <v>98</v>
      </c>
      <c r="B209" s="472"/>
      <c r="C209" s="41">
        <f t="shared" si="602"/>
        <v>0</v>
      </c>
      <c r="D209" s="149">
        <f t="shared" si="602"/>
        <v>0</v>
      </c>
      <c r="E209" s="119"/>
      <c r="F209" s="120"/>
      <c r="G209" s="119"/>
      <c r="H209" s="120"/>
      <c r="I209" s="119"/>
      <c r="J209" s="120"/>
      <c r="K209" s="119"/>
      <c r="L209" s="120"/>
      <c r="M209" s="119"/>
      <c r="N209" s="120"/>
      <c r="O209" s="119"/>
      <c r="P209" s="120"/>
      <c r="Q209" s="119"/>
      <c r="R209" s="120"/>
      <c r="S209" s="119"/>
      <c r="T209" s="120"/>
      <c r="U209" s="119"/>
      <c r="V209" s="120"/>
      <c r="W209" s="119"/>
      <c r="X209" s="120"/>
      <c r="Y209" s="119"/>
      <c r="Z209" s="120"/>
      <c r="AA209" s="119"/>
      <c r="AB209" s="120"/>
      <c r="AC209" s="119"/>
      <c r="AD209" s="147"/>
      <c r="AE209" s="119"/>
      <c r="AF209" s="147"/>
      <c r="AG209" s="119"/>
      <c r="AH209" s="148"/>
      <c r="AI209" s="119"/>
      <c r="AJ209" s="120"/>
      <c r="AK209" s="121"/>
      <c r="AL209" s="122"/>
      <c r="AM209" s="119"/>
      <c r="AN209" s="123"/>
      <c r="AO209" s="121"/>
      <c r="AP209" s="122"/>
      <c r="AQ209" s="124"/>
      <c r="AR209" s="123"/>
      <c r="AS209" s="121"/>
      <c r="AT209" s="123"/>
      <c r="AU209" s="121"/>
      <c r="AV209" s="122"/>
      <c r="AW209" s="121"/>
      <c r="AX209" s="122"/>
      <c r="AY209" s="35" t="str">
        <f t="shared" si="592"/>
        <v/>
      </c>
      <c r="CA209" s="108" t="str">
        <f t="shared" si="569"/>
        <v/>
      </c>
      <c r="CB209" s="37" t="str">
        <f t="shared" si="593"/>
        <v/>
      </c>
      <c r="CC209" s="37" t="str">
        <f t="shared" si="570"/>
        <v/>
      </c>
      <c r="CD209" s="9"/>
      <c r="CE209" s="9"/>
      <c r="CF209" s="9"/>
      <c r="CG209" s="9"/>
      <c r="CH209" s="9"/>
      <c r="CI209" s="37" t="str">
        <f t="shared" si="571"/>
        <v/>
      </c>
      <c r="CJ209" s="11"/>
      <c r="CK209" s="37" t="str">
        <f t="shared" si="572"/>
        <v/>
      </c>
      <c r="CL209" s="37" t="str">
        <f t="shared" si="573"/>
        <v/>
      </c>
      <c r="CM209" s="37" t="str">
        <f t="shared" si="574"/>
        <v/>
      </c>
      <c r="CN209" s="37" t="str">
        <f t="shared" si="575"/>
        <v/>
      </c>
      <c r="CO209" s="37" t="str">
        <f t="shared" si="576"/>
        <v/>
      </c>
      <c r="CP209" s="37" t="str">
        <f t="shared" si="577"/>
        <v/>
      </c>
      <c r="CQ209" s="37" t="str">
        <f t="shared" si="578"/>
        <v/>
      </c>
      <c r="CR209" s="9"/>
      <c r="CS209" s="9"/>
      <c r="CT209" s="37" t="str">
        <f t="shared" si="598"/>
        <v/>
      </c>
      <c r="CU209" s="37" t="str">
        <f t="shared" si="599"/>
        <v/>
      </c>
      <c r="DE209" s="108">
        <f t="shared" si="581"/>
        <v>0</v>
      </c>
      <c r="DF209" s="37">
        <f t="shared" si="594"/>
        <v>0</v>
      </c>
      <c r="DG209" s="37">
        <f t="shared" si="582"/>
        <v>0</v>
      </c>
      <c r="DH209" s="9"/>
      <c r="DI209" s="9"/>
      <c r="DJ209" s="9"/>
      <c r="DK209" s="9"/>
      <c r="DL209" s="9"/>
      <c r="DM209" s="37">
        <f t="shared" si="583"/>
        <v>0</v>
      </c>
      <c r="DN209" s="11"/>
      <c r="DO209" s="37">
        <f t="shared" si="584"/>
        <v>0</v>
      </c>
      <c r="DP209" s="37">
        <f t="shared" si="584"/>
        <v>0</v>
      </c>
      <c r="DQ209" s="37">
        <f t="shared" si="585"/>
        <v>0</v>
      </c>
      <c r="DR209" s="37">
        <f t="shared" si="586"/>
        <v>0</v>
      </c>
      <c r="DS209" s="37">
        <f t="shared" si="587"/>
        <v>0</v>
      </c>
      <c r="DT209" s="37">
        <f t="shared" si="588"/>
        <v>0</v>
      </c>
      <c r="DU209" s="37">
        <f t="shared" si="589"/>
        <v>0</v>
      </c>
      <c r="DV209" s="9"/>
      <c r="DW209" s="9"/>
      <c r="DX209" s="37">
        <f t="shared" si="600"/>
        <v>0</v>
      </c>
      <c r="DY209" s="37">
        <f t="shared" si="600"/>
        <v>0</v>
      </c>
    </row>
    <row r="210" spans="1:129" x14ac:dyDescent="0.25">
      <c r="A210" s="477" t="s">
        <v>99</v>
      </c>
      <c r="B210" s="478"/>
      <c r="C210" s="117">
        <f t="shared" si="602"/>
        <v>0</v>
      </c>
      <c r="D210" s="137">
        <f t="shared" si="602"/>
        <v>0</v>
      </c>
      <c r="E210" s="60"/>
      <c r="F210" s="61"/>
      <c r="G210" s="60"/>
      <c r="H210" s="61"/>
      <c r="I210" s="60"/>
      <c r="J210" s="61"/>
      <c r="K210" s="60"/>
      <c r="L210" s="61"/>
      <c r="M210" s="60"/>
      <c r="N210" s="62"/>
      <c r="O210" s="60"/>
      <c r="P210" s="61"/>
      <c r="Q210" s="60"/>
      <c r="R210" s="61"/>
      <c r="S210" s="60"/>
      <c r="T210" s="61"/>
      <c r="U210" s="60"/>
      <c r="V210" s="61"/>
      <c r="W210" s="60"/>
      <c r="X210" s="61"/>
      <c r="Y210" s="60"/>
      <c r="Z210" s="61"/>
      <c r="AA210" s="60"/>
      <c r="AB210" s="61"/>
      <c r="AC210" s="60"/>
      <c r="AD210" s="150"/>
      <c r="AE210" s="60"/>
      <c r="AF210" s="150"/>
      <c r="AG210" s="60"/>
      <c r="AH210" s="62"/>
      <c r="AI210" s="60"/>
      <c r="AJ210" s="61"/>
      <c r="AK210" s="65"/>
      <c r="AL210" s="141"/>
      <c r="AM210" s="60"/>
      <c r="AN210" s="125"/>
      <c r="AO210" s="65"/>
      <c r="AP210" s="141"/>
      <c r="AQ210" s="63"/>
      <c r="AR210" s="125"/>
      <c r="AS210" s="65"/>
      <c r="AT210" s="125"/>
      <c r="AU210" s="65"/>
      <c r="AV210" s="141"/>
      <c r="AW210" s="65"/>
      <c r="AX210" s="141"/>
      <c r="AY210" s="35" t="str">
        <f t="shared" si="592"/>
        <v/>
      </c>
      <c r="CA210" s="108" t="str">
        <f t="shared" si="569"/>
        <v/>
      </c>
      <c r="CB210" s="37" t="str">
        <f t="shared" si="593"/>
        <v/>
      </c>
      <c r="CC210" s="37" t="str">
        <f t="shared" si="570"/>
        <v/>
      </c>
      <c r="CD210" s="9"/>
      <c r="CE210" s="9"/>
      <c r="CF210" s="9"/>
      <c r="CG210" s="9"/>
      <c r="CH210" s="9"/>
      <c r="CI210" s="37" t="str">
        <f t="shared" si="571"/>
        <v/>
      </c>
      <c r="CJ210" s="11"/>
      <c r="CK210" s="37" t="str">
        <f t="shared" si="572"/>
        <v/>
      </c>
      <c r="CL210" s="37" t="str">
        <f t="shared" si="573"/>
        <v/>
      </c>
      <c r="CM210" s="37" t="str">
        <f t="shared" si="574"/>
        <v/>
      </c>
      <c r="CN210" s="37" t="str">
        <f t="shared" si="575"/>
        <v/>
      </c>
      <c r="CO210" s="37" t="str">
        <f t="shared" si="576"/>
        <v/>
      </c>
      <c r="CP210" s="37" t="str">
        <f t="shared" si="577"/>
        <v/>
      </c>
      <c r="CQ210" s="37" t="str">
        <f t="shared" si="578"/>
        <v/>
      </c>
      <c r="CR210" s="9"/>
      <c r="CS210" s="9"/>
      <c r="CT210" s="37" t="str">
        <f t="shared" si="598"/>
        <v/>
      </c>
      <c r="CU210" s="37" t="str">
        <f t="shared" si="599"/>
        <v/>
      </c>
      <c r="DE210" s="108">
        <f t="shared" si="581"/>
        <v>0</v>
      </c>
      <c r="DF210" s="37">
        <f t="shared" si="594"/>
        <v>0</v>
      </c>
      <c r="DG210" s="37">
        <f t="shared" si="582"/>
        <v>0</v>
      </c>
      <c r="DH210" s="9"/>
      <c r="DI210" s="9"/>
      <c r="DJ210" s="9"/>
      <c r="DK210" s="9"/>
      <c r="DL210" s="9"/>
      <c r="DM210" s="37">
        <f t="shared" si="583"/>
        <v>0</v>
      </c>
      <c r="DN210" s="11"/>
      <c r="DO210" s="37">
        <f t="shared" si="584"/>
        <v>0</v>
      </c>
      <c r="DP210" s="37">
        <f t="shared" si="584"/>
        <v>0</v>
      </c>
      <c r="DQ210" s="37">
        <f t="shared" si="585"/>
        <v>0</v>
      </c>
      <c r="DR210" s="37">
        <f t="shared" si="586"/>
        <v>0</v>
      </c>
      <c r="DS210" s="37">
        <f t="shared" si="587"/>
        <v>0</v>
      </c>
      <c r="DT210" s="37">
        <f t="shared" si="588"/>
        <v>0</v>
      </c>
      <c r="DU210" s="37">
        <f t="shared" si="589"/>
        <v>0</v>
      </c>
      <c r="DV210" s="9"/>
      <c r="DW210" s="9"/>
      <c r="DX210" s="37">
        <f t="shared" si="600"/>
        <v>0</v>
      </c>
      <c r="DY210" s="37">
        <f t="shared" si="600"/>
        <v>0</v>
      </c>
    </row>
    <row r="211" spans="1:129" x14ac:dyDescent="0.25">
      <c r="A211" s="154" t="s">
        <v>101</v>
      </c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1"/>
      <c r="AM211" s="11"/>
      <c r="AN211" s="11"/>
      <c r="AO211" s="11"/>
      <c r="AP211" s="11"/>
      <c r="AQ211" s="11"/>
    </row>
    <row r="212" spans="1:129" ht="15" customHeight="1" x14ac:dyDescent="0.25">
      <c r="A212" s="479" t="s">
        <v>64</v>
      </c>
      <c r="B212" s="482" t="s">
        <v>5</v>
      </c>
      <c r="C212" s="482"/>
      <c r="D212" s="482" t="s">
        <v>6</v>
      </c>
      <c r="E212" s="482"/>
      <c r="F212" s="482"/>
      <c r="G212" s="482"/>
      <c r="H212" s="482"/>
      <c r="I212" s="482"/>
      <c r="J212" s="482"/>
      <c r="K212" s="482"/>
      <c r="L212" s="482"/>
      <c r="M212" s="482"/>
      <c r="N212" s="482"/>
      <c r="O212" s="482"/>
      <c r="P212" s="482"/>
      <c r="Q212" s="482"/>
      <c r="R212" s="482"/>
      <c r="S212" s="482"/>
      <c r="T212" s="482"/>
      <c r="U212" s="482"/>
      <c r="V212" s="482"/>
      <c r="W212" s="482"/>
      <c r="X212" s="482"/>
      <c r="Y212" s="482"/>
      <c r="Z212" s="482"/>
      <c r="AA212" s="482"/>
      <c r="AB212" s="482"/>
      <c r="AC212" s="482"/>
      <c r="AD212" s="482"/>
      <c r="AE212" s="482"/>
      <c r="AF212" s="482"/>
      <c r="AG212" s="482"/>
      <c r="AH212" s="482"/>
      <c r="AI212" s="482"/>
      <c r="AJ212" s="482"/>
      <c r="AK212" s="483"/>
      <c r="AL212" s="467" t="s">
        <v>102</v>
      </c>
      <c r="AM212" s="484"/>
      <c r="AN212" s="485" t="s">
        <v>8</v>
      </c>
      <c r="AO212" s="425"/>
      <c r="AP212" s="467" t="s">
        <v>9</v>
      </c>
      <c r="AQ212" s="486" t="s">
        <v>10</v>
      </c>
    </row>
    <row r="213" spans="1:129" x14ac:dyDescent="0.25">
      <c r="A213" s="480"/>
      <c r="B213" s="482"/>
      <c r="C213" s="482"/>
      <c r="D213" s="482" t="s">
        <v>103</v>
      </c>
      <c r="E213" s="482"/>
      <c r="F213" s="482" t="s">
        <v>15</v>
      </c>
      <c r="G213" s="482"/>
      <c r="H213" s="482" t="s">
        <v>16</v>
      </c>
      <c r="I213" s="482"/>
      <c r="J213" s="482" t="s">
        <v>17</v>
      </c>
      <c r="K213" s="482"/>
      <c r="L213" s="482" t="s">
        <v>18</v>
      </c>
      <c r="M213" s="482"/>
      <c r="N213" s="482" t="s">
        <v>19</v>
      </c>
      <c r="O213" s="482"/>
      <c r="P213" s="482" t="s">
        <v>20</v>
      </c>
      <c r="Q213" s="482"/>
      <c r="R213" s="482" t="s">
        <v>21</v>
      </c>
      <c r="S213" s="482"/>
      <c r="T213" s="482" t="s">
        <v>22</v>
      </c>
      <c r="U213" s="482"/>
      <c r="V213" s="482" t="s">
        <v>23</v>
      </c>
      <c r="W213" s="482"/>
      <c r="X213" s="482" t="s">
        <v>24</v>
      </c>
      <c r="Y213" s="482"/>
      <c r="Z213" s="482" t="s">
        <v>25</v>
      </c>
      <c r="AA213" s="482"/>
      <c r="AB213" s="482" t="s">
        <v>26</v>
      </c>
      <c r="AC213" s="482"/>
      <c r="AD213" s="482" t="s">
        <v>27</v>
      </c>
      <c r="AE213" s="482"/>
      <c r="AF213" s="482" t="s">
        <v>28</v>
      </c>
      <c r="AG213" s="482"/>
      <c r="AH213" s="482" t="s">
        <v>29</v>
      </c>
      <c r="AI213" s="482"/>
      <c r="AJ213" s="482" t="s">
        <v>30</v>
      </c>
      <c r="AK213" s="483"/>
      <c r="AL213" s="487" t="s">
        <v>31</v>
      </c>
      <c r="AM213" s="465" t="s">
        <v>32</v>
      </c>
      <c r="AN213" s="488" t="s">
        <v>35</v>
      </c>
      <c r="AO213" s="490" t="s">
        <v>36</v>
      </c>
      <c r="AP213" s="467"/>
      <c r="AQ213" s="486"/>
    </row>
    <row r="214" spans="1:129" x14ac:dyDescent="0.25">
      <c r="A214" s="481"/>
      <c r="B214" s="155" t="s">
        <v>33</v>
      </c>
      <c r="C214" s="364" t="s">
        <v>34</v>
      </c>
      <c r="D214" s="157" t="s">
        <v>33</v>
      </c>
      <c r="E214" s="361" t="s">
        <v>34</v>
      </c>
      <c r="F214" s="157" t="s">
        <v>33</v>
      </c>
      <c r="G214" s="361" t="s">
        <v>34</v>
      </c>
      <c r="H214" s="157" t="s">
        <v>33</v>
      </c>
      <c r="I214" s="361" t="s">
        <v>34</v>
      </c>
      <c r="J214" s="157" t="s">
        <v>33</v>
      </c>
      <c r="K214" s="361" t="s">
        <v>34</v>
      </c>
      <c r="L214" s="157" t="s">
        <v>33</v>
      </c>
      <c r="M214" s="361" t="s">
        <v>34</v>
      </c>
      <c r="N214" s="157" t="s">
        <v>33</v>
      </c>
      <c r="O214" s="361" t="s">
        <v>34</v>
      </c>
      <c r="P214" s="157" t="s">
        <v>33</v>
      </c>
      <c r="Q214" s="361" t="s">
        <v>34</v>
      </c>
      <c r="R214" s="157" t="s">
        <v>33</v>
      </c>
      <c r="S214" s="361" t="s">
        <v>34</v>
      </c>
      <c r="T214" s="157" t="s">
        <v>33</v>
      </c>
      <c r="U214" s="361" t="s">
        <v>34</v>
      </c>
      <c r="V214" s="157" t="s">
        <v>33</v>
      </c>
      <c r="W214" s="361" t="s">
        <v>34</v>
      </c>
      <c r="X214" s="157" t="s">
        <v>33</v>
      </c>
      <c r="Y214" s="361" t="s">
        <v>34</v>
      </c>
      <c r="Z214" s="157" t="s">
        <v>33</v>
      </c>
      <c r="AA214" s="361" t="s">
        <v>34</v>
      </c>
      <c r="AB214" s="157" t="s">
        <v>33</v>
      </c>
      <c r="AC214" s="361" t="s">
        <v>34</v>
      </c>
      <c r="AD214" s="157" t="s">
        <v>33</v>
      </c>
      <c r="AE214" s="361" t="s">
        <v>34</v>
      </c>
      <c r="AF214" s="157" t="s">
        <v>33</v>
      </c>
      <c r="AG214" s="361" t="s">
        <v>34</v>
      </c>
      <c r="AH214" s="157" t="s">
        <v>33</v>
      </c>
      <c r="AI214" s="361" t="s">
        <v>34</v>
      </c>
      <c r="AJ214" s="157" t="s">
        <v>33</v>
      </c>
      <c r="AK214" s="360" t="s">
        <v>34</v>
      </c>
      <c r="AL214" s="487"/>
      <c r="AM214" s="465"/>
      <c r="AN214" s="489"/>
      <c r="AO214" s="491"/>
      <c r="AP214" s="467"/>
      <c r="AQ214" s="486"/>
      <c r="DE214" s="11"/>
    </row>
    <row r="215" spans="1:129" x14ac:dyDescent="0.25">
      <c r="A215" s="160" t="s">
        <v>104</v>
      </c>
      <c r="B215" s="21">
        <f>SUM(H215+J215+L215+N215+P215+R215+T215+V215+X215)</f>
        <v>0</v>
      </c>
      <c r="C215" s="22">
        <f>SUM(I215+K215+M215+O215+Q215+S215+U215+W215+Y215)</f>
        <v>0</v>
      </c>
      <c r="D215" s="30"/>
      <c r="E215" s="50"/>
      <c r="F215" s="49"/>
      <c r="G215" s="50"/>
      <c r="H215" s="47"/>
      <c r="I215" s="46"/>
      <c r="J215" s="47"/>
      <c r="K215" s="46"/>
      <c r="L215" s="47"/>
      <c r="M215" s="46"/>
      <c r="N215" s="47"/>
      <c r="O215" s="46"/>
      <c r="P215" s="47"/>
      <c r="Q215" s="46"/>
      <c r="R215" s="47"/>
      <c r="S215" s="46"/>
      <c r="T215" s="47"/>
      <c r="U215" s="46"/>
      <c r="V215" s="47"/>
      <c r="W215" s="46"/>
      <c r="X215" s="47"/>
      <c r="Y215" s="46"/>
      <c r="Z215" s="49"/>
      <c r="AA215" s="50"/>
      <c r="AB215" s="49"/>
      <c r="AC215" s="50"/>
      <c r="AD215" s="49"/>
      <c r="AE215" s="50"/>
      <c r="AF215" s="49"/>
      <c r="AG215" s="50"/>
      <c r="AH215" s="49"/>
      <c r="AI215" s="50"/>
      <c r="AJ215" s="49"/>
      <c r="AK215" s="51"/>
      <c r="AL215" s="30"/>
      <c r="AM215" s="161"/>
      <c r="AN215" s="129"/>
      <c r="AO215" s="107"/>
      <c r="AP215" s="33"/>
      <c r="AQ215" s="162"/>
      <c r="AR215" s="35" t="str">
        <f>$CA215&amp;CB215&amp;CC215&amp;CD215&amp;CE215&amp;CG215&amp;CF215&amp;CH215&amp;CI215</f>
        <v/>
      </c>
      <c r="CA215" s="108" t="str">
        <f>IF(C215&gt;B215," * El Total de Exámenes reactivos NO DEBE SUPERAR los  Exámenes Procesados. ","")</f>
        <v/>
      </c>
      <c r="CB215" s="37" t="str">
        <f>IF(DF215=1," * El número de Exámenes por Sexo (Procesados) No puede ser distinto al Total de Procesados. ","")</f>
        <v/>
      </c>
      <c r="CC215" s="9"/>
      <c r="CD215" s="9"/>
      <c r="CE215" s="9"/>
      <c r="CF215" s="37" t="str">
        <f t="shared" ref="CF215:CF221" si="603">IF(DJ215=1," * El número de Migrantes Confirmados positivos por ISP NO PUEDE Superar al número de Migrantes Procesados. ","")</f>
        <v/>
      </c>
      <c r="CG215" s="108" t="str">
        <f>IF(AND(B215&gt;0,AND(AN215="",AO215=""))," * No olvide digitar Trans Masculino o Femenino. Digite Cero si no tiene.",IF((AN215+AO215)&gt;B215," * El N° de exámenes a Trans no puede ser mayor al Total de procesados.",""))</f>
        <v/>
      </c>
      <c r="CH215" s="108" t="str">
        <f>IF(AND(B215&gt;0,AP215="")," * No olvide digitar la variable pueblos originarios. Digite Cero si no tiene.",IF(AP215&gt;B215," * La variable Pueblos originarios no puede ser mayor al Total de procesados.",""))</f>
        <v/>
      </c>
      <c r="CI215" s="108" t="str">
        <f>IF(AND(B215&gt;0,AQ215="")," * No olvide digitar la variable Migrantes. Digite Cero si no tiene.",IF(AQ215&gt;B215," * La variable Migrantes no puede ser mayor al Total de procesados.",""))</f>
        <v/>
      </c>
      <c r="CJ215" s="11"/>
      <c r="DE215" s="108">
        <f>IF(C215&gt;B215,1,0)</f>
        <v>0</v>
      </c>
      <c r="DF215" s="39">
        <f>IF(AM215&lt;&gt;B215,1,0)</f>
        <v>0</v>
      </c>
      <c r="DG215" s="9"/>
      <c r="DH215" s="9"/>
      <c r="DI215" s="9"/>
      <c r="DJ215" s="39">
        <f t="shared" ref="DJ215:DJ221" si="604">IF(AV215&gt;AU215,1,0)</f>
        <v>0</v>
      </c>
      <c r="DK215" s="39"/>
      <c r="DL215" s="39">
        <f>IF(AND(B215&gt;0,AND(AN215="",AO215="")),1,IF((AN215+AO215)&gt;B215,1,0))</f>
        <v>0</v>
      </c>
      <c r="DM215" s="39">
        <f>IF(AND(B215&gt;0,AP215=""),1,IF(AP215&gt;B215,1,0))</f>
        <v>0</v>
      </c>
      <c r="DN215" s="39">
        <f>IF(AND(B215&gt;0,AQ215=""),1,IF(AQ215&gt;B215,1,0))</f>
        <v>0</v>
      </c>
    </row>
    <row r="216" spans="1:129" x14ac:dyDescent="0.25">
      <c r="A216" s="160" t="s">
        <v>105</v>
      </c>
      <c r="B216" s="41">
        <f>SUM(J216+L216+N216+P216+R216+T216+V216+X216+Z216+AB216+AD216+AF216+AH216+AJ216)</f>
        <v>0</v>
      </c>
      <c r="C216" s="42">
        <f>SUM(I216+K216+M216+O216+Q216+S216+U216+W216+Y216+AA216+AC216+AE216+AG216+AI216+AK216)</f>
        <v>0</v>
      </c>
      <c r="D216" s="30"/>
      <c r="E216" s="50"/>
      <c r="F216" s="49"/>
      <c r="G216" s="50"/>
      <c r="H216" s="49"/>
      <c r="I216" s="50"/>
      <c r="J216" s="47"/>
      <c r="K216" s="46"/>
      <c r="L216" s="47"/>
      <c r="M216" s="46"/>
      <c r="N216" s="47"/>
      <c r="O216" s="46"/>
      <c r="P216" s="47"/>
      <c r="Q216" s="46"/>
      <c r="R216" s="47"/>
      <c r="S216" s="46"/>
      <c r="T216" s="47"/>
      <c r="U216" s="46"/>
      <c r="V216" s="47"/>
      <c r="W216" s="46"/>
      <c r="X216" s="47"/>
      <c r="Y216" s="46"/>
      <c r="Z216" s="47"/>
      <c r="AA216" s="46"/>
      <c r="AB216" s="47"/>
      <c r="AC216" s="46"/>
      <c r="AD216" s="47"/>
      <c r="AE216" s="46"/>
      <c r="AF216" s="47"/>
      <c r="AG216" s="46"/>
      <c r="AH216" s="47"/>
      <c r="AI216" s="46"/>
      <c r="AJ216" s="47"/>
      <c r="AK216" s="31"/>
      <c r="AL216" s="33"/>
      <c r="AM216" s="31"/>
      <c r="AN216" s="32"/>
      <c r="AO216" s="107"/>
      <c r="AP216" s="33"/>
      <c r="AQ216" s="162"/>
      <c r="AR216" s="35" t="str">
        <f t="shared" ref="AR216:AR221" si="605">$CA216&amp;CB216&amp;CC216&amp;CD216&amp;CE216&amp;CG216&amp;CF216&amp;CH216&amp;CI216</f>
        <v/>
      </c>
      <c r="CA216" s="108" t="str">
        <f t="shared" ref="CA216:CA221" si="606">IF(C216&gt;B216," * El Total de Exámenes reactivos NO DEBE SUPERAR los  Exámenes Procesados. ","")</f>
        <v/>
      </c>
      <c r="CB216" s="37" t="str">
        <f t="shared" ref="CB216:CB221" si="607">IF(DF216=1," * El número de Exámenes por Sexo (Procesados) No puede ser distinto al Total de Procesados. ","")</f>
        <v/>
      </c>
      <c r="CC216" s="9"/>
      <c r="CD216" s="9"/>
      <c r="CE216" s="9"/>
      <c r="CF216" s="37" t="str">
        <f t="shared" si="603"/>
        <v/>
      </c>
      <c r="CG216" s="108" t="str">
        <f t="shared" ref="CG216:CG221" si="608">IF(AND(B216&gt;0,AND(AN216="",AO216=""))," * No olvide digitar Trans Masculino o Femenino. Digite Cero si no tiene.",IF((AN216+AO216)&gt;B216," * El N° de exámenes a Trans no puede ser mayor al Total de procesados.",""))</f>
        <v/>
      </c>
      <c r="CH216" s="108" t="str">
        <f t="shared" ref="CH216:CH221" si="609">IF(AND(B216&gt;0,AP216="")," * No olvide digitar la variable pueblos originarios. Digite Cero si no tiene.",IF(AP216&gt;B216," * La variable Pueblos originarios no puede ser mayor al Total de procesados.",""))</f>
        <v/>
      </c>
      <c r="CI216" s="108" t="str">
        <f t="shared" ref="CI216:CI221" si="610">IF(AND(B216&gt;0,AQ216="")," * No olvide digitar la variable Migrantes. Digite Cero si no tiene.",IF(AQ216&gt;B216," * La variable Migrantes no puede ser mayor al Total de procesados.",""))</f>
        <v/>
      </c>
      <c r="DE216" s="108">
        <f t="shared" ref="DE216:DE221" si="611">IF(C216&gt;B216,1,0)</f>
        <v>0</v>
      </c>
      <c r="DF216" s="39">
        <f>IF((AL216+AM216)&lt;&gt;B216,1,0)</f>
        <v>0</v>
      </c>
      <c r="DG216" s="9"/>
      <c r="DH216" s="9"/>
      <c r="DI216" s="9"/>
      <c r="DJ216" s="39">
        <f t="shared" si="604"/>
        <v>0</v>
      </c>
      <c r="DK216" s="39"/>
      <c r="DL216" s="39">
        <f t="shared" ref="DL216:DL221" si="612">IF(AND(B216&gt;0,AND(AN216="",AO216="")),1,IF((AN216+AO216)&gt;B216,1,0))</f>
        <v>0</v>
      </c>
      <c r="DM216" s="39">
        <f t="shared" ref="DM216:DM221" si="613">IF(AND(B216&gt;0,AP216=""),1,IF(AP216&gt;B216,1,0))</f>
        <v>0</v>
      </c>
      <c r="DN216" s="39">
        <f t="shared" ref="DN216:DN221" si="614">IF(AND(B216&gt;0,AQ216=""),1,IF(AQ216&gt;B216,1,0))</f>
        <v>0</v>
      </c>
    </row>
    <row r="217" spans="1:129" x14ac:dyDescent="0.25">
      <c r="A217" s="160" t="s">
        <v>106</v>
      </c>
      <c r="B217" s="41">
        <f t="shared" ref="B217:C221" si="615">SUM(D217+F217+H217+J217+L217+N217+P217+R217+T217+V217+X217+Z217+AB217+AD217+AF217+AH217+AJ217)</f>
        <v>0</v>
      </c>
      <c r="C217" s="42">
        <f t="shared" si="615"/>
        <v>0</v>
      </c>
      <c r="D217" s="33"/>
      <c r="E217" s="46"/>
      <c r="F217" s="47"/>
      <c r="G217" s="46"/>
      <c r="H217" s="47"/>
      <c r="I217" s="46"/>
      <c r="J217" s="47"/>
      <c r="K217" s="46"/>
      <c r="L217" s="47"/>
      <c r="M217" s="46"/>
      <c r="N217" s="47"/>
      <c r="O217" s="46"/>
      <c r="P217" s="47"/>
      <c r="Q217" s="46"/>
      <c r="R217" s="47"/>
      <c r="S217" s="46"/>
      <c r="T217" s="47"/>
      <c r="U217" s="46"/>
      <c r="V217" s="47"/>
      <c r="W217" s="46"/>
      <c r="X217" s="47"/>
      <c r="Y217" s="46"/>
      <c r="Z217" s="47"/>
      <c r="AA217" s="46"/>
      <c r="AB217" s="47"/>
      <c r="AC217" s="46"/>
      <c r="AD217" s="47"/>
      <c r="AE217" s="46"/>
      <c r="AF217" s="47"/>
      <c r="AG217" s="46"/>
      <c r="AH217" s="47"/>
      <c r="AI217" s="46"/>
      <c r="AJ217" s="47"/>
      <c r="AK217" s="31"/>
      <c r="AL217" s="33"/>
      <c r="AM217" s="31"/>
      <c r="AN217" s="32"/>
      <c r="AO217" s="107"/>
      <c r="AP217" s="33"/>
      <c r="AQ217" s="162"/>
      <c r="AR217" s="35" t="str">
        <f t="shared" si="605"/>
        <v/>
      </c>
      <c r="CA217" s="108" t="str">
        <f t="shared" si="606"/>
        <v/>
      </c>
      <c r="CB217" s="37" t="str">
        <f t="shared" si="607"/>
        <v/>
      </c>
      <c r="CC217" s="9"/>
      <c r="CD217" s="9"/>
      <c r="CE217" s="9"/>
      <c r="CF217" s="37" t="str">
        <f t="shared" si="603"/>
        <v/>
      </c>
      <c r="CG217" s="108" t="str">
        <f t="shared" si="608"/>
        <v/>
      </c>
      <c r="CH217" s="108" t="str">
        <f t="shared" si="609"/>
        <v/>
      </c>
      <c r="CI217" s="108" t="str">
        <f t="shared" si="610"/>
        <v/>
      </c>
      <c r="DE217" s="108">
        <f t="shared" si="611"/>
        <v>0</v>
      </c>
      <c r="DF217" s="39">
        <f t="shared" ref="DF217:DF221" si="616">IF((AL217+AM217)&lt;&gt;B217,1,0)</f>
        <v>0</v>
      </c>
      <c r="DG217" s="9"/>
      <c r="DH217" s="9"/>
      <c r="DI217" s="9"/>
      <c r="DJ217" s="39">
        <f t="shared" si="604"/>
        <v>0</v>
      </c>
      <c r="DK217" s="39"/>
      <c r="DL217" s="39">
        <f t="shared" si="612"/>
        <v>0</v>
      </c>
      <c r="DM217" s="39">
        <f t="shared" si="613"/>
        <v>0</v>
      </c>
      <c r="DN217" s="39">
        <f t="shared" si="614"/>
        <v>0</v>
      </c>
    </row>
    <row r="218" spans="1:129" x14ac:dyDescent="0.25">
      <c r="A218" s="160" t="s">
        <v>107</v>
      </c>
      <c r="B218" s="41">
        <f t="shared" si="615"/>
        <v>14</v>
      </c>
      <c r="C218" s="42">
        <f>SUM(E218+G218+I218+K218+M218+O218+Q218+S218+U218+W218+Y218+AA218+AC218+AE218+AG218+AI218+AK218)</f>
        <v>0</v>
      </c>
      <c r="D218" s="33"/>
      <c r="E218" s="46"/>
      <c r="F218" s="47"/>
      <c r="G218" s="46"/>
      <c r="H218" s="47"/>
      <c r="I218" s="46"/>
      <c r="J218" s="47">
        <v>2</v>
      </c>
      <c r="K218" s="46">
        <v>0</v>
      </c>
      <c r="L218" s="47"/>
      <c r="M218" s="46"/>
      <c r="N218" s="47">
        <v>2</v>
      </c>
      <c r="O218" s="46">
        <v>0</v>
      </c>
      <c r="P218" s="47">
        <v>4</v>
      </c>
      <c r="Q218" s="46">
        <v>0</v>
      </c>
      <c r="R218" s="47">
        <v>4</v>
      </c>
      <c r="S218" s="46">
        <v>0</v>
      </c>
      <c r="T218" s="47">
        <v>1</v>
      </c>
      <c r="U218" s="46">
        <v>0</v>
      </c>
      <c r="V218" s="47">
        <v>1</v>
      </c>
      <c r="W218" s="46">
        <v>0</v>
      </c>
      <c r="X218" s="47"/>
      <c r="Y218" s="46"/>
      <c r="Z218" s="47"/>
      <c r="AA218" s="46"/>
      <c r="AB218" s="47"/>
      <c r="AC218" s="46"/>
      <c r="AD218" s="47"/>
      <c r="AE218" s="46"/>
      <c r="AF218" s="47"/>
      <c r="AG218" s="46"/>
      <c r="AH218" s="47"/>
      <c r="AI218" s="46"/>
      <c r="AJ218" s="47"/>
      <c r="AK218" s="31"/>
      <c r="AL218" s="33">
        <v>0</v>
      </c>
      <c r="AM218" s="31">
        <v>14</v>
      </c>
      <c r="AN218" s="32">
        <v>0</v>
      </c>
      <c r="AO218" s="107">
        <v>0</v>
      </c>
      <c r="AP218" s="33">
        <v>0</v>
      </c>
      <c r="AQ218" s="162">
        <v>1</v>
      </c>
      <c r="AR218" s="35" t="str">
        <f t="shared" si="605"/>
        <v/>
      </c>
      <c r="CA218" s="108" t="str">
        <f t="shared" si="606"/>
        <v/>
      </c>
      <c r="CB218" s="37" t="str">
        <f t="shared" si="607"/>
        <v/>
      </c>
      <c r="CC218" s="9"/>
      <c r="CD218" s="9"/>
      <c r="CE218" s="9"/>
      <c r="CF218" s="37" t="str">
        <f t="shared" si="603"/>
        <v/>
      </c>
      <c r="CG218" s="108" t="str">
        <f t="shared" si="608"/>
        <v/>
      </c>
      <c r="CH218" s="108" t="str">
        <f t="shared" si="609"/>
        <v/>
      </c>
      <c r="CI218" s="108" t="str">
        <f t="shared" si="610"/>
        <v/>
      </c>
      <c r="DE218" s="108">
        <f t="shared" si="611"/>
        <v>0</v>
      </c>
      <c r="DF218" s="39">
        <f t="shared" si="616"/>
        <v>0</v>
      </c>
      <c r="DG218" s="9"/>
      <c r="DH218" s="9"/>
      <c r="DI218" s="9"/>
      <c r="DJ218" s="39">
        <f t="shared" si="604"/>
        <v>0</v>
      </c>
      <c r="DK218" s="39"/>
      <c r="DL218" s="39">
        <f t="shared" si="612"/>
        <v>0</v>
      </c>
      <c r="DM218" s="39">
        <f t="shared" si="613"/>
        <v>0</v>
      </c>
      <c r="DN218" s="39">
        <f t="shared" si="614"/>
        <v>0</v>
      </c>
    </row>
    <row r="219" spans="1:129" x14ac:dyDescent="0.25">
      <c r="A219" s="163" t="s">
        <v>108</v>
      </c>
      <c r="B219" s="41">
        <f t="shared" si="615"/>
        <v>2</v>
      </c>
      <c r="C219" s="42">
        <f>SUM(E219+G219+I219+K219+M219+O219+Q219+S219+U219+W219+Y219+AA219+AC219+AE219+AG219+AI219+AK219)</f>
        <v>0</v>
      </c>
      <c r="D219" s="33"/>
      <c r="E219" s="46"/>
      <c r="F219" s="47"/>
      <c r="G219" s="46"/>
      <c r="H219" s="47"/>
      <c r="I219" s="46"/>
      <c r="J219" s="47"/>
      <c r="K219" s="46"/>
      <c r="L219" s="47"/>
      <c r="M219" s="46"/>
      <c r="N219" s="47">
        <v>1</v>
      </c>
      <c r="O219" s="46">
        <v>0</v>
      </c>
      <c r="P219" s="47"/>
      <c r="Q219" s="46"/>
      <c r="R219" s="47"/>
      <c r="S219" s="46"/>
      <c r="T219" s="47"/>
      <c r="U219" s="46"/>
      <c r="V219" s="47"/>
      <c r="W219" s="46"/>
      <c r="X219" s="47"/>
      <c r="Y219" s="46"/>
      <c r="Z219" s="47"/>
      <c r="AA219" s="46"/>
      <c r="AB219" s="47"/>
      <c r="AC219" s="46"/>
      <c r="AD219" s="47"/>
      <c r="AE219" s="46"/>
      <c r="AF219" s="47"/>
      <c r="AG219" s="46"/>
      <c r="AH219" s="47">
        <v>1</v>
      </c>
      <c r="AI219" s="46">
        <v>0</v>
      </c>
      <c r="AJ219" s="47"/>
      <c r="AK219" s="31"/>
      <c r="AL219" s="33">
        <v>0</v>
      </c>
      <c r="AM219" s="31">
        <v>2</v>
      </c>
      <c r="AN219" s="32">
        <v>0</v>
      </c>
      <c r="AO219" s="107">
        <v>0</v>
      </c>
      <c r="AP219" s="33">
        <v>0</v>
      </c>
      <c r="AQ219" s="162">
        <v>0</v>
      </c>
      <c r="AR219" s="35" t="str">
        <f t="shared" si="605"/>
        <v/>
      </c>
      <c r="CA219" s="108" t="str">
        <f t="shared" si="606"/>
        <v/>
      </c>
      <c r="CB219" s="37" t="str">
        <f t="shared" si="607"/>
        <v/>
      </c>
      <c r="CC219" s="9"/>
      <c r="CD219" s="9"/>
      <c r="CE219" s="9"/>
      <c r="CF219" s="37" t="str">
        <f t="shared" si="603"/>
        <v/>
      </c>
      <c r="CG219" s="108" t="str">
        <f t="shared" si="608"/>
        <v/>
      </c>
      <c r="CH219" s="108" t="str">
        <f t="shared" si="609"/>
        <v/>
      </c>
      <c r="CI219" s="108" t="str">
        <f t="shared" si="610"/>
        <v/>
      </c>
      <c r="DE219" s="108">
        <f t="shared" si="611"/>
        <v>0</v>
      </c>
      <c r="DF219" s="39">
        <f t="shared" si="616"/>
        <v>0</v>
      </c>
      <c r="DG219" s="9"/>
      <c r="DH219" s="9"/>
      <c r="DI219" s="9"/>
      <c r="DJ219" s="39">
        <f t="shared" si="604"/>
        <v>0</v>
      </c>
      <c r="DK219" s="39"/>
      <c r="DL219" s="39">
        <f t="shared" si="612"/>
        <v>0</v>
      </c>
      <c r="DM219" s="39">
        <f t="shared" si="613"/>
        <v>0</v>
      </c>
      <c r="DN219" s="39">
        <f t="shared" si="614"/>
        <v>0</v>
      </c>
    </row>
    <row r="220" spans="1:129" x14ac:dyDescent="0.25">
      <c r="A220" s="160" t="s">
        <v>54</v>
      </c>
      <c r="B220" s="41">
        <f>SUM(D220+F220+H220+J220+L220+N220+P220+R220+T220+V220+X220+Z220+AB220+AD220+AF220+AH220+AJ220)</f>
        <v>0</v>
      </c>
      <c r="C220" s="42">
        <f t="shared" si="615"/>
        <v>0</v>
      </c>
      <c r="D220" s="33"/>
      <c r="E220" s="46"/>
      <c r="F220" s="47"/>
      <c r="G220" s="46"/>
      <c r="H220" s="47"/>
      <c r="I220" s="46"/>
      <c r="J220" s="47"/>
      <c r="K220" s="46"/>
      <c r="L220" s="47"/>
      <c r="M220" s="46"/>
      <c r="N220" s="47"/>
      <c r="O220" s="46"/>
      <c r="P220" s="47"/>
      <c r="Q220" s="46"/>
      <c r="R220" s="47"/>
      <c r="S220" s="46"/>
      <c r="T220" s="47"/>
      <c r="U220" s="46"/>
      <c r="V220" s="47"/>
      <c r="W220" s="46"/>
      <c r="X220" s="47"/>
      <c r="Y220" s="46"/>
      <c r="Z220" s="47"/>
      <c r="AA220" s="46"/>
      <c r="AB220" s="47"/>
      <c r="AC220" s="46"/>
      <c r="AD220" s="47"/>
      <c r="AE220" s="46"/>
      <c r="AF220" s="47"/>
      <c r="AG220" s="46"/>
      <c r="AH220" s="47"/>
      <c r="AI220" s="46"/>
      <c r="AJ220" s="47"/>
      <c r="AK220" s="31"/>
      <c r="AL220" s="33"/>
      <c r="AM220" s="31"/>
      <c r="AN220" s="32"/>
      <c r="AO220" s="107"/>
      <c r="AP220" s="33"/>
      <c r="AQ220" s="162"/>
      <c r="AR220" s="35" t="str">
        <f t="shared" si="605"/>
        <v/>
      </c>
      <c r="CA220" s="108" t="str">
        <f t="shared" si="606"/>
        <v/>
      </c>
      <c r="CB220" s="37" t="str">
        <f t="shared" si="607"/>
        <v/>
      </c>
      <c r="CC220" s="9"/>
      <c r="CD220" s="9"/>
      <c r="CE220" s="9"/>
      <c r="CF220" s="37" t="str">
        <f t="shared" si="603"/>
        <v/>
      </c>
      <c r="CG220" s="108" t="str">
        <f t="shared" si="608"/>
        <v/>
      </c>
      <c r="CH220" s="108" t="str">
        <f t="shared" si="609"/>
        <v/>
      </c>
      <c r="CI220" s="108" t="str">
        <f t="shared" si="610"/>
        <v/>
      </c>
      <c r="DE220" s="108">
        <f t="shared" si="611"/>
        <v>0</v>
      </c>
      <c r="DF220" s="39">
        <f t="shared" si="616"/>
        <v>0</v>
      </c>
      <c r="DG220" s="9"/>
      <c r="DH220" s="9"/>
      <c r="DI220" s="9"/>
      <c r="DJ220" s="39">
        <f t="shared" si="604"/>
        <v>0</v>
      </c>
      <c r="DK220" s="39"/>
      <c r="DL220" s="39">
        <f t="shared" si="612"/>
        <v>0</v>
      </c>
      <c r="DM220" s="39">
        <f t="shared" si="613"/>
        <v>0</v>
      </c>
      <c r="DN220" s="39">
        <f t="shared" si="614"/>
        <v>0</v>
      </c>
    </row>
    <row r="221" spans="1:129" x14ac:dyDescent="0.25">
      <c r="A221" s="164" t="s">
        <v>109</v>
      </c>
      <c r="B221" s="58">
        <f>SUM(D221+F221+H221+J221+L221+N221+P221+R221+T221+V221+X221+Z221+AB221+AD221+AF221+AH221+AJ221)</f>
        <v>0</v>
      </c>
      <c r="C221" s="59">
        <f t="shared" si="615"/>
        <v>0</v>
      </c>
      <c r="D221" s="63"/>
      <c r="E221" s="61"/>
      <c r="F221" s="60"/>
      <c r="G221" s="61"/>
      <c r="H221" s="60"/>
      <c r="I221" s="61"/>
      <c r="J221" s="60"/>
      <c r="K221" s="61"/>
      <c r="L221" s="60"/>
      <c r="M221" s="61"/>
      <c r="N221" s="60"/>
      <c r="O221" s="61"/>
      <c r="P221" s="60"/>
      <c r="Q221" s="61"/>
      <c r="R221" s="60"/>
      <c r="S221" s="61"/>
      <c r="T221" s="60"/>
      <c r="U221" s="61"/>
      <c r="V221" s="60"/>
      <c r="W221" s="61"/>
      <c r="X221" s="60"/>
      <c r="Y221" s="61"/>
      <c r="Z221" s="60"/>
      <c r="AA221" s="61"/>
      <c r="AB221" s="60"/>
      <c r="AC221" s="61"/>
      <c r="AD221" s="60"/>
      <c r="AE221" s="61"/>
      <c r="AF221" s="60"/>
      <c r="AG221" s="61"/>
      <c r="AH221" s="60"/>
      <c r="AI221" s="61"/>
      <c r="AJ221" s="60"/>
      <c r="AK221" s="64"/>
      <c r="AL221" s="63"/>
      <c r="AM221" s="64"/>
      <c r="AN221" s="65"/>
      <c r="AO221" s="125"/>
      <c r="AP221" s="63"/>
      <c r="AQ221" s="165"/>
      <c r="AR221" s="35" t="str">
        <f t="shared" si="605"/>
        <v/>
      </c>
      <c r="CA221" s="108" t="str">
        <f t="shared" si="606"/>
        <v/>
      </c>
      <c r="CB221" s="37" t="str">
        <f t="shared" si="607"/>
        <v/>
      </c>
      <c r="CC221" s="9"/>
      <c r="CD221" s="9"/>
      <c r="CE221" s="9"/>
      <c r="CF221" s="37" t="str">
        <f t="shared" si="603"/>
        <v/>
      </c>
      <c r="CG221" s="108" t="str">
        <f t="shared" si="608"/>
        <v/>
      </c>
      <c r="CH221" s="108" t="str">
        <f t="shared" si="609"/>
        <v/>
      </c>
      <c r="CI221" s="108" t="str">
        <f t="shared" si="610"/>
        <v/>
      </c>
      <c r="DE221" s="108">
        <f t="shared" si="611"/>
        <v>0</v>
      </c>
      <c r="DF221" s="39">
        <f t="shared" si="616"/>
        <v>0</v>
      </c>
      <c r="DG221" s="9"/>
      <c r="DH221" s="9"/>
      <c r="DI221" s="9"/>
      <c r="DJ221" s="39">
        <f t="shared" si="604"/>
        <v>0</v>
      </c>
      <c r="DK221" s="39"/>
      <c r="DL221" s="39">
        <f t="shared" si="612"/>
        <v>0</v>
      </c>
      <c r="DM221" s="39">
        <f t="shared" si="613"/>
        <v>0</v>
      </c>
      <c r="DN221" s="39">
        <f t="shared" si="614"/>
        <v>0</v>
      </c>
    </row>
    <row r="222" spans="1:129" s="88" customFormat="1" ht="12" x14ac:dyDescent="0.2">
      <c r="A222" s="166" t="s">
        <v>110</v>
      </c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7"/>
      <c r="AO222" s="167"/>
      <c r="AP222" s="167"/>
      <c r="AQ222" s="167"/>
    </row>
    <row r="223" spans="1:129" ht="15" customHeight="1" x14ac:dyDescent="0.25">
      <c r="A223" s="479" t="s">
        <v>64</v>
      </c>
      <c r="B223" s="482" t="s">
        <v>5</v>
      </c>
      <c r="C223" s="482"/>
      <c r="D223" s="482" t="s">
        <v>6</v>
      </c>
      <c r="E223" s="482"/>
      <c r="F223" s="482"/>
      <c r="G223" s="482"/>
      <c r="H223" s="482"/>
      <c r="I223" s="482"/>
      <c r="J223" s="482"/>
      <c r="K223" s="482"/>
      <c r="L223" s="482"/>
      <c r="M223" s="482"/>
      <c r="N223" s="482"/>
      <c r="O223" s="482"/>
      <c r="P223" s="482"/>
      <c r="Q223" s="482"/>
      <c r="R223" s="482"/>
      <c r="S223" s="482"/>
      <c r="T223" s="482"/>
      <c r="U223" s="482"/>
      <c r="V223" s="482"/>
      <c r="W223" s="482"/>
      <c r="X223" s="482"/>
      <c r="Y223" s="482"/>
      <c r="Z223" s="482"/>
      <c r="AA223" s="482"/>
      <c r="AB223" s="482"/>
      <c r="AC223" s="482"/>
      <c r="AD223" s="482"/>
      <c r="AE223" s="482"/>
      <c r="AF223" s="482"/>
      <c r="AG223" s="482"/>
      <c r="AH223" s="482"/>
      <c r="AI223" s="482"/>
      <c r="AJ223" s="482"/>
      <c r="AK223" s="483"/>
      <c r="AL223" s="467" t="s">
        <v>7</v>
      </c>
      <c r="AM223" s="484"/>
      <c r="AN223" s="485" t="s">
        <v>8</v>
      </c>
      <c r="AO223" s="425"/>
      <c r="AP223" s="467" t="s">
        <v>9</v>
      </c>
      <c r="AQ223" s="486" t="s">
        <v>10</v>
      </c>
    </row>
    <row r="224" spans="1:129" x14ac:dyDescent="0.25">
      <c r="A224" s="480"/>
      <c r="B224" s="482"/>
      <c r="C224" s="482"/>
      <c r="D224" s="482" t="s">
        <v>103</v>
      </c>
      <c r="E224" s="482"/>
      <c r="F224" s="482" t="s">
        <v>15</v>
      </c>
      <c r="G224" s="482"/>
      <c r="H224" s="482" t="s">
        <v>16</v>
      </c>
      <c r="I224" s="482"/>
      <c r="J224" s="482" t="s">
        <v>17</v>
      </c>
      <c r="K224" s="482"/>
      <c r="L224" s="482" t="s">
        <v>18</v>
      </c>
      <c r="M224" s="482"/>
      <c r="N224" s="482" t="s">
        <v>19</v>
      </c>
      <c r="O224" s="482"/>
      <c r="P224" s="482" t="s">
        <v>20</v>
      </c>
      <c r="Q224" s="482"/>
      <c r="R224" s="482" t="s">
        <v>21</v>
      </c>
      <c r="S224" s="482"/>
      <c r="T224" s="482" t="s">
        <v>22</v>
      </c>
      <c r="U224" s="482"/>
      <c r="V224" s="482" t="s">
        <v>23</v>
      </c>
      <c r="W224" s="482"/>
      <c r="X224" s="482" t="s">
        <v>24</v>
      </c>
      <c r="Y224" s="482"/>
      <c r="Z224" s="482" t="s">
        <v>25</v>
      </c>
      <c r="AA224" s="482"/>
      <c r="AB224" s="482" t="s">
        <v>26</v>
      </c>
      <c r="AC224" s="482"/>
      <c r="AD224" s="482" t="s">
        <v>27</v>
      </c>
      <c r="AE224" s="482"/>
      <c r="AF224" s="482" t="s">
        <v>28</v>
      </c>
      <c r="AG224" s="482"/>
      <c r="AH224" s="482" t="s">
        <v>29</v>
      </c>
      <c r="AI224" s="482"/>
      <c r="AJ224" s="482" t="s">
        <v>30</v>
      </c>
      <c r="AK224" s="483"/>
      <c r="AL224" s="487" t="s">
        <v>31</v>
      </c>
      <c r="AM224" s="465" t="s">
        <v>32</v>
      </c>
      <c r="AN224" s="488" t="s">
        <v>35</v>
      </c>
      <c r="AO224" s="490" t="s">
        <v>36</v>
      </c>
      <c r="AP224" s="467"/>
      <c r="AQ224" s="486"/>
    </row>
    <row r="225" spans="1:131" x14ac:dyDescent="0.25">
      <c r="A225" s="481"/>
      <c r="B225" s="155" t="s">
        <v>33</v>
      </c>
      <c r="C225" s="364" t="s">
        <v>34</v>
      </c>
      <c r="D225" s="157" t="s">
        <v>33</v>
      </c>
      <c r="E225" s="361" t="s">
        <v>34</v>
      </c>
      <c r="F225" s="157" t="s">
        <v>33</v>
      </c>
      <c r="G225" s="361" t="s">
        <v>34</v>
      </c>
      <c r="H225" s="157" t="s">
        <v>33</v>
      </c>
      <c r="I225" s="361" t="s">
        <v>34</v>
      </c>
      <c r="J225" s="157" t="s">
        <v>33</v>
      </c>
      <c r="K225" s="361" t="s">
        <v>34</v>
      </c>
      <c r="L225" s="157" t="s">
        <v>33</v>
      </c>
      <c r="M225" s="361" t="s">
        <v>34</v>
      </c>
      <c r="N225" s="157" t="s">
        <v>33</v>
      </c>
      <c r="O225" s="361" t="s">
        <v>34</v>
      </c>
      <c r="P225" s="157" t="s">
        <v>33</v>
      </c>
      <c r="Q225" s="361" t="s">
        <v>34</v>
      </c>
      <c r="R225" s="157" t="s">
        <v>33</v>
      </c>
      <c r="S225" s="361" t="s">
        <v>34</v>
      </c>
      <c r="T225" s="157" t="s">
        <v>33</v>
      </c>
      <c r="U225" s="361" t="s">
        <v>34</v>
      </c>
      <c r="V225" s="157" t="s">
        <v>33</v>
      </c>
      <c r="W225" s="361" t="s">
        <v>34</v>
      </c>
      <c r="X225" s="157" t="s">
        <v>33</v>
      </c>
      <c r="Y225" s="361" t="s">
        <v>34</v>
      </c>
      <c r="Z225" s="157" t="s">
        <v>33</v>
      </c>
      <c r="AA225" s="361" t="s">
        <v>34</v>
      </c>
      <c r="AB225" s="157" t="s">
        <v>33</v>
      </c>
      <c r="AC225" s="361" t="s">
        <v>34</v>
      </c>
      <c r="AD225" s="157" t="s">
        <v>33</v>
      </c>
      <c r="AE225" s="361" t="s">
        <v>34</v>
      </c>
      <c r="AF225" s="157" t="s">
        <v>33</v>
      </c>
      <c r="AG225" s="361" t="s">
        <v>34</v>
      </c>
      <c r="AH225" s="157" t="s">
        <v>33</v>
      </c>
      <c r="AI225" s="361" t="s">
        <v>34</v>
      </c>
      <c r="AJ225" s="157" t="s">
        <v>33</v>
      </c>
      <c r="AK225" s="360" t="s">
        <v>34</v>
      </c>
      <c r="AL225" s="487"/>
      <c r="AM225" s="465"/>
      <c r="AN225" s="489"/>
      <c r="AO225" s="491"/>
      <c r="AP225" s="467"/>
      <c r="AQ225" s="486"/>
    </row>
    <row r="226" spans="1:131" x14ac:dyDescent="0.25">
      <c r="A226" s="160" t="s">
        <v>104</v>
      </c>
      <c r="B226" s="21">
        <f>SUM(D226+F226+H226+J226+L226+N226+P226+R226+T226+V226+X226+Z226+AB226+AD226+AF226+AH226+AJ226)</f>
        <v>0</v>
      </c>
      <c r="C226" s="22">
        <f t="shared" ref="C226:C227" si="617">SUM(E226+G226+I226+K226+M226+O226+Q226+S226+U226+W226+Y226+AA226+AC226+AE226+AG226+AI226+AK226)</f>
        <v>0</v>
      </c>
      <c r="D226" s="30"/>
      <c r="E226" s="50"/>
      <c r="F226" s="49"/>
      <c r="G226" s="50"/>
      <c r="H226" s="47"/>
      <c r="I226" s="46"/>
      <c r="J226" s="47"/>
      <c r="K226" s="46"/>
      <c r="L226" s="47"/>
      <c r="M226" s="46"/>
      <c r="N226" s="47"/>
      <c r="O226" s="46"/>
      <c r="P226" s="47"/>
      <c r="Q226" s="46"/>
      <c r="R226" s="47"/>
      <c r="S226" s="46"/>
      <c r="T226" s="47"/>
      <c r="U226" s="46"/>
      <c r="V226" s="47"/>
      <c r="W226" s="46"/>
      <c r="X226" s="47"/>
      <c r="Y226" s="46"/>
      <c r="Z226" s="49"/>
      <c r="AA226" s="50"/>
      <c r="AB226" s="49"/>
      <c r="AC226" s="50"/>
      <c r="AD226" s="49"/>
      <c r="AE226" s="50"/>
      <c r="AF226" s="49"/>
      <c r="AG226" s="50"/>
      <c r="AH226" s="49"/>
      <c r="AI226" s="50"/>
      <c r="AJ226" s="49"/>
      <c r="AK226" s="51"/>
      <c r="AL226" s="30"/>
      <c r="AM226" s="161"/>
      <c r="AN226" s="129"/>
      <c r="AO226" s="107"/>
      <c r="AP226" s="33"/>
      <c r="AQ226" s="162"/>
      <c r="AR226" s="35" t="str">
        <f>$CA226&amp;CB226&amp;CC226&amp;CD226&amp;CE226&amp;CG226&amp;CF226</f>
        <v/>
      </c>
      <c r="CA226" s="108" t="str">
        <f>IF(C226&gt;B226," * El Total de Exámenes reactivos NO DEBE SUPERAR los  Exámenes Procesados. ","")</f>
        <v/>
      </c>
      <c r="CB226" s="37" t="str">
        <f t="shared" ref="CB226:CB232" si="618">IF(B226&lt;&gt;(AL226+AM226)," * La suma de las columnas POR SEXO (Procesados) debe ser igual al N° de exámenes procesados de CHLAMYIDIA TRACHOMATIS.","")</f>
        <v/>
      </c>
      <c r="CC226" s="37" t="str">
        <f>IF(AND(B226&gt;0,AND(AN226="",AO226=""))," * No olvide digitar la variable Trans (femenino o masculino). Digite cero si no tiene.",IF((AN226+AO226)&gt;B226," *  La suma de exámenes a Trans no puede ser mayor que el Total de exámenes procesados de CHLAMYIDIA TRACHOMATIS.",""))</f>
        <v/>
      </c>
      <c r="CD226" s="37" t="str">
        <f>IF(AND(B226&gt;0,AP226="")," * No olvide digitar la variable Pueblos originarios. Digite cero si no tiene.",IF(AP226&gt;B226," * La variable Pueblos originarios no puede ser mayor que el total de procesados.",""))</f>
        <v/>
      </c>
      <c r="CE226" s="37" t="str">
        <f>IF(AND(B226&gt;0,AQ226="")," * No olvide digitar la variable Migrantes. Digite cero si no tiene.",IF(AQ226&gt;B226," * La variable migrantes no puede ser mayor que el total de procesados.",""))</f>
        <v/>
      </c>
      <c r="CF226" s="37"/>
      <c r="CG226" s="108"/>
      <c r="CH226" s="11"/>
      <c r="CI226" s="11"/>
      <c r="CJ226" s="11"/>
      <c r="DE226" s="39">
        <f>IF(C226&gt;B226,1,0)</f>
        <v>0</v>
      </c>
      <c r="DF226" s="39">
        <f>IF(B226&lt;&gt;(AL226+AM226),1,0)</f>
        <v>0</v>
      </c>
      <c r="DG226" s="39">
        <f>IF(AND(B226&gt;0,AND(AN226="",AO226="")),1,IF((AN226+AO226)&gt;B226,1,0))</f>
        <v>0</v>
      </c>
      <c r="DH226" s="39">
        <f>IF(AND(B226&gt;0,AP226=""),1,IF(AP226&gt;B226,1,0))</f>
        <v>0</v>
      </c>
      <c r="DI226" s="39">
        <f>IF(AND(B226&gt;0,AQ226=""),1,IF(AQ226&gt;B226,1,0))</f>
        <v>0</v>
      </c>
      <c r="DJ226" s="9"/>
    </row>
    <row r="227" spans="1:131" x14ac:dyDescent="0.25">
      <c r="A227" s="160" t="s">
        <v>105</v>
      </c>
      <c r="B227" s="41">
        <f t="shared" ref="B227:C232" si="619">SUM(D227+F227+H227+J227+L227+N227+P227+R227+T227+V227+X227+Z227+AB227+AD227+AF227+AH227+AJ227)</f>
        <v>0</v>
      </c>
      <c r="C227" s="42">
        <f t="shared" si="617"/>
        <v>0</v>
      </c>
      <c r="D227" s="30"/>
      <c r="E227" s="50"/>
      <c r="F227" s="49"/>
      <c r="G227" s="50"/>
      <c r="H227" s="49"/>
      <c r="I227" s="50"/>
      <c r="J227" s="47"/>
      <c r="K227" s="46"/>
      <c r="L227" s="47"/>
      <c r="M227" s="46"/>
      <c r="N227" s="47"/>
      <c r="O227" s="46"/>
      <c r="P227" s="47"/>
      <c r="Q227" s="46"/>
      <c r="R227" s="47"/>
      <c r="S227" s="46"/>
      <c r="T227" s="47"/>
      <c r="U227" s="46"/>
      <c r="V227" s="47"/>
      <c r="W227" s="46"/>
      <c r="X227" s="47"/>
      <c r="Y227" s="46"/>
      <c r="Z227" s="47"/>
      <c r="AA227" s="46"/>
      <c r="AB227" s="47"/>
      <c r="AC227" s="46"/>
      <c r="AD227" s="47"/>
      <c r="AE227" s="46"/>
      <c r="AF227" s="47"/>
      <c r="AG227" s="46"/>
      <c r="AH227" s="47"/>
      <c r="AI227" s="46"/>
      <c r="AJ227" s="47"/>
      <c r="AK227" s="31"/>
      <c r="AL227" s="33"/>
      <c r="AM227" s="31"/>
      <c r="AN227" s="32"/>
      <c r="AO227" s="107"/>
      <c r="AP227" s="33"/>
      <c r="AQ227" s="162"/>
      <c r="AR227" s="35" t="str">
        <f t="shared" ref="AR227:AR232" si="620">$CA227&amp;CB227&amp;CC227&amp;CD227&amp;CE227&amp;CG227&amp;CF227</f>
        <v/>
      </c>
      <c r="CA227" s="108" t="str">
        <f t="shared" ref="CA227:CA232" si="621">IF(C227&gt;B227," * El Total de Exámenes reactivos NO DEBE SUPERAR los  Exámenes Procesados. ","")</f>
        <v/>
      </c>
      <c r="CB227" s="37" t="str">
        <f t="shared" si="618"/>
        <v/>
      </c>
      <c r="CC227" s="37" t="str">
        <f t="shared" ref="CC227:CC232" si="622">IF(AND(B227&gt;0,AND(AN227="",AO227=""))," * No olvide digitar la variable Trans (femenino o masculino). Digite cero si no tiene.",IF((AN227+AO227)&gt;B227," *  La suma de exámenes a Trans no puede ser mayor que el Total de exámenes procesados de CHLAMYIDIA TRACHOMATIS.",""))</f>
        <v/>
      </c>
      <c r="CD227" s="37" t="str">
        <f t="shared" ref="CD227:CD232" si="623">IF(AND(B227&gt;0,AP227="")," * No olvide digitar la variable Pueblos originarios. Digite cero si no tiene.",IF(AP227&gt;B227," * La variable Pueblos originarios no puede ser mayor que el total de procesados.",""))</f>
        <v/>
      </c>
      <c r="CE227" s="37" t="str">
        <f t="shared" ref="CE227:CE232" si="624">IF(AND(B227&gt;0,AQ227="")," * No olvide digitar la variable Migrantes. Digite cero si no tiene.",IF(AQ227&gt;B227," * La variable migrantes no puede ser mayor que el total de procesados.",""))</f>
        <v/>
      </c>
      <c r="CF227" s="37"/>
      <c r="CG227" s="108"/>
      <c r="DE227" s="39">
        <f t="shared" ref="DE227:DE232" si="625">IF(C227&gt;B227,1,0)</f>
        <v>0</v>
      </c>
      <c r="DF227" s="39">
        <f t="shared" ref="DF227:DF232" si="626">IF(B227&lt;&gt;(AL227+AM227),1,0)</f>
        <v>0</v>
      </c>
      <c r="DG227" s="39">
        <f t="shared" ref="DG227:DG232" si="627">IF(AND(B227&gt;0,AND(AN227="",AO227="")),1,IF((AN227+AO227)&gt;B227,1,0))</f>
        <v>0</v>
      </c>
      <c r="DH227" s="39">
        <f t="shared" ref="DH227:DH232" si="628">IF(AND(B227&gt;0,AP227=""),1,IF(AP227&gt;B227,1,0))</f>
        <v>0</v>
      </c>
      <c r="DI227" s="39">
        <f t="shared" ref="DI227:DI232" si="629">IF(AND(B227&gt;0,AQ227=""),1,IF(AQ227&gt;B227,1,0))</f>
        <v>0</v>
      </c>
      <c r="DJ227" s="9"/>
    </row>
    <row r="228" spans="1:131" x14ac:dyDescent="0.25">
      <c r="A228" s="160" t="s">
        <v>106</v>
      </c>
      <c r="B228" s="41">
        <f t="shared" si="619"/>
        <v>0</v>
      </c>
      <c r="C228" s="42">
        <f>SUM(E228+G228+I228+K228+M228+O228+Q228+S228+U228+W228+Y228+AA228+AC228+AE228+AG228+AI228+AK228)</f>
        <v>0</v>
      </c>
      <c r="D228" s="33"/>
      <c r="E228" s="46"/>
      <c r="F228" s="47"/>
      <c r="G228" s="46"/>
      <c r="H228" s="47"/>
      <c r="I228" s="46"/>
      <c r="J228" s="47"/>
      <c r="K228" s="46"/>
      <c r="L228" s="47"/>
      <c r="M228" s="46"/>
      <c r="N228" s="47"/>
      <c r="O228" s="46"/>
      <c r="P228" s="47"/>
      <c r="Q228" s="46"/>
      <c r="R228" s="47"/>
      <c r="S228" s="46"/>
      <c r="T228" s="47"/>
      <c r="U228" s="46"/>
      <c r="V228" s="47"/>
      <c r="W228" s="46"/>
      <c r="X228" s="47"/>
      <c r="Y228" s="46"/>
      <c r="Z228" s="47"/>
      <c r="AA228" s="46"/>
      <c r="AB228" s="47"/>
      <c r="AC228" s="46"/>
      <c r="AD228" s="47"/>
      <c r="AE228" s="46"/>
      <c r="AF228" s="47"/>
      <c r="AG228" s="46"/>
      <c r="AH228" s="47"/>
      <c r="AI228" s="46"/>
      <c r="AJ228" s="47"/>
      <c r="AK228" s="31"/>
      <c r="AL228" s="33"/>
      <c r="AM228" s="31"/>
      <c r="AN228" s="32"/>
      <c r="AO228" s="107"/>
      <c r="AP228" s="33"/>
      <c r="AQ228" s="162"/>
      <c r="AR228" s="35" t="str">
        <f t="shared" si="620"/>
        <v/>
      </c>
      <c r="CA228" s="108" t="str">
        <f t="shared" si="621"/>
        <v/>
      </c>
      <c r="CB228" s="37" t="str">
        <f t="shared" si="618"/>
        <v/>
      </c>
      <c r="CC228" s="37" t="str">
        <f t="shared" si="622"/>
        <v/>
      </c>
      <c r="CD228" s="37" t="str">
        <f t="shared" si="623"/>
        <v/>
      </c>
      <c r="CE228" s="37" t="str">
        <f t="shared" si="624"/>
        <v/>
      </c>
      <c r="CF228" s="37"/>
      <c r="CG228" s="108"/>
      <c r="DE228" s="39">
        <f t="shared" si="625"/>
        <v>0</v>
      </c>
      <c r="DF228" s="39">
        <f t="shared" si="626"/>
        <v>0</v>
      </c>
      <c r="DG228" s="39">
        <f t="shared" si="627"/>
        <v>0</v>
      </c>
      <c r="DH228" s="39">
        <f t="shared" si="628"/>
        <v>0</v>
      </c>
      <c r="DI228" s="39">
        <f t="shared" si="629"/>
        <v>0</v>
      </c>
      <c r="DJ228" s="9"/>
    </row>
    <row r="229" spans="1:131" x14ac:dyDescent="0.25">
      <c r="A229" s="160" t="s">
        <v>107</v>
      </c>
      <c r="B229" s="41">
        <f t="shared" si="619"/>
        <v>10</v>
      </c>
      <c r="C229" s="42">
        <f>SUM(E229+G229+I229+K229+M229+O229+Q229+S229+U229+W229+Y229+AA229+AC229+AE229+AG229+AI229+AK229)</f>
        <v>0</v>
      </c>
      <c r="D229" s="33"/>
      <c r="E229" s="46"/>
      <c r="F229" s="47"/>
      <c r="G229" s="46"/>
      <c r="H229" s="47"/>
      <c r="I229" s="46"/>
      <c r="J229" s="47"/>
      <c r="K229" s="46"/>
      <c r="L229" s="47"/>
      <c r="M229" s="46"/>
      <c r="N229" s="47">
        <v>2</v>
      </c>
      <c r="O229" s="46">
        <v>0</v>
      </c>
      <c r="P229" s="47">
        <v>4</v>
      </c>
      <c r="Q229" s="46">
        <v>0</v>
      </c>
      <c r="R229" s="47">
        <v>2</v>
      </c>
      <c r="S229" s="46">
        <v>0</v>
      </c>
      <c r="T229" s="47">
        <v>1</v>
      </c>
      <c r="U229" s="46">
        <v>0</v>
      </c>
      <c r="V229" s="47">
        <v>1</v>
      </c>
      <c r="W229" s="46">
        <v>0</v>
      </c>
      <c r="X229" s="47"/>
      <c r="Y229" s="46"/>
      <c r="Z229" s="47"/>
      <c r="AA229" s="46"/>
      <c r="AB229" s="47"/>
      <c r="AC229" s="46"/>
      <c r="AD229" s="47"/>
      <c r="AE229" s="46"/>
      <c r="AF229" s="47"/>
      <c r="AG229" s="46"/>
      <c r="AH229" s="47"/>
      <c r="AI229" s="46"/>
      <c r="AJ229" s="47"/>
      <c r="AK229" s="31"/>
      <c r="AL229" s="33">
        <v>0</v>
      </c>
      <c r="AM229" s="31">
        <v>10</v>
      </c>
      <c r="AN229" s="32">
        <v>0</v>
      </c>
      <c r="AO229" s="107">
        <v>0</v>
      </c>
      <c r="AP229" s="33">
        <v>0</v>
      </c>
      <c r="AQ229" s="162">
        <v>1</v>
      </c>
      <c r="AR229" s="35" t="str">
        <f t="shared" si="620"/>
        <v/>
      </c>
      <c r="CA229" s="108" t="str">
        <f t="shared" si="621"/>
        <v/>
      </c>
      <c r="CB229" s="37" t="str">
        <f t="shared" si="618"/>
        <v/>
      </c>
      <c r="CC229" s="37" t="str">
        <f t="shared" si="622"/>
        <v/>
      </c>
      <c r="CD229" s="37" t="str">
        <f t="shared" si="623"/>
        <v/>
      </c>
      <c r="CE229" s="37" t="str">
        <f t="shared" si="624"/>
        <v/>
      </c>
      <c r="CF229" s="37"/>
      <c r="CG229" s="108"/>
      <c r="DE229" s="39">
        <f t="shared" si="625"/>
        <v>0</v>
      </c>
      <c r="DF229" s="39">
        <f t="shared" si="626"/>
        <v>0</v>
      </c>
      <c r="DG229" s="39">
        <f t="shared" si="627"/>
        <v>0</v>
      </c>
      <c r="DH229" s="39">
        <f t="shared" si="628"/>
        <v>0</v>
      </c>
      <c r="DI229" s="39">
        <f t="shared" si="629"/>
        <v>0</v>
      </c>
      <c r="DJ229" s="9"/>
    </row>
    <row r="230" spans="1:131" x14ac:dyDescent="0.25">
      <c r="A230" s="163" t="s">
        <v>111</v>
      </c>
      <c r="B230" s="41">
        <f t="shared" si="619"/>
        <v>0</v>
      </c>
      <c r="C230" s="42">
        <f>SUM(E230+G230+I230+K230+M230+O230+Q230+S230+U230+W230+Y230+AA230+AC230+AE230+AG230+AI230+AK230)</f>
        <v>0</v>
      </c>
      <c r="D230" s="33"/>
      <c r="E230" s="46"/>
      <c r="F230" s="47"/>
      <c r="G230" s="46"/>
      <c r="H230" s="47"/>
      <c r="I230" s="46"/>
      <c r="J230" s="47"/>
      <c r="K230" s="46"/>
      <c r="L230" s="47"/>
      <c r="M230" s="46"/>
      <c r="N230" s="47"/>
      <c r="O230" s="46"/>
      <c r="P230" s="47"/>
      <c r="Q230" s="46"/>
      <c r="R230" s="47"/>
      <c r="S230" s="46"/>
      <c r="T230" s="47"/>
      <c r="U230" s="46"/>
      <c r="V230" s="47"/>
      <c r="W230" s="46"/>
      <c r="X230" s="47"/>
      <c r="Y230" s="46"/>
      <c r="Z230" s="47"/>
      <c r="AA230" s="46"/>
      <c r="AB230" s="47"/>
      <c r="AC230" s="46"/>
      <c r="AD230" s="47"/>
      <c r="AE230" s="46"/>
      <c r="AF230" s="47"/>
      <c r="AG230" s="46"/>
      <c r="AH230" s="47"/>
      <c r="AI230" s="46"/>
      <c r="AJ230" s="47"/>
      <c r="AK230" s="31"/>
      <c r="AL230" s="33"/>
      <c r="AM230" s="31"/>
      <c r="AN230" s="32"/>
      <c r="AO230" s="107"/>
      <c r="AP230" s="33"/>
      <c r="AQ230" s="162"/>
      <c r="AR230" s="35" t="str">
        <f t="shared" si="620"/>
        <v/>
      </c>
      <c r="CA230" s="108" t="str">
        <f t="shared" si="621"/>
        <v/>
      </c>
      <c r="CB230" s="37" t="str">
        <f t="shared" si="618"/>
        <v/>
      </c>
      <c r="CC230" s="37" t="str">
        <f t="shared" si="622"/>
        <v/>
      </c>
      <c r="CD230" s="37" t="str">
        <f t="shared" si="623"/>
        <v/>
      </c>
      <c r="CE230" s="37" t="str">
        <f t="shared" si="624"/>
        <v/>
      </c>
      <c r="CF230" s="37"/>
      <c r="CG230" s="108"/>
      <c r="DE230" s="39">
        <f t="shared" si="625"/>
        <v>0</v>
      </c>
      <c r="DF230" s="39">
        <f t="shared" si="626"/>
        <v>0</v>
      </c>
      <c r="DG230" s="39">
        <f t="shared" si="627"/>
        <v>0</v>
      </c>
      <c r="DH230" s="39">
        <f t="shared" si="628"/>
        <v>0</v>
      </c>
      <c r="DI230" s="39">
        <f t="shared" si="629"/>
        <v>0</v>
      </c>
      <c r="DJ230" s="9"/>
    </row>
    <row r="231" spans="1:131" x14ac:dyDescent="0.25">
      <c r="A231" s="160" t="s">
        <v>54</v>
      </c>
      <c r="B231" s="41">
        <f t="shared" si="619"/>
        <v>0</v>
      </c>
      <c r="C231" s="42">
        <f t="shared" si="619"/>
        <v>0</v>
      </c>
      <c r="D231" s="33"/>
      <c r="E231" s="46"/>
      <c r="F231" s="47"/>
      <c r="G231" s="46"/>
      <c r="H231" s="47"/>
      <c r="I231" s="46"/>
      <c r="J231" s="47"/>
      <c r="K231" s="46"/>
      <c r="L231" s="47"/>
      <c r="M231" s="46"/>
      <c r="N231" s="47"/>
      <c r="O231" s="46"/>
      <c r="P231" s="47"/>
      <c r="Q231" s="46"/>
      <c r="R231" s="47"/>
      <c r="S231" s="46"/>
      <c r="T231" s="47"/>
      <c r="U231" s="46"/>
      <c r="V231" s="47"/>
      <c r="W231" s="46"/>
      <c r="X231" s="47"/>
      <c r="Y231" s="46"/>
      <c r="Z231" s="47"/>
      <c r="AA231" s="46"/>
      <c r="AB231" s="47"/>
      <c r="AC231" s="46"/>
      <c r="AD231" s="47"/>
      <c r="AE231" s="46"/>
      <c r="AF231" s="47"/>
      <c r="AG231" s="46"/>
      <c r="AH231" s="47"/>
      <c r="AI231" s="46"/>
      <c r="AJ231" s="47"/>
      <c r="AK231" s="31"/>
      <c r="AL231" s="33"/>
      <c r="AM231" s="31"/>
      <c r="AN231" s="32"/>
      <c r="AO231" s="107"/>
      <c r="AP231" s="33"/>
      <c r="AQ231" s="162"/>
      <c r="AR231" s="35" t="str">
        <f t="shared" si="620"/>
        <v/>
      </c>
      <c r="CA231" s="108" t="str">
        <f t="shared" si="621"/>
        <v/>
      </c>
      <c r="CB231" s="37" t="str">
        <f t="shared" si="618"/>
        <v/>
      </c>
      <c r="CC231" s="37" t="str">
        <f t="shared" si="622"/>
        <v/>
      </c>
      <c r="CD231" s="37" t="str">
        <f t="shared" si="623"/>
        <v/>
      </c>
      <c r="CE231" s="37" t="str">
        <f t="shared" si="624"/>
        <v/>
      </c>
      <c r="CF231" s="37"/>
      <c r="CG231" s="108"/>
      <c r="DE231" s="39">
        <f t="shared" si="625"/>
        <v>0</v>
      </c>
      <c r="DF231" s="39">
        <f t="shared" si="626"/>
        <v>0</v>
      </c>
      <c r="DG231" s="39">
        <f t="shared" si="627"/>
        <v>0</v>
      </c>
      <c r="DH231" s="39">
        <f t="shared" si="628"/>
        <v>0</v>
      </c>
      <c r="DI231" s="39">
        <f t="shared" si="629"/>
        <v>0</v>
      </c>
      <c r="DJ231" s="9"/>
    </row>
    <row r="232" spans="1:131" x14ac:dyDescent="0.25">
      <c r="A232" s="164" t="s">
        <v>109</v>
      </c>
      <c r="B232" s="58">
        <f t="shared" si="619"/>
        <v>0</v>
      </c>
      <c r="C232" s="59">
        <f t="shared" si="619"/>
        <v>0</v>
      </c>
      <c r="D232" s="63"/>
      <c r="E232" s="61"/>
      <c r="F232" s="60"/>
      <c r="G232" s="61"/>
      <c r="H232" s="60"/>
      <c r="I232" s="61"/>
      <c r="J232" s="60"/>
      <c r="K232" s="61"/>
      <c r="L232" s="60"/>
      <c r="M232" s="61"/>
      <c r="N232" s="60"/>
      <c r="O232" s="61"/>
      <c r="P232" s="60"/>
      <c r="Q232" s="61"/>
      <c r="R232" s="60"/>
      <c r="S232" s="61"/>
      <c r="T232" s="60"/>
      <c r="U232" s="61"/>
      <c r="V232" s="60"/>
      <c r="W232" s="61"/>
      <c r="X232" s="60"/>
      <c r="Y232" s="61"/>
      <c r="Z232" s="60"/>
      <c r="AA232" s="61"/>
      <c r="AB232" s="60"/>
      <c r="AC232" s="61"/>
      <c r="AD232" s="60"/>
      <c r="AE232" s="61"/>
      <c r="AF232" s="60"/>
      <c r="AG232" s="61"/>
      <c r="AH232" s="60"/>
      <c r="AI232" s="61"/>
      <c r="AJ232" s="60"/>
      <c r="AK232" s="64"/>
      <c r="AL232" s="63"/>
      <c r="AM232" s="64"/>
      <c r="AN232" s="65"/>
      <c r="AO232" s="125"/>
      <c r="AP232" s="63"/>
      <c r="AQ232" s="165"/>
      <c r="AR232" s="35" t="str">
        <f t="shared" si="620"/>
        <v/>
      </c>
      <c r="CA232" s="108" t="str">
        <f t="shared" si="621"/>
        <v/>
      </c>
      <c r="CB232" s="37" t="str">
        <f t="shared" si="618"/>
        <v/>
      </c>
      <c r="CC232" s="37" t="str">
        <f t="shared" si="622"/>
        <v/>
      </c>
      <c r="CD232" s="37" t="str">
        <f t="shared" si="623"/>
        <v/>
      </c>
      <c r="CE232" s="37" t="str">
        <f t="shared" si="624"/>
        <v/>
      </c>
      <c r="CF232" s="37"/>
      <c r="CG232" s="108"/>
      <c r="DE232" s="39">
        <f t="shared" si="625"/>
        <v>0</v>
      </c>
      <c r="DF232" s="39">
        <f t="shared" si="626"/>
        <v>0</v>
      </c>
      <c r="DG232" s="39">
        <f t="shared" si="627"/>
        <v>0</v>
      </c>
      <c r="DH232" s="39">
        <f t="shared" si="628"/>
        <v>0</v>
      </c>
      <c r="DI232" s="39">
        <f t="shared" si="629"/>
        <v>0</v>
      </c>
      <c r="DJ232" s="9"/>
    </row>
    <row r="233" spans="1:131" x14ac:dyDescent="0.25">
      <c r="A233" s="166" t="s">
        <v>112</v>
      </c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</row>
    <row r="234" spans="1:131" ht="15" customHeight="1" x14ac:dyDescent="0.25">
      <c r="A234" s="500" t="s">
        <v>113</v>
      </c>
      <c r="B234" s="501"/>
      <c r="C234" s="506" t="s">
        <v>5</v>
      </c>
      <c r="D234" s="501"/>
      <c r="E234" s="508" t="s">
        <v>6</v>
      </c>
      <c r="F234" s="509"/>
      <c r="G234" s="509"/>
      <c r="H234" s="509"/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09"/>
      <c r="U234" s="509"/>
      <c r="V234" s="509"/>
      <c r="W234" s="509"/>
      <c r="X234" s="509"/>
      <c r="Y234" s="509"/>
      <c r="Z234" s="509"/>
      <c r="AA234" s="509"/>
      <c r="AB234" s="509"/>
      <c r="AC234" s="509"/>
      <c r="AD234" s="509"/>
      <c r="AE234" s="509"/>
      <c r="AF234" s="509"/>
      <c r="AG234" s="509"/>
      <c r="AH234" s="509"/>
      <c r="AI234" s="509"/>
      <c r="AJ234" s="510"/>
      <c r="AK234" s="461" t="s">
        <v>79</v>
      </c>
      <c r="AL234" s="459"/>
      <c r="AM234" s="459"/>
      <c r="AN234" s="460"/>
      <c r="AO234" s="461" t="s">
        <v>8</v>
      </c>
      <c r="AP234" s="459"/>
      <c r="AQ234" s="459"/>
      <c r="AR234" s="460"/>
      <c r="AS234" s="492" t="s">
        <v>80</v>
      </c>
      <c r="AT234" s="493"/>
      <c r="AU234" s="492" t="s">
        <v>10</v>
      </c>
      <c r="AV234" s="493"/>
      <c r="AW234" s="462" t="s">
        <v>81</v>
      </c>
      <c r="AX234" s="435"/>
    </row>
    <row r="235" spans="1:131" ht="15" customHeight="1" x14ac:dyDescent="0.25">
      <c r="A235" s="502"/>
      <c r="B235" s="503"/>
      <c r="C235" s="507"/>
      <c r="D235" s="505"/>
      <c r="E235" s="430" t="s">
        <v>82</v>
      </c>
      <c r="F235" s="424"/>
      <c r="G235" s="430" t="s">
        <v>13</v>
      </c>
      <c r="H235" s="424"/>
      <c r="I235" s="430" t="s">
        <v>14</v>
      </c>
      <c r="J235" s="424"/>
      <c r="K235" s="421" t="s">
        <v>15</v>
      </c>
      <c r="L235" s="445"/>
      <c r="M235" s="421" t="s">
        <v>16</v>
      </c>
      <c r="N235" s="445"/>
      <c r="O235" s="421" t="s">
        <v>17</v>
      </c>
      <c r="P235" s="445"/>
      <c r="Q235" s="421" t="s">
        <v>18</v>
      </c>
      <c r="R235" s="445"/>
      <c r="S235" s="421" t="s">
        <v>19</v>
      </c>
      <c r="T235" s="445"/>
      <c r="U235" s="421" t="s">
        <v>20</v>
      </c>
      <c r="V235" s="445"/>
      <c r="W235" s="422" t="s">
        <v>21</v>
      </c>
      <c r="X235" s="445"/>
      <c r="Y235" s="422" t="s">
        <v>22</v>
      </c>
      <c r="Z235" s="445"/>
      <c r="AA235" s="422" t="s">
        <v>23</v>
      </c>
      <c r="AB235" s="445"/>
      <c r="AC235" s="421" t="s">
        <v>24</v>
      </c>
      <c r="AD235" s="445"/>
      <c r="AE235" s="422" t="s">
        <v>25</v>
      </c>
      <c r="AF235" s="445"/>
      <c r="AG235" s="422" t="s">
        <v>26</v>
      </c>
      <c r="AH235" s="445"/>
      <c r="AI235" s="422" t="s">
        <v>114</v>
      </c>
      <c r="AJ235" s="423"/>
      <c r="AK235" s="466" t="s">
        <v>31</v>
      </c>
      <c r="AL235" s="467"/>
      <c r="AM235" s="468" t="s">
        <v>32</v>
      </c>
      <c r="AN235" s="465"/>
      <c r="AO235" s="466" t="s">
        <v>35</v>
      </c>
      <c r="AP235" s="467"/>
      <c r="AQ235" s="468" t="s">
        <v>36</v>
      </c>
      <c r="AR235" s="465"/>
      <c r="AS235" s="494"/>
      <c r="AT235" s="495"/>
      <c r="AU235" s="494"/>
      <c r="AV235" s="495"/>
      <c r="AW235" s="463"/>
      <c r="AX235" s="437"/>
    </row>
    <row r="236" spans="1:131" ht="31.5" x14ac:dyDescent="0.25">
      <c r="A236" s="504"/>
      <c r="B236" s="505"/>
      <c r="C236" s="16" t="s">
        <v>33</v>
      </c>
      <c r="D236" s="15" t="s">
        <v>84</v>
      </c>
      <c r="E236" s="12" t="s">
        <v>33</v>
      </c>
      <c r="F236" s="15" t="s">
        <v>84</v>
      </c>
      <c r="G236" s="12" t="s">
        <v>33</v>
      </c>
      <c r="H236" s="15" t="s">
        <v>84</v>
      </c>
      <c r="I236" s="16" t="s">
        <v>33</v>
      </c>
      <c r="J236" s="15" t="s">
        <v>84</v>
      </c>
      <c r="K236" s="16" t="s">
        <v>33</v>
      </c>
      <c r="L236" s="15" t="s">
        <v>84</v>
      </c>
      <c r="M236" s="12" t="s">
        <v>33</v>
      </c>
      <c r="N236" s="15" t="s">
        <v>84</v>
      </c>
      <c r="O236" s="12" t="s">
        <v>33</v>
      </c>
      <c r="P236" s="15" t="s">
        <v>84</v>
      </c>
      <c r="Q236" s="12" t="s">
        <v>33</v>
      </c>
      <c r="R236" s="15" t="s">
        <v>84</v>
      </c>
      <c r="S236" s="12" t="s">
        <v>33</v>
      </c>
      <c r="T236" s="15" t="s">
        <v>84</v>
      </c>
      <c r="U236" s="12" t="s">
        <v>33</v>
      </c>
      <c r="V236" s="15" t="s">
        <v>84</v>
      </c>
      <c r="W236" s="16" t="s">
        <v>33</v>
      </c>
      <c r="X236" s="15" t="s">
        <v>84</v>
      </c>
      <c r="Y236" s="16" t="s">
        <v>33</v>
      </c>
      <c r="Z236" s="15" t="s">
        <v>84</v>
      </c>
      <c r="AA236" s="16" t="s">
        <v>33</v>
      </c>
      <c r="AB236" s="15" t="s">
        <v>84</v>
      </c>
      <c r="AC236" s="12" t="s">
        <v>33</v>
      </c>
      <c r="AD236" s="15" t="s">
        <v>84</v>
      </c>
      <c r="AE236" s="16" t="s">
        <v>33</v>
      </c>
      <c r="AF236" s="15" t="s">
        <v>84</v>
      </c>
      <c r="AG236" s="16" t="s">
        <v>33</v>
      </c>
      <c r="AH236" s="15" t="s">
        <v>84</v>
      </c>
      <c r="AI236" s="16" t="s">
        <v>33</v>
      </c>
      <c r="AJ236" s="15" t="s">
        <v>84</v>
      </c>
      <c r="AK236" s="97" t="s">
        <v>33</v>
      </c>
      <c r="AL236" s="15" t="s">
        <v>84</v>
      </c>
      <c r="AM236" s="16" t="s">
        <v>33</v>
      </c>
      <c r="AN236" s="17" t="s">
        <v>84</v>
      </c>
      <c r="AO236" s="97" t="s">
        <v>33</v>
      </c>
      <c r="AP236" s="15" t="s">
        <v>84</v>
      </c>
      <c r="AQ236" s="16" t="s">
        <v>33</v>
      </c>
      <c r="AR236" s="17" t="s">
        <v>84</v>
      </c>
      <c r="AS236" s="97" t="s">
        <v>33</v>
      </c>
      <c r="AT236" s="354" t="s">
        <v>84</v>
      </c>
      <c r="AU236" s="97" t="s">
        <v>33</v>
      </c>
      <c r="AV236" s="354" t="s">
        <v>84</v>
      </c>
      <c r="AW236" s="16" t="s">
        <v>33</v>
      </c>
      <c r="AX236" s="15" t="s">
        <v>84</v>
      </c>
    </row>
    <row r="237" spans="1:131" x14ac:dyDescent="0.25">
      <c r="A237" s="496" t="s">
        <v>115</v>
      </c>
      <c r="B237" s="169" t="s">
        <v>85</v>
      </c>
      <c r="C237" s="170">
        <f>+M237+O237+Q237+S237+U237+W237+Y237+AA237+AC237</f>
        <v>0</v>
      </c>
      <c r="D237" s="22">
        <f t="shared" ref="C237:D239" si="630">+N237+P237+R237+T237+V237+X237+Z237+AB237+AD237</f>
        <v>0</v>
      </c>
      <c r="E237" s="171"/>
      <c r="F237" s="172"/>
      <c r="G237" s="173"/>
      <c r="H237" s="172"/>
      <c r="I237" s="173"/>
      <c r="J237" s="172"/>
      <c r="K237" s="173"/>
      <c r="L237" s="172"/>
      <c r="M237" s="33"/>
      <c r="N237" s="106"/>
      <c r="O237" s="46"/>
      <c r="P237" s="106"/>
      <c r="Q237" s="47"/>
      <c r="R237" s="106"/>
      <c r="S237" s="47"/>
      <c r="T237" s="106"/>
      <c r="U237" s="47"/>
      <c r="V237" s="106"/>
      <c r="W237" s="33"/>
      <c r="X237" s="106"/>
      <c r="Y237" s="33"/>
      <c r="Z237" s="106"/>
      <c r="AA237" s="33"/>
      <c r="AB237" s="106"/>
      <c r="AC237" s="47"/>
      <c r="AD237" s="106"/>
      <c r="AE237" s="30"/>
      <c r="AF237" s="112"/>
      <c r="AG237" s="30"/>
      <c r="AH237" s="112"/>
      <c r="AI237" s="30"/>
      <c r="AJ237" s="174"/>
      <c r="AK237" s="135"/>
      <c r="AL237" s="112"/>
      <c r="AM237" s="33"/>
      <c r="AN237" s="107"/>
      <c r="AO237" s="32"/>
      <c r="AP237" s="106"/>
      <c r="AQ237" s="33"/>
      <c r="AR237" s="107"/>
      <c r="AS237" s="32"/>
      <c r="AT237" s="107"/>
      <c r="AU237" s="32"/>
      <c r="AV237" s="107"/>
      <c r="AW237" s="33"/>
      <c r="AX237" s="106"/>
      <c r="AY237" s="35" t="str">
        <f>$CA237&amp;$CC237&amp;CD237&amp;CE237&amp;CF237&amp;CG237&amp;CH237&amp;CI237&amp;CJ237&amp;CK237&amp;CL237&amp;CM237&amp;CN237&amp;CO237&amp;CP237&amp;CQ237&amp;CR237&amp;CS237&amp;CT237&amp;CU237&amp;CV237&amp;CW237</f>
        <v/>
      </c>
      <c r="CA237" s="108" t="str">
        <f>IF(D237&gt;C237," * El Total de Exámenes Confirmados Positivos por ISP NO DEBE SUPERAR los  Exámene Procesados. ","")</f>
        <v/>
      </c>
      <c r="CB237" s="109"/>
      <c r="CC237" s="37" t="str">
        <f>IF(AN237&gt;AM237," * El número de Exámenes por Sexo Mujeres Confirmados positivos por ISP NO PUEDE Superar al número de Procesados. ","")</f>
        <v/>
      </c>
      <c r="CD237" s="9"/>
      <c r="CE237" s="9"/>
      <c r="CF237" s="9"/>
      <c r="CG237" s="9"/>
      <c r="CH237" s="9"/>
      <c r="CI237" s="37" t="str">
        <f>IF(AND(C237&gt;0,AND(AO237="",AQ237=""))," * No olvide digitar los exámenes procesados Trans (Masculino y femenino) Digite Cero si no tiene.",IF((AO237+AQ237)&gt;C237," * Los exámenes procesados en Trans (Masculino y femenino) no pueden ser mayor que el total de exámenes procesados.",""))</f>
        <v/>
      </c>
      <c r="CJ237" s="11"/>
      <c r="CK237" s="37" t="str">
        <f>IF((AM237+AK237)&lt;&gt;C237," * El N° de exámenes Procesados por SEXO (Hombres + Mujeres) no puede ser distinto al Total de exámenes procesados","")</f>
        <v/>
      </c>
      <c r="CL237" s="37" t="str">
        <f>IF((AN237+AL237)&lt;&gt;D237," * El N° de exámenes Confirmados positivos por ISP por Sexo (Hombres+Mujeres) no puede ser distinto al N° Total de exámenes Confirmados positivos por ISP ","")</f>
        <v/>
      </c>
      <c r="CM237" s="37" t="str">
        <f>IF(AND(C237&gt;0,AS237="")," * No olvide digitar los exámenes Procesados de Pueblos Originarios. Digite Cero si no tiene.",IF(AS237&gt;C237," * Los exámenes procesados Pueblos originarios no pueden ser mayor que el total de exámenes procesados.",""))</f>
        <v/>
      </c>
      <c r="CN237" s="37" t="str">
        <f>IF(AND(C237&gt;0,AU237="")," * No olvide digitar los examenes Procesados de Migrantes. Digite Cero si no tiene.",IF(AU237&gt;C237," * Los exámenes procesados de Migrantes no pueden ser mayor que el total de exámenes procesados.",""))</f>
        <v/>
      </c>
      <c r="CO237" s="37" t="str">
        <f>IF(AND(D237&gt;0,OR(AP237="",AR237=""))," * No olvide digitar los exámenes Confirmados positivos por ISP de Trans (Masculino y femenino) Digite Cero si no tiene.",IF((AP237+AR237)&gt;D237," * Los exámenes confirmados positivos por ISP de Trans (Masculino y femenino) no pueden ser mayor que el total de exámenes Confirmados positivos por ISP.",""))</f>
        <v/>
      </c>
      <c r="CP237" s="37" t="str">
        <f>IF(AND(D237&gt;0,AT237="")," * No olvide digitar los exámenes Confirmados positivos por ISP de Pueblos Originarios. Digite Cero si no tiene.",IF(AT237&gt;D237," * Los exámenes Confirmados positivos por ISP de Pueblos originarios no pueden ser mayor que el total de exámenes Procesados por ISP.",""))</f>
        <v/>
      </c>
      <c r="CQ237" s="37" t="str">
        <f>IF(AND(D237&gt;0,AV237="")," * No olvide digitar los exámenes Confirmados positivos por ISP de Migrantes. Digite Cero si no tiene.",IF(AV237&gt;D237," * Los exámenes Confirmados positivos por ISP de Migrantes no pueden ser mayor que el total de exámenes Procesados por ISP.",""))</f>
        <v/>
      </c>
      <c r="CR237" s="37"/>
      <c r="CS237" s="9"/>
      <c r="CT237" s="110" t="str">
        <f>IF(AW237&gt;(M237+O237),"* El Total de Procesados de 14-18 años NO DEBE ser mayor al Total de Procesados registrados en los grupos de edad 10 a 14 y 15 a 19 años. ","")</f>
        <v/>
      </c>
      <c r="CU237" s="110" t="str">
        <f>IF(AX237&gt;(N237+P237),"* El Total de Confirmados de 14-18 años NO DEBE ser mayor al Total de Confirmados registrados en los grupos de edad 10 a 14 y 15 a 19 años. ","")</f>
        <v/>
      </c>
      <c r="CV237" s="110" t="str">
        <f>IF(AND((M237+O237)&gt;0,AW237=""),"*No olvide digitar los Exámenes Procesados de 14-18 años. Digite cero si no tiene.","")</f>
        <v/>
      </c>
      <c r="CW237" s="110" t="str">
        <f>IF(AND((N237+P237)&gt;0,AX237=""),"*No olvide digitar los Exámenes Confirmados Positivos por ISP de 14-18 años. Digite cero si no tiene.","")</f>
        <v/>
      </c>
      <c r="DE237" s="108">
        <f>IF(D237&gt;C237,1,0)</f>
        <v>0</v>
      </c>
      <c r="DF237" s="109"/>
      <c r="DG237" s="37">
        <f>IF(AN237&gt;AM237,1,0)</f>
        <v>0</v>
      </c>
      <c r="DH237" s="9"/>
      <c r="DI237" s="9"/>
      <c r="DJ237" s="9"/>
      <c r="DK237" s="9"/>
      <c r="DL237" s="9"/>
      <c r="DM237" s="37">
        <f>IF(AND(C237&gt;0,AND(AO237="",AQ237="")),1,IF((AO237+AQ237)&gt;C237,1,0))</f>
        <v>0</v>
      </c>
      <c r="DN237" s="11"/>
      <c r="DO237" s="37">
        <f>IF((AM237+AK237)&lt;&gt;C237,1,0)</f>
        <v>0</v>
      </c>
      <c r="DP237" s="37">
        <f>IF((AN237+AL237)&lt;&gt;D237,1,0)</f>
        <v>0</v>
      </c>
      <c r="DQ237" s="37">
        <f>IF(AND(C237&gt;0,AS237=""),1,IF(AS237&gt;C237,1,0))</f>
        <v>0</v>
      </c>
      <c r="DR237" s="37">
        <f>IF(AND(C237&gt;0,AU237=""),1,IF(AU237&gt;C237,1,0))</f>
        <v>0</v>
      </c>
      <c r="DS237" s="37">
        <f>IF(AND(D237&gt;0,OR(AP237="",AR237="")),1,IF((AP237+AR237)&gt;D237,1,0))</f>
        <v>0</v>
      </c>
      <c r="DT237" s="37">
        <f>IF(AND(D237&gt;0,AT237=""),1,IF(AT237&gt;D237,1,0))</f>
        <v>0</v>
      </c>
      <c r="DU237" s="37">
        <f>IF(AND(D237&gt;0,AV237=""),1,IF(AV237&gt;D237,1,0))</f>
        <v>0</v>
      </c>
      <c r="DV237" s="37"/>
      <c r="DW237" s="9"/>
      <c r="DX237" s="110">
        <f>IF(AW237&gt;(M237+O237),1,0)</f>
        <v>0</v>
      </c>
      <c r="DY237" s="110">
        <f>IF(AX237&gt;(N237+P237),1,0)</f>
        <v>0</v>
      </c>
      <c r="DZ237" s="110">
        <f>IF(AND((M237+O237)&gt;0,AW237=""),1,0)</f>
        <v>0</v>
      </c>
      <c r="EA237" s="110">
        <f>IF(AND((N237+P237)&gt;0,AX237=""),1,0)</f>
        <v>0</v>
      </c>
    </row>
    <row r="238" spans="1:131" x14ac:dyDescent="0.25">
      <c r="A238" s="497"/>
      <c r="B238" s="175" t="s">
        <v>86</v>
      </c>
      <c r="C238" s="176">
        <f>+M238+O238+Q238+S238+U238+W238+Y238+AA238+AC238</f>
        <v>0</v>
      </c>
      <c r="D238" s="42">
        <f t="shared" si="630"/>
        <v>0</v>
      </c>
      <c r="E238" s="177"/>
      <c r="F238" s="178"/>
      <c r="G238" s="179"/>
      <c r="H238" s="178"/>
      <c r="I238" s="179"/>
      <c r="J238" s="178"/>
      <c r="K238" s="179"/>
      <c r="L238" s="178"/>
      <c r="M238" s="33"/>
      <c r="N238" s="106"/>
      <c r="O238" s="46"/>
      <c r="P238" s="106"/>
      <c r="Q238" s="47"/>
      <c r="R238" s="106"/>
      <c r="S238" s="47"/>
      <c r="T238" s="106"/>
      <c r="U238" s="47"/>
      <c r="V238" s="106"/>
      <c r="W238" s="33"/>
      <c r="X238" s="106"/>
      <c r="Y238" s="33"/>
      <c r="Z238" s="106"/>
      <c r="AA238" s="33"/>
      <c r="AB238" s="106"/>
      <c r="AC238" s="47"/>
      <c r="AD238" s="106"/>
      <c r="AE238" s="30"/>
      <c r="AF238" s="112"/>
      <c r="AG238" s="30"/>
      <c r="AH238" s="112"/>
      <c r="AI238" s="30"/>
      <c r="AJ238" s="174"/>
      <c r="AK238" s="135"/>
      <c r="AL238" s="112"/>
      <c r="AM238" s="33"/>
      <c r="AN238" s="107"/>
      <c r="AO238" s="32"/>
      <c r="AP238" s="106"/>
      <c r="AQ238" s="33"/>
      <c r="AR238" s="107"/>
      <c r="AS238" s="32"/>
      <c r="AT238" s="107"/>
      <c r="AU238" s="32"/>
      <c r="AV238" s="107"/>
      <c r="AW238" s="33"/>
      <c r="AX238" s="106"/>
      <c r="AY238" s="35" t="str">
        <f>$CA238&amp;$CC238&amp;CD238&amp;CE238&amp;CF238&amp;CG238&amp;CH238&amp;CI238&amp;CJ238&amp;CK238&amp;CL238&amp;CM238&amp;CN238&amp;CO238&amp;CP238&amp;CQ238&amp;CR238&amp;CS238&amp;CT238&amp;CU238&amp;CV238&amp;CW238</f>
        <v/>
      </c>
      <c r="CA238" s="108" t="str">
        <f t="shared" ref="CA238:CA245" si="631">IF(D238&gt;C238," * El Total de Exámenes Confirmados Positivos por ISP NO DEBE SUPERAR los  Exámene Procesados. ","")</f>
        <v/>
      </c>
      <c r="CB238" s="109"/>
      <c r="CC238" s="37" t="str">
        <f t="shared" ref="CC238:CC259" si="632">IF(AN238&gt;AM238," * El número de Exámenes por Sexo Mujeres Confirmados positivos por ISP NO PUEDE Superar al número de Procesados. ","")</f>
        <v/>
      </c>
      <c r="CD238" s="9"/>
      <c r="CE238" s="9"/>
      <c r="CF238" s="9"/>
      <c r="CG238" s="9"/>
      <c r="CH238" s="9"/>
      <c r="CI238" s="37" t="str">
        <f t="shared" ref="CI238:CI259" si="633">IF(AND(C238&gt;0,AND(AO238="",AQ238=""))," * No olvide digitar los exámenes procesados Trans (Masculino y femenino) Digite Cero si no tiene.",IF((AO238+AQ238)&gt;C238," * Los exámenes procesados en Trans (Masculino y femenino) no pueden ser mayor que el total de exámenes procesados.",""))</f>
        <v/>
      </c>
      <c r="CJ238" s="11"/>
      <c r="CK238" s="37" t="str">
        <f t="shared" ref="CK238:CK259" si="634">IF((AM238+AK238)&lt;&gt;C238," * El N° de exámenes Procesados por SEXO (Hombres + Mujeres) no puede ser distinto al Total de exámenes procesados","")</f>
        <v/>
      </c>
      <c r="CL238" s="37" t="str">
        <f t="shared" ref="CL238:CL259" si="635">IF((AN238+AL238)&lt;&gt;D238," * El N° de exámenes Confirmados positivos por ISP por Sexo (Hombres+Mujeres) no puede ser distinto al N° Total de exámenes Confirmados positivos por ISP ","")</f>
        <v/>
      </c>
      <c r="CM238" s="37" t="str">
        <f t="shared" ref="CM238:CM259" si="636">IF(AND(C238&gt;0,AS238="")," * No olvide digitar los exámenes Procesados de Pueblos Originarios. Digite Cero si no tiene.",IF(AS238&gt;C238," * Los exámenes procesados Pueblos originarios no pueden ser mayor que el total de exámenes procesados.",""))</f>
        <v/>
      </c>
      <c r="CN238" s="37" t="str">
        <f t="shared" ref="CN238:CN259" si="637">IF(AND(C238&gt;0,AU238="")," * No olvide digitar los examenes Procesados de Migrantes. Digite Cero si no tiene.",IF(AU238&gt;C238," * Los exámenes procesados de Migrantes no pueden ser mayor que el total de exámenes procesados.",""))</f>
        <v/>
      </c>
      <c r="CO238" s="37" t="str">
        <f t="shared" ref="CO238:CO259" si="638">IF(AND(D238&gt;0,OR(AP238="",AR238=""))," * No olvide digitar los exámenes Confirmados positivos por ISP de Trans (Masculino y femenino) Digite Cero si no tiene.",IF((AP238+AR238)&gt;D238," * Los exámenes confirmados positivos por ISP de Trans (Masculino y femenino) no pueden ser mayor que el total de exámenes Confirmados positivos por ISP.",""))</f>
        <v/>
      </c>
      <c r="CP238" s="37" t="str">
        <f t="shared" ref="CP238:CP259" si="639">IF(AND(D238&gt;0,AT238="")," * No olvide digitar los exámenes Confirmados positivos por ISP de Pueblos Originarios. Digite Cero si no tiene.",IF(AT238&gt;D238," * Los exámenes Confirmados positivos por ISP de Pueblos originarios no pueden ser mayor que el total de exámenes Procesados por ISP.",""))</f>
        <v/>
      </c>
      <c r="CQ238" s="37" t="str">
        <f t="shared" ref="CQ238:CQ259" si="640">IF(AND(D238&gt;0,AV238="")," * No olvide digitar los exámenes Confirmados positivos por ISP de Migrantes. Digite Cero si no tiene.",IF(AV238&gt;D238," * Los exámenes Confirmados positivos por ISP de Migrantes no pueden ser mayor que el total de exámenes Procesados por ISP.",""))</f>
        <v/>
      </c>
      <c r="CR238" s="37"/>
      <c r="CS238" s="9"/>
      <c r="CT238" s="110" t="str">
        <f t="shared" ref="CT238:CT245" si="641">IF(AW238&gt;(M238+O238),"* El Total de Procesados de 14-18 años NO DEBE ser mayor al Total de Procesados registrados en los grupos de edad 10 a 14 y 15 a 19 años. ","")</f>
        <v/>
      </c>
      <c r="CU238" s="110" t="str">
        <f t="shared" ref="CU238:CU259" si="642">IF(AX238&gt;(N238+P238),"* El Total de Confirmados de 14-18 años NO DEBE ser mayor al Total de Confirmados registrados en los grupos de edad 10 a 14 y 15 a 19 años. ","")</f>
        <v/>
      </c>
      <c r="CV238" s="110" t="str">
        <f t="shared" ref="CV238:CV259" si="643">IF(AND((M238+O238)&gt;0,AW238=""),"*No olvide digitar los Exámenes Procesados de 14-18 años. Digite cero si no tiene.","")</f>
        <v/>
      </c>
      <c r="CW238" s="110" t="str">
        <f t="shared" ref="CW238:CW259" si="644">IF(AND((N238+P238)&gt;0,AX238=""),"*No olvide digitar los Exámenes Confirmados Positivos por ISP de 14-18 años. Digite cero si no tiene.","")</f>
        <v/>
      </c>
      <c r="DE238" s="108">
        <f t="shared" ref="DE238:DE259" si="645">IF(D238&gt;C238,1,0)</f>
        <v>0</v>
      </c>
      <c r="DF238" s="109"/>
      <c r="DG238" s="37">
        <f t="shared" ref="DG238:DG259" si="646">IF(AN238&gt;AM238,1,0)</f>
        <v>0</v>
      </c>
      <c r="DH238" s="9"/>
      <c r="DI238" s="9"/>
      <c r="DJ238" s="9"/>
      <c r="DK238" s="9"/>
      <c r="DL238" s="9"/>
      <c r="DM238" s="37">
        <f t="shared" ref="DM238:DM259" si="647">IF(AND(C238&gt;0,AND(AO238="",AQ238="")),1,IF((AO238+AQ238)&gt;C238,1,0))</f>
        <v>0</v>
      </c>
      <c r="DN238" s="11"/>
      <c r="DO238" s="37">
        <f t="shared" ref="DO238:DP259" si="648">IF((AM238+AK238)&lt;&gt;C238,1,0)</f>
        <v>0</v>
      </c>
      <c r="DP238" s="37">
        <f t="shared" si="648"/>
        <v>0</v>
      </c>
      <c r="DQ238" s="37">
        <f t="shared" ref="DQ238:DQ259" si="649">IF(AND(C238&gt;0,AS238=""),1,IF(AS238&gt;C238,1,0))</f>
        <v>0</v>
      </c>
      <c r="DR238" s="37">
        <f t="shared" ref="DR238:DR259" si="650">IF(AND(C238&gt;0,AU238=""),1,IF(AU238&gt;C238,1,0))</f>
        <v>0</v>
      </c>
      <c r="DS238" s="37">
        <f t="shared" ref="DS238:DS259" si="651">IF(AND(D238&gt;0,OR(AP238="",AR238="")),1,IF((AP238+AR238)&gt;D238,1,0))</f>
        <v>0</v>
      </c>
      <c r="DT238" s="37">
        <f t="shared" ref="DT238:DT259" si="652">IF(AND(D238&gt;0,AT238=""),1,IF(AT238&gt;D238,1,0))</f>
        <v>0</v>
      </c>
      <c r="DU238" s="37">
        <f t="shared" ref="DU238:DU259" si="653">IF(AND(D238&gt;0,AV238=""),1,IF(AV238&gt;D238,1,0))</f>
        <v>0</v>
      </c>
      <c r="DV238" s="37"/>
      <c r="DW238" s="9"/>
      <c r="DX238" s="110">
        <f t="shared" ref="DX238:DY253" si="654">IF(AW238&gt;(M238+O238),1,0)</f>
        <v>0</v>
      </c>
      <c r="DY238" s="110">
        <f t="shared" si="654"/>
        <v>0</v>
      </c>
      <c r="DZ238" s="110">
        <f t="shared" ref="DZ238:EA259" si="655">IF(AND((M238+O238)&gt;0,AW238=""),1,0)</f>
        <v>0</v>
      </c>
      <c r="EA238" s="110">
        <f t="shared" si="655"/>
        <v>0</v>
      </c>
    </row>
    <row r="239" spans="1:131" x14ac:dyDescent="0.25">
      <c r="A239" s="497"/>
      <c r="B239" s="180" t="s">
        <v>116</v>
      </c>
      <c r="C239" s="176">
        <f t="shared" si="630"/>
        <v>4</v>
      </c>
      <c r="D239" s="42">
        <f>+N239+P239+R239+T239+V239+X239+Z239+AB239+AD239</f>
        <v>0</v>
      </c>
      <c r="E239" s="177"/>
      <c r="F239" s="178"/>
      <c r="G239" s="179"/>
      <c r="H239" s="178"/>
      <c r="I239" s="179"/>
      <c r="J239" s="178"/>
      <c r="K239" s="179"/>
      <c r="L239" s="178"/>
      <c r="M239" s="181"/>
      <c r="N239" s="182"/>
      <c r="O239" s="46"/>
      <c r="P239" s="106"/>
      <c r="Q239" s="47"/>
      <c r="R239" s="106"/>
      <c r="S239" s="47">
        <v>2</v>
      </c>
      <c r="T239" s="106"/>
      <c r="U239" s="47">
        <v>1</v>
      </c>
      <c r="V239" s="106"/>
      <c r="W239" s="33">
        <v>1</v>
      </c>
      <c r="X239" s="106"/>
      <c r="Y239" s="33"/>
      <c r="Z239" s="106"/>
      <c r="AA239" s="33"/>
      <c r="AB239" s="106"/>
      <c r="AC239" s="47"/>
      <c r="AD239" s="106"/>
      <c r="AE239" s="30"/>
      <c r="AF239" s="112"/>
      <c r="AG239" s="30"/>
      <c r="AH239" s="112"/>
      <c r="AI239" s="30"/>
      <c r="AJ239" s="174"/>
      <c r="AK239" s="135"/>
      <c r="AL239" s="112"/>
      <c r="AM239" s="33">
        <v>4</v>
      </c>
      <c r="AN239" s="107"/>
      <c r="AO239" s="32">
        <v>0</v>
      </c>
      <c r="AP239" s="106"/>
      <c r="AQ239" s="33">
        <v>0</v>
      </c>
      <c r="AR239" s="107"/>
      <c r="AS239" s="32">
        <v>0</v>
      </c>
      <c r="AT239" s="107"/>
      <c r="AU239" s="32">
        <v>1</v>
      </c>
      <c r="AV239" s="107"/>
      <c r="AW239" s="33"/>
      <c r="AX239" s="106"/>
      <c r="AY239" s="35" t="str">
        <f>$CA239&amp;$CC239&amp;CD239&amp;CE239&amp;CF239&amp;CG239&amp;CH239&amp;CI239&amp;CJ239&amp;CK239&amp;CL239&amp;CM239&amp;CN239&amp;CO239&amp;CP239&amp;CQ239&amp;CR239&amp;CS239&amp;CT239&amp;CU239&amp;CV239&amp;CW239</f>
        <v/>
      </c>
      <c r="CA239" s="108" t="str">
        <f t="shared" si="631"/>
        <v/>
      </c>
      <c r="CB239" s="109"/>
      <c r="CC239" s="37" t="str">
        <f t="shared" si="632"/>
        <v/>
      </c>
      <c r="CD239" s="9"/>
      <c r="CE239" s="9"/>
      <c r="CF239" s="9"/>
      <c r="CG239" s="9"/>
      <c r="CH239" s="9"/>
      <c r="CI239" s="37" t="str">
        <f t="shared" si="633"/>
        <v/>
      </c>
      <c r="CJ239" s="11"/>
      <c r="CK239" s="37" t="str">
        <f t="shared" si="634"/>
        <v/>
      </c>
      <c r="CL239" s="37" t="str">
        <f t="shared" si="635"/>
        <v/>
      </c>
      <c r="CM239" s="37" t="str">
        <f t="shared" si="636"/>
        <v/>
      </c>
      <c r="CN239" s="37" t="str">
        <f t="shared" si="637"/>
        <v/>
      </c>
      <c r="CO239" s="37" t="str">
        <f t="shared" si="638"/>
        <v/>
      </c>
      <c r="CP239" s="37" t="str">
        <f t="shared" si="639"/>
        <v/>
      </c>
      <c r="CQ239" s="37" t="str">
        <f t="shared" si="640"/>
        <v/>
      </c>
      <c r="CR239" s="37"/>
      <c r="CS239" s="9"/>
      <c r="CT239" s="110" t="str">
        <f t="shared" si="641"/>
        <v/>
      </c>
      <c r="CU239" s="110" t="str">
        <f t="shared" si="642"/>
        <v/>
      </c>
      <c r="CV239" s="110" t="str">
        <f t="shared" si="643"/>
        <v/>
      </c>
      <c r="CW239" s="110" t="str">
        <f t="shared" si="644"/>
        <v/>
      </c>
      <c r="DE239" s="108">
        <f t="shared" si="645"/>
        <v>0</v>
      </c>
      <c r="DF239" s="109"/>
      <c r="DG239" s="37">
        <f t="shared" si="646"/>
        <v>0</v>
      </c>
      <c r="DH239" s="9"/>
      <c r="DI239" s="9"/>
      <c r="DJ239" s="9"/>
      <c r="DK239" s="9"/>
      <c r="DL239" s="9"/>
      <c r="DM239" s="37">
        <f t="shared" si="647"/>
        <v>0</v>
      </c>
      <c r="DN239" s="11"/>
      <c r="DO239" s="37">
        <f t="shared" si="648"/>
        <v>0</v>
      </c>
      <c r="DP239" s="37">
        <f t="shared" si="648"/>
        <v>0</v>
      </c>
      <c r="DQ239" s="37">
        <f t="shared" si="649"/>
        <v>0</v>
      </c>
      <c r="DR239" s="37">
        <f t="shared" si="650"/>
        <v>0</v>
      </c>
      <c r="DS239" s="37">
        <f t="shared" si="651"/>
        <v>0</v>
      </c>
      <c r="DT239" s="37">
        <f t="shared" si="652"/>
        <v>0</v>
      </c>
      <c r="DU239" s="37">
        <f t="shared" si="653"/>
        <v>0</v>
      </c>
      <c r="DV239" s="37"/>
      <c r="DW239" s="9"/>
      <c r="DX239" s="110">
        <f t="shared" si="654"/>
        <v>0</v>
      </c>
      <c r="DY239" s="110">
        <f t="shared" si="654"/>
        <v>0</v>
      </c>
      <c r="DZ239" s="110">
        <f t="shared" si="655"/>
        <v>0</v>
      </c>
      <c r="EA239" s="110">
        <f t="shared" si="655"/>
        <v>0</v>
      </c>
    </row>
    <row r="240" spans="1:131" x14ac:dyDescent="0.25">
      <c r="A240" s="497"/>
      <c r="B240" s="180" t="s">
        <v>47</v>
      </c>
      <c r="C240" s="176">
        <f>+O240+Q240+S240+U240+W240+Y240+AA240+AC240+AE240+AG240+AI240</f>
        <v>0</v>
      </c>
      <c r="D240" s="42">
        <f>+P240+R240+T240+V240+X240+Z240+AB240+AD240+AF240+AH240+AJ240</f>
        <v>0</v>
      </c>
      <c r="E240" s="177"/>
      <c r="F240" s="178"/>
      <c r="G240" s="179"/>
      <c r="H240" s="178"/>
      <c r="I240" s="179"/>
      <c r="J240" s="178"/>
      <c r="K240" s="179"/>
      <c r="L240" s="178"/>
      <c r="M240" s="183"/>
      <c r="N240" s="184"/>
      <c r="O240" s="33"/>
      <c r="P240" s="106"/>
      <c r="Q240" s="47"/>
      <c r="R240" s="106"/>
      <c r="S240" s="47"/>
      <c r="T240" s="106"/>
      <c r="U240" s="47"/>
      <c r="V240" s="106"/>
      <c r="W240" s="33"/>
      <c r="X240" s="106"/>
      <c r="Y240" s="33"/>
      <c r="Z240" s="106"/>
      <c r="AA240" s="33"/>
      <c r="AB240" s="106"/>
      <c r="AC240" s="47"/>
      <c r="AD240" s="106"/>
      <c r="AE240" s="33"/>
      <c r="AF240" s="106"/>
      <c r="AG240" s="33"/>
      <c r="AH240" s="106"/>
      <c r="AI240" s="33"/>
      <c r="AJ240" s="107"/>
      <c r="AK240" s="32"/>
      <c r="AL240" s="106"/>
      <c r="AM240" s="33"/>
      <c r="AN240" s="107"/>
      <c r="AO240" s="32"/>
      <c r="AP240" s="106"/>
      <c r="AQ240" s="33"/>
      <c r="AR240" s="107"/>
      <c r="AS240" s="32"/>
      <c r="AT240" s="107"/>
      <c r="AU240" s="32"/>
      <c r="AV240" s="107"/>
      <c r="AW240" s="33"/>
      <c r="AX240" s="106"/>
      <c r="AY240" s="35" t="str">
        <f>$CA240&amp;CB240&amp;$CC240&amp;CD240&amp;CE240&amp;CF240&amp;CG240&amp;CH240&amp;CI240&amp;CJ240&amp;CK240&amp;CL240&amp;CM240&amp;CN240&amp;CO240&amp;CP240&amp;CQ240&amp;CR240&amp;CS240&amp;CT240&amp;CU240&amp;CV240&amp;CW240</f>
        <v/>
      </c>
      <c r="CA240" s="108" t="str">
        <f t="shared" si="631"/>
        <v/>
      </c>
      <c r="CB240" s="37" t="str">
        <f>IF(AL240&gt;AK240," * El número de Exámenes por Sexo Hombres Confirmados positivos por ISP NO PUEDE Superar al número de Procesados. ","")</f>
        <v/>
      </c>
      <c r="CC240" s="37" t="str">
        <f t="shared" si="632"/>
        <v/>
      </c>
      <c r="CD240" s="9"/>
      <c r="CE240" s="9"/>
      <c r="CF240" s="9"/>
      <c r="CG240" s="9"/>
      <c r="CH240" s="9"/>
      <c r="CI240" s="37" t="str">
        <f t="shared" si="633"/>
        <v/>
      </c>
      <c r="CJ240" s="11"/>
      <c r="CK240" s="37" t="str">
        <f t="shared" si="634"/>
        <v/>
      </c>
      <c r="CL240" s="37" t="str">
        <f t="shared" si="635"/>
        <v/>
      </c>
      <c r="CM240" s="37" t="str">
        <f t="shared" si="636"/>
        <v/>
      </c>
      <c r="CN240" s="37" t="str">
        <f t="shared" si="637"/>
        <v/>
      </c>
      <c r="CO240" s="37" t="str">
        <f t="shared" si="638"/>
        <v/>
      </c>
      <c r="CP240" s="37" t="str">
        <f t="shared" si="639"/>
        <v/>
      </c>
      <c r="CQ240" s="37" t="str">
        <f t="shared" si="640"/>
        <v/>
      </c>
      <c r="CR240" s="37"/>
      <c r="CS240" s="9"/>
      <c r="CT240" s="110" t="str">
        <f t="shared" si="641"/>
        <v/>
      </c>
      <c r="CU240" s="110" t="str">
        <f t="shared" si="642"/>
        <v/>
      </c>
      <c r="CV240" s="110" t="str">
        <f t="shared" si="643"/>
        <v/>
      </c>
      <c r="CW240" s="110" t="str">
        <f t="shared" si="644"/>
        <v/>
      </c>
      <c r="DE240" s="108">
        <f t="shared" si="645"/>
        <v>0</v>
      </c>
      <c r="DF240" s="37">
        <f>IF(AL240&gt;AK240,1,0)</f>
        <v>0</v>
      </c>
      <c r="DG240" s="37">
        <f t="shared" si="646"/>
        <v>0</v>
      </c>
      <c r="DH240" s="9"/>
      <c r="DI240" s="9"/>
      <c r="DJ240" s="9"/>
      <c r="DK240" s="9"/>
      <c r="DL240" s="9"/>
      <c r="DM240" s="37">
        <f t="shared" si="647"/>
        <v>0</v>
      </c>
      <c r="DN240" s="11"/>
      <c r="DO240" s="37">
        <f t="shared" si="648"/>
        <v>0</v>
      </c>
      <c r="DP240" s="37">
        <f t="shared" si="648"/>
        <v>0</v>
      </c>
      <c r="DQ240" s="37">
        <f t="shared" si="649"/>
        <v>0</v>
      </c>
      <c r="DR240" s="37">
        <f t="shared" si="650"/>
        <v>0</v>
      </c>
      <c r="DS240" s="37">
        <f t="shared" si="651"/>
        <v>0</v>
      </c>
      <c r="DT240" s="37">
        <f t="shared" si="652"/>
        <v>0</v>
      </c>
      <c r="DU240" s="37">
        <f t="shared" si="653"/>
        <v>0</v>
      </c>
      <c r="DV240" s="37"/>
      <c r="DW240" s="9"/>
      <c r="DX240" s="110">
        <f t="shared" si="654"/>
        <v>0</v>
      </c>
      <c r="DY240" s="110">
        <f t="shared" si="654"/>
        <v>0</v>
      </c>
      <c r="DZ240" s="110">
        <f t="shared" si="655"/>
        <v>0</v>
      </c>
      <c r="EA240" s="110">
        <f t="shared" si="655"/>
        <v>0</v>
      </c>
    </row>
    <row r="241" spans="1:131" x14ac:dyDescent="0.25">
      <c r="A241" s="497"/>
      <c r="B241" s="175" t="s">
        <v>88</v>
      </c>
      <c r="C241" s="176">
        <f>+E241+G241+I241+K241+M241+O241+Q241+S241+U241+W241+Y241+AA241+AC241+AE241+AG241+AI241</f>
        <v>0</v>
      </c>
      <c r="D241" s="185">
        <f>+F241+H241+J241+L241+N241+P241+R241+T241+V241+X241+Z241+AB241+AD241+AF241+AH241+AJ241</f>
        <v>0</v>
      </c>
      <c r="E241" s="26"/>
      <c r="F241" s="81"/>
      <c r="G241" s="26"/>
      <c r="H241" s="81"/>
      <c r="I241" s="26"/>
      <c r="J241" s="81"/>
      <c r="K241" s="26"/>
      <c r="L241" s="81"/>
      <c r="M241" s="26"/>
      <c r="N241" s="81"/>
      <c r="O241" s="46"/>
      <c r="P241" s="106"/>
      <c r="Q241" s="47"/>
      <c r="R241" s="106"/>
      <c r="S241" s="47"/>
      <c r="T241" s="106"/>
      <c r="U241" s="47"/>
      <c r="V241" s="106"/>
      <c r="W241" s="33"/>
      <c r="X241" s="106"/>
      <c r="Y241" s="33"/>
      <c r="Z241" s="106"/>
      <c r="AA241" s="33"/>
      <c r="AB241" s="106"/>
      <c r="AC241" s="47"/>
      <c r="AD241" s="106"/>
      <c r="AE241" s="33"/>
      <c r="AF241" s="106"/>
      <c r="AG241" s="33"/>
      <c r="AH241" s="106"/>
      <c r="AI241" s="33"/>
      <c r="AJ241" s="107"/>
      <c r="AK241" s="32"/>
      <c r="AL241" s="106"/>
      <c r="AM241" s="33"/>
      <c r="AN241" s="107"/>
      <c r="AO241" s="32"/>
      <c r="AP241" s="106"/>
      <c r="AQ241" s="33"/>
      <c r="AR241" s="107"/>
      <c r="AS241" s="32"/>
      <c r="AT241" s="107"/>
      <c r="AU241" s="32"/>
      <c r="AV241" s="107"/>
      <c r="AW241" s="33"/>
      <c r="AX241" s="106"/>
      <c r="AY241" s="35" t="str">
        <f t="shared" ref="AY241:AY259" si="656">$CA241&amp;CB241&amp;$CC241&amp;CD241&amp;CE241&amp;CF241&amp;CG241&amp;CH241&amp;CI241&amp;CJ241&amp;CK241&amp;CL241&amp;CM241&amp;CN241&amp;CO241&amp;CP241&amp;CQ241&amp;CR241&amp;CS241&amp;CT241&amp;CU241&amp;CV241&amp;CW241</f>
        <v/>
      </c>
      <c r="CA241" s="108" t="str">
        <f t="shared" si="631"/>
        <v/>
      </c>
      <c r="CB241" s="37" t="str">
        <f t="shared" ref="CB241:CB259" si="657">IF(AL241&gt;AK241," * El número de Exámenes por Sexo Hombres Confirmados positivos por ISP NO PUEDE Superar al número de Procesados. ","")</f>
        <v/>
      </c>
      <c r="CC241" s="37" t="str">
        <f t="shared" si="632"/>
        <v/>
      </c>
      <c r="CD241" s="9"/>
      <c r="CE241" s="9"/>
      <c r="CF241" s="9"/>
      <c r="CG241" s="9"/>
      <c r="CH241" s="9"/>
      <c r="CI241" s="37" t="str">
        <f t="shared" si="633"/>
        <v/>
      </c>
      <c r="CJ241" s="11"/>
      <c r="CK241" s="37" t="str">
        <f t="shared" si="634"/>
        <v/>
      </c>
      <c r="CL241" s="37" t="str">
        <f t="shared" si="635"/>
        <v/>
      </c>
      <c r="CM241" s="37" t="str">
        <f t="shared" si="636"/>
        <v/>
      </c>
      <c r="CN241" s="37" t="str">
        <f t="shared" si="637"/>
        <v/>
      </c>
      <c r="CO241" s="37" t="str">
        <f t="shared" si="638"/>
        <v/>
      </c>
      <c r="CP241" s="37" t="str">
        <f t="shared" si="639"/>
        <v/>
      </c>
      <c r="CQ241" s="37" t="str">
        <f t="shared" si="640"/>
        <v/>
      </c>
      <c r="CR241" s="37"/>
      <c r="CS241" s="9"/>
      <c r="CT241" s="110" t="str">
        <f t="shared" si="641"/>
        <v/>
      </c>
      <c r="CU241" s="110" t="str">
        <f t="shared" si="642"/>
        <v/>
      </c>
      <c r="CV241" s="110" t="str">
        <f t="shared" si="643"/>
        <v/>
      </c>
      <c r="CW241" s="110" t="str">
        <f t="shared" si="644"/>
        <v/>
      </c>
      <c r="DE241" s="108">
        <f t="shared" si="645"/>
        <v>0</v>
      </c>
      <c r="DF241" s="37">
        <f t="shared" ref="DF241:DF259" si="658">IF(AL241&gt;AK241,1,0)</f>
        <v>0</v>
      </c>
      <c r="DG241" s="37">
        <f t="shared" si="646"/>
        <v>0</v>
      </c>
      <c r="DH241" s="9"/>
      <c r="DI241" s="9"/>
      <c r="DJ241" s="9"/>
      <c r="DK241" s="9"/>
      <c r="DL241" s="9"/>
      <c r="DM241" s="37">
        <f t="shared" si="647"/>
        <v>0</v>
      </c>
      <c r="DN241" s="11"/>
      <c r="DO241" s="37">
        <f t="shared" si="648"/>
        <v>0</v>
      </c>
      <c r="DP241" s="37">
        <f t="shared" si="648"/>
        <v>0</v>
      </c>
      <c r="DQ241" s="37">
        <f t="shared" si="649"/>
        <v>0</v>
      </c>
      <c r="DR241" s="37">
        <f t="shared" si="650"/>
        <v>0</v>
      </c>
      <c r="DS241" s="37">
        <f t="shared" si="651"/>
        <v>0</v>
      </c>
      <c r="DT241" s="37">
        <f t="shared" si="652"/>
        <v>0</v>
      </c>
      <c r="DU241" s="37">
        <f t="shared" si="653"/>
        <v>0</v>
      </c>
      <c r="DV241" s="37"/>
      <c r="DW241" s="9"/>
      <c r="DX241" s="110">
        <f t="shared" si="654"/>
        <v>0</v>
      </c>
      <c r="DY241" s="110">
        <f t="shared" si="654"/>
        <v>0</v>
      </c>
      <c r="DZ241" s="110">
        <f t="shared" si="655"/>
        <v>0</v>
      </c>
      <c r="EA241" s="110">
        <f t="shared" si="655"/>
        <v>0</v>
      </c>
    </row>
    <row r="242" spans="1:131" ht="21" x14ac:dyDescent="0.25">
      <c r="A242" s="497"/>
      <c r="B242" s="186" t="s">
        <v>89</v>
      </c>
      <c r="C242" s="187">
        <f>+M242+O242+Q242+S242+U242+W242+Y242+AA242+AC242+AE242+AG242+AI242</f>
        <v>0</v>
      </c>
      <c r="D242" s="42">
        <f>+N242+P242+R242+T242+V242+X242+Z242+AB242+AD242+AF242+AH242+AJ242</f>
        <v>0</v>
      </c>
      <c r="E242" s="177"/>
      <c r="F242" s="178"/>
      <c r="G242" s="179"/>
      <c r="H242" s="178"/>
      <c r="I242" s="179"/>
      <c r="J242" s="178"/>
      <c r="K242" s="179"/>
      <c r="L242" s="178"/>
      <c r="M242" s="47"/>
      <c r="N242" s="106"/>
      <c r="O242" s="33"/>
      <c r="P242" s="106"/>
      <c r="Q242" s="47"/>
      <c r="R242" s="106"/>
      <c r="S242" s="47"/>
      <c r="T242" s="106"/>
      <c r="U242" s="47"/>
      <c r="V242" s="106"/>
      <c r="W242" s="33"/>
      <c r="X242" s="106"/>
      <c r="Y242" s="33"/>
      <c r="Z242" s="106"/>
      <c r="AA242" s="33"/>
      <c r="AB242" s="106"/>
      <c r="AC242" s="47"/>
      <c r="AD242" s="106"/>
      <c r="AE242" s="33"/>
      <c r="AF242" s="106"/>
      <c r="AG242" s="33"/>
      <c r="AH242" s="106"/>
      <c r="AI242" s="33"/>
      <c r="AJ242" s="107"/>
      <c r="AK242" s="32"/>
      <c r="AL242" s="106"/>
      <c r="AM242" s="33"/>
      <c r="AN242" s="107"/>
      <c r="AO242" s="32"/>
      <c r="AP242" s="106"/>
      <c r="AQ242" s="33"/>
      <c r="AR242" s="107"/>
      <c r="AS242" s="32"/>
      <c r="AT242" s="107"/>
      <c r="AU242" s="32"/>
      <c r="AV242" s="107"/>
      <c r="AW242" s="33"/>
      <c r="AX242" s="106"/>
      <c r="AY242" s="35" t="str">
        <f t="shared" si="656"/>
        <v/>
      </c>
      <c r="CA242" s="108" t="str">
        <f t="shared" si="631"/>
        <v/>
      </c>
      <c r="CB242" s="37" t="str">
        <f t="shared" si="657"/>
        <v/>
      </c>
      <c r="CC242" s="37" t="str">
        <f t="shared" si="632"/>
        <v/>
      </c>
      <c r="CD242" s="9"/>
      <c r="CE242" s="9"/>
      <c r="CF242" s="9"/>
      <c r="CG242" s="9"/>
      <c r="CH242" s="9"/>
      <c r="CI242" s="37" t="str">
        <f t="shared" si="633"/>
        <v/>
      </c>
      <c r="CJ242" s="11"/>
      <c r="CK242" s="37" t="str">
        <f t="shared" si="634"/>
        <v/>
      </c>
      <c r="CL242" s="37" t="str">
        <f t="shared" si="635"/>
        <v/>
      </c>
      <c r="CM242" s="37" t="str">
        <f t="shared" si="636"/>
        <v/>
      </c>
      <c r="CN242" s="37" t="str">
        <f t="shared" si="637"/>
        <v/>
      </c>
      <c r="CO242" s="37" t="str">
        <f t="shared" si="638"/>
        <v/>
      </c>
      <c r="CP242" s="37" t="str">
        <f t="shared" si="639"/>
        <v/>
      </c>
      <c r="CQ242" s="37" t="str">
        <f t="shared" si="640"/>
        <v/>
      </c>
      <c r="CR242" s="37"/>
      <c r="CS242" s="9"/>
      <c r="CT242" s="110" t="str">
        <f t="shared" si="641"/>
        <v/>
      </c>
      <c r="CU242" s="110" t="str">
        <f t="shared" si="642"/>
        <v/>
      </c>
      <c r="CV242" s="110" t="str">
        <f t="shared" si="643"/>
        <v/>
      </c>
      <c r="CW242" s="110" t="str">
        <f t="shared" si="644"/>
        <v/>
      </c>
      <c r="DE242" s="108">
        <f t="shared" si="645"/>
        <v>0</v>
      </c>
      <c r="DF242" s="37">
        <f t="shared" si="658"/>
        <v>0</v>
      </c>
      <c r="DG242" s="37">
        <f t="shared" si="646"/>
        <v>0</v>
      </c>
      <c r="DH242" s="9"/>
      <c r="DI242" s="9"/>
      <c r="DJ242" s="9"/>
      <c r="DK242" s="9"/>
      <c r="DL242" s="9"/>
      <c r="DM242" s="37">
        <f t="shared" si="647"/>
        <v>0</v>
      </c>
      <c r="DN242" s="11"/>
      <c r="DO242" s="37">
        <f t="shared" si="648"/>
        <v>0</v>
      </c>
      <c r="DP242" s="37">
        <f t="shared" si="648"/>
        <v>0</v>
      </c>
      <c r="DQ242" s="37">
        <f t="shared" si="649"/>
        <v>0</v>
      </c>
      <c r="DR242" s="37">
        <f t="shared" si="650"/>
        <v>0</v>
      </c>
      <c r="DS242" s="37">
        <f t="shared" si="651"/>
        <v>0</v>
      </c>
      <c r="DT242" s="37">
        <f t="shared" si="652"/>
        <v>0</v>
      </c>
      <c r="DU242" s="37">
        <f t="shared" si="653"/>
        <v>0</v>
      </c>
      <c r="DV242" s="37"/>
      <c r="DW242" s="9"/>
      <c r="DX242" s="110">
        <f t="shared" si="654"/>
        <v>0</v>
      </c>
      <c r="DY242" s="110">
        <f t="shared" si="654"/>
        <v>0</v>
      </c>
      <c r="DZ242" s="110">
        <f t="shared" si="655"/>
        <v>0</v>
      </c>
      <c r="EA242" s="110">
        <f t="shared" si="655"/>
        <v>0</v>
      </c>
    </row>
    <row r="243" spans="1:131" x14ac:dyDescent="0.25">
      <c r="A243" s="497"/>
      <c r="B243" s="175" t="s">
        <v>117</v>
      </c>
      <c r="C243" s="176">
        <f>+O243+Q243+S243+U243+W243+Y243+AA243+AC243+AE243+AG243+AI243</f>
        <v>0</v>
      </c>
      <c r="D243" s="42">
        <f>+P243+R243+T243+V243+X243+Z243+AB243+AD243+AF243+AH243+AJ243</f>
        <v>0</v>
      </c>
      <c r="E243" s="177"/>
      <c r="F243" s="178"/>
      <c r="G243" s="179"/>
      <c r="H243" s="178"/>
      <c r="I243" s="179"/>
      <c r="J243" s="178"/>
      <c r="K243" s="179"/>
      <c r="L243" s="178"/>
      <c r="M243" s="188"/>
      <c r="N243" s="189"/>
      <c r="O243" s="33"/>
      <c r="P243" s="106"/>
      <c r="Q243" s="47"/>
      <c r="R243" s="106"/>
      <c r="S243" s="47"/>
      <c r="T243" s="106"/>
      <c r="U243" s="47"/>
      <c r="V243" s="106"/>
      <c r="W243" s="33"/>
      <c r="X243" s="106"/>
      <c r="Y243" s="33"/>
      <c r="Z243" s="106"/>
      <c r="AA243" s="33"/>
      <c r="AB243" s="106"/>
      <c r="AC243" s="47"/>
      <c r="AD243" s="106"/>
      <c r="AE243" s="33"/>
      <c r="AF243" s="106"/>
      <c r="AG243" s="33"/>
      <c r="AH243" s="106"/>
      <c r="AI243" s="33"/>
      <c r="AJ243" s="107"/>
      <c r="AK243" s="32"/>
      <c r="AL243" s="106"/>
      <c r="AM243" s="33"/>
      <c r="AN243" s="107"/>
      <c r="AO243" s="32"/>
      <c r="AP243" s="106"/>
      <c r="AQ243" s="33"/>
      <c r="AR243" s="107"/>
      <c r="AS243" s="32"/>
      <c r="AT243" s="107"/>
      <c r="AU243" s="32"/>
      <c r="AV243" s="107"/>
      <c r="AW243" s="33"/>
      <c r="AX243" s="106"/>
      <c r="AY243" s="35" t="str">
        <f t="shared" si="656"/>
        <v/>
      </c>
      <c r="CA243" s="108" t="str">
        <f t="shared" si="631"/>
        <v/>
      </c>
      <c r="CB243" s="37" t="str">
        <f t="shared" si="657"/>
        <v/>
      </c>
      <c r="CC243" s="37" t="str">
        <f t="shared" si="632"/>
        <v/>
      </c>
      <c r="CD243" s="9"/>
      <c r="CE243" s="9"/>
      <c r="CF243" s="9"/>
      <c r="CG243" s="9"/>
      <c r="CH243" s="9"/>
      <c r="CI243" s="37" t="str">
        <f t="shared" si="633"/>
        <v/>
      </c>
      <c r="CJ243" s="11"/>
      <c r="CK243" s="37" t="str">
        <f t="shared" si="634"/>
        <v/>
      </c>
      <c r="CL243" s="37" t="str">
        <f t="shared" si="635"/>
        <v/>
      </c>
      <c r="CM243" s="37" t="str">
        <f t="shared" si="636"/>
        <v/>
      </c>
      <c r="CN243" s="37" t="str">
        <f t="shared" si="637"/>
        <v/>
      </c>
      <c r="CO243" s="37" t="str">
        <f t="shared" si="638"/>
        <v/>
      </c>
      <c r="CP243" s="37" t="str">
        <f t="shared" si="639"/>
        <v/>
      </c>
      <c r="CQ243" s="37" t="str">
        <f t="shared" si="640"/>
        <v/>
      </c>
      <c r="CR243" s="37"/>
      <c r="CS243" s="9"/>
      <c r="CT243" s="110" t="str">
        <f t="shared" si="641"/>
        <v/>
      </c>
      <c r="CU243" s="110" t="str">
        <f t="shared" si="642"/>
        <v/>
      </c>
      <c r="CV243" s="110" t="str">
        <f t="shared" si="643"/>
        <v/>
      </c>
      <c r="CW243" s="110" t="str">
        <f t="shared" si="644"/>
        <v/>
      </c>
      <c r="DE243" s="108">
        <f t="shared" si="645"/>
        <v>0</v>
      </c>
      <c r="DF243" s="37">
        <f t="shared" si="658"/>
        <v>0</v>
      </c>
      <c r="DG243" s="37">
        <f t="shared" si="646"/>
        <v>0</v>
      </c>
      <c r="DH243" s="9"/>
      <c r="DI243" s="9"/>
      <c r="DJ243" s="9"/>
      <c r="DK243" s="9"/>
      <c r="DL243" s="9"/>
      <c r="DM243" s="37">
        <f t="shared" si="647"/>
        <v>0</v>
      </c>
      <c r="DN243" s="11"/>
      <c r="DO243" s="37">
        <f t="shared" si="648"/>
        <v>0</v>
      </c>
      <c r="DP243" s="37">
        <f t="shared" si="648"/>
        <v>0</v>
      </c>
      <c r="DQ243" s="37">
        <f t="shared" si="649"/>
        <v>0</v>
      </c>
      <c r="DR243" s="37">
        <f t="shared" si="650"/>
        <v>0</v>
      </c>
      <c r="DS243" s="37">
        <f t="shared" si="651"/>
        <v>0</v>
      </c>
      <c r="DT243" s="37">
        <f t="shared" si="652"/>
        <v>0</v>
      </c>
      <c r="DU243" s="37">
        <f t="shared" si="653"/>
        <v>0</v>
      </c>
      <c r="DV243" s="37"/>
      <c r="DW243" s="9"/>
      <c r="DX243" s="110">
        <f t="shared" si="654"/>
        <v>0</v>
      </c>
      <c r="DY243" s="110">
        <f t="shared" si="654"/>
        <v>0</v>
      </c>
      <c r="DZ243" s="110">
        <f t="shared" si="655"/>
        <v>0</v>
      </c>
      <c r="EA243" s="110">
        <f t="shared" si="655"/>
        <v>0</v>
      </c>
    </row>
    <row r="244" spans="1:131" ht="22.5" x14ac:dyDescent="0.25">
      <c r="A244" s="497"/>
      <c r="B244" s="180" t="s">
        <v>90</v>
      </c>
      <c r="C244" s="190">
        <f>+E244+G244+I244+K244+M244+O244+Q244+S244+U244+W244+Y244+AA244+AC244+AE244+AG244+AI244</f>
        <v>0</v>
      </c>
      <c r="D244" s="185">
        <f>+F244+H244+J244+L244+N244+P244+R244+T244+V244+X244+Z244+AB244+AD244+AF244+AH244+AJ244</f>
        <v>0</v>
      </c>
      <c r="E244" s="26"/>
      <c r="F244" s="81"/>
      <c r="G244" s="26"/>
      <c r="H244" s="81"/>
      <c r="I244" s="26"/>
      <c r="J244" s="81"/>
      <c r="K244" s="26"/>
      <c r="L244" s="81"/>
      <c r="M244" s="47"/>
      <c r="N244" s="106"/>
      <c r="O244" s="33"/>
      <c r="P244" s="106"/>
      <c r="Q244" s="47"/>
      <c r="R244" s="106"/>
      <c r="S244" s="47"/>
      <c r="T244" s="106"/>
      <c r="U244" s="47"/>
      <c r="V244" s="106"/>
      <c r="W244" s="33"/>
      <c r="X244" s="106"/>
      <c r="Y244" s="33"/>
      <c r="Z244" s="106"/>
      <c r="AA244" s="33"/>
      <c r="AB244" s="106"/>
      <c r="AC244" s="47"/>
      <c r="AD244" s="106"/>
      <c r="AE244" s="33"/>
      <c r="AF244" s="106"/>
      <c r="AG244" s="33"/>
      <c r="AH244" s="106"/>
      <c r="AI244" s="33"/>
      <c r="AJ244" s="107"/>
      <c r="AK244" s="32"/>
      <c r="AL244" s="106"/>
      <c r="AM244" s="33"/>
      <c r="AN244" s="107"/>
      <c r="AO244" s="32"/>
      <c r="AP244" s="106"/>
      <c r="AQ244" s="33"/>
      <c r="AR244" s="107"/>
      <c r="AS244" s="32"/>
      <c r="AT244" s="107"/>
      <c r="AU244" s="32"/>
      <c r="AV244" s="107"/>
      <c r="AW244" s="33"/>
      <c r="AX244" s="106"/>
      <c r="AY244" s="35" t="str">
        <f t="shared" si="656"/>
        <v/>
      </c>
      <c r="CA244" s="108" t="str">
        <f t="shared" si="631"/>
        <v/>
      </c>
      <c r="CB244" s="37" t="str">
        <f t="shared" si="657"/>
        <v/>
      </c>
      <c r="CC244" s="37" t="str">
        <f t="shared" si="632"/>
        <v/>
      </c>
      <c r="CD244" s="9"/>
      <c r="CE244" s="9"/>
      <c r="CF244" s="9"/>
      <c r="CG244" s="9"/>
      <c r="CH244" s="9"/>
      <c r="CI244" s="37" t="str">
        <f t="shared" si="633"/>
        <v/>
      </c>
      <c r="CJ244" s="11"/>
      <c r="CK244" s="37" t="str">
        <f t="shared" si="634"/>
        <v/>
      </c>
      <c r="CL244" s="37" t="str">
        <f t="shared" si="635"/>
        <v/>
      </c>
      <c r="CM244" s="37" t="str">
        <f t="shared" si="636"/>
        <v/>
      </c>
      <c r="CN244" s="37" t="str">
        <f t="shared" si="637"/>
        <v/>
      </c>
      <c r="CO244" s="37" t="str">
        <f t="shared" si="638"/>
        <v/>
      </c>
      <c r="CP244" s="37" t="str">
        <f t="shared" si="639"/>
        <v/>
      </c>
      <c r="CQ244" s="37" t="str">
        <f t="shared" si="640"/>
        <v/>
      </c>
      <c r="CR244" s="37"/>
      <c r="CS244" s="9"/>
      <c r="CT244" s="110" t="str">
        <f t="shared" si="641"/>
        <v/>
      </c>
      <c r="CU244" s="110" t="str">
        <f t="shared" si="642"/>
        <v/>
      </c>
      <c r="CV244" s="110" t="str">
        <f t="shared" si="643"/>
        <v/>
      </c>
      <c r="CW244" s="110" t="str">
        <f t="shared" si="644"/>
        <v/>
      </c>
      <c r="DE244" s="108">
        <f t="shared" si="645"/>
        <v>0</v>
      </c>
      <c r="DF244" s="37">
        <f t="shared" si="658"/>
        <v>0</v>
      </c>
      <c r="DG244" s="37">
        <f t="shared" si="646"/>
        <v>0</v>
      </c>
      <c r="DH244" s="9"/>
      <c r="DI244" s="9"/>
      <c r="DJ244" s="9"/>
      <c r="DK244" s="9"/>
      <c r="DL244" s="9"/>
      <c r="DM244" s="37">
        <f t="shared" si="647"/>
        <v>0</v>
      </c>
      <c r="DN244" s="11"/>
      <c r="DO244" s="37">
        <f t="shared" si="648"/>
        <v>0</v>
      </c>
      <c r="DP244" s="37">
        <f t="shared" si="648"/>
        <v>0</v>
      </c>
      <c r="DQ244" s="37">
        <f t="shared" si="649"/>
        <v>0</v>
      </c>
      <c r="DR244" s="37">
        <f t="shared" si="650"/>
        <v>0</v>
      </c>
      <c r="DS244" s="37">
        <f t="shared" si="651"/>
        <v>0</v>
      </c>
      <c r="DT244" s="37">
        <f t="shared" si="652"/>
        <v>0</v>
      </c>
      <c r="DU244" s="37">
        <f t="shared" si="653"/>
        <v>0</v>
      </c>
      <c r="DV244" s="37"/>
      <c r="DW244" s="9"/>
      <c r="DX244" s="110">
        <f t="shared" si="654"/>
        <v>0</v>
      </c>
      <c r="DY244" s="110">
        <f t="shared" si="654"/>
        <v>0</v>
      </c>
      <c r="DZ244" s="110">
        <f t="shared" si="655"/>
        <v>0</v>
      </c>
      <c r="EA244" s="110">
        <f t="shared" si="655"/>
        <v>0</v>
      </c>
    </row>
    <row r="245" spans="1:131" x14ac:dyDescent="0.25">
      <c r="A245" s="497"/>
      <c r="B245" s="180" t="s">
        <v>52</v>
      </c>
      <c r="C245" s="176">
        <f>+M245+O245+Q245+S245+U245+W245+Y245+AA245+AC245+AE245+AG245+AI245</f>
        <v>0</v>
      </c>
      <c r="D245" s="185">
        <f>+N245+P245+R245+T245+V245+X245+Z245+AB245+AD245+AF245+AH245+AJ245</f>
        <v>0</v>
      </c>
      <c r="E245" s="177"/>
      <c r="F245" s="178"/>
      <c r="G245" s="179"/>
      <c r="H245" s="178"/>
      <c r="I245" s="179"/>
      <c r="J245" s="178"/>
      <c r="K245" s="179"/>
      <c r="L245" s="178"/>
      <c r="M245" s="33"/>
      <c r="N245" s="106"/>
      <c r="O245" s="46"/>
      <c r="P245" s="106"/>
      <c r="Q245" s="47"/>
      <c r="R245" s="106"/>
      <c r="S245" s="47"/>
      <c r="T245" s="106"/>
      <c r="U245" s="47"/>
      <c r="V245" s="106"/>
      <c r="W245" s="33"/>
      <c r="X245" s="106"/>
      <c r="Y245" s="33"/>
      <c r="Z245" s="106"/>
      <c r="AA245" s="33"/>
      <c r="AB245" s="106"/>
      <c r="AC245" s="47"/>
      <c r="AD245" s="106"/>
      <c r="AE245" s="33"/>
      <c r="AF245" s="106"/>
      <c r="AG245" s="33"/>
      <c r="AH245" s="106"/>
      <c r="AI245" s="33"/>
      <c r="AJ245" s="107"/>
      <c r="AK245" s="32"/>
      <c r="AL245" s="106"/>
      <c r="AM245" s="33"/>
      <c r="AN245" s="107"/>
      <c r="AO245" s="32"/>
      <c r="AP245" s="106"/>
      <c r="AQ245" s="33"/>
      <c r="AR245" s="107"/>
      <c r="AS245" s="32"/>
      <c r="AT245" s="107"/>
      <c r="AU245" s="32"/>
      <c r="AV245" s="107"/>
      <c r="AW245" s="33"/>
      <c r="AX245" s="106"/>
      <c r="AY245" s="35" t="str">
        <f t="shared" si="656"/>
        <v/>
      </c>
      <c r="CA245" s="108" t="str">
        <f t="shared" si="631"/>
        <v/>
      </c>
      <c r="CB245" s="37" t="str">
        <f t="shared" si="657"/>
        <v/>
      </c>
      <c r="CC245" s="37" t="str">
        <f t="shared" si="632"/>
        <v/>
      </c>
      <c r="CD245" s="9"/>
      <c r="CE245" s="9"/>
      <c r="CF245" s="9"/>
      <c r="CG245" s="9"/>
      <c r="CH245" s="9"/>
      <c r="CI245" s="37" t="str">
        <f t="shared" si="633"/>
        <v/>
      </c>
      <c r="CJ245" s="11"/>
      <c r="CK245" s="37" t="str">
        <f t="shared" si="634"/>
        <v/>
      </c>
      <c r="CL245" s="37" t="str">
        <f t="shared" si="635"/>
        <v/>
      </c>
      <c r="CM245" s="37" t="str">
        <f t="shared" si="636"/>
        <v/>
      </c>
      <c r="CN245" s="37" t="str">
        <f t="shared" si="637"/>
        <v/>
      </c>
      <c r="CO245" s="37" t="str">
        <f t="shared" si="638"/>
        <v/>
      </c>
      <c r="CP245" s="37" t="str">
        <f t="shared" si="639"/>
        <v/>
      </c>
      <c r="CQ245" s="37" t="str">
        <f t="shared" si="640"/>
        <v/>
      </c>
      <c r="CR245" s="37"/>
      <c r="CS245" s="9"/>
      <c r="CT245" s="110" t="str">
        <f t="shared" si="641"/>
        <v/>
      </c>
      <c r="CU245" s="110" t="str">
        <f t="shared" si="642"/>
        <v/>
      </c>
      <c r="CV245" s="110" t="str">
        <f t="shared" si="643"/>
        <v/>
      </c>
      <c r="CW245" s="110" t="str">
        <f t="shared" si="644"/>
        <v/>
      </c>
      <c r="DE245" s="108">
        <f t="shared" si="645"/>
        <v>0</v>
      </c>
      <c r="DF245" s="37">
        <f t="shared" si="658"/>
        <v>0</v>
      </c>
      <c r="DG245" s="37">
        <f t="shared" si="646"/>
        <v>0</v>
      </c>
      <c r="DH245" s="9"/>
      <c r="DI245" s="9"/>
      <c r="DJ245" s="9"/>
      <c r="DK245" s="9"/>
      <c r="DL245" s="9"/>
      <c r="DM245" s="37">
        <f t="shared" si="647"/>
        <v>0</v>
      </c>
      <c r="DN245" s="11"/>
      <c r="DO245" s="37">
        <f t="shared" si="648"/>
        <v>0</v>
      </c>
      <c r="DP245" s="37">
        <f t="shared" si="648"/>
        <v>0</v>
      </c>
      <c r="DQ245" s="37">
        <f t="shared" si="649"/>
        <v>0</v>
      </c>
      <c r="DR245" s="37">
        <f t="shared" si="650"/>
        <v>0</v>
      </c>
      <c r="DS245" s="37">
        <f t="shared" si="651"/>
        <v>0</v>
      </c>
      <c r="DT245" s="37">
        <f t="shared" si="652"/>
        <v>0</v>
      </c>
      <c r="DU245" s="37">
        <f t="shared" si="653"/>
        <v>0</v>
      </c>
      <c r="DV245" s="37"/>
      <c r="DW245" s="9"/>
      <c r="DX245" s="110">
        <f t="shared" si="654"/>
        <v>0</v>
      </c>
      <c r="DY245" s="110">
        <f t="shared" si="654"/>
        <v>0</v>
      </c>
      <c r="DZ245" s="110">
        <f t="shared" si="655"/>
        <v>0</v>
      </c>
      <c r="EA245" s="110">
        <f t="shared" si="655"/>
        <v>0</v>
      </c>
    </row>
    <row r="246" spans="1:131" x14ac:dyDescent="0.25">
      <c r="A246" s="497"/>
      <c r="B246" s="175" t="s">
        <v>91</v>
      </c>
      <c r="C246" s="176">
        <f>+M246+O246+Q246+S246+U246+W246+Y246+AA246+AC246+AE246+AG246+AI246</f>
        <v>0</v>
      </c>
      <c r="D246" s="185">
        <f>+N246+P246+R246+T246+V246+X246+Z246+AB246+AD246+AF246+AH246+AJ246</f>
        <v>0</v>
      </c>
      <c r="E246" s="177"/>
      <c r="F246" s="178"/>
      <c r="G246" s="179"/>
      <c r="H246" s="178"/>
      <c r="I246" s="179"/>
      <c r="J246" s="178"/>
      <c r="K246" s="179"/>
      <c r="L246" s="178"/>
      <c r="M246" s="33"/>
      <c r="N246" s="106"/>
      <c r="O246" s="33"/>
      <c r="P246" s="106"/>
      <c r="Q246" s="47"/>
      <c r="R246" s="106"/>
      <c r="S246" s="47"/>
      <c r="T246" s="106"/>
      <c r="U246" s="47"/>
      <c r="V246" s="106"/>
      <c r="W246" s="33"/>
      <c r="X246" s="106"/>
      <c r="Y246" s="33"/>
      <c r="Z246" s="106"/>
      <c r="AA246" s="33"/>
      <c r="AB246" s="106"/>
      <c r="AC246" s="47"/>
      <c r="AD246" s="106"/>
      <c r="AE246" s="33"/>
      <c r="AF246" s="106"/>
      <c r="AG246" s="33"/>
      <c r="AH246" s="106"/>
      <c r="AI246" s="33"/>
      <c r="AJ246" s="107"/>
      <c r="AK246" s="32"/>
      <c r="AL246" s="106"/>
      <c r="AM246" s="33"/>
      <c r="AN246" s="107"/>
      <c r="AO246" s="32"/>
      <c r="AP246" s="106"/>
      <c r="AQ246" s="33"/>
      <c r="AR246" s="107"/>
      <c r="AS246" s="32"/>
      <c r="AT246" s="107"/>
      <c r="AU246" s="32"/>
      <c r="AV246" s="107"/>
      <c r="AW246" s="33"/>
      <c r="AX246" s="106"/>
      <c r="AY246" s="35" t="str">
        <f t="shared" si="656"/>
        <v/>
      </c>
      <c r="CA246" s="108" t="str">
        <f>IF(D246&gt;C246," * El Total de Exámenes Confirmados Positivos por ISP NO DEBE SUPERAR los  Exámene Procesados. ","")</f>
        <v/>
      </c>
      <c r="CB246" s="37" t="str">
        <f t="shared" si="657"/>
        <v/>
      </c>
      <c r="CC246" s="37" t="str">
        <f t="shared" si="632"/>
        <v/>
      </c>
      <c r="CD246" s="9"/>
      <c r="CE246" s="9"/>
      <c r="CF246" s="9"/>
      <c r="CG246" s="9"/>
      <c r="CH246" s="9"/>
      <c r="CI246" s="37" t="str">
        <f t="shared" si="633"/>
        <v/>
      </c>
      <c r="CJ246" s="11"/>
      <c r="CK246" s="37" t="str">
        <f t="shared" si="634"/>
        <v/>
      </c>
      <c r="CL246" s="37" t="str">
        <f t="shared" si="635"/>
        <v/>
      </c>
      <c r="CM246" s="37" t="str">
        <f t="shared" si="636"/>
        <v/>
      </c>
      <c r="CN246" s="37" t="str">
        <f t="shared" si="637"/>
        <v/>
      </c>
      <c r="CO246" s="37" t="str">
        <f t="shared" si="638"/>
        <v/>
      </c>
      <c r="CP246" s="37" t="str">
        <f t="shared" si="639"/>
        <v/>
      </c>
      <c r="CQ246" s="37" t="str">
        <f t="shared" si="640"/>
        <v/>
      </c>
      <c r="CR246" s="37"/>
      <c r="CS246" s="9"/>
      <c r="CT246" s="110" t="str">
        <f>IF(AW246&gt;(M246+O246),"* El Total de Procesados de 14-18 años NO DEBE ser mayor al Total de Procesados registrados en los grupos de edad 10 a 14 y 15 a 19 años. ","")</f>
        <v/>
      </c>
      <c r="CU246" s="110" t="str">
        <f t="shared" si="642"/>
        <v/>
      </c>
      <c r="CV246" s="110" t="str">
        <f t="shared" si="643"/>
        <v/>
      </c>
      <c r="CW246" s="110" t="str">
        <f t="shared" si="644"/>
        <v/>
      </c>
      <c r="DE246" s="108">
        <f t="shared" si="645"/>
        <v>0</v>
      </c>
      <c r="DF246" s="37">
        <f t="shared" si="658"/>
        <v>0</v>
      </c>
      <c r="DG246" s="37">
        <f t="shared" si="646"/>
        <v>0</v>
      </c>
      <c r="DH246" s="9"/>
      <c r="DI246" s="9"/>
      <c r="DJ246" s="9"/>
      <c r="DK246" s="9"/>
      <c r="DL246" s="9"/>
      <c r="DM246" s="37">
        <f t="shared" si="647"/>
        <v>0</v>
      </c>
      <c r="DN246" s="11"/>
      <c r="DO246" s="37">
        <f t="shared" si="648"/>
        <v>0</v>
      </c>
      <c r="DP246" s="37">
        <f t="shared" si="648"/>
        <v>0</v>
      </c>
      <c r="DQ246" s="37">
        <f t="shared" si="649"/>
        <v>0</v>
      </c>
      <c r="DR246" s="37">
        <f t="shared" si="650"/>
        <v>0</v>
      </c>
      <c r="DS246" s="37">
        <f t="shared" si="651"/>
        <v>0</v>
      </c>
      <c r="DT246" s="37">
        <f t="shared" si="652"/>
        <v>0</v>
      </c>
      <c r="DU246" s="37">
        <f t="shared" si="653"/>
        <v>0</v>
      </c>
      <c r="DV246" s="37"/>
      <c r="DW246" s="9"/>
      <c r="DX246" s="110">
        <f t="shared" si="654"/>
        <v>0</v>
      </c>
      <c r="DY246" s="110">
        <f t="shared" si="654"/>
        <v>0</v>
      </c>
      <c r="DZ246" s="110">
        <f t="shared" si="655"/>
        <v>0</v>
      </c>
      <c r="EA246" s="110">
        <f t="shared" si="655"/>
        <v>0</v>
      </c>
    </row>
    <row r="247" spans="1:131" x14ac:dyDescent="0.25">
      <c r="A247" s="497"/>
      <c r="B247" s="175" t="s">
        <v>54</v>
      </c>
      <c r="C247" s="176">
        <f>+E247+G247+I247+K247+M247+O247+Q247+S247+U247+W247+Y247+AA247+AC247+AE247+AG247+AI247</f>
        <v>0</v>
      </c>
      <c r="D247" s="185">
        <f>+F247+H247+J247+L247+N247+P247+R247+T247+V247+X247+Z247+AB247+AD247+AF247+AH247+AJ247</f>
        <v>0</v>
      </c>
      <c r="E247" s="26"/>
      <c r="F247" s="81"/>
      <c r="G247" s="26"/>
      <c r="H247" s="81"/>
      <c r="I247" s="26"/>
      <c r="J247" s="81"/>
      <c r="K247" s="26"/>
      <c r="L247" s="81"/>
      <c r="M247" s="33"/>
      <c r="N247" s="106"/>
      <c r="O247" s="33"/>
      <c r="P247" s="106"/>
      <c r="Q247" s="47"/>
      <c r="R247" s="106"/>
      <c r="S247" s="47"/>
      <c r="T247" s="106"/>
      <c r="U247" s="47"/>
      <c r="V247" s="106"/>
      <c r="W247" s="33"/>
      <c r="X247" s="106"/>
      <c r="Y247" s="33"/>
      <c r="Z247" s="106"/>
      <c r="AA247" s="33"/>
      <c r="AB247" s="106"/>
      <c r="AC247" s="47"/>
      <c r="AD247" s="106"/>
      <c r="AE247" s="33"/>
      <c r="AF247" s="106"/>
      <c r="AG247" s="33"/>
      <c r="AH247" s="106"/>
      <c r="AI247" s="33"/>
      <c r="AJ247" s="107"/>
      <c r="AK247" s="32"/>
      <c r="AL247" s="106"/>
      <c r="AM247" s="33"/>
      <c r="AN247" s="107"/>
      <c r="AO247" s="32"/>
      <c r="AP247" s="106"/>
      <c r="AQ247" s="33"/>
      <c r="AR247" s="107"/>
      <c r="AS247" s="32"/>
      <c r="AT247" s="107"/>
      <c r="AU247" s="32"/>
      <c r="AV247" s="107"/>
      <c r="AW247" s="33"/>
      <c r="AX247" s="106"/>
      <c r="AY247" s="35" t="str">
        <f t="shared" si="656"/>
        <v/>
      </c>
      <c r="CA247" s="108" t="str">
        <f t="shared" ref="CA247:CA259" si="659">IF(D247&gt;C247," * El Total de Exámenes Confirmados Positivos por ISP NO DEBE SUPERAR los  Exámene Procesados. ","")</f>
        <v/>
      </c>
      <c r="CB247" s="37" t="str">
        <f t="shared" si="657"/>
        <v/>
      </c>
      <c r="CC247" s="37" t="str">
        <f t="shared" si="632"/>
        <v/>
      </c>
      <c r="CD247" s="9"/>
      <c r="CE247" s="9"/>
      <c r="CF247" s="9"/>
      <c r="CG247" s="9"/>
      <c r="CH247" s="9"/>
      <c r="CI247" s="37" t="str">
        <f t="shared" si="633"/>
        <v/>
      </c>
      <c r="CJ247" s="11"/>
      <c r="CK247" s="37" t="str">
        <f t="shared" si="634"/>
        <v/>
      </c>
      <c r="CL247" s="37" t="str">
        <f t="shared" si="635"/>
        <v/>
      </c>
      <c r="CM247" s="37" t="str">
        <f t="shared" si="636"/>
        <v/>
      </c>
      <c r="CN247" s="37" t="str">
        <f t="shared" si="637"/>
        <v/>
      </c>
      <c r="CO247" s="37" t="str">
        <f t="shared" si="638"/>
        <v/>
      </c>
      <c r="CP247" s="37" t="str">
        <f t="shared" si="639"/>
        <v/>
      </c>
      <c r="CQ247" s="37" t="str">
        <f t="shared" si="640"/>
        <v/>
      </c>
      <c r="CR247" s="37"/>
      <c r="CS247" s="9"/>
      <c r="CT247" s="110" t="str">
        <f t="shared" ref="CT247:CT259" si="660">IF(AW247&gt;(M247+O247),"* El Total de Procesados de 14-18 años NO DEBE ser mayor al Total de Procesados registrados en los grupos de edad 10 a 14 y 15 a 19 años. ","")</f>
        <v/>
      </c>
      <c r="CU247" s="110" t="str">
        <f t="shared" si="642"/>
        <v/>
      </c>
      <c r="CV247" s="110" t="str">
        <f t="shared" si="643"/>
        <v/>
      </c>
      <c r="CW247" s="110" t="str">
        <f t="shared" si="644"/>
        <v/>
      </c>
      <c r="DE247" s="108">
        <f t="shared" si="645"/>
        <v>0</v>
      </c>
      <c r="DF247" s="37">
        <f t="shared" si="658"/>
        <v>0</v>
      </c>
      <c r="DG247" s="37">
        <f t="shared" si="646"/>
        <v>0</v>
      </c>
      <c r="DH247" s="9"/>
      <c r="DI247" s="9"/>
      <c r="DJ247" s="9"/>
      <c r="DK247" s="9"/>
      <c r="DL247" s="9"/>
      <c r="DM247" s="37">
        <f t="shared" si="647"/>
        <v>0</v>
      </c>
      <c r="DN247" s="11"/>
      <c r="DO247" s="37">
        <f t="shared" si="648"/>
        <v>0</v>
      </c>
      <c r="DP247" s="37">
        <f t="shared" si="648"/>
        <v>0</v>
      </c>
      <c r="DQ247" s="37">
        <f t="shared" si="649"/>
        <v>0</v>
      </c>
      <c r="DR247" s="37">
        <f t="shared" si="650"/>
        <v>0</v>
      </c>
      <c r="DS247" s="37">
        <f t="shared" si="651"/>
        <v>0</v>
      </c>
      <c r="DT247" s="37">
        <f t="shared" si="652"/>
        <v>0</v>
      </c>
      <c r="DU247" s="37">
        <f t="shared" si="653"/>
        <v>0</v>
      </c>
      <c r="DV247" s="37"/>
      <c r="DW247" s="9"/>
      <c r="DX247" s="110">
        <f t="shared" si="654"/>
        <v>0</v>
      </c>
      <c r="DY247" s="110">
        <f t="shared" si="654"/>
        <v>0</v>
      </c>
      <c r="DZ247" s="110">
        <f t="shared" si="655"/>
        <v>0</v>
      </c>
      <c r="EA247" s="110">
        <f t="shared" si="655"/>
        <v>0</v>
      </c>
    </row>
    <row r="248" spans="1:131" x14ac:dyDescent="0.25">
      <c r="A248" s="497"/>
      <c r="B248" s="175" t="s">
        <v>92</v>
      </c>
      <c r="C248" s="176">
        <f>+O248+Q248+S248+U248+W248+Y248+AA248+AC248+AE248+AG248+AI248</f>
        <v>0</v>
      </c>
      <c r="D248" s="42">
        <f>+P248+R248+T248+V248+X248+Z248+AB248+AD248+AF248+AH248+AJ248</f>
        <v>0</v>
      </c>
      <c r="E248" s="177"/>
      <c r="F248" s="178"/>
      <c r="G248" s="179"/>
      <c r="H248" s="178"/>
      <c r="I248" s="179"/>
      <c r="J248" s="178"/>
      <c r="K248" s="179"/>
      <c r="L248" s="178"/>
      <c r="M248" s="179"/>
      <c r="N248" s="178"/>
      <c r="O248" s="33"/>
      <c r="P248" s="106"/>
      <c r="Q248" s="47"/>
      <c r="R248" s="106"/>
      <c r="S248" s="47"/>
      <c r="T248" s="106"/>
      <c r="U248" s="47"/>
      <c r="V248" s="106"/>
      <c r="W248" s="33"/>
      <c r="X248" s="106"/>
      <c r="Y248" s="33"/>
      <c r="Z248" s="106"/>
      <c r="AA248" s="33"/>
      <c r="AB248" s="106"/>
      <c r="AC248" s="47"/>
      <c r="AD248" s="106"/>
      <c r="AE248" s="33"/>
      <c r="AF248" s="106"/>
      <c r="AG248" s="33"/>
      <c r="AH248" s="106"/>
      <c r="AI248" s="33"/>
      <c r="AJ248" s="107"/>
      <c r="AK248" s="32"/>
      <c r="AL248" s="106"/>
      <c r="AM248" s="33"/>
      <c r="AN248" s="107"/>
      <c r="AO248" s="32"/>
      <c r="AP248" s="106"/>
      <c r="AQ248" s="33"/>
      <c r="AR248" s="107"/>
      <c r="AS248" s="32"/>
      <c r="AT248" s="107"/>
      <c r="AU248" s="32"/>
      <c r="AV248" s="107"/>
      <c r="AW248" s="33"/>
      <c r="AX248" s="106"/>
      <c r="AY248" s="35" t="str">
        <f t="shared" si="656"/>
        <v/>
      </c>
      <c r="CA248" s="108" t="str">
        <f t="shared" si="659"/>
        <v/>
      </c>
      <c r="CB248" s="37" t="str">
        <f t="shared" si="657"/>
        <v/>
      </c>
      <c r="CC248" s="37" t="str">
        <f t="shared" si="632"/>
        <v/>
      </c>
      <c r="CD248" s="9"/>
      <c r="CE248" s="9"/>
      <c r="CF248" s="9"/>
      <c r="CG248" s="9"/>
      <c r="CH248" s="9"/>
      <c r="CI248" s="37" t="str">
        <f t="shared" si="633"/>
        <v/>
      </c>
      <c r="CJ248" s="11"/>
      <c r="CK248" s="37" t="str">
        <f t="shared" si="634"/>
        <v/>
      </c>
      <c r="CL248" s="37" t="str">
        <f t="shared" si="635"/>
        <v/>
      </c>
      <c r="CM248" s="37" t="str">
        <f t="shared" si="636"/>
        <v/>
      </c>
      <c r="CN248" s="37" t="str">
        <f t="shared" si="637"/>
        <v/>
      </c>
      <c r="CO248" s="37" t="str">
        <f t="shared" si="638"/>
        <v/>
      </c>
      <c r="CP248" s="37" t="str">
        <f t="shared" si="639"/>
        <v/>
      </c>
      <c r="CQ248" s="37" t="str">
        <f t="shared" si="640"/>
        <v/>
      </c>
      <c r="CR248" s="37"/>
      <c r="CS248" s="9"/>
      <c r="CT248" s="110" t="str">
        <f t="shared" si="660"/>
        <v/>
      </c>
      <c r="CU248" s="110" t="str">
        <f t="shared" si="642"/>
        <v/>
      </c>
      <c r="CV248" s="110" t="str">
        <f t="shared" si="643"/>
        <v/>
      </c>
      <c r="CW248" s="110" t="str">
        <f t="shared" si="644"/>
        <v/>
      </c>
      <c r="DE248" s="108">
        <f t="shared" si="645"/>
        <v>0</v>
      </c>
      <c r="DF248" s="37">
        <f t="shared" si="658"/>
        <v>0</v>
      </c>
      <c r="DG248" s="37">
        <f t="shared" si="646"/>
        <v>0</v>
      </c>
      <c r="DH248" s="9"/>
      <c r="DI248" s="9"/>
      <c r="DJ248" s="9"/>
      <c r="DK248" s="9"/>
      <c r="DL248" s="9"/>
      <c r="DM248" s="37">
        <f t="shared" si="647"/>
        <v>0</v>
      </c>
      <c r="DN248" s="11"/>
      <c r="DO248" s="37">
        <f>IF((AM248+AK248)&lt;&gt;C248,1,0)</f>
        <v>0</v>
      </c>
      <c r="DP248" s="37">
        <f t="shared" si="648"/>
        <v>0</v>
      </c>
      <c r="DQ248" s="37">
        <f t="shared" si="649"/>
        <v>0</v>
      </c>
      <c r="DR248" s="37">
        <f t="shared" si="650"/>
        <v>0</v>
      </c>
      <c r="DS248" s="37">
        <f t="shared" si="651"/>
        <v>0</v>
      </c>
      <c r="DT248" s="37">
        <f t="shared" si="652"/>
        <v>0</v>
      </c>
      <c r="DU248" s="37">
        <f t="shared" si="653"/>
        <v>0</v>
      </c>
      <c r="DV248" s="37"/>
      <c r="DW248" s="9"/>
      <c r="DX248" s="110">
        <f t="shared" si="654"/>
        <v>0</v>
      </c>
      <c r="DY248" s="110">
        <f t="shared" si="654"/>
        <v>0</v>
      </c>
      <c r="DZ248" s="110">
        <f t="shared" si="655"/>
        <v>0</v>
      </c>
      <c r="EA248" s="110">
        <f t="shared" si="655"/>
        <v>0</v>
      </c>
    </row>
    <row r="249" spans="1:131" x14ac:dyDescent="0.25">
      <c r="A249" s="497"/>
      <c r="B249" s="180" t="s">
        <v>93</v>
      </c>
      <c r="C249" s="176">
        <f>+M249+O249+Q249+S249+U249+W249+Y249+AA249+AC249+AE249+AG249+AI249</f>
        <v>0</v>
      </c>
      <c r="D249" s="42">
        <f>+N249+P249+R249+T249+V249+X249+Z249+AB249+AD249+AF249+AH249+AJ249</f>
        <v>0</v>
      </c>
      <c r="E249" s="177"/>
      <c r="F249" s="191"/>
      <c r="G249" s="179"/>
      <c r="H249" s="178"/>
      <c r="I249" s="179"/>
      <c r="J249" s="178"/>
      <c r="K249" s="179"/>
      <c r="L249" s="178"/>
      <c r="M249" s="47"/>
      <c r="N249" s="106"/>
      <c r="O249" s="33"/>
      <c r="P249" s="106"/>
      <c r="Q249" s="47"/>
      <c r="R249" s="106"/>
      <c r="S249" s="47"/>
      <c r="T249" s="106"/>
      <c r="U249" s="47"/>
      <c r="V249" s="106"/>
      <c r="W249" s="33"/>
      <c r="X249" s="106"/>
      <c r="Y249" s="33"/>
      <c r="Z249" s="106"/>
      <c r="AA249" s="33"/>
      <c r="AB249" s="106"/>
      <c r="AC249" s="47"/>
      <c r="AD249" s="106"/>
      <c r="AE249" s="33"/>
      <c r="AF249" s="106"/>
      <c r="AG249" s="33"/>
      <c r="AH249" s="106"/>
      <c r="AI249" s="33"/>
      <c r="AJ249" s="107"/>
      <c r="AK249" s="32"/>
      <c r="AL249" s="106"/>
      <c r="AM249" s="33"/>
      <c r="AN249" s="107"/>
      <c r="AO249" s="32"/>
      <c r="AP249" s="106"/>
      <c r="AQ249" s="33"/>
      <c r="AR249" s="107"/>
      <c r="AS249" s="32"/>
      <c r="AT249" s="107"/>
      <c r="AU249" s="32"/>
      <c r="AV249" s="107"/>
      <c r="AW249" s="33"/>
      <c r="AX249" s="106"/>
      <c r="AY249" s="35" t="str">
        <f t="shared" si="656"/>
        <v/>
      </c>
      <c r="CA249" s="108" t="str">
        <f t="shared" si="659"/>
        <v/>
      </c>
      <c r="CB249" s="37" t="str">
        <f t="shared" si="657"/>
        <v/>
      </c>
      <c r="CC249" s="37" t="str">
        <f t="shared" si="632"/>
        <v/>
      </c>
      <c r="CD249" s="9"/>
      <c r="CE249" s="9"/>
      <c r="CF249" s="9"/>
      <c r="CG249" s="9"/>
      <c r="CH249" s="9"/>
      <c r="CI249" s="37" t="str">
        <f t="shared" si="633"/>
        <v/>
      </c>
      <c r="CJ249" s="11"/>
      <c r="CK249" s="37" t="str">
        <f t="shared" si="634"/>
        <v/>
      </c>
      <c r="CL249" s="37" t="str">
        <f t="shared" si="635"/>
        <v/>
      </c>
      <c r="CM249" s="37" t="str">
        <f t="shared" si="636"/>
        <v/>
      </c>
      <c r="CN249" s="37" t="str">
        <f t="shared" si="637"/>
        <v/>
      </c>
      <c r="CO249" s="37" t="str">
        <f t="shared" si="638"/>
        <v/>
      </c>
      <c r="CP249" s="37" t="str">
        <f t="shared" si="639"/>
        <v/>
      </c>
      <c r="CQ249" s="37" t="str">
        <f t="shared" si="640"/>
        <v/>
      </c>
      <c r="CR249" s="37"/>
      <c r="CS249" s="9"/>
      <c r="CT249" s="110" t="str">
        <f t="shared" si="660"/>
        <v/>
      </c>
      <c r="CU249" s="110" t="str">
        <f t="shared" si="642"/>
        <v/>
      </c>
      <c r="CV249" s="110" t="str">
        <f t="shared" si="643"/>
        <v/>
      </c>
      <c r="CW249" s="110" t="str">
        <f t="shared" si="644"/>
        <v/>
      </c>
      <c r="DE249" s="108">
        <f t="shared" si="645"/>
        <v>0</v>
      </c>
      <c r="DF249" s="37">
        <f t="shared" si="658"/>
        <v>0</v>
      </c>
      <c r="DG249" s="37">
        <f t="shared" si="646"/>
        <v>0</v>
      </c>
      <c r="DH249" s="9"/>
      <c r="DI249" s="9"/>
      <c r="DJ249" s="9"/>
      <c r="DK249" s="9"/>
      <c r="DL249" s="9"/>
      <c r="DM249" s="37">
        <f t="shared" si="647"/>
        <v>0</v>
      </c>
      <c r="DN249" s="11"/>
      <c r="DO249" s="37">
        <f t="shared" si="648"/>
        <v>0</v>
      </c>
      <c r="DP249" s="37">
        <f t="shared" si="648"/>
        <v>0</v>
      </c>
      <c r="DQ249" s="37">
        <f t="shared" si="649"/>
        <v>0</v>
      </c>
      <c r="DR249" s="37">
        <f t="shared" si="650"/>
        <v>0</v>
      </c>
      <c r="DS249" s="37">
        <f t="shared" si="651"/>
        <v>0</v>
      </c>
      <c r="DT249" s="37">
        <f t="shared" si="652"/>
        <v>0</v>
      </c>
      <c r="DU249" s="37">
        <f t="shared" si="653"/>
        <v>0</v>
      </c>
      <c r="DV249" s="37"/>
      <c r="DW249" s="9"/>
      <c r="DX249" s="110">
        <f t="shared" si="654"/>
        <v>0</v>
      </c>
      <c r="DY249" s="110">
        <f t="shared" si="654"/>
        <v>0</v>
      </c>
      <c r="DZ249" s="110">
        <f t="shared" si="655"/>
        <v>0</v>
      </c>
      <c r="EA249" s="110">
        <f t="shared" si="655"/>
        <v>0</v>
      </c>
    </row>
    <row r="250" spans="1:131" ht="22.5" x14ac:dyDescent="0.25">
      <c r="A250" s="497"/>
      <c r="B250" s="180" t="s">
        <v>94</v>
      </c>
      <c r="C250" s="176">
        <f>+O250+Q250+S250+U250+W250+Y250+AA250+AC250+AE250+AG250+AI250</f>
        <v>0</v>
      </c>
      <c r="D250" s="42">
        <f>+P250+R250+T250+V250+X250+Z250+AB250+AD250+AF250+AH250+AJ250</f>
        <v>0</v>
      </c>
      <c r="E250" s="177"/>
      <c r="F250" s="178"/>
      <c r="G250" s="179"/>
      <c r="H250" s="191"/>
      <c r="I250" s="179"/>
      <c r="J250" s="178"/>
      <c r="K250" s="179"/>
      <c r="L250" s="178"/>
      <c r="M250" s="188"/>
      <c r="N250" s="189"/>
      <c r="O250" s="33"/>
      <c r="P250" s="106"/>
      <c r="Q250" s="47"/>
      <c r="R250" s="106"/>
      <c r="S250" s="47"/>
      <c r="T250" s="106"/>
      <c r="U250" s="47"/>
      <c r="V250" s="106"/>
      <c r="W250" s="33"/>
      <c r="X250" s="106"/>
      <c r="Y250" s="33"/>
      <c r="Z250" s="106"/>
      <c r="AA250" s="33"/>
      <c r="AB250" s="106"/>
      <c r="AC250" s="47"/>
      <c r="AD250" s="106"/>
      <c r="AE250" s="33"/>
      <c r="AF250" s="106"/>
      <c r="AG250" s="33"/>
      <c r="AH250" s="106"/>
      <c r="AI250" s="33"/>
      <c r="AJ250" s="107"/>
      <c r="AK250" s="32"/>
      <c r="AL250" s="106"/>
      <c r="AM250" s="33"/>
      <c r="AN250" s="107"/>
      <c r="AO250" s="32"/>
      <c r="AP250" s="106"/>
      <c r="AQ250" s="33"/>
      <c r="AR250" s="107"/>
      <c r="AS250" s="32"/>
      <c r="AT250" s="107"/>
      <c r="AU250" s="32"/>
      <c r="AV250" s="107"/>
      <c r="AW250" s="33"/>
      <c r="AX250" s="106"/>
      <c r="AY250" s="35" t="str">
        <f t="shared" si="656"/>
        <v/>
      </c>
      <c r="CA250" s="108" t="str">
        <f t="shared" si="659"/>
        <v/>
      </c>
      <c r="CB250" s="37" t="str">
        <f t="shared" si="657"/>
        <v/>
      </c>
      <c r="CC250" s="37" t="str">
        <f t="shared" si="632"/>
        <v/>
      </c>
      <c r="CD250" s="9"/>
      <c r="CE250" s="9"/>
      <c r="CF250" s="9"/>
      <c r="CG250" s="9"/>
      <c r="CH250" s="9"/>
      <c r="CI250" s="37" t="str">
        <f t="shared" si="633"/>
        <v/>
      </c>
      <c r="CJ250" s="11"/>
      <c r="CK250" s="37" t="str">
        <f t="shared" si="634"/>
        <v/>
      </c>
      <c r="CL250" s="37" t="str">
        <f t="shared" si="635"/>
        <v/>
      </c>
      <c r="CM250" s="37" t="str">
        <f t="shared" si="636"/>
        <v/>
      </c>
      <c r="CN250" s="37" t="str">
        <f t="shared" si="637"/>
        <v/>
      </c>
      <c r="CO250" s="37" t="str">
        <f t="shared" si="638"/>
        <v/>
      </c>
      <c r="CP250" s="37" t="str">
        <f t="shared" si="639"/>
        <v/>
      </c>
      <c r="CQ250" s="37" t="str">
        <f t="shared" si="640"/>
        <v/>
      </c>
      <c r="CR250" s="37"/>
      <c r="CS250" s="9"/>
      <c r="CT250" s="110" t="str">
        <f t="shared" si="660"/>
        <v/>
      </c>
      <c r="CU250" s="110" t="str">
        <f t="shared" si="642"/>
        <v/>
      </c>
      <c r="CV250" s="110" t="str">
        <f t="shared" si="643"/>
        <v/>
      </c>
      <c r="CW250" s="110" t="str">
        <f t="shared" si="644"/>
        <v/>
      </c>
      <c r="DE250" s="108">
        <f t="shared" si="645"/>
        <v>0</v>
      </c>
      <c r="DF250" s="37">
        <f t="shared" si="658"/>
        <v>0</v>
      </c>
      <c r="DG250" s="37">
        <f t="shared" si="646"/>
        <v>0</v>
      </c>
      <c r="DH250" s="9"/>
      <c r="DI250" s="9"/>
      <c r="DJ250" s="9"/>
      <c r="DK250" s="9"/>
      <c r="DL250" s="9"/>
      <c r="DM250" s="37">
        <f t="shared" si="647"/>
        <v>0</v>
      </c>
      <c r="DN250" s="11"/>
      <c r="DO250" s="37">
        <f t="shared" si="648"/>
        <v>0</v>
      </c>
      <c r="DP250" s="37">
        <f t="shared" si="648"/>
        <v>0</v>
      </c>
      <c r="DQ250" s="37">
        <f t="shared" si="649"/>
        <v>0</v>
      </c>
      <c r="DR250" s="37">
        <f t="shared" si="650"/>
        <v>0</v>
      </c>
      <c r="DS250" s="37">
        <f t="shared" si="651"/>
        <v>0</v>
      </c>
      <c r="DT250" s="37">
        <f t="shared" si="652"/>
        <v>0</v>
      </c>
      <c r="DU250" s="37">
        <f t="shared" si="653"/>
        <v>0</v>
      </c>
      <c r="DV250" s="37"/>
      <c r="DW250" s="9"/>
      <c r="DX250" s="110">
        <f t="shared" si="654"/>
        <v>0</v>
      </c>
      <c r="DY250" s="110">
        <f t="shared" si="654"/>
        <v>0</v>
      </c>
      <c r="DZ250" s="110">
        <f t="shared" si="655"/>
        <v>0</v>
      </c>
      <c r="EA250" s="110">
        <f t="shared" si="655"/>
        <v>0</v>
      </c>
    </row>
    <row r="251" spans="1:131" ht="22.5" x14ac:dyDescent="0.25">
      <c r="A251" s="497"/>
      <c r="B251" s="180" t="s">
        <v>95</v>
      </c>
      <c r="C251" s="176">
        <f>+M251+O251+Q251+S251+U251+W251+Y251+AA251+AC251+AE251+AG251+AI251</f>
        <v>0</v>
      </c>
      <c r="D251" s="185">
        <f t="shared" ref="C251:D255" si="661">+N251+P251+R251+T251+V251+X251+Z251+AB251+AD251+AF251+AH251+AJ251</f>
        <v>0</v>
      </c>
      <c r="E251" s="177"/>
      <c r="F251" s="178"/>
      <c r="G251" s="179"/>
      <c r="H251" s="178"/>
      <c r="I251" s="179"/>
      <c r="J251" s="191"/>
      <c r="K251" s="179"/>
      <c r="L251" s="178"/>
      <c r="M251" s="26"/>
      <c r="N251" s="82"/>
      <c r="O251" s="33"/>
      <c r="P251" s="34"/>
      <c r="Q251" s="47"/>
      <c r="R251" s="34"/>
      <c r="S251" s="47"/>
      <c r="T251" s="34"/>
      <c r="U251" s="47"/>
      <c r="V251" s="34"/>
      <c r="W251" s="33"/>
      <c r="X251" s="34"/>
      <c r="Y251" s="33"/>
      <c r="Z251" s="34"/>
      <c r="AA251" s="33"/>
      <c r="AB251" s="34"/>
      <c r="AC251" s="47"/>
      <c r="AD251" s="34"/>
      <c r="AE251" s="33"/>
      <c r="AF251" s="34"/>
      <c r="AG251" s="33"/>
      <c r="AH251" s="34"/>
      <c r="AI251" s="33"/>
      <c r="AJ251" s="31"/>
      <c r="AK251" s="32"/>
      <c r="AL251" s="34"/>
      <c r="AM251" s="33"/>
      <c r="AN251" s="31"/>
      <c r="AO251" s="32"/>
      <c r="AP251" s="34"/>
      <c r="AQ251" s="33"/>
      <c r="AR251" s="31"/>
      <c r="AS251" s="32"/>
      <c r="AT251" s="107"/>
      <c r="AU251" s="32"/>
      <c r="AV251" s="107"/>
      <c r="AW251" s="33"/>
      <c r="AX251" s="34"/>
      <c r="AY251" s="35" t="str">
        <f t="shared" si="656"/>
        <v/>
      </c>
      <c r="CA251" s="108" t="str">
        <f t="shared" si="659"/>
        <v/>
      </c>
      <c r="CB251" s="37" t="str">
        <f t="shared" si="657"/>
        <v/>
      </c>
      <c r="CC251" s="37" t="str">
        <f t="shared" si="632"/>
        <v/>
      </c>
      <c r="CD251" s="9"/>
      <c r="CE251" s="9"/>
      <c r="CF251" s="9"/>
      <c r="CG251" s="9"/>
      <c r="CH251" s="9"/>
      <c r="CI251" s="37" t="str">
        <f t="shared" si="633"/>
        <v/>
      </c>
      <c r="CJ251" s="11"/>
      <c r="CK251" s="37" t="str">
        <f t="shared" si="634"/>
        <v/>
      </c>
      <c r="CL251" s="37" t="str">
        <f t="shared" si="635"/>
        <v/>
      </c>
      <c r="CM251" s="37" t="str">
        <f t="shared" si="636"/>
        <v/>
      </c>
      <c r="CN251" s="37" t="str">
        <f t="shared" si="637"/>
        <v/>
      </c>
      <c r="CO251" s="37" t="str">
        <f t="shared" si="638"/>
        <v/>
      </c>
      <c r="CP251" s="37" t="str">
        <f t="shared" si="639"/>
        <v/>
      </c>
      <c r="CQ251" s="37" t="str">
        <f t="shared" si="640"/>
        <v/>
      </c>
      <c r="CR251" s="37"/>
      <c r="CS251" s="9"/>
      <c r="CT251" s="110" t="str">
        <f t="shared" si="660"/>
        <v/>
      </c>
      <c r="CU251" s="110" t="str">
        <f t="shared" si="642"/>
        <v/>
      </c>
      <c r="CV251" s="110" t="str">
        <f t="shared" si="643"/>
        <v/>
      </c>
      <c r="CW251" s="110" t="str">
        <f t="shared" si="644"/>
        <v/>
      </c>
      <c r="DE251" s="108">
        <f t="shared" si="645"/>
        <v>0</v>
      </c>
      <c r="DF251" s="37">
        <f t="shared" si="658"/>
        <v>0</v>
      </c>
      <c r="DG251" s="37">
        <f t="shared" si="646"/>
        <v>0</v>
      </c>
      <c r="DH251" s="9"/>
      <c r="DI251" s="9"/>
      <c r="DJ251" s="9"/>
      <c r="DK251" s="9"/>
      <c r="DL251" s="9"/>
      <c r="DM251" s="37">
        <f t="shared" si="647"/>
        <v>0</v>
      </c>
      <c r="DN251" s="11"/>
      <c r="DO251" s="37">
        <f t="shared" si="648"/>
        <v>0</v>
      </c>
      <c r="DP251" s="37">
        <f t="shared" si="648"/>
        <v>0</v>
      </c>
      <c r="DQ251" s="37">
        <f t="shared" si="649"/>
        <v>0</v>
      </c>
      <c r="DR251" s="37">
        <f t="shared" si="650"/>
        <v>0</v>
      </c>
      <c r="DS251" s="37">
        <f t="shared" si="651"/>
        <v>0</v>
      </c>
      <c r="DT251" s="37">
        <f t="shared" si="652"/>
        <v>0</v>
      </c>
      <c r="DU251" s="37">
        <f t="shared" si="653"/>
        <v>0</v>
      </c>
      <c r="DV251" s="37"/>
      <c r="DW251" s="9"/>
      <c r="DX251" s="110">
        <f t="shared" si="654"/>
        <v>0</v>
      </c>
      <c r="DY251" s="110">
        <f t="shared" si="654"/>
        <v>0</v>
      </c>
      <c r="DZ251" s="110">
        <f t="shared" si="655"/>
        <v>0</v>
      </c>
      <c r="EA251" s="110">
        <f t="shared" si="655"/>
        <v>0</v>
      </c>
    </row>
    <row r="252" spans="1:131" x14ac:dyDescent="0.25">
      <c r="A252" s="497"/>
      <c r="B252" s="180" t="s">
        <v>118</v>
      </c>
      <c r="C252" s="176">
        <f t="shared" si="661"/>
        <v>0</v>
      </c>
      <c r="D252" s="185">
        <f t="shared" si="661"/>
        <v>0</v>
      </c>
      <c r="E252" s="177"/>
      <c r="F252" s="178"/>
      <c r="G252" s="179"/>
      <c r="H252" s="178"/>
      <c r="I252" s="179"/>
      <c r="J252" s="178"/>
      <c r="K252" s="179"/>
      <c r="L252" s="178"/>
      <c r="M252" s="33"/>
      <c r="N252" s="34"/>
      <c r="O252" s="33"/>
      <c r="P252" s="34"/>
      <c r="Q252" s="47"/>
      <c r="R252" s="34"/>
      <c r="S252" s="47"/>
      <c r="T252" s="34"/>
      <c r="U252" s="47"/>
      <c r="V252" s="34"/>
      <c r="W252" s="33"/>
      <c r="X252" s="34"/>
      <c r="Y252" s="33"/>
      <c r="Z252" s="34"/>
      <c r="AA252" s="33"/>
      <c r="AB252" s="34"/>
      <c r="AC252" s="47"/>
      <c r="AD252" s="34"/>
      <c r="AE252" s="33"/>
      <c r="AF252" s="34"/>
      <c r="AG252" s="33"/>
      <c r="AH252" s="34"/>
      <c r="AI252" s="33"/>
      <c r="AJ252" s="31"/>
      <c r="AK252" s="32"/>
      <c r="AL252" s="34"/>
      <c r="AM252" s="33"/>
      <c r="AN252" s="31"/>
      <c r="AO252" s="32"/>
      <c r="AP252" s="34"/>
      <c r="AQ252" s="33"/>
      <c r="AR252" s="31"/>
      <c r="AS252" s="32"/>
      <c r="AT252" s="107"/>
      <c r="AU252" s="32"/>
      <c r="AV252" s="107"/>
      <c r="AW252" s="33"/>
      <c r="AX252" s="34"/>
      <c r="AY252" s="35" t="str">
        <f t="shared" si="656"/>
        <v/>
      </c>
      <c r="CA252" s="108" t="str">
        <f t="shared" si="659"/>
        <v/>
      </c>
      <c r="CB252" s="37" t="str">
        <f t="shared" si="657"/>
        <v/>
      </c>
      <c r="CC252" s="37" t="str">
        <f t="shared" si="632"/>
        <v/>
      </c>
      <c r="CD252" s="9"/>
      <c r="CE252" s="9"/>
      <c r="CF252" s="9"/>
      <c r="CG252" s="9"/>
      <c r="CH252" s="9"/>
      <c r="CI252" s="37" t="str">
        <f t="shared" si="633"/>
        <v/>
      </c>
      <c r="CJ252" s="11"/>
      <c r="CK252" s="37" t="str">
        <f t="shared" si="634"/>
        <v/>
      </c>
      <c r="CL252" s="37" t="str">
        <f t="shared" si="635"/>
        <v/>
      </c>
      <c r="CM252" s="37" t="str">
        <f t="shared" si="636"/>
        <v/>
      </c>
      <c r="CN252" s="37" t="str">
        <f t="shared" si="637"/>
        <v/>
      </c>
      <c r="CO252" s="37" t="str">
        <f t="shared" si="638"/>
        <v/>
      </c>
      <c r="CP252" s="37" t="str">
        <f t="shared" si="639"/>
        <v/>
      </c>
      <c r="CQ252" s="37" t="str">
        <f t="shared" si="640"/>
        <v/>
      </c>
      <c r="CR252" s="37"/>
      <c r="CS252" s="9"/>
      <c r="CT252" s="110" t="str">
        <f t="shared" si="660"/>
        <v/>
      </c>
      <c r="CU252" s="110" t="str">
        <f t="shared" si="642"/>
        <v/>
      </c>
      <c r="CV252" s="110" t="str">
        <f t="shared" si="643"/>
        <v/>
      </c>
      <c r="CW252" s="110" t="str">
        <f t="shared" si="644"/>
        <v/>
      </c>
      <c r="DE252" s="108">
        <f t="shared" si="645"/>
        <v>0</v>
      </c>
      <c r="DF252" s="37">
        <f t="shared" si="658"/>
        <v>0</v>
      </c>
      <c r="DG252" s="37">
        <f t="shared" si="646"/>
        <v>0</v>
      </c>
      <c r="DH252" s="9"/>
      <c r="DI252" s="9"/>
      <c r="DJ252" s="9"/>
      <c r="DK252" s="9"/>
      <c r="DL252" s="9"/>
      <c r="DM252" s="37">
        <f t="shared" si="647"/>
        <v>0</v>
      </c>
      <c r="DN252" s="11"/>
      <c r="DO252" s="37">
        <f t="shared" si="648"/>
        <v>0</v>
      </c>
      <c r="DP252" s="37">
        <f t="shared" si="648"/>
        <v>0</v>
      </c>
      <c r="DQ252" s="37">
        <f t="shared" si="649"/>
        <v>0</v>
      </c>
      <c r="DR252" s="37">
        <f t="shared" si="650"/>
        <v>0</v>
      </c>
      <c r="DS252" s="37">
        <f t="shared" si="651"/>
        <v>0</v>
      </c>
      <c r="DT252" s="37">
        <f t="shared" si="652"/>
        <v>0</v>
      </c>
      <c r="DU252" s="37">
        <f t="shared" si="653"/>
        <v>0</v>
      </c>
      <c r="DV252" s="37"/>
      <c r="DW252" s="9"/>
      <c r="DX252" s="110">
        <f t="shared" si="654"/>
        <v>0</v>
      </c>
      <c r="DY252" s="110">
        <f t="shared" si="654"/>
        <v>0</v>
      </c>
      <c r="DZ252" s="110">
        <f t="shared" si="655"/>
        <v>0</v>
      </c>
      <c r="EA252" s="110">
        <f t="shared" si="655"/>
        <v>0</v>
      </c>
    </row>
    <row r="253" spans="1:131" x14ac:dyDescent="0.25">
      <c r="A253" s="497"/>
      <c r="B253" s="180" t="s">
        <v>119</v>
      </c>
      <c r="C253" s="190">
        <f t="shared" si="661"/>
        <v>0</v>
      </c>
      <c r="D253" s="185">
        <f t="shared" si="661"/>
        <v>0</v>
      </c>
      <c r="E253" s="177"/>
      <c r="F253" s="178"/>
      <c r="G253" s="179"/>
      <c r="H253" s="178"/>
      <c r="I253" s="179"/>
      <c r="J253" s="178"/>
      <c r="K253" s="179"/>
      <c r="L253" s="178"/>
      <c r="M253" s="33"/>
      <c r="N253" s="34"/>
      <c r="O253" s="33"/>
      <c r="P253" s="34"/>
      <c r="Q253" s="47"/>
      <c r="R253" s="34"/>
      <c r="S253" s="47"/>
      <c r="T253" s="34"/>
      <c r="U253" s="47"/>
      <c r="V253" s="34"/>
      <c r="W253" s="33"/>
      <c r="X253" s="34"/>
      <c r="Y253" s="33"/>
      <c r="Z253" s="34"/>
      <c r="AA253" s="33"/>
      <c r="AB253" s="34"/>
      <c r="AC253" s="47"/>
      <c r="AD253" s="34"/>
      <c r="AE253" s="33"/>
      <c r="AF253" s="34"/>
      <c r="AG253" s="33"/>
      <c r="AH253" s="34"/>
      <c r="AI253" s="33"/>
      <c r="AJ253" s="31"/>
      <c r="AK253" s="32"/>
      <c r="AL253" s="34"/>
      <c r="AM253" s="33"/>
      <c r="AN253" s="31"/>
      <c r="AO253" s="32"/>
      <c r="AP253" s="34"/>
      <c r="AQ253" s="33"/>
      <c r="AR253" s="31"/>
      <c r="AS253" s="32"/>
      <c r="AT253" s="107"/>
      <c r="AU253" s="32"/>
      <c r="AV253" s="107"/>
      <c r="AW253" s="33"/>
      <c r="AX253" s="34"/>
      <c r="AY253" s="35" t="str">
        <f t="shared" si="656"/>
        <v/>
      </c>
      <c r="CA253" s="108" t="str">
        <f t="shared" si="659"/>
        <v/>
      </c>
      <c r="CB253" s="37" t="str">
        <f t="shared" si="657"/>
        <v/>
      </c>
      <c r="CC253" s="37" t="str">
        <f t="shared" si="632"/>
        <v/>
      </c>
      <c r="CD253" s="9"/>
      <c r="CE253" s="9"/>
      <c r="CF253" s="9"/>
      <c r="CG253" s="9"/>
      <c r="CH253" s="9"/>
      <c r="CI253" s="37" t="str">
        <f t="shared" si="633"/>
        <v/>
      </c>
      <c r="CJ253" s="11"/>
      <c r="CK253" s="37" t="str">
        <f t="shared" si="634"/>
        <v/>
      </c>
      <c r="CL253" s="37" t="str">
        <f t="shared" si="635"/>
        <v/>
      </c>
      <c r="CM253" s="37" t="str">
        <f t="shared" si="636"/>
        <v/>
      </c>
      <c r="CN253" s="37" t="str">
        <f t="shared" si="637"/>
        <v/>
      </c>
      <c r="CO253" s="37" t="str">
        <f t="shared" si="638"/>
        <v/>
      </c>
      <c r="CP253" s="37" t="str">
        <f t="shared" si="639"/>
        <v/>
      </c>
      <c r="CQ253" s="37" t="str">
        <f t="shared" si="640"/>
        <v/>
      </c>
      <c r="CR253" s="37"/>
      <c r="CS253" s="9"/>
      <c r="CT253" s="110" t="str">
        <f t="shared" si="660"/>
        <v/>
      </c>
      <c r="CU253" s="110" t="str">
        <f t="shared" si="642"/>
        <v/>
      </c>
      <c r="CV253" s="110" t="str">
        <f t="shared" si="643"/>
        <v/>
      </c>
      <c r="CW253" s="110" t="str">
        <f t="shared" si="644"/>
        <v/>
      </c>
      <c r="DE253" s="108">
        <f t="shared" si="645"/>
        <v>0</v>
      </c>
      <c r="DF253" s="37">
        <f t="shared" si="658"/>
        <v>0</v>
      </c>
      <c r="DG253" s="37">
        <f t="shared" si="646"/>
        <v>0</v>
      </c>
      <c r="DH253" s="9"/>
      <c r="DI253" s="9"/>
      <c r="DJ253" s="9"/>
      <c r="DK253" s="9"/>
      <c r="DL253" s="9"/>
      <c r="DM253" s="37">
        <f t="shared" si="647"/>
        <v>0</v>
      </c>
      <c r="DN253" s="11"/>
      <c r="DO253" s="37">
        <f t="shared" si="648"/>
        <v>0</v>
      </c>
      <c r="DP253" s="37">
        <f t="shared" si="648"/>
        <v>0</v>
      </c>
      <c r="DQ253" s="37">
        <f t="shared" si="649"/>
        <v>0</v>
      </c>
      <c r="DR253" s="37">
        <f t="shared" si="650"/>
        <v>0</v>
      </c>
      <c r="DS253" s="37">
        <f t="shared" si="651"/>
        <v>0</v>
      </c>
      <c r="DT253" s="37">
        <f t="shared" si="652"/>
        <v>0</v>
      </c>
      <c r="DU253" s="37">
        <f t="shared" si="653"/>
        <v>0</v>
      </c>
      <c r="DV253" s="37"/>
      <c r="DW253" s="9"/>
      <c r="DX253" s="110">
        <f t="shared" si="654"/>
        <v>0</v>
      </c>
      <c r="DY253" s="110">
        <f t="shared" si="654"/>
        <v>0</v>
      </c>
      <c r="DZ253" s="110">
        <f t="shared" si="655"/>
        <v>0</v>
      </c>
      <c r="EA253" s="110">
        <f t="shared" si="655"/>
        <v>0</v>
      </c>
    </row>
    <row r="254" spans="1:131" x14ac:dyDescent="0.25">
      <c r="A254" s="497"/>
      <c r="B254" s="175" t="s">
        <v>98</v>
      </c>
      <c r="C254" s="176">
        <f t="shared" si="661"/>
        <v>0</v>
      </c>
      <c r="D254" s="185">
        <f t="shared" si="661"/>
        <v>0</v>
      </c>
      <c r="E254" s="177"/>
      <c r="F254" s="178"/>
      <c r="G254" s="179"/>
      <c r="H254" s="178"/>
      <c r="I254" s="179"/>
      <c r="J254" s="178"/>
      <c r="K254" s="179"/>
      <c r="L254" s="191"/>
      <c r="M254" s="33"/>
      <c r="N254" s="34"/>
      <c r="O254" s="33"/>
      <c r="P254" s="34"/>
      <c r="Q254" s="47"/>
      <c r="R254" s="34"/>
      <c r="S254" s="47"/>
      <c r="T254" s="34"/>
      <c r="U254" s="47"/>
      <c r="V254" s="34"/>
      <c r="W254" s="33"/>
      <c r="X254" s="34"/>
      <c r="Y254" s="33"/>
      <c r="Z254" s="34"/>
      <c r="AA254" s="33"/>
      <c r="AB254" s="34"/>
      <c r="AC254" s="47"/>
      <c r="AD254" s="34"/>
      <c r="AE254" s="33"/>
      <c r="AF254" s="34"/>
      <c r="AG254" s="33"/>
      <c r="AH254" s="34"/>
      <c r="AI254" s="33"/>
      <c r="AJ254" s="31"/>
      <c r="AK254" s="32"/>
      <c r="AL254" s="34"/>
      <c r="AM254" s="33"/>
      <c r="AN254" s="31"/>
      <c r="AO254" s="32"/>
      <c r="AP254" s="34"/>
      <c r="AQ254" s="33"/>
      <c r="AR254" s="31"/>
      <c r="AS254" s="32"/>
      <c r="AT254" s="107"/>
      <c r="AU254" s="32"/>
      <c r="AV254" s="107"/>
      <c r="AW254" s="33"/>
      <c r="AX254" s="34"/>
      <c r="AY254" s="35" t="str">
        <f t="shared" si="656"/>
        <v/>
      </c>
      <c r="CA254" s="108" t="str">
        <f t="shared" si="659"/>
        <v/>
      </c>
      <c r="CB254" s="37" t="str">
        <f t="shared" si="657"/>
        <v/>
      </c>
      <c r="CC254" s="37" t="str">
        <f t="shared" si="632"/>
        <v/>
      </c>
      <c r="CD254" s="9"/>
      <c r="CE254" s="9"/>
      <c r="CF254" s="9"/>
      <c r="CG254" s="9"/>
      <c r="CH254" s="9"/>
      <c r="CI254" s="37" t="str">
        <f t="shared" si="633"/>
        <v/>
      </c>
      <c r="CJ254" s="11"/>
      <c r="CK254" s="37" t="str">
        <f t="shared" si="634"/>
        <v/>
      </c>
      <c r="CL254" s="37" t="str">
        <f t="shared" si="635"/>
        <v/>
      </c>
      <c r="CM254" s="37" t="str">
        <f t="shared" si="636"/>
        <v/>
      </c>
      <c r="CN254" s="37" t="str">
        <f t="shared" si="637"/>
        <v/>
      </c>
      <c r="CO254" s="37" t="str">
        <f t="shared" si="638"/>
        <v/>
      </c>
      <c r="CP254" s="37" t="str">
        <f t="shared" si="639"/>
        <v/>
      </c>
      <c r="CQ254" s="37" t="str">
        <f t="shared" si="640"/>
        <v/>
      </c>
      <c r="CR254" s="37"/>
      <c r="CS254" s="9"/>
      <c r="CT254" s="110" t="str">
        <f t="shared" si="660"/>
        <v/>
      </c>
      <c r="CU254" s="110" t="str">
        <f t="shared" si="642"/>
        <v/>
      </c>
      <c r="CV254" s="110" t="str">
        <f t="shared" si="643"/>
        <v/>
      </c>
      <c r="CW254" s="110" t="str">
        <f t="shared" si="644"/>
        <v/>
      </c>
      <c r="DE254" s="108">
        <f t="shared" si="645"/>
        <v>0</v>
      </c>
      <c r="DF254" s="37">
        <f t="shared" si="658"/>
        <v>0</v>
      </c>
      <c r="DG254" s="37">
        <f t="shared" si="646"/>
        <v>0</v>
      </c>
      <c r="DH254" s="9"/>
      <c r="DI254" s="9"/>
      <c r="DJ254" s="9"/>
      <c r="DK254" s="9"/>
      <c r="DL254" s="9"/>
      <c r="DM254" s="37">
        <f t="shared" si="647"/>
        <v>0</v>
      </c>
      <c r="DN254" s="11"/>
      <c r="DO254" s="37">
        <f t="shared" si="648"/>
        <v>0</v>
      </c>
      <c r="DP254" s="37">
        <f t="shared" si="648"/>
        <v>0</v>
      </c>
      <c r="DQ254" s="37">
        <f t="shared" si="649"/>
        <v>0</v>
      </c>
      <c r="DR254" s="37">
        <f t="shared" si="650"/>
        <v>0</v>
      </c>
      <c r="DS254" s="37">
        <f t="shared" si="651"/>
        <v>0</v>
      </c>
      <c r="DT254" s="37">
        <f t="shared" si="652"/>
        <v>0</v>
      </c>
      <c r="DU254" s="37">
        <f t="shared" si="653"/>
        <v>0</v>
      </c>
      <c r="DV254" s="37"/>
      <c r="DW254" s="9"/>
      <c r="DX254" s="110">
        <f t="shared" ref="DX254:DY259" si="662">IF(AW254&gt;(M254+O254),1,0)</f>
        <v>0</v>
      </c>
      <c r="DY254" s="110">
        <f t="shared" si="662"/>
        <v>0</v>
      </c>
      <c r="DZ254" s="110">
        <f t="shared" si="655"/>
        <v>0</v>
      </c>
      <c r="EA254" s="110">
        <f t="shared" si="655"/>
        <v>0</v>
      </c>
    </row>
    <row r="255" spans="1:131" x14ac:dyDescent="0.25">
      <c r="A255" s="498"/>
      <c r="B255" s="192" t="s">
        <v>99</v>
      </c>
      <c r="C255" s="193">
        <f t="shared" si="661"/>
        <v>0</v>
      </c>
      <c r="D255" s="194">
        <f t="shared" si="661"/>
        <v>0</v>
      </c>
      <c r="E255" s="195"/>
      <c r="F255" s="196"/>
      <c r="G255" s="197"/>
      <c r="H255" s="196"/>
      <c r="I255" s="197"/>
      <c r="J255" s="196"/>
      <c r="K255" s="197"/>
      <c r="L255" s="196"/>
      <c r="M255" s="63"/>
      <c r="N255" s="62"/>
      <c r="O255" s="63"/>
      <c r="P255" s="62"/>
      <c r="Q255" s="60"/>
      <c r="R255" s="62"/>
      <c r="S255" s="60"/>
      <c r="T255" s="62"/>
      <c r="U255" s="60"/>
      <c r="V255" s="62"/>
      <c r="W255" s="63"/>
      <c r="X255" s="62"/>
      <c r="Y255" s="63"/>
      <c r="Z255" s="62"/>
      <c r="AA255" s="63"/>
      <c r="AB255" s="62"/>
      <c r="AC255" s="60"/>
      <c r="AD255" s="62"/>
      <c r="AE255" s="63"/>
      <c r="AF255" s="62"/>
      <c r="AG255" s="63"/>
      <c r="AH255" s="62"/>
      <c r="AI255" s="63"/>
      <c r="AJ255" s="64"/>
      <c r="AK255" s="65"/>
      <c r="AL255" s="62"/>
      <c r="AM255" s="63"/>
      <c r="AN255" s="64"/>
      <c r="AO255" s="65"/>
      <c r="AP255" s="62"/>
      <c r="AQ255" s="63"/>
      <c r="AR255" s="64"/>
      <c r="AS255" s="65"/>
      <c r="AT255" s="125"/>
      <c r="AU255" s="65"/>
      <c r="AV255" s="125"/>
      <c r="AW255" s="63"/>
      <c r="AX255" s="62"/>
      <c r="AY255" s="35" t="str">
        <f t="shared" si="656"/>
        <v/>
      </c>
      <c r="CA255" s="108" t="str">
        <f t="shared" si="659"/>
        <v/>
      </c>
      <c r="CB255" s="37" t="str">
        <f t="shared" si="657"/>
        <v/>
      </c>
      <c r="CC255" s="37" t="str">
        <f t="shared" si="632"/>
        <v/>
      </c>
      <c r="CD255" s="9"/>
      <c r="CE255" s="9"/>
      <c r="CF255" s="9"/>
      <c r="CG255" s="9"/>
      <c r="CH255" s="9"/>
      <c r="CI255" s="37" t="str">
        <f t="shared" si="633"/>
        <v/>
      </c>
      <c r="CJ255" s="11"/>
      <c r="CK255" s="37" t="str">
        <f t="shared" si="634"/>
        <v/>
      </c>
      <c r="CL255" s="37" t="str">
        <f t="shared" si="635"/>
        <v/>
      </c>
      <c r="CM255" s="37" t="str">
        <f t="shared" si="636"/>
        <v/>
      </c>
      <c r="CN255" s="37" t="str">
        <f t="shared" si="637"/>
        <v/>
      </c>
      <c r="CO255" s="37" t="str">
        <f t="shared" si="638"/>
        <v/>
      </c>
      <c r="CP255" s="37" t="str">
        <f t="shared" si="639"/>
        <v/>
      </c>
      <c r="CQ255" s="37" t="str">
        <f t="shared" si="640"/>
        <v/>
      </c>
      <c r="CR255" s="37"/>
      <c r="CS255" s="9"/>
      <c r="CT255" s="110" t="str">
        <f t="shared" si="660"/>
        <v/>
      </c>
      <c r="CU255" s="110" t="str">
        <f t="shared" si="642"/>
        <v/>
      </c>
      <c r="CV255" s="110" t="str">
        <f t="shared" si="643"/>
        <v/>
      </c>
      <c r="CW255" s="110" t="str">
        <f t="shared" si="644"/>
        <v/>
      </c>
      <c r="DE255" s="108">
        <f t="shared" si="645"/>
        <v>0</v>
      </c>
      <c r="DF255" s="37">
        <f t="shared" si="658"/>
        <v>0</v>
      </c>
      <c r="DG255" s="37">
        <f t="shared" si="646"/>
        <v>0</v>
      </c>
      <c r="DH255" s="9"/>
      <c r="DI255" s="9"/>
      <c r="DJ255" s="9"/>
      <c r="DK255" s="9"/>
      <c r="DL255" s="9"/>
      <c r="DM255" s="37">
        <f t="shared" si="647"/>
        <v>0</v>
      </c>
      <c r="DN255" s="11"/>
      <c r="DO255" s="37">
        <f t="shared" si="648"/>
        <v>0</v>
      </c>
      <c r="DP255" s="37">
        <f t="shared" si="648"/>
        <v>0</v>
      </c>
      <c r="DQ255" s="37">
        <f t="shared" si="649"/>
        <v>0</v>
      </c>
      <c r="DR255" s="37">
        <f t="shared" si="650"/>
        <v>0</v>
      </c>
      <c r="DS255" s="37">
        <f t="shared" si="651"/>
        <v>0</v>
      </c>
      <c r="DT255" s="37">
        <f t="shared" si="652"/>
        <v>0</v>
      </c>
      <c r="DU255" s="37">
        <f t="shared" si="653"/>
        <v>0</v>
      </c>
      <c r="DV255" s="37"/>
      <c r="DW255" s="9"/>
      <c r="DX255" s="110">
        <f t="shared" si="662"/>
        <v>0</v>
      </c>
      <c r="DY255" s="110">
        <f t="shared" si="662"/>
        <v>0</v>
      </c>
      <c r="DZ255" s="110">
        <f t="shared" si="655"/>
        <v>0</v>
      </c>
      <c r="EA255" s="110">
        <f t="shared" si="655"/>
        <v>0</v>
      </c>
    </row>
    <row r="256" spans="1:131" x14ac:dyDescent="0.25">
      <c r="A256" s="496" t="s">
        <v>120</v>
      </c>
      <c r="B256" s="198" t="s">
        <v>121</v>
      </c>
      <c r="C256" s="199">
        <f t="shared" ref="C256:D259" si="663">+E256+G256+I256+K256+M256+O256+Q256+S256+U256+W256+Y256+AA256+AC256+AE256+AG256+AI256</f>
        <v>0</v>
      </c>
      <c r="D256" s="200">
        <f t="shared" si="663"/>
        <v>0</v>
      </c>
      <c r="E256" s="26"/>
      <c r="F256" s="82"/>
      <c r="G256" s="26"/>
      <c r="H256" s="82"/>
      <c r="I256" s="26"/>
      <c r="J256" s="82"/>
      <c r="K256" s="26"/>
      <c r="L256" s="82"/>
      <c r="M256" s="26"/>
      <c r="N256" s="82"/>
      <c r="O256" s="26"/>
      <c r="P256" s="82"/>
      <c r="Q256" s="28"/>
      <c r="R256" s="82"/>
      <c r="S256" s="28"/>
      <c r="T256" s="82"/>
      <c r="U256" s="28"/>
      <c r="V256" s="82"/>
      <c r="W256" s="26"/>
      <c r="X256" s="82"/>
      <c r="Y256" s="26"/>
      <c r="Z256" s="82"/>
      <c r="AA256" s="26"/>
      <c r="AB256" s="82"/>
      <c r="AC256" s="28"/>
      <c r="AD256" s="82"/>
      <c r="AE256" s="26"/>
      <c r="AF256" s="82"/>
      <c r="AG256" s="26"/>
      <c r="AH256" s="82"/>
      <c r="AI256" s="26"/>
      <c r="AJ256" s="29"/>
      <c r="AK256" s="132"/>
      <c r="AL256" s="82"/>
      <c r="AM256" s="26"/>
      <c r="AN256" s="29"/>
      <c r="AO256" s="132"/>
      <c r="AP256" s="82"/>
      <c r="AQ256" s="26"/>
      <c r="AR256" s="29"/>
      <c r="AS256" s="132"/>
      <c r="AT256" s="105"/>
      <c r="AU256" s="132"/>
      <c r="AV256" s="105"/>
      <c r="AW256" s="26"/>
      <c r="AX256" s="82"/>
      <c r="AY256" s="35" t="str">
        <f t="shared" si="656"/>
        <v/>
      </c>
      <c r="CA256" s="108" t="str">
        <f t="shared" si="659"/>
        <v/>
      </c>
      <c r="CB256" s="37" t="str">
        <f t="shared" si="657"/>
        <v/>
      </c>
      <c r="CC256" s="37" t="str">
        <f t="shared" si="632"/>
        <v/>
      </c>
      <c r="CD256" s="9"/>
      <c r="CE256" s="9"/>
      <c r="CF256" s="9"/>
      <c r="CG256" s="9"/>
      <c r="CH256" s="9"/>
      <c r="CI256" s="37" t="str">
        <f t="shared" si="633"/>
        <v/>
      </c>
      <c r="CJ256" s="11"/>
      <c r="CK256" s="37" t="str">
        <f t="shared" si="634"/>
        <v/>
      </c>
      <c r="CL256" s="37" t="str">
        <f t="shared" si="635"/>
        <v/>
      </c>
      <c r="CM256" s="37" t="str">
        <f t="shared" si="636"/>
        <v/>
      </c>
      <c r="CN256" s="37" t="str">
        <f t="shared" si="637"/>
        <v/>
      </c>
      <c r="CO256" s="37" t="str">
        <f t="shared" si="638"/>
        <v/>
      </c>
      <c r="CP256" s="37" t="str">
        <f t="shared" si="639"/>
        <v/>
      </c>
      <c r="CQ256" s="37" t="str">
        <f t="shared" si="640"/>
        <v/>
      </c>
      <c r="CR256" s="37"/>
      <c r="CS256" s="9"/>
      <c r="CT256" s="110" t="str">
        <f t="shared" si="660"/>
        <v/>
      </c>
      <c r="CU256" s="110" t="str">
        <f t="shared" si="642"/>
        <v/>
      </c>
      <c r="CV256" s="110" t="str">
        <f t="shared" si="643"/>
        <v/>
      </c>
      <c r="CW256" s="110" t="str">
        <f t="shared" si="644"/>
        <v/>
      </c>
      <c r="DE256" s="108">
        <f t="shared" si="645"/>
        <v>0</v>
      </c>
      <c r="DF256" s="37">
        <f t="shared" si="658"/>
        <v>0</v>
      </c>
      <c r="DG256" s="37">
        <f t="shared" si="646"/>
        <v>0</v>
      </c>
      <c r="DH256" s="9"/>
      <c r="DI256" s="9"/>
      <c r="DJ256" s="9"/>
      <c r="DK256" s="9"/>
      <c r="DL256" s="9"/>
      <c r="DM256" s="37">
        <f t="shared" si="647"/>
        <v>0</v>
      </c>
      <c r="DN256" s="11"/>
      <c r="DO256" s="37">
        <f t="shared" si="648"/>
        <v>0</v>
      </c>
      <c r="DP256" s="37">
        <f t="shared" si="648"/>
        <v>0</v>
      </c>
      <c r="DQ256" s="37">
        <f t="shared" si="649"/>
        <v>0</v>
      </c>
      <c r="DR256" s="37">
        <f t="shared" si="650"/>
        <v>0</v>
      </c>
      <c r="DS256" s="37">
        <f t="shared" si="651"/>
        <v>0</v>
      </c>
      <c r="DT256" s="37">
        <f t="shared" si="652"/>
        <v>0</v>
      </c>
      <c r="DU256" s="37">
        <f t="shared" si="653"/>
        <v>0</v>
      </c>
      <c r="DV256" s="37"/>
      <c r="DW256" s="9"/>
      <c r="DX256" s="110">
        <f t="shared" si="662"/>
        <v>0</v>
      </c>
      <c r="DY256" s="110">
        <f t="shared" si="662"/>
        <v>0</v>
      </c>
      <c r="DZ256" s="110">
        <f t="shared" si="655"/>
        <v>0</v>
      </c>
      <c r="EA256" s="110">
        <f t="shared" si="655"/>
        <v>0</v>
      </c>
    </row>
    <row r="257" spans="1:131" x14ac:dyDescent="0.25">
      <c r="A257" s="497"/>
      <c r="B257" s="175" t="s">
        <v>122</v>
      </c>
      <c r="C257" s="190">
        <f t="shared" si="663"/>
        <v>0</v>
      </c>
      <c r="D257" s="185">
        <f t="shared" si="663"/>
        <v>0</v>
      </c>
      <c r="E257" s="33"/>
      <c r="F257" s="34"/>
      <c r="G257" s="33"/>
      <c r="H257" s="34"/>
      <c r="I257" s="33"/>
      <c r="J257" s="34"/>
      <c r="K257" s="33"/>
      <c r="L257" s="34"/>
      <c r="M257" s="33"/>
      <c r="N257" s="34"/>
      <c r="O257" s="33"/>
      <c r="P257" s="34"/>
      <c r="Q257" s="47"/>
      <c r="R257" s="34"/>
      <c r="S257" s="47"/>
      <c r="T257" s="34"/>
      <c r="U257" s="47"/>
      <c r="V257" s="34"/>
      <c r="W257" s="33"/>
      <c r="X257" s="34"/>
      <c r="Y257" s="33"/>
      <c r="Z257" s="34"/>
      <c r="AA257" s="33"/>
      <c r="AB257" s="34"/>
      <c r="AC257" s="47"/>
      <c r="AD257" s="34"/>
      <c r="AE257" s="33"/>
      <c r="AF257" s="34"/>
      <c r="AG257" s="33"/>
      <c r="AH257" s="34"/>
      <c r="AI257" s="33"/>
      <c r="AJ257" s="31"/>
      <c r="AK257" s="32"/>
      <c r="AL257" s="34"/>
      <c r="AM257" s="33"/>
      <c r="AN257" s="31"/>
      <c r="AO257" s="32"/>
      <c r="AP257" s="34"/>
      <c r="AQ257" s="33"/>
      <c r="AR257" s="31"/>
      <c r="AS257" s="32"/>
      <c r="AT257" s="107"/>
      <c r="AU257" s="32"/>
      <c r="AV257" s="107"/>
      <c r="AW257" s="33"/>
      <c r="AX257" s="34"/>
      <c r="AY257" s="35" t="str">
        <f t="shared" si="656"/>
        <v/>
      </c>
      <c r="CA257" s="108" t="str">
        <f t="shared" si="659"/>
        <v/>
      </c>
      <c r="CB257" s="37" t="str">
        <f t="shared" si="657"/>
        <v/>
      </c>
      <c r="CC257" s="37" t="str">
        <f t="shared" si="632"/>
        <v/>
      </c>
      <c r="CD257" s="9"/>
      <c r="CE257" s="9"/>
      <c r="CF257" s="9"/>
      <c r="CG257" s="9"/>
      <c r="CH257" s="9"/>
      <c r="CI257" s="37" t="str">
        <f t="shared" si="633"/>
        <v/>
      </c>
      <c r="CJ257" s="11"/>
      <c r="CK257" s="37" t="str">
        <f t="shared" si="634"/>
        <v/>
      </c>
      <c r="CL257" s="37" t="str">
        <f t="shared" si="635"/>
        <v/>
      </c>
      <c r="CM257" s="37" t="str">
        <f t="shared" si="636"/>
        <v/>
      </c>
      <c r="CN257" s="37" t="str">
        <f t="shared" si="637"/>
        <v/>
      </c>
      <c r="CO257" s="37" t="str">
        <f t="shared" si="638"/>
        <v/>
      </c>
      <c r="CP257" s="37" t="str">
        <f t="shared" si="639"/>
        <v/>
      </c>
      <c r="CQ257" s="37" t="str">
        <f t="shared" si="640"/>
        <v/>
      </c>
      <c r="CR257" s="37"/>
      <c r="CS257" s="9"/>
      <c r="CT257" s="110" t="str">
        <f t="shared" si="660"/>
        <v/>
      </c>
      <c r="CU257" s="110" t="str">
        <f t="shared" si="642"/>
        <v/>
      </c>
      <c r="CV257" s="110" t="str">
        <f t="shared" si="643"/>
        <v/>
      </c>
      <c r="CW257" s="110" t="str">
        <f t="shared" si="644"/>
        <v/>
      </c>
      <c r="DE257" s="108">
        <f t="shared" si="645"/>
        <v>0</v>
      </c>
      <c r="DF257" s="37">
        <f t="shared" si="658"/>
        <v>0</v>
      </c>
      <c r="DG257" s="37">
        <f t="shared" si="646"/>
        <v>0</v>
      </c>
      <c r="DH257" s="9"/>
      <c r="DI257" s="9"/>
      <c r="DJ257" s="9"/>
      <c r="DK257" s="9"/>
      <c r="DL257" s="9"/>
      <c r="DM257" s="37">
        <f t="shared" si="647"/>
        <v>0</v>
      </c>
      <c r="DN257" s="11"/>
      <c r="DO257" s="37">
        <f t="shared" si="648"/>
        <v>0</v>
      </c>
      <c r="DP257" s="37">
        <f t="shared" si="648"/>
        <v>0</v>
      </c>
      <c r="DQ257" s="37">
        <f t="shared" si="649"/>
        <v>0</v>
      </c>
      <c r="DR257" s="37">
        <f t="shared" si="650"/>
        <v>0</v>
      </c>
      <c r="DS257" s="37">
        <f t="shared" si="651"/>
        <v>0</v>
      </c>
      <c r="DT257" s="37">
        <f t="shared" si="652"/>
        <v>0</v>
      </c>
      <c r="DU257" s="37">
        <f t="shared" si="653"/>
        <v>0</v>
      </c>
      <c r="DV257" s="37"/>
      <c r="DW257" s="9"/>
      <c r="DX257" s="110">
        <f t="shared" si="662"/>
        <v>0</v>
      </c>
      <c r="DY257" s="110">
        <f t="shared" si="662"/>
        <v>0</v>
      </c>
      <c r="DZ257" s="110">
        <f t="shared" si="655"/>
        <v>0</v>
      </c>
      <c r="EA257" s="110">
        <f t="shared" si="655"/>
        <v>0</v>
      </c>
    </row>
    <row r="258" spans="1:131" x14ac:dyDescent="0.25">
      <c r="A258" s="497"/>
      <c r="B258" s="175" t="s">
        <v>123</v>
      </c>
      <c r="C258" s="190">
        <f t="shared" si="663"/>
        <v>0</v>
      </c>
      <c r="D258" s="185">
        <f t="shared" si="663"/>
        <v>0</v>
      </c>
      <c r="E258" s="33"/>
      <c r="F258" s="34"/>
      <c r="G258" s="33"/>
      <c r="H258" s="34"/>
      <c r="I258" s="33"/>
      <c r="J258" s="34"/>
      <c r="K258" s="33"/>
      <c r="L258" s="34"/>
      <c r="M258" s="33"/>
      <c r="N258" s="34"/>
      <c r="O258" s="33"/>
      <c r="P258" s="34"/>
      <c r="Q258" s="47"/>
      <c r="R258" s="34"/>
      <c r="S258" s="47"/>
      <c r="T258" s="34"/>
      <c r="U258" s="47"/>
      <c r="V258" s="34"/>
      <c r="W258" s="33"/>
      <c r="X258" s="34"/>
      <c r="Y258" s="33"/>
      <c r="Z258" s="34"/>
      <c r="AA258" s="33"/>
      <c r="AB258" s="34"/>
      <c r="AC258" s="47"/>
      <c r="AD258" s="34"/>
      <c r="AE258" s="33"/>
      <c r="AF258" s="34"/>
      <c r="AG258" s="33"/>
      <c r="AH258" s="34"/>
      <c r="AI258" s="33"/>
      <c r="AJ258" s="31"/>
      <c r="AK258" s="32"/>
      <c r="AL258" s="34"/>
      <c r="AM258" s="33"/>
      <c r="AN258" s="31"/>
      <c r="AO258" s="32"/>
      <c r="AP258" s="34"/>
      <c r="AQ258" s="33"/>
      <c r="AR258" s="31"/>
      <c r="AS258" s="32"/>
      <c r="AT258" s="107"/>
      <c r="AU258" s="32"/>
      <c r="AV258" s="107"/>
      <c r="AW258" s="33"/>
      <c r="AX258" s="34"/>
      <c r="AY258" s="35" t="str">
        <f t="shared" si="656"/>
        <v/>
      </c>
      <c r="CA258" s="108" t="str">
        <f t="shared" si="659"/>
        <v/>
      </c>
      <c r="CB258" s="37" t="str">
        <f t="shared" si="657"/>
        <v/>
      </c>
      <c r="CC258" s="37" t="str">
        <f t="shared" si="632"/>
        <v/>
      </c>
      <c r="CD258" s="9"/>
      <c r="CE258" s="9"/>
      <c r="CF258" s="9"/>
      <c r="CG258" s="9"/>
      <c r="CH258" s="9"/>
      <c r="CI258" s="37" t="str">
        <f t="shared" si="633"/>
        <v/>
      </c>
      <c r="CJ258" s="11"/>
      <c r="CK258" s="37" t="str">
        <f t="shared" si="634"/>
        <v/>
      </c>
      <c r="CL258" s="37" t="str">
        <f t="shared" si="635"/>
        <v/>
      </c>
      <c r="CM258" s="37" t="str">
        <f t="shared" si="636"/>
        <v/>
      </c>
      <c r="CN258" s="37" t="str">
        <f t="shared" si="637"/>
        <v/>
      </c>
      <c r="CO258" s="37" t="str">
        <f t="shared" si="638"/>
        <v/>
      </c>
      <c r="CP258" s="37" t="str">
        <f t="shared" si="639"/>
        <v/>
      </c>
      <c r="CQ258" s="37" t="str">
        <f t="shared" si="640"/>
        <v/>
      </c>
      <c r="CR258" s="37"/>
      <c r="CS258" s="9"/>
      <c r="CT258" s="110" t="str">
        <f t="shared" si="660"/>
        <v/>
      </c>
      <c r="CU258" s="110" t="str">
        <f t="shared" si="642"/>
        <v/>
      </c>
      <c r="CV258" s="110" t="str">
        <f t="shared" si="643"/>
        <v/>
      </c>
      <c r="CW258" s="110" t="str">
        <f t="shared" si="644"/>
        <v/>
      </c>
      <c r="DE258" s="108">
        <f t="shared" si="645"/>
        <v>0</v>
      </c>
      <c r="DF258" s="37">
        <f t="shared" si="658"/>
        <v>0</v>
      </c>
      <c r="DG258" s="37">
        <f t="shared" si="646"/>
        <v>0</v>
      </c>
      <c r="DH258" s="9"/>
      <c r="DI258" s="9"/>
      <c r="DJ258" s="9"/>
      <c r="DK258" s="9"/>
      <c r="DL258" s="9"/>
      <c r="DM258" s="37">
        <f t="shared" si="647"/>
        <v>0</v>
      </c>
      <c r="DN258" s="11"/>
      <c r="DO258" s="37">
        <f t="shared" si="648"/>
        <v>0</v>
      </c>
      <c r="DP258" s="37">
        <f t="shared" si="648"/>
        <v>0</v>
      </c>
      <c r="DQ258" s="37">
        <f t="shared" si="649"/>
        <v>0</v>
      </c>
      <c r="DR258" s="37">
        <f t="shared" si="650"/>
        <v>0</v>
      </c>
      <c r="DS258" s="37">
        <f t="shared" si="651"/>
        <v>0</v>
      </c>
      <c r="DT258" s="37">
        <f t="shared" si="652"/>
        <v>0</v>
      </c>
      <c r="DU258" s="37">
        <f t="shared" si="653"/>
        <v>0</v>
      </c>
      <c r="DV258" s="37"/>
      <c r="DW258" s="9"/>
      <c r="DX258" s="110">
        <f t="shared" si="662"/>
        <v>0</v>
      </c>
      <c r="DY258" s="110">
        <f t="shared" si="662"/>
        <v>0</v>
      </c>
      <c r="DZ258" s="110">
        <f t="shared" si="655"/>
        <v>0</v>
      </c>
      <c r="EA258" s="110">
        <f t="shared" si="655"/>
        <v>0</v>
      </c>
    </row>
    <row r="259" spans="1:131" x14ac:dyDescent="0.25">
      <c r="A259" s="498"/>
      <c r="B259" s="201" t="s">
        <v>124</v>
      </c>
      <c r="C259" s="202">
        <f t="shared" si="663"/>
        <v>0</v>
      </c>
      <c r="D259" s="203">
        <f t="shared" si="663"/>
        <v>0</v>
      </c>
      <c r="E259" s="63"/>
      <c r="F259" s="62"/>
      <c r="G259" s="63"/>
      <c r="H259" s="62"/>
      <c r="I259" s="63"/>
      <c r="J259" s="62"/>
      <c r="K259" s="63"/>
      <c r="L259" s="62"/>
      <c r="M259" s="63"/>
      <c r="N259" s="62"/>
      <c r="O259" s="63"/>
      <c r="P259" s="62"/>
      <c r="Q259" s="60"/>
      <c r="R259" s="62"/>
      <c r="S259" s="60"/>
      <c r="T259" s="62"/>
      <c r="U259" s="60"/>
      <c r="V259" s="62"/>
      <c r="W259" s="63"/>
      <c r="X259" s="62"/>
      <c r="Y259" s="63"/>
      <c r="Z259" s="62"/>
      <c r="AA259" s="63"/>
      <c r="AB259" s="62"/>
      <c r="AC259" s="60"/>
      <c r="AD259" s="62"/>
      <c r="AE259" s="63"/>
      <c r="AF259" s="62"/>
      <c r="AG259" s="63"/>
      <c r="AH259" s="62"/>
      <c r="AI259" s="63"/>
      <c r="AJ259" s="64"/>
      <c r="AK259" s="65"/>
      <c r="AL259" s="62"/>
      <c r="AM259" s="63"/>
      <c r="AN259" s="64"/>
      <c r="AO259" s="65"/>
      <c r="AP259" s="62"/>
      <c r="AQ259" s="63"/>
      <c r="AR259" s="64"/>
      <c r="AS259" s="65"/>
      <c r="AT259" s="125"/>
      <c r="AU259" s="65"/>
      <c r="AV259" s="125"/>
      <c r="AW259" s="63"/>
      <c r="AX259" s="62"/>
      <c r="AY259" s="35" t="str">
        <f t="shared" si="656"/>
        <v/>
      </c>
      <c r="CA259" s="108" t="str">
        <f t="shared" si="659"/>
        <v/>
      </c>
      <c r="CB259" s="37" t="str">
        <f t="shared" si="657"/>
        <v/>
      </c>
      <c r="CC259" s="37" t="str">
        <f t="shared" si="632"/>
        <v/>
      </c>
      <c r="CD259" s="9"/>
      <c r="CE259" s="9"/>
      <c r="CF259" s="9"/>
      <c r="CG259" s="9"/>
      <c r="CH259" s="9"/>
      <c r="CI259" s="37" t="str">
        <f t="shared" si="633"/>
        <v/>
      </c>
      <c r="CJ259" s="11"/>
      <c r="CK259" s="37" t="str">
        <f t="shared" si="634"/>
        <v/>
      </c>
      <c r="CL259" s="37" t="str">
        <f t="shared" si="635"/>
        <v/>
      </c>
      <c r="CM259" s="37" t="str">
        <f t="shared" si="636"/>
        <v/>
      </c>
      <c r="CN259" s="37" t="str">
        <f t="shared" si="637"/>
        <v/>
      </c>
      <c r="CO259" s="37" t="str">
        <f t="shared" si="638"/>
        <v/>
      </c>
      <c r="CP259" s="37" t="str">
        <f t="shared" si="639"/>
        <v/>
      </c>
      <c r="CQ259" s="37" t="str">
        <f t="shared" si="640"/>
        <v/>
      </c>
      <c r="CR259" s="37"/>
      <c r="CS259" s="9"/>
      <c r="CT259" s="110" t="str">
        <f t="shared" si="660"/>
        <v/>
      </c>
      <c r="CU259" s="110" t="str">
        <f t="shared" si="642"/>
        <v/>
      </c>
      <c r="CV259" s="110" t="str">
        <f t="shared" si="643"/>
        <v/>
      </c>
      <c r="CW259" s="110" t="str">
        <f t="shared" si="644"/>
        <v/>
      </c>
      <c r="DE259" s="108">
        <f t="shared" si="645"/>
        <v>0</v>
      </c>
      <c r="DF259" s="37">
        <f t="shared" si="658"/>
        <v>0</v>
      </c>
      <c r="DG259" s="37">
        <f t="shared" si="646"/>
        <v>0</v>
      </c>
      <c r="DH259" s="9"/>
      <c r="DI259" s="9"/>
      <c r="DJ259" s="9"/>
      <c r="DK259" s="9"/>
      <c r="DL259" s="9"/>
      <c r="DM259" s="37">
        <f t="shared" si="647"/>
        <v>0</v>
      </c>
      <c r="DN259" s="11"/>
      <c r="DO259" s="37">
        <f t="shared" si="648"/>
        <v>0</v>
      </c>
      <c r="DP259" s="37">
        <f t="shared" si="648"/>
        <v>0</v>
      </c>
      <c r="DQ259" s="37">
        <f t="shared" si="649"/>
        <v>0</v>
      </c>
      <c r="DR259" s="37">
        <f t="shared" si="650"/>
        <v>0</v>
      </c>
      <c r="DS259" s="37">
        <f t="shared" si="651"/>
        <v>0</v>
      </c>
      <c r="DT259" s="37">
        <f t="shared" si="652"/>
        <v>0</v>
      </c>
      <c r="DU259" s="37">
        <f t="shared" si="653"/>
        <v>0</v>
      </c>
      <c r="DV259" s="37"/>
      <c r="DW259" s="9"/>
      <c r="DX259" s="110">
        <f t="shared" si="662"/>
        <v>0</v>
      </c>
      <c r="DY259" s="110">
        <f t="shared" si="662"/>
        <v>0</v>
      </c>
      <c r="DZ259" s="110">
        <f t="shared" si="655"/>
        <v>0</v>
      </c>
      <c r="EA259" s="110">
        <f t="shared" si="655"/>
        <v>0</v>
      </c>
    </row>
    <row r="260" spans="1:131" x14ac:dyDescent="0.25">
      <c r="A260" s="499" t="s">
        <v>125</v>
      </c>
      <c r="B260" s="499"/>
      <c r="C260" s="499"/>
      <c r="D260" s="499"/>
      <c r="E260" s="499"/>
      <c r="F260" s="499"/>
      <c r="G260" s="499"/>
      <c r="H260" s="499"/>
      <c r="I260" s="499"/>
      <c r="J260" s="499"/>
      <c r="K260" s="499"/>
      <c r="L260" s="499"/>
      <c r="M260" s="499"/>
      <c r="N260" s="499"/>
      <c r="O260" s="499"/>
      <c r="P260" s="499"/>
      <c r="Q260" s="499"/>
      <c r="R260" s="499"/>
      <c r="S260" s="11"/>
      <c r="T260" s="11"/>
    </row>
    <row r="261" spans="1:131" ht="15" customHeight="1" x14ac:dyDescent="0.25">
      <c r="A261" s="511" t="s">
        <v>126</v>
      </c>
      <c r="B261" s="511" t="s">
        <v>5</v>
      </c>
      <c r="C261" s="486" t="s">
        <v>127</v>
      </c>
      <c r="D261" s="486"/>
      <c r="E261" s="486"/>
      <c r="F261" s="486"/>
      <c r="G261" s="486"/>
      <c r="H261" s="486"/>
      <c r="I261" s="486"/>
      <c r="J261" s="486"/>
      <c r="K261" s="486"/>
      <c r="L261" s="484"/>
      <c r="M261" s="515" t="s">
        <v>9</v>
      </c>
      <c r="N261" s="511" t="s">
        <v>10</v>
      </c>
    </row>
    <row r="262" spans="1:131" ht="21" x14ac:dyDescent="0.25">
      <c r="A262" s="512"/>
      <c r="B262" s="512"/>
      <c r="C262" s="157" t="s">
        <v>16</v>
      </c>
      <c r="D262" s="204" t="s">
        <v>17</v>
      </c>
      <c r="E262" s="204" t="s">
        <v>18</v>
      </c>
      <c r="F262" s="204" t="s">
        <v>19</v>
      </c>
      <c r="G262" s="204" t="s">
        <v>20</v>
      </c>
      <c r="H262" s="204" t="s">
        <v>21</v>
      </c>
      <c r="I262" s="204" t="s">
        <v>22</v>
      </c>
      <c r="J262" s="204" t="s">
        <v>23</v>
      </c>
      <c r="K262" s="204" t="s">
        <v>24</v>
      </c>
      <c r="L262" s="360" t="s">
        <v>128</v>
      </c>
      <c r="M262" s="516"/>
      <c r="N262" s="512"/>
    </row>
    <row r="263" spans="1:131" x14ac:dyDescent="0.25">
      <c r="A263" s="205" t="s">
        <v>129</v>
      </c>
      <c r="B263" s="206">
        <f>SUM(C263:L263)</f>
        <v>0</v>
      </c>
      <c r="C263" s="207"/>
      <c r="D263" s="208"/>
      <c r="E263" s="208"/>
      <c r="F263" s="208"/>
      <c r="G263" s="208"/>
      <c r="H263" s="208"/>
      <c r="I263" s="208"/>
      <c r="J263" s="208"/>
      <c r="K263" s="208"/>
      <c r="L263" s="209"/>
      <c r="M263" s="210"/>
      <c r="N263" s="211"/>
      <c r="O263" s="212" t="str">
        <f>$CA263&amp;CB263</f>
        <v/>
      </c>
      <c r="CA263" s="108" t="str">
        <f>IF(AND(B263&gt;0,M263="")," * No olvide digitar la variable pueblos originarios. Digite Cero si no tiene.",IF(M263&gt;B263," * La variable Pueblos originarios No puede ser mayor al Total.",""))</f>
        <v/>
      </c>
      <c r="CB263" s="108" t="str">
        <f>IF(AND(B263&gt;0,N263="")," * No olvide digitar la variable Migrantes. Digite Cero si no tiene.",IF(N263&gt;B263," * La variable Migrantes No puede ser mayor al Total.",""))</f>
        <v/>
      </c>
      <c r="DE263" s="153">
        <f>IF(AND(B263&gt;0,M263=""),1,IF(M263&gt;B263,1,0))</f>
        <v>0</v>
      </c>
      <c r="DF263" s="153">
        <f>IF(AND(B263&gt;0,N263=""),1,IF(N263&gt;B263,1,0))</f>
        <v>0</v>
      </c>
    </row>
    <row r="264" spans="1:131" x14ac:dyDescent="0.25">
      <c r="A264" s="213" t="s">
        <v>130</v>
      </c>
      <c r="B264" s="214">
        <f>SUM(C264:L264)</f>
        <v>0</v>
      </c>
      <c r="C264" s="215"/>
      <c r="D264" s="216"/>
      <c r="E264" s="216"/>
      <c r="F264" s="216"/>
      <c r="G264" s="216"/>
      <c r="H264" s="216"/>
      <c r="I264" s="216"/>
      <c r="J264" s="216"/>
      <c r="K264" s="216"/>
      <c r="L264" s="217"/>
      <c r="M264" s="210"/>
      <c r="N264" s="218"/>
      <c r="O264" s="212" t="str">
        <f t="shared" ref="O264:O267" si="664">$CA264&amp;CB264</f>
        <v/>
      </c>
      <c r="CA264" s="108" t="str">
        <f t="shared" ref="CA264:CA267" si="665">IF(AND(B264&gt;0,M264="")," * No olvide digitar la variable pueblos originarios. Digite Cero si no tiene.",IF(M264&gt;B264," * La variable Pueblos originarios No puede ser mayor al Total.",""))</f>
        <v/>
      </c>
      <c r="CB264" s="108" t="str">
        <f t="shared" ref="CB264:CB267" si="666">IF(AND(B264&gt;0,N264="")," * No olvide digitar la variable Migrantes. Digite Cero si no tiene.",IF(N264&gt;B264," * La variable Migrantes No puede ser mayor al Total.",""))</f>
        <v/>
      </c>
      <c r="DE264" s="153">
        <f t="shared" ref="DE264:DE267" si="667">IF(AND(B264&gt;0,M264=""),1,IF(M264&gt;B264,1,0))</f>
        <v>0</v>
      </c>
      <c r="DF264" s="153">
        <f t="shared" ref="DF264:DF267" si="668">IF(AND(B264&gt;0,N264=""),1,IF(N264&gt;B264,1,0))</f>
        <v>0</v>
      </c>
    </row>
    <row r="265" spans="1:131" x14ac:dyDescent="0.25">
      <c r="A265" s="213" t="s">
        <v>131</v>
      </c>
      <c r="B265" s="219">
        <f>SUM(C265:L265)</f>
        <v>1</v>
      </c>
      <c r="C265" s="215"/>
      <c r="D265" s="216"/>
      <c r="E265" s="216"/>
      <c r="F265" s="216"/>
      <c r="G265" s="216"/>
      <c r="H265" s="216"/>
      <c r="I265" s="216">
        <v>1</v>
      </c>
      <c r="J265" s="216"/>
      <c r="K265" s="216"/>
      <c r="L265" s="217"/>
      <c r="M265" s="210">
        <v>0</v>
      </c>
      <c r="N265" s="218">
        <v>0</v>
      </c>
      <c r="O265" s="212" t="str">
        <f t="shared" si="664"/>
        <v/>
      </c>
      <c r="CA265" s="108" t="str">
        <f t="shared" si="665"/>
        <v/>
      </c>
      <c r="CB265" s="108" t="str">
        <f t="shared" si="666"/>
        <v/>
      </c>
      <c r="DE265" s="153">
        <f t="shared" si="667"/>
        <v>0</v>
      </c>
      <c r="DF265" s="153">
        <f t="shared" si="668"/>
        <v>0</v>
      </c>
    </row>
    <row r="266" spans="1:131" ht="21" x14ac:dyDescent="0.25">
      <c r="A266" s="213" t="s">
        <v>132</v>
      </c>
      <c r="B266" s="219">
        <f>SUM(C266:L266)</f>
        <v>0</v>
      </c>
      <c r="C266" s="215"/>
      <c r="D266" s="216"/>
      <c r="E266" s="216"/>
      <c r="F266" s="216"/>
      <c r="G266" s="216"/>
      <c r="H266" s="216"/>
      <c r="I266" s="216"/>
      <c r="J266" s="216"/>
      <c r="K266" s="216"/>
      <c r="L266" s="217"/>
      <c r="M266" s="210"/>
      <c r="N266" s="218"/>
      <c r="O266" s="212" t="str">
        <f t="shared" si="664"/>
        <v/>
      </c>
      <c r="CA266" s="108" t="str">
        <f t="shared" si="665"/>
        <v/>
      </c>
      <c r="CB266" s="108" t="str">
        <f t="shared" si="666"/>
        <v/>
      </c>
      <c r="DE266" s="153">
        <f t="shared" si="667"/>
        <v>0</v>
      </c>
      <c r="DF266" s="153">
        <f t="shared" si="668"/>
        <v>0</v>
      </c>
    </row>
    <row r="267" spans="1:131" x14ac:dyDescent="0.25">
      <c r="A267" s="220" t="s">
        <v>133</v>
      </c>
      <c r="B267" s="221">
        <f>SUM(C267:L267)</f>
        <v>0</v>
      </c>
      <c r="C267" s="222"/>
      <c r="D267" s="223"/>
      <c r="E267" s="223"/>
      <c r="F267" s="223"/>
      <c r="G267" s="223"/>
      <c r="H267" s="223"/>
      <c r="I267" s="223"/>
      <c r="J267" s="223"/>
      <c r="K267" s="223"/>
      <c r="L267" s="224"/>
      <c r="M267" s="225"/>
      <c r="N267" s="226"/>
      <c r="O267" s="212" t="str">
        <f t="shared" si="664"/>
        <v/>
      </c>
      <c r="CA267" s="108" t="str">
        <f t="shared" si="665"/>
        <v/>
      </c>
      <c r="CB267" s="108" t="str">
        <f t="shared" si="666"/>
        <v/>
      </c>
      <c r="DE267" s="153">
        <f t="shared" si="667"/>
        <v>0</v>
      </c>
      <c r="DF267" s="153">
        <f t="shared" si="668"/>
        <v>0</v>
      </c>
    </row>
    <row r="268" spans="1:131" s="88" customFormat="1" ht="12" x14ac:dyDescent="0.2">
      <c r="A268" s="518" t="s">
        <v>134</v>
      </c>
      <c r="B268" s="518"/>
      <c r="C268" s="518"/>
      <c r="D268" s="518"/>
      <c r="E268" s="518"/>
      <c r="F268" s="518"/>
      <c r="G268" s="518"/>
      <c r="H268" s="518"/>
      <c r="I268" s="518"/>
      <c r="J268" s="518"/>
      <c r="K268" s="518"/>
      <c r="L268" s="518"/>
      <c r="M268" s="518"/>
      <c r="N268" s="518"/>
      <c r="O268" s="517"/>
      <c r="P268" s="517"/>
      <c r="Q268" s="517"/>
      <c r="R268" s="517"/>
      <c r="S268" s="167"/>
      <c r="T268" s="167"/>
    </row>
    <row r="269" spans="1:131" ht="15" customHeight="1" x14ac:dyDescent="0.25">
      <c r="A269" s="511" t="s">
        <v>135</v>
      </c>
      <c r="B269" s="511" t="s">
        <v>5</v>
      </c>
      <c r="C269" s="508" t="s">
        <v>6</v>
      </c>
      <c r="D269" s="509"/>
      <c r="E269" s="509"/>
      <c r="F269" s="509"/>
      <c r="G269" s="509"/>
      <c r="H269" s="509"/>
      <c r="I269" s="509"/>
      <c r="J269" s="509"/>
      <c r="K269" s="509"/>
      <c r="L269" s="509"/>
      <c r="M269" s="509"/>
      <c r="N269" s="509"/>
      <c r="O269" s="509"/>
      <c r="P269" s="509"/>
      <c r="Q269" s="509"/>
      <c r="R269" s="510"/>
      <c r="S269" s="513" t="s">
        <v>9</v>
      </c>
      <c r="T269" s="515" t="s">
        <v>10</v>
      </c>
    </row>
    <row r="270" spans="1:131" x14ac:dyDescent="0.25">
      <c r="A270" s="512"/>
      <c r="B270" s="512"/>
      <c r="C270" s="157" t="s">
        <v>136</v>
      </c>
      <c r="D270" s="204" t="s">
        <v>137</v>
      </c>
      <c r="E270" s="204" t="s">
        <v>138</v>
      </c>
      <c r="F270" s="204" t="s">
        <v>139</v>
      </c>
      <c r="G270" s="204" t="s">
        <v>140</v>
      </c>
      <c r="H270" s="204" t="s">
        <v>141</v>
      </c>
      <c r="I270" s="204" t="s">
        <v>142</v>
      </c>
      <c r="J270" s="204" t="s">
        <v>143</v>
      </c>
      <c r="K270" s="204" t="s">
        <v>144</v>
      </c>
      <c r="L270" s="204" t="s">
        <v>145</v>
      </c>
      <c r="M270" s="204" t="s">
        <v>146</v>
      </c>
      <c r="N270" s="204" t="s">
        <v>147</v>
      </c>
      <c r="O270" s="204" t="s">
        <v>148</v>
      </c>
      <c r="P270" s="227" t="s">
        <v>149</v>
      </c>
      <c r="Q270" s="227" t="s">
        <v>150</v>
      </c>
      <c r="R270" s="228" t="s">
        <v>151</v>
      </c>
      <c r="S270" s="514"/>
      <c r="T270" s="516"/>
    </row>
    <row r="271" spans="1:131" ht="21" x14ac:dyDescent="0.25">
      <c r="A271" s="205" t="s">
        <v>152</v>
      </c>
      <c r="B271" s="206">
        <f>SUM(C271:R271)</f>
        <v>1</v>
      </c>
      <c r="C271" s="229">
        <v>1</v>
      </c>
      <c r="D271" s="230"/>
      <c r="E271" s="230"/>
      <c r="F271" s="230"/>
      <c r="G271" s="230"/>
      <c r="H271" s="230"/>
      <c r="I271" s="230"/>
      <c r="J271" s="230"/>
      <c r="K271" s="230"/>
      <c r="L271" s="230"/>
      <c r="M271" s="230"/>
      <c r="N271" s="230"/>
      <c r="O271" s="230"/>
      <c r="P271" s="230"/>
      <c r="Q271" s="230"/>
      <c r="R271" s="231"/>
      <c r="S271" s="232">
        <v>0</v>
      </c>
      <c r="T271" s="233">
        <v>1</v>
      </c>
      <c r="U271" s="212" t="str">
        <f>$CA271&amp;CB271</f>
        <v/>
      </c>
      <c r="CA271" s="108" t="str">
        <f>IF(AND(B271&gt;0,S271="")," * No olvide digitar la variable pueblos originarios. Digite Cero si no tiene.",IF(S271&gt;B271," * La variable Pueblos originarios No puede ser mayor al Total.",""))</f>
        <v/>
      </c>
      <c r="CB271" s="108" t="str">
        <f>IF(AND(B271&gt;0,T271="")," * No olvide digitar la variable migrantes. Digite Cero si no tiene.",IF(T271&gt;B271," * La variable Migrantes No puede ser mayor al Total.",""))</f>
        <v/>
      </c>
      <c r="DE271" s="153">
        <f>IF(AND(B271&gt;0,S271=""),1,IF(S271&gt;B271,1,0))</f>
        <v>0</v>
      </c>
      <c r="DF271" s="153">
        <f>IF(AND(B271&gt;0,T271=""),1,IF(T271&gt;B271,1,0))</f>
        <v>0</v>
      </c>
    </row>
    <row r="272" spans="1:131" ht="21" x14ac:dyDescent="0.25">
      <c r="A272" s="213" t="s">
        <v>153</v>
      </c>
      <c r="B272" s="234">
        <f>SUM(C272:R272)</f>
        <v>0</v>
      </c>
      <c r="C272" s="215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7"/>
      <c r="S272" s="235"/>
      <c r="T272" s="210"/>
      <c r="U272" s="212" t="str">
        <f t="shared" ref="U272:U275" si="669">$CA272&amp;CB272</f>
        <v/>
      </c>
      <c r="CA272" s="108" t="str">
        <f t="shared" ref="CA272:CA275" si="670">IF(AND(B272&gt;0,S272="")," * No olvide digitar la variable pueblos originarios. Digite Cero si no tiene.",IF(S272&gt;B272," * La variable Pueblos originarios No puede ser mayor al Total.",""))</f>
        <v/>
      </c>
      <c r="CB272" s="108" t="str">
        <f t="shared" ref="CB272:CB275" si="671">IF(AND(B272&gt;0,T272="")," * No olvide digitar la variable migrantes. Digite Cero si no tiene.",IF(T272&gt;B272," * La variable Migrantes No puede ser mayor al Total.",""))</f>
        <v/>
      </c>
      <c r="DE272" s="153">
        <f t="shared" ref="DE272:DE275" si="672">IF(AND(B272&gt;0,S272=""),1,IF(S272&gt;B272,1,0))</f>
        <v>0</v>
      </c>
      <c r="DF272" s="153">
        <f t="shared" ref="DF272:DF275" si="673">IF(AND(B272&gt;0,T272=""),1,IF(T272&gt;B272,1,0))</f>
        <v>0</v>
      </c>
    </row>
    <row r="273" spans="1:110" ht="22.5" x14ac:dyDescent="0.25">
      <c r="A273" s="236" t="s">
        <v>154</v>
      </c>
      <c r="B273" s="214">
        <f>SUM(C273:R273)</f>
        <v>0</v>
      </c>
      <c r="C273" s="215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7"/>
      <c r="S273" s="235"/>
      <c r="T273" s="210"/>
      <c r="U273" s="212" t="str">
        <f t="shared" si="669"/>
        <v/>
      </c>
      <c r="CA273" s="108" t="str">
        <f t="shared" si="670"/>
        <v/>
      </c>
      <c r="CB273" s="108" t="str">
        <f t="shared" si="671"/>
        <v/>
      </c>
      <c r="DE273" s="153">
        <f t="shared" si="672"/>
        <v>0</v>
      </c>
      <c r="DF273" s="153">
        <f t="shared" si="673"/>
        <v>0</v>
      </c>
    </row>
    <row r="274" spans="1:110" ht="22.5" x14ac:dyDescent="0.25">
      <c r="A274" s="237" t="s">
        <v>155</v>
      </c>
      <c r="B274" s="219">
        <f>SUM(C274:R274)</f>
        <v>0</v>
      </c>
      <c r="C274" s="215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7"/>
      <c r="S274" s="235"/>
      <c r="T274" s="210"/>
      <c r="U274" s="212" t="str">
        <f t="shared" si="669"/>
        <v/>
      </c>
      <c r="CA274" s="108" t="str">
        <f t="shared" si="670"/>
        <v/>
      </c>
      <c r="CB274" s="108" t="str">
        <f t="shared" si="671"/>
        <v/>
      </c>
      <c r="DE274" s="153">
        <f t="shared" si="672"/>
        <v>0</v>
      </c>
      <c r="DF274" s="153">
        <f t="shared" si="673"/>
        <v>0</v>
      </c>
    </row>
    <row r="275" spans="1:110" ht="22.5" x14ac:dyDescent="0.25">
      <c r="A275" s="238" t="s">
        <v>156</v>
      </c>
      <c r="B275" s="239">
        <f>SUM(C275:R275)</f>
        <v>0</v>
      </c>
      <c r="C275" s="240"/>
      <c r="D275" s="241"/>
      <c r="E275" s="241"/>
      <c r="F275" s="241"/>
      <c r="G275" s="241"/>
      <c r="H275" s="241"/>
      <c r="I275" s="241"/>
      <c r="J275" s="241"/>
      <c r="K275" s="241"/>
      <c r="L275" s="241"/>
      <c r="M275" s="241"/>
      <c r="N275" s="241"/>
      <c r="O275" s="241"/>
      <c r="P275" s="241"/>
      <c r="Q275" s="241"/>
      <c r="R275" s="242"/>
      <c r="S275" s="243"/>
      <c r="T275" s="244"/>
      <c r="U275" s="212" t="str">
        <f t="shared" si="669"/>
        <v/>
      </c>
      <c r="CA275" s="108" t="str">
        <f t="shared" si="670"/>
        <v/>
      </c>
      <c r="CB275" s="108" t="str">
        <f t="shared" si="671"/>
        <v/>
      </c>
      <c r="DE275" s="153">
        <f t="shared" si="672"/>
        <v>0</v>
      </c>
      <c r="DF275" s="153">
        <f t="shared" si="673"/>
        <v>0</v>
      </c>
    </row>
    <row r="276" spans="1:110" x14ac:dyDescent="0.25">
      <c r="A276" s="517" t="s">
        <v>157</v>
      </c>
      <c r="B276" s="517"/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7"/>
      <c r="O276" s="517"/>
      <c r="P276" s="517"/>
      <c r="Q276" s="517"/>
      <c r="R276" s="517"/>
      <c r="S276" s="517"/>
      <c r="T276" s="517"/>
      <c r="U276" s="517"/>
      <c r="V276" s="517"/>
      <c r="W276" s="517"/>
      <c r="X276" s="517"/>
      <c r="Y276" s="517"/>
      <c r="Z276" s="517"/>
      <c r="AA276" s="517"/>
      <c r="AB276" s="517"/>
      <c r="AC276" s="517"/>
      <c r="AD276" s="517"/>
      <c r="AE276" s="517"/>
      <c r="AF276" s="517"/>
      <c r="AG276" s="517"/>
      <c r="AH276" s="517"/>
      <c r="AI276" s="517"/>
      <c r="AJ276" s="517"/>
    </row>
    <row r="277" spans="1:110" x14ac:dyDescent="0.25">
      <c r="A277" s="479" t="s">
        <v>126</v>
      </c>
      <c r="B277" s="519" t="s">
        <v>5</v>
      </c>
      <c r="C277" s="520"/>
      <c r="D277" s="515"/>
      <c r="E277" s="508" t="s">
        <v>158</v>
      </c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/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21"/>
    </row>
    <row r="278" spans="1:110" ht="15" customHeight="1" x14ac:dyDescent="0.25">
      <c r="A278" s="480"/>
      <c r="B278" s="522" t="s">
        <v>159</v>
      </c>
      <c r="C278" s="432" t="s">
        <v>31</v>
      </c>
      <c r="D278" s="435" t="s">
        <v>32</v>
      </c>
      <c r="E278" s="464" t="s">
        <v>160</v>
      </c>
      <c r="F278" s="467"/>
      <c r="G278" s="524" t="s">
        <v>161</v>
      </c>
      <c r="H278" s="525"/>
      <c r="I278" s="524" t="s">
        <v>162</v>
      </c>
      <c r="J278" s="525"/>
      <c r="K278" s="524" t="s">
        <v>163</v>
      </c>
      <c r="L278" s="525"/>
      <c r="M278" s="464" t="s">
        <v>17</v>
      </c>
      <c r="N278" s="467"/>
      <c r="O278" s="464" t="s">
        <v>18</v>
      </c>
      <c r="P278" s="467"/>
      <c r="Q278" s="464" t="s">
        <v>19</v>
      </c>
      <c r="R278" s="467"/>
      <c r="S278" s="464" t="s">
        <v>20</v>
      </c>
      <c r="T278" s="467"/>
      <c r="U278" s="464" t="s">
        <v>21</v>
      </c>
      <c r="V278" s="467"/>
      <c r="W278" s="464" t="s">
        <v>22</v>
      </c>
      <c r="X278" s="467"/>
      <c r="Y278" s="464" t="s">
        <v>23</v>
      </c>
      <c r="Z278" s="467"/>
      <c r="AA278" s="464" t="s">
        <v>24</v>
      </c>
      <c r="AB278" s="467"/>
      <c r="AC278" s="464" t="s">
        <v>164</v>
      </c>
      <c r="AD278" s="467"/>
      <c r="AE278" s="464" t="s">
        <v>165</v>
      </c>
      <c r="AF278" s="467"/>
      <c r="AG278" s="464" t="s">
        <v>166</v>
      </c>
      <c r="AH278" s="467"/>
      <c r="AI278" s="464" t="s">
        <v>167</v>
      </c>
      <c r="AJ278" s="467"/>
    </row>
    <row r="279" spans="1:110" x14ac:dyDescent="0.25">
      <c r="A279" s="481"/>
      <c r="B279" s="523"/>
      <c r="C279" s="434"/>
      <c r="D279" s="437"/>
      <c r="E279" s="12" t="s">
        <v>31</v>
      </c>
      <c r="F279" s="356" t="s">
        <v>32</v>
      </c>
      <c r="G279" s="12" t="s">
        <v>31</v>
      </c>
      <c r="H279" s="353" t="s">
        <v>32</v>
      </c>
      <c r="I279" s="12" t="s">
        <v>31</v>
      </c>
      <c r="J279" s="356" t="s">
        <v>32</v>
      </c>
      <c r="K279" s="12" t="s">
        <v>31</v>
      </c>
      <c r="L279" s="356" t="s">
        <v>32</v>
      </c>
      <c r="M279" s="355" t="s">
        <v>31</v>
      </c>
      <c r="N279" s="356" t="s">
        <v>32</v>
      </c>
      <c r="O279" s="12" t="s">
        <v>31</v>
      </c>
      <c r="P279" s="356" t="s">
        <v>32</v>
      </c>
      <c r="Q279" s="12" t="s">
        <v>31</v>
      </c>
      <c r="R279" s="356" t="s">
        <v>32</v>
      </c>
      <c r="S279" s="12" t="s">
        <v>31</v>
      </c>
      <c r="T279" s="356" t="s">
        <v>32</v>
      </c>
      <c r="U279" s="12" t="s">
        <v>31</v>
      </c>
      <c r="V279" s="356" t="s">
        <v>32</v>
      </c>
      <c r="W279" s="12" t="s">
        <v>31</v>
      </c>
      <c r="X279" s="356" t="s">
        <v>32</v>
      </c>
      <c r="Y279" s="12" t="s">
        <v>31</v>
      </c>
      <c r="Z279" s="356" t="s">
        <v>32</v>
      </c>
      <c r="AA279" s="12" t="s">
        <v>31</v>
      </c>
      <c r="AB279" s="356" t="s">
        <v>32</v>
      </c>
      <c r="AC279" s="12" t="s">
        <v>31</v>
      </c>
      <c r="AD279" s="356" t="s">
        <v>32</v>
      </c>
      <c r="AE279" s="12" t="s">
        <v>31</v>
      </c>
      <c r="AF279" s="356" t="s">
        <v>32</v>
      </c>
      <c r="AG279" s="12" t="s">
        <v>31</v>
      </c>
      <c r="AH279" s="356" t="s">
        <v>32</v>
      </c>
      <c r="AI279" s="12" t="s">
        <v>31</v>
      </c>
      <c r="AJ279" s="356" t="s">
        <v>32</v>
      </c>
    </row>
    <row r="280" spans="1:110" ht="33" x14ac:dyDescent="0.25">
      <c r="A280" s="247" t="s">
        <v>168</v>
      </c>
      <c r="B280" s="248">
        <f>SUM(C280:D280)</f>
        <v>0</v>
      </c>
      <c r="C280" s="249">
        <f>+E280+G280+I280+K280+M280+O280+Q280+S280+U280+W280+Y280+AA280+AC280+AE280+AG280+AI280</f>
        <v>0</v>
      </c>
      <c r="D280" s="22">
        <f>+F280+H280+J280+L280+N280+P280+R280+T280+V280+X280+Z280+AB280+AD280+AF280+AH280+AJ280</f>
        <v>0</v>
      </c>
      <c r="E280" s="77"/>
      <c r="F280" s="106"/>
      <c r="G280" s="77"/>
      <c r="H280" s="106"/>
      <c r="I280" s="77"/>
      <c r="J280" s="106"/>
      <c r="K280" s="77"/>
      <c r="L280" s="106"/>
      <c r="M280" s="77"/>
      <c r="N280" s="106"/>
      <c r="O280" s="77"/>
      <c r="P280" s="106"/>
      <c r="Q280" s="77"/>
      <c r="R280" s="106"/>
      <c r="S280" s="77"/>
      <c r="T280" s="106"/>
      <c r="U280" s="77"/>
      <c r="V280" s="106"/>
      <c r="W280" s="77"/>
      <c r="X280" s="106"/>
      <c r="Y280" s="77"/>
      <c r="Z280" s="106"/>
      <c r="AA280" s="77"/>
      <c r="AB280" s="106"/>
      <c r="AC280" s="47"/>
      <c r="AD280" s="106"/>
      <c r="AE280" s="47"/>
      <c r="AF280" s="106"/>
      <c r="AG280" s="47"/>
      <c r="AH280" s="106"/>
      <c r="AI280" s="47"/>
      <c r="AJ280" s="106"/>
    </row>
    <row r="281" spans="1:110" ht="33" x14ac:dyDescent="0.25">
      <c r="A281" s="236" t="s">
        <v>169</v>
      </c>
      <c r="B281" s="250">
        <f t="shared" ref="B281:B285" si="674">SUM(C281:D281)</f>
        <v>0</v>
      </c>
      <c r="C281" s="251">
        <f t="shared" ref="C281:D285" si="675">+E281+G281+I281+K281+M281+O281+Q281+S281+U281+W281+Y281+AA281+AC281+AE281+AG281+AI281</f>
        <v>0</v>
      </c>
      <c r="D281" s="185">
        <f t="shared" si="675"/>
        <v>0</v>
      </c>
      <c r="E281" s="47"/>
      <c r="F281" s="106"/>
      <c r="G281" s="47"/>
      <c r="H281" s="106"/>
      <c r="I281" s="47"/>
      <c r="J281" s="106"/>
      <c r="K281" s="47"/>
      <c r="L281" s="106"/>
      <c r="M281" s="47"/>
      <c r="N281" s="106"/>
      <c r="O281" s="47"/>
      <c r="P281" s="106"/>
      <c r="Q281" s="47"/>
      <c r="R281" s="106"/>
      <c r="S281" s="47"/>
      <c r="T281" s="106"/>
      <c r="U281" s="47"/>
      <c r="V281" s="106"/>
      <c r="W281" s="47"/>
      <c r="X281" s="106"/>
      <c r="Y281" s="47"/>
      <c r="Z281" s="106"/>
      <c r="AA281" s="47"/>
      <c r="AB281" s="106"/>
      <c r="AC281" s="47"/>
      <c r="AD281" s="106"/>
      <c r="AE281" s="47"/>
      <c r="AF281" s="106"/>
      <c r="AG281" s="47"/>
      <c r="AH281" s="106"/>
      <c r="AI281" s="47"/>
      <c r="AJ281" s="106"/>
    </row>
    <row r="282" spans="1:110" ht="33" x14ac:dyDescent="0.25">
      <c r="A282" s="236" t="s">
        <v>170</v>
      </c>
      <c r="B282" s="250">
        <f t="shared" si="674"/>
        <v>0</v>
      </c>
      <c r="C282" s="251">
        <f t="shared" si="675"/>
        <v>0</v>
      </c>
      <c r="D282" s="42">
        <f>+F282+H282+J282+L282+N282+P282+R282+T282+V282+X282+Z282+AB282+AD282+AF282+AH282+AJ282</f>
        <v>0</v>
      </c>
      <c r="E282" s="47"/>
      <c r="F282" s="106"/>
      <c r="G282" s="47"/>
      <c r="H282" s="106"/>
      <c r="I282" s="47"/>
      <c r="J282" s="106"/>
      <c r="K282" s="47"/>
      <c r="L282" s="106"/>
      <c r="M282" s="47"/>
      <c r="N282" s="106"/>
      <c r="O282" s="47"/>
      <c r="P282" s="106"/>
      <c r="Q282" s="47"/>
      <c r="R282" s="106"/>
      <c r="S282" s="47"/>
      <c r="T282" s="106"/>
      <c r="U282" s="47"/>
      <c r="V282" s="106"/>
      <c r="W282" s="47"/>
      <c r="X282" s="106"/>
      <c r="Y282" s="47"/>
      <c r="Z282" s="106"/>
      <c r="AA282" s="47"/>
      <c r="AB282" s="106"/>
      <c r="AC282" s="47"/>
      <c r="AD282" s="106"/>
      <c r="AE282" s="47"/>
      <c r="AF282" s="106"/>
      <c r="AG282" s="47"/>
      <c r="AH282" s="106"/>
      <c r="AI282" s="47"/>
      <c r="AJ282" s="106"/>
    </row>
    <row r="283" spans="1:110" ht="33" x14ac:dyDescent="0.25">
      <c r="A283" s="236" t="s">
        <v>171</v>
      </c>
      <c r="B283" s="252">
        <f t="shared" si="674"/>
        <v>0</v>
      </c>
      <c r="C283" s="253">
        <f t="shared" si="675"/>
        <v>0</v>
      </c>
      <c r="D283" s="200">
        <f t="shared" si="675"/>
        <v>0</v>
      </c>
      <c r="E283" s="28"/>
      <c r="F283" s="81"/>
      <c r="G283" s="28"/>
      <c r="H283" s="81"/>
      <c r="I283" s="28"/>
      <c r="J283" s="81"/>
      <c r="K283" s="28"/>
      <c r="L283" s="81"/>
      <c r="M283" s="28"/>
      <c r="N283" s="81"/>
      <c r="O283" s="28"/>
      <c r="P283" s="81"/>
      <c r="Q283" s="28"/>
      <c r="R283" s="81"/>
      <c r="S283" s="28"/>
      <c r="T283" s="81"/>
      <c r="U283" s="28"/>
      <c r="V283" s="81"/>
      <c r="W283" s="28"/>
      <c r="X283" s="81"/>
      <c r="Y283" s="28"/>
      <c r="Z283" s="81"/>
      <c r="AA283" s="28"/>
      <c r="AB283" s="81"/>
      <c r="AC283" s="28"/>
      <c r="AD283" s="81"/>
      <c r="AE283" s="28"/>
      <c r="AF283" s="81"/>
      <c r="AG283" s="28"/>
      <c r="AH283" s="81"/>
      <c r="AI283" s="28"/>
      <c r="AJ283" s="81"/>
    </row>
    <row r="284" spans="1:110" ht="33" x14ac:dyDescent="0.25">
      <c r="A284" s="236" t="s">
        <v>172</v>
      </c>
      <c r="B284" s="250">
        <f t="shared" si="674"/>
        <v>0</v>
      </c>
      <c r="C284" s="251">
        <f t="shared" si="675"/>
        <v>0</v>
      </c>
      <c r="D284" s="185">
        <f t="shared" si="675"/>
        <v>0</v>
      </c>
      <c r="E284" s="47"/>
      <c r="F284" s="106"/>
      <c r="G284" s="47"/>
      <c r="H284" s="106"/>
      <c r="I284" s="47"/>
      <c r="J284" s="106"/>
      <c r="K284" s="47"/>
      <c r="L284" s="106"/>
      <c r="M284" s="47"/>
      <c r="N284" s="106"/>
      <c r="O284" s="47"/>
      <c r="P284" s="106"/>
      <c r="Q284" s="47"/>
      <c r="R284" s="106"/>
      <c r="S284" s="47"/>
      <c r="T284" s="106"/>
      <c r="U284" s="47"/>
      <c r="V284" s="106"/>
      <c r="W284" s="47"/>
      <c r="X284" s="106"/>
      <c r="Y284" s="47"/>
      <c r="Z284" s="106"/>
      <c r="AA284" s="47"/>
      <c r="AB284" s="106"/>
      <c r="AC284" s="47"/>
      <c r="AD284" s="106"/>
      <c r="AE284" s="47"/>
      <c r="AF284" s="106"/>
      <c r="AG284" s="47"/>
      <c r="AH284" s="106"/>
      <c r="AI284" s="47"/>
      <c r="AJ284" s="106"/>
    </row>
    <row r="285" spans="1:110" ht="33" x14ac:dyDescent="0.25">
      <c r="A285" s="254" t="s">
        <v>173</v>
      </c>
      <c r="B285" s="255">
        <f t="shared" si="674"/>
        <v>0</v>
      </c>
      <c r="C285" s="256">
        <f t="shared" si="675"/>
        <v>0</v>
      </c>
      <c r="D285" s="203">
        <f t="shared" si="675"/>
        <v>0</v>
      </c>
      <c r="E285" s="60"/>
      <c r="F285" s="141"/>
      <c r="G285" s="60"/>
      <c r="H285" s="141"/>
      <c r="I285" s="60"/>
      <c r="J285" s="141"/>
      <c r="K285" s="60"/>
      <c r="L285" s="141"/>
      <c r="M285" s="60"/>
      <c r="N285" s="141"/>
      <c r="O285" s="60"/>
      <c r="P285" s="141"/>
      <c r="Q285" s="60"/>
      <c r="R285" s="141"/>
      <c r="S285" s="60"/>
      <c r="T285" s="141"/>
      <c r="U285" s="60"/>
      <c r="V285" s="141"/>
      <c r="W285" s="60"/>
      <c r="X285" s="141"/>
      <c r="Y285" s="60"/>
      <c r="Z285" s="141"/>
      <c r="AA285" s="60"/>
      <c r="AB285" s="141"/>
      <c r="AC285" s="60"/>
      <c r="AD285" s="141"/>
      <c r="AE285" s="60"/>
      <c r="AF285" s="141"/>
      <c r="AG285" s="60"/>
      <c r="AH285" s="141"/>
      <c r="AI285" s="60"/>
      <c r="AJ285" s="141"/>
    </row>
    <row r="286" spans="1:110" x14ac:dyDescent="0.25">
      <c r="A286" s="518" t="s">
        <v>174</v>
      </c>
      <c r="B286" s="518"/>
      <c r="C286" s="518"/>
      <c r="D286" s="518"/>
      <c r="E286" s="518"/>
      <c r="F286" s="518"/>
      <c r="G286" s="518"/>
      <c r="H286" s="518"/>
      <c r="I286" s="518"/>
      <c r="J286" s="518"/>
      <c r="K286" s="518"/>
      <c r="L286" s="518"/>
      <c r="M286" s="518"/>
      <c r="N286" s="518"/>
      <c r="O286" s="518"/>
      <c r="P286" s="518"/>
      <c r="Q286" s="518"/>
      <c r="R286" s="518"/>
      <c r="S286" s="518"/>
      <c r="T286" s="518"/>
      <c r="U286" s="518"/>
      <c r="V286" s="518"/>
      <c r="W286" s="518"/>
      <c r="X286" s="518"/>
      <c r="Y286" s="518"/>
      <c r="Z286" s="518"/>
      <c r="AA286" s="518"/>
      <c r="AB286" s="518"/>
      <c r="AC286" s="11"/>
      <c r="AD286" s="11"/>
    </row>
    <row r="287" spans="1:110" ht="15" customHeight="1" x14ac:dyDescent="0.25">
      <c r="A287" s="479" t="s">
        <v>126</v>
      </c>
      <c r="B287" s="519" t="s">
        <v>5</v>
      </c>
      <c r="C287" s="520"/>
      <c r="D287" s="515"/>
      <c r="E287" s="508" t="s">
        <v>158</v>
      </c>
      <c r="F287" s="509"/>
      <c r="G287" s="509"/>
      <c r="H287" s="509"/>
      <c r="I287" s="509"/>
      <c r="J287" s="509"/>
      <c r="K287" s="509"/>
      <c r="L287" s="509"/>
      <c r="M287" s="509"/>
      <c r="N287" s="509"/>
      <c r="O287" s="509"/>
      <c r="P287" s="509"/>
      <c r="Q287" s="509"/>
      <c r="R287" s="509"/>
      <c r="S287" s="509"/>
      <c r="T287" s="509"/>
      <c r="U287" s="509"/>
      <c r="V287" s="509"/>
      <c r="W287" s="509"/>
      <c r="X287" s="509"/>
      <c r="Y287" s="509"/>
      <c r="Z287" s="509"/>
      <c r="AA287" s="509"/>
      <c r="AB287" s="510"/>
      <c r="AC287" s="529" t="s">
        <v>9</v>
      </c>
      <c r="AD287" s="515" t="s">
        <v>10</v>
      </c>
    </row>
    <row r="288" spans="1:110" ht="15" customHeight="1" x14ac:dyDescent="0.25">
      <c r="A288" s="480"/>
      <c r="B288" s="526"/>
      <c r="C288" s="527"/>
      <c r="D288" s="528"/>
      <c r="E288" s="464" t="s">
        <v>175</v>
      </c>
      <c r="F288" s="467"/>
      <c r="G288" s="464" t="s">
        <v>18</v>
      </c>
      <c r="H288" s="467"/>
      <c r="I288" s="464" t="s">
        <v>19</v>
      </c>
      <c r="J288" s="467"/>
      <c r="K288" s="464" t="s">
        <v>20</v>
      </c>
      <c r="L288" s="467"/>
      <c r="M288" s="464" t="s">
        <v>21</v>
      </c>
      <c r="N288" s="467"/>
      <c r="O288" s="464" t="s">
        <v>22</v>
      </c>
      <c r="P288" s="467"/>
      <c r="Q288" s="464" t="s">
        <v>23</v>
      </c>
      <c r="R288" s="467"/>
      <c r="S288" s="464" t="s">
        <v>24</v>
      </c>
      <c r="T288" s="467"/>
      <c r="U288" s="464" t="s">
        <v>164</v>
      </c>
      <c r="V288" s="467"/>
      <c r="W288" s="464" t="s">
        <v>165</v>
      </c>
      <c r="X288" s="467"/>
      <c r="Y288" s="464" t="s">
        <v>166</v>
      </c>
      <c r="Z288" s="467"/>
      <c r="AA288" s="464" t="s">
        <v>167</v>
      </c>
      <c r="AB288" s="465"/>
      <c r="AC288" s="530"/>
      <c r="AD288" s="528"/>
    </row>
    <row r="289" spans="1:110" x14ac:dyDescent="0.25">
      <c r="A289" s="481"/>
      <c r="B289" s="257" t="s">
        <v>159</v>
      </c>
      <c r="C289" s="16" t="s">
        <v>31</v>
      </c>
      <c r="D289" s="356" t="s">
        <v>32</v>
      </c>
      <c r="E289" s="12" t="s">
        <v>31</v>
      </c>
      <c r="F289" s="356" t="s">
        <v>32</v>
      </c>
      <c r="G289" s="12" t="s">
        <v>31</v>
      </c>
      <c r="H289" s="356" t="s">
        <v>32</v>
      </c>
      <c r="I289" s="12" t="s">
        <v>31</v>
      </c>
      <c r="J289" s="356" t="s">
        <v>32</v>
      </c>
      <c r="K289" s="12" t="s">
        <v>31</v>
      </c>
      <c r="L289" s="356" t="s">
        <v>32</v>
      </c>
      <c r="M289" s="12" t="s">
        <v>31</v>
      </c>
      <c r="N289" s="356" t="s">
        <v>32</v>
      </c>
      <c r="O289" s="12" t="s">
        <v>31</v>
      </c>
      <c r="P289" s="356" t="s">
        <v>32</v>
      </c>
      <c r="Q289" s="12" t="s">
        <v>31</v>
      </c>
      <c r="R289" s="356" t="s">
        <v>32</v>
      </c>
      <c r="S289" s="12" t="s">
        <v>31</v>
      </c>
      <c r="T289" s="356" t="s">
        <v>32</v>
      </c>
      <c r="U289" s="12" t="s">
        <v>31</v>
      </c>
      <c r="V289" s="356" t="s">
        <v>32</v>
      </c>
      <c r="W289" s="12" t="s">
        <v>31</v>
      </c>
      <c r="X289" s="356" t="s">
        <v>32</v>
      </c>
      <c r="Y289" s="12" t="s">
        <v>31</v>
      </c>
      <c r="Z289" s="356" t="s">
        <v>32</v>
      </c>
      <c r="AA289" s="12" t="s">
        <v>31</v>
      </c>
      <c r="AB289" s="17" t="s">
        <v>32</v>
      </c>
      <c r="AC289" s="531"/>
      <c r="AD289" s="516"/>
    </row>
    <row r="290" spans="1:110" ht="22.5" x14ac:dyDescent="0.25">
      <c r="A290" s="258" t="s">
        <v>176</v>
      </c>
      <c r="B290" s="248">
        <f>SUM(C290:D290)</f>
        <v>0</v>
      </c>
      <c r="C290" s="249">
        <f>+E290+G290+I290+K290+M290+O290+Q290+S290+U290+W290+Y290+AA290</f>
        <v>0</v>
      </c>
      <c r="D290" s="259">
        <f>+F290+H290+J290+L290+N290+P290+R290+T290+V290+X290+Z290+AB290</f>
        <v>0</v>
      </c>
      <c r="E290" s="215"/>
      <c r="F290" s="260"/>
      <c r="G290" s="215"/>
      <c r="H290" s="260"/>
      <c r="I290" s="215"/>
      <c r="J290" s="260"/>
      <c r="K290" s="215"/>
      <c r="L290" s="260"/>
      <c r="M290" s="215"/>
      <c r="N290" s="260"/>
      <c r="O290" s="215"/>
      <c r="P290" s="260"/>
      <c r="Q290" s="215"/>
      <c r="R290" s="260"/>
      <c r="S290" s="215"/>
      <c r="T290" s="260"/>
      <c r="U290" s="215"/>
      <c r="V290" s="260"/>
      <c r="W290" s="215"/>
      <c r="X290" s="260"/>
      <c r="Y290" s="215"/>
      <c r="Z290" s="260"/>
      <c r="AA290" s="215"/>
      <c r="AB290" s="261"/>
      <c r="AC290" s="262"/>
      <c r="AD290" s="263"/>
      <c r="AE290" s="212" t="str">
        <f>$CA290&amp;CB290</f>
        <v/>
      </c>
      <c r="CA290" s="108" t="str">
        <f>IF(AND(B290&gt;0,AC290="")," * No olvide digitar la variable Pueblos originarios. Digite Cero si no tiene.",IF(AC290&gt;B290," * La variable Pueblos originarios No puede ser mayor al Total.",""))</f>
        <v/>
      </c>
      <c r="CB290" s="108" t="str">
        <f>IF(AND(B290&gt;0,AD290="")," * No olvide digitar la variable Migrantes. Digite Cero si no tiene.",IF(AD290&gt;B290," * La variable Migrantes No puede ser mayor al Total.",""))</f>
        <v/>
      </c>
      <c r="CC290" s="9"/>
      <c r="CD290" s="9"/>
      <c r="DE290" s="153">
        <f>IF(AND(B290&gt;0,AC290=""),1,IF(AC290&gt;B290,1,0))</f>
        <v>0</v>
      </c>
      <c r="DF290" s="153">
        <f>IF(AND(B290&gt;0,AD290=""),1,IF(AD290&gt;B290,1,0))</f>
        <v>0</v>
      </c>
    </row>
    <row r="291" spans="1:110" ht="22.5" x14ac:dyDescent="0.25">
      <c r="A291" s="254" t="s">
        <v>177</v>
      </c>
      <c r="B291" s="255">
        <f>SUM(C291:D291)</f>
        <v>0</v>
      </c>
      <c r="C291" s="256">
        <f>+E291+G291+I291+K291+M291+O291+Q291+S291+U291+W291+Y291+AA291</f>
        <v>0</v>
      </c>
      <c r="D291" s="264">
        <f>+F291+H291+J291+L291+N291+P291+R291+T291+V291+X291+Z291+AB291</f>
        <v>0</v>
      </c>
      <c r="E291" s="222"/>
      <c r="F291" s="225"/>
      <c r="G291" s="222"/>
      <c r="H291" s="225"/>
      <c r="I291" s="222"/>
      <c r="J291" s="225"/>
      <c r="K291" s="222"/>
      <c r="L291" s="225"/>
      <c r="M291" s="222"/>
      <c r="N291" s="225"/>
      <c r="O291" s="222"/>
      <c r="P291" s="225"/>
      <c r="Q291" s="222"/>
      <c r="R291" s="225"/>
      <c r="S291" s="222"/>
      <c r="T291" s="225"/>
      <c r="U291" s="222"/>
      <c r="V291" s="225"/>
      <c r="W291" s="222"/>
      <c r="X291" s="225"/>
      <c r="Y291" s="222"/>
      <c r="Z291" s="225"/>
      <c r="AA291" s="222"/>
      <c r="AB291" s="265"/>
      <c r="AC291" s="266"/>
      <c r="AD291" s="267"/>
      <c r="AE291" s="212" t="str">
        <f>$CA291&amp;CB291</f>
        <v/>
      </c>
      <c r="CA291" s="108" t="str">
        <f>IF(AND(B291&gt;0,AC291="")," * No olvide digitar la variable Pueblos originarios. Digite Cero si no tiene.",IF(AC291&gt;B291," * La variable Pueblos originarios No puede ser mayor al Total.",""))</f>
        <v/>
      </c>
      <c r="CB291" s="108" t="str">
        <f>IF(AND(B291&gt;0,AD291="")," * No olvide digitar la variable Migrantes. Digite Cero si no tiene.",IF(AD291&gt;B291," * La variable Migrantes No puede ser mayor al Total.",""))</f>
        <v/>
      </c>
      <c r="CC291" s="9"/>
      <c r="CD291" s="9"/>
      <c r="DE291" s="153">
        <f>IF(AND(B291&gt;0,AC291=""),1,IF(AC291&gt;B291,1,0))</f>
        <v>0</v>
      </c>
      <c r="DF291" s="153">
        <f>IF(AND(B291&gt;0,AD291=""),1,IF(AD291&gt;B291,1,0))</f>
        <v>0</v>
      </c>
    </row>
    <row r="292" spans="1:110" x14ac:dyDescent="0.25">
      <c r="A292" s="517" t="s">
        <v>178</v>
      </c>
      <c r="B292" s="517"/>
      <c r="C292" s="517"/>
      <c r="D292" s="517"/>
      <c r="E292" s="517"/>
      <c r="F292" s="517"/>
      <c r="G292" s="517"/>
      <c r="H292" s="517"/>
      <c r="I292" s="517"/>
      <c r="J292" s="517"/>
      <c r="K292" s="517"/>
      <c r="L292" s="517"/>
      <c r="M292" s="517"/>
      <c r="N292" s="517"/>
      <c r="O292" s="517"/>
      <c r="P292" s="517"/>
      <c r="Q292" s="517"/>
      <c r="R292" s="517"/>
      <c r="S292" s="517"/>
      <c r="T292" s="517"/>
      <c r="U292" s="517"/>
      <c r="V292" s="517"/>
      <c r="W292" s="517"/>
      <c r="X292" s="517"/>
      <c r="Y292" s="517"/>
      <c r="Z292" s="517"/>
      <c r="AA292" s="517"/>
      <c r="AB292" s="517"/>
      <c r="AC292" s="517"/>
      <c r="AD292" s="517"/>
      <c r="AE292" s="517"/>
      <c r="AF292" s="517"/>
      <c r="AG292" s="517"/>
      <c r="AH292" s="517"/>
      <c r="AI292" s="517"/>
      <c r="AJ292" s="517"/>
      <c r="AK292" s="11"/>
      <c r="AL292" s="11"/>
    </row>
    <row r="293" spans="1:110" ht="15" customHeight="1" x14ac:dyDescent="0.25">
      <c r="A293" s="479" t="s">
        <v>126</v>
      </c>
      <c r="B293" s="519" t="s">
        <v>5</v>
      </c>
      <c r="C293" s="520"/>
      <c r="D293" s="515"/>
      <c r="E293" s="482" t="s">
        <v>158</v>
      </c>
      <c r="F293" s="482"/>
      <c r="G293" s="482"/>
      <c r="H293" s="482"/>
      <c r="I293" s="482"/>
      <c r="J293" s="482"/>
      <c r="K293" s="482"/>
      <c r="L293" s="482"/>
      <c r="M293" s="482"/>
      <c r="N293" s="482"/>
      <c r="O293" s="482"/>
      <c r="P293" s="482"/>
      <c r="Q293" s="482"/>
      <c r="R293" s="482"/>
      <c r="S293" s="482"/>
      <c r="T293" s="482"/>
      <c r="U293" s="482"/>
      <c r="V293" s="482"/>
      <c r="W293" s="482"/>
      <c r="X293" s="482"/>
      <c r="Y293" s="482"/>
      <c r="Z293" s="482"/>
      <c r="AA293" s="482"/>
      <c r="AB293" s="482"/>
      <c r="AC293" s="482"/>
      <c r="AD293" s="482"/>
      <c r="AE293" s="482"/>
      <c r="AF293" s="482"/>
      <c r="AG293" s="482"/>
      <c r="AH293" s="482"/>
      <c r="AI293" s="482"/>
      <c r="AJ293" s="483"/>
      <c r="AK293" s="529" t="s">
        <v>9</v>
      </c>
      <c r="AL293" s="515" t="s">
        <v>10</v>
      </c>
    </row>
    <row r="294" spans="1:110" ht="15" customHeight="1" x14ac:dyDescent="0.25">
      <c r="A294" s="480"/>
      <c r="B294" s="526"/>
      <c r="C294" s="527"/>
      <c r="D294" s="528"/>
      <c r="E294" s="464" t="s">
        <v>160</v>
      </c>
      <c r="F294" s="467"/>
      <c r="G294" s="524" t="s">
        <v>161</v>
      </c>
      <c r="H294" s="525"/>
      <c r="I294" s="524" t="s">
        <v>162</v>
      </c>
      <c r="J294" s="525"/>
      <c r="K294" s="524" t="s">
        <v>163</v>
      </c>
      <c r="L294" s="525"/>
      <c r="M294" s="464" t="s">
        <v>17</v>
      </c>
      <c r="N294" s="467"/>
      <c r="O294" s="464" t="s">
        <v>18</v>
      </c>
      <c r="P294" s="467"/>
      <c r="Q294" s="464" t="s">
        <v>19</v>
      </c>
      <c r="R294" s="467"/>
      <c r="S294" s="464" t="s">
        <v>20</v>
      </c>
      <c r="T294" s="467"/>
      <c r="U294" s="464" t="s">
        <v>21</v>
      </c>
      <c r="V294" s="467"/>
      <c r="W294" s="464" t="s">
        <v>22</v>
      </c>
      <c r="X294" s="467"/>
      <c r="Y294" s="464" t="s">
        <v>23</v>
      </c>
      <c r="Z294" s="467"/>
      <c r="AA294" s="464" t="s">
        <v>24</v>
      </c>
      <c r="AB294" s="467"/>
      <c r="AC294" s="464" t="s">
        <v>164</v>
      </c>
      <c r="AD294" s="467"/>
      <c r="AE294" s="464" t="s">
        <v>165</v>
      </c>
      <c r="AF294" s="467"/>
      <c r="AG294" s="464" t="s">
        <v>166</v>
      </c>
      <c r="AH294" s="467"/>
      <c r="AI294" s="464" t="s">
        <v>167</v>
      </c>
      <c r="AJ294" s="465"/>
      <c r="AK294" s="530"/>
      <c r="AL294" s="528"/>
    </row>
    <row r="295" spans="1:110" x14ac:dyDescent="0.25">
      <c r="A295" s="481"/>
      <c r="B295" s="257" t="s">
        <v>159</v>
      </c>
      <c r="C295" s="16" t="s">
        <v>31</v>
      </c>
      <c r="D295" s="356" t="s">
        <v>32</v>
      </c>
      <c r="E295" s="12" t="s">
        <v>31</v>
      </c>
      <c r="F295" s="356" t="s">
        <v>32</v>
      </c>
      <c r="G295" s="12" t="s">
        <v>31</v>
      </c>
      <c r="H295" s="356" t="s">
        <v>32</v>
      </c>
      <c r="I295" s="12" t="s">
        <v>31</v>
      </c>
      <c r="J295" s="356" t="s">
        <v>32</v>
      </c>
      <c r="K295" s="12" t="s">
        <v>31</v>
      </c>
      <c r="L295" s="356" t="s">
        <v>32</v>
      </c>
      <c r="M295" s="12" t="s">
        <v>31</v>
      </c>
      <c r="N295" s="356" t="s">
        <v>32</v>
      </c>
      <c r="O295" s="12" t="s">
        <v>31</v>
      </c>
      <c r="P295" s="356" t="s">
        <v>32</v>
      </c>
      <c r="Q295" s="12" t="s">
        <v>31</v>
      </c>
      <c r="R295" s="356" t="s">
        <v>32</v>
      </c>
      <c r="S295" s="12" t="s">
        <v>31</v>
      </c>
      <c r="T295" s="356" t="s">
        <v>32</v>
      </c>
      <c r="U295" s="12" t="s">
        <v>31</v>
      </c>
      <c r="V295" s="356" t="s">
        <v>32</v>
      </c>
      <c r="W295" s="12" t="s">
        <v>31</v>
      </c>
      <c r="X295" s="356" t="s">
        <v>32</v>
      </c>
      <c r="Y295" s="12" t="s">
        <v>31</v>
      </c>
      <c r="Z295" s="356" t="s">
        <v>32</v>
      </c>
      <c r="AA295" s="12" t="s">
        <v>31</v>
      </c>
      <c r="AB295" s="356" t="s">
        <v>32</v>
      </c>
      <c r="AC295" s="12" t="s">
        <v>31</v>
      </c>
      <c r="AD295" s="356" t="s">
        <v>32</v>
      </c>
      <c r="AE295" s="12" t="s">
        <v>31</v>
      </c>
      <c r="AF295" s="356" t="s">
        <v>32</v>
      </c>
      <c r="AG295" s="12" t="s">
        <v>31</v>
      </c>
      <c r="AH295" s="356" t="s">
        <v>32</v>
      </c>
      <c r="AI295" s="12" t="s">
        <v>31</v>
      </c>
      <c r="AJ295" s="354" t="s">
        <v>32</v>
      </c>
      <c r="AK295" s="531"/>
      <c r="AL295" s="516"/>
    </row>
    <row r="296" spans="1:110" ht="22.5" x14ac:dyDescent="0.25">
      <c r="A296" s="258" t="s">
        <v>179</v>
      </c>
      <c r="B296" s="268">
        <f>SUM(C296:D296)</f>
        <v>0</v>
      </c>
      <c r="C296" s="269">
        <f>+E296+G296+I296+K296+M296+O296+Q296+S296+U296+W296+Y296+AA296+AC296+AE296+AG296+AI296</f>
        <v>0</v>
      </c>
      <c r="D296" s="259">
        <f t="shared" ref="C296:D298" si="676">+F296+H296+J296+L296+N296+P296+R296+T296+V296+X296+Z296+AB296+AD296+AF296+AH296+AJ296</f>
        <v>0</v>
      </c>
      <c r="E296" s="215"/>
      <c r="F296" s="270"/>
      <c r="G296" s="215"/>
      <c r="H296" s="270"/>
      <c r="I296" s="215"/>
      <c r="J296" s="270"/>
      <c r="K296" s="215"/>
      <c r="L296" s="270"/>
      <c r="M296" s="215"/>
      <c r="N296" s="270"/>
      <c r="O296" s="215"/>
      <c r="P296" s="270"/>
      <c r="Q296" s="215"/>
      <c r="R296" s="270"/>
      <c r="S296" s="215"/>
      <c r="T296" s="270"/>
      <c r="U296" s="215"/>
      <c r="V296" s="270"/>
      <c r="W296" s="215"/>
      <c r="X296" s="270"/>
      <c r="Y296" s="215"/>
      <c r="Z296" s="270"/>
      <c r="AA296" s="215"/>
      <c r="AB296" s="270"/>
      <c r="AC296" s="215"/>
      <c r="AD296" s="270"/>
      <c r="AE296" s="215"/>
      <c r="AF296" s="270"/>
      <c r="AG296" s="215"/>
      <c r="AH296" s="270"/>
      <c r="AI296" s="215"/>
      <c r="AJ296" s="261"/>
      <c r="AK296" s="271"/>
      <c r="AL296" s="272"/>
      <c r="CA296" s="53"/>
      <c r="DE296" s="52"/>
      <c r="DF296" s="52"/>
    </row>
    <row r="297" spans="1:110" ht="22.5" x14ac:dyDescent="0.25">
      <c r="A297" s="236" t="s">
        <v>180</v>
      </c>
      <c r="B297" s="250">
        <f>SUM(C297:D297)</f>
        <v>0</v>
      </c>
      <c r="C297" s="251">
        <f t="shared" si="676"/>
        <v>0</v>
      </c>
      <c r="D297" s="42">
        <f>+F297+H297+J297+L297+N297+P297+R297+T297+V297+X297+Z297+AB297+AD297+AF297+AH297+AJ297</f>
        <v>0</v>
      </c>
      <c r="E297" s="215"/>
      <c r="F297" s="270"/>
      <c r="G297" s="215"/>
      <c r="H297" s="270"/>
      <c r="I297" s="215"/>
      <c r="J297" s="270"/>
      <c r="K297" s="215"/>
      <c r="L297" s="270"/>
      <c r="M297" s="215"/>
      <c r="N297" s="270"/>
      <c r="O297" s="215"/>
      <c r="P297" s="270"/>
      <c r="Q297" s="215"/>
      <c r="R297" s="270"/>
      <c r="S297" s="215"/>
      <c r="T297" s="270"/>
      <c r="U297" s="215"/>
      <c r="V297" s="270"/>
      <c r="W297" s="215"/>
      <c r="X297" s="270"/>
      <c r="Y297" s="215"/>
      <c r="Z297" s="270"/>
      <c r="AA297" s="215"/>
      <c r="AB297" s="270"/>
      <c r="AC297" s="215"/>
      <c r="AD297" s="270"/>
      <c r="AE297" s="215"/>
      <c r="AF297" s="270"/>
      <c r="AG297" s="215"/>
      <c r="AH297" s="270"/>
      <c r="AI297" s="215"/>
      <c r="AJ297" s="261"/>
      <c r="AK297" s="260"/>
      <c r="AL297" s="270"/>
      <c r="AM297" s="212" t="str">
        <f>$CA297&amp;$CB297</f>
        <v/>
      </c>
      <c r="CA297" s="108" t="str">
        <f>IF(AND(B297&gt;0,AK297="")," * No olvide digitar la variable pueblos originarios. Digite Cero si no tiene.",IF(AK297&gt;B297," * La variable Pueblos originarios No puede ser mayor al Total.",""))</f>
        <v/>
      </c>
      <c r="CB297" s="108" t="str">
        <f>IF(AND(B297&gt;0,AL297="")," * No olvide digitar la variable Migrantes. Digite Cero si no tiene.",IF(AL297&gt;B297," * La variable Migrantes No puede ser mayor al Total.",""))</f>
        <v/>
      </c>
      <c r="CI297" s="9"/>
      <c r="CJ297" s="9"/>
      <c r="CK297" s="9"/>
      <c r="DE297" s="153">
        <f>IF(AND(B297&gt;0,AK297=""),1,IF(AK297&gt;B297,1,0))</f>
        <v>0</v>
      </c>
      <c r="DF297" s="153">
        <f>IF(AND(B297&gt;0,AL297=""),1,IF(AL297&gt;B297,1,0))</f>
        <v>0</v>
      </c>
    </row>
    <row r="298" spans="1:110" ht="22.5" x14ac:dyDescent="0.25">
      <c r="A298" s="273" t="s">
        <v>181</v>
      </c>
      <c r="B298" s="274">
        <f>SUM(C298:D298)</f>
        <v>0</v>
      </c>
      <c r="C298" s="275">
        <f t="shared" si="676"/>
        <v>0</v>
      </c>
      <c r="D298" s="59">
        <f>+F298+H298+J298+L298+N298+P298+R298+T298+V298+X298+Z298+AB298+AD298+AF298+AH298+AJ298</f>
        <v>0</v>
      </c>
      <c r="E298" s="240"/>
      <c r="F298" s="276"/>
      <c r="G298" s="240"/>
      <c r="H298" s="276"/>
      <c r="I298" s="240"/>
      <c r="J298" s="276"/>
      <c r="K298" s="240"/>
      <c r="L298" s="276"/>
      <c r="M298" s="240"/>
      <c r="N298" s="276"/>
      <c r="O298" s="240"/>
      <c r="P298" s="276"/>
      <c r="Q298" s="240"/>
      <c r="R298" s="276"/>
      <c r="S298" s="240"/>
      <c r="T298" s="276"/>
      <c r="U298" s="240"/>
      <c r="V298" s="276"/>
      <c r="W298" s="240"/>
      <c r="X298" s="276"/>
      <c r="Y298" s="240"/>
      <c r="Z298" s="276"/>
      <c r="AA298" s="240"/>
      <c r="AB298" s="276"/>
      <c r="AC298" s="240"/>
      <c r="AD298" s="276"/>
      <c r="AE298" s="240"/>
      <c r="AF298" s="276"/>
      <c r="AG298" s="240"/>
      <c r="AH298" s="276"/>
      <c r="AI298" s="240"/>
      <c r="AJ298" s="277"/>
      <c r="AK298" s="278"/>
      <c r="AL298" s="276"/>
      <c r="AM298" s="212" t="str">
        <f>$CA298&amp;$CB298</f>
        <v/>
      </c>
      <c r="CA298" s="108" t="str">
        <f>IF(AND(B298&gt;0,AK298="")," * No olvide digitar la variable pueblos originarios. Digite Cero si no tiene.",IF(AK298&gt;B298," * La variable Pueblos originarios No puede ser mayor al Total.",""))</f>
        <v/>
      </c>
      <c r="CB298" s="108" t="str">
        <f>IF(AND(B298&gt;0,AL298="")," * No olvide digitar la variable Migrantes. Digite Cero si no tiene.",IF(AL298&gt;B298," * La variable Migrantes No puede ser mayor al Total.",""))</f>
        <v/>
      </c>
      <c r="DE298" s="153">
        <f>IF(AND(B298&gt;0,AK298=""),1,IF(AK298&gt;B298,1,0))</f>
        <v>0</v>
      </c>
      <c r="DF298" s="153">
        <f>IF(AND(B298&gt;0,AL298=""),1,IF(AL298&gt;B298,1,0))</f>
        <v>0</v>
      </c>
    </row>
    <row r="350" spans="1:2" x14ac:dyDescent="0.25">
      <c r="A350" s="279">
        <f>SUM(B13:C30,B35:C52,B57:C74,B79:C96,B101:C118,B123:C140,C144:P148,C152:P156,C161:D183,C188:D210,B215:C221,B226:C232,C237:D259,B263:B267,B271:B275,B280:D285,B290:D291,B296:D298)</f>
        <v>4353</v>
      </c>
      <c r="B350" s="279">
        <f>SUM(DE13:EB298)</f>
        <v>0</v>
      </c>
    </row>
  </sheetData>
  <mergeCells count="456">
    <mergeCell ref="AK293:AK295"/>
    <mergeCell ref="AL293:AL295"/>
    <mergeCell ref="E294:F294"/>
    <mergeCell ref="G294:H294"/>
    <mergeCell ref="I294:J294"/>
    <mergeCell ref="K294:L294"/>
    <mergeCell ref="M294:N294"/>
    <mergeCell ref="O294:P294"/>
    <mergeCell ref="Q294:R294"/>
    <mergeCell ref="S294:T294"/>
    <mergeCell ref="A292:AJ292"/>
    <mergeCell ref="A293:A295"/>
    <mergeCell ref="B293:D294"/>
    <mergeCell ref="E293:AJ293"/>
    <mergeCell ref="U294:V294"/>
    <mergeCell ref="W294:X294"/>
    <mergeCell ref="Y294:Z294"/>
    <mergeCell ref="AA294:AB294"/>
    <mergeCell ref="M288:N288"/>
    <mergeCell ref="O288:P288"/>
    <mergeCell ref="Q288:R288"/>
    <mergeCell ref="S288:T288"/>
    <mergeCell ref="U288:V288"/>
    <mergeCell ref="W288:X288"/>
    <mergeCell ref="AC294:AD294"/>
    <mergeCell ref="AE294:AF294"/>
    <mergeCell ref="AG294:AH294"/>
    <mergeCell ref="AI294:AJ294"/>
    <mergeCell ref="A286:AB286"/>
    <mergeCell ref="A287:A289"/>
    <mergeCell ref="B287:D288"/>
    <mergeCell ref="E287:AB287"/>
    <mergeCell ref="AC287:AC289"/>
    <mergeCell ref="AD287:AD289"/>
    <mergeCell ref="E288:F288"/>
    <mergeCell ref="G288:H288"/>
    <mergeCell ref="I288:J288"/>
    <mergeCell ref="K288:L288"/>
    <mergeCell ref="Y288:Z288"/>
    <mergeCell ref="AA288:AB288"/>
    <mergeCell ref="A277:A279"/>
    <mergeCell ref="B277:D277"/>
    <mergeCell ref="E277:AJ277"/>
    <mergeCell ref="B278:B279"/>
    <mergeCell ref="C278:C279"/>
    <mergeCell ref="D278:D279"/>
    <mergeCell ref="E278:F278"/>
    <mergeCell ref="G278:H278"/>
    <mergeCell ref="I278:J278"/>
    <mergeCell ref="K278:L278"/>
    <mergeCell ref="Y278:Z278"/>
    <mergeCell ref="AA278:AB278"/>
    <mergeCell ref="AC278:AD278"/>
    <mergeCell ref="AE278:AF278"/>
    <mergeCell ref="AG278:AH278"/>
    <mergeCell ref="AI278:AJ278"/>
    <mergeCell ref="M278:N278"/>
    <mergeCell ref="O278:P278"/>
    <mergeCell ref="Q278:R278"/>
    <mergeCell ref="S278:T278"/>
    <mergeCell ref="U278:V278"/>
    <mergeCell ref="W278:X278"/>
    <mergeCell ref="A269:A270"/>
    <mergeCell ref="B269:B270"/>
    <mergeCell ref="C269:R269"/>
    <mergeCell ref="S269:S270"/>
    <mergeCell ref="T269:T270"/>
    <mergeCell ref="A276:AJ276"/>
    <mergeCell ref="A261:A262"/>
    <mergeCell ref="B261:B262"/>
    <mergeCell ref="C261:L261"/>
    <mergeCell ref="M261:M262"/>
    <mergeCell ref="N261:N262"/>
    <mergeCell ref="A268:R268"/>
    <mergeCell ref="A237:A255"/>
    <mergeCell ref="A256:A259"/>
    <mergeCell ref="A260:R260"/>
    <mergeCell ref="AA235:AB235"/>
    <mergeCell ref="AC235:AD235"/>
    <mergeCell ref="AE235:AF235"/>
    <mergeCell ref="AG235:AH235"/>
    <mergeCell ref="AI235:AJ235"/>
    <mergeCell ref="AK235:AL235"/>
    <mergeCell ref="A234:B236"/>
    <mergeCell ref="C234:D235"/>
    <mergeCell ref="E234:AJ234"/>
    <mergeCell ref="AK234:AN234"/>
    <mergeCell ref="AS234:AT235"/>
    <mergeCell ref="AU234:AV235"/>
    <mergeCell ref="AW234:AX235"/>
    <mergeCell ref="E235:F235"/>
    <mergeCell ref="G235:H235"/>
    <mergeCell ref="I235:J235"/>
    <mergeCell ref="K235:L235"/>
    <mergeCell ref="M235:N235"/>
    <mergeCell ref="O235:P235"/>
    <mergeCell ref="Q235:R235"/>
    <mergeCell ref="AM235:AN235"/>
    <mergeCell ref="AO235:AP235"/>
    <mergeCell ref="AQ235:AR235"/>
    <mergeCell ref="AO234:AR234"/>
    <mergeCell ref="S235:T235"/>
    <mergeCell ref="U235:V235"/>
    <mergeCell ref="W235:X235"/>
    <mergeCell ref="Y235:Z235"/>
    <mergeCell ref="AP223:AP225"/>
    <mergeCell ref="AQ223:AQ225"/>
    <mergeCell ref="AL224:AL225"/>
    <mergeCell ref="AM224:AM225"/>
    <mergeCell ref="AN224:AN225"/>
    <mergeCell ref="T224:U224"/>
    <mergeCell ref="V224:W224"/>
    <mergeCell ref="X224:Y224"/>
    <mergeCell ref="Z224:AA224"/>
    <mergeCell ref="AB224:AC224"/>
    <mergeCell ref="AD224:AE224"/>
    <mergeCell ref="AO224:AO225"/>
    <mergeCell ref="AF224:AG224"/>
    <mergeCell ref="AH224:AI224"/>
    <mergeCell ref="AJ224:AK224"/>
    <mergeCell ref="A223:A225"/>
    <mergeCell ref="B223:C224"/>
    <mergeCell ref="D223:AK223"/>
    <mergeCell ref="AL223:AM223"/>
    <mergeCell ref="AN223:AO223"/>
    <mergeCell ref="D224:E224"/>
    <mergeCell ref="F224:G224"/>
    <mergeCell ref="H224:I224"/>
    <mergeCell ref="J224:K224"/>
    <mergeCell ref="L224:M224"/>
    <mergeCell ref="N224:O224"/>
    <mergeCell ref="P224:Q224"/>
    <mergeCell ref="R224:S224"/>
    <mergeCell ref="AL212:AM212"/>
    <mergeCell ref="AN212:AO212"/>
    <mergeCell ref="AP212:AP214"/>
    <mergeCell ref="AQ212:AQ214"/>
    <mergeCell ref="AL213:AL214"/>
    <mergeCell ref="AM213:AM214"/>
    <mergeCell ref="AN213:AN214"/>
    <mergeCell ref="AO213:AO214"/>
    <mergeCell ref="AF213:AG213"/>
    <mergeCell ref="AH213:AI213"/>
    <mergeCell ref="A208:B208"/>
    <mergeCell ref="A209:B209"/>
    <mergeCell ref="A210:B210"/>
    <mergeCell ref="A212:A214"/>
    <mergeCell ref="B212:C213"/>
    <mergeCell ref="D212:AK212"/>
    <mergeCell ref="P213:Q213"/>
    <mergeCell ref="R213:S213"/>
    <mergeCell ref="T213:U213"/>
    <mergeCell ref="V213:W213"/>
    <mergeCell ref="AJ213:AK213"/>
    <mergeCell ref="X213:Y213"/>
    <mergeCell ref="Z213:AA213"/>
    <mergeCell ref="AB213:AC213"/>
    <mergeCell ref="AD213:AE213"/>
    <mergeCell ref="D213:E213"/>
    <mergeCell ref="F213:G213"/>
    <mergeCell ref="H213:I213"/>
    <mergeCell ref="J213:K213"/>
    <mergeCell ref="L213:M213"/>
    <mergeCell ref="N213:O213"/>
    <mergeCell ref="A202:B202"/>
    <mergeCell ref="A203:B203"/>
    <mergeCell ref="A204:B204"/>
    <mergeCell ref="A205:B205"/>
    <mergeCell ref="A206:B206"/>
    <mergeCell ref="A207:B207"/>
    <mergeCell ref="A194:B194"/>
    <mergeCell ref="A195:B195"/>
    <mergeCell ref="A196:B196"/>
    <mergeCell ref="A197:A199"/>
    <mergeCell ref="A200:B200"/>
    <mergeCell ref="A201:B201"/>
    <mergeCell ref="A188:B188"/>
    <mergeCell ref="A189:B189"/>
    <mergeCell ref="A190:B190"/>
    <mergeCell ref="A191:B191"/>
    <mergeCell ref="A192:B192"/>
    <mergeCell ref="A193:B193"/>
    <mergeCell ref="AG186:AH186"/>
    <mergeCell ref="AI186:AJ186"/>
    <mergeCell ref="AK186:AL186"/>
    <mergeCell ref="AK185:AN185"/>
    <mergeCell ref="AO185:AR185"/>
    <mergeCell ref="AS185:AT186"/>
    <mergeCell ref="AU185:AV186"/>
    <mergeCell ref="AW185:AX186"/>
    <mergeCell ref="E186:F186"/>
    <mergeCell ref="G186:H186"/>
    <mergeCell ref="I186:J186"/>
    <mergeCell ref="K186:L186"/>
    <mergeCell ref="M186:N186"/>
    <mergeCell ref="AM186:AN186"/>
    <mergeCell ref="AO186:AP186"/>
    <mergeCell ref="AQ186:AR186"/>
    <mergeCell ref="U186:V186"/>
    <mergeCell ref="W186:X186"/>
    <mergeCell ref="Y186:Z186"/>
    <mergeCell ref="AA186:AB186"/>
    <mergeCell ref="AC186:AD186"/>
    <mergeCell ref="AE186:AF186"/>
    <mergeCell ref="A181:B181"/>
    <mergeCell ref="A182:B182"/>
    <mergeCell ref="A183:B183"/>
    <mergeCell ref="A184:H184"/>
    <mergeCell ref="A185:B187"/>
    <mergeCell ref="C185:D186"/>
    <mergeCell ref="E185:AJ185"/>
    <mergeCell ref="O186:P186"/>
    <mergeCell ref="Q186:R186"/>
    <mergeCell ref="S186:T186"/>
    <mergeCell ref="A175:B175"/>
    <mergeCell ref="A176:B176"/>
    <mergeCell ref="A177:B177"/>
    <mergeCell ref="A178:B178"/>
    <mergeCell ref="A179:B179"/>
    <mergeCell ref="A180:B180"/>
    <mergeCell ref="A167:B167"/>
    <mergeCell ref="A168:B168"/>
    <mergeCell ref="A169:B169"/>
    <mergeCell ref="A170:A172"/>
    <mergeCell ref="A173:B173"/>
    <mergeCell ref="A174:B174"/>
    <mergeCell ref="A161:B161"/>
    <mergeCell ref="A162:B162"/>
    <mergeCell ref="A163:B163"/>
    <mergeCell ref="A164:B164"/>
    <mergeCell ref="A165:B165"/>
    <mergeCell ref="A166:B166"/>
    <mergeCell ref="AG159:AH159"/>
    <mergeCell ref="AI159:AJ159"/>
    <mergeCell ref="AK159:AL159"/>
    <mergeCell ref="AK158:AN158"/>
    <mergeCell ref="AO158:AR158"/>
    <mergeCell ref="AS158:AT159"/>
    <mergeCell ref="AU158:AV159"/>
    <mergeCell ref="AW158:AX159"/>
    <mergeCell ref="E159:F159"/>
    <mergeCell ref="G159:H159"/>
    <mergeCell ref="I159:J159"/>
    <mergeCell ref="K159:L159"/>
    <mergeCell ref="M159:N159"/>
    <mergeCell ref="AM159:AN159"/>
    <mergeCell ref="AO159:AP159"/>
    <mergeCell ref="AQ159:AR159"/>
    <mergeCell ref="U159:V159"/>
    <mergeCell ref="W159:X159"/>
    <mergeCell ref="Y159:Z159"/>
    <mergeCell ref="AA159:AB159"/>
    <mergeCell ref="AC159:AD159"/>
    <mergeCell ref="AE159:AF159"/>
    <mergeCell ref="A152:B152"/>
    <mergeCell ref="A153:A155"/>
    <mergeCell ref="A156:B156"/>
    <mergeCell ref="A157:H157"/>
    <mergeCell ref="A158:B160"/>
    <mergeCell ref="C158:D159"/>
    <mergeCell ref="E158:AJ158"/>
    <mergeCell ref="O159:P159"/>
    <mergeCell ref="Q159:R159"/>
    <mergeCell ref="S159:T159"/>
    <mergeCell ref="A144:B144"/>
    <mergeCell ref="A145:A147"/>
    <mergeCell ref="A148:B148"/>
    <mergeCell ref="A149:P149"/>
    <mergeCell ref="A150:B151"/>
    <mergeCell ref="C150:E150"/>
    <mergeCell ref="F150:H150"/>
    <mergeCell ref="I150:K150"/>
    <mergeCell ref="L150:N150"/>
    <mergeCell ref="O150:P150"/>
    <mergeCell ref="A141:P141"/>
    <mergeCell ref="A142:B143"/>
    <mergeCell ref="C142:E142"/>
    <mergeCell ref="F142:H142"/>
    <mergeCell ref="I142:K142"/>
    <mergeCell ref="L142:N142"/>
    <mergeCell ref="O142:P142"/>
    <mergeCell ref="AH121:AI121"/>
    <mergeCell ref="AJ121:AK121"/>
    <mergeCell ref="V121:W121"/>
    <mergeCell ref="X121:Y121"/>
    <mergeCell ref="Z121:AA121"/>
    <mergeCell ref="AB121:AC121"/>
    <mergeCell ref="AD121:AE121"/>
    <mergeCell ref="AF121:AG121"/>
    <mergeCell ref="A120:A122"/>
    <mergeCell ref="B120:C121"/>
    <mergeCell ref="AT120:AU121"/>
    <mergeCell ref="AV120:AV122"/>
    <mergeCell ref="AW120:AW122"/>
    <mergeCell ref="D121:E121"/>
    <mergeCell ref="F121:G121"/>
    <mergeCell ref="H121:I121"/>
    <mergeCell ref="J121:K121"/>
    <mergeCell ref="L121:M121"/>
    <mergeCell ref="N121:O121"/>
    <mergeCell ref="P121:Q121"/>
    <mergeCell ref="AS121:AS122"/>
    <mergeCell ref="AL121:AM121"/>
    <mergeCell ref="AN121:AO121"/>
    <mergeCell ref="AP121:AQ121"/>
    <mergeCell ref="AR121:AR122"/>
    <mergeCell ref="D120:AQ120"/>
    <mergeCell ref="AR120:AS120"/>
    <mergeCell ref="R121:S121"/>
    <mergeCell ref="T121:U121"/>
    <mergeCell ref="AV98:AV100"/>
    <mergeCell ref="AW98:AW100"/>
    <mergeCell ref="D99:E99"/>
    <mergeCell ref="F99:G99"/>
    <mergeCell ref="H99:I99"/>
    <mergeCell ref="J99:K99"/>
    <mergeCell ref="L99:M99"/>
    <mergeCell ref="N99:O99"/>
    <mergeCell ref="P99:Q99"/>
    <mergeCell ref="R99:S99"/>
    <mergeCell ref="AN99:AO99"/>
    <mergeCell ref="AP99:AQ99"/>
    <mergeCell ref="AR99:AR100"/>
    <mergeCell ref="AS99:AS100"/>
    <mergeCell ref="A98:A100"/>
    <mergeCell ref="B98:C99"/>
    <mergeCell ref="D98:AQ98"/>
    <mergeCell ref="AR98:AS98"/>
    <mergeCell ref="AT98:AU99"/>
    <mergeCell ref="T99:U99"/>
    <mergeCell ref="V99:W99"/>
    <mergeCell ref="X99:Y99"/>
    <mergeCell ref="Z99:AA99"/>
    <mergeCell ref="AB99:AC99"/>
    <mergeCell ref="AD99:AE99"/>
    <mergeCell ref="AF99:AG99"/>
    <mergeCell ref="AH99:AI99"/>
    <mergeCell ref="AJ99:AK99"/>
    <mergeCell ref="AL99:AM99"/>
    <mergeCell ref="AV76:AV78"/>
    <mergeCell ref="AW76:AW78"/>
    <mergeCell ref="D77:E77"/>
    <mergeCell ref="F77:G77"/>
    <mergeCell ref="H77:I77"/>
    <mergeCell ref="J77:K77"/>
    <mergeCell ref="L77:M77"/>
    <mergeCell ref="N77:O77"/>
    <mergeCell ref="P77:Q77"/>
    <mergeCell ref="AS77:AS78"/>
    <mergeCell ref="AH77:AI77"/>
    <mergeCell ref="AJ77:AK77"/>
    <mergeCell ref="AL77:AM77"/>
    <mergeCell ref="AN77:AO77"/>
    <mergeCell ref="AP77:AQ77"/>
    <mergeCell ref="AR77:AR78"/>
    <mergeCell ref="V77:W77"/>
    <mergeCell ref="X77:Y77"/>
    <mergeCell ref="Z77:AA77"/>
    <mergeCell ref="AB77:AC77"/>
    <mergeCell ref="AD77:AE77"/>
    <mergeCell ref="AF77:AG77"/>
    <mergeCell ref="AT76:AU77"/>
    <mergeCell ref="A76:A78"/>
    <mergeCell ref="B76:C77"/>
    <mergeCell ref="D76:AQ76"/>
    <mergeCell ref="AR76:AS76"/>
    <mergeCell ref="R77:S77"/>
    <mergeCell ref="T77:U77"/>
    <mergeCell ref="AB55:AC55"/>
    <mergeCell ref="AD55:AE55"/>
    <mergeCell ref="AF55:AG55"/>
    <mergeCell ref="AH55:AI55"/>
    <mergeCell ref="AJ55:AK55"/>
    <mergeCell ref="AL55:AM55"/>
    <mergeCell ref="A54:A56"/>
    <mergeCell ref="B54:C55"/>
    <mergeCell ref="AV54:AV56"/>
    <mergeCell ref="AW54:AW56"/>
    <mergeCell ref="D55:E55"/>
    <mergeCell ref="F55:G55"/>
    <mergeCell ref="H55:I55"/>
    <mergeCell ref="J55:K55"/>
    <mergeCell ref="L55:M55"/>
    <mergeCell ref="N55:O55"/>
    <mergeCell ref="P55:Q55"/>
    <mergeCell ref="R55:S55"/>
    <mergeCell ref="AN55:AO55"/>
    <mergeCell ref="AP55:AQ55"/>
    <mergeCell ref="AR55:AR56"/>
    <mergeCell ref="AS55:AS56"/>
    <mergeCell ref="D54:AQ54"/>
    <mergeCell ref="AR54:AS54"/>
    <mergeCell ref="AT54:AU55"/>
    <mergeCell ref="T55:U55"/>
    <mergeCell ref="V55:W55"/>
    <mergeCell ref="X55:Y55"/>
    <mergeCell ref="Z55:AA55"/>
    <mergeCell ref="AV32:AV34"/>
    <mergeCell ref="AW32:AW34"/>
    <mergeCell ref="D33:E33"/>
    <mergeCell ref="F33:G33"/>
    <mergeCell ref="H33:I33"/>
    <mergeCell ref="J33:K33"/>
    <mergeCell ref="L33:M33"/>
    <mergeCell ref="N33:O33"/>
    <mergeCell ref="P33:Q33"/>
    <mergeCell ref="AS33:AS34"/>
    <mergeCell ref="AH33:AI33"/>
    <mergeCell ref="AJ33:AK33"/>
    <mergeCell ref="AL33:AM33"/>
    <mergeCell ref="AN33:AO33"/>
    <mergeCell ref="AP33:AQ33"/>
    <mergeCell ref="AR33:AR34"/>
    <mergeCell ref="V33:W33"/>
    <mergeCell ref="X33:Y33"/>
    <mergeCell ref="Z33:AA33"/>
    <mergeCell ref="AB33:AC33"/>
    <mergeCell ref="AD33:AE33"/>
    <mergeCell ref="AF33:AG33"/>
    <mergeCell ref="AT32:AU33"/>
    <mergeCell ref="A32:A34"/>
    <mergeCell ref="B32:C33"/>
    <mergeCell ref="D32:AQ32"/>
    <mergeCell ref="AR32:AS32"/>
    <mergeCell ref="R33:S33"/>
    <mergeCell ref="T33:U33"/>
    <mergeCell ref="AB11:AC11"/>
    <mergeCell ref="AD11:AE11"/>
    <mergeCell ref="AF11:AG11"/>
    <mergeCell ref="AH11:AI11"/>
    <mergeCell ref="AJ11:AK11"/>
    <mergeCell ref="AL11:AM11"/>
    <mergeCell ref="AV10:AV12"/>
    <mergeCell ref="AW10:AW12"/>
    <mergeCell ref="D11:E11"/>
    <mergeCell ref="F11:G11"/>
    <mergeCell ref="H11:I11"/>
    <mergeCell ref="J11:K11"/>
    <mergeCell ref="L11:M11"/>
    <mergeCell ref="N11:O11"/>
    <mergeCell ref="P11:Q11"/>
    <mergeCell ref="R11:S11"/>
    <mergeCell ref="AN11:AO11"/>
    <mergeCell ref="AP11:AQ11"/>
    <mergeCell ref="AR11:AR12"/>
    <mergeCell ref="AS11:AS12"/>
    <mergeCell ref="A6:P6"/>
    <mergeCell ref="A10:A12"/>
    <mergeCell ref="B10:C11"/>
    <mergeCell ref="D10:AQ10"/>
    <mergeCell ref="AR10:AS10"/>
    <mergeCell ref="AT10:AU11"/>
    <mergeCell ref="T11:U11"/>
    <mergeCell ref="V11:W11"/>
    <mergeCell ref="X11:Y11"/>
    <mergeCell ref="Z11:AA11"/>
  </mergeCells>
  <dataValidations count="1">
    <dataValidation type="whole" operator="greaterThanOrEqual" allowBlank="1" showInputMessage="1" showErrorMessage="1" sqref="N13:AQ20 N24:O25 D25:M25 AR18:AT18 AR22:AR30 C263:N267 P23:AI27 AJ23:AQ26 D21:I22 J21:AQ21 D28:AQ30 D43:I44 D47:AQ47 J43:AQ43 P49:AI49 D50:AQ52 N35:AQ42 P45:AQ46 P48:AQ48 AR40:AS40 AU13:AW30 D69:M69 D65:I66 P67:AQ70 AR66:AR74 AN57:AQ65 D72:AQ74 P71:AI71 N68:O69 AT35:AW52 AR88:AR96 AS57:AW74 N79:AQ87 D91:M91 D87:M87 D88:I88 N90:O91 D94:AQ96 P89:AQ93 AR110:AR118 AS79:AW96 N101:AQ109 N112:AI112 D116:AQ118 P111:AI111 P114:AI115 D113:AI113 AJ111:AQ114 J109:M109 D109:I110 AR132:AR140 N123:AQ131 AS101:AW118 D138:AQ140 AJ136:AQ136 N134:AQ135 P133:AQ133 D132:I132 D135:M135 D131:M131 P136:AI137 AS123:AW140 C144:P148 E165:N166 M161:N163 E169:N169 E173:N175 E179:N183 O161:AF183 AI173:AJ183 AG170:AH183 AG164:AJ169 AK164:AL183 AM161:AV183 AW161:AX169 AW173:AX183 AW188:AX196 E192:N193 M188:N190 E196:N196 E200:N202 E206:N210 AI200:AJ210 AG191:AL196 AG197:AH210 O188:AF210 AK197:AL210 AM188:AV210 AW200:AX210 H215:I215 D217:I221 J215:Y221 Z216:AL221 AM215:AQ221 Z227:AL232 H226:I226 D228:I232 J226:Y232 AM226:AQ232 E241:L241 E244:L244 E247:L247 AM237:AX239 M251:N255 M249:N249 M244:N247 M241:N242 O237:AD239 E256:N259 O240:AX259 E296:AJ298 C271:T275 E280:AJ285 E290:AD291 AK297:AL298 AS19:AT30 AS13:AT17 AR44:AR52 AS41:AS52 AS35:AS39 N57:AM64 J65:AM65 AR62 AR84 AR106 AR128 C152:P156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2024-03-18T19:33:49Z</dcterms:created>
  <dcterms:modified xsi:type="dcterms:W3CDTF">2025-01-20T11:45:43Z</dcterms:modified>
</cp:coreProperties>
</file>