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9525" tabRatio="798" activeTab="12"/>
  </bookViews>
  <sheets>
    <sheet name="CONSOLIDADO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44525"/>
</workbook>
</file>

<file path=xl/calcChain.xml><?xml version="1.0" encoding="utf-8"?>
<calcChain xmlns="http://schemas.openxmlformats.org/spreadsheetml/2006/main">
  <c r="D106" i="13" l="1"/>
  <c r="C106" i="13"/>
  <c r="D105" i="13"/>
  <c r="C105" i="13"/>
  <c r="B105" i="13"/>
  <c r="CJ105" i="13" s="1"/>
  <c r="CA105" i="13" s="1"/>
  <c r="AX105" i="13" s="1"/>
  <c r="D104" i="13"/>
  <c r="C104" i="13"/>
  <c r="D103" i="13"/>
  <c r="C103" i="13"/>
  <c r="B103" i="13"/>
  <c r="CJ103" i="13" s="1"/>
  <c r="CA103" i="13" s="1"/>
  <c r="AX103" i="13" s="1"/>
  <c r="D102" i="13"/>
  <c r="C102" i="13"/>
  <c r="D101" i="13"/>
  <c r="C101" i="13"/>
  <c r="B101" i="13"/>
  <c r="CJ101" i="13" s="1"/>
  <c r="CA101" i="13" s="1"/>
  <c r="AX101" i="13" s="1"/>
  <c r="D100" i="13"/>
  <c r="C100" i="13"/>
  <c r="D99" i="13"/>
  <c r="C99" i="13"/>
  <c r="B99" i="13"/>
  <c r="CJ99" i="13" s="1"/>
  <c r="CA99" i="13" s="1"/>
  <c r="AX99" i="13" s="1"/>
  <c r="D98" i="13"/>
  <c r="C98" i="13"/>
  <c r="D97" i="13"/>
  <c r="C97" i="13"/>
  <c r="B97" i="13"/>
  <c r="CJ97" i="13" s="1"/>
  <c r="CA97" i="13" s="1"/>
  <c r="AX97" i="13" s="1"/>
  <c r="D96" i="13"/>
  <c r="C96" i="13"/>
  <c r="D95" i="13"/>
  <c r="C95" i="13"/>
  <c r="B95" i="13"/>
  <c r="CJ95" i="13" s="1"/>
  <c r="CA95" i="13" s="1"/>
  <c r="AX95" i="13" s="1"/>
  <c r="E89" i="13"/>
  <c r="D89" i="13"/>
  <c r="C89" i="13"/>
  <c r="E88" i="13"/>
  <c r="D88" i="13"/>
  <c r="C88" i="13" s="1"/>
  <c r="E87" i="13"/>
  <c r="C87" i="13" s="1"/>
  <c r="D87" i="13"/>
  <c r="E86" i="13"/>
  <c r="D86" i="13"/>
  <c r="C86" i="13"/>
  <c r="E85" i="13"/>
  <c r="D85" i="13"/>
  <c r="C85" i="13" s="1"/>
  <c r="E84" i="13"/>
  <c r="D84" i="13"/>
  <c r="CJ83" i="13"/>
  <c r="CA83" i="13" s="1"/>
  <c r="CC83" i="13"/>
  <c r="E83" i="13"/>
  <c r="C83" i="13" s="1"/>
  <c r="CK83" i="13" s="1"/>
  <c r="CB83" i="13" s="1"/>
  <c r="D83" i="13"/>
  <c r="CK82" i="13"/>
  <c r="CB82" i="13" s="1"/>
  <c r="E82" i="13"/>
  <c r="D82" i="13"/>
  <c r="C82" i="13"/>
  <c r="CC82" i="13" s="1"/>
  <c r="E81" i="13"/>
  <c r="D81" i="13"/>
  <c r="C81" i="13"/>
  <c r="E80" i="13"/>
  <c r="D80" i="13"/>
  <c r="C80" i="13" s="1"/>
  <c r="E79" i="13"/>
  <c r="C79" i="13" s="1"/>
  <c r="D79" i="13"/>
  <c r="E78" i="13"/>
  <c r="D78" i="13"/>
  <c r="C78" i="13"/>
  <c r="E77" i="13"/>
  <c r="D77" i="13"/>
  <c r="C77" i="13"/>
  <c r="CK77" i="13" s="1"/>
  <c r="CB77" i="13" s="1"/>
  <c r="CC76" i="13"/>
  <c r="E76" i="13"/>
  <c r="D76" i="13"/>
  <c r="C76" i="13" s="1"/>
  <c r="CJ75" i="13"/>
  <c r="CA75" i="13" s="1"/>
  <c r="CC75" i="13"/>
  <c r="E75" i="13"/>
  <c r="C75" i="13" s="1"/>
  <c r="CK75" i="13" s="1"/>
  <c r="CB75" i="13" s="1"/>
  <c r="D75" i="13"/>
  <c r="CK74" i="13"/>
  <c r="CB74" i="13" s="1"/>
  <c r="E74" i="13"/>
  <c r="D74" i="13"/>
  <c r="C74" i="13"/>
  <c r="CC74" i="13" s="1"/>
  <c r="E73" i="13"/>
  <c r="D73" i="13"/>
  <c r="C73" i="13"/>
  <c r="E72" i="13"/>
  <c r="D72" i="13"/>
  <c r="C72" i="13" s="1"/>
  <c r="E71" i="13"/>
  <c r="C71" i="13" s="1"/>
  <c r="D71" i="13"/>
  <c r="E70" i="13"/>
  <c r="D70" i="13"/>
  <c r="C70" i="13"/>
  <c r="E69" i="13"/>
  <c r="D69" i="13"/>
  <c r="C69" i="13"/>
  <c r="CK69" i="13" s="1"/>
  <c r="CB69" i="13" s="1"/>
  <c r="CC68" i="13"/>
  <c r="E68" i="13"/>
  <c r="D68" i="13"/>
  <c r="C68" i="13" s="1"/>
  <c r="CJ67" i="13"/>
  <c r="CA67" i="13" s="1"/>
  <c r="CC67" i="13"/>
  <c r="E67" i="13"/>
  <c r="C67" i="13" s="1"/>
  <c r="CK67" i="13" s="1"/>
  <c r="CB67" i="13" s="1"/>
  <c r="D67" i="13"/>
  <c r="CK66" i="13"/>
  <c r="CB66" i="13" s="1"/>
  <c r="E66" i="13"/>
  <c r="D66" i="13"/>
  <c r="C66" i="13"/>
  <c r="CC66" i="13" s="1"/>
  <c r="E65" i="13"/>
  <c r="D65" i="13"/>
  <c r="C65" i="13"/>
  <c r="E64" i="13"/>
  <c r="D64" i="13"/>
  <c r="C64" i="13" s="1"/>
  <c r="E63" i="13"/>
  <c r="C63" i="13" s="1"/>
  <c r="D63" i="13"/>
  <c r="CA57" i="13"/>
  <c r="AX57" i="13" s="1"/>
  <c r="D57" i="13"/>
  <c r="C57" i="13"/>
  <c r="B57" i="13"/>
  <c r="CJ57" i="13" s="1"/>
  <c r="AX56" i="13"/>
  <c r="D56" i="13"/>
  <c r="B56" i="13" s="1"/>
  <c r="CJ56" i="13" s="1"/>
  <c r="CA56" i="13" s="1"/>
  <c r="C56" i="13"/>
  <c r="CA55" i="13"/>
  <c r="AX55" i="13" s="1"/>
  <c r="D55" i="13"/>
  <c r="C55" i="13"/>
  <c r="B55" i="13"/>
  <c r="CJ55" i="13" s="1"/>
  <c r="D54" i="13"/>
  <c r="B54" i="13" s="1"/>
  <c r="CJ54" i="13" s="1"/>
  <c r="CA54" i="13" s="1"/>
  <c r="AX54" i="13" s="1"/>
  <c r="C54" i="13"/>
  <c r="CA53" i="13"/>
  <c r="AX53" i="13" s="1"/>
  <c r="D53" i="13"/>
  <c r="C53" i="13"/>
  <c r="B53" i="13"/>
  <c r="CJ53" i="13" s="1"/>
  <c r="D52" i="13"/>
  <c r="B52" i="13" s="1"/>
  <c r="CJ52" i="13" s="1"/>
  <c r="CA52" i="13" s="1"/>
  <c r="AX52" i="13" s="1"/>
  <c r="C52" i="13"/>
  <c r="D51" i="13"/>
  <c r="C51" i="13"/>
  <c r="B51" i="13"/>
  <c r="CJ51" i="13" s="1"/>
  <c r="CA51" i="13" s="1"/>
  <c r="AX51" i="13" s="1"/>
  <c r="D50" i="13"/>
  <c r="B50" i="13" s="1"/>
  <c r="CJ50" i="13" s="1"/>
  <c r="CA50" i="13" s="1"/>
  <c r="AX50" i="13" s="1"/>
  <c r="C50" i="13"/>
  <c r="CA49" i="13"/>
  <c r="AX49" i="13" s="1"/>
  <c r="D49" i="13"/>
  <c r="C49" i="13"/>
  <c r="B49" i="13"/>
  <c r="CJ49" i="13" s="1"/>
  <c r="AX48" i="13"/>
  <c r="D48" i="13"/>
  <c r="B48" i="13" s="1"/>
  <c r="CJ48" i="13" s="1"/>
  <c r="CA48" i="13" s="1"/>
  <c r="C48" i="13"/>
  <c r="CA47" i="13"/>
  <c r="D47" i="13"/>
  <c r="B47" i="13" s="1"/>
  <c r="C47" i="13"/>
  <c r="CA46" i="13"/>
  <c r="D46" i="13"/>
  <c r="B46" i="13" s="1"/>
  <c r="C46" i="13"/>
  <c r="CK41" i="13"/>
  <c r="CB41" i="13" s="1"/>
  <c r="E41" i="13"/>
  <c r="D41" i="13"/>
  <c r="C41" i="13"/>
  <c r="CC41" i="13" s="1"/>
  <c r="E40" i="13"/>
  <c r="D40" i="13"/>
  <c r="C40" i="13"/>
  <c r="E39" i="13"/>
  <c r="D39" i="13"/>
  <c r="C39" i="13" s="1"/>
  <c r="E38" i="13"/>
  <c r="D38" i="13"/>
  <c r="C38" i="13"/>
  <c r="E37" i="13"/>
  <c r="D37" i="13"/>
  <c r="C37" i="13"/>
  <c r="CK36" i="13"/>
  <c r="CB36" i="13" s="1"/>
  <c r="E36" i="13"/>
  <c r="C36" i="13" s="1"/>
  <c r="D36" i="13"/>
  <c r="CJ35" i="13"/>
  <c r="CA35" i="13" s="1"/>
  <c r="E35" i="13"/>
  <c r="D35" i="13"/>
  <c r="C35" i="13" s="1"/>
  <c r="CK35" i="13" s="1"/>
  <c r="CB35" i="13" s="1"/>
  <c r="E34" i="13"/>
  <c r="D34" i="13"/>
  <c r="C34" i="13"/>
  <c r="E33" i="13"/>
  <c r="D33" i="13"/>
  <c r="C33" i="13" s="1"/>
  <c r="E32" i="13"/>
  <c r="D32" i="13"/>
  <c r="CJ31" i="13"/>
  <c r="CA31" i="13" s="1"/>
  <c r="CC31" i="13"/>
  <c r="AP31" i="13"/>
  <c r="E31" i="13"/>
  <c r="C31" i="13" s="1"/>
  <c r="CK31" i="13" s="1"/>
  <c r="CB31" i="13" s="1"/>
  <c r="D31" i="13"/>
  <c r="CK30" i="13"/>
  <c r="CB30" i="13" s="1"/>
  <c r="CJ30" i="13"/>
  <c r="CA30" i="13" s="1"/>
  <c r="AP30" i="13" s="1"/>
  <c r="E30" i="13"/>
  <c r="D30" i="13"/>
  <c r="C30" i="13"/>
  <c r="CC30" i="13" s="1"/>
  <c r="E29" i="13"/>
  <c r="D29" i="13"/>
  <c r="C29" i="13"/>
  <c r="CC28" i="13"/>
  <c r="E28" i="13"/>
  <c r="D28" i="13"/>
  <c r="C28" i="13" s="1"/>
  <c r="CJ27" i="13"/>
  <c r="CA27" i="13" s="1"/>
  <c r="E27" i="13"/>
  <c r="C27" i="13" s="1"/>
  <c r="CK27" i="13" s="1"/>
  <c r="CB27" i="13" s="1"/>
  <c r="D27" i="13"/>
  <c r="E26" i="13"/>
  <c r="D26" i="13"/>
  <c r="C26" i="13"/>
  <c r="CC26" i="13" s="1"/>
  <c r="E25" i="13"/>
  <c r="D25" i="13"/>
  <c r="C25" i="13" s="1"/>
  <c r="E24" i="13"/>
  <c r="D24" i="13"/>
  <c r="CJ23" i="13"/>
  <c r="CA23" i="13" s="1"/>
  <c r="CC23" i="13"/>
  <c r="AP23" i="13"/>
  <c r="E23" i="13"/>
  <c r="C23" i="13" s="1"/>
  <c r="CK23" i="13" s="1"/>
  <c r="CB23" i="13" s="1"/>
  <c r="D23" i="13"/>
  <c r="CK22" i="13"/>
  <c r="CB22" i="13" s="1"/>
  <c r="CJ22" i="13"/>
  <c r="CA22" i="13" s="1"/>
  <c r="AP22" i="13" s="1"/>
  <c r="E22" i="13"/>
  <c r="D22" i="13"/>
  <c r="C22" i="13"/>
  <c r="CC22" i="13" s="1"/>
  <c r="E21" i="13"/>
  <c r="D21" i="13"/>
  <c r="C21" i="13"/>
  <c r="CC20" i="13"/>
  <c r="E20" i="13"/>
  <c r="D20" i="13"/>
  <c r="C20" i="13" s="1"/>
  <c r="CJ19" i="13"/>
  <c r="CA19" i="13" s="1"/>
  <c r="E19" i="13"/>
  <c r="C19" i="13" s="1"/>
  <c r="CK19" i="13" s="1"/>
  <c r="CB19" i="13" s="1"/>
  <c r="D19" i="13"/>
  <c r="E18" i="13"/>
  <c r="D18" i="13"/>
  <c r="C18" i="13"/>
  <c r="CC18" i="13" s="1"/>
  <c r="CK17" i="13"/>
  <c r="CB17" i="13" s="1"/>
  <c r="E17" i="13"/>
  <c r="D17" i="13"/>
  <c r="C17" i="13" s="1"/>
  <c r="E16" i="13"/>
  <c r="D16" i="13"/>
  <c r="CJ15" i="13"/>
  <c r="CC15" i="13"/>
  <c r="E15" i="13"/>
  <c r="C15" i="13" s="1"/>
  <c r="D15" i="13"/>
  <c r="A5" i="13"/>
  <c r="A4" i="13"/>
  <c r="A3" i="13"/>
  <c r="A2" i="13"/>
  <c r="CC25" i="13" l="1"/>
  <c r="CJ25" i="13"/>
  <c r="CA25" i="13" s="1"/>
  <c r="AP25" i="13" s="1"/>
  <c r="CC33" i="13"/>
  <c r="CJ33" i="13"/>
  <c r="CA33" i="13" s="1"/>
  <c r="CK33" i="13"/>
  <c r="CB33" i="13" s="1"/>
  <c r="CK25" i="13"/>
  <c r="CB25" i="13" s="1"/>
  <c r="CC17" i="13"/>
  <c r="CJ17" i="13"/>
  <c r="CA17" i="13" s="1"/>
  <c r="AP17" i="13" s="1"/>
  <c r="CJ34" i="13"/>
  <c r="CA34" i="13" s="1"/>
  <c r="AP34" i="13" s="1"/>
  <c r="CK34" i="13"/>
  <c r="CB34" i="13" s="1"/>
  <c r="CJ20" i="13"/>
  <c r="CA20" i="13" s="1"/>
  <c r="CK20" i="13"/>
  <c r="CB20" i="13" s="1"/>
  <c r="CC21" i="13"/>
  <c r="CJ21" i="13"/>
  <c r="CA21" i="13" s="1"/>
  <c r="CJ28" i="13"/>
  <c r="CA28" i="13" s="1"/>
  <c r="CK28" i="13"/>
  <c r="CB28" i="13" s="1"/>
  <c r="CC29" i="13"/>
  <c r="CJ29" i="13"/>
  <c r="CA29" i="13" s="1"/>
  <c r="CC37" i="13"/>
  <c r="CJ37" i="13"/>
  <c r="CA37" i="13" s="1"/>
  <c r="CJ88" i="13"/>
  <c r="CA88" i="13" s="1"/>
  <c r="AP88" i="13" s="1"/>
  <c r="CK88" i="13"/>
  <c r="CB88" i="13" s="1"/>
  <c r="CC88" i="13"/>
  <c r="CA15" i="13"/>
  <c r="AP15" i="13" s="1"/>
  <c r="CJ18" i="13"/>
  <c r="CA18" i="13" s="1"/>
  <c r="CK21" i="13"/>
  <c r="CB21" i="13" s="1"/>
  <c r="CJ26" i="13"/>
  <c r="CA26" i="13" s="1"/>
  <c r="CK29" i="13"/>
  <c r="CB29" i="13" s="1"/>
  <c r="CJ36" i="13"/>
  <c r="CA36" i="13" s="1"/>
  <c r="CC36" i="13"/>
  <c r="CK37" i="13"/>
  <c r="CB37" i="13" s="1"/>
  <c r="CC40" i="13"/>
  <c r="CJ40" i="13"/>
  <c r="CA40" i="13" s="1"/>
  <c r="CK40" i="13"/>
  <c r="CB40" i="13" s="1"/>
  <c r="CK63" i="13"/>
  <c r="CB63" i="13" s="1"/>
  <c r="CC63" i="13"/>
  <c r="CJ63" i="13"/>
  <c r="CA63" i="13" s="1"/>
  <c r="CC65" i="13"/>
  <c r="CJ65" i="13"/>
  <c r="CA65" i="13" s="1"/>
  <c r="CK65" i="13"/>
  <c r="CB65" i="13" s="1"/>
  <c r="CK71" i="13"/>
  <c r="CB71" i="13" s="1"/>
  <c r="CC71" i="13"/>
  <c r="CJ71" i="13"/>
  <c r="CA71" i="13" s="1"/>
  <c r="AP71" i="13" s="1"/>
  <c r="CC73" i="13"/>
  <c r="CJ73" i="13"/>
  <c r="CA73" i="13" s="1"/>
  <c r="CK73" i="13"/>
  <c r="CB73" i="13" s="1"/>
  <c r="CK79" i="13"/>
  <c r="CB79" i="13" s="1"/>
  <c r="CC79" i="13"/>
  <c r="CJ79" i="13"/>
  <c r="CA79" i="13" s="1"/>
  <c r="CC81" i="13"/>
  <c r="CJ81" i="13"/>
  <c r="CA81" i="13" s="1"/>
  <c r="CK81" i="13"/>
  <c r="CB81" i="13" s="1"/>
  <c r="CK15" i="13"/>
  <c r="CB15" i="13" s="1"/>
  <c r="C16" i="13"/>
  <c r="A140" i="13" s="1"/>
  <c r="CK18" i="13"/>
  <c r="CB18" i="13" s="1"/>
  <c r="CC19" i="13"/>
  <c r="AP19" i="13" s="1"/>
  <c r="C24" i="13"/>
  <c r="CK26" i="13"/>
  <c r="CB26" i="13" s="1"/>
  <c r="CC27" i="13"/>
  <c r="AP27" i="13" s="1"/>
  <c r="C32" i="13"/>
  <c r="CC35" i="13"/>
  <c r="CK38" i="13"/>
  <c r="CB38" i="13" s="1"/>
  <c r="CC38" i="13"/>
  <c r="CJ38" i="13"/>
  <c r="CA38" i="13" s="1"/>
  <c r="AP67" i="13"/>
  <c r="AP75" i="13"/>
  <c r="AP83" i="13"/>
  <c r="CC86" i="13"/>
  <c r="CK86" i="13"/>
  <c r="CB86" i="13" s="1"/>
  <c r="CJ86" i="13"/>
  <c r="CA86" i="13" s="1"/>
  <c r="AP86" i="13" s="1"/>
  <c r="CC89" i="13"/>
  <c r="CJ89" i="13"/>
  <c r="CA89" i="13" s="1"/>
  <c r="CK89" i="13"/>
  <c r="CB89" i="13" s="1"/>
  <c r="CC34" i="13"/>
  <c r="AP35" i="13"/>
  <c r="CJ39" i="13"/>
  <c r="CA39" i="13" s="1"/>
  <c r="CK39" i="13"/>
  <c r="CB39" i="13" s="1"/>
  <c r="CC39" i="13"/>
  <c r="CJ64" i="13"/>
  <c r="CA64" i="13" s="1"/>
  <c r="AP64" i="13" s="1"/>
  <c r="CK64" i="13"/>
  <c r="CB64" i="13" s="1"/>
  <c r="CC64" i="13"/>
  <c r="CC70" i="13"/>
  <c r="CK70" i="13"/>
  <c r="CB70" i="13" s="1"/>
  <c r="CJ70" i="13"/>
  <c r="CA70" i="13" s="1"/>
  <c r="CJ72" i="13"/>
  <c r="CA72" i="13" s="1"/>
  <c r="CK72" i="13"/>
  <c r="CB72" i="13" s="1"/>
  <c r="CC72" i="13"/>
  <c r="CC78" i="13"/>
  <c r="CK78" i="13"/>
  <c r="CB78" i="13" s="1"/>
  <c r="CJ78" i="13"/>
  <c r="CA78" i="13" s="1"/>
  <c r="AP78" i="13" s="1"/>
  <c r="CJ80" i="13"/>
  <c r="CA80" i="13" s="1"/>
  <c r="AP80" i="13" s="1"/>
  <c r="CK80" i="13"/>
  <c r="CB80" i="13" s="1"/>
  <c r="CC80" i="13"/>
  <c r="CC85" i="13"/>
  <c r="CJ85" i="13"/>
  <c r="CA85" i="13" s="1"/>
  <c r="AP85" i="13" s="1"/>
  <c r="CK85" i="13"/>
  <c r="CB85" i="13" s="1"/>
  <c r="CK87" i="13"/>
  <c r="CB87" i="13" s="1"/>
  <c r="CC87" i="13"/>
  <c r="CJ87" i="13"/>
  <c r="CA87" i="13" s="1"/>
  <c r="AP87" i="13" s="1"/>
  <c r="CJ41" i="13"/>
  <c r="CA41" i="13" s="1"/>
  <c r="AP41" i="13" s="1"/>
  <c r="CJ66" i="13"/>
  <c r="CA66" i="13" s="1"/>
  <c r="AP66" i="13" s="1"/>
  <c r="CJ74" i="13"/>
  <c r="CA74" i="13" s="1"/>
  <c r="AP74" i="13" s="1"/>
  <c r="CJ82" i="13"/>
  <c r="CA82" i="13" s="1"/>
  <c r="AP82" i="13" s="1"/>
  <c r="B96" i="13"/>
  <c r="CJ96" i="13" s="1"/>
  <c r="CA96" i="13" s="1"/>
  <c r="AX96" i="13" s="1"/>
  <c r="B98" i="13"/>
  <c r="CJ98" i="13" s="1"/>
  <c r="CA98" i="13" s="1"/>
  <c r="AX98" i="13" s="1"/>
  <c r="B100" i="13"/>
  <c r="CJ100" i="13" s="1"/>
  <c r="CA100" i="13" s="1"/>
  <c r="AX100" i="13" s="1"/>
  <c r="B102" i="13"/>
  <c r="CJ102" i="13" s="1"/>
  <c r="CA102" i="13" s="1"/>
  <c r="AX102" i="13" s="1"/>
  <c r="B104" i="13"/>
  <c r="CJ104" i="13" s="1"/>
  <c r="CA104" i="13" s="1"/>
  <c r="AX104" i="13" s="1"/>
  <c r="B106" i="13"/>
  <c r="CJ106" i="13" s="1"/>
  <c r="CA106" i="13" s="1"/>
  <c r="AX106" i="13" s="1"/>
  <c r="CJ68" i="13"/>
  <c r="CA68" i="13" s="1"/>
  <c r="CK68" i="13"/>
  <c r="CB68" i="13" s="1"/>
  <c r="CC69" i="13"/>
  <c r="CJ69" i="13"/>
  <c r="CA69" i="13" s="1"/>
  <c r="AP69" i="13" s="1"/>
  <c r="CJ76" i="13"/>
  <c r="CA76" i="13" s="1"/>
  <c r="CK76" i="13"/>
  <c r="CB76" i="13" s="1"/>
  <c r="CC77" i="13"/>
  <c r="CJ77" i="13"/>
  <c r="CA77" i="13" s="1"/>
  <c r="AP77" i="13" s="1"/>
  <c r="C84" i="13"/>
  <c r="CA106" i="12"/>
  <c r="AX106" i="12" s="1"/>
  <c r="D106" i="12"/>
  <c r="C106" i="12"/>
  <c r="B106" i="12"/>
  <c r="CJ106" i="12" s="1"/>
  <c r="CA105" i="12"/>
  <c r="AX105" i="12" s="1"/>
  <c r="D105" i="12"/>
  <c r="C105" i="12"/>
  <c r="B105" i="12"/>
  <c r="CJ105" i="12" s="1"/>
  <c r="CA104" i="12"/>
  <c r="AX104" i="12" s="1"/>
  <c r="D104" i="12"/>
  <c r="C104" i="12"/>
  <c r="B104" i="12"/>
  <c r="CJ104" i="12" s="1"/>
  <c r="CA103" i="12"/>
  <c r="AX103" i="12" s="1"/>
  <c r="D103" i="12"/>
  <c r="C103" i="12"/>
  <c r="B103" i="12"/>
  <c r="CJ103" i="12" s="1"/>
  <c r="CA102" i="12"/>
  <c r="AX102" i="12" s="1"/>
  <c r="D102" i="12"/>
  <c r="C102" i="12"/>
  <c r="B102" i="12"/>
  <c r="CJ102" i="12" s="1"/>
  <c r="CA101" i="12"/>
  <c r="AX101" i="12" s="1"/>
  <c r="D101" i="12"/>
  <c r="C101" i="12"/>
  <c r="B101" i="12"/>
  <c r="CJ101" i="12" s="1"/>
  <c r="CA100" i="12"/>
  <c r="AX100" i="12" s="1"/>
  <c r="D100" i="12"/>
  <c r="C100" i="12"/>
  <c r="B100" i="12"/>
  <c r="CJ100" i="12" s="1"/>
  <c r="CA99" i="12"/>
  <c r="AX99" i="12" s="1"/>
  <c r="D99" i="12"/>
  <c r="C99" i="12"/>
  <c r="B99" i="12"/>
  <c r="CJ99" i="12" s="1"/>
  <c r="CA98" i="12"/>
  <c r="AX98" i="12" s="1"/>
  <c r="D98" i="12"/>
  <c r="C98" i="12"/>
  <c r="B98" i="12"/>
  <c r="CJ98" i="12" s="1"/>
  <c r="CA97" i="12"/>
  <c r="AX97" i="12" s="1"/>
  <c r="D97" i="12"/>
  <c r="C97" i="12"/>
  <c r="B97" i="12"/>
  <c r="CJ97" i="12" s="1"/>
  <c r="CA96" i="12"/>
  <c r="AX96" i="12" s="1"/>
  <c r="D96" i="12"/>
  <c r="C96" i="12"/>
  <c r="B96" i="12"/>
  <c r="CJ96" i="12" s="1"/>
  <c r="CA95" i="12"/>
  <c r="AX95" i="12" s="1"/>
  <c r="D95" i="12"/>
  <c r="C95" i="12"/>
  <c r="B95" i="12"/>
  <c r="CJ95" i="12" s="1"/>
  <c r="E89" i="12"/>
  <c r="D89" i="12"/>
  <c r="E88" i="12"/>
  <c r="C88" i="12" s="1"/>
  <c r="D88" i="12"/>
  <c r="E87" i="12"/>
  <c r="D87" i="12"/>
  <c r="C87" i="12" s="1"/>
  <c r="E86" i="12"/>
  <c r="C86" i="12" s="1"/>
  <c r="D86" i="12"/>
  <c r="CC85" i="12"/>
  <c r="E85" i="12"/>
  <c r="D85" i="12"/>
  <c r="C85" i="12" s="1"/>
  <c r="E84" i="12"/>
  <c r="D84" i="12"/>
  <c r="C84" i="12"/>
  <c r="CJ84" i="12" s="1"/>
  <c r="CA84" i="12" s="1"/>
  <c r="E83" i="12"/>
  <c r="D83" i="12"/>
  <c r="C83" i="12"/>
  <c r="E82" i="12"/>
  <c r="D82" i="12"/>
  <c r="C82" i="12" s="1"/>
  <c r="CC82" i="12" s="1"/>
  <c r="E81" i="12"/>
  <c r="D81" i="12"/>
  <c r="CK80" i="12"/>
  <c r="CB80" i="12" s="1"/>
  <c r="CC80" i="12"/>
  <c r="AP80" i="12"/>
  <c r="E80" i="12"/>
  <c r="D80" i="12"/>
  <c r="C80" i="12"/>
  <c r="CJ80" i="12" s="1"/>
  <c r="CA80" i="12" s="1"/>
  <c r="E79" i="12"/>
  <c r="D79" i="12"/>
  <c r="C79" i="12" s="1"/>
  <c r="CK79" i="12" s="1"/>
  <c r="CB79" i="12" s="1"/>
  <c r="E78" i="12"/>
  <c r="D78" i="12"/>
  <c r="C78" i="12"/>
  <c r="E77" i="12"/>
  <c r="D77" i="12"/>
  <c r="C77" i="12" s="1"/>
  <c r="CC77" i="12" s="1"/>
  <c r="E76" i="12"/>
  <c r="C76" i="12" s="1"/>
  <c r="D76" i="12"/>
  <c r="E75" i="12"/>
  <c r="D75" i="12"/>
  <c r="C75" i="12"/>
  <c r="CC74" i="12"/>
  <c r="E74" i="12"/>
  <c r="D74" i="12"/>
  <c r="C74" i="12" s="1"/>
  <c r="E73" i="12"/>
  <c r="D73" i="12"/>
  <c r="CK72" i="12"/>
  <c r="CB72" i="12" s="1"/>
  <c r="CC72" i="12"/>
  <c r="E72" i="12"/>
  <c r="C72" i="12" s="1"/>
  <c r="CJ72" i="12" s="1"/>
  <c r="CA72" i="12" s="1"/>
  <c r="D72" i="12"/>
  <c r="CK71" i="12"/>
  <c r="CB71" i="12" s="1"/>
  <c r="E71" i="12"/>
  <c r="D71" i="12"/>
  <c r="C71" i="12" s="1"/>
  <c r="E70" i="12"/>
  <c r="C70" i="12" s="1"/>
  <c r="D70" i="12"/>
  <c r="CC69" i="12"/>
  <c r="E69" i="12"/>
  <c r="D69" i="12"/>
  <c r="C69" i="12" s="1"/>
  <c r="E68" i="12"/>
  <c r="C68" i="12" s="1"/>
  <c r="D68" i="12"/>
  <c r="E67" i="12"/>
  <c r="D67" i="12"/>
  <c r="C67" i="12"/>
  <c r="CC66" i="12"/>
  <c r="E66" i="12"/>
  <c r="D66" i="12"/>
  <c r="C66" i="12" s="1"/>
  <c r="E65" i="12"/>
  <c r="D65" i="12"/>
  <c r="CK64" i="12"/>
  <c r="CB64" i="12" s="1"/>
  <c r="AP64" i="12" s="1"/>
  <c r="CC64" i="12"/>
  <c r="E64" i="12"/>
  <c r="D64" i="12"/>
  <c r="C64" i="12"/>
  <c r="CJ64" i="12" s="1"/>
  <c r="CA64" i="12" s="1"/>
  <c r="E63" i="12"/>
  <c r="D63" i="12"/>
  <c r="C63" i="12" s="1"/>
  <c r="D57" i="12"/>
  <c r="C57" i="12"/>
  <c r="CJ56" i="12"/>
  <c r="CA56" i="12" s="1"/>
  <c r="AX56" i="12"/>
  <c r="D56" i="12"/>
  <c r="C56" i="12"/>
  <c r="B56" i="12" s="1"/>
  <c r="D55" i="12"/>
  <c r="C55" i="12"/>
  <c r="D54" i="12"/>
  <c r="C54" i="12"/>
  <c r="B54" i="12" s="1"/>
  <c r="CJ54" i="12" s="1"/>
  <c r="CA54" i="12" s="1"/>
  <c r="AX54" i="12" s="1"/>
  <c r="D53" i="12"/>
  <c r="C53" i="12"/>
  <c r="CJ52" i="12"/>
  <c r="CA52" i="12" s="1"/>
  <c r="AX52" i="12" s="1"/>
  <c r="D52" i="12"/>
  <c r="C52" i="12"/>
  <c r="B52" i="12" s="1"/>
  <c r="D51" i="12"/>
  <c r="C51" i="12"/>
  <c r="CJ50" i="12"/>
  <c r="CA50" i="12" s="1"/>
  <c r="AX50" i="12"/>
  <c r="D50" i="12"/>
  <c r="C50" i="12"/>
  <c r="B50" i="12" s="1"/>
  <c r="D49" i="12"/>
  <c r="C49" i="12"/>
  <c r="CJ48" i="12"/>
  <c r="CA48" i="12" s="1"/>
  <c r="AX48" i="12"/>
  <c r="D48" i="12"/>
  <c r="C48" i="12"/>
  <c r="B48" i="12" s="1"/>
  <c r="CA47" i="12"/>
  <c r="D47" i="12"/>
  <c r="C47" i="12"/>
  <c r="B47" i="12" s="1"/>
  <c r="CA46" i="12"/>
  <c r="D46" i="12"/>
  <c r="C46" i="12"/>
  <c r="B46" i="12" s="1"/>
  <c r="CK41" i="12"/>
  <c r="CB41" i="12" s="1"/>
  <c r="E41" i="12"/>
  <c r="D41" i="12"/>
  <c r="C41" i="12"/>
  <c r="E40" i="12"/>
  <c r="D40" i="12"/>
  <c r="C40" i="12" s="1"/>
  <c r="E39" i="12"/>
  <c r="C39" i="12" s="1"/>
  <c r="D39" i="12"/>
  <c r="E38" i="12"/>
  <c r="D38" i="12"/>
  <c r="C38" i="12"/>
  <c r="CC37" i="12"/>
  <c r="E37" i="12"/>
  <c r="D37" i="12"/>
  <c r="C37" i="12" s="1"/>
  <c r="E36" i="12"/>
  <c r="D36" i="12"/>
  <c r="CK35" i="12"/>
  <c r="CB35" i="12" s="1"/>
  <c r="CC35" i="12"/>
  <c r="E35" i="12"/>
  <c r="D35" i="12"/>
  <c r="C35" i="12"/>
  <c r="CJ35" i="12" s="1"/>
  <c r="CA35" i="12" s="1"/>
  <c r="E34" i="12"/>
  <c r="D34" i="12"/>
  <c r="C34" i="12" s="1"/>
  <c r="E33" i="12"/>
  <c r="C33" i="12" s="1"/>
  <c r="D33" i="12"/>
  <c r="CJ32" i="12"/>
  <c r="CA32" i="12" s="1"/>
  <c r="E32" i="12"/>
  <c r="D32" i="12"/>
  <c r="C32" i="12" s="1"/>
  <c r="E31" i="12"/>
  <c r="C31" i="12" s="1"/>
  <c r="D31" i="12"/>
  <c r="E30" i="12"/>
  <c r="D30" i="12"/>
  <c r="C30" i="12" s="1"/>
  <c r="CC29" i="12"/>
  <c r="E29" i="12"/>
  <c r="D29" i="12"/>
  <c r="C29" i="12"/>
  <c r="CJ29" i="12" s="1"/>
  <c r="CA29" i="12" s="1"/>
  <c r="E28" i="12"/>
  <c r="D28" i="12"/>
  <c r="C28" i="12" s="1"/>
  <c r="E27" i="12"/>
  <c r="D27" i="12"/>
  <c r="C27" i="12"/>
  <c r="E26" i="12"/>
  <c r="D26" i="12"/>
  <c r="C26" i="12" s="1"/>
  <c r="CJ26" i="12" s="1"/>
  <c r="CA26" i="12" s="1"/>
  <c r="E25" i="12"/>
  <c r="C25" i="12" s="1"/>
  <c r="D25" i="12"/>
  <c r="CJ24" i="12"/>
  <c r="CA24" i="12" s="1"/>
  <c r="E24" i="12"/>
  <c r="D24" i="12"/>
  <c r="C24" i="12" s="1"/>
  <c r="CK23" i="12"/>
  <c r="CB23" i="12" s="1"/>
  <c r="E23" i="12"/>
  <c r="C23" i="12" s="1"/>
  <c r="D23" i="12"/>
  <c r="E22" i="12"/>
  <c r="D22" i="12"/>
  <c r="C22" i="12" s="1"/>
  <c r="CC21" i="12"/>
  <c r="E21" i="12"/>
  <c r="D21" i="12"/>
  <c r="C21" i="12"/>
  <c r="CJ21" i="12" s="1"/>
  <c r="CA21" i="12" s="1"/>
  <c r="E20" i="12"/>
  <c r="D20" i="12"/>
  <c r="C20" i="12" s="1"/>
  <c r="E19" i="12"/>
  <c r="D19" i="12"/>
  <c r="C19" i="12"/>
  <c r="CJ18" i="12"/>
  <c r="CA18" i="12" s="1"/>
  <c r="E18" i="12"/>
  <c r="D18" i="12"/>
  <c r="C18" i="12" s="1"/>
  <c r="E17" i="12"/>
  <c r="D17" i="12"/>
  <c r="C17" i="12"/>
  <c r="E16" i="12"/>
  <c r="D16" i="12"/>
  <c r="C16" i="12"/>
  <c r="E15" i="12"/>
  <c r="D15" i="12"/>
  <c r="C15" i="12"/>
  <c r="A5" i="12"/>
  <c r="A4" i="12"/>
  <c r="A3" i="12"/>
  <c r="A2" i="12"/>
  <c r="AP76" i="13" l="1"/>
  <c r="AP81" i="13"/>
  <c r="AP26" i="13"/>
  <c r="AP37" i="13"/>
  <c r="AP33" i="13"/>
  <c r="AP70" i="13"/>
  <c r="AP39" i="13"/>
  <c r="AP89" i="13"/>
  <c r="AP38" i="13"/>
  <c r="CJ32" i="13"/>
  <c r="CA32" i="13" s="1"/>
  <c r="CK32" i="13"/>
  <c r="CB32" i="13" s="1"/>
  <c r="CC32" i="13"/>
  <c r="AP79" i="13"/>
  <c r="AP73" i="13"/>
  <c r="AP63" i="13"/>
  <c r="AP40" i="13"/>
  <c r="AP36" i="13"/>
  <c r="AP18" i="13"/>
  <c r="AP29" i="13"/>
  <c r="AP21" i="13"/>
  <c r="CJ84" i="13"/>
  <c r="CA84" i="13" s="1"/>
  <c r="CK84" i="13"/>
  <c r="CB84" i="13" s="1"/>
  <c r="CC84" i="13"/>
  <c r="AP68" i="13"/>
  <c r="CJ16" i="13"/>
  <c r="CK16" i="13"/>
  <c r="CB16" i="13" s="1"/>
  <c r="CC16" i="13"/>
  <c r="AP65" i="13"/>
  <c r="AP72" i="13"/>
  <c r="CJ24" i="13"/>
  <c r="CA24" i="13" s="1"/>
  <c r="CK24" i="13"/>
  <c r="CB24" i="13" s="1"/>
  <c r="CC24" i="13"/>
  <c r="AP28" i="13"/>
  <c r="AP20" i="13"/>
  <c r="AP26" i="12"/>
  <c r="CC16" i="12"/>
  <c r="CK16" i="12"/>
  <c r="CB16" i="12" s="1"/>
  <c r="CJ16" i="12"/>
  <c r="CA16" i="12" s="1"/>
  <c r="AP16" i="12" s="1"/>
  <c r="CJ33" i="12"/>
  <c r="CA33" i="12" s="1"/>
  <c r="CC33" i="12"/>
  <c r="CK33" i="12"/>
  <c r="CB33" i="12" s="1"/>
  <c r="CK40" i="12"/>
  <c r="CB40" i="12" s="1"/>
  <c r="CJ40" i="12"/>
  <c r="CA40" i="12" s="1"/>
  <c r="CC40" i="12"/>
  <c r="CK17" i="12"/>
  <c r="CB17" i="12" s="1"/>
  <c r="CJ17" i="12"/>
  <c r="CA17" i="12" s="1"/>
  <c r="CC17" i="12"/>
  <c r="CJ19" i="12"/>
  <c r="CA19" i="12" s="1"/>
  <c r="CK19" i="12"/>
  <c r="CB19" i="12" s="1"/>
  <c r="CC19" i="12"/>
  <c r="CK21" i="12"/>
  <c r="CB21" i="12" s="1"/>
  <c r="AP21" i="12" s="1"/>
  <c r="CK24" i="12"/>
  <c r="CB24" i="12" s="1"/>
  <c r="AP24" i="12" s="1"/>
  <c r="CC24" i="12"/>
  <c r="CJ31" i="12"/>
  <c r="CA31" i="12" s="1"/>
  <c r="CC31" i="12"/>
  <c r="AP35" i="12"/>
  <c r="CC67" i="12"/>
  <c r="CK67" i="12"/>
  <c r="CB67" i="12" s="1"/>
  <c r="CJ67" i="12"/>
  <c r="CA67" i="12" s="1"/>
  <c r="AP67" i="12" s="1"/>
  <c r="CJ15" i="12"/>
  <c r="CK15" i="12"/>
  <c r="CB15" i="12" s="1"/>
  <c r="CC18" i="12"/>
  <c r="CK18" i="12"/>
  <c r="CB18" i="12" s="1"/>
  <c r="AP18" i="12" s="1"/>
  <c r="CJ25" i="12"/>
  <c r="CA25" i="12" s="1"/>
  <c r="CK25" i="12"/>
  <c r="CB25" i="12" s="1"/>
  <c r="CC25" i="12"/>
  <c r="CK31" i="12"/>
  <c r="CB31" i="12" s="1"/>
  <c r="CJ41" i="12"/>
  <c r="CA41" i="12" s="1"/>
  <c r="CC41" i="12"/>
  <c r="CJ66" i="12"/>
  <c r="CA66" i="12" s="1"/>
  <c r="AP66" i="12" s="1"/>
  <c r="CK66" i="12"/>
  <c r="CB66" i="12" s="1"/>
  <c r="CJ70" i="12"/>
  <c r="CA70" i="12" s="1"/>
  <c r="CC70" i="12"/>
  <c r="CK70" i="12"/>
  <c r="CB70" i="12" s="1"/>
  <c r="CC76" i="12"/>
  <c r="CK76" i="12"/>
  <c r="CB76" i="12" s="1"/>
  <c r="CJ76" i="12"/>
  <c r="CA76" i="12" s="1"/>
  <c r="AP76" i="12" s="1"/>
  <c r="CJ88" i="12"/>
  <c r="CA88" i="12" s="1"/>
  <c r="AP88" i="12" s="1"/>
  <c r="CK88" i="12"/>
  <c r="CB88" i="12" s="1"/>
  <c r="CC88" i="12"/>
  <c r="CC15" i="12"/>
  <c r="CJ23" i="12"/>
  <c r="CA23" i="12" s="1"/>
  <c r="AP23" i="12" s="1"/>
  <c r="CC23" i="12"/>
  <c r="CJ27" i="12"/>
  <c r="CA27" i="12" s="1"/>
  <c r="CK27" i="12"/>
  <c r="CB27" i="12" s="1"/>
  <c r="CC27" i="12"/>
  <c r="CK29" i="12"/>
  <c r="CB29" i="12" s="1"/>
  <c r="AP29" i="12" s="1"/>
  <c r="CK32" i="12"/>
  <c r="CB32" i="12" s="1"/>
  <c r="AP32" i="12" s="1"/>
  <c r="CC32" i="12"/>
  <c r="CK39" i="12"/>
  <c r="CB39" i="12" s="1"/>
  <c r="CC39" i="12"/>
  <c r="CJ39" i="12"/>
  <c r="CA39" i="12" s="1"/>
  <c r="AP39" i="12" s="1"/>
  <c r="CK68" i="12"/>
  <c r="CB68" i="12" s="1"/>
  <c r="CC68" i="12"/>
  <c r="CJ68" i="12"/>
  <c r="CA68" i="12" s="1"/>
  <c r="CC71" i="12"/>
  <c r="CJ71" i="12"/>
  <c r="CA71" i="12" s="1"/>
  <c r="AP71" i="12" s="1"/>
  <c r="AP72" i="12"/>
  <c r="CC26" i="12"/>
  <c r="CK26" i="12"/>
  <c r="CB26" i="12" s="1"/>
  <c r="CC79" i="12"/>
  <c r="CJ79" i="12"/>
  <c r="CA79" i="12" s="1"/>
  <c r="CK84" i="12"/>
  <c r="CB84" i="12" s="1"/>
  <c r="AP84" i="12" s="1"/>
  <c r="CC84" i="12"/>
  <c r="CJ86" i="12"/>
  <c r="CA86" i="12" s="1"/>
  <c r="AP86" i="12" s="1"/>
  <c r="CC86" i="12"/>
  <c r="CK86" i="12"/>
  <c r="CB86" i="12" s="1"/>
  <c r="CC22" i="12"/>
  <c r="CK22" i="12"/>
  <c r="CB22" i="12" s="1"/>
  <c r="CJ22" i="12"/>
  <c r="CA22" i="12" s="1"/>
  <c r="CC30" i="12"/>
  <c r="CK30" i="12"/>
  <c r="CB30" i="12" s="1"/>
  <c r="CJ30" i="12"/>
  <c r="CA30" i="12" s="1"/>
  <c r="AP30" i="12" s="1"/>
  <c r="CJ37" i="12"/>
  <c r="CA37" i="12" s="1"/>
  <c r="CK37" i="12"/>
  <c r="CB37" i="12" s="1"/>
  <c r="CC38" i="12"/>
  <c r="CK38" i="12"/>
  <c r="CB38" i="12" s="1"/>
  <c r="CJ38" i="12"/>
  <c r="CA38" i="12" s="1"/>
  <c r="CC63" i="12"/>
  <c r="CJ63" i="12"/>
  <c r="CA63" i="12" s="1"/>
  <c r="CK63" i="12"/>
  <c r="CB63" i="12" s="1"/>
  <c r="CJ74" i="12"/>
  <c r="CA74" i="12" s="1"/>
  <c r="CK74" i="12"/>
  <c r="CB74" i="12" s="1"/>
  <c r="CC75" i="12"/>
  <c r="CK75" i="12"/>
  <c r="CB75" i="12" s="1"/>
  <c r="CJ75" i="12"/>
  <c r="CA75" i="12" s="1"/>
  <c r="CK85" i="12"/>
  <c r="CB85" i="12" s="1"/>
  <c r="CJ85" i="12"/>
  <c r="CA85" i="12" s="1"/>
  <c r="AP85" i="12" s="1"/>
  <c r="CK20" i="12"/>
  <c r="CB20" i="12" s="1"/>
  <c r="CC20" i="12"/>
  <c r="CJ20" i="12"/>
  <c r="CA20" i="12" s="1"/>
  <c r="CK28" i="12"/>
  <c r="CB28" i="12" s="1"/>
  <c r="CC28" i="12"/>
  <c r="CJ28" i="12"/>
  <c r="CA28" i="12" s="1"/>
  <c r="CC34" i="12"/>
  <c r="CJ34" i="12"/>
  <c r="CA34" i="12" s="1"/>
  <c r="CK34" i="12"/>
  <c r="CB34" i="12" s="1"/>
  <c r="CK69" i="12"/>
  <c r="CB69" i="12" s="1"/>
  <c r="CJ69" i="12"/>
  <c r="CA69" i="12" s="1"/>
  <c r="AP69" i="12" s="1"/>
  <c r="CC87" i="12"/>
  <c r="CJ87" i="12"/>
  <c r="CA87" i="12" s="1"/>
  <c r="AP87" i="12" s="1"/>
  <c r="CK87" i="12"/>
  <c r="CB87" i="12" s="1"/>
  <c r="CK77" i="12"/>
  <c r="CB77" i="12" s="1"/>
  <c r="CJ77" i="12"/>
  <c r="CA77" i="12" s="1"/>
  <c r="AP77" i="12" s="1"/>
  <c r="CJ78" i="12"/>
  <c r="CA78" i="12" s="1"/>
  <c r="AP78" i="12" s="1"/>
  <c r="CC78" i="12"/>
  <c r="CK78" i="12"/>
  <c r="CB78" i="12" s="1"/>
  <c r="CJ82" i="12"/>
  <c r="CA82" i="12" s="1"/>
  <c r="CK82" i="12"/>
  <c r="CB82" i="12" s="1"/>
  <c r="CC83" i="12"/>
  <c r="CK83" i="12"/>
  <c r="CB83" i="12" s="1"/>
  <c r="CJ83" i="12"/>
  <c r="CA83" i="12" s="1"/>
  <c r="AP83" i="12" s="1"/>
  <c r="B51" i="12"/>
  <c r="CJ51" i="12" s="1"/>
  <c r="CA51" i="12" s="1"/>
  <c r="AX51" i="12" s="1"/>
  <c r="B55" i="12"/>
  <c r="CJ55" i="12" s="1"/>
  <c r="CA55" i="12" s="1"/>
  <c r="AX55" i="12" s="1"/>
  <c r="C73" i="12"/>
  <c r="C89" i="12"/>
  <c r="C36" i="12"/>
  <c r="B49" i="12"/>
  <c r="CJ49" i="12" s="1"/>
  <c r="CA49" i="12" s="1"/>
  <c r="AX49" i="12" s="1"/>
  <c r="B53" i="12"/>
  <c r="CJ53" i="12" s="1"/>
  <c r="CA53" i="12" s="1"/>
  <c r="AX53" i="12" s="1"/>
  <c r="B57" i="12"/>
  <c r="CJ57" i="12" s="1"/>
  <c r="CA57" i="12" s="1"/>
  <c r="AX57" i="12" s="1"/>
  <c r="C65" i="12"/>
  <c r="C81" i="12"/>
  <c r="CA106" i="11"/>
  <c r="AX106" i="11" s="1"/>
  <c r="D106" i="11"/>
  <c r="C106" i="11"/>
  <c r="B106" i="11"/>
  <c r="CJ106" i="11" s="1"/>
  <c r="CA105" i="11"/>
  <c r="AX105" i="11" s="1"/>
  <c r="D105" i="11"/>
  <c r="C105" i="11"/>
  <c r="B105" i="11"/>
  <c r="CJ105" i="11" s="1"/>
  <c r="CA104" i="11"/>
  <c r="AX104" i="11" s="1"/>
  <c r="D104" i="11"/>
  <c r="C104" i="11"/>
  <c r="B104" i="11"/>
  <c r="CJ104" i="11" s="1"/>
  <c r="CA103" i="11"/>
  <c r="AX103" i="11" s="1"/>
  <c r="D103" i="11"/>
  <c r="C103" i="11"/>
  <c r="B103" i="11"/>
  <c r="CJ103" i="11" s="1"/>
  <c r="CA102" i="11"/>
  <c r="AX102" i="11" s="1"/>
  <c r="D102" i="11"/>
  <c r="C102" i="11"/>
  <c r="B102" i="11"/>
  <c r="CJ102" i="11" s="1"/>
  <c r="CA101" i="11"/>
  <c r="AX101" i="11" s="1"/>
  <c r="D101" i="11"/>
  <c r="C101" i="11"/>
  <c r="B101" i="11"/>
  <c r="CJ101" i="11" s="1"/>
  <c r="CA100" i="11"/>
  <c r="AX100" i="11" s="1"/>
  <c r="D100" i="11"/>
  <c r="B100" i="11" s="1"/>
  <c r="CJ100" i="11" s="1"/>
  <c r="C100" i="11"/>
  <c r="CA99" i="11"/>
  <c r="AX99" i="11" s="1"/>
  <c r="D99" i="11"/>
  <c r="B99" i="11" s="1"/>
  <c r="CJ99" i="11" s="1"/>
  <c r="C99" i="11"/>
  <c r="D98" i="11"/>
  <c r="B98" i="11" s="1"/>
  <c r="CJ98" i="11" s="1"/>
  <c r="CA98" i="11" s="1"/>
  <c r="AX98" i="11" s="1"/>
  <c r="C98" i="11"/>
  <c r="D97" i="11"/>
  <c r="B97" i="11" s="1"/>
  <c r="CJ97" i="11" s="1"/>
  <c r="CA97" i="11" s="1"/>
  <c r="AX97" i="11" s="1"/>
  <c r="C97" i="11"/>
  <c r="CA96" i="11"/>
  <c r="AX96" i="11" s="1"/>
  <c r="D96" i="11"/>
  <c r="B96" i="11" s="1"/>
  <c r="CJ96" i="11" s="1"/>
  <c r="C96" i="11"/>
  <c r="CA95" i="11"/>
  <c r="AX95" i="11" s="1"/>
  <c r="D95" i="11"/>
  <c r="B95" i="11" s="1"/>
  <c r="CJ95" i="11" s="1"/>
  <c r="C95" i="11"/>
  <c r="CJ89" i="11"/>
  <c r="CA89" i="11" s="1"/>
  <c r="E89" i="11"/>
  <c r="D89" i="11"/>
  <c r="C89" i="11" s="1"/>
  <c r="E88" i="11"/>
  <c r="C88" i="11" s="1"/>
  <c r="D88" i="11"/>
  <c r="E87" i="11"/>
  <c r="D87" i="11"/>
  <c r="C87" i="11" s="1"/>
  <c r="CK86" i="11"/>
  <c r="CB86" i="11" s="1"/>
  <c r="CA86" i="11"/>
  <c r="E86" i="11"/>
  <c r="D86" i="11"/>
  <c r="C86" i="11"/>
  <c r="CJ86" i="11" s="1"/>
  <c r="CJ85" i="11"/>
  <c r="CA85" i="11" s="1"/>
  <c r="E85" i="11"/>
  <c r="D85" i="11"/>
  <c r="C85" i="11" s="1"/>
  <c r="E84" i="11"/>
  <c r="C84" i="11" s="1"/>
  <c r="D84" i="11"/>
  <c r="E83" i="11"/>
  <c r="D83" i="11"/>
  <c r="C83" i="11" s="1"/>
  <c r="E82" i="11"/>
  <c r="C82" i="11" s="1"/>
  <c r="D82" i="11"/>
  <c r="CC81" i="11"/>
  <c r="E81" i="11"/>
  <c r="D81" i="11"/>
  <c r="C81" i="11" s="1"/>
  <c r="E80" i="11"/>
  <c r="C80" i="11" s="1"/>
  <c r="D80" i="11"/>
  <c r="CJ79" i="11"/>
  <c r="CA79" i="11" s="1"/>
  <c r="E79" i="11"/>
  <c r="D79" i="11"/>
  <c r="C79" i="11"/>
  <c r="E78" i="11"/>
  <c r="D78" i="11"/>
  <c r="C78" i="11" s="1"/>
  <c r="E77" i="11"/>
  <c r="D77" i="11"/>
  <c r="E76" i="11"/>
  <c r="C76" i="11" s="1"/>
  <c r="D76" i="11"/>
  <c r="E75" i="11"/>
  <c r="D75" i="11"/>
  <c r="C75" i="11" s="1"/>
  <c r="E74" i="11"/>
  <c r="C74" i="11" s="1"/>
  <c r="D74" i="11"/>
  <c r="CC73" i="11"/>
  <c r="E73" i="11"/>
  <c r="D73" i="11"/>
  <c r="C73" i="11" s="1"/>
  <c r="E72" i="11"/>
  <c r="D72" i="11"/>
  <c r="C72" i="11"/>
  <c r="E71" i="11"/>
  <c r="D71" i="11"/>
  <c r="C71" i="11"/>
  <c r="E70" i="11"/>
  <c r="D70" i="11"/>
  <c r="C70" i="11" s="1"/>
  <c r="CC70" i="11" s="1"/>
  <c r="E69" i="11"/>
  <c r="D69" i="11"/>
  <c r="CK68" i="11"/>
  <c r="CB68" i="11" s="1"/>
  <c r="CC68" i="11"/>
  <c r="AP68" i="11"/>
  <c r="E68" i="11"/>
  <c r="D68" i="11"/>
  <c r="C68" i="11"/>
  <c r="CJ68" i="11" s="1"/>
  <c r="CA68" i="11" s="1"/>
  <c r="E67" i="11"/>
  <c r="D67" i="11"/>
  <c r="C67" i="11" s="1"/>
  <c r="E66" i="11"/>
  <c r="D66" i="11"/>
  <c r="C66" i="11"/>
  <c r="E65" i="11"/>
  <c r="D65" i="11"/>
  <c r="C65" i="11" s="1"/>
  <c r="CC65" i="11" s="1"/>
  <c r="E64" i="11"/>
  <c r="C64" i="11" s="1"/>
  <c r="D64" i="11"/>
  <c r="E63" i="11"/>
  <c r="D63" i="11"/>
  <c r="C63" i="11"/>
  <c r="AX57" i="11"/>
  <c r="D57" i="11"/>
  <c r="C57" i="11"/>
  <c r="B57" i="11" s="1"/>
  <c r="CJ57" i="11" s="1"/>
  <c r="CA57" i="11" s="1"/>
  <c r="CA56" i="11"/>
  <c r="AX56" i="11" s="1"/>
  <c r="D56" i="11"/>
  <c r="C56" i="11"/>
  <c r="B56" i="11"/>
  <c r="CJ56" i="11" s="1"/>
  <c r="D55" i="11"/>
  <c r="C55" i="11"/>
  <c r="B55" i="11" s="1"/>
  <c r="CJ55" i="11" s="1"/>
  <c r="CA55" i="11" s="1"/>
  <c r="AX55" i="11" s="1"/>
  <c r="D54" i="11"/>
  <c r="C54" i="11"/>
  <c r="B54" i="11"/>
  <c r="CJ54" i="11" s="1"/>
  <c r="CA54" i="11" s="1"/>
  <c r="AX54" i="11" s="1"/>
  <c r="D53" i="11"/>
  <c r="C53" i="11"/>
  <c r="B53" i="11" s="1"/>
  <c r="CJ53" i="11" s="1"/>
  <c r="CA53" i="11" s="1"/>
  <c r="AX53" i="11" s="1"/>
  <c r="D52" i="11"/>
  <c r="C52" i="11"/>
  <c r="B52" i="11"/>
  <c r="CJ52" i="11" s="1"/>
  <c r="CA52" i="11" s="1"/>
  <c r="AX52" i="11" s="1"/>
  <c r="AX51" i="11"/>
  <c r="D51" i="11"/>
  <c r="C51" i="11"/>
  <c r="B51" i="11" s="1"/>
  <c r="CJ51" i="11" s="1"/>
  <c r="CA51" i="11" s="1"/>
  <c r="CA50" i="11"/>
  <c r="AX50" i="11" s="1"/>
  <c r="D50" i="11"/>
  <c r="C50" i="11"/>
  <c r="B50" i="11"/>
  <c r="CJ50" i="11" s="1"/>
  <c r="AX49" i="11"/>
  <c r="D49" i="11"/>
  <c r="C49" i="11"/>
  <c r="B49" i="11" s="1"/>
  <c r="CJ49" i="11" s="1"/>
  <c r="CA49" i="11" s="1"/>
  <c r="CA48" i="11"/>
  <c r="AX48" i="11" s="1"/>
  <c r="D48" i="11"/>
  <c r="C48" i="11"/>
  <c r="B48" i="11"/>
  <c r="CJ48" i="11" s="1"/>
  <c r="CA47" i="11"/>
  <c r="D47" i="11"/>
  <c r="C47" i="11"/>
  <c r="B47" i="11"/>
  <c r="CA46" i="11"/>
  <c r="D46" i="11"/>
  <c r="C46" i="11"/>
  <c r="B46" i="11"/>
  <c r="CC41" i="11"/>
  <c r="E41" i="11"/>
  <c r="D41" i="11"/>
  <c r="C41" i="11" s="1"/>
  <c r="E40" i="11"/>
  <c r="D40" i="11"/>
  <c r="CK39" i="11"/>
  <c r="CB39" i="11" s="1"/>
  <c r="CC39" i="11"/>
  <c r="E39" i="11"/>
  <c r="D39" i="11"/>
  <c r="C39" i="11"/>
  <c r="CJ39" i="11" s="1"/>
  <c r="CA39" i="11" s="1"/>
  <c r="E38" i="11"/>
  <c r="D38" i="11"/>
  <c r="C38" i="11" s="1"/>
  <c r="E37" i="11"/>
  <c r="C37" i="11" s="1"/>
  <c r="D37" i="11"/>
  <c r="CC36" i="11"/>
  <c r="E36" i="11"/>
  <c r="D36" i="11"/>
  <c r="C36" i="11" s="1"/>
  <c r="E35" i="11"/>
  <c r="C35" i="11" s="1"/>
  <c r="D35" i="11"/>
  <c r="E34" i="11"/>
  <c r="D34" i="11"/>
  <c r="C34" i="11"/>
  <c r="CC33" i="11"/>
  <c r="E33" i="11"/>
  <c r="D33" i="11"/>
  <c r="C33" i="11" s="1"/>
  <c r="E32" i="11"/>
  <c r="C32" i="11" s="1"/>
  <c r="D32" i="11"/>
  <c r="E31" i="11"/>
  <c r="D31" i="11"/>
  <c r="C31" i="11" s="1"/>
  <c r="CC30" i="11"/>
  <c r="E30" i="11"/>
  <c r="D30" i="11"/>
  <c r="C30" i="11"/>
  <c r="CJ30" i="11" s="1"/>
  <c r="CA30" i="11" s="1"/>
  <c r="E29" i="11"/>
  <c r="D29" i="11"/>
  <c r="C29" i="11" s="1"/>
  <c r="E28" i="11"/>
  <c r="D28" i="11"/>
  <c r="C28" i="11"/>
  <c r="E27" i="11"/>
  <c r="D27" i="11"/>
  <c r="C27" i="11" s="1"/>
  <c r="E26" i="11"/>
  <c r="C26" i="11" s="1"/>
  <c r="D26" i="11"/>
  <c r="CJ25" i="11"/>
  <c r="CA25" i="11" s="1"/>
  <c r="E25" i="11"/>
  <c r="D25" i="11"/>
  <c r="C25" i="11" s="1"/>
  <c r="CK24" i="11"/>
  <c r="CB24" i="11" s="1"/>
  <c r="E24" i="11"/>
  <c r="C24" i="11" s="1"/>
  <c r="D24" i="11"/>
  <c r="E23" i="11"/>
  <c r="D23" i="11"/>
  <c r="C23" i="11" s="1"/>
  <c r="CC22" i="11"/>
  <c r="E22" i="11"/>
  <c r="D22" i="11"/>
  <c r="C22" i="11"/>
  <c r="CJ22" i="11" s="1"/>
  <c r="CA22" i="11" s="1"/>
  <c r="E21" i="11"/>
  <c r="D21" i="11"/>
  <c r="C21" i="11" s="1"/>
  <c r="E20" i="11"/>
  <c r="D20" i="11"/>
  <c r="C20" i="11"/>
  <c r="E19" i="11"/>
  <c r="D19" i="11"/>
  <c r="C19" i="11"/>
  <c r="E18" i="11"/>
  <c r="D18" i="11"/>
  <c r="C18" i="11"/>
  <c r="E17" i="11"/>
  <c r="D17" i="11"/>
  <c r="C17" i="11" s="1"/>
  <c r="CK16" i="11"/>
  <c r="CB16" i="11" s="1"/>
  <c r="E16" i="11"/>
  <c r="D16" i="11"/>
  <c r="C16" i="11"/>
  <c r="CJ16" i="11" s="1"/>
  <c r="CA16" i="11" s="1"/>
  <c r="CK15" i="11"/>
  <c r="CB15" i="11" s="1"/>
  <c r="E15" i="11"/>
  <c r="D15" i="11"/>
  <c r="C15" i="11"/>
  <c r="A5" i="11"/>
  <c r="A4" i="11"/>
  <c r="A3" i="11"/>
  <c r="A2" i="11"/>
  <c r="AP32" i="13" l="1"/>
  <c r="AP24" i="13"/>
  <c r="CA16" i="13"/>
  <c r="AP16" i="13" s="1"/>
  <c r="B140" i="13"/>
  <c r="AP84" i="13"/>
  <c r="CK65" i="12"/>
  <c r="CB65" i="12" s="1"/>
  <c r="CC65" i="12"/>
  <c r="CJ65" i="12"/>
  <c r="CA65" i="12" s="1"/>
  <c r="AP65" i="12" s="1"/>
  <c r="CK36" i="12"/>
  <c r="CB36" i="12" s="1"/>
  <c r="CC36" i="12"/>
  <c r="CJ36" i="12"/>
  <c r="CA36" i="12" s="1"/>
  <c r="A140" i="12"/>
  <c r="CK89" i="12"/>
  <c r="CB89" i="12" s="1"/>
  <c r="CC89" i="12"/>
  <c r="CJ89" i="12"/>
  <c r="CA89" i="12" s="1"/>
  <c r="AP82" i="12"/>
  <c r="AP34" i="12"/>
  <c r="AP63" i="12"/>
  <c r="AP19" i="12"/>
  <c r="CK73" i="12"/>
  <c r="CB73" i="12" s="1"/>
  <c r="CC73" i="12"/>
  <c r="CJ73" i="12"/>
  <c r="CA73" i="12" s="1"/>
  <c r="AP20" i="12"/>
  <c r="AP68" i="12"/>
  <c r="AP27" i="12"/>
  <c r="AP70" i="12"/>
  <c r="AP41" i="12"/>
  <c r="AP31" i="12"/>
  <c r="AP40" i="12"/>
  <c r="AP33" i="12"/>
  <c r="CK81" i="12"/>
  <c r="CB81" i="12" s="1"/>
  <c r="CC81" i="12"/>
  <c r="CJ81" i="12"/>
  <c r="CA81" i="12" s="1"/>
  <c r="AP81" i="12" s="1"/>
  <c r="AP28" i="12"/>
  <c r="AP75" i="12"/>
  <c r="AP74" i="12"/>
  <c r="AP38" i="12"/>
  <c r="AP37" i="12"/>
  <c r="AP22" i="12"/>
  <c r="AP79" i="12"/>
  <c r="AP25" i="12"/>
  <c r="CA15" i="12"/>
  <c r="AP15" i="12" s="1"/>
  <c r="AP17" i="12"/>
  <c r="CK19" i="11"/>
  <c r="CB19" i="11" s="1"/>
  <c r="CJ19" i="11"/>
  <c r="CA19" i="11" s="1"/>
  <c r="CC19" i="11"/>
  <c r="CK27" i="11"/>
  <c r="CB27" i="11" s="1"/>
  <c r="CC27" i="11"/>
  <c r="CK35" i="11"/>
  <c r="CB35" i="11" s="1"/>
  <c r="CC35" i="11"/>
  <c r="CJ35" i="11"/>
  <c r="CA35" i="11" s="1"/>
  <c r="CC67" i="11"/>
  <c r="CJ67" i="11"/>
  <c r="CA67" i="11" s="1"/>
  <c r="CC72" i="11"/>
  <c r="CK72" i="11"/>
  <c r="CB72" i="11" s="1"/>
  <c r="CJ74" i="11"/>
  <c r="CA74" i="11" s="1"/>
  <c r="CC74" i="11"/>
  <c r="CK74" i="11"/>
  <c r="CB74" i="11" s="1"/>
  <c r="CK80" i="11"/>
  <c r="CB80" i="11" s="1"/>
  <c r="CC80" i="11"/>
  <c r="CJ80" i="11"/>
  <c r="CA80" i="11" s="1"/>
  <c r="AP80" i="11" s="1"/>
  <c r="CJ88" i="11"/>
  <c r="CA88" i="11" s="1"/>
  <c r="CK88" i="11"/>
  <c r="CB88" i="11" s="1"/>
  <c r="CC88" i="11"/>
  <c r="CC15" i="11"/>
  <c r="CK17" i="11"/>
  <c r="CB17" i="11" s="1"/>
  <c r="CJ17" i="11"/>
  <c r="CA17" i="11" s="1"/>
  <c r="CC17" i="11"/>
  <c r="CJ20" i="11"/>
  <c r="CA20" i="11" s="1"/>
  <c r="CK20" i="11"/>
  <c r="CB20" i="11" s="1"/>
  <c r="CC20" i="11"/>
  <c r="AP22" i="11"/>
  <c r="CK22" i="11"/>
  <c r="CB22" i="11" s="1"/>
  <c r="CC25" i="11"/>
  <c r="CK25" i="11"/>
  <c r="CB25" i="11" s="1"/>
  <c r="AP25" i="11" s="1"/>
  <c r="CJ32" i="11"/>
  <c r="CA32" i="11" s="1"/>
  <c r="CC32" i="11"/>
  <c r="CJ78" i="11"/>
  <c r="CA78" i="11" s="1"/>
  <c r="CK78" i="11"/>
  <c r="CB78" i="11" s="1"/>
  <c r="CC78" i="11"/>
  <c r="CC16" i="11"/>
  <c r="AP16" i="11" s="1"/>
  <c r="CJ18" i="11"/>
  <c r="CA18" i="11" s="1"/>
  <c r="CC18" i="11"/>
  <c r="CJ26" i="11"/>
  <c r="CA26" i="11" s="1"/>
  <c r="AP26" i="11" s="1"/>
  <c r="CK26" i="11"/>
  <c r="CB26" i="11" s="1"/>
  <c r="CC26" i="11"/>
  <c r="CJ27" i="11"/>
  <c r="CA27" i="11" s="1"/>
  <c r="AP27" i="11" s="1"/>
  <c r="CK32" i="11"/>
  <c r="CB32" i="11" s="1"/>
  <c r="CC34" i="11"/>
  <c r="CK34" i="11"/>
  <c r="CB34" i="11" s="1"/>
  <c r="CJ34" i="11"/>
  <c r="CA34" i="11" s="1"/>
  <c r="AP34" i="11" s="1"/>
  <c r="AP39" i="11"/>
  <c r="CK64" i="11"/>
  <c r="CB64" i="11" s="1"/>
  <c r="CC64" i="11"/>
  <c r="CJ64" i="11"/>
  <c r="CA64" i="11" s="1"/>
  <c r="AP64" i="11" s="1"/>
  <c r="CK67" i="11"/>
  <c r="CB67" i="11" s="1"/>
  <c r="CJ76" i="11"/>
  <c r="CA76" i="11" s="1"/>
  <c r="CK76" i="11"/>
  <c r="CB76" i="11" s="1"/>
  <c r="CC76" i="11"/>
  <c r="CJ15" i="11"/>
  <c r="CK18" i="11"/>
  <c r="CB18" i="11" s="1"/>
  <c r="CJ24" i="11"/>
  <c r="CA24" i="11" s="1"/>
  <c r="CC24" i="11"/>
  <c r="CJ28" i="11"/>
  <c r="CA28" i="11" s="1"/>
  <c r="CK28" i="11"/>
  <c r="CB28" i="11" s="1"/>
  <c r="CC28" i="11"/>
  <c r="AP30" i="11"/>
  <c r="CK30" i="11"/>
  <c r="CB30" i="11" s="1"/>
  <c r="CJ33" i="11"/>
  <c r="CA33" i="11" s="1"/>
  <c r="CK33" i="11"/>
  <c r="CB33" i="11" s="1"/>
  <c r="CJ37" i="11"/>
  <c r="CA37" i="11" s="1"/>
  <c r="AP37" i="11" s="1"/>
  <c r="CC37" i="11"/>
  <c r="CK37" i="11"/>
  <c r="CB37" i="11" s="1"/>
  <c r="CJ72" i="11"/>
  <c r="CA72" i="11" s="1"/>
  <c r="AP72" i="11" s="1"/>
  <c r="CC79" i="11"/>
  <c r="AP79" i="11" s="1"/>
  <c r="CK79" i="11"/>
  <c r="CB79" i="11" s="1"/>
  <c r="CJ82" i="11"/>
  <c r="CA82" i="11" s="1"/>
  <c r="CC82" i="11"/>
  <c r="CK82" i="11"/>
  <c r="CB82" i="11" s="1"/>
  <c r="CJ84" i="11"/>
  <c r="CA84" i="11" s="1"/>
  <c r="CK84" i="11"/>
  <c r="CB84" i="11" s="1"/>
  <c r="CC84" i="11"/>
  <c r="CK23" i="11"/>
  <c r="CB23" i="11" s="1"/>
  <c r="CC23" i="11"/>
  <c r="CJ23" i="11"/>
  <c r="CA23" i="11" s="1"/>
  <c r="CK31" i="11"/>
  <c r="CB31" i="11" s="1"/>
  <c r="CC31" i="11"/>
  <c r="CJ31" i="11"/>
  <c r="CA31" i="11" s="1"/>
  <c r="CC63" i="11"/>
  <c r="CK63" i="11"/>
  <c r="CB63" i="11" s="1"/>
  <c r="CJ63" i="11"/>
  <c r="CA63" i="11" s="1"/>
  <c r="AP63" i="11" s="1"/>
  <c r="CK73" i="11"/>
  <c r="CB73" i="11" s="1"/>
  <c r="CJ73" i="11"/>
  <c r="CA73" i="11" s="1"/>
  <c r="AP86" i="11"/>
  <c r="CC21" i="11"/>
  <c r="CK21" i="11"/>
  <c r="CB21" i="11" s="1"/>
  <c r="CJ21" i="11"/>
  <c r="CA21" i="11" s="1"/>
  <c r="CC29" i="11"/>
  <c r="CK29" i="11"/>
  <c r="CB29" i="11" s="1"/>
  <c r="CJ29" i="11"/>
  <c r="CA29" i="11" s="1"/>
  <c r="CK36" i="11"/>
  <c r="CB36" i="11" s="1"/>
  <c r="CJ36" i="11"/>
  <c r="CA36" i="11" s="1"/>
  <c r="AP36" i="11" s="1"/>
  <c r="CJ41" i="11"/>
  <c r="CA41" i="11" s="1"/>
  <c r="AP41" i="11" s="1"/>
  <c r="CK41" i="11"/>
  <c r="CB41" i="11" s="1"/>
  <c r="CC75" i="11"/>
  <c r="CJ75" i="11"/>
  <c r="CA75" i="11" s="1"/>
  <c r="CK75" i="11"/>
  <c r="CB75" i="11" s="1"/>
  <c r="CK81" i="11"/>
  <c r="CB81" i="11" s="1"/>
  <c r="CJ81" i="11"/>
  <c r="CA81" i="11" s="1"/>
  <c r="CC85" i="11"/>
  <c r="CK85" i="11"/>
  <c r="CB85" i="11" s="1"/>
  <c r="AP85" i="11" s="1"/>
  <c r="CC89" i="11"/>
  <c r="CK89" i="11"/>
  <c r="CB89" i="11" s="1"/>
  <c r="CC38" i="11"/>
  <c r="CJ38" i="11"/>
  <c r="CA38" i="11" s="1"/>
  <c r="AP38" i="11" s="1"/>
  <c r="CK38" i="11"/>
  <c r="CB38" i="11" s="1"/>
  <c r="CK65" i="11"/>
  <c r="CB65" i="11" s="1"/>
  <c r="CJ65" i="11"/>
  <c r="CA65" i="11" s="1"/>
  <c r="AP65" i="11" s="1"/>
  <c r="CJ66" i="11"/>
  <c r="CA66" i="11" s="1"/>
  <c r="AP66" i="11" s="1"/>
  <c r="CC66" i="11"/>
  <c r="CK66" i="11"/>
  <c r="CB66" i="11" s="1"/>
  <c r="CJ70" i="11"/>
  <c r="CA70" i="11" s="1"/>
  <c r="CK70" i="11"/>
  <c r="CB70" i="11" s="1"/>
  <c r="CC71" i="11"/>
  <c r="CK71" i="11"/>
  <c r="CB71" i="11" s="1"/>
  <c r="CJ71" i="11"/>
  <c r="CA71" i="11" s="1"/>
  <c r="AP71" i="11" s="1"/>
  <c r="C40" i="11"/>
  <c r="C69" i="11"/>
  <c r="CK83" i="11"/>
  <c r="CB83" i="11" s="1"/>
  <c r="CC83" i="11"/>
  <c r="CJ83" i="11"/>
  <c r="CA83" i="11" s="1"/>
  <c r="AP83" i="11" s="1"/>
  <c r="CC86" i="11"/>
  <c r="C77" i="11"/>
  <c r="CK87" i="11"/>
  <c r="CB87" i="11" s="1"/>
  <c r="CC87" i="11"/>
  <c r="CJ87" i="11"/>
  <c r="CA87" i="11" s="1"/>
  <c r="D106" i="10"/>
  <c r="C106" i="10"/>
  <c r="B106" i="10" s="1"/>
  <c r="CJ106" i="10" s="1"/>
  <c r="CA106" i="10" s="1"/>
  <c r="AX106" i="10" s="1"/>
  <c r="D105" i="10"/>
  <c r="C105" i="10"/>
  <c r="B105" i="10" s="1"/>
  <c r="CJ105" i="10" s="1"/>
  <c r="CA105" i="10" s="1"/>
  <c r="AX105" i="10" s="1"/>
  <c r="D104" i="10"/>
  <c r="C104" i="10"/>
  <c r="B104" i="10" s="1"/>
  <c r="CJ104" i="10" s="1"/>
  <c r="CA104" i="10" s="1"/>
  <c r="AX104" i="10" s="1"/>
  <c r="D103" i="10"/>
  <c r="C103" i="10"/>
  <c r="B103" i="10" s="1"/>
  <c r="CJ103" i="10" s="1"/>
  <c r="CA103" i="10" s="1"/>
  <c r="AX103" i="10" s="1"/>
  <c r="D102" i="10"/>
  <c r="C102" i="10"/>
  <c r="B102" i="10" s="1"/>
  <c r="CJ102" i="10" s="1"/>
  <c r="CA102" i="10" s="1"/>
  <c r="AX102" i="10" s="1"/>
  <c r="D101" i="10"/>
  <c r="C101" i="10"/>
  <c r="B101" i="10" s="1"/>
  <c r="CJ101" i="10" s="1"/>
  <c r="CA101" i="10" s="1"/>
  <c r="AX101" i="10" s="1"/>
  <c r="D100" i="10"/>
  <c r="C100" i="10"/>
  <c r="B100" i="10" s="1"/>
  <c r="CJ100" i="10" s="1"/>
  <c r="CA100" i="10" s="1"/>
  <c r="AX100" i="10" s="1"/>
  <c r="D99" i="10"/>
  <c r="C99" i="10"/>
  <c r="B99" i="10" s="1"/>
  <c r="CJ99" i="10" s="1"/>
  <c r="CA99" i="10" s="1"/>
  <c r="AX99" i="10" s="1"/>
  <c r="D98" i="10"/>
  <c r="C98" i="10"/>
  <c r="B98" i="10" s="1"/>
  <c r="CJ98" i="10" s="1"/>
  <c r="CA98" i="10" s="1"/>
  <c r="AX98" i="10" s="1"/>
  <c r="D97" i="10"/>
  <c r="C97" i="10"/>
  <c r="B97" i="10" s="1"/>
  <c r="CJ97" i="10" s="1"/>
  <c r="CA97" i="10" s="1"/>
  <c r="AX97" i="10" s="1"/>
  <c r="D96" i="10"/>
  <c r="C96" i="10"/>
  <c r="B96" i="10" s="1"/>
  <c r="CJ96" i="10" s="1"/>
  <c r="CA96" i="10" s="1"/>
  <c r="AX96" i="10" s="1"/>
  <c r="D95" i="10"/>
  <c r="C95" i="10"/>
  <c r="B95" i="10" s="1"/>
  <c r="CJ95" i="10" s="1"/>
  <c r="CA95" i="10" s="1"/>
  <c r="AX95" i="10" s="1"/>
  <c r="E89" i="10"/>
  <c r="D89" i="10"/>
  <c r="C89" i="10"/>
  <c r="E88" i="10"/>
  <c r="D88" i="10"/>
  <c r="C88" i="10" s="1"/>
  <c r="E87" i="10"/>
  <c r="D87" i="10"/>
  <c r="E86" i="10"/>
  <c r="D86" i="10"/>
  <c r="CK85" i="10"/>
  <c r="CB85" i="10" s="1"/>
  <c r="CJ85" i="10"/>
  <c r="CA85" i="10" s="1"/>
  <c r="E85" i="10"/>
  <c r="D85" i="10"/>
  <c r="C85" i="10"/>
  <c r="CC85" i="10" s="1"/>
  <c r="E84" i="10"/>
  <c r="D84" i="10"/>
  <c r="C84" i="10" s="1"/>
  <c r="E83" i="10"/>
  <c r="D83" i="10"/>
  <c r="C83" i="10"/>
  <c r="E82" i="10"/>
  <c r="D82" i="10"/>
  <c r="CC81" i="10"/>
  <c r="E81" i="10"/>
  <c r="C81" i="10" s="1"/>
  <c r="CK81" i="10" s="1"/>
  <c r="CB81" i="10" s="1"/>
  <c r="D81" i="10"/>
  <c r="CJ80" i="10"/>
  <c r="CA80" i="10" s="1"/>
  <c r="E80" i="10"/>
  <c r="D80" i="10"/>
  <c r="C80" i="10" s="1"/>
  <c r="E79" i="10"/>
  <c r="D79" i="10"/>
  <c r="C79" i="10"/>
  <c r="E78" i="10"/>
  <c r="D78" i="10"/>
  <c r="CK77" i="10"/>
  <c r="CB77" i="10" s="1"/>
  <c r="CJ77" i="10"/>
  <c r="CA77" i="10" s="1"/>
  <c r="AP77" i="10" s="1"/>
  <c r="E77" i="10"/>
  <c r="C77" i="10" s="1"/>
  <c r="CC77" i="10" s="1"/>
  <c r="D77" i="10"/>
  <c r="E76" i="10"/>
  <c r="D76" i="10"/>
  <c r="C76" i="10" s="1"/>
  <c r="CC76" i="10" s="1"/>
  <c r="E75" i="10"/>
  <c r="D75" i="10"/>
  <c r="E74" i="10"/>
  <c r="D74" i="10"/>
  <c r="C74" i="10" s="1"/>
  <c r="CC74" i="10" s="1"/>
  <c r="E73" i="10"/>
  <c r="D73" i="10"/>
  <c r="C73" i="10"/>
  <c r="CK72" i="10"/>
  <c r="CB72" i="10" s="1"/>
  <c r="E72" i="10"/>
  <c r="D72" i="10"/>
  <c r="C72" i="10"/>
  <c r="E71" i="10"/>
  <c r="D71" i="10"/>
  <c r="E70" i="10"/>
  <c r="D70" i="10"/>
  <c r="E69" i="10"/>
  <c r="D69" i="10"/>
  <c r="C69" i="10"/>
  <c r="E68" i="10"/>
  <c r="D68" i="10"/>
  <c r="C68" i="10"/>
  <c r="E67" i="10"/>
  <c r="D67" i="10"/>
  <c r="C67" i="10"/>
  <c r="E66" i="10"/>
  <c r="D66" i="10"/>
  <c r="CJ65" i="10"/>
  <c r="CA65" i="10" s="1"/>
  <c r="E65" i="10"/>
  <c r="C65" i="10" s="1"/>
  <c r="CK65" i="10" s="1"/>
  <c r="CB65" i="10" s="1"/>
  <c r="D65" i="10"/>
  <c r="E64" i="10"/>
  <c r="D64" i="10"/>
  <c r="C64" i="10" s="1"/>
  <c r="E63" i="10"/>
  <c r="D63" i="10"/>
  <c r="C63" i="10" s="1"/>
  <c r="D57" i="10"/>
  <c r="B57" i="10" s="1"/>
  <c r="CJ57" i="10" s="1"/>
  <c r="CA57" i="10" s="1"/>
  <c r="AX57" i="10" s="1"/>
  <c r="C57" i="10"/>
  <c r="D56" i="10"/>
  <c r="C56" i="10"/>
  <c r="D55" i="10"/>
  <c r="C55" i="10"/>
  <c r="B55" i="10"/>
  <c r="CJ55" i="10" s="1"/>
  <c r="CA55" i="10" s="1"/>
  <c r="AX55" i="10" s="1"/>
  <c r="CJ54" i="10"/>
  <c r="CA54" i="10" s="1"/>
  <c r="AX54" i="10" s="1"/>
  <c r="D54" i="10"/>
  <c r="C54" i="10"/>
  <c r="B54" i="10"/>
  <c r="D53" i="10"/>
  <c r="B53" i="10" s="1"/>
  <c r="CJ53" i="10" s="1"/>
  <c r="CA53" i="10" s="1"/>
  <c r="AX53" i="10" s="1"/>
  <c r="C53" i="10"/>
  <c r="D52" i="10"/>
  <c r="C52" i="10"/>
  <c r="B52" i="10" s="1"/>
  <c r="CJ52" i="10" s="1"/>
  <c r="CA52" i="10" s="1"/>
  <c r="AX52" i="10" s="1"/>
  <c r="D51" i="10"/>
  <c r="C51" i="10"/>
  <c r="B51" i="10"/>
  <c r="CJ51" i="10" s="1"/>
  <c r="CA51" i="10" s="1"/>
  <c r="AX51" i="10" s="1"/>
  <c r="D50" i="10"/>
  <c r="C50" i="10"/>
  <c r="B50" i="10" s="1"/>
  <c r="CJ50" i="10" s="1"/>
  <c r="CA50" i="10" s="1"/>
  <c r="AX50" i="10" s="1"/>
  <c r="D49" i="10"/>
  <c r="B49" i="10" s="1"/>
  <c r="CJ49" i="10" s="1"/>
  <c r="CA49" i="10" s="1"/>
  <c r="AX49" i="10" s="1"/>
  <c r="C49" i="10"/>
  <c r="D48" i="10"/>
  <c r="C48" i="10"/>
  <c r="CA47" i="10"/>
  <c r="D47" i="10"/>
  <c r="C47" i="10"/>
  <c r="CA46" i="10"/>
  <c r="D46" i="10"/>
  <c r="C46" i="10"/>
  <c r="B46" i="10" s="1"/>
  <c r="E41" i="10"/>
  <c r="D41" i="10"/>
  <c r="C41" i="10" s="1"/>
  <c r="CK41" i="10" s="1"/>
  <c r="CB41" i="10" s="1"/>
  <c r="E40" i="10"/>
  <c r="D40" i="10"/>
  <c r="C40" i="10"/>
  <c r="E39" i="10"/>
  <c r="D39" i="10"/>
  <c r="C39" i="10" s="1"/>
  <c r="E38" i="10"/>
  <c r="D38" i="10"/>
  <c r="C38" i="10"/>
  <c r="E37" i="10"/>
  <c r="D37" i="10"/>
  <c r="CJ36" i="10"/>
  <c r="CA36" i="10" s="1"/>
  <c r="AP36" i="10" s="1"/>
  <c r="CC36" i="10"/>
  <c r="E36" i="10"/>
  <c r="C36" i="10" s="1"/>
  <c r="CK36" i="10" s="1"/>
  <c r="CB36" i="10" s="1"/>
  <c r="D36" i="10"/>
  <c r="CJ35" i="10"/>
  <c r="CA35" i="10" s="1"/>
  <c r="E35" i="10"/>
  <c r="D35" i="10"/>
  <c r="C35" i="10" s="1"/>
  <c r="E34" i="10"/>
  <c r="D34" i="10"/>
  <c r="C34" i="10"/>
  <c r="E33" i="10"/>
  <c r="D33" i="10"/>
  <c r="C33" i="10"/>
  <c r="E32" i="10"/>
  <c r="D32" i="10"/>
  <c r="C32" i="10"/>
  <c r="CC31" i="10"/>
  <c r="E31" i="10"/>
  <c r="D31" i="10"/>
  <c r="C31" i="10" s="1"/>
  <c r="E30" i="10"/>
  <c r="D30" i="10"/>
  <c r="C30" i="10" s="1"/>
  <c r="CK30" i="10" s="1"/>
  <c r="CB30" i="10" s="1"/>
  <c r="CK29" i="10"/>
  <c r="CB29" i="10" s="1"/>
  <c r="E29" i="10"/>
  <c r="D29" i="10"/>
  <c r="C29" i="10"/>
  <c r="CC29" i="10" s="1"/>
  <c r="E28" i="10"/>
  <c r="D28" i="10"/>
  <c r="C28" i="10" s="1"/>
  <c r="E27" i="10"/>
  <c r="D27" i="10"/>
  <c r="E26" i="10"/>
  <c r="D26" i="10"/>
  <c r="CJ25" i="10"/>
  <c r="CA25" i="10" s="1"/>
  <c r="E25" i="10"/>
  <c r="D25" i="10"/>
  <c r="C25" i="10"/>
  <c r="CC25" i="10" s="1"/>
  <c r="E24" i="10"/>
  <c r="D24" i="10"/>
  <c r="C24" i="10"/>
  <c r="E23" i="10"/>
  <c r="C23" i="10" s="1"/>
  <c r="D23" i="10"/>
  <c r="E22" i="10"/>
  <c r="D22" i="10"/>
  <c r="CC21" i="10"/>
  <c r="E21" i="10"/>
  <c r="D21" i="10"/>
  <c r="C21" i="10"/>
  <c r="CK21" i="10" s="1"/>
  <c r="CB21" i="10" s="1"/>
  <c r="E20" i="10"/>
  <c r="D20" i="10"/>
  <c r="C20" i="10" s="1"/>
  <c r="E19" i="10"/>
  <c r="D19" i="10"/>
  <c r="C19" i="10"/>
  <c r="CJ19" i="10" s="1"/>
  <c r="CA19" i="10" s="1"/>
  <c r="E18" i="10"/>
  <c r="D18" i="10"/>
  <c r="E17" i="10"/>
  <c r="C17" i="10" s="1"/>
  <c r="D17" i="10"/>
  <c r="E16" i="10"/>
  <c r="D16" i="10"/>
  <c r="C16" i="10" s="1"/>
  <c r="E15" i="10"/>
  <c r="D15" i="10"/>
  <c r="C15" i="10" s="1"/>
  <c r="A5" i="10"/>
  <c r="A4" i="10"/>
  <c r="A3" i="10"/>
  <c r="A2" i="10"/>
  <c r="AP89" i="12" l="1"/>
  <c r="AP36" i="12"/>
  <c r="B140" i="12"/>
  <c r="AP73" i="12"/>
  <c r="CK40" i="11"/>
  <c r="CB40" i="11" s="1"/>
  <c r="CC40" i="11"/>
  <c r="CJ40" i="11"/>
  <c r="CA40" i="11" s="1"/>
  <c r="AP40" i="11" s="1"/>
  <c r="AP32" i="11"/>
  <c r="AP67" i="11"/>
  <c r="AP24" i="11"/>
  <c r="AP17" i="11"/>
  <c r="AP74" i="11"/>
  <c r="AP19" i="11"/>
  <c r="CK77" i="11"/>
  <c r="CB77" i="11" s="1"/>
  <c r="CC77" i="11"/>
  <c r="CJ77" i="11"/>
  <c r="CA77" i="11" s="1"/>
  <c r="AP77" i="11" s="1"/>
  <c r="AP89" i="11"/>
  <c r="AP81" i="11"/>
  <c r="AP21" i="11"/>
  <c r="AP73" i="11"/>
  <c r="AP23" i="11"/>
  <c r="AP82" i="11"/>
  <c r="AP33" i="11"/>
  <c r="AP18" i="11"/>
  <c r="AP78" i="11"/>
  <c r="AP35" i="11"/>
  <c r="A140" i="11"/>
  <c r="AP70" i="11"/>
  <c r="AP75" i="11"/>
  <c r="AP87" i="11"/>
  <c r="CK69" i="11"/>
  <c r="CB69" i="11" s="1"/>
  <c r="CC69" i="11"/>
  <c r="CJ69" i="11"/>
  <c r="CA69" i="11" s="1"/>
  <c r="AP29" i="11"/>
  <c r="AP31" i="11"/>
  <c r="AP84" i="11"/>
  <c r="AP28" i="11"/>
  <c r="CA15" i="11"/>
  <c r="AP15" i="11" s="1"/>
  <c r="AP76" i="11"/>
  <c r="AP20" i="11"/>
  <c r="AP88" i="11"/>
  <c r="CC20" i="10"/>
  <c r="CK20" i="10"/>
  <c r="CB20" i="10" s="1"/>
  <c r="CJ20" i="10"/>
  <c r="CA20" i="10" s="1"/>
  <c r="AP20" i="10" s="1"/>
  <c r="AP25" i="10"/>
  <c r="CJ15" i="10"/>
  <c r="CC15" i="10"/>
  <c r="CK15" i="10"/>
  <c r="CB15" i="10" s="1"/>
  <c r="CJ23" i="10"/>
  <c r="CA23" i="10" s="1"/>
  <c r="CK23" i="10"/>
  <c r="CB23" i="10" s="1"/>
  <c r="CC23" i="10"/>
  <c r="CJ28" i="10"/>
  <c r="CA28" i="10" s="1"/>
  <c r="CC28" i="10"/>
  <c r="CK28" i="10"/>
  <c r="CB28" i="10" s="1"/>
  <c r="CC39" i="10"/>
  <c r="CK39" i="10"/>
  <c r="CB39" i="10" s="1"/>
  <c r="CJ39" i="10"/>
  <c r="CA39" i="10" s="1"/>
  <c r="CJ84" i="10"/>
  <c r="CA84" i="10" s="1"/>
  <c r="CC84" i="10"/>
  <c r="CK84" i="10"/>
  <c r="CB84" i="10" s="1"/>
  <c r="CC17" i="10"/>
  <c r="CK17" i="10"/>
  <c r="CB17" i="10" s="1"/>
  <c r="CJ17" i="10"/>
  <c r="CA17" i="10" s="1"/>
  <c r="AP17" i="10" s="1"/>
  <c r="CJ63" i="10"/>
  <c r="CA63" i="10" s="1"/>
  <c r="CK63" i="10"/>
  <c r="CB63" i="10" s="1"/>
  <c r="CC63" i="10"/>
  <c r="CC16" i="10"/>
  <c r="CJ16" i="10"/>
  <c r="CA16" i="10" s="1"/>
  <c r="CK16" i="10"/>
  <c r="CB16" i="10" s="1"/>
  <c r="CJ24" i="10"/>
  <c r="CA24" i="10" s="1"/>
  <c r="CC24" i="10"/>
  <c r="CJ30" i="10"/>
  <c r="CA30" i="10" s="1"/>
  <c r="CJ34" i="10"/>
  <c r="CA34" i="10" s="1"/>
  <c r="CK34" i="10"/>
  <c r="CB34" i="10" s="1"/>
  <c r="CC34" i="10"/>
  <c r="CC64" i="10"/>
  <c r="CK64" i="10"/>
  <c r="CB64" i="10" s="1"/>
  <c r="CJ67" i="10"/>
  <c r="CA67" i="10" s="1"/>
  <c r="AP67" i="10" s="1"/>
  <c r="CK67" i="10"/>
  <c r="CB67" i="10" s="1"/>
  <c r="CC67" i="10"/>
  <c r="CJ88" i="10"/>
  <c r="CA88" i="10" s="1"/>
  <c r="CC88" i="10"/>
  <c r="CC19" i="10"/>
  <c r="CJ21" i="10"/>
  <c r="CA21" i="10" s="1"/>
  <c r="AP21" i="10" s="1"/>
  <c r="CK25" i="10"/>
  <c r="CB25" i="10" s="1"/>
  <c r="CK31" i="10"/>
  <c r="CB31" i="10" s="1"/>
  <c r="CJ31" i="10"/>
  <c r="CA31" i="10" s="1"/>
  <c r="CJ32" i="10"/>
  <c r="CA32" i="10" s="1"/>
  <c r="CC32" i="10"/>
  <c r="CC35" i="10"/>
  <c r="CK35" i="10"/>
  <c r="CB35" i="10" s="1"/>
  <c r="AP35" i="10" s="1"/>
  <c r="CJ38" i="10"/>
  <c r="CA38" i="10" s="1"/>
  <c r="CK38" i="10"/>
  <c r="CB38" i="10" s="1"/>
  <c r="CC38" i="10"/>
  <c r="CC68" i="10"/>
  <c r="CK68" i="10"/>
  <c r="CB68" i="10" s="1"/>
  <c r="CJ68" i="10"/>
  <c r="CA68" i="10" s="1"/>
  <c r="AP68" i="10" s="1"/>
  <c r="CJ73" i="10"/>
  <c r="CA73" i="10" s="1"/>
  <c r="CC73" i="10"/>
  <c r="CJ79" i="10"/>
  <c r="CA79" i="10" s="1"/>
  <c r="CK79" i="10"/>
  <c r="CB79" i="10" s="1"/>
  <c r="CC79" i="10"/>
  <c r="CJ81" i="10"/>
  <c r="CA81" i="10" s="1"/>
  <c r="AP81" i="10" s="1"/>
  <c r="C18" i="10"/>
  <c r="CK19" i="10"/>
  <c r="CB19" i="10" s="1"/>
  <c r="AP19" i="10" s="1"/>
  <c r="CK24" i="10"/>
  <c r="CB24" i="10" s="1"/>
  <c r="C26" i="10"/>
  <c r="CJ29" i="10"/>
  <c r="CA29" i="10" s="1"/>
  <c r="AP29" i="10" s="1"/>
  <c r="CK32" i="10"/>
  <c r="CB32" i="10" s="1"/>
  <c r="CC41" i="10"/>
  <c r="B48" i="10"/>
  <c r="CJ48" i="10" s="1"/>
  <c r="CA48" i="10" s="1"/>
  <c r="AX48" i="10" s="1"/>
  <c r="B56" i="10"/>
  <c r="CJ56" i="10" s="1"/>
  <c r="CA56" i="10" s="1"/>
  <c r="AX56" i="10" s="1"/>
  <c r="CC65" i="10"/>
  <c r="CK69" i="10"/>
  <c r="CB69" i="10" s="1"/>
  <c r="CJ69" i="10"/>
  <c r="CA69" i="10" s="1"/>
  <c r="CC69" i="10"/>
  <c r="CK73" i="10"/>
  <c r="CB73" i="10" s="1"/>
  <c r="CJ76" i="10"/>
  <c r="CA76" i="10" s="1"/>
  <c r="CC80" i="10"/>
  <c r="CK80" i="10"/>
  <c r="CB80" i="10" s="1"/>
  <c r="AP80" i="10" s="1"/>
  <c r="CJ83" i="10"/>
  <c r="CA83" i="10" s="1"/>
  <c r="AP83" i="10" s="1"/>
  <c r="CK83" i="10"/>
  <c r="CB83" i="10" s="1"/>
  <c r="CC83" i="10"/>
  <c r="CK88" i="10"/>
  <c r="CB88" i="10" s="1"/>
  <c r="C22" i="10"/>
  <c r="C27" i="10"/>
  <c r="CC30" i="10"/>
  <c r="CK33" i="10"/>
  <c r="CB33" i="10" s="1"/>
  <c r="CJ33" i="10"/>
  <c r="CA33" i="10" s="1"/>
  <c r="AP33" i="10" s="1"/>
  <c r="CC33" i="10"/>
  <c r="CK40" i="10"/>
  <c r="CB40" i="10" s="1"/>
  <c r="CJ40" i="10"/>
  <c r="CA40" i="10" s="1"/>
  <c r="CC40" i="10"/>
  <c r="CJ41" i="10"/>
  <c r="CA41" i="10" s="1"/>
  <c r="AP41" i="10" s="1"/>
  <c r="B47" i="10"/>
  <c r="CJ64" i="10"/>
  <c r="CA64" i="10" s="1"/>
  <c r="AP64" i="10" s="1"/>
  <c r="AP65" i="10"/>
  <c r="C70" i="10"/>
  <c r="C71" i="10"/>
  <c r="CC72" i="10"/>
  <c r="CJ72" i="10"/>
  <c r="CA72" i="10" s="1"/>
  <c r="AP72" i="10" s="1"/>
  <c r="CK74" i="10"/>
  <c r="CB74" i="10" s="1"/>
  <c r="CJ74" i="10"/>
  <c r="CA74" i="10" s="1"/>
  <c r="C75" i="10"/>
  <c r="CK76" i="10"/>
  <c r="CB76" i="10" s="1"/>
  <c r="AP85" i="10"/>
  <c r="CC89" i="10"/>
  <c r="CK89" i="10"/>
  <c r="CB89" i="10" s="1"/>
  <c r="CJ89" i="10"/>
  <c r="CA89" i="10" s="1"/>
  <c r="AP89" i="10" s="1"/>
  <c r="C78" i="10"/>
  <c r="C86" i="10"/>
  <c r="C37" i="10"/>
  <c r="C66" i="10"/>
  <c r="C82" i="10"/>
  <c r="C87" i="10"/>
  <c r="CA106" i="9"/>
  <c r="AX106" i="9" s="1"/>
  <c r="D106" i="9"/>
  <c r="C106" i="9"/>
  <c r="B106" i="9"/>
  <c r="CJ106" i="9" s="1"/>
  <c r="CA105" i="9"/>
  <c r="AX105" i="9" s="1"/>
  <c r="D105" i="9"/>
  <c r="C105" i="9"/>
  <c r="B105" i="9"/>
  <c r="CJ105" i="9" s="1"/>
  <c r="CA104" i="9"/>
  <c r="AX104" i="9" s="1"/>
  <c r="D104" i="9"/>
  <c r="C104" i="9"/>
  <c r="B104" i="9"/>
  <c r="CJ104" i="9" s="1"/>
  <c r="CA103" i="9"/>
  <c r="AX103" i="9" s="1"/>
  <c r="D103" i="9"/>
  <c r="C103" i="9"/>
  <c r="B103" i="9"/>
  <c r="CJ103" i="9" s="1"/>
  <c r="CA102" i="9"/>
  <c r="AX102" i="9" s="1"/>
  <c r="D102" i="9"/>
  <c r="C102" i="9"/>
  <c r="B102" i="9"/>
  <c r="CJ102" i="9" s="1"/>
  <c r="CA101" i="9"/>
  <c r="AX101" i="9" s="1"/>
  <c r="D101" i="9"/>
  <c r="C101" i="9"/>
  <c r="B101" i="9"/>
  <c r="CJ101" i="9" s="1"/>
  <c r="CA100" i="9"/>
  <c r="AX100" i="9" s="1"/>
  <c r="D100" i="9"/>
  <c r="C100" i="9"/>
  <c r="B100" i="9"/>
  <c r="CJ100" i="9" s="1"/>
  <c r="CA99" i="9"/>
  <c r="AX99" i="9" s="1"/>
  <c r="D99" i="9"/>
  <c r="C99" i="9"/>
  <c r="B99" i="9"/>
  <c r="CJ99" i="9" s="1"/>
  <c r="CA98" i="9"/>
  <c r="AX98" i="9" s="1"/>
  <c r="D98" i="9"/>
  <c r="C98" i="9"/>
  <c r="B98" i="9"/>
  <c r="CJ98" i="9" s="1"/>
  <c r="CA97" i="9"/>
  <c r="AX97" i="9" s="1"/>
  <c r="D97" i="9"/>
  <c r="C97" i="9"/>
  <c r="B97" i="9"/>
  <c r="CJ97" i="9" s="1"/>
  <c r="CA96" i="9"/>
  <c r="AX96" i="9" s="1"/>
  <c r="D96" i="9"/>
  <c r="C96" i="9"/>
  <c r="B96" i="9"/>
  <c r="CJ96" i="9" s="1"/>
  <c r="CA95" i="9"/>
  <c r="AX95" i="9" s="1"/>
  <c r="D95" i="9"/>
  <c r="C95" i="9"/>
  <c r="B95" i="9"/>
  <c r="CJ95" i="9" s="1"/>
  <c r="E89" i="9"/>
  <c r="D89" i="9"/>
  <c r="C89" i="9" s="1"/>
  <c r="E88" i="9"/>
  <c r="C88" i="9" s="1"/>
  <c r="D88" i="9"/>
  <c r="E87" i="9"/>
  <c r="D87" i="9"/>
  <c r="C87" i="9" s="1"/>
  <c r="CK86" i="9"/>
  <c r="CB86" i="9" s="1"/>
  <c r="E86" i="9"/>
  <c r="C86" i="9" s="1"/>
  <c r="D86" i="9"/>
  <c r="E85" i="9"/>
  <c r="D85" i="9"/>
  <c r="C85" i="9" s="1"/>
  <c r="CC84" i="9"/>
  <c r="E84" i="9"/>
  <c r="D84" i="9"/>
  <c r="C84" i="9"/>
  <c r="E83" i="9"/>
  <c r="D83" i="9"/>
  <c r="C83" i="9" s="1"/>
  <c r="CK82" i="9"/>
  <c r="CB82" i="9" s="1"/>
  <c r="CA82" i="9"/>
  <c r="E82" i="9"/>
  <c r="D82" i="9"/>
  <c r="C82" i="9"/>
  <c r="CJ82" i="9" s="1"/>
  <c r="CJ81" i="9"/>
  <c r="CA81" i="9" s="1"/>
  <c r="E81" i="9"/>
  <c r="D81" i="9"/>
  <c r="C81" i="9" s="1"/>
  <c r="E80" i="9"/>
  <c r="C80" i="9" s="1"/>
  <c r="D80" i="9"/>
  <c r="E79" i="9"/>
  <c r="D79" i="9"/>
  <c r="C79" i="9" s="1"/>
  <c r="E78" i="9"/>
  <c r="C78" i="9" s="1"/>
  <c r="D78" i="9"/>
  <c r="E77" i="9"/>
  <c r="D77" i="9"/>
  <c r="C77" i="9" s="1"/>
  <c r="E76" i="9"/>
  <c r="C76" i="9" s="1"/>
  <c r="D76" i="9"/>
  <c r="CJ75" i="9"/>
  <c r="CA75" i="9" s="1"/>
  <c r="E75" i="9"/>
  <c r="D75" i="9"/>
  <c r="C75" i="9"/>
  <c r="CC75" i="9" s="1"/>
  <c r="CC74" i="9"/>
  <c r="E74" i="9"/>
  <c r="D74" i="9"/>
  <c r="C74" i="9" s="1"/>
  <c r="E73" i="9"/>
  <c r="D73" i="9"/>
  <c r="CK72" i="9"/>
  <c r="CB72" i="9" s="1"/>
  <c r="CC72" i="9"/>
  <c r="AP72" i="9"/>
  <c r="E72" i="9"/>
  <c r="D72" i="9"/>
  <c r="C72" i="9"/>
  <c r="CJ72" i="9" s="1"/>
  <c r="CA72" i="9" s="1"/>
  <c r="CK71" i="9"/>
  <c r="CB71" i="9" s="1"/>
  <c r="E71" i="9"/>
  <c r="D71" i="9"/>
  <c r="C71" i="9" s="1"/>
  <c r="CK70" i="9"/>
  <c r="CB70" i="9" s="1"/>
  <c r="E70" i="9"/>
  <c r="C70" i="9" s="1"/>
  <c r="D70" i="9"/>
  <c r="CC69" i="9"/>
  <c r="E69" i="9"/>
  <c r="D69" i="9"/>
  <c r="C69" i="9" s="1"/>
  <c r="E68" i="9"/>
  <c r="D68" i="9"/>
  <c r="C68" i="9"/>
  <c r="E67" i="9"/>
  <c r="D67" i="9"/>
  <c r="C67" i="9"/>
  <c r="E66" i="9"/>
  <c r="D66" i="9"/>
  <c r="C66" i="9" s="1"/>
  <c r="E65" i="9"/>
  <c r="D65" i="9"/>
  <c r="CC64" i="9"/>
  <c r="E64" i="9"/>
  <c r="C64" i="9" s="1"/>
  <c r="D64" i="9"/>
  <c r="E63" i="9"/>
  <c r="D63" i="9"/>
  <c r="C63" i="9" s="1"/>
  <c r="D57" i="9"/>
  <c r="C57" i="9"/>
  <c r="AX56" i="9"/>
  <c r="D56" i="9"/>
  <c r="C56" i="9"/>
  <c r="B56" i="9" s="1"/>
  <c r="CJ56" i="9" s="1"/>
  <c r="CA56" i="9" s="1"/>
  <c r="D55" i="9"/>
  <c r="C55" i="9"/>
  <c r="D54" i="9"/>
  <c r="C54" i="9"/>
  <c r="B54" i="9" s="1"/>
  <c r="CJ54" i="9" s="1"/>
  <c r="CA54" i="9" s="1"/>
  <c r="AX54" i="9" s="1"/>
  <c r="D53" i="9"/>
  <c r="C53" i="9"/>
  <c r="AX52" i="9"/>
  <c r="D52" i="9"/>
  <c r="C52" i="9"/>
  <c r="B52" i="9" s="1"/>
  <c r="CJ52" i="9" s="1"/>
  <c r="CA52" i="9" s="1"/>
  <c r="D51" i="9"/>
  <c r="C51" i="9"/>
  <c r="D50" i="9"/>
  <c r="C50" i="9"/>
  <c r="B50" i="9" s="1"/>
  <c r="CJ50" i="9" s="1"/>
  <c r="CA50" i="9" s="1"/>
  <c r="AX50" i="9" s="1"/>
  <c r="D49" i="9"/>
  <c r="C49" i="9"/>
  <c r="D48" i="9"/>
  <c r="C48" i="9"/>
  <c r="B48" i="9" s="1"/>
  <c r="CJ48" i="9" s="1"/>
  <c r="CA48" i="9" s="1"/>
  <c r="AX48" i="9" s="1"/>
  <c r="CA47" i="9"/>
  <c r="D47" i="9"/>
  <c r="C47" i="9"/>
  <c r="B47" i="9" s="1"/>
  <c r="CA46" i="9"/>
  <c r="D46" i="9"/>
  <c r="C46" i="9"/>
  <c r="B46" i="9" s="1"/>
  <c r="E41" i="9"/>
  <c r="C41" i="9" s="1"/>
  <c r="D41" i="9"/>
  <c r="E40" i="9"/>
  <c r="D40" i="9"/>
  <c r="C40" i="9" s="1"/>
  <c r="CC40" i="9" s="1"/>
  <c r="E39" i="9"/>
  <c r="D39" i="9"/>
  <c r="C39" i="9"/>
  <c r="E38" i="9"/>
  <c r="D38" i="9"/>
  <c r="C38" i="9"/>
  <c r="E37" i="9"/>
  <c r="D37" i="9"/>
  <c r="C37" i="9" s="1"/>
  <c r="CC37" i="9" s="1"/>
  <c r="E36" i="9"/>
  <c r="D36" i="9"/>
  <c r="E35" i="9"/>
  <c r="C35" i="9" s="1"/>
  <c r="CJ35" i="9" s="1"/>
  <c r="CA35" i="9" s="1"/>
  <c r="D35" i="9"/>
  <c r="E34" i="9"/>
  <c r="D34" i="9"/>
  <c r="C34" i="9" s="1"/>
  <c r="E33" i="9"/>
  <c r="D33" i="9"/>
  <c r="C33" i="9"/>
  <c r="E32" i="9"/>
  <c r="D32" i="9"/>
  <c r="C32" i="9" s="1"/>
  <c r="E31" i="9"/>
  <c r="C31" i="9" s="1"/>
  <c r="D31" i="9"/>
  <c r="E30" i="9"/>
  <c r="D30" i="9"/>
  <c r="C30" i="9" s="1"/>
  <c r="E29" i="9"/>
  <c r="C29" i="9" s="1"/>
  <c r="D29" i="9"/>
  <c r="E28" i="9"/>
  <c r="D28" i="9"/>
  <c r="C28" i="9" s="1"/>
  <c r="E27" i="9"/>
  <c r="D27" i="9"/>
  <c r="C27" i="9"/>
  <c r="CJ27" i="9" s="1"/>
  <c r="CA27" i="9" s="1"/>
  <c r="E26" i="9"/>
  <c r="D26" i="9"/>
  <c r="C26" i="9" s="1"/>
  <c r="CA25" i="9"/>
  <c r="E25" i="9"/>
  <c r="D25" i="9"/>
  <c r="C25" i="9"/>
  <c r="CJ25" i="9" s="1"/>
  <c r="E24" i="9"/>
  <c r="D24" i="9"/>
  <c r="C24" i="9" s="1"/>
  <c r="E23" i="9"/>
  <c r="C23" i="9" s="1"/>
  <c r="D23" i="9"/>
  <c r="E22" i="9"/>
  <c r="D22" i="9"/>
  <c r="C22" i="9" s="1"/>
  <c r="CJ22" i="9" s="1"/>
  <c r="CA22" i="9" s="1"/>
  <c r="E21" i="9"/>
  <c r="C21" i="9" s="1"/>
  <c r="D21" i="9"/>
  <c r="E20" i="9"/>
  <c r="D20" i="9"/>
  <c r="C20" i="9" s="1"/>
  <c r="E19" i="9"/>
  <c r="D19" i="9"/>
  <c r="C19" i="9"/>
  <c r="CJ19" i="9" s="1"/>
  <c r="CA19" i="9" s="1"/>
  <c r="E18" i="9"/>
  <c r="D18" i="9"/>
  <c r="C18" i="9" s="1"/>
  <c r="CA17" i="9"/>
  <c r="E17" i="9"/>
  <c r="D17" i="9"/>
  <c r="C17" i="9"/>
  <c r="CJ17" i="9" s="1"/>
  <c r="E16" i="9"/>
  <c r="D16" i="9"/>
  <c r="C16" i="9" s="1"/>
  <c r="E15" i="9"/>
  <c r="C15" i="9" s="1"/>
  <c r="D15" i="9"/>
  <c r="A5" i="9"/>
  <c r="A4" i="9"/>
  <c r="A3" i="9"/>
  <c r="A2" i="9"/>
  <c r="B140" i="11" l="1"/>
  <c r="AP69" i="11"/>
  <c r="CJ75" i="10"/>
  <c r="CA75" i="10" s="1"/>
  <c r="CK75" i="10"/>
  <c r="CB75" i="10" s="1"/>
  <c r="CC75" i="10"/>
  <c r="AP40" i="10"/>
  <c r="CK18" i="10"/>
  <c r="CB18" i="10" s="1"/>
  <c r="CJ18" i="10"/>
  <c r="CA18" i="10" s="1"/>
  <c r="CC18" i="10"/>
  <c r="AP88" i="10"/>
  <c r="AP24" i="10"/>
  <c r="AP84" i="10"/>
  <c r="CK87" i="10"/>
  <c r="CB87" i="10" s="1"/>
  <c r="CJ87" i="10"/>
  <c r="CA87" i="10" s="1"/>
  <c r="CC87" i="10"/>
  <c r="CK86" i="10"/>
  <c r="CB86" i="10" s="1"/>
  <c r="CJ86" i="10"/>
  <c r="CA86" i="10" s="1"/>
  <c r="AP86" i="10" s="1"/>
  <c r="CC86" i="10"/>
  <c r="AP74" i="10"/>
  <c r="CJ71" i="10"/>
  <c r="CA71" i="10" s="1"/>
  <c r="CC71" i="10"/>
  <c r="CK71" i="10"/>
  <c r="CB71" i="10" s="1"/>
  <c r="AP69" i="10"/>
  <c r="CK26" i="10"/>
  <c r="CB26" i="10" s="1"/>
  <c r="CJ26" i="10"/>
  <c r="CA26" i="10" s="1"/>
  <c r="AP26" i="10" s="1"/>
  <c r="CC26" i="10"/>
  <c r="AP79" i="10"/>
  <c r="AP38" i="10"/>
  <c r="AP32" i="10"/>
  <c r="AP34" i="10"/>
  <c r="AP39" i="10"/>
  <c r="AP23" i="10"/>
  <c r="B140" i="10"/>
  <c r="CA15" i="10"/>
  <c r="AP15" i="10" s="1"/>
  <c r="CK66" i="10"/>
  <c r="CB66" i="10" s="1"/>
  <c r="CC66" i="10"/>
  <c r="CJ66" i="10"/>
  <c r="CA66" i="10" s="1"/>
  <c r="AP66" i="10" s="1"/>
  <c r="CK22" i="10"/>
  <c r="CB22" i="10" s="1"/>
  <c r="CC22" i="10"/>
  <c r="CJ22" i="10"/>
  <c r="CA22" i="10" s="1"/>
  <c r="AP22" i="10" s="1"/>
  <c r="AP73" i="10"/>
  <c r="CK37" i="10"/>
  <c r="CB37" i="10" s="1"/>
  <c r="CC37" i="10"/>
  <c r="CJ37" i="10"/>
  <c r="CA37" i="10" s="1"/>
  <c r="AP37" i="10" s="1"/>
  <c r="CK82" i="10"/>
  <c r="CB82" i="10" s="1"/>
  <c r="CC82" i="10"/>
  <c r="CJ82" i="10"/>
  <c r="CA82" i="10" s="1"/>
  <c r="CK78" i="10"/>
  <c r="CB78" i="10" s="1"/>
  <c r="CJ78" i="10"/>
  <c r="CA78" i="10" s="1"/>
  <c r="AP78" i="10" s="1"/>
  <c r="CC78" i="10"/>
  <c r="CK70" i="10"/>
  <c r="CB70" i="10" s="1"/>
  <c r="CJ70" i="10"/>
  <c r="CA70" i="10" s="1"/>
  <c r="CC70" i="10"/>
  <c r="CK27" i="10"/>
  <c r="CB27" i="10" s="1"/>
  <c r="CJ27" i="10"/>
  <c r="CA27" i="10" s="1"/>
  <c r="CC27" i="10"/>
  <c r="AP76" i="10"/>
  <c r="AP31" i="10"/>
  <c r="AP30" i="10"/>
  <c r="AP16" i="10"/>
  <c r="AP63" i="10"/>
  <c r="AP28" i="10"/>
  <c r="A140" i="10"/>
  <c r="CJ29" i="9"/>
  <c r="CA29" i="9" s="1"/>
  <c r="CC29" i="9"/>
  <c r="CK29" i="9"/>
  <c r="CB29" i="9" s="1"/>
  <c r="CJ31" i="9"/>
  <c r="CA31" i="9" s="1"/>
  <c r="CK31" i="9"/>
  <c r="CB31" i="9" s="1"/>
  <c r="CC31" i="9"/>
  <c r="CJ21" i="9"/>
  <c r="CA21" i="9" s="1"/>
  <c r="CC21" i="9"/>
  <c r="CK21" i="9"/>
  <c r="CB21" i="9" s="1"/>
  <c r="CJ23" i="9"/>
  <c r="CA23" i="9" s="1"/>
  <c r="AP23" i="9" s="1"/>
  <c r="CK23" i="9"/>
  <c r="CB23" i="9" s="1"/>
  <c r="CC23" i="9"/>
  <c r="CJ15" i="9"/>
  <c r="CK15" i="9"/>
  <c r="CB15" i="9" s="1"/>
  <c r="CC15" i="9"/>
  <c r="AP22" i="9"/>
  <c r="CC19" i="9"/>
  <c r="CC24" i="9"/>
  <c r="CK24" i="9"/>
  <c r="CB24" i="9" s="1"/>
  <c r="CJ24" i="9"/>
  <c r="CA24" i="9" s="1"/>
  <c r="CC32" i="9"/>
  <c r="CK32" i="9"/>
  <c r="CB32" i="9" s="1"/>
  <c r="CC38" i="9"/>
  <c r="CK38" i="9"/>
  <c r="CB38" i="9" s="1"/>
  <c r="CJ38" i="9"/>
  <c r="CA38" i="9" s="1"/>
  <c r="AP38" i="9" s="1"/>
  <c r="CC39" i="9"/>
  <c r="CK39" i="9"/>
  <c r="CB39" i="9" s="1"/>
  <c r="CJ39" i="9"/>
  <c r="CA39" i="9" s="1"/>
  <c r="CJ41" i="9"/>
  <c r="CA41" i="9" s="1"/>
  <c r="CC41" i="9"/>
  <c r="CC89" i="9"/>
  <c r="CK89" i="9"/>
  <c r="CB89" i="9" s="1"/>
  <c r="CJ89" i="9"/>
  <c r="CA89" i="9" s="1"/>
  <c r="AP89" i="9" s="1"/>
  <c r="CC17" i="9"/>
  <c r="CK19" i="9"/>
  <c r="CB19" i="9" s="1"/>
  <c r="AP19" i="9" s="1"/>
  <c r="CC25" i="9"/>
  <c r="CK27" i="9"/>
  <c r="CB27" i="9" s="1"/>
  <c r="AP27" i="9" s="1"/>
  <c r="CK30" i="9"/>
  <c r="CB30" i="9" s="1"/>
  <c r="CC30" i="9"/>
  <c r="CJ30" i="9"/>
  <c r="CA30" i="9" s="1"/>
  <c r="CJ33" i="9"/>
  <c r="CA33" i="9" s="1"/>
  <c r="AP33" i="9" s="1"/>
  <c r="CC33" i="9"/>
  <c r="CK33" i="9"/>
  <c r="CB33" i="9" s="1"/>
  <c r="CK17" i="9"/>
  <c r="CB17" i="9" s="1"/>
  <c r="AP17" i="9" s="1"/>
  <c r="CC20" i="9"/>
  <c r="CK20" i="9"/>
  <c r="CB20" i="9" s="1"/>
  <c r="CJ20" i="9"/>
  <c r="CA20" i="9" s="1"/>
  <c r="CK25" i="9"/>
  <c r="CB25" i="9" s="1"/>
  <c r="AP25" i="9" s="1"/>
  <c r="CC28" i="9"/>
  <c r="CK28" i="9"/>
  <c r="CB28" i="9" s="1"/>
  <c r="CJ28" i="9"/>
  <c r="CA28" i="9" s="1"/>
  <c r="CC34" i="9"/>
  <c r="CJ34" i="9"/>
  <c r="CA34" i="9" s="1"/>
  <c r="AP34" i="9" s="1"/>
  <c r="CK34" i="9"/>
  <c r="CB34" i="9" s="1"/>
  <c r="CC35" i="9"/>
  <c r="CJ74" i="9"/>
  <c r="CA74" i="9" s="1"/>
  <c r="CK74" i="9"/>
  <c r="CB74" i="9" s="1"/>
  <c r="CK76" i="9"/>
  <c r="CB76" i="9" s="1"/>
  <c r="CC76" i="9"/>
  <c r="CJ80" i="9"/>
  <c r="CA80" i="9" s="1"/>
  <c r="CK80" i="9"/>
  <c r="CB80" i="9" s="1"/>
  <c r="CC80" i="9"/>
  <c r="CK18" i="9"/>
  <c r="CB18" i="9" s="1"/>
  <c r="CC18" i="9"/>
  <c r="CJ18" i="9"/>
  <c r="CA18" i="9" s="1"/>
  <c r="AP18" i="9" s="1"/>
  <c r="CK26" i="9"/>
  <c r="CB26" i="9" s="1"/>
  <c r="CC26" i="9"/>
  <c r="CJ26" i="9"/>
  <c r="CA26" i="9" s="1"/>
  <c r="CK35" i="9"/>
  <c r="CB35" i="9" s="1"/>
  <c r="AP35" i="9" s="1"/>
  <c r="CC63" i="9"/>
  <c r="CJ63" i="9"/>
  <c r="CA63" i="9" s="1"/>
  <c r="AP63" i="9" s="1"/>
  <c r="CK63" i="9"/>
  <c r="CB63" i="9" s="1"/>
  <c r="CJ64" i="9"/>
  <c r="CA64" i="9" s="1"/>
  <c r="AP64" i="9" s="1"/>
  <c r="CK64" i="9"/>
  <c r="CB64" i="9" s="1"/>
  <c r="CC67" i="9"/>
  <c r="CK67" i="9"/>
  <c r="CB67" i="9" s="1"/>
  <c r="CJ67" i="9"/>
  <c r="CA67" i="9" s="1"/>
  <c r="AP67" i="9" s="1"/>
  <c r="CC68" i="9"/>
  <c r="CK68" i="9"/>
  <c r="CB68" i="9" s="1"/>
  <c r="CJ68" i="9"/>
  <c r="CA68" i="9" s="1"/>
  <c r="CK69" i="9"/>
  <c r="CB69" i="9" s="1"/>
  <c r="CJ69" i="9"/>
  <c r="CA69" i="9" s="1"/>
  <c r="CJ70" i="9"/>
  <c r="CA70" i="9" s="1"/>
  <c r="AP70" i="9" s="1"/>
  <c r="CC70" i="9"/>
  <c r="CJ76" i="9"/>
  <c r="CA76" i="9" s="1"/>
  <c r="AP76" i="9" s="1"/>
  <c r="CC81" i="9"/>
  <c r="CK81" i="9"/>
  <c r="CB81" i="9" s="1"/>
  <c r="CJ88" i="9"/>
  <c r="CA88" i="9" s="1"/>
  <c r="CK88" i="9"/>
  <c r="CB88" i="9" s="1"/>
  <c r="CC88" i="9"/>
  <c r="CC16" i="9"/>
  <c r="CK16" i="9"/>
  <c r="CB16" i="9" s="1"/>
  <c r="CJ16" i="9"/>
  <c r="CA16" i="9" s="1"/>
  <c r="AP16" i="9" s="1"/>
  <c r="CC27" i="9"/>
  <c r="CJ32" i="9"/>
  <c r="CA32" i="9" s="1"/>
  <c r="CJ37" i="9"/>
  <c r="CA37" i="9" s="1"/>
  <c r="AP37" i="9" s="1"/>
  <c r="CK37" i="9"/>
  <c r="CB37" i="9" s="1"/>
  <c r="CK40" i="9"/>
  <c r="CB40" i="9" s="1"/>
  <c r="CJ40" i="9"/>
  <c r="CA40" i="9" s="1"/>
  <c r="CJ66" i="9"/>
  <c r="CA66" i="9" s="1"/>
  <c r="AP66" i="9" s="1"/>
  <c r="CK66" i="9"/>
  <c r="CB66" i="9" s="1"/>
  <c r="CC66" i="9"/>
  <c r="CJ78" i="9"/>
  <c r="CA78" i="9" s="1"/>
  <c r="AP78" i="9" s="1"/>
  <c r="CC78" i="9"/>
  <c r="CK22" i="9"/>
  <c r="CB22" i="9" s="1"/>
  <c r="CC22" i="9"/>
  <c r="CK41" i="9"/>
  <c r="CB41" i="9" s="1"/>
  <c r="CC71" i="9"/>
  <c r="CJ71" i="9"/>
  <c r="CA71" i="9" s="1"/>
  <c r="AP71" i="9" s="1"/>
  <c r="CK78" i="9"/>
  <c r="CB78" i="9" s="1"/>
  <c r="AP81" i="9"/>
  <c r="CJ84" i="9"/>
  <c r="CA84" i="9" s="1"/>
  <c r="AP84" i="9" s="1"/>
  <c r="CK84" i="9"/>
  <c r="CB84" i="9" s="1"/>
  <c r="CJ86" i="9"/>
  <c r="CA86" i="9" s="1"/>
  <c r="AP86" i="9" s="1"/>
  <c r="CC86" i="9"/>
  <c r="CC77" i="9"/>
  <c r="CK77" i="9"/>
  <c r="CB77" i="9" s="1"/>
  <c r="CJ77" i="9"/>
  <c r="CA77" i="9" s="1"/>
  <c r="AP77" i="9" s="1"/>
  <c r="CC85" i="9"/>
  <c r="CK85" i="9"/>
  <c r="CB85" i="9" s="1"/>
  <c r="CJ85" i="9"/>
  <c r="CA85" i="9" s="1"/>
  <c r="C36" i="9"/>
  <c r="B49" i="9"/>
  <c r="CJ49" i="9" s="1"/>
  <c r="CA49" i="9" s="1"/>
  <c r="AX49" i="9" s="1"/>
  <c r="B53" i="9"/>
  <c r="CJ53" i="9" s="1"/>
  <c r="CA53" i="9" s="1"/>
  <c r="AX53" i="9" s="1"/>
  <c r="B57" i="9"/>
  <c r="CJ57" i="9" s="1"/>
  <c r="CA57" i="9" s="1"/>
  <c r="AX57" i="9" s="1"/>
  <c r="C65" i="9"/>
  <c r="CK83" i="9"/>
  <c r="CB83" i="9" s="1"/>
  <c r="CC83" i="9"/>
  <c r="CJ83" i="9"/>
  <c r="CA83" i="9" s="1"/>
  <c r="B51" i="9"/>
  <c r="CJ51" i="9" s="1"/>
  <c r="CA51" i="9" s="1"/>
  <c r="AX51" i="9" s="1"/>
  <c r="B55" i="9"/>
  <c r="CJ55" i="9" s="1"/>
  <c r="CA55" i="9" s="1"/>
  <c r="AX55" i="9" s="1"/>
  <c r="C73" i="9"/>
  <c r="CK75" i="9"/>
  <c r="CB75" i="9" s="1"/>
  <c r="AP75" i="9" s="1"/>
  <c r="CK79" i="9"/>
  <c r="CB79" i="9" s="1"/>
  <c r="CC79" i="9"/>
  <c r="CJ79" i="9"/>
  <c r="CA79" i="9" s="1"/>
  <c r="CC82" i="9"/>
  <c r="AP82" i="9" s="1"/>
  <c r="CK87" i="9"/>
  <c r="CB87" i="9" s="1"/>
  <c r="CC87" i="9"/>
  <c r="CJ87" i="9"/>
  <c r="CA87" i="9" s="1"/>
  <c r="D106" i="8"/>
  <c r="C106" i="8"/>
  <c r="B106" i="8"/>
  <c r="CJ106" i="8" s="1"/>
  <c r="CA106" i="8" s="1"/>
  <c r="AX106" i="8" s="1"/>
  <c r="D105" i="8"/>
  <c r="C105" i="8"/>
  <c r="D104" i="8"/>
  <c r="C104" i="8"/>
  <c r="B104" i="8"/>
  <c r="CJ104" i="8" s="1"/>
  <c r="CA104" i="8" s="1"/>
  <c r="AX104" i="8" s="1"/>
  <c r="D103" i="8"/>
  <c r="C103" i="8"/>
  <c r="B103" i="8" s="1"/>
  <c r="CJ103" i="8" s="1"/>
  <c r="CA103" i="8" s="1"/>
  <c r="AX103" i="8" s="1"/>
  <c r="D102" i="8"/>
  <c r="C102" i="8"/>
  <c r="B102" i="8"/>
  <c r="CJ102" i="8" s="1"/>
  <c r="CA102" i="8" s="1"/>
  <c r="AX102" i="8" s="1"/>
  <c r="D101" i="8"/>
  <c r="C101" i="8"/>
  <c r="B101" i="8" s="1"/>
  <c r="CJ101" i="8" s="1"/>
  <c r="CA101" i="8" s="1"/>
  <c r="AX101" i="8" s="1"/>
  <c r="D100" i="8"/>
  <c r="C100" i="8"/>
  <c r="B100" i="8"/>
  <c r="CJ100" i="8" s="1"/>
  <c r="CA100" i="8" s="1"/>
  <c r="AX100" i="8" s="1"/>
  <c r="D99" i="8"/>
  <c r="C99" i="8"/>
  <c r="D98" i="8"/>
  <c r="C98" i="8"/>
  <c r="B98" i="8"/>
  <c r="CJ98" i="8" s="1"/>
  <c r="CA98" i="8" s="1"/>
  <c r="AX98" i="8" s="1"/>
  <c r="D97" i="8"/>
  <c r="C97" i="8"/>
  <c r="D96" i="8"/>
  <c r="C96" i="8"/>
  <c r="B96" i="8"/>
  <c r="CJ96" i="8" s="1"/>
  <c r="CA96" i="8" s="1"/>
  <c r="AX96" i="8" s="1"/>
  <c r="D95" i="8"/>
  <c r="C95" i="8"/>
  <c r="B95" i="8" s="1"/>
  <c r="CJ95" i="8" s="1"/>
  <c r="CA95" i="8" s="1"/>
  <c r="AX95" i="8" s="1"/>
  <c r="E89" i="8"/>
  <c r="D89" i="8"/>
  <c r="CJ88" i="8"/>
  <c r="CA88" i="8" s="1"/>
  <c r="CC88" i="8"/>
  <c r="E88" i="8"/>
  <c r="C88" i="8" s="1"/>
  <c r="CK88" i="8" s="1"/>
  <c r="CB88" i="8" s="1"/>
  <c r="D88" i="8"/>
  <c r="CJ87" i="8"/>
  <c r="CA87" i="8" s="1"/>
  <c r="E87" i="8"/>
  <c r="D87" i="8"/>
  <c r="C87" i="8" s="1"/>
  <c r="E86" i="8"/>
  <c r="D86" i="8"/>
  <c r="C86" i="8"/>
  <c r="E85" i="8"/>
  <c r="D85" i="8"/>
  <c r="CK84" i="8"/>
  <c r="CB84" i="8" s="1"/>
  <c r="E84" i="8"/>
  <c r="C84" i="8" s="1"/>
  <c r="CC84" i="8" s="1"/>
  <c r="D84" i="8"/>
  <c r="E83" i="8"/>
  <c r="D83" i="8"/>
  <c r="C83" i="8" s="1"/>
  <c r="CC83" i="8" s="1"/>
  <c r="E82" i="8"/>
  <c r="D82" i="8"/>
  <c r="E81" i="8"/>
  <c r="D81" i="8"/>
  <c r="C81" i="8" s="1"/>
  <c r="CC81" i="8" s="1"/>
  <c r="E80" i="8"/>
  <c r="D80" i="8"/>
  <c r="C80" i="8"/>
  <c r="CK79" i="8"/>
  <c r="CB79" i="8" s="1"/>
  <c r="E79" i="8"/>
  <c r="D79" i="8"/>
  <c r="C79" i="8"/>
  <c r="E78" i="8"/>
  <c r="D78" i="8"/>
  <c r="E77" i="8"/>
  <c r="D77" i="8"/>
  <c r="E76" i="8"/>
  <c r="D76" i="8"/>
  <c r="C76" i="8"/>
  <c r="E75" i="8"/>
  <c r="D75" i="8"/>
  <c r="C75" i="8"/>
  <c r="E74" i="8"/>
  <c r="D74" i="8"/>
  <c r="C74" i="8"/>
  <c r="E73" i="8"/>
  <c r="D73" i="8"/>
  <c r="E72" i="8"/>
  <c r="C72" i="8" s="1"/>
  <c r="CK72" i="8" s="1"/>
  <c r="CB72" i="8" s="1"/>
  <c r="D72" i="8"/>
  <c r="E71" i="8"/>
  <c r="D71" i="8"/>
  <c r="C71" i="8" s="1"/>
  <c r="E70" i="8"/>
  <c r="D70" i="8"/>
  <c r="C70" i="8" s="1"/>
  <c r="E69" i="8"/>
  <c r="D69" i="8"/>
  <c r="CJ68" i="8"/>
  <c r="CA68" i="8" s="1"/>
  <c r="E68" i="8"/>
  <c r="C68" i="8" s="1"/>
  <c r="CC68" i="8" s="1"/>
  <c r="D68" i="8"/>
  <c r="CJ67" i="8"/>
  <c r="CA67" i="8" s="1"/>
  <c r="E67" i="8"/>
  <c r="D67" i="8"/>
  <c r="C67" i="8" s="1"/>
  <c r="CC67" i="8" s="1"/>
  <c r="CK66" i="8"/>
  <c r="CB66" i="8" s="1"/>
  <c r="E66" i="8"/>
  <c r="D66" i="8"/>
  <c r="C66" i="8" s="1"/>
  <c r="CJ66" i="8" s="1"/>
  <c r="CA66" i="8" s="1"/>
  <c r="CC65" i="8"/>
  <c r="E65" i="8"/>
  <c r="D65" i="8"/>
  <c r="C65" i="8" s="1"/>
  <c r="CK64" i="8"/>
  <c r="CB64" i="8" s="1"/>
  <c r="E64" i="8"/>
  <c r="D64" i="8"/>
  <c r="C64" i="8"/>
  <c r="E63" i="8"/>
  <c r="D63" i="8"/>
  <c r="C63" i="8"/>
  <c r="CJ57" i="8"/>
  <c r="CA57" i="8" s="1"/>
  <c r="AX57" i="8" s="1"/>
  <c r="D57" i="8"/>
  <c r="C57" i="8"/>
  <c r="B57" i="8" s="1"/>
  <c r="CJ56" i="8"/>
  <c r="CA56" i="8" s="1"/>
  <c r="AX56" i="8" s="1"/>
  <c r="D56" i="8"/>
  <c r="C56" i="8"/>
  <c r="B56" i="8" s="1"/>
  <c r="D55" i="8"/>
  <c r="C55" i="8"/>
  <c r="D54" i="8"/>
  <c r="C54" i="8"/>
  <c r="B54" i="8"/>
  <c r="CJ54" i="8" s="1"/>
  <c r="CA54" i="8" s="1"/>
  <c r="AX54" i="8" s="1"/>
  <c r="D53" i="8"/>
  <c r="C53" i="8"/>
  <c r="B53" i="8" s="1"/>
  <c r="CJ53" i="8" s="1"/>
  <c r="CA53" i="8" s="1"/>
  <c r="AX53" i="8" s="1"/>
  <c r="D52" i="8"/>
  <c r="C52" i="8"/>
  <c r="B52" i="8" s="1"/>
  <c r="CJ52" i="8" s="1"/>
  <c r="CA52" i="8" s="1"/>
  <c r="AX52" i="8" s="1"/>
  <c r="D51" i="8"/>
  <c r="C51" i="8"/>
  <c r="D50" i="8"/>
  <c r="C50" i="8"/>
  <c r="B50" i="8"/>
  <c r="CJ50" i="8" s="1"/>
  <c r="CA50" i="8" s="1"/>
  <c r="AX50" i="8" s="1"/>
  <c r="CJ49" i="8"/>
  <c r="CA49" i="8" s="1"/>
  <c r="AX49" i="8" s="1"/>
  <c r="D49" i="8"/>
  <c r="C49" i="8"/>
  <c r="B49" i="8" s="1"/>
  <c r="CJ48" i="8"/>
  <c r="CA48" i="8" s="1"/>
  <c r="AX48" i="8" s="1"/>
  <c r="D48" i="8"/>
  <c r="C48" i="8"/>
  <c r="B48" i="8" s="1"/>
  <c r="CA47" i="8"/>
  <c r="D47" i="8"/>
  <c r="C47" i="8"/>
  <c r="B47" i="8" s="1"/>
  <c r="CA46" i="8"/>
  <c r="D46" i="8"/>
  <c r="C46" i="8"/>
  <c r="B46" i="8" s="1"/>
  <c r="E41" i="8"/>
  <c r="D41" i="8"/>
  <c r="C41" i="8"/>
  <c r="CC41" i="8" s="1"/>
  <c r="E40" i="8"/>
  <c r="D40" i="8"/>
  <c r="E39" i="8"/>
  <c r="C39" i="8" s="1"/>
  <c r="CC39" i="8" s="1"/>
  <c r="D39" i="8"/>
  <c r="CJ38" i="8"/>
  <c r="CA38" i="8" s="1"/>
  <c r="E38" i="8"/>
  <c r="D38" i="8"/>
  <c r="C38" i="8" s="1"/>
  <c r="CC38" i="8" s="1"/>
  <c r="E37" i="8"/>
  <c r="D37" i="8"/>
  <c r="CC36" i="8"/>
  <c r="E36" i="8"/>
  <c r="D36" i="8"/>
  <c r="C36" i="8" s="1"/>
  <c r="E35" i="8"/>
  <c r="D35" i="8"/>
  <c r="C35" i="8"/>
  <c r="CK35" i="8" s="1"/>
  <c r="CB35" i="8" s="1"/>
  <c r="CK34" i="8"/>
  <c r="CB34" i="8" s="1"/>
  <c r="E34" i="8"/>
  <c r="D34" i="8"/>
  <c r="C34" i="8"/>
  <c r="E33" i="8"/>
  <c r="D33" i="8"/>
  <c r="CK32" i="8"/>
  <c r="CB32" i="8" s="1"/>
  <c r="CJ32" i="8"/>
  <c r="CA32" i="8" s="1"/>
  <c r="AP32" i="8" s="1"/>
  <c r="E32" i="8"/>
  <c r="D32" i="8"/>
  <c r="C32" i="8"/>
  <c r="CC32" i="8" s="1"/>
  <c r="E31" i="8"/>
  <c r="D31" i="8"/>
  <c r="C31" i="8"/>
  <c r="CK31" i="8" s="1"/>
  <c r="CB31" i="8" s="1"/>
  <c r="CC30" i="8"/>
  <c r="E30" i="8"/>
  <c r="D30" i="8"/>
  <c r="C30" i="8" s="1"/>
  <c r="E29" i="8"/>
  <c r="D29" i="8"/>
  <c r="C29" i="8" s="1"/>
  <c r="CK29" i="8" s="1"/>
  <c r="CB29" i="8" s="1"/>
  <c r="E28" i="8"/>
  <c r="D28" i="8"/>
  <c r="C28" i="8"/>
  <c r="CC28" i="8" s="1"/>
  <c r="E27" i="8"/>
  <c r="D27" i="8"/>
  <c r="C27" i="8" s="1"/>
  <c r="E26" i="8"/>
  <c r="D26" i="8"/>
  <c r="E25" i="8"/>
  <c r="D25" i="8"/>
  <c r="CK24" i="8"/>
  <c r="CB24" i="8" s="1"/>
  <c r="CJ24" i="8"/>
  <c r="CA24" i="8" s="1"/>
  <c r="AP24" i="8" s="1"/>
  <c r="E24" i="8"/>
  <c r="D24" i="8"/>
  <c r="C24" i="8"/>
  <c r="CC24" i="8" s="1"/>
  <c r="E23" i="8"/>
  <c r="D23" i="8"/>
  <c r="C23" i="8"/>
  <c r="E22" i="8"/>
  <c r="D22" i="8"/>
  <c r="C22" i="8"/>
  <c r="E21" i="8"/>
  <c r="D21" i="8"/>
  <c r="E20" i="8"/>
  <c r="C20" i="8" s="1"/>
  <c r="D20" i="8"/>
  <c r="E19" i="8"/>
  <c r="D19" i="8"/>
  <c r="C19" i="8" s="1"/>
  <c r="E18" i="8"/>
  <c r="D18" i="8"/>
  <c r="C18" i="8" s="1"/>
  <c r="E17" i="8"/>
  <c r="D17" i="8"/>
  <c r="C17" i="8"/>
  <c r="CK17" i="8" s="1"/>
  <c r="CB17" i="8" s="1"/>
  <c r="E16" i="8"/>
  <c r="D16" i="8"/>
  <c r="C16" i="8" s="1"/>
  <c r="E15" i="8"/>
  <c r="D15" i="8"/>
  <c r="C15" i="8" s="1"/>
  <c r="A5" i="8"/>
  <c r="A4" i="8"/>
  <c r="A3" i="8"/>
  <c r="A2" i="8"/>
  <c r="AP70" i="10" l="1"/>
  <c r="AP71" i="10"/>
  <c r="AP87" i="10"/>
  <c r="AP18" i="10"/>
  <c r="AP27" i="10"/>
  <c r="AP82" i="10"/>
  <c r="AP75" i="10"/>
  <c r="CK65" i="9"/>
  <c r="CB65" i="9" s="1"/>
  <c r="CC65" i="9"/>
  <c r="CJ65" i="9"/>
  <c r="CA65" i="9" s="1"/>
  <c r="CK36" i="9"/>
  <c r="CB36" i="9" s="1"/>
  <c r="CC36" i="9"/>
  <c r="CJ36" i="9"/>
  <c r="CA36" i="9" s="1"/>
  <c r="AP36" i="9" s="1"/>
  <c r="AP41" i="9"/>
  <c r="AP87" i="9"/>
  <c r="AP79" i="9"/>
  <c r="CK73" i="9"/>
  <c r="CB73" i="9" s="1"/>
  <c r="CC73" i="9"/>
  <c r="CJ73" i="9"/>
  <c r="CA73" i="9" s="1"/>
  <c r="AP28" i="9"/>
  <c r="AP20" i="9"/>
  <c r="AP31" i="9"/>
  <c r="AP69" i="9"/>
  <c r="CA15" i="9"/>
  <c r="AP15" i="9" s="1"/>
  <c r="AP21" i="9"/>
  <c r="A140" i="9"/>
  <c r="AP83" i="9"/>
  <c r="AP85" i="9"/>
  <c r="AP40" i="9"/>
  <c r="AP32" i="9"/>
  <c r="AP88" i="9"/>
  <c r="AP68" i="9"/>
  <c r="AP26" i="9"/>
  <c r="AP80" i="9"/>
  <c r="AP74" i="9"/>
  <c r="AP30" i="9"/>
  <c r="AP39" i="9"/>
  <c r="AP24" i="9"/>
  <c r="AP29" i="9"/>
  <c r="CJ15" i="8"/>
  <c r="CC15" i="8"/>
  <c r="CK15" i="8"/>
  <c r="CB15" i="8" s="1"/>
  <c r="CC20" i="8"/>
  <c r="CK20" i="8"/>
  <c r="CB20" i="8" s="1"/>
  <c r="CJ20" i="8"/>
  <c r="CA20" i="8" s="1"/>
  <c r="CC19" i="8"/>
  <c r="CK19" i="8"/>
  <c r="CB19" i="8" s="1"/>
  <c r="CJ19" i="8"/>
  <c r="CA19" i="8" s="1"/>
  <c r="CJ70" i="8"/>
  <c r="CA70" i="8" s="1"/>
  <c r="CK70" i="8"/>
  <c r="CB70" i="8" s="1"/>
  <c r="CC70" i="8"/>
  <c r="CK16" i="8"/>
  <c r="CB16" i="8" s="1"/>
  <c r="CC16" i="8"/>
  <c r="CJ16" i="8"/>
  <c r="CA16" i="8" s="1"/>
  <c r="AP16" i="8" s="1"/>
  <c r="CJ27" i="8"/>
  <c r="CA27" i="8" s="1"/>
  <c r="AP27" i="8" s="1"/>
  <c r="CC27" i="8"/>
  <c r="CK27" i="8"/>
  <c r="CB27" i="8" s="1"/>
  <c r="CJ18" i="8"/>
  <c r="CA18" i="8" s="1"/>
  <c r="CK18" i="8"/>
  <c r="CB18" i="8" s="1"/>
  <c r="CC18" i="8"/>
  <c r="CK22" i="8"/>
  <c r="CB22" i="8" s="1"/>
  <c r="CJ22" i="8"/>
  <c r="CA22" i="8" s="1"/>
  <c r="AP22" i="8" s="1"/>
  <c r="CJ29" i="8"/>
  <c r="CA29" i="8" s="1"/>
  <c r="AP29" i="8" s="1"/>
  <c r="CJ74" i="8"/>
  <c r="CA74" i="8" s="1"/>
  <c r="CK74" i="8"/>
  <c r="CB74" i="8" s="1"/>
  <c r="CC74" i="8"/>
  <c r="CC17" i="8"/>
  <c r="CJ23" i="8"/>
  <c r="CA23" i="8" s="1"/>
  <c r="CC23" i="8"/>
  <c r="CK30" i="8"/>
  <c r="CB30" i="8" s="1"/>
  <c r="CJ30" i="8"/>
  <c r="CA30" i="8" s="1"/>
  <c r="CC63" i="8"/>
  <c r="CJ63" i="8"/>
  <c r="CA63" i="8" s="1"/>
  <c r="CK65" i="8"/>
  <c r="CB65" i="8" s="1"/>
  <c r="CJ65" i="8"/>
  <c r="CA65" i="8" s="1"/>
  <c r="CK67" i="8"/>
  <c r="CB67" i="8" s="1"/>
  <c r="AP67" i="8" s="1"/>
  <c r="CC75" i="8"/>
  <c r="CK75" i="8"/>
  <c r="CB75" i="8" s="1"/>
  <c r="CJ75" i="8"/>
  <c r="CA75" i="8" s="1"/>
  <c r="CJ80" i="8"/>
  <c r="CA80" i="8" s="1"/>
  <c r="CC80" i="8"/>
  <c r="CJ86" i="8"/>
  <c r="CA86" i="8" s="1"/>
  <c r="CK86" i="8"/>
  <c r="CB86" i="8" s="1"/>
  <c r="CC86" i="8"/>
  <c r="AP88" i="8"/>
  <c r="CJ17" i="8"/>
  <c r="CA17" i="8" s="1"/>
  <c r="C21" i="8"/>
  <c r="CK23" i="8"/>
  <c r="CB23" i="8" s="1"/>
  <c r="C25" i="8"/>
  <c r="CJ28" i="8"/>
  <c r="CA28" i="8" s="1"/>
  <c r="C33" i="8"/>
  <c r="CC34" i="8"/>
  <c r="CJ34" i="8"/>
  <c r="CA34" i="8" s="1"/>
  <c r="CK36" i="8"/>
  <c r="CB36" i="8" s="1"/>
  <c r="CJ36" i="8"/>
  <c r="CA36" i="8" s="1"/>
  <c r="AP36" i="8" s="1"/>
  <c r="C37" i="8"/>
  <c r="CK38" i="8"/>
  <c r="CB38" i="8" s="1"/>
  <c r="AP38" i="8" s="1"/>
  <c r="CJ39" i="8"/>
  <c r="CA39" i="8" s="1"/>
  <c r="CK63" i="8"/>
  <c r="CB63" i="8" s="1"/>
  <c r="CK68" i="8"/>
  <c r="CB68" i="8" s="1"/>
  <c r="AP68" i="8" s="1"/>
  <c r="CC72" i="8"/>
  <c r="CK76" i="8"/>
  <c r="CB76" i="8" s="1"/>
  <c r="CJ76" i="8"/>
  <c r="CA76" i="8" s="1"/>
  <c r="CC76" i="8"/>
  <c r="CK80" i="8"/>
  <c r="CB80" i="8" s="1"/>
  <c r="CJ83" i="8"/>
  <c r="CA83" i="8" s="1"/>
  <c r="CC87" i="8"/>
  <c r="CK87" i="8"/>
  <c r="CB87" i="8" s="1"/>
  <c r="AP87" i="8" s="1"/>
  <c r="B97" i="8"/>
  <c r="CJ97" i="8" s="1"/>
  <c r="CA97" i="8" s="1"/>
  <c r="AX97" i="8" s="1"/>
  <c r="B105" i="8"/>
  <c r="CJ105" i="8" s="1"/>
  <c r="CA105" i="8" s="1"/>
  <c r="AX105" i="8" s="1"/>
  <c r="CC22" i="8"/>
  <c r="CJ35" i="8"/>
  <c r="CA35" i="8" s="1"/>
  <c r="AP35" i="8" s="1"/>
  <c r="CC35" i="8"/>
  <c r="CJ41" i="8"/>
  <c r="CA41" i="8" s="1"/>
  <c r="CK41" i="8"/>
  <c r="CB41" i="8" s="1"/>
  <c r="CC71" i="8"/>
  <c r="CK71" i="8"/>
  <c r="CB71" i="8" s="1"/>
  <c r="CJ31" i="8"/>
  <c r="CA31" i="8" s="1"/>
  <c r="CC31" i="8"/>
  <c r="C26" i="8"/>
  <c r="CK28" i="8"/>
  <c r="CB28" i="8" s="1"/>
  <c r="CC29" i="8"/>
  <c r="CK39" i="8"/>
  <c r="CB39" i="8" s="1"/>
  <c r="CJ64" i="8"/>
  <c r="CA64" i="8" s="1"/>
  <c r="AP64" i="8" s="1"/>
  <c r="CC64" i="8"/>
  <c r="CC66" i="8"/>
  <c r="AP66" i="8" s="1"/>
  <c r="CJ71" i="8"/>
  <c r="CA71" i="8" s="1"/>
  <c r="CJ72" i="8"/>
  <c r="CA72" i="8" s="1"/>
  <c r="AP72" i="8" s="1"/>
  <c r="C77" i="8"/>
  <c r="C78" i="8"/>
  <c r="CC79" i="8"/>
  <c r="CJ79" i="8"/>
  <c r="CA79" i="8" s="1"/>
  <c r="AP79" i="8" s="1"/>
  <c r="CK81" i="8"/>
  <c r="CB81" i="8" s="1"/>
  <c r="CJ81" i="8"/>
  <c r="CA81" i="8" s="1"/>
  <c r="C82" i="8"/>
  <c r="CK83" i="8"/>
  <c r="CB83" i="8" s="1"/>
  <c r="CJ84" i="8"/>
  <c r="CA84" i="8" s="1"/>
  <c r="AP84" i="8" s="1"/>
  <c r="B99" i="8"/>
  <c r="CJ99" i="8" s="1"/>
  <c r="CA99" i="8" s="1"/>
  <c r="AX99" i="8" s="1"/>
  <c r="C40" i="8"/>
  <c r="C69" i="8"/>
  <c r="C85" i="8"/>
  <c r="B51" i="8"/>
  <c r="CJ51" i="8" s="1"/>
  <c r="CA51" i="8" s="1"/>
  <c r="AX51" i="8" s="1"/>
  <c r="B55" i="8"/>
  <c r="CJ55" i="8" s="1"/>
  <c r="CA55" i="8" s="1"/>
  <c r="AX55" i="8" s="1"/>
  <c r="C73" i="8"/>
  <c r="C89" i="8"/>
  <c r="D106" i="7"/>
  <c r="C106" i="7"/>
  <c r="B106" i="7" s="1"/>
  <c r="CJ106" i="7" s="1"/>
  <c r="CA106" i="7" s="1"/>
  <c r="AX106" i="7" s="1"/>
  <c r="D105" i="7"/>
  <c r="C105" i="7"/>
  <c r="D104" i="7"/>
  <c r="C104" i="7"/>
  <c r="B104" i="7" s="1"/>
  <c r="CJ104" i="7" s="1"/>
  <c r="CA104" i="7" s="1"/>
  <c r="AX104" i="7" s="1"/>
  <c r="D103" i="7"/>
  <c r="C103" i="7"/>
  <c r="D102" i="7"/>
  <c r="C102" i="7"/>
  <c r="B102" i="7" s="1"/>
  <c r="CJ102" i="7" s="1"/>
  <c r="CA102" i="7" s="1"/>
  <c r="AX102" i="7" s="1"/>
  <c r="D101" i="7"/>
  <c r="C101" i="7"/>
  <c r="D100" i="7"/>
  <c r="C100" i="7"/>
  <c r="B100" i="7" s="1"/>
  <c r="CJ100" i="7" s="1"/>
  <c r="CA100" i="7" s="1"/>
  <c r="AX100" i="7" s="1"/>
  <c r="D99" i="7"/>
  <c r="C99" i="7"/>
  <c r="D98" i="7"/>
  <c r="C98" i="7"/>
  <c r="B98" i="7" s="1"/>
  <c r="CJ98" i="7" s="1"/>
  <c r="CA98" i="7" s="1"/>
  <c r="AX98" i="7" s="1"/>
  <c r="D97" i="7"/>
  <c r="C97" i="7"/>
  <c r="D96" i="7"/>
  <c r="C96" i="7"/>
  <c r="B96" i="7" s="1"/>
  <c r="CJ96" i="7" s="1"/>
  <c r="CA96" i="7" s="1"/>
  <c r="AX96" i="7" s="1"/>
  <c r="D95" i="7"/>
  <c r="C95" i="7"/>
  <c r="E89" i="7"/>
  <c r="D89" i="7"/>
  <c r="C89" i="7"/>
  <c r="CK88" i="7"/>
  <c r="CB88" i="7" s="1"/>
  <c r="E88" i="7"/>
  <c r="D88" i="7"/>
  <c r="C88" i="7" s="1"/>
  <c r="E87" i="7"/>
  <c r="D87" i="7"/>
  <c r="C87" i="7"/>
  <c r="E86" i="7"/>
  <c r="D86" i="7"/>
  <c r="CJ85" i="7"/>
  <c r="CA85" i="7" s="1"/>
  <c r="CC85" i="7"/>
  <c r="E85" i="7"/>
  <c r="C85" i="7" s="1"/>
  <c r="CK85" i="7" s="1"/>
  <c r="CB85" i="7" s="1"/>
  <c r="D85" i="7"/>
  <c r="CJ84" i="7"/>
  <c r="CA84" i="7" s="1"/>
  <c r="E84" i="7"/>
  <c r="D84" i="7"/>
  <c r="C84" i="7" s="1"/>
  <c r="E83" i="7"/>
  <c r="D83" i="7"/>
  <c r="C83" i="7"/>
  <c r="E82" i="7"/>
  <c r="D82" i="7"/>
  <c r="E81" i="7"/>
  <c r="C81" i="7" s="1"/>
  <c r="D81" i="7"/>
  <c r="CJ80" i="7"/>
  <c r="CA80" i="7" s="1"/>
  <c r="E80" i="7"/>
  <c r="D80" i="7"/>
  <c r="C80" i="7" s="1"/>
  <c r="CC80" i="7" s="1"/>
  <c r="E79" i="7"/>
  <c r="D79" i="7"/>
  <c r="CC78" i="7"/>
  <c r="E78" i="7"/>
  <c r="D78" i="7"/>
  <c r="C78" i="7" s="1"/>
  <c r="E77" i="7"/>
  <c r="D77" i="7"/>
  <c r="C77" i="7"/>
  <c r="CK76" i="7"/>
  <c r="CB76" i="7" s="1"/>
  <c r="E76" i="7"/>
  <c r="D76" i="7"/>
  <c r="C76" i="7"/>
  <c r="E75" i="7"/>
  <c r="D75" i="7"/>
  <c r="E74" i="7"/>
  <c r="D74" i="7"/>
  <c r="E73" i="7"/>
  <c r="D73" i="7"/>
  <c r="C73" i="7"/>
  <c r="CC73" i="7" s="1"/>
  <c r="E72" i="7"/>
  <c r="D72" i="7"/>
  <c r="C72" i="7"/>
  <c r="E71" i="7"/>
  <c r="D71" i="7"/>
  <c r="C71" i="7"/>
  <c r="E70" i="7"/>
  <c r="D70" i="7"/>
  <c r="E69" i="7"/>
  <c r="C69" i="7" s="1"/>
  <c r="D69" i="7"/>
  <c r="E68" i="7"/>
  <c r="D68" i="7"/>
  <c r="C68" i="7" s="1"/>
  <c r="E67" i="7"/>
  <c r="D67" i="7"/>
  <c r="C67" i="7" s="1"/>
  <c r="E66" i="7"/>
  <c r="D66" i="7"/>
  <c r="CK65" i="7"/>
  <c r="CB65" i="7" s="1"/>
  <c r="CJ65" i="7"/>
  <c r="CA65" i="7" s="1"/>
  <c r="AP65" i="7" s="1"/>
  <c r="E65" i="7"/>
  <c r="C65" i="7" s="1"/>
  <c r="CC65" i="7" s="1"/>
  <c r="D65" i="7"/>
  <c r="CK64" i="7"/>
  <c r="CB64" i="7" s="1"/>
  <c r="E64" i="7"/>
  <c r="D64" i="7"/>
  <c r="C64" i="7" s="1"/>
  <c r="CC64" i="7" s="1"/>
  <c r="CK63" i="7"/>
  <c r="CB63" i="7" s="1"/>
  <c r="E63" i="7"/>
  <c r="D63" i="7"/>
  <c r="C63" i="7" s="1"/>
  <c r="AX57" i="7"/>
  <c r="D57" i="7"/>
  <c r="B57" i="7" s="1"/>
  <c r="CJ57" i="7" s="1"/>
  <c r="CA57" i="7" s="1"/>
  <c r="C57" i="7"/>
  <c r="D56" i="7"/>
  <c r="C56" i="7"/>
  <c r="B56" i="7"/>
  <c r="CJ56" i="7" s="1"/>
  <c r="CA56" i="7" s="1"/>
  <c r="AX56" i="7" s="1"/>
  <c r="CA55" i="7"/>
  <c r="AX55" i="7" s="1"/>
  <c r="D55" i="7"/>
  <c r="C55" i="7"/>
  <c r="B55" i="7"/>
  <c r="CJ55" i="7" s="1"/>
  <c r="D54" i="7"/>
  <c r="C54" i="7"/>
  <c r="D53" i="7"/>
  <c r="B53" i="7" s="1"/>
  <c r="CJ53" i="7" s="1"/>
  <c r="CA53" i="7" s="1"/>
  <c r="AX53" i="7" s="1"/>
  <c r="C53" i="7"/>
  <c r="D52" i="7"/>
  <c r="C52" i="7"/>
  <c r="B52" i="7"/>
  <c r="CJ52" i="7" s="1"/>
  <c r="CA52" i="7" s="1"/>
  <c r="AX52" i="7" s="1"/>
  <c r="CA51" i="7"/>
  <c r="AX51" i="7" s="1"/>
  <c r="D51" i="7"/>
  <c r="C51" i="7"/>
  <c r="B51" i="7"/>
  <c r="CJ51" i="7" s="1"/>
  <c r="D50" i="7"/>
  <c r="C50" i="7"/>
  <c r="B50" i="7" s="1"/>
  <c r="CJ50" i="7" s="1"/>
  <c r="CA50" i="7" s="1"/>
  <c r="AX50" i="7" s="1"/>
  <c r="AX49" i="7"/>
  <c r="D49" i="7"/>
  <c r="B49" i="7" s="1"/>
  <c r="CJ49" i="7" s="1"/>
  <c r="CA49" i="7" s="1"/>
  <c r="C49" i="7"/>
  <c r="D48" i="7"/>
  <c r="C48" i="7"/>
  <c r="B48" i="7"/>
  <c r="CJ48" i="7" s="1"/>
  <c r="CA48" i="7" s="1"/>
  <c r="AX48" i="7" s="1"/>
  <c r="CA47" i="7"/>
  <c r="D47" i="7"/>
  <c r="C47" i="7"/>
  <c r="B47" i="7"/>
  <c r="CA46" i="7"/>
  <c r="D46" i="7"/>
  <c r="C46" i="7"/>
  <c r="B46" i="7"/>
  <c r="E41" i="7"/>
  <c r="D41" i="7"/>
  <c r="CJ40" i="7"/>
  <c r="CA40" i="7" s="1"/>
  <c r="E40" i="7"/>
  <c r="C40" i="7" s="1"/>
  <c r="CK40" i="7" s="1"/>
  <c r="CB40" i="7" s="1"/>
  <c r="D40" i="7"/>
  <c r="E39" i="7"/>
  <c r="D39" i="7"/>
  <c r="C39" i="7" s="1"/>
  <c r="E38" i="7"/>
  <c r="D38" i="7"/>
  <c r="C38" i="7"/>
  <c r="E37" i="7"/>
  <c r="D37" i="7"/>
  <c r="E36" i="7"/>
  <c r="C36" i="7" s="1"/>
  <c r="D36" i="7"/>
  <c r="CJ35" i="7"/>
  <c r="CA35" i="7" s="1"/>
  <c r="E35" i="7"/>
  <c r="D35" i="7"/>
  <c r="C35" i="7" s="1"/>
  <c r="CC35" i="7" s="1"/>
  <c r="CK34" i="7"/>
  <c r="CB34" i="7" s="1"/>
  <c r="CC34" i="7"/>
  <c r="E34" i="7"/>
  <c r="D34" i="7"/>
  <c r="C34" i="7" s="1"/>
  <c r="CJ34" i="7" s="1"/>
  <c r="CA34" i="7" s="1"/>
  <c r="E33" i="7"/>
  <c r="D33" i="7"/>
  <c r="C33" i="7"/>
  <c r="CC32" i="7"/>
  <c r="E32" i="7"/>
  <c r="D32" i="7"/>
  <c r="C32" i="7" s="1"/>
  <c r="E31" i="7"/>
  <c r="D31" i="7"/>
  <c r="C31" i="7" s="1"/>
  <c r="E30" i="7"/>
  <c r="D30" i="7"/>
  <c r="C30" i="7"/>
  <c r="E29" i="7"/>
  <c r="D29" i="7"/>
  <c r="C29" i="7" s="1"/>
  <c r="E28" i="7"/>
  <c r="D28" i="7"/>
  <c r="CC27" i="7"/>
  <c r="E27" i="7"/>
  <c r="D27" i="7"/>
  <c r="C27" i="7" s="1"/>
  <c r="CK27" i="7" s="1"/>
  <c r="CB27" i="7" s="1"/>
  <c r="CK26" i="7"/>
  <c r="CB26" i="7" s="1"/>
  <c r="CJ26" i="7"/>
  <c r="CA26" i="7" s="1"/>
  <c r="E26" i="7"/>
  <c r="D26" i="7"/>
  <c r="C26" i="7"/>
  <c r="CC26" i="7" s="1"/>
  <c r="E25" i="7"/>
  <c r="D25" i="7"/>
  <c r="C25" i="7"/>
  <c r="E24" i="7"/>
  <c r="D24" i="7"/>
  <c r="C24" i="7" s="1"/>
  <c r="E23" i="7"/>
  <c r="D23" i="7"/>
  <c r="E22" i="7"/>
  <c r="C22" i="7" s="1"/>
  <c r="CK22" i="7" s="1"/>
  <c r="CB22" i="7" s="1"/>
  <c r="D22" i="7"/>
  <c r="E21" i="7"/>
  <c r="D21" i="7"/>
  <c r="C21" i="7" s="1"/>
  <c r="E20" i="7"/>
  <c r="D20" i="7"/>
  <c r="C20" i="7" s="1"/>
  <c r="CB19" i="7"/>
  <c r="E19" i="7"/>
  <c r="D19" i="7"/>
  <c r="C19" i="7" s="1"/>
  <c r="CK19" i="7" s="1"/>
  <c r="CK18" i="7"/>
  <c r="CB18" i="7" s="1"/>
  <c r="CJ18" i="7"/>
  <c r="CA18" i="7" s="1"/>
  <c r="AP18" i="7"/>
  <c r="E18" i="7"/>
  <c r="C18" i="7" s="1"/>
  <c r="CC18" i="7" s="1"/>
  <c r="D18" i="7"/>
  <c r="CK17" i="7"/>
  <c r="CB17" i="7" s="1"/>
  <c r="CJ17" i="7"/>
  <c r="CA17" i="7" s="1"/>
  <c r="AP17" i="7" s="1"/>
  <c r="E17" i="7"/>
  <c r="D17" i="7"/>
  <c r="C17" i="7"/>
  <c r="CC17" i="7" s="1"/>
  <c r="E16" i="7"/>
  <c r="D16" i="7"/>
  <c r="C16" i="7" s="1"/>
  <c r="CJ16" i="7" s="1"/>
  <c r="CA16" i="7" s="1"/>
  <c r="E15" i="7"/>
  <c r="D15" i="7"/>
  <c r="C15" i="7" s="1"/>
  <c r="CC15" i="7" s="1"/>
  <c r="A5" i="7"/>
  <c r="A4" i="7"/>
  <c r="A3" i="7"/>
  <c r="A2" i="7"/>
  <c r="AP73" i="9" l="1"/>
  <c r="AP65" i="9"/>
  <c r="B140" i="9"/>
  <c r="CK73" i="8"/>
  <c r="CB73" i="8" s="1"/>
  <c r="CC73" i="8"/>
  <c r="CJ73" i="8"/>
  <c r="CA73" i="8" s="1"/>
  <c r="CK69" i="8"/>
  <c r="CB69" i="8" s="1"/>
  <c r="CJ69" i="8"/>
  <c r="CA69" i="8" s="1"/>
  <c r="AP69" i="8" s="1"/>
  <c r="CC69" i="8"/>
  <c r="CK26" i="8"/>
  <c r="CB26" i="8" s="1"/>
  <c r="CJ26" i="8"/>
  <c r="CA26" i="8" s="1"/>
  <c r="CC26" i="8"/>
  <c r="CJ37" i="8"/>
  <c r="CA37" i="8" s="1"/>
  <c r="CK37" i="8"/>
  <c r="CB37" i="8" s="1"/>
  <c r="CC37" i="8"/>
  <c r="CK40" i="8"/>
  <c r="CB40" i="8" s="1"/>
  <c r="CJ40" i="8"/>
  <c r="CA40" i="8" s="1"/>
  <c r="CC40" i="8"/>
  <c r="CJ82" i="8"/>
  <c r="CA82" i="8" s="1"/>
  <c r="CK82" i="8"/>
  <c r="CB82" i="8" s="1"/>
  <c r="CC82" i="8"/>
  <c r="AP71" i="8"/>
  <c r="AP76" i="8"/>
  <c r="CJ33" i="8"/>
  <c r="CA33" i="8" s="1"/>
  <c r="AP33" i="8" s="1"/>
  <c r="CC33" i="8"/>
  <c r="CK33" i="8"/>
  <c r="CB33" i="8" s="1"/>
  <c r="CK21" i="8"/>
  <c r="CB21" i="8" s="1"/>
  <c r="CJ21" i="8"/>
  <c r="CA21" i="8" s="1"/>
  <c r="AP21" i="8" s="1"/>
  <c r="CC21" i="8"/>
  <c r="AP80" i="8"/>
  <c r="AP63" i="8"/>
  <c r="AP18" i="8"/>
  <c r="AP81" i="8"/>
  <c r="CJ78" i="8"/>
  <c r="CA78" i="8" s="1"/>
  <c r="CC78" i="8"/>
  <c r="CK78" i="8"/>
  <c r="CB78" i="8" s="1"/>
  <c r="AP31" i="8"/>
  <c r="AP41" i="8"/>
  <c r="AP83" i="8"/>
  <c r="AP39" i="8"/>
  <c r="AP28" i="8"/>
  <c r="AP17" i="8"/>
  <c r="AP75" i="8"/>
  <c r="AP23" i="8"/>
  <c r="AP74" i="8"/>
  <c r="AP70" i="8"/>
  <c r="AP20" i="8"/>
  <c r="A140" i="8"/>
  <c r="CK89" i="8"/>
  <c r="CB89" i="8" s="1"/>
  <c r="CJ89" i="8"/>
  <c r="CA89" i="8" s="1"/>
  <c r="CC89" i="8"/>
  <c r="CK85" i="8"/>
  <c r="CB85" i="8" s="1"/>
  <c r="CJ85" i="8"/>
  <c r="CA85" i="8" s="1"/>
  <c r="CC85" i="8"/>
  <c r="CK77" i="8"/>
  <c r="CB77" i="8" s="1"/>
  <c r="CJ77" i="8"/>
  <c r="CA77" i="8" s="1"/>
  <c r="AP77" i="8" s="1"/>
  <c r="CC77" i="8"/>
  <c r="AP34" i="8"/>
  <c r="CK25" i="8"/>
  <c r="CB25" i="8" s="1"/>
  <c r="CC25" i="8"/>
  <c r="CJ25" i="8"/>
  <c r="CA25" i="8" s="1"/>
  <c r="AP86" i="8"/>
  <c r="AP65" i="8"/>
  <c r="AP30" i="8"/>
  <c r="AP19" i="8"/>
  <c r="CA15" i="8"/>
  <c r="AP15" i="8" s="1"/>
  <c r="CJ20" i="7"/>
  <c r="CA20" i="7" s="1"/>
  <c r="CK20" i="7"/>
  <c r="CB20" i="7" s="1"/>
  <c r="CC20" i="7"/>
  <c r="CC21" i="7"/>
  <c r="CK21" i="7"/>
  <c r="CB21" i="7" s="1"/>
  <c r="CK24" i="7"/>
  <c r="CB24" i="7" s="1"/>
  <c r="CJ24" i="7"/>
  <c r="CA24" i="7" s="1"/>
  <c r="CJ29" i="7"/>
  <c r="CA29" i="7" s="1"/>
  <c r="CC29" i="7"/>
  <c r="CK31" i="7"/>
  <c r="CB31" i="7" s="1"/>
  <c r="CC31" i="7"/>
  <c r="CC36" i="7"/>
  <c r="CK36" i="7"/>
  <c r="CB36" i="7" s="1"/>
  <c r="CJ36" i="7"/>
  <c r="CA36" i="7" s="1"/>
  <c r="AP36" i="7" s="1"/>
  <c r="CJ38" i="7"/>
  <c r="CA38" i="7" s="1"/>
  <c r="CK38" i="7"/>
  <c r="CB38" i="7" s="1"/>
  <c r="CC39" i="7"/>
  <c r="CK39" i="7"/>
  <c r="CB39" i="7" s="1"/>
  <c r="CJ77" i="7"/>
  <c r="CA77" i="7" s="1"/>
  <c r="CC77" i="7"/>
  <c r="CK77" i="7"/>
  <c r="CB77" i="7" s="1"/>
  <c r="AP40" i="7"/>
  <c r="CJ67" i="7"/>
  <c r="CA67" i="7" s="1"/>
  <c r="CK67" i="7"/>
  <c r="CB67" i="7" s="1"/>
  <c r="CC67" i="7"/>
  <c r="CJ71" i="7"/>
  <c r="CA71" i="7" s="1"/>
  <c r="AP71" i="7" s="1"/>
  <c r="CK71" i="7"/>
  <c r="CB71" i="7" s="1"/>
  <c r="CC71" i="7"/>
  <c r="CC72" i="7"/>
  <c r="CK72" i="7"/>
  <c r="CB72" i="7" s="1"/>
  <c r="CJ72" i="7"/>
  <c r="CA72" i="7" s="1"/>
  <c r="CC81" i="7"/>
  <c r="CJ81" i="7"/>
  <c r="CA81" i="7" s="1"/>
  <c r="AP81" i="7" s="1"/>
  <c r="CC16" i="7"/>
  <c r="CC22" i="7"/>
  <c r="CC24" i="7"/>
  <c r="CK29" i="7"/>
  <c r="CB29" i="7" s="1"/>
  <c r="CJ31" i="7"/>
  <c r="CA31" i="7" s="1"/>
  <c r="AP31" i="7" s="1"/>
  <c r="CK33" i="7"/>
  <c r="CB33" i="7" s="1"/>
  <c r="CJ33" i="7"/>
  <c r="CA33" i="7" s="1"/>
  <c r="CC33" i="7"/>
  <c r="CJ39" i="7"/>
  <c r="CA39" i="7" s="1"/>
  <c r="AP39" i="7" s="1"/>
  <c r="CJ63" i="7"/>
  <c r="CA63" i="7" s="1"/>
  <c r="CC63" i="7"/>
  <c r="CK69" i="7"/>
  <c r="CB69" i="7" s="1"/>
  <c r="CJ69" i="7"/>
  <c r="CA69" i="7" s="1"/>
  <c r="AP69" i="7" s="1"/>
  <c r="CC69" i="7"/>
  <c r="CK81" i="7"/>
  <c r="CB81" i="7" s="1"/>
  <c r="CJ83" i="7"/>
  <c r="CA83" i="7" s="1"/>
  <c r="CK83" i="7"/>
  <c r="CB83" i="7" s="1"/>
  <c r="CC83" i="7"/>
  <c r="CK16" i="7"/>
  <c r="CB16" i="7" s="1"/>
  <c r="AP16" i="7" s="1"/>
  <c r="CJ21" i="7"/>
  <c r="CA21" i="7" s="1"/>
  <c r="AP21" i="7" s="1"/>
  <c r="CJ22" i="7"/>
  <c r="CA22" i="7" s="1"/>
  <c r="AP22" i="7" s="1"/>
  <c r="CJ25" i="7"/>
  <c r="CA25" i="7" s="1"/>
  <c r="CC25" i="7"/>
  <c r="CK25" i="7"/>
  <c r="CB25" i="7" s="1"/>
  <c r="AP26" i="7"/>
  <c r="CC30" i="7"/>
  <c r="CK30" i="7"/>
  <c r="CB30" i="7" s="1"/>
  <c r="CJ30" i="7"/>
  <c r="CA30" i="7" s="1"/>
  <c r="AP30" i="7" s="1"/>
  <c r="CK32" i="7"/>
  <c r="CB32" i="7" s="1"/>
  <c r="CJ32" i="7"/>
  <c r="CA32" i="7" s="1"/>
  <c r="AP32" i="7" s="1"/>
  <c r="CC38" i="7"/>
  <c r="CJ64" i="7"/>
  <c r="CA64" i="7" s="1"/>
  <c r="AP64" i="7" s="1"/>
  <c r="CC68" i="7"/>
  <c r="CK68" i="7"/>
  <c r="CB68" i="7" s="1"/>
  <c r="CJ68" i="7"/>
  <c r="CA68" i="7" s="1"/>
  <c r="AP68" i="7" s="1"/>
  <c r="CK15" i="7"/>
  <c r="CB15" i="7" s="1"/>
  <c r="CJ15" i="7"/>
  <c r="AP85" i="7"/>
  <c r="CC19" i="7"/>
  <c r="CJ27" i="7"/>
  <c r="CA27" i="7" s="1"/>
  <c r="AP27" i="7" s="1"/>
  <c r="AP34" i="7"/>
  <c r="CK35" i="7"/>
  <c r="CB35" i="7" s="1"/>
  <c r="AP35" i="7" s="1"/>
  <c r="CJ19" i="7"/>
  <c r="CA19" i="7" s="1"/>
  <c r="AP19" i="7" s="1"/>
  <c r="C23" i="7"/>
  <c r="C28" i="7"/>
  <c r="CC40" i="7"/>
  <c r="B54" i="7"/>
  <c r="CJ54" i="7" s="1"/>
  <c r="CA54" i="7" s="1"/>
  <c r="AX54" i="7" s="1"/>
  <c r="C74" i="7"/>
  <c r="C75" i="7"/>
  <c r="CC76" i="7"/>
  <c r="CJ76" i="7"/>
  <c r="CA76" i="7" s="1"/>
  <c r="AP76" i="7" s="1"/>
  <c r="CK78" i="7"/>
  <c r="CB78" i="7" s="1"/>
  <c r="CJ78" i="7"/>
  <c r="CA78" i="7" s="1"/>
  <c r="AP78" i="7" s="1"/>
  <c r="C79" i="7"/>
  <c r="CK80" i="7"/>
  <c r="CB80" i="7" s="1"/>
  <c r="AP80" i="7" s="1"/>
  <c r="CJ88" i="7"/>
  <c r="CA88" i="7" s="1"/>
  <c r="CC88" i="7"/>
  <c r="B95" i="7"/>
  <c r="CJ95" i="7" s="1"/>
  <c r="CA95" i="7" s="1"/>
  <c r="AX95" i="7" s="1"/>
  <c r="B97" i="7"/>
  <c r="CJ97" i="7" s="1"/>
  <c r="CA97" i="7" s="1"/>
  <c r="AX97" i="7" s="1"/>
  <c r="B99" i="7"/>
  <c r="CJ99" i="7" s="1"/>
  <c r="CA99" i="7" s="1"/>
  <c r="AX99" i="7" s="1"/>
  <c r="B101" i="7"/>
  <c r="CJ101" i="7" s="1"/>
  <c r="CA101" i="7" s="1"/>
  <c r="AX101" i="7" s="1"/>
  <c r="B103" i="7"/>
  <c r="CJ103" i="7" s="1"/>
  <c r="CA103" i="7" s="1"/>
  <c r="AX103" i="7" s="1"/>
  <c r="B105" i="7"/>
  <c r="CJ105" i="7" s="1"/>
  <c r="CA105" i="7" s="1"/>
  <c r="AX105" i="7" s="1"/>
  <c r="CK73" i="7"/>
  <c r="CB73" i="7" s="1"/>
  <c r="CJ73" i="7"/>
  <c r="CA73" i="7" s="1"/>
  <c r="AP73" i="7" s="1"/>
  <c r="CC84" i="7"/>
  <c r="CK84" i="7"/>
  <c r="CB84" i="7" s="1"/>
  <c r="AP84" i="7" s="1"/>
  <c r="CK87" i="7"/>
  <c r="CB87" i="7" s="1"/>
  <c r="CJ87" i="7"/>
  <c r="CA87" i="7" s="1"/>
  <c r="CC87" i="7"/>
  <c r="CC89" i="7"/>
  <c r="CK89" i="7"/>
  <c r="CB89" i="7" s="1"/>
  <c r="CJ89" i="7"/>
  <c r="CA89" i="7" s="1"/>
  <c r="C37" i="7"/>
  <c r="C66" i="7"/>
  <c r="C82" i="7"/>
  <c r="C41" i="7"/>
  <c r="C70" i="7"/>
  <c r="C86" i="7"/>
  <c r="CA106" i="6"/>
  <c r="AX106" i="6" s="1"/>
  <c r="D106" i="6"/>
  <c r="C106" i="6"/>
  <c r="B106" i="6"/>
  <c r="CJ106" i="6" s="1"/>
  <c r="CA105" i="6"/>
  <c r="AX105" i="6" s="1"/>
  <c r="D105" i="6"/>
  <c r="C105" i="6"/>
  <c r="B105" i="6"/>
  <c r="CJ105" i="6" s="1"/>
  <c r="CA104" i="6"/>
  <c r="AX104" i="6" s="1"/>
  <c r="D104" i="6"/>
  <c r="C104" i="6"/>
  <c r="B104" i="6"/>
  <c r="CJ104" i="6" s="1"/>
  <c r="CA103" i="6"/>
  <c r="AX103" i="6" s="1"/>
  <c r="D103" i="6"/>
  <c r="C103" i="6"/>
  <c r="B103" i="6"/>
  <c r="CJ103" i="6" s="1"/>
  <c r="CA102" i="6"/>
  <c r="AX102" i="6" s="1"/>
  <c r="D102" i="6"/>
  <c r="C102" i="6"/>
  <c r="B102" i="6"/>
  <c r="CJ102" i="6" s="1"/>
  <c r="CA101" i="6"/>
  <c r="AX101" i="6" s="1"/>
  <c r="D101" i="6"/>
  <c r="C101" i="6"/>
  <c r="B101" i="6"/>
  <c r="CJ101" i="6" s="1"/>
  <c r="CA100" i="6"/>
  <c r="AX100" i="6" s="1"/>
  <c r="D100" i="6"/>
  <c r="C100" i="6"/>
  <c r="B100" i="6"/>
  <c r="CJ100" i="6" s="1"/>
  <c r="CA99" i="6"/>
  <c r="AX99" i="6" s="1"/>
  <c r="D99" i="6"/>
  <c r="C99" i="6"/>
  <c r="B99" i="6"/>
  <c r="CJ99" i="6" s="1"/>
  <c r="D98" i="6"/>
  <c r="B98" i="6" s="1"/>
  <c r="CJ98" i="6" s="1"/>
  <c r="CA98" i="6" s="1"/>
  <c r="AX98" i="6" s="1"/>
  <c r="C98" i="6"/>
  <c r="D97" i="6"/>
  <c r="B97" i="6" s="1"/>
  <c r="CJ97" i="6" s="1"/>
  <c r="CA97" i="6" s="1"/>
  <c r="AX97" i="6" s="1"/>
  <c r="C97" i="6"/>
  <c r="D96" i="6"/>
  <c r="B96" i="6" s="1"/>
  <c r="CJ96" i="6" s="1"/>
  <c r="CA96" i="6" s="1"/>
  <c r="AX96" i="6" s="1"/>
  <c r="C96" i="6"/>
  <c r="D95" i="6"/>
  <c r="B95" i="6" s="1"/>
  <c r="CJ95" i="6" s="1"/>
  <c r="CA95" i="6" s="1"/>
  <c r="AX95" i="6" s="1"/>
  <c r="C95" i="6"/>
  <c r="E89" i="6"/>
  <c r="D89" i="6"/>
  <c r="C89" i="6" s="1"/>
  <c r="E88" i="6"/>
  <c r="C88" i="6" s="1"/>
  <c r="D88" i="6"/>
  <c r="E87" i="6"/>
  <c r="D87" i="6"/>
  <c r="C87" i="6" s="1"/>
  <c r="CK86" i="6"/>
  <c r="CB86" i="6" s="1"/>
  <c r="CA86" i="6"/>
  <c r="E86" i="6"/>
  <c r="D86" i="6"/>
  <c r="C86" i="6"/>
  <c r="CJ86" i="6" s="1"/>
  <c r="E85" i="6"/>
  <c r="D85" i="6"/>
  <c r="C85" i="6" s="1"/>
  <c r="E84" i="6"/>
  <c r="D84" i="6"/>
  <c r="C84" i="6"/>
  <c r="CC84" i="6" s="1"/>
  <c r="E83" i="6"/>
  <c r="D83" i="6"/>
  <c r="C83" i="6" s="1"/>
  <c r="E82" i="6"/>
  <c r="C82" i="6" s="1"/>
  <c r="D82" i="6"/>
  <c r="E81" i="6"/>
  <c r="D81" i="6"/>
  <c r="C81" i="6" s="1"/>
  <c r="CJ81" i="6" s="1"/>
  <c r="CA81" i="6" s="1"/>
  <c r="E80" i="6"/>
  <c r="C80" i="6" s="1"/>
  <c r="D80" i="6"/>
  <c r="E79" i="6"/>
  <c r="D79" i="6"/>
  <c r="C79" i="6" s="1"/>
  <c r="CK78" i="6"/>
  <c r="CB78" i="6" s="1"/>
  <c r="CA78" i="6"/>
  <c r="E78" i="6"/>
  <c r="D78" i="6"/>
  <c r="C78" i="6"/>
  <c r="CJ78" i="6" s="1"/>
  <c r="E77" i="6"/>
  <c r="D77" i="6"/>
  <c r="C77" i="6" s="1"/>
  <c r="CC76" i="6"/>
  <c r="E76" i="6"/>
  <c r="D76" i="6"/>
  <c r="C76" i="6"/>
  <c r="E75" i="6"/>
  <c r="D75" i="6"/>
  <c r="C75" i="6" s="1"/>
  <c r="E74" i="6"/>
  <c r="C74" i="6" s="1"/>
  <c r="D74" i="6"/>
  <c r="CJ73" i="6"/>
  <c r="CA73" i="6" s="1"/>
  <c r="E73" i="6"/>
  <c r="D73" i="6"/>
  <c r="C73" i="6" s="1"/>
  <c r="E72" i="6"/>
  <c r="C72" i="6" s="1"/>
  <c r="D72" i="6"/>
  <c r="E71" i="6"/>
  <c r="D71" i="6"/>
  <c r="C71" i="6" s="1"/>
  <c r="CK70" i="6"/>
  <c r="CB70" i="6" s="1"/>
  <c r="CA70" i="6"/>
  <c r="E70" i="6"/>
  <c r="D70" i="6"/>
  <c r="C70" i="6"/>
  <c r="CJ70" i="6" s="1"/>
  <c r="E69" i="6"/>
  <c r="D69" i="6"/>
  <c r="C69" i="6" s="1"/>
  <c r="CC68" i="6"/>
  <c r="E68" i="6"/>
  <c r="D68" i="6"/>
  <c r="C68" i="6"/>
  <c r="E67" i="6"/>
  <c r="D67" i="6"/>
  <c r="C67" i="6" s="1"/>
  <c r="E66" i="6"/>
  <c r="C66" i="6" s="1"/>
  <c r="D66" i="6"/>
  <c r="CJ65" i="6"/>
  <c r="CA65" i="6" s="1"/>
  <c r="E65" i="6"/>
  <c r="D65" i="6"/>
  <c r="C65" i="6" s="1"/>
  <c r="E64" i="6"/>
  <c r="C64" i="6" s="1"/>
  <c r="D64" i="6"/>
  <c r="E63" i="6"/>
  <c r="D63" i="6"/>
  <c r="C63" i="6" s="1"/>
  <c r="CJ57" i="6"/>
  <c r="CA57" i="6" s="1"/>
  <c r="AX57" i="6" s="1"/>
  <c r="D57" i="6"/>
  <c r="C57" i="6"/>
  <c r="B57" i="6" s="1"/>
  <c r="CJ56" i="6"/>
  <c r="CA56" i="6" s="1"/>
  <c r="AX56" i="6" s="1"/>
  <c r="D56" i="6"/>
  <c r="C56" i="6"/>
  <c r="B56" i="6" s="1"/>
  <c r="D55" i="6"/>
  <c r="C55" i="6"/>
  <c r="AX54" i="6"/>
  <c r="D54" i="6"/>
  <c r="C54" i="6"/>
  <c r="B54" i="6" s="1"/>
  <c r="CJ54" i="6" s="1"/>
  <c r="CA54" i="6" s="1"/>
  <c r="D53" i="6"/>
  <c r="C53" i="6"/>
  <c r="D52" i="6"/>
  <c r="C52" i="6"/>
  <c r="B52" i="6" s="1"/>
  <c r="CJ52" i="6" s="1"/>
  <c r="CA52" i="6" s="1"/>
  <c r="AX52" i="6" s="1"/>
  <c r="D51" i="6"/>
  <c r="C51" i="6"/>
  <c r="AX50" i="6"/>
  <c r="D50" i="6"/>
  <c r="C50" i="6"/>
  <c r="B50" i="6" s="1"/>
  <c r="CJ50" i="6" s="1"/>
  <c r="CA50" i="6" s="1"/>
  <c r="D49" i="6"/>
  <c r="C49" i="6"/>
  <c r="D48" i="6"/>
  <c r="C48" i="6"/>
  <c r="B48" i="6" s="1"/>
  <c r="CJ48" i="6" s="1"/>
  <c r="CA48" i="6" s="1"/>
  <c r="AX48" i="6" s="1"/>
  <c r="CA47" i="6"/>
  <c r="D47" i="6"/>
  <c r="C47" i="6"/>
  <c r="B47" i="6" s="1"/>
  <c r="CA46" i="6"/>
  <c r="D46" i="6"/>
  <c r="C46" i="6"/>
  <c r="B46" i="6" s="1"/>
  <c r="E41" i="6"/>
  <c r="D41" i="6"/>
  <c r="C41" i="6"/>
  <c r="E40" i="6"/>
  <c r="D40" i="6"/>
  <c r="C40" i="6" s="1"/>
  <c r="E39" i="6"/>
  <c r="C39" i="6" s="1"/>
  <c r="D39" i="6"/>
  <c r="E38" i="6"/>
  <c r="D38" i="6"/>
  <c r="C38" i="6"/>
  <c r="CC37" i="6"/>
  <c r="E37" i="6"/>
  <c r="D37" i="6"/>
  <c r="C37" i="6" s="1"/>
  <c r="E36" i="6"/>
  <c r="D36" i="6"/>
  <c r="CK35" i="6"/>
  <c r="CB35" i="6" s="1"/>
  <c r="CC35" i="6"/>
  <c r="E35" i="6"/>
  <c r="D35" i="6"/>
  <c r="C35" i="6"/>
  <c r="CJ35" i="6" s="1"/>
  <c r="CA35" i="6" s="1"/>
  <c r="AP35" i="6" s="1"/>
  <c r="E34" i="6"/>
  <c r="D34" i="6"/>
  <c r="C34" i="6" s="1"/>
  <c r="E33" i="6"/>
  <c r="C33" i="6" s="1"/>
  <c r="D33" i="6"/>
  <c r="E32" i="6"/>
  <c r="D32" i="6"/>
  <c r="C32" i="6" s="1"/>
  <c r="E31" i="6"/>
  <c r="C31" i="6" s="1"/>
  <c r="D31" i="6"/>
  <c r="E30" i="6"/>
  <c r="D30" i="6"/>
  <c r="C30" i="6" s="1"/>
  <c r="E29" i="6"/>
  <c r="D29" i="6"/>
  <c r="C29" i="6"/>
  <c r="E28" i="6"/>
  <c r="D28" i="6"/>
  <c r="C28" i="6" s="1"/>
  <c r="CA27" i="6"/>
  <c r="E27" i="6"/>
  <c r="D27" i="6"/>
  <c r="C27" i="6"/>
  <c r="CJ27" i="6" s="1"/>
  <c r="CJ26" i="6"/>
  <c r="CA26" i="6" s="1"/>
  <c r="E26" i="6"/>
  <c r="D26" i="6"/>
  <c r="C26" i="6" s="1"/>
  <c r="E25" i="6"/>
  <c r="C25" i="6" s="1"/>
  <c r="D25" i="6"/>
  <c r="E24" i="6"/>
  <c r="D24" i="6"/>
  <c r="C24" i="6" s="1"/>
  <c r="E23" i="6"/>
  <c r="C23" i="6" s="1"/>
  <c r="CK23" i="6" s="1"/>
  <c r="CB23" i="6" s="1"/>
  <c r="D23" i="6"/>
  <c r="E22" i="6"/>
  <c r="D22" i="6"/>
  <c r="C22" i="6" s="1"/>
  <c r="E21" i="6"/>
  <c r="D21" i="6"/>
  <c r="C21" i="6"/>
  <c r="E20" i="6"/>
  <c r="D20" i="6"/>
  <c r="C20" i="6" s="1"/>
  <c r="CA19" i="6"/>
  <c r="E19" i="6"/>
  <c r="D19" i="6"/>
  <c r="C19" i="6"/>
  <c r="CJ19" i="6" s="1"/>
  <c r="CJ18" i="6"/>
  <c r="CA18" i="6" s="1"/>
  <c r="E18" i="6"/>
  <c r="D18" i="6"/>
  <c r="C18" i="6" s="1"/>
  <c r="E17" i="6"/>
  <c r="C17" i="6" s="1"/>
  <c r="D17" i="6"/>
  <c r="E16" i="6"/>
  <c r="D16" i="6"/>
  <c r="C16" i="6" s="1"/>
  <c r="E15" i="6"/>
  <c r="C15" i="6" s="1"/>
  <c r="CK15" i="6" s="1"/>
  <c r="CB15" i="6" s="1"/>
  <c r="D15" i="6"/>
  <c r="A5" i="6"/>
  <c r="A4" i="6"/>
  <c r="A3" i="6"/>
  <c r="A2" i="6"/>
  <c r="AP82" i="8" l="1"/>
  <c r="AP26" i="8"/>
  <c r="B140" i="8"/>
  <c r="AP89" i="8"/>
  <c r="AP78" i="8"/>
  <c r="AP73" i="8"/>
  <c r="AP25" i="8"/>
  <c r="AP85" i="8"/>
  <c r="AP40" i="8"/>
  <c r="AP37" i="8"/>
  <c r="A140" i="7"/>
  <c r="AP83" i="7"/>
  <c r="AP89" i="7"/>
  <c r="AP87" i="7"/>
  <c r="CJ75" i="7"/>
  <c r="CA75" i="7" s="1"/>
  <c r="CC75" i="7"/>
  <c r="CK75" i="7"/>
  <c r="CB75" i="7" s="1"/>
  <c r="CK28" i="7"/>
  <c r="CB28" i="7" s="1"/>
  <c r="CJ28" i="7"/>
  <c r="CA28" i="7" s="1"/>
  <c r="CC28" i="7"/>
  <c r="CA15" i="7"/>
  <c r="AP15" i="7" s="1"/>
  <c r="CK82" i="7"/>
  <c r="CB82" i="7" s="1"/>
  <c r="CJ82" i="7"/>
  <c r="CA82" i="7" s="1"/>
  <c r="CC82" i="7"/>
  <c r="AP88" i="7"/>
  <c r="CK74" i="7"/>
  <c r="CB74" i="7" s="1"/>
  <c r="CJ74" i="7"/>
  <c r="CA74" i="7" s="1"/>
  <c r="CC74" i="7"/>
  <c r="CK23" i="7"/>
  <c r="CB23" i="7" s="1"/>
  <c r="CC23" i="7"/>
  <c r="CJ23" i="7"/>
  <c r="CA23" i="7" s="1"/>
  <c r="AP63" i="7"/>
  <c r="AP72" i="7"/>
  <c r="AP67" i="7"/>
  <c r="AP77" i="7"/>
  <c r="AP38" i="7"/>
  <c r="AP24" i="7"/>
  <c r="CK86" i="7"/>
  <c r="CB86" i="7" s="1"/>
  <c r="CC86" i="7"/>
  <c r="CJ86" i="7"/>
  <c r="CA86" i="7" s="1"/>
  <c r="AP86" i="7" s="1"/>
  <c r="CK66" i="7"/>
  <c r="CB66" i="7" s="1"/>
  <c r="CJ66" i="7"/>
  <c r="CA66" i="7" s="1"/>
  <c r="CC66" i="7"/>
  <c r="CK70" i="7"/>
  <c r="CB70" i="7" s="1"/>
  <c r="CC70" i="7"/>
  <c r="CJ70" i="7"/>
  <c r="CA70" i="7" s="1"/>
  <c r="CK37" i="7"/>
  <c r="CB37" i="7" s="1"/>
  <c r="CJ37" i="7"/>
  <c r="CA37" i="7" s="1"/>
  <c r="CC37" i="7"/>
  <c r="CJ79" i="7"/>
  <c r="CA79" i="7" s="1"/>
  <c r="CK79" i="7"/>
  <c r="CB79" i="7" s="1"/>
  <c r="CC79" i="7"/>
  <c r="CK41" i="7"/>
  <c r="CB41" i="7" s="1"/>
  <c r="CC41" i="7"/>
  <c r="CJ41" i="7"/>
  <c r="CA41" i="7" s="1"/>
  <c r="AP25" i="7"/>
  <c r="AP33" i="7"/>
  <c r="AP29" i="7"/>
  <c r="AP20" i="7"/>
  <c r="CJ21" i="6"/>
  <c r="CA21" i="6" s="1"/>
  <c r="CK21" i="6"/>
  <c r="CB21" i="6" s="1"/>
  <c r="AP27" i="6"/>
  <c r="CJ33" i="6"/>
  <c r="CA33" i="6" s="1"/>
  <c r="CC33" i="6"/>
  <c r="CK33" i="6"/>
  <c r="CB33" i="6" s="1"/>
  <c r="CJ17" i="6"/>
  <c r="CA17" i="6" s="1"/>
  <c r="AP17" i="6" s="1"/>
  <c r="CK17" i="6"/>
  <c r="CB17" i="6" s="1"/>
  <c r="CC17" i="6"/>
  <c r="CJ25" i="6"/>
  <c r="CA25" i="6" s="1"/>
  <c r="CK25" i="6"/>
  <c r="CB25" i="6" s="1"/>
  <c r="CC25" i="6"/>
  <c r="CK39" i="6"/>
  <c r="CB39" i="6" s="1"/>
  <c r="CC39" i="6"/>
  <c r="CJ39" i="6"/>
  <c r="CA39" i="6" s="1"/>
  <c r="AP39" i="6" s="1"/>
  <c r="CJ15" i="6"/>
  <c r="CC15" i="6"/>
  <c r="CJ23" i="6"/>
  <c r="CA23" i="6" s="1"/>
  <c r="CC23" i="6"/>
  <c r="CJ29" i="6"/>
  <c r="CA29" i="6" s="1"/>
  <c r="CK29" i="6"/>
  <c r="CB29" i="6" s="1"/>
  <c r="CJ31" i="6"/>
  <c r="CA31" i="6" s="1"/>
  <c r="CC31" i="6"/>
  <c r="AP26" i="6"/>
  <c r="CK31" i="6"/>
  <c r="CB31" i="6" s="1"/>
  <c r="CC18" i="6"/>
  <c r="CK18" i="6"/>
  <c r="CB18" i="6" s="1"/>
  <c r="AP18" i="6" s="1"/>
  <c r="CC21" i="6"/>
  <c r="CC26" i="6"/>
  <c r="CK26" i="6"/>
  <c r="CB26" i="6" s="1"/>
  <c r="CC29" i="6"/>
  <c r="CK16" i="6"/>
  <c r="CB16" i="6" s="1"/>
  <c r="CC16" i="6"/>
  <c r="CJ16" i="6"/>
  <c r="CA16" i="6" s="1"/>
  <c r="CC19" i="6"/>
  <c r="CK24" i="6"/>
  <c r="CB24" i="6" s="1"/>
  <c r="CC24" i="6"/>
  <c r="CJ24" i="6"/>
  <c r="CA24" i="6" s="1"/>
  <c r="CC27" i="6"/>
  <c r="CK32" i="6"/>
  <c r="CB32" i="6" s="1"/>
  <c r="CC32" i="6"/>
  <c r="CJ32" i="6"/>
  <c r="CA32" i="6" s="1"/>
  <c r="CJ64" i="6"/>
  <c r="CA64" i="6" s="1"/>
  <c r="CK64" i="6"/>
  <c r="CB64" i="6" s="1"/>
  <c r="CC64" i="6"/>
  <c r="CC89" i="6"/>
  <c r="CK89" i="6"/>
  <c r="CB89" i="6" s="1"/>
  <c r="CK19" i="6"/>
  <c r="CB19" i="6" s="1"/>
  <c r="AP19" i="6" s="1"/>
  <c r="CC22" i="6"/>
  <c r="CK22" i="6"/>
  <c r="CB22" i="6" s="1"/>
  <c r="CJ22" i="6"/>
  <c r="CA22" i="6" s="1"/>
  <c r="AP22" i="6" s="1"/>
  <c r="CK27" i="6"/>
  <c r="CB27" i="6" s="1"/>
  <c r="CC30" i="6"/>
  <c r="CK30" i="6"/>
  <c r="CB30" i="6" s="1"/>
  <c r="CJ30" i="6"/>
  <c r="CA30" i="6" s="1"/>
  <c r="AP30" i="6" s="1"/>
  <c r="CJ37" i="6"/>
  <c r="CA37" i="6" s="1"/>
  <c r="CK37" i="6"/>
  <c r="CB37" i="6" s="1"/>
  <c r="CC38" i="6"/>
  <c r="CK38" i="6"/>
  <c r="CB38" i="6" s="1"/>
  <c r="CJ38" i="6"/>
  <c r="CA38" i="6" s="1"/>
  <c r="CC65" i="6"/>
  <c r="CK65" i="6"/>
  <c r="CB65" i="6" s="1"/>
  <c r="CJ66" i="6"/>
  <c r="CA66" i="6" s="1"/>
  <c r="AP66" i="6" s="1"/>
  <c r="CC66" i="6"/>
  <c r="CK66" i="6"/>
  <c r="CB66" i="6" s="1"/>
  <c r="CJ68" i="6"/>
  <c r="CA68" i="6" s="1"/>
  <c r="CK68" i="6"/>
  <c r="CB68" i="6" s="1"/>
  <c r="CJ72" i="6"/>
  <c r="CA72" i="6" s="1"/>
  <c r="CK72" i="6"/>
  <c r="CB72" i="6" s="1"/>
  <c r="CC72" i="6"/>
  <c r="CK20" i="6"/>
  <c r="CB20" i="6" s="1"/>
  <c r="CC20" i="6"/>
  <c r="CJ20" i="6"/>
  <c r="CA20" i="6" s="1"/>
  <c r="CK28" i="6"/>
  <c r="CB28" i="6" s="1"/>
  <c r="CC28" i="6"/>
  <c r="CJ28" i="6"/>
  <c r="CA28" i="6" s="1"/>
  <c r="CC34" i="6"/>
  <c r="CJ34" i="6"/>
  <c r="CA34" i="6" s="1"/>
  <c r="CK34" i="6"/>
  <c r="CB34" i="6" s="1"/>
  <c r="CJ41" i="6"/>
  <c r="CA41" i="6" s="1"/>
  <c r="CC41" i="6"/>
  <c r="CK41" i="6"/>
  <c r="CB41" i="6" s="1"/>
  <c r="CC73" i="6"/>
  <c r="AP73" i="6" s="1"/>
  <c r="CK73" i="6"/>
  <c r="CB73" i="6" s="1"/>
  <c r="CJ74" i="6"/>
  <c r="CA74" i="6" s="1"/>
  <c r="CC74" i="6"/>
  <c r="CK74" i="6"/>
  <c r="CB74" i="6" s="1"/>
  <c r="CJ76" i="6"/>
  <c r="CA76" i="6" s="1"/>
  <c r="CK76" i="6"/>
  <c r="CB76" i="6" s="1"/>
  <c r="CJ80" i="6"/>
  <c r="CA80" i="6" s="1"/>
  <c r="CK80" i="6"/>
  <c r="CB80" i="6" s="1"/>
  <c r="CC80" i="6"/>
  <c r="CJ89" i="6"/>
  <c r="CA89" i="6" s="1"/>
  <c r="AP89" i="6" s="1"/>
  <c r="CK40" i="6"/>
  <c r="CB40" i="6" s="1"/>
  <c r="CJ40" i="6"/>
  <c r="CA40" i="6" s="1"/>
  <c r="AP40" i="6" s="1"/>
  <c r="CC40" i="6"/>
  <c r="AP65" i="6"/>
  <c r="CC81" i="6"/>
  <c r="CK81" i="6"/>
  <c r="CB81" i="6" s="1"/>
  <c r="AP81" i="6" s="1"/>
  <c r="CJ82" i="6"/>
  <c r="CA82" i="6" s="1"/>
  <c r="CC82" i="6"/>
  <c r="CK82" i="6"/>
  <c r="CB82" i="6" s="1"/>
  <c r="CJ84" i="6"/>
  <c r="CA84" i="6" s="1"/>
  <c r="AP84" i="6" s="1"/>
  <c r="CK84" i="6"/>
  <c r="CB84" i="6" s="1"/>
  <c r="CJ88" i="6"/>
  <c r="CA88" i="6" s="1"/>
  <c r="CK88" i="6"/>
  <c r="CB88" i="6" s="1"/>
  <c r="CC88" i="6"/>
  <c r="CC69" i="6"/>
  <c r="CK69" i="6"/>
  <c r="CB69" i="6" s="1"/>
  <c r="CJ69" i="6"/>
  <c r="CA69" i="6" s="1"/>
  <c r="AP70" i="6"/>
  <c r="CC77" i="6"/>
  <c r="CK77" i="6"/>
  <c r="CB77" i="6" s="1"/>
  <c r="CJ77" i="6"/>
  <c r="CA77" i="6" s="1"/>
  <c r="AP78" i="6"/>
  <c r="CC85" i="6"/>
  <c r="CK85" i="6"/>
  <c r="CB85" i="6" s="1"/>
  <c r="CJ85" i="6"/>
  <c r="CA85" i="6" s="1"/>
  <c r="AP86" i="6"/>
  <c r="B51" i="6"/>
  <c r="CJ51" i="6" s="1"/>
  <c r="CA51" i="6" s="1"/>
  <c r="AX51" i="6" s="1"/>
  <c r="B55" i="6"/>
  <c r="CJ55" i="6" s="1"/>
  <c r="CA55" i="6" s="1"/>
  <c r="AX55" i="6" s="1"/>
  <c r="CK67" i="6"/>
  <c r="CB67" i="6" s="1"/>
  <c r="CC67" i="6"/>
  <c r="CJ67" i="6"/>
  <c r="CA67" i="6" s="1"/>
  <c r="CC70" i="6"/>
  <c r="CK75" i="6"/>
  <c r="CB75" i="6" s="1"/>
  <c r="CC75" i="6"/>
  <c r="CJ75" i="6"/>
  <c r="CA75" i="6" s="1"/>
  <c r="CC78" i="6"/>
  <c r="CK83" i="6"/>
  <c r="CB83" i="6" s="1"/>
  <c r="CC83" i="6"/>
  <c r="CJ83" i="6"/>
  <c r="CA83" i="6" s="1"/>
  <c r="CC86" i="6"/>
  <c r="C36" i="6"/>
  <c r="B49" i="6"/>
  <c r="CJ49" i="6" s="1"/>
  <c r="CA49" i="6" s="1"/>
  <c r="AX49" i="6" s="1"/>
  <c r="B53" i="6"/>
  <c r="CJ53" i="6" s="1"/>
  <c r="CA53" i="6" s="1"/>
  <c r="AX53" i="6" s="1"/>
  <c r="CK63" i="6"/>
  <c r="CB63" i="6" s="1"/>
  <c r="CC63" i="6"/>
  <c r="CJ63" i="6"/>
  <c r="CA63" i="6" s="1"/>
  <c r="AP63" i="6" s="1"/>
  <c r="CK71" i="6"/>
  <c r="CB71" i="6" s="1"/>
  <c r="CC71" i="6"/>
  <c r="CJ71" i="6"/>
  <c r="CA71" i="6" s="1"/>
  <c r="CK79" i="6"/>
  <c r="CB79" i="6" s="1"/>
  <c r="CC79" i="6"/>
  <c r="CJ79" i="6"/>
  <c r="CA79" i="6" s="1"/>
  <c r="CK87" i="6"/>
  <c r="CB87" i="6" s="1"/>
  <c r="CC87" i="6"/>
  <c r="CJ87" i="6"/>
  <c r="CA87" i="6" s="1"/>
  <c r="CA106" i="4"/>
  <c r="AX106" i="4" s="1"/>
  <c r="D106" i="4"/>
  <c r="C106" i="4"/>
  <c r="B106" i="4"/>
  <c r="CJ106" i="4" s="1"/>
  <c r="CA105" i="4"/>
  <c r="AX105" i="4" s="1"/>
  <c r="D105" i="4"/>
  <c r="C105" i="4"/>
  <c r="B105" i="4"/>
  <c r="CJ105" i="4" s="1"/>
  <c r="CA104" i="4"/>
  <c r="AX104" i="4" s="1"/>
  <c r="D104" i="4"/>
  <c r="C104" i="4"/>
  <c r="B104" i="4"/>
  <c r="CJ104" i="4" s="1"/>
  <c r="CA103" i="4"/>
  <c r="AX103" i="4" s="1"/>
  <c r="D103" i="4"/>
  <c r="C103" i="4"/>
  <c r="B103" i="4"/>
  <c r="CJ103" i="4" s="1"/>
  <c r="CA102" i="4"/>
  <c r="AX102" i="4" s="1"/>
  <c r="D102" i="4"/>
  <c r="C102" i="4"/>
  <c r="B102" i="4"/>
  <c r="CJ102" i="4" s="1"/>
  <c r="CA101" i="4"/>
  <c r="AX101" i="4" s="1"/>
  <c r="D101" i="4"/>
  <c r="C101" i="4"/>
  <c r="B101" i="4"/>
  <c r="CJ101" i="4" s="1"/>
  <c r="CA100" i="4"/>
  <c r="AX100" i="4" s="1"/>
  <c r="D100" i="4"/>
  <c r="C100" i="4"/>
  <c r="B100" i="4"/>
  <c r="CJ100" i="4" s="1"/>
  <c r="CA99" i="4"/>
  <c r="AX99" i="4" s="1"/>
  <c r="D99" i="4"/>
  <c r="C99" i="4"/>
  <c r="B99" i="4"/>
  <c r="CJ99" i="4" s="1"/>
  <c r="CA98" i="4"/>
  <c r="AX98" i="4" s="1"/>
  <c r="D98" i="4"/>
  <c r="C98" i="4"/>
  <c r="B98" i="4"/>
  <c r="CJ98" i="4" s="1"/>
  <c r="D97" i="4"/>
  <c r="B97" i="4" s="1"/>
  <c r="CJ97" i="4" s="1"/>
  <c r="CA97" i="4" s="1"/>
  <c r="AX97" i="4" s="1"/>
  <c r="C97" i="4"/>
  <c r="D96" i="4"/>
  <c r="B96" i="4" s="1"/>
  <c r="CJ96" i="4" s="1"/>
  <c r="CA96" i="4" s="1"/>
  <c r="AX96" i="4" s="1"/>
  <c r="C96" i="4"/>
  <c r="D95" i="4"/>
  <c r="C95" i="4"/>
  <c r="B95" i="4" s="1"/>
  <c r="CJ95" i="4" s="1"/>
  <c r="CA95" i="4" s="1"/>
  <c r="AX95" i="4" s="1"/>
  <c r="E89" i="4"/>
  <c r="D89" i="4"/>
  <c r="CK88" i="4"/>
  <c r="CB88" i="4" s="1"/>
  <c r="CC88" i="4"/>
  <c r="AP88" i="4"/>
  <c r="E88" i="4"/>
  <c r="D88" i="4"/>
  <c r="C88" i="4"/>
  <c r="CJ88" i="4" s="1"/>
  <c r="CA88" i="4" s="1"/>
  <c r="E87" i="4"/>
  <c r="D87" i="4"/>
  <c r="C87" i="4" s="1"/>
  <c r="E86" i="4"/>
  <c r="D86" i="4"/>
  <c r="C86" i="4"/>
  <c r="E85" i="4"/>
  <c r="D85" i="4"/>
  <c r="C85" i="4" s="1"/>
  <c r="E84" i="4"/>
  <c r="C84" i="4" s="1"/>
  <c r="D84" i="4"/>
  <c r="E83" i="4"/>
  <c r="D83" i="4"/>
  <c r="C83" i="4"/>
  <c r="CC82" i="4"/>
  <c r="E82" i="4"/>
  <c r="D82" i="4"/>
  <c r="C82" i="4" s="1"/>
  <c r="E81" i="4"/>
  <c r="D81" i="4"/>
  <c r="CK80" i="4"/>
  <c r="CB80" i="4" s="1"/>
  <c r="CC80" i="4"/>
  <c r="E80" i="4"/>
  <c r="C80" i="4" s="1"/>
  <c r="CJ80" i="4" s="1"/>
  <c r="CA80" i="4" s="1"/>
  <c r="AP80" i="4" s="1"/>
  <c r="D80" i="4"/>
  <c r="E79" i="4"/>
  <c r="D79" i="4"/>
  <c r="C79" i="4" s="1"/>
  <c r="E78" i="4"/>
  <c r="C78" i="4" s="1"/>
  <c r="D78" i="4"/>
  <c r="CC77" i="4"/>
  <c r="E77" i="4"/>
  <c r="D77" i="4"/>
  <c r="C77" i="4" s="1"/>
  <c r="E76" i="4"/>
  <c r="C76" i="4" s="1"/>
  <c r="D76" i="4"/>
  <c r="CJ75" i="4"/>
  <c r="CA75" i="4"/>
  <c r="E75" i="4"/>
  <c r="D75" i="4"/>
  <c r="C75" i="4"/>
  <c r="CC74" i="4"/>
  <c r="E74" i="4"/>
  <c r="D74" i="4"/>
  <c r="C74" i="4" s="1"/>
  <c r="E73" i="4"/>
  <c r="D73" i="4"/>
  <c r="CK72" i="4"/>
  <c r="CB72" i="4" s="1"/>
  <c r="AP72" i="4" s="1"/>
  <c r="CC72" i="4"/>
  <c r="E72" i="4"/>
  <c r="D72" i="4"/>
  <c r="C72" i="4"/>
  <c r="CJ72" i="4" s="1"/>
  <c r="CA72" i="4" s="1"/>
  <c r="E71" i="4"/>
  <c r="D71" i="4"/>
  <c r="C71" i="4" s="1"/>
  <c r="CK70" i="4"/>
  <c r="CB70" i="4"/>
  <c r="E70" i="4"/>
  <c r="D70" i="4"/>
  <c r="C70" i="4"/>
  <c r="CC69" i="4"/>
  <c r="E69" i="4"/>
  <c r="D69" i="4"/>
  <c r="C69" i="4" s="1"/>
  <c r="E68" i="4"/>
  <c r="D68" i="4"/>
  <c r="C68" i="4"/>
  <c r="E67" i="4"/>
  <c r="D67" i="4"/>
  <c r="C67" i="4"/>
  <c r="CC66" i="4"/>
  <c r="E66" i="4"/>
  <c r="D66" i="4"/>
  <c r="C66" i="4" s="1"/>
  <c r="E65" i="4"/>
  <c r="D65" i="4"/>
  <c r="CK64" i="4"/>
  <c r="CB64" i="4" s="1"/>
  <c r="CC64" i="4"/>
  <c r="AP64" i="4"/>
  <c r="E64" i="4"/>
  <c r="C64" i="4" s="1"/>
  <c r="CJ64" i="4" s="1"/>
  <c r="CA64" i="4" s="1"/>
  <c r="D64" i="4"/>
  <c r="E63" i="4"/>
  <c r="D63" i="4"/>
  <c r="C63" i="4" s="1"/>
  <c r="D57" i="4"/>
  <c r="C57" i="4"/>
  <c r="CJ56" i="4"/>
  <c r="CA56" i="4" s="1"/>
  <c r="AX56" i="4"/>
  <c r="D56" i="4"/>
  <c r="C56" i="4"/>
  <c r="B56" i="4" s="1"/>
  <c r="D55" i="4"/>
  <c r="C55" i="4"/>
  <c r="CJ54" i="4"/>
  <c r="CA54" i="4" s="1"/>
  <c r="AX54" i="4"/>
  <c r="D54" i="4"/>
  <c r="C54" i="4"/>
  <c r="B54" i="4" s="1"/>
  <c r="D53" i="4"/>
  <c r="C53" i="4"/>
  <c r="D52" i="4"/>
  <c r="C52" i="4"/>
  <c r="B52" i="4" s="1"/>
  <c r="CJ52" i="4" s="1"/>
  <c r="CA52" i="4" s="1"/>
  <c r="AX52" i="4" s="1"/>
  <c r="D51" i="4"/>
  <c r="C51" i="4"/>
  <c r="CJ50" i="4"/>
  <c r="CA50" i="4" s="1"/>
  <c r="AX50" i="4" s="1"/>
  <c r="D50" i="4"/>
  <c r="C50" i="4"/>
  <c r="B50" i="4" s="1"/>
  <c r="D49" i="4"/>
  <c r="C49" i="4"/>
  <c r="CJ48" i="4"/>
  <c r="CA48" i="4" s="1"/>
  <c r="AX48" i="4"/>
  <c r="D48" i="4"/>
  <c r="C48" i="4"/>
  <c r="B48" i="4" s="1"/>
  <c r="CA47" i="4"/>
  <c r="D47" i="4"/>
  <c r="C47" i="4"/>
  <c r="B47" i="4" s="1"/>
  <c r="CA46" i="4"/>
  <c r="D46" i="4"/>
  <c r="C46" i="4"/>
  <c r="B46" i="4" s="1"/>
  <c r="E41" i="4"/>
  <c r="C41" i="4" s="1"/>
  <c r="D41" i="4"/>
  <c r="CC40" i="4"/>
  <c r="E40" i="4"/>
  <c r="D40" i="4"/>
  <c r="C40" i="4" s="1"/>
  <c r="E39" i="4"/>
  <c r="C39" i="4" s="1"/>
  <c r="D39" i="4"/>
  <c r="E38" i="4"/>
  <c r="D38" i="4"/>
  <c r="C38" i="4"/>
  <c r="CC37" i="4"/>
  <c r="E37" i="4"/>
  <c r="D37" i="4"/>
  <c r="C37" i="4" s="1"/>
  <c r="E36" i="4"/>
  <c r="D36" i="4"/>
  <c r="CK35" i="4"/>
  <c r="CB35" i="4" s="1"/>
  <c r="E35" i="4"/>
  <c r="C35" i="4" s="1"/>
  <c r="CJ35" i="4" s="1"/>
  <c r="CA35" i="4" s="1"/>
  <c r="D35" i="4"/>
  <c r="E34" i="4"/>
  <c r="D34" i="4"/>
  <c r="C34" i="4" s="1"/>
  <c r="E33" i="4"/>
  <c r="C33" i="4" s="1"/>
  <c r="D33" i="4"/>
  <c r="E32" i="4"/>
  <c r="D32" i="4"/>
  <c r="C32" i="4" s="1"/>
  <c r="E31" i="4"/>
  <c r="C31" i="4" s="1"/>
  <c r="D31" i="4"/>
  <c r="E30" i="4"/>
  <c r="D30" i="4"/>
  <c r="C30" i="4" s="1"/>
  <c r="E29" i="4"/>
  <c r="D29" i="4"/>
  <c r="C29" i="4"/>
  <c r="CJ29" i="4" s="1"/>
  <c r="CA29" i="4" s="1"/>
  <c r="E28" i="4"/>
  <c r="D28" i="4"/>
  <c r="C28" i="4" s="1"/>
  <c r="CA27" i="4"/>
  <c r="E27" i="4"/>
  <c r="D27" i="4"/>
  <c r="C27" i="4"/>
  <c r="CJ27" i="4" s="1"/>
  <c r="E26" i="4"/>
  <c r="D26" i="4"/>
  <c r="C26" i="4" s="1"/>
  <c r="E25" i="4"/>
  <c r="C25" i="4" s="1"/>
  <c r="D25" i="4"/>
  <c r="E24" i="4"/>
  <c r="D24" i="4"/>
  <c r="C24" i="4" s="1"/>
  <c r="E23" i="4"/>
  <c r="C23" i="4" s="1"/>
  <c r="D23" i="4"/>
  <c r="E22" i="4"/>
  <c r="D22" i="4"/>
  <c r="C22" i="4" s="1"/>
  <c r="E21" i="4"/>
  <c r="D21" i="4"/>
  <c r="C21" i="4"/>
  <c r="CJ21" i="4" s="1"/>
  <c r="CA21" i="4" s="1"/>
  <c r="E20" i="4"/>
  <c r="D20" i="4"/>
  <c r="C20" i="4" s="1"/>
  <c r="CA19" i="4"/>
  <c r="E19" i="4"/>
  <c r="D19" i="4"/>
  <c r="C19" i="4"/>
  <c r="CJ19" i="4" s="1"/>
  <c r="CJ18" i="4"/>
  <c r="CA18" i="4" s="1"/>
  <c r="E18" i="4"/>
  <c r="D18" i="4"/>
  <c r="C18" i="4"/>
  <c r="E17" i="4"/>
  <c r="D17" i="4"/>
  <c r="C17" i="4" s="1"/>
  <c r="CB16" i="4"/>
  <c r="E16" i="4"/>
  <c r="D16" i="4"/>
  <c r="C16" i="4" s="1"/>
  <c r="CK16" i="4" s="1"/>
  <c r="CK15" i="4"/>
  <c r="CB15" i="4" s="1"/>
  <c r="E15" i="4"/>
  <c r="D15" i="4"/>
  <c r="C15" i="4"/>
  <c r="A5" i="4"/>
  <c r="A4" i="4"/>
  <c r="A3" i="4"/>
  <c r="A2" i="4"/>
  <c r="AP41" i="7" l="1"/>
  <c r="AP23" i="7"/>
  <c r="AP74" i="7"/>
  <c r="AP82" i="7"/>
  <c r="AP37" i="7"/>
  <c r="B140" i="7"/>
  <c r="AP79" i="7"/>
  <c r="AP70" i="7"/>
  <c r="AP66" i="7"/>
  <c r="AP28" i="7"/>
  <c r="AP75" i="7"/>
  <c r="AP71" i="6"/>
  <c r="CK36" i="6"/>
  <c r="CB36" i="6" s="1"/>
  <c r="CC36" i="6"/>
  <c r="CJ36" i="6"/>
  <c r="CA36" i="6" s="1"/>
  <c r="AP36" i="6" s="1"/>
  <c r="AP85" i="6"/>
  <c r="AP77" i="6"/>
  <c r="AP69" i="6"/>
  <c r="AP80" i="6"/>
  <c r="AP34" i="6"/>
  <c r="AP68" i="6"/>
  <c r="AP64" i="6"/>
  <c r="AP29" i="6"/>
  <c r="CA15" i="6"/>
  <c r="AP15" i="6" s="1"/>
  <c r="AP25" i="6"/>
  <c r="AP79" i="6"/>
  <c r="AP88" i="6"/>
  <c r="AP74" i="6"/>
  <c r="AP20" i="6"/>
  <c r="AP32" i="6"/>
  <c r="AP24" i="6"/>
  <c r="AP16" i="6"/>
  <c r="A140" i="6"/>
  <c r="AP87" i="6"/>
  <c r="AP83" i="6"/>
  <c r="AP75" i="6"/>
  <c r="AP67" i="6"/>
  <c r="AP82" i="6"/>
  <c r="AP76" i="6"/>
  <c r="AP41" i="6"/>
  <c r="AP28" i="6"/>
  <c r="AP72" i="6"/>
  <c r="AP38" i="6"/>
  <c r="AP37" i="6"/>
  <c r="AP31" i="6"/>
  <c r="AP23" i="6"/>
  <c r="AP33" i="6"/>
  <c r="AP21" i="6"/>
  <c r="CJ17" i="4"/>
  <c r="CA17" i="4" s="1"/>
  <c r="AP17" i="4" s="1"/>
  <c r="CK17" i="4"/>
  <c r="CB17" i="4" s="1"/>
  <c r="CC17" i="4"/>
  <c r="CC39" i="4"/>
  <c r="CK39" i="4"/>
  <c r="CB39" i="4" s="1"/>
  <c r="CJ39" i="4"/>
  <c r="CA39" i="4" s="1"/>
  <c r="CJ78" i="4"/>
  <c r="CA78" i="4" s="1"/>
  <c r="CC78" i="4"/>
  <c r="CK78" i="4"/>
  <c r="CB78" i="4" s="1"/>
  <c r="CC84" i="4"/>
  <c r="CK84" i="4"/>
  <c r="CB84" i="4" s="1"/>
  <c r="CJ84" i="4"/>
  <c r="CA84" i="4" s="1"/>
  <c r="AP84" i="4" s="1"/>
  <c r="CJ31" i="4"/>
  <c r="CA31" i="4" s="1"/>
  <c r="CC31" i="4"/>
  <c r="CK31" i="4"/>
  <c r="CB31" i="4" s="1"/>
  <c r="CJ33" i="4"/>
  <c r="CA33" i="4" s="1"/>
  <c r="CC33" i="4"/>
  <c r="CK33" i="4"/>
  <c r="CB33" i="4" s="1"/>
  <c r="AP35" i="4"/>
  <c r="CJ41" i="4"/>
  <c r="CA41" i="4" s="1"/>
  <c r="CC41" i="4"/>
  <c r="CK41" i="4"/>
  <c r="CB41" i="4" s="1"/>
  <c r="CJ23" i="4"/>
  <c r="CA23" i="4" s="1"/>
  <c r="AP23" i="4" s="1"/>
  <c r="CK23" i="4"/>
  <c r="CB23" i="4" s="1"/>
  <c r="CC23" i="4"/>
  <c r="CJ25" i="4"/>
  <c r="CA25" i="4" s="1"/>
  <c r="CK25" i="4"/>
  <c r="CB25" i="4" s="1"/>
  <c r="CC25" i="4"/>
  <c r="CK76" i="4"/>
  <c r="CB76" i="4" s="1"/>
  <c r="CC76" i="4"/>
  <c r="CJ76" i="4"/>
  <c r="CA76" i="4" s="1"/>
  <c r="CK26" i="4"/>
  <c r="CB26" i="4" s="1"/>
  <c r="CC26" i="4"/>
  <c r="CJ26" i="4"/>
  <c r="CA26" i="4" s="1"/>
  <c r="AP26" i="4" s="1"/>
  <c r="CC68" i="4"/>
  <c r="CK68" i="4"/>
  <c r="CB68" i="4" s="1"/>
  <c r="CJ68" i="4"/>
  <c r="CA68" i="4" s="1"/>
  <c r="AP68" i="4" s="1"/>
  <c r="CC79" i="4"/>
  <c r="CJ79" i="4"/>
  <c r="CA79" i="4" s="1"/>
  <c r="CK79" i="4"/>
  <c r="CB79" i="4" s="1"/>
  <c r="CK85" i="4"/>
  <c r="CB85" i="4" s="1"/>
  <c r="CJ85" i="4"/>
  <c r="CA85" i="4" s="1"/>
  <c r="CJ86" i="4"/>
  <c r="CA86" i="4" s="1"/>
  <c r="CC86" i="4"/>
  <c r="CK86" i="4"/>
  <c r="CB86" i="4" s="1"/>
  <c r="CC19" i="4"/>
  <c r="CK21" i="4"/>
  <c r="CB21" i="4" s="1"/>
  <c r="AP21" i="4" s="1"/>
  <c r="CC24" i="4"/>
  <c r="CK24" i="4"/>
  <c r="CB24" i="4" s="1"/>
  <c r="CJ24" i="4"/>
  <c r="CA24" i="4" s="1"/>
  <c r="CC27" i="4"/>
  <c r="CK29" i="4"/>
  <c r="CB29" i="4" s="1"/>
  <c r="AP29" i="4" s="1"/>
  <c r="CC32" i="4"/>
  <c r="CK32" i="4"/>
  <c r="CB32" i="4" s="1"/>
  <c r="CJ32" i="4"/>
  <c r="CA32" i="4" s="1"/>
  <c r="AP32" i="4" s="1"/>
  <c r="CC38" i="4"/>
  <c r="CK38" i="4"/>
  <c r="CB38" i="4" s="1"/>
  <c r="CJ38" i="4"/>
  <c r="CA38" i="4" s="1"/>
  <c r="CC63" i="4"/>
  <c r="CJ63" i="4"/>
  <c r="CA63" i="4" s="1"/>
  <c r="CK69" i="4"/>
  <c r="CB69" i="4" s="1"/>
  <c r="CJ69" i="4"/>
  <c r="CA69" i="4" s="1"/>
  <c r="CJ70" i="4"/>
  <c r="CA70" i="4" s="1"/>
  <c r="CC70" i="4"/>
  <c r="CJ74" i="4"/>
  <c r="CA74" i="4" s="1"/>
  <c r="AP74" i="4" s="1"/>
  <c r="CK74" i="4"/>
  <c r="CB74" i="4" s="1"/>
  <c r="CC75" i="4"/>
  <c r="CK75" i="4"/>
  <c r="CB75" i="4" s="1"/>
  <c r="AP75" i="4" s="1"/>
  <c r="CC87" i="4"/>
  <c r="CJ87" i="4"/>
  <c r="CA87" i="4" s="1"/>
  <c r="CK87" i="4"/>
  <c r="CB87" i="4" s="1"/>
  <c r="CC15" i="4"/>
  <c r="CJ16" i="4"/>
  <c r="CA16" i="4" s="1"/>
  <c r="CK18" i="4"/>
  <c r="CB18" i="4" s="1"/>
  <c r="AP18" i="4" s="1"/>
  <c r="CC18" i="4"/>
  <c r="CK19" i="4"/>
  <c r="CB19" i="4" s="1"/>
  <c r="AP19" i="4" s="1"/>
  <c r="CK22" i="4"/>
  <c r="CB22" i="4" s="1"/>
  <c r="CC22" i="4"/>
  <c r="CJ22" i="4"/>
  <c r="CA22" i="4" s="1"/>
  <c r="AP22" i="4" s="1"/>
  <c r="CK27" i="4"/>
  <c r="CB27" i="4" s="1"/>
  <c r="AP27" i="4" s="1"/>
  <c r="CK30" i="4"/>
  <c r="CB30" i="4" s="1"/>
  <c r="CC30" i="4"/>
  <c r="CJ30" i="4"/>
  <c r="CA30" i="4" s="1"/>
  <c r="AP30" i="4" s="1"/>
  <c r="CC71" i="4"/>
  <c r="CJ71" i="4"/>
  <c r="CA71" i="4" s="1"/>
  <c r="CK71" i="4"/>
  <c r="CB71" i="4" s="1"/>
  <c r="CJ82" i="4"/>
  <c r="CA82" i="4" s="1"/>
  <c r="CK82" i="4"/>
  <c r="CB82" i="4" s="1"/>
  <c r="CC83" i="4"/>
  <c r="CK83" i="4"/>
  <c r="CB83" i="4" s="1"/>
  <c r="CJ83" i="4"/>
  <c r="CA83" i="4" s="1"/>
  <c r="AP83" i="4" s="1"/>
  <c r="CJ15" i="4"/>
  <c r="CC20" i="4"/>
  <c r="CK20" i="4"/>
  <c r="CB20" i="4" s="1"/>
  <c r="CJ20" i="4"/>
  <c r="CA20" i="4" s="1"/>
  <c r="AP20" i="4" s="1"/>
  <c r="CC28" i="4"/>
  <c r="CK28" i="4"/>
  <c r="CB28" i="4" s="1"/>
  <c r="CJ28" i="4"/>
  <c r="CA28" i="4" s="1"/>
  <c r="CC34" i="4"/>
  <c r="CJ34" i="4"/>
  <c r="CA34" i="4" s="1"/>
  <c r="AP34" i="4" s="1"/>
  <c r="CK34" i="4"/>
  <c r="CB34" i="4" s="1"/>
  <c r="CC35" i="4"/>
  <c r="CK40" i="4"/>
  <c r="CB40" i="4" s="1"/>
  <c r="CJ40" i="4"/>
  <c r="CA40" i="4" s="1"/>
  <c r="AP40" i="4" s="1"/>
  <c r="CJ66" i="4"/>
  <c r="CA66" i="4" s="1"/>
  <c r="AP66" i="4" s="1"/>
  <c r="CK66" i="4"/>
  <c r="CB66" i="4" s="1"/>
  <c r="CC67" i="4"/>
  <c r="CK67" i="4"/>
  <c r="CB67" i="4" s="1"/>
  <c r="CJ67" i="4"/>
  <c r="CA67" i="4" s="1"/>
  <c r="CK77" i="4"/>
  <c r="CB77" i="4" s="1"/>
  <c r="CJ77" i="4"/>
  <c r="CA77" i="4" s="1"/>
  <c r="AP77" i="4" s="1"/>
  <c r="CC85" i="4"/>
  <c r="CC21" i="4"/>
  <c r="CC29" i="4"/>
  <c r="CC16" i="4"/>
  <c r="CJ37" i="4"/>
  <c r="CA37" i="4" s="1"/>
  <c r="CK37" i="4"/>
  <c r="CB37" i="4" s="1"/>
  <c r="CK63" i="4"/>
  <c r="CB63" i="4" s="1"/>
  <c r="C36" i="4"/>
  <c r="B49" i="4"/>
  <c r="CJ49" i="4" s="1"/>
  <c r="CA49" i="4" s="1"/>
  <c r="AX49" i="4" s="1"/>
  <c r="B53" i="4"/>
  <c r="CJ53" i="4" s="1"/>
  <c r="CA53" i="4" s="1"/>
  <c r="AX53" i="4" s="1"/>
  <c r="B57" i="4"/>
  <c r="CJ57" i="4" s="1"/>
  <c r="CA57" i="4" s="1"/>
  <c r="AX57" i="4" s="1"/>
  <c r="C65" i="4"/>
  <c r="C81" i="4"/>
  <c r="B51" i="4"/>
  <c r="CJ51" i="4" s="1"/>
  <c r="CA51" i="4" s="1"/>
  <c r="AX51" i="4" s="1"/>
  <c r="B55" i="4"/>
  <c r="CJ55" i="4" s="1"/>
  <c r="CA55" i="4" s="1"/>
  <c r="AX55" i="4" s="1"/>
  <c r="C73" i="4"/>
  <c r="C89" i="4"/>
  <c r="B140" i="6" l="1"/>
  <c r="AP63" i="4"/>
  <c r="AP82" i="4"/>
  <c r="AP70" i="4"/>
  <c r="AP25" i="4"/>
  <c r="AP78" i="4"/>
  <c r="CK89" i="4"/>
  <c r="CB89" i="4" s="1"/>
  <c r="CC89" i="4"/>
  <c r="CJ89" i="4"/>
  <c r="CA89" i="4" s="1"/>
  <c r="AP89" i="4" s="1"/>
  <c r="CK81" i="4"/>
  <c r="CB81" i="4" s="1"/>
  <c r="CC81" i="4"/>
  <c r="CJ81" i="4"/>
  <c r="CA81" i="4" s="1"/>
  <c r="AP37" i="4"/>
  <c r="AP28" i="4"/>
  <c r="AP87" i="4"/>
  <c r="AP69" i="4"/>
  <c r="AP38" i="4"/>
  <c r="AP24" i="4"/>
  <c r="AP86" i="4"/>
  <c r="AP79" i="4"/>
  <c r="AP31" i="4"/>
  <c r="AP39" i="4"/>
  <c r="CA15" i="4"/>
  <c r="AP15" i="4" s="1"/>
  <c r="CK73" i="4"/>
  <c r="CB73" i="4" s="1"/>
  <c r="CC73" i="4"/>
  <c r="CJ73" i="4"/>
  <c r="CA73" i="4" s="1"/>
  <c r="CK65" i="4"/>
  <c r="CB65" i="4" s="1"/>
  <c r="CC65" i="4"/>
  <c r="CJ65" i="4"/>
  <c r="CA65" i="4" s="1"/>
  <c r="AP65" i="4" s="1"/>
  <c r="CK36" i="4"/>
  <c r="CB36" i="4" s="1"/>
  <c r="CC36" i="4"/>
  <c r="CJ36" i="4"/>
  <c r="CA36" i="4" s="1"/>
  <c r="AP36" i="4" s="1"/>
  <c r="AP67" i="4"/>
  <c r="AP71" i="4"/>
  <c r="AP16" i="4"/>
  <c r="A140" i="4"/>
  <c r="AP85" i="4"/>
  <c r="AP76" i="4"/>
  <c r="AP41" i="4"/>
  <c r="AP33" i="4"/>
  <c r="AP81" i="4" l="1"/>
  <c r="AP73" i="4"/>
  <c r="B140" i="4"/>
  <c r="D106" i="3" l="1"/>
  <c r="B106" i="3" s="1"/>
  <c r="CJ106" i="3" s="1"/>
  <c r="CA106" i="3" s="1"/>
  <c r="AX106" i="3" s="1"/>
  <c r="C106" i="3"/>
  <c r="CA105" i="3"/>
  <c r="AX105" i="3" s="1"/>
  <c r="D105" i="3"/>
  <c r="C105" i="3"/>
  <c r="B105" i="3"/>
  <c r="CJ105" i="3" s="1"/>
  <c r="CA104" i="3"/>
  <c r="AX104" i="3" s="1"/>
  <c r="D104" i="3"/>
  <c r="C104" i="3"/>
  <c r="B104" i="3"/>
  <c r="CJ104" i="3" s="1"/>
  <c r="D103" i="3"/>
  <c r="C103" i="3"/>
  <c r="B103" i="3" s="1"/>
  <c r="CJ103" i="3" s="1"/>
  <c r="CA103" i="3" s="1"/>
  <c r="AX103" i="3" s="1"/>
  <c r="D102" i="3"/>
  <c r="B102" i="3" s="1"/>
  <c r="CJ102" i="3" s="1"/>
  <c r="CA102" i="3" s="1"/>
  <c r="AX102" i="3" s="1"/>
  <c r="C102" i="3"/>
  <c r="CA101" i="3"/>
  <c r="AX101" i="3" s="1"/>
  <c r="D101" i="3"/>
  <c r="C101" i="3"/>
  <c r="B101" i="3"/>
  <c r="CJ101" i="3" s="1"/>
  <c r="CA100" i="3"/>
  <c r="AX100" i="3" s="1"/>
  <c r="D100" i="3"/>
  <c r="C100" i="3"/>
  <c r="B100" i="3"/>
  <c r="CJ100" i="3" s="1"/>
  <c r="D99" i="3"/>
  <c r="C99" i="3"/>
  <c r="B99" i="3" s="1"/>
  <c r="CJ99" i="3" s="1"/>
  <c r="CA99" i="3" s="1"/>
  <c r="AX99" i="3" s="1"/>
  <c r="D98" i="3"/>
  <c r="B98" i="3" s="1"/>
  <c r="CJ98" i="3" s="1"/>
  <c r="CA98" i="3" s="1"/>
  <c r="AX98" i="3" s="1"/>
  <c r="C98" i="3"/>
  <c r="CA97" i="3"/>
  <c r="AX97" i="3" s="1"/>
  <c r="D97" i="3"/>
  <c r="C97" i="3"/>
  <c r="B97" i="3"/>
  <c r="CJ97" i="3" s="1"/>
  <c r="CA96" i="3"/>
  <c r="AX96" i="3" s="1"/>
  <c r="D96" i="3"/>
  <c r="C96" i="3"/>
  <c r="B96" i="3"/>
  <c r="CJ96" i="3" s="1"/>
  <c r="D95" i="3"/>
  <c r="C95" i="3"/>
  <c r="B95" i="3" s="1"/>
  <c r="CJ95" i="3" s="1"/>
  <c r="CA95" i="3" s="1"/>
  <c r="AX95" i="3" s="1"/>
  <c r="E89" i="3"/>
  <c r="D89" i="3"/>
  <c r="C89" i="3" s="1"/>
  <c r="CK88" i="3"/>
  <c r="CB88" i="3" s="1"/>
  <c r="E88" i="3"/>
  <c r="D88" i="3"/>
  <c r="C88" i="3"/>
  <c r="E87" i="3"/>
  <c r="D87" i="3"/>
  <c r="C87" i="3"/>
  <c r="CK86" i="3"/>
  <c r="CB86" i="3" s="1"/>
  <c r="E86" i="3"/>
  <c r="D86" i="3"/>
  <c r="C86" i="3" s="1"/>
  <c r="CJ85" i="3"/>
  <c r="CA85" i="3" s="1"/>
  <c r="E85" i="3"/>
  <c r="D85" i="3"/>
  <c r="C85" i="3" s="1"/>
  <c r="CK85" i="3" s="1"/>
  <c r="CB85" i="3" s="1"/>
  <c r="E84" i="3"/>
  <c r="D84" i="3"/>
  <c r="C84" i="3"/>
  <c r="E83" i="3"/>
  <c r="D83" i="3"/>
  <c r="C83" i="3" s="1"/>
  <c r="E82" i="3"/>
  <c r="D82" i="3"/>
  <c r="C82" i="3"/>
  <c r="E81" i="3"/>
  <c r="D81" i="3"/>
  <c r="CJ80" i="3"/>
  <c r="CA80" i="3" s="1"/>
  <c r="CC80" i="3"/>
  <c r="E80" i="3"/>
  <c r="C80" i="3" s="1"/>
  <c r="CK80" i="3" s="1"/>
  <c r="CB80" i="3" s="1"/>
  <c r="D80" i="3"/>
  <c r="CJ79" i="3"/>
  <c r="CA79" i="3" s="1"/>
  <c r="E79" i="3"/>
  <c r="D79" i="3"/>
  <c r="C79" i="3" s="1"/>
  <c r="E78" i="3"/>
  <c r="D78" i="3"/>
  <c r="C78" i="3"/>
  <c r="E77" i="3"/>
  <c r="D77" i="3"/>
  <c r="CK76" i="3"/>
  <c r="CB76" i="3" s="1"/>
  <c r="E76" i="3"/>
  <c r="C76" i="3" s="1"/>
  <c r="CC76" i="3" s="1"/>
  <c r="D76" i="3"/>
  <c r="E75" i="3"/>
  <c r="D75" i="3"/>
  <c r="C75" i="3" s="1"/>
  <c r="CC75" i="3" s="1"/>
  <c r="E74" i="3"/>
  <c r="D74" i="3"/>
  <c r="E73" i="3"/>
  <c r="D73" i="3"/>
  <c r="C73" i="3" s="1"/>
  <c r="CC73" i="3" s="1"/>
  <c r="E72" i="3"/>
  <c r="D72" i="3"/>
  <c r="C72" i="3"/>
  <c r="CK71" i="3"/>
  <c r="CB71" i="3" s="1"/>
  <c r="E71" i="3"/>
  <c r="D71" i="3"/>
  <c r="C71" i="3"/>
  <c r="E70" i="3"/>
  <c r="D70" i="3"/>
  <c r="E69" i="3"/>
  <c r="D69" i="3"/>
  <c r="E68" i="3"/>
  <c r="D68" i="3"/>
  <c r="C68" i="3"/>
  <c r="E67" i="3"/>
  <c r="D67" i="3"/>
  <c r="C67" i="3"/>
  <c r="E66" i="3"/>
  <c r="D66" i="3"/>
  <c r="C66" i="3"/>
  <c r="E65" i="3"/>
  <c r="D65" i="3"/>
  <c r="E64" i="3"/>
  <c r="C64" i="3" s="1"/>
  <c r="CK64" i="3" s="1"/>
  <c r="CB64" i="3" s="1"/>
  <c r="D64" i="3"/>
  <c r="E63" i="3"/>
  <c r="D63" i="3"/>
  <c r="C63" i="3" s="1"/>
  <c r="D57" i="3"/>
  <c r="C57" i="3"/>
  <c r="D56" i="3"/>
  <c r="C56" i="3"/>
  <c r="B56" i="3"/>
  <c r="CJ56" i="3" s="1"/>
  <c r="CA56" i="3" s="1"/>
  <c r="AX56" i="3" s="1"/>
  <c r="D55" i="3"/>
  <c r="C55" i="3"/>
  <c r="B55" i="3" s="1"/>
  <c r="CJ55" i="3" s="1"/>
  <c r="CA55" i="3" s="1"/>
  <c r="AX55" i="3" s="1"/>
  <c r="CJ54" i="3"/>
  <c r="CA54" i="3" s="1"/>
  <c r="AX54" i="3" s="1"/>
  <c r="D54" i="3"/>
  <c r="C54" i="3"/>
  <c r="B54" i="3" s="1"/>
  <c r="D53" i="3"/>
  <c r="C53" i="3"/>
  <c r="D52" i="3"/>
  <c r="C52" i="3"/>
  <c r="B52" i="3"/>
  <c r="CJ52" i="3" s="1"/>
  <c r="CA52" i="3" s="1"/>
  <c r="AX52" i="3" s="1"/>
  <c r="CJ51" i="3"/>
  <c r="CA51" i="3" s="1"/>
  <c r="AX51" i="3" s="1"/>
  <c r="D51" i="3"/>
  <c r="C51" i="3"/>
  <c r="B51" i="3" s="1"/>
  <c r="D50" i="3"/>
  <c r="C50" i="3"/>
  <c r="B50" i="3" s="1"/>
  <c r="CJ50" i="3" s="1"/>
  <c r="CA50" i="3" s="1"/>
  <c r="AX50" i="3" s="1"/>
  <c r="D49" i="3"/>
  <c r="C49" i="3"/>
  <c r="D48" i="3"/>
  <c r="C48" i="3"/>
  <c r="B48" i="3"/>
  <c r="CJ48" i="3" s="1"/>
  <c r="CA48" i="3" s="1"/>
  <c r="AX48" i="3" s="1"/>
  <c r="CA47" i="3"/>
  <c r="D47" i="3"/>
  <c r="C47" i="3"/>
  <c r="B47" i="3"/>
  <c r="CA46" i="3"/>
  <c r="D46" i="3"/>
  <c r="C46" i="3"/>
  <c r="B46" i="3"/>
  <c r="E41" i="3"/>
  <c r="D41" i="3"/>
  <c r="C41" i="3" s="1"/>
  <c r="E40" i="3"/>
  <c r="D40" i="3"/>
  <c r="C40" i="3" s="1"/>
  <c r="CK40" i="3" s="1"/>
  <c r="CB40" i="3" s="1"/>
  <c r="E39" i="3"/>
  <c r="D39" i="3"/>
  <c r="C39" i="3"/>
  <c r="E38" i="3"/>
  <c r="D38" i="3"/>
  <c r="C38" i="3" s="1"/>
  <c r="E37" i="3"/>
  <c r="D37" i="3"/>
  <c r="C37" i="3"/>
  <c r="E36" i="3"/>
  <c r="D36" i="3"/>
  <c r="CJ35" i="3"/>
  <c r="CA35" i="3" s="1"/>
  <c r="AP35" i="3" s="1"/>
  <c r="CC35" i="3"/>
  <c r="E35" i="3"/>
  <c r="C35" i="3" s="1"/>
  <c r="CK35" i="3" s="1"/>
  <c r="CB35" i="3" s="1"/>
  <c r="D35" i="3"/>
  <c r="CJ34" i="3"/>
  <c r="CA34" i="3" s="1"/>
  <c r="E34" i="3"/>
  <c r="D34" i="3"/>
  <c r="C34" i="3" s="1"/>
  <c r="E33" i="3"/>
  <c r="D33" i="3"/>
  <c r="C33" i="3"/>
  <c r="E32" i="3"/>
  <c r="D32" i="3"/>
  <c r="C32" i="3" s="1"/>
  <c r="E31" i="3"/>
  <c r="D31" i="3"/>
  <c r="E30" i="3"/>
  <c r="D30" i="3"/>
  <c r="C30" i="3"/>
  <c r="CC30" i="3" s="1"/>
  <c r="E29" i="3"/>
  <c r="D29" i="3"/>
  <c r="C29" i="3" s="1"/>
  <c r="E28" i="3"/>
  <c r="D28" i="3"/>
  <c r="CC27" i="3"/>
  <c r="E27" i="3"/>
  <c r="D27" i="3"/>
  <c r="C27" i="3" s="1"/>
  <c r="CK27" i="3" s="1"/>
  <c r="CB27" i="3" s="1"/>
  <c r="CK26" i="3"/>
  <c r="CB26" i="3" s="1"/>
  <c r="CJ26" i="3"/>
  <c r="CA26" i="3" s="1"/>
  <c r="AP26" i="3" s="1"/>
  <c r="E26" i="3"/>
  <c r="D26" i="3"/>
  <c r="C26" i="3"/>
  <c r="CC26" i="3" s="1"/>
  <c r="E25" i="3"/>
  <c r="D25" i="3"/>
  <c r="C25" i="3"/>
  <c r="CA24" i="3"/>
  <c r="E24" i="3"/>
  <c r="D24" i="3"/>
  <c r="C24" i="3"/>
  <c r="CJ24" i="3" s="1"/>
  <c r="E23" i="3"/>
  <c r="D23" i="3"/>
  <c r="E22" i="3"/>
  <c r="C22" i="3" s="1"/>
  <c r="D22" i="3"/>
  <c r="E21" i="3"/>
  <c r="D21" i="3"/>
  <c r="C21" i="3" s="1"/>
  <c r="E20" i="3"/>
  <c r="D20" i="3"/>
  <c r="C20" i="3"/>
  <c r="CJ20" i="3" s="1"/>
  <c r="CA20" i="3" s="1"/>
  <c r="E19" i="3"/>
  <c r="D19" i="3"/>
  <c r="E18" i="3"/>
  <c r="C18" i="3" s="1"/>
  <c r="D18" i="3"/>
  <c r="E17" i="3"/>
  <c r="D17" i="3"/>
  <c r="C17" i="3" s="1"/>
  <c r="E16" i="3"/>
  <c r="D16" i="3"/>
  <c r="C16" i="3" s="1"/>
  <c r="E15" i="3"/>
  <c r="D15" i="3"/>
  <c r="C15" i="3" s="1"/>
  <c r="CJ15" i="3" s="1"/>
  <c r="A5" i="3"/>
  <c r="A4" i="3"/>
  <c r="A3" i="3"/>
  <c r="A2" i="3"/>
  <c r="CA15" i="3" l="1"/>
  <c r="CC17" i="3"/>
  <c r="CJ17" i="3"/>
  <c r="CA17" i="3" s="1"/>
  <c r="AP17" i="3" s="1"/>
  <c r="CK17" i="3"/>
  <c r="CB17" i="3" s="1"/>
  <c r="CK22" i="3"/>
  <c r="CB22" i="3" s="1"/>
  <c r="CJ22" i="3"/>
  <c r="CA22" i="3" s="1"/>
  <c r="CC22" i="3"/>
  <c r="CJ29" i="3"/>
  <c r="CA29" i="3" s="1"/>
  <c r="CC29" i="3"/>
  <c r="CK29" i="3"/>
  <c r="CB29" i="3" s="1"/>
  <c r="CC38" i="3"/>
  <c r="CK38" i="3"/>
  <c r="CB38" i="3" s="1"/>
  <c r="CJ38" i="3"/>
  <c r="CA38" i="3" s="1"/>
  <c r="AP38" i="3" s="1"/>
  <c r="CC21" i="3"/>
  <c r="CK21" i="3"/>
  <c r="CB21" i="3" s="1"/>
  <c r="CJ21" i="3"/>
  <c r="CA21" i="3" s="1"/>
  <c r="CJ16" i="3"/>
  <c r="CA16" i="3" s="1"/>
  <c r="AP16" i="3" s="1"/>
  <c r="CK16" i="3"/>
  <c r="CB16" i="3" s="1"/>
  <c r="CC16" i="3"/>
  <c r="CC83" i="3"/>
  <c r="CK83" i="3"/>
  <c r="CB83" i="3" s="1"/>
  <c r="CJ83" i="3"/>
  <c r="CA83" i="3" s="1"/>
  <c r="CC18" i="3"/>
  <c r="CJ18" i="3"/>
  <c r="CA18" i="3" s="1"/>
  <c r="AP18" i="3" s="1"/>
  <c r="CK18" i="3"/>
  <c r="CB18" i="3" s="1"/>
  <c r="CJ25" i="3"/>
  <c r="CA25" i="3" s="1"/>
  <c r="CC25" i="3"/>
  <c r="CJ66" i="3"/>
  <c r="CA66" i="3" s="1"/>
  <c r="CK66" i="3"/>
  <c r="CB66" i="3" s="1"/>
  <c r="CC66" i="3"/>
  <c r="CC20" i="3"/>
  <c r="CK25" i="3"/>
  <c r="CB25" i="3" s="1"/>
  <c r="CJ27" i="3"/>
  <c r="CA27" i="3" s="1"/>
  <c r="AP27" i="3" s="1"/>
  <c r="CJ30" i="3"/>
  <c r="CA30" i="3" s="1"/>
  <c r="AP30" i="3" s="1"/>
  <c r="CC34" i="3"/>
  <c r="CK34" i="3"/>
  <c r="CB34" i="3" s="1"/>
  <c r="AP34" i="3" s="1"/>
  <c r="CJ37" i="3"/>
  <c r="CA37" i="3" s="1"/>
  <c r="CK37" i="3"/>
  <c r="CB37" i="3" s="1"/>
  <c r="CC37" i="3"/>
  <c r="CC67" i="3"/>
  <c r="CK67" i="3"/>
  <c r="CB67" i="3" s="1"/>
  <c r="CJ67" i="3"/>
  <c r="CA67" i="3" s="1"/>
  <c r="AP67" i="3" s="1"/>
  <c r="CJ72" i="3"/>
  <c r="CA72" i="3" s="1"/>
  <c r="CC72" i="3"/>
  <c r="CJ78" i="3"/>
  <c r="CA78" i="3" s="1"/>
  <c r="CK78" i="3"/>
  <c r="CB78" i="3" s="1"/>
  <c r="CC78" i="3"/>
  <c r="AP80" i="3"/>
  <c r="CJ86" i="3"/>
  <c r="CA86" i="3" s="1"/>
  <c r="AP86" i="3" s="1"/>
  <c r="CC86" i="3"/>
  <c r="CC87" i="3"/>
  <c r="CJ87" i="3"/>
  <c r="CA87" i="3" s="1"/>
  <c r="CK89" i="3"/>
  <c r="CB89" i="3" s="1"/>
  <c r="CJ89" i="3"/>
  <c r="CA89" i="3" s="1"/>
  <c r="CC89" i="3"/>
  <c r="C19" i="3"/>
  <c r="CK20" i="3"/>
  <c r="CB20" i="3" s="1"/>
  <c r="AP20" i="3" s="1"/>
  <c r="CC24" i="3"/>
  <c r="C28" i="3"/>
  <c r="CK30" i="3"/>
  <c r="CB30" i="3" s="1"/>
  <c r="CC40" i="3"/>
  <c r="CC64" i="3"/>
  <c r="CK68" i="3"/>
  <c r="CB68" i="3" s="1"/>
  <c r="CJ68" i="3"/>
  <c r="CA68" i="3" s="1"/>
  <c r="CC68" i="3"/>
  <c r="CK72" i="3"/>
  <c r="CB72" i="3" s="1"/>
  <c r="CJ75" i="3"/>
  <c r="CA75" i="3" s="1"/>
  <c r="AP75" i="3" s="1"/>
  <c r="CC79" i="3"/>
  <c r="CK79" i="3"/>
  <c r="CB79" i="3" s="1"/>
  <c r="AP79" i="3" s="1"/>
  <c r="CJ82" i="3"/>
  <c r="CA82" i="3" s="1"/>
  <c r="CK82" i="3"/>
  <c r="CB82" i="3" s="1"/>
  <c r="CC82" i="3"/>
  <c r="CK87" i="3"/>
  <c r="CB87" i="3" s="1"/>
  <c r="CK32" i="3"/>
  <c r="CB32" i="3" s="1"/>
  <c r="CJ32" i="3"/>
  <c r="CA32" i="3" s="1"/>
  <c r="CJ33" i="3"/>
  <c r="CA33" i="3" s="1"/>
  <c r="CK33" i="3"/>
  <c r="CB33" i="3" s="1"/>
  <c r="CC33" i="3"/>
  <c r="CJ41" i="3"/>
  <c r="CA41" i="3" s="1"/>
  <c r="AP41" i="3" s="1"/>
  <c r="CC41" i="3"/>
  <c r="CC63" i="3"/>
  <c r="CK63" i="3"/>
  <c r="CB63" i="3" s="1"/>
  <c r="CK84" i="3"/>
  <c r="CB84" i="3" s="1"/>
  <c r="CJ84" i="3"/>
  <c r="CA84" i="3" s="1"/>
  <c r="CC84" i="3"/>
  <c r="CK15" i="3"/>
  <c r="CB15" i="3" s="1"/>
  <c r="CC15" i="3"/>
  <c r="C23" i="3"/>
  <c r="CK24" i="3"/>
  <c r="CB24" i="3" s="1"/>
  <c r="AP24" i="3" s="1"/>
  <c r="C31" i="3"/>
  <c r="CC32" i="3"/>
  <c r="CK39" i="3"/>
  <c r="CB39" i="3" s="1"/>
  <c r="CJ39" i="3"/>
  <c r="CA39" i="3" s="1"/>
  <c r="AP39" i="3" s="1"/>
  <c r="CC39" i="3"/>
  <c r="CJ40" i="3"/>
  <c r="CA40" i="3" s="1"/>
  <c r="AP40" i="3" s="1"/>
  <c r="CK41" i="3"/>
  <c r="CB41" i="3" s="1"/>
  <c r="CJ63" i="3"/>
  <c r="CA63" i="3" s="1"/>
  <c r="CJ64" i="3"/>
  <c r="CA64" i="3" s="1"/>
  <c r="AP64" i="3" s="1"/>
  <c r="C69" i="3"/>
  <c r="C70" i="3"/>
  <c r="CC71" i="3"/>
  <c r="CJ71" i="3"/>
  <c r="CA71" i="3" s="1"/>
  <c r="CK73" i="3"/>
  <c r="CB73" i="3" s="1"/>
  <c r="CJ73" i="3"/>
  <c r="CA73" i="3" s="1"/>
  <c r="C74" i="3"/>
  <c r="CK75" i="3"/>
  <c r="CB75" i="3" s="1"/>
  <c r="CJ76" i="3"/>
  <c r="CA76" i="3" s="1"/>
  <c r="AP76" i="3" s="1"/>
  <c r="CC85" i="3"/>
  <c r="AP85" i="3" s="1"/>
  <c r="CJ88" i="3"/>
  <c r="CA88" i="3" s="1"/>
  <c r="AP88" i="3" s="1"/>
  <c r="CC88" i="3"/>
  <c r="C77" i="3"/>
  <c r="C36" i="3"/>
  <c r="B49" i="3"/>
  <c r="CJ49" i="3" s="1"/>
  <c r="CA49" i="3" s="1"/>
  <c r="AX49" i="3" s="1"/>
  <c r="B53" i="3"/>
  <c r="CJ53" i="3" s="1"/>
  <c r="CA53" i="3" s="1"/>
  <c r="AX53" i="3" s="1"/>
  <c r="B57" i="3"/>
  <c r="CJ57" i="3" s="1"/>
  <c r="CA57" i="3" s="1"/>
  <c r="AX57" i="3" s="1"/>
  <c r="C65" i="3"/>
  <c r="C81" i="3"/>
  <c r="CK81" i="3" l="1"/>
  <c r="CB81" i="3" s="1"/>
  <c r="CC81" i="3"/>
  <c r="CJ81" i="3"/>
  <c r="CA81" i="3" s="1"/>
  <c r="AP81" i="3" s="1"/>
  <c r="CJ74" i="3"/>
  <c r="CA74" i="3" s="1"/>
  <c r="AP74" i="3" s="1"/>
  <c r="CK74" i="3"/>
  <c r="CB74" i="3" s="1"/>
  <c r="CC74" i="3"/>
  <c r="AP63" i="3"/>
  <c r="A140" i="3"/>
  <c r="AP32" i="3"/>
  <c r="CK28" i="3"/>
  <c r="CB28" i="3" s="1"/>
  <c r="CJ28" i="3"/>
  <c r="CA28" i="3" s="1"/>
  <c r="CC28" i="3"/>
  <c r="AP66" i="3"/>
  <c r="AP83" i="3"/>
  <c r="CK65" i="3"/>
  <c r="CB65" i="3" s="1"/>
  <c r="CC65" i="3"/>
  <c r="CJ65" i="3"/>
  <c r="CA65" i="3" s="1"/>
  <c r="CK36" i="3"/>
  <c r="CB36" i="3" s="1"/>
  <c r="CC36" i="3"/>
  <c r="CJ36" i="3"/>
  <c r="CA36" i="3" s="1"/>
  <c r="AP36" i="3" s="1"/>
  <c r="AP73" i="3"/>
  <c r="CJ70" i="3"/>
  <c r="CA70" i="3" s="1"/>
  <c r="CC70" i="3"/>
  <c r="CK70" i="3"/>
  <c r="CB70" i="3" s="1"/>
  <c r="CK23" i="3"/>
  <c r="CB23" i="3" s="1"/>
  <c r="CC23" i="3"/>
  <c r="CJ23" i="3"/>
  <c r="CA23" i="3" s="1"/>
  <c r="AP23" i="3" s="1"/>
  <c r="AP82" i="3"/>
  <c r="AP89" i="3"/>
  <c r="AP72" i="3"/>
  <c r="AP22" i="3"/>
  <c r="CK77" i="3"/>
  <c r="CB77" i="3" s="1"/>
  <c r="CJ77" i="3"/>
  <c r="CA77" i="3" s="1"/>
  <c r="CC77" i="3"/>
  <c r="CK69" i="3"/>
  <c r="CB69" i="3" s="1"/>
  <c r="CJ69" i="3"/>
  <c r="CA69" i="3" s="1"/>
  <c r="AP69" i="3" s="1"/>
  <c r="CC69" i="3"/>
  <c r="AP71" i="3"/>
  <c r="CK31" i="3"/>
  <c r="CB31" i="3" s="1"/>
  <c r="CJ31" i="3"/>
  <c r="CA31" i="3" s="1"/>
  <c r="AP31" i="3" s="1"/>
  <c r="CC31" i="3"/>
  <c r="AP84" i="3"/>
  <c r="AP33" i="3"/>
  <c r="AP68" i="3"/>
  <c r="CK19" i="3"/>
  <c r="CB19" i="3" s="1"/>
  <c r="CJ19" i="3"/>
  <c r="CA19" i="3" s="1"/>
  <c r="CC19" i="3"/>
  <c r="AP87" i="3"/>
  <c r="AP78" i="3"/>
  <c r="AP37" i="3"/>
  <c r="AP25" i="3"/>
  <c r="AP21" i="3"/>
  <c r="AP29" i="3"/>
  <c r="AP15" i="3"/>
  <c r="AP28" i="3" l="1"/>
  <c r="AP19" i="3"/>
  <c r="AP70" i="3"/>
  <c r="B140" i="3"/>
  <c r="AP77" i="3"/>
  <c r="AP65" i="3"/>
  <c r="CA106" i="2" l="1"/>
  <c r="AX106" i="2" s="1"/>
  <c r="D106" i="2"/>
  <c r="C106" i="2"/>
  <c r="B106" i="2"/>
  <c r="CJ106" i="2" s="1"/>
  <c r="CA105" i="2"/>
  <c r="AX105" i="2" s="1"/>
  <c r="D105" i="2"/>
  <c r="C105" i="2"/>
  <c r="B105" i="2"/>
  <c r="CJ105" i="2" s="1"/>
  <c r="CA104" i="2"/>
  <c r="AX104" i="2" s="1"/>
  <c r="D104" i="2"/>
  <c r="C104" i="2"/>
  <c r="B104" i="2"/>
  <c r="CJ104" i="2" s="1"/>
  <c r="CA103" i="2"/>
  <c r="AX103" i="2" s="1"/>
  <c r="D103" i="2"/>
  <c r="C103" i="2"/>
  <c r="B103" i="2"/>
  <c r="CJ103" i="2" s="1"/>
  <c r="CA102" i="2"/>
  <c r="AX102" i="2" s="1"/>
  <c r="D102" i="2"/>
  <c r="C102" i="2"/>
  <c r="B102" i="2"/>
  <c r="CJ102" i="2" s="1"/>
  <c r="CA101" i="2"/>
  <c r="AX101" i="2" s="1"/>
  <c r="D101" i="2"/>
  <c r="C101" i="2"/>
  <c r="B101" i="2"/>
  <c r="CJ101" i="2" s="1"/>
  <c r="CA100" i="2"/>
  <c r="AX100" i="2" s="1"/>
  <c r="D100" i="2"/>
  <c r="C100" i="2"/>
  <c r="B100" i="2"/>
  <c r="CJ100" i="2" s="1"/>
  <c r="CA99" i="2"/>
  <c r="AX99" i="2" s="1"/>
  <c r="D99" i="2"/>
  <c r="C99" i="2"/>
  <c r="B99" i="2"/>
  <c r="CJ99" i="2" s="1"/>
  <c r="CA98" i="2"/>
  <c r="AX98" i="2" s="1"/>
  <c r="D98" i="2"/>
  <c r="C98" i="2"/>
  <c r="B98" i="2"/>
  <c r="CJ98" i="2" s="1"/>
  <c r="CA97" i="2"/>
  <c r="AX97" i="2" s="1"/>
  <c r="D97" i="2"/>
  <c r="C97" i="2"/>
  <c r="B97" i="2"/>
  <c r="CJ97" i="2" s="1"/>
  <c r="CA96" i="2"/>
  <c r="AX96" i="2" s="1"/>
  <c r="D96" i="2"/>
  <c r="C96" i="2"/>
  <c r="B96" i="2"/>
  <c r="CJ96" i="2" s="1"/>
  <c r="CA95" i="2"/>
  <c r="AX95" i="2" s="1"/>
  <c r="D95" i="2"/>
  <c r="C95" i="2"/>
  <c r="B95" i="2"/>
  <c r="CJ95" i="2" s="1"/>
  <c r="E89" i="2"/>
  <c r="D89" i="2"/>
  <c r="C89" i="2" s="1"/>
  <c r="E88" i="2"/>
  <c r="C88" i="2" s="1"/>
  <c r="D88" i="2"/>
  <c r="E87" i="2"/>
  <c r="D87" i="2"/>
  <c r="C87" i="2" s="1"/>
  <c r="E86" i="2"/>
  <c r="C86" i="2" s="1"/>
  <c r="D86" i="2"/>
  <c r="E85" i="2"/>
  <c r="D85" i="2"/>
  <c r="C85" i="2" s="1"/>
  <c r="E84" i="2"/>
  <c r="D84" i="2"/>
  <c r="C84" i="2"/>
  <c r="E83" i="2"/>
  <c r="D83" i="2"/>
  <c r="C83" i="2" s="1"/>
  <c r="CK82" i="2"/>
  <c r="CB82" i="2" s="1"/>
  <c r="CA82" i="2"/>
  <c r="E82" i="2"/>
  <c r="D82" i="2"/>
  <c r="C82" i="2"/>
  <c r="CJ82" i="2" s="1"/>
  <c r="CJ81" i="2"/>
  <c r="CA81" i="2" s="1"/>
  <c r="E81" i="2"/>
  <c r="D81" i="2"/>
  <c r="C81" i="2" s="1"/>
  <c r="E80" i="2"/>
  <c r="C80" i="2" s="1"/>
  <c r="D80" i="2"/>
  <c r="E79" i="2"/>
  <c r="D79" i="2"/>
  <c r="C79" i="2" s="1"/>
  <c r="CK78" i="2"/>
  <c r="CB78" i="2" s="1"/>
  <c r="E78" i="2"/>
  <c r="C78" i="2" s="1"/>
  <c r="D78" i="2"/>
  <c r="E77" i="2"/>
  <c r="D77" i="2"/>
  <c r="C77" i="2" s="1"/>
  <c r="CC76" i="2"/>
  <c r="E76" i="2"/>
  <c r="D76" i="2"/>
  <c r="C76" i="2"/>
  <c r="E75" i="2"/>
  <c r="D75" i="2"/>
  <c r="C75" i="2" s="1"/>
  <c r="CK74" i="2"/>
  <c r="CB74" i="2" s="1"/>
  <c r="CA74" i="2"/>
  <c r="E74" i="2"/>
  <c r="D74" i="2"/>
  <c r="C74" i="2"/>
  <c r="CJ74" i="2" s="1"/>
  <c r="E73" i="2"/>
  <c r="D73" i="2"/>
  <c r="C73" i="2" s="1"/>
  <c r="E72" i="2"/>
  <c r="C72" i="2" s="1"/>
  <c r="D72" i="2"/>
  <c r="E71" i="2"/>
  <c r="D71" i="2"/>
  <c r="C71" i="2" s="1"/>
  <c r="E70" i="2"/>
  <c r="C70" i="2" s="1"/>
  <c r="D70" i="2"/>
  <c r="E69" i="2"/>
  <c r="D69" i="2"/>
  <c r="C69" i="2" s="1"/>
  <c r="E68" i="2"/>
  <c r="C68" i="2" s="1"/>
  <c r="D68" i="2"/>
  <c r="CJ67" i="2"/>
  <c r="CA67" i="2" s="1"/>
  <c r="E67" i="2"/>
  <c r="D67" i="2"/>
  <c r="C67" i="2"/>
  <c r="CC67" i="2" s="1"/>
  <c r="E66" i="2"/>
  <c r="D66" i="2"/>
  <c r="C66" i="2" s="1"/>
  <c r="E65" i="2"/>
  <c r="D65" i="2"/>
  <c r="CK64" i="2"/>
  <c r="CB64" i="2" s="1"/>
  <c r="AP64" i="2" s="1"/>
  <c r="CC64" i="2"/>
  <c r="E64" i="2"/>
  <c r="D64" i="2"/>
  <c r="C64" i="2"/>
  <c r="CJ64" i="2" s="1"/>
  <c r="CA64" i="2" s="1"/>
  <c r="CK63" i="2"/>
  <c r="CB63" i="2" s="1"/>
  <c r="E63" i="2"/>
  <c r="D63" i="2"/>
  <c r="C63" i="2" s="1"/>
  <c r="D57" i="2"/>
  <c r="C57" i="2"/>
  <c r="D56" i="2"/>
  <c r="C56" i="2"/>
  <c r="B56" i="2" s="1"/>
  <c r="CJ56" i="2" s="1"/>
  <c r="CA56" i="2" s="1"/>
  <c r="AX56" i="2" s="1"/>
  <c r="D55" i="2"/>
  <c r="C55" i="2"/>
  <c r="D54" i="2"/>
  <c r="C54" i="2"/>
  <c r="B54" i="2" s="1"/>
  <c r="CJ54" i="2" s="1"/>
  <c r="CA54" i="2" s="1"/>
  <c r="AX54" i="2" s="1"/>
  <c r="D53" i="2"/>
  <c r="C53" i="2"/>
  <c r="CJ52" i="2"/>
  <c r="CA52" i="2" s="1"/>
  <c r="AX52" i="2" s="1"/>
  <c r="D52" i="2"/>
  <c r="C52" i="2"/>
  <c r="B52" i="2" s="1"/>
  <c r="D51" i="2"/>
  <c r="C51" i="2"/>
  <c r="D50" i="2"/>
  <c r="C50" i="2"/>
  <c r="B50" i="2" s="1"/>
  <c r="CJ50" i="2" s="1"/>
  <c r="CA50" i="2" s="1"/>
  <c r="AX50" i="2" s="1"/>
  <c r="D49" i="2"/>
  <c r="C49" i="2"/>
  <c r="CJ48" i="2"/>
  <c r="CA48" i="2" s="1"/>
  <c r="AX48" i="2" s="1"/>
  <c r="D48" i="2"/>
  <c r="C48" i="2"/>
  <c r="B48" i="2" s="1"/>
  <c r="CA47" i="2"/>
  <c r="D47" i="2"/>
  <c r="C47" i="2"/>
  <c r="B47" i="2" s="1"/>
  <c r="CA46" i="2"/>
  <c r="D46" i="2"/>
  <c r="C46" i="2"/>
  <c r="B46" i="2" s="1"/>
  <c r="E41" i="2"/>
  <c r="D41" i="2"/>
  <c r="C41" i="2"/>
  <c r="E40" i="2"/>
  <c r="D40" i="2"/>
  <c r="C40" i="2" s="1"/>
  <c r="CK40" i="2" s="1"/>
  <c r="CB40" i="2" s="1"/>
  <c r="E39" i="2"/>
  <c r="C39" i="2" s="1"/>
  <c r="D39" i="2"/>
  <c r="CJ38" i="2"/>
  <c r="CA38" i="2" s="1"/>
  <c r="E38" i="2"/>
  <c r="D38" i="2"/>
  <c r="C38" i="2"/>
  <c r="CC38" i="2" s="1"/>
  <c r="E37" i="2"/>
  <c r="D37" i="2"/>
  <c r="C37" i="2" s="1"/>
  <c r="E36" i="2"/>
  <c r="D36" i="2"/>
  <c r="CK35" i="2"/>
  <c r="CB35" i="2" s="1"/>
  <c r="AP35" i="2" s="1"/>
  <c r="CC35" i="2"/>
  <c r="E35" i="2"/>
  <c r="D35" i="2"/>
  <c r="C35" i="2"/>
  <c r="CJ35" i="2" s="1"/>
  <c r="CA35" i="2" s="1"/>
  <c r="CK34" i="2"/>
  <c r="CB34" i="2" s="1"/>
  <c r="E34" i="2"/>
  <c r="D34" i="2"/>
  <c r="C34" i="2" s="1"/>
  <c r="E33" i="2"/>
  <c r="C33" i="2" s="1"/>
  <c r="D33" i="2"/>
  <c r="E32" i="2"/>
  <c r="D32" i="2"/>
  <c r="C32" i="2" s="1"/>
  <c r="E31" i="2"/>
  <c r="D31" i="2"/>
  <c r="C31" i="2"/>
  <c r="E30" i="2"/>
  <c r="D30" i="2"/>
  <c r="C30" i="2" s="1"/>
  <c r="E29" i="2"/>
  <c r="C29" i="2" s="1"/>
  <c r="D29" i="2"/>
  <c r="CJ28" i="2"/>
  <c r="CA28" i="2" s="1"/>
  <c r="E28" i="2"/>
  <c r="D28" i="2"/>
  <c r="C28" i="2" s="1"/>
  <c r="E27" i="2"/>
  <c r="D27" i="2"/>
  <c r="C27" i="2"/>
  <c r="E26" i="2"/>
  <c r="D26" i="2"/>
  <c r="C26" i="2" s="1"/>
  <c r="CC25" i="2"/>
  <c r="E25" i="2"/>
  <c r="C25" i="2" s="1"/>
  <c r="D25" i="2"/>
  <c r="CJ24" i="2"/>
  <c r="CA24" i="2" s="1"/>
  <c r="E24" i="2"/>
  <c r="D24" i="2"/>
  <c r="C24" i="2" s="1"/>
  <c r="E23" i="2"/>
  <c r="D23" i="2"/>
  <c r="C23" i="2"/>
  <c r="E22" i="2"/>
  <c r="D22" i="2"/>
  <c r="C22" i="2" s="1"/>
  <c r="E21" i="2"/>
  <c r="C21" i="2" s="1"/>
  <c r="D21" i="2"/>
  <c r="CJ20" i="2"/>
  <c r="CA20" i="2" s="1"/>
  <c r="E20" i="2"/>
  <c r="D20" i="2"/>
  <c r="C20" i="2" s="1"/>
  <c r="E19" i="2"/>
  <c r="D19" i="2"/>
  <c r="C19" i="2"/>
  <c r="E18" i="2"/>
  <c r="D18" i="2"/>
  <c r="C18" i="2" s="1"/>
  <c r="E17" i="2"/>
  <c r="C17" i="2" s="1"/>
  <c r="D17" i="2"/>
  <c r="E16" i="2"/>
  <c r="D16" i="2"/>
  <c r="C16" i="2" s="1"/>
  <c r="CJ16" i="2" s="1"/>
  <c r="CA16" i="2" s="1"/>
  <c r="E15" i="2"/>
  <c r="D15" i="2"/>
  <c r="C15" i="2"/>
  <c r="A5" i="2"/>
  <c r="A4" i="2"/>
  <c r="A3" i="2"/>
  <c r="A2" i="2"/>
  <c r="AP28" i="2" l="1"/>
  <c r="CJ21" i="2"/>
  <c r="CA21" i="2" s="1"/>
  <c r="CK21" i="2"/>
  <c r="CB21" i="2" s="1"/>
  <c r="CJ27" i="2"/>
  <c r="CA27" i="2" s="1"/>
  <c r="CC27" i="2"/>
  <c r="CK27" i="2"/>
  <c r="CB27" i="2" s="1"/>
  <c r="CC30" i="2"/>
  <c r="CK30" i="2"/>
  <c r="CB30" i="2" s="1"/>
  <c r="CJ30" i="2"/>
  <c r="CA30" i="2" s="1"/>
  <c r="AP30" i="2" s="1"/>
  <c r="CK32" i="2"/>
  <c r="CB32" i="2" s="1"/>
  <c r="CC32" i="2"/>
  <c r="CJ37" i="2"/>
  <c r="CA37" i="2" s="1"/>
  <c r="CK37" i="2"/>
  <c r="CB37" i="2" s="1"/>
  <c r="CK39" i="2"/>
  <c r="CB39" i="2" s="1"/>
  <c r="CC39" i="2"/>
  <c r="CJ66" i="2"/>
  <c r="CA66" i="2" s="1"/>
  <c r="CK66" i="2"/>
  <c r="CB66" i="2" s="1"/>
  <c r="CK68" i="2"/>
  <c r="CB68" i="2" s="1"/>
  <c r="CC68" i="2"/>
  <c r="CJ72" i="2"/>
  <c r="CA72" i="2" s="1"/>
  <c r="CK72" i="2"/>
  <c r="CB72" i="2" s="1"/>
  <c r="CC72" i="2"/>
  <c r="AP82" i="2"/>
  <c r="CJ84" i="2"/>
  <c r="CA84" i="2" s="1"/>
  <c r="CK84" i="2"/>
  <c r="CB84" i="2" s="1"/>
  <c r="CJ17" i="2"/>
  <c r="CA17" i="2" s="1"/>
  <c r="CK17" i="2"/>
  <c r="CB17" i="2" s="1"/>
  <c r="CC21" i="2"/>
  <c r="CJ23" i="2"/>
  <c r="CA23" i="2" s="1"/>
  <c r="AP23" i="2" s="1"/>
  <c r="CC23" i="2"/>
  <c r="CK23" i="2"/>
  <c r="CB23" i="2" s="1"/>
  <c r="CC26" i="2"/>
  <c r="CK26" i="2"/>
  <c r="CB26" i="2" s="1"/>
  <c r="CJ26" i="2"/>
  <c r="CA26" i="2" s="1"/>
  <c r="CK28" i="2"/>
  <c r="CB28" i="2" s="1"/>
  <c r="CC28" i="2"/>
  <c r="CJ33" i="2"/>
  <c r="CA33" i="2" s="1"/>
  <c r="AP33" i="2" s="1"/>
  <c r="CC33" i="2"/>
  <c r="CJ39" i="2"/>
  <c r="CA39" i="2" s="1"/>
  <c r="AP39" i="2" s="1"/>
  <c r="CJ41" i="2"/>
  <c r="CA41" i="2" s="1"/>
  <c r="CC41" i="2"/>
  <c r="CK41" i="2"/>
  <c r="CB41" i="2" s="1"/>
  <c r="CJ68" i="2"/>
  <c r="CA68" i="2" s="1"/>
  <c r="AP68" i="2" s="1"/>
  <c r="CC73" i="2"/>
  <c r="CK73" i="2"/>
  <c r="CB73" i="2" s="1"/>
  <c r="CJ80" i="2"/>
  <c r="CA80" i="2" s="1"/>
  <c r="CK80" i="2"/>
  <c r="CB80" i="2" s="1"/>
  <c r="CC80" i="2"/>
  <c r="CC17" i="2"/>
  <c r="CJ19" i="2"/>
  <c r="CA19" i="2" s="1"/>
  <c r="CC19" i="2"/>
  <c r="CK19" i="2"/>
  <c r="CB19" i="2" s="1"/>
  <c r="CC22" i="2"/>
  <c r="CK22" i="2"/>
  <c r="CB22" i="2" s="1"/>
  <c r="CJ22" i="2"/>
  <c r="CA22" i="2" s="1"/>
  <c r="CK24" i="2"/>
  <c r="CB24" i="2" s="1"/>
  <c r="CC24" i="2"/>
  <c r="CJ29" i="2"/>
  <c r="CA29" i="2" s="1"/>
  <c r="CK29" i="2"/>
  <c r="CB29" i="2" s="1"/>
  <c r="CK33" i="2"/>
  <c r="CB33" i="2" s="1"/>
  <c r="CC37" i="2"/>
  <c r="CC66" i="2"/>
  <c r="AP67" i="2"/>
  <c r="CJ70" i="2"/>
  <c r="CA70" i="2" s="1"/>
  <c r="CC70" i="2"/>
  <c r="CC81" i="2"/>
  <c r="CK81" i="2"/>
  <c r="CB81" i="2" s="1"/>
  <c r="CJ15" i="2"/>
  <c r="CC15" i="2"/>
  <c r="CK15" i="2"/>
  <c r="CB15" i="2" s="1"/>
  <c r="CC18" i="2"/>
  <c r="CK18" i="2"/>
  <c r="CB18" i="2" s="1"/>
  <c r="CJ18" i="2"/>
  <c r="CA18" i="2" s="1"/>
  <c r="CK20" i="2"/>
  <c r="CB20" i="2" s="1"/>
  <c r="CC20" i="2"/>
  <c r="CJ25" i="2"/>
  <c r="CA25" i="2" s="1"/>
  <c r="CK25" i="2"/>
  <c r="CB25" i="2" s="1"/>
  <c r="CC29" i="2"/>
  <c r="CJ31" i="2"/>
  <c r="CA31" i="2" s="1"/>
  <c r="AP31" i="2" s="1"/>
  <c r="CC31" i="2"/>
  <c r="CK31" i="2"/>
  <c r="CB31" i="2" s="1"/>
  <c r="CJ32" i="2"/>
  <c r="CA32" i="2" s="1"/>
  <c r="CC34" i="2"/>
  <c r="CJ34" i="2"/>
  <c r="CA34" i="2" s="1"/>
  <c r="CC63" i="2"/>
  <c r="CJ63" i="2"/>
  <c r="CA63" i="2" s="1"/>
  <c r="CK70" i="2"/>
  <c r="CB70" i="2" s="1"/>
  <c r="CJ73" i="2"/>
  <c r="CA73" i="2" s="1"/>
  <c r="AP74" i="2"/>
  <c r="CJ76" i="2"/>
  <c r="CA76" i="2" s="1"/>
  <c r="CK76" i="2"/>
  <c r="CB76" i="2" s="1"/>
  <c r="CJ78" i="2"/>
  <c r="CA78" i="2" s="1"/>
  <c r="CC78" i="2"/>
  <c r="CC84" i="2"/>
  <c r="CJ86" i="2"/>
  <c r="CA86" i="2" s="1"/>
  <c r="AP86" i="2" s="1"/>
  <c r="CK86" i="2"/>
  <c r="CB86" i="2" s="1"/>
  <c r="CC86" i="2"/>
  <c r="CJ88" i="2"/>
  <c r="CA88" i="2" s="1"/>
  <c r="CK88" i="2"/>
  <c r="CB88" i="2" s="1"/>
  <c r="CC88" i="2"/>
  <c r="CK16" i="2"/>
  <c r="CB16" i="2" s="1"/>
  <c r="AP16" i="2" s="1"/>
  <c r="CC16" i="2"/>
  <c r="AP81" i="2"/>
  <c r="CC40" i="2"/>
  <c r="CC69" i="2"/>
  <c r="CK69" i="2"/>
  <c r="CB69" i="2" s="1"/>
  <c r="CJ69" i="2"/>
  <c r="CA69" i="2" s="1"/>
  <c r="AP69" i="2" s="1"/>
  <c r="CC77" i="2"/>
  <c r="CK77" i="2"/>
  <c r="CB77" i="2" s="1"/>
  <c r="CJ77" i="2"/>
  <c r="CA77" i="2" s="1"/>
  <c r="CC85" i="2"/>
  <c r="CK85" i="2"/>
  <c r="CB85" i="2" s="1"/>
  <c r="CJ85" i="2"/>
  <c r="CA85" i="2" s="1"/>
  <c r="CJ40" i="2"/>
  <c r="CA40" i="2" s="1"/>
  <c r="AP40" i="2" s="1"/>
  <c r="B51" i="2"/>
  <c r="CJ51" i="2" s="1"/>
  <c r="CA51" i="2" s="1"/>
  <c r="AX51" i="2" s="1"/>
  <c r="B55" i="2"/>
  <c r="CJ55" i="2" s="1"/>
  <c r="CA55" i="2" s="1"/>
  <c r="AX55" i="2" s="1"/>
  <c r="CK75" i="2"/>
  <c r="CB75" i="2" s="1"/>
  <c r="CC75" i="2"/>
  <c r="CJ75" i="2"/>
  <c r="CA75" i="2" s="1"/>
  <c r="AP75" i="2" s="1"/>
  <c r="CK83" i="2"/>
  <c r="CB83" i="2" s="1"/>
  <c r="CC83" i="2"/>
  <c r="CJ83" i="2"/>
  <c r="CA83" i="2" s="1"/>
  <c r="CC89" i="2"/>
  <c r="CK89" i="2"/>
  <c r="CB89" i="2" s="1"/>
  <c r="CJ89" i="2"/>
  <c r="CA89" i="2" s="1"/>
  <c r="C36" i="2"/>
  <c r="CK38" i="2"/>
  <c r="CB38" i="2" s="1"/>
  <c r="AP38" i="2" s="1"/>
  <c r="B49" i="2"/>
  <c r="CJ49" i="2" s="1"/>
  <c r="CA49" i="2" s="1"/>
  <c r="AX49" i="2" s="1"/>
  <c r="B53" i="2"/>
  <c r="CJ53" i="2" s="1"/>
  <c r="CA53" i="2" s="1"/>
  <c r="AX53" i="2" s="1"/>
  <c r="B57" i="2"/>
  <c r="CJ57" i="2" s="1"/>
  <c r="CA57" i="2" s="1"/>
  <c r="AX57" i="2" s="1"/>
  <c r="C65" i="2"/>
  <c r="CK67" i="2"/>
  <c r="CB67" i="2" s="1"/>
  <c r="CK71" i="2"/>
  <c r="CB71" i="2" s="1"/>
  <c r="CC71" i="2"/>
  <c r="CJ71" i="2"/>
  <c r="CA71" i="2" s="1"/>
  <c r="AP71" i="2" s="1"/>
  <c r="CC74" i="2"/>
  <c r="CK79" i="2"/>
  <c r="CB79" i="2" s="1"/>
  <c r="CC79" i="2"/>
  <c r="CJ79" i="2"/>
  <c r="CA79" i="2" s="1"/>
  <c r="AP79" i="2" s="1"/>
  <c r="CC82" i="2"/>
  <c r="CK87" i="2"/>
  <c r="CB87" i="2" s="1"/>
  <c r="CC87" i="2"/>
  <c r="CJ87" i="2"/>
  <c r="CA87" i="2" s="1"/>
  <c r="AP87" i="2" s="1"/>
  <c r="CA106" i="5"/>
  <c r="AX106" i="5" s="1"/>
  <c r="D106" i="5"/>
  <c r="C106" i="5"/>
  <c r="B106" i="5"/>
  <c r="CJ106" i="5" s="1"/>
  <c r="CA105" i="5"/>
  <c r="AX105" i="5" s="1"/>
  <c r="D105" i="5"/>
  <c r="C105" i="5"/>
  <c r="B105" i="5"/>
  <c r="CJ105" i="5" s="1"/>
  <c r="CA104" i="5"/>
  <c r="AX104" i="5" s="1"/>
  <c r="D104" i="5"/>
  <c r="C104" i="5"/>
  <c r="B104" i="5"/>
  <c r="CJ104" i="5" s="1"/>
  <c r="CA103" i="5"/>
  <c r="AX103" i="5" s="1"/>
  <c r="D103" i="5"/>
  <c r="C103" i="5"/>
  <c r="B103" i="5"/>
  <c r="CJ103" i="5" s="1"/>
  <c r="CA102" i="5"/>
  <c r="AX102" i="5" s="1"/>
  <c r="D102" i="5"/>
  <c r="C102" i="5"/>
  <c r="B102" i="5"/>
  <c r="CJ102" i="5" s="1"/>
  <c r="CA101" i="5"/>
  <c r="AX101" i="5" s="1"/>
  <c r="D101" i="5"/>
  <c r="B101" i="5" s="1"/>
  <c r="CJ101" i="5" s="1"/>
  <c r="C101" i="5"/>
  <c r="CA100" i="5"/>
  <c r="AX100" i="5" s="1"/>
  <c r="D100" i="5"/>
  <c r="B100" i="5" s="1"/>
  <c r="CJ100" i="5" s="1"/>
  <c r="C100" i="5"/>
  <c r="D99" i="5"/>
  <c r="B99" i="5" s="1"/>
  <c r="CJ99" i="5" s="1"/>
  <c r="CA99" i="5" s="1"/>
  <c r="AX99" i="5" s="1"/>
  <c r="C99" i="5"/>
  <c r="D98" i="5"/>
  <c r="B98" i="5" s="1"/>
  <c r="CJ98" i="5" s="1"/>
  <c r="CA98" i="5" s="1"/>
  <c r="AX98" i="5" s="1"/>
  <c r="C98" i="5"/>
  <c r="CA97" i="5"/>
  <c r="AX97" i="5" s="1"/>
  <c r="D97" i="5"/>
  <c r="B97" i="5" s="1"/>
  <c r="CJ97" i="5" s="1"/>
  <c r="C97" i="5"/>
  <c r="CA96" i="5"/>
  <c r="AX96" i="5" s="1"/>
  <c r="D96" i="5"/>
  <c r="B96" i="5" s="1"/>
  <c r="CJ96" i="5" s="1"/>
  <c r="C96" i="5"/>
  <c r="D95" i="5"/>
  <c r="B95" i="5" s="1"/>
  <c r="CJ95" i="5" s="1"/>
  <c r="CA95" i="5" s="1"/>
  <c r="AX95" i="5" s="1"/>
  <c r="C95" i="5"/>
  <c r="E89" i="5"/>
  <c r="D89" i="5"/>
  <c r="C89" i="5" s="1"/>
  <c r="CJ89" i="5" s="1"/>
  <c r="CA89" i="5" s="1"/>
  <c r="E88" i="5"/>
  <c r="C88" i="5" s="1"/>
  <c r="D88" i="5"/>
  <c r="E87" i="5"/>
  <c r="D87" i="5"/>
  <c r="C87" i="5"/>
  <c r="CC86" i="5"/>
  <c r="E86" i="5"/>
  <c r="D86" i="5"/>
  <c r="C86" i="5" s="1"/>
  <c r="E85" i="5"/>
  <c r="D85" i="5"/>
  <c r="CK84" i="5"/>
  <c r="CB84" i="5" s="1"/>
  <c r="CC84" i="5"/>
  <c r="E84" i="5"/>
  <c r="D84" i="5"/>
  <c r="C84" i="5"/>
  <c r="CJ84" i="5" s="1"/>
  <c r="CA84" i="5" s="1"/>
  <c r="AP84" i="5" s="1"/>
  <c r="E83" i="5"/>
  <c r="D83" i="5"/>
  <c r="C83" i="5" s="1"/>
  <c r="E82" i="5"/>
  <c r="C82" i="5" s="1"/>
  <c r="D82" i="5"/>
  <c r="CC81" i="5"/>
  <c r="E81" i="5"/>
  <c r="D81" i="5"/>
  <c r="C81" i="5" s="1"/>
  <c r="CJ80" i="5"/>
  <c r="CA80" i="5" s="1"/>
  <c r="E80" i="5"/>
  <c r="D80" i="5"/>
  <c r="C80" i="5"/>
  <c r="E79" i="5"/>
  <c r="D79" i="5"/>
  <c r="C79" i="5"/>
  <c r="E78" i="5"/>
  <c r="D78" i="5"/>
  <c r="C78" i="5" s="1"/>
  <c r="CC78" i="5" s="1"/>
  <c r="E77" i="5"/>
  <c r="D77" i="5"/>
  <c r="E76" i="5"/>
  <c r="C76" i="5" s="1"/>
  <c r="CJ76" i="5" s="1"/>
  <c r="CA76" i="5" s="1"/>
  <c r="D76" i="5"/>
  <c r="E75" i="5"/>
  <c r="D75" i="5"/>
  <c r="C75" i="5" s="1"/>
  <c r="CK74" i="5"/>
  <c r="CB74" i="5" s="1"/>
  <c r="E74" i="5"/>
  <c r="D74" i="5"/>
  <c r="C74" i="5"/>
  <c r="E73" i="5"/>
  <c r="D73" i="5"/>
  <c r="C73" i="5" s="1"/>
  <c r="E72" i="5"/>
  <c r="D72" i="5"/>
  <c r="C72" i="5"/>
  <c r="E71" i="5"/>
  <c r="D71" i="5"/>
  <c r="C71" i="5"/>
  <c r="CC70" i="5"/>
  <c r="E70" i="5"/>
  <c r="D70" i="5"/>
  <c r="C70" i="5" s="1"/>
  <c r="E69" i="5"/>
  <c r="D69" i="5"/>
  <c r="CK68" i="5"/>
  <c r="CB68" i="5" s="1"/>
  <c r="CC68" i="5"/>
  <c r="E68" i="5"/>
  <c r="D68" i="5"/>
  <c r="C68" i="5"/>
  <c r="CJ68" i="5" s="1"/>
  <c r="CA68" i="5" s="1"/>
  <c r="E67" i="5"/>
  <c r="D67" i="5"/>
  <c r="C67" i="5" s="1"/>
  <c r="E66" i="5"/>
  <c r="C66" i="5" s="1"/>
  <c r="D66" i="5"/>
  <c r="CC65" i="5"/>
  <c r="E65" i="5"/>
  <c r="D65" i="5"/>
  <c r="C65" i="5" s="1"/>
  <c r="E64" i="5"/>
  <c r="C64" i="5" s="1"/>
  <c r="D64" i="5"/>
  <c r="E63" i="5"/>
  <c r="D63" i="5"/>
  <c r="C63" i="5"/>
  <c r="AX57" i="5"/>
  <c r="D57" i="5"/>
  <c r="C57" i="5"/>
  <c r="B57" i="5" s="1"/>
  <c r="CJ57" i="5" s="1"/>
  <c r="CA57" i="5" s="1"/>
  <c r="CA56" i="5"/>
  <c r="AX56" i="5" s="1"/>
  <c r="D56" i="5"/>
  <c r="C56" i="5"/>
  <c r="B56" i="5"/>
  <c r="CJ56" i="5" s="1"/>
  <c r="AX55" i="5"/>
  <c r="D55" i="5"/>
  <c r="C55" i="5"/>
  <c r="B55" i="5" s="1"/>
  <c r="CJ55" i="5" s="1"/>
  <c r="CA55" i="5" s="1"/>
  <c r="CA54" i="5"/>
  <c r="AX54" i="5" s="1"/>
  <c r="D54" i="5"/>
  <c r="C54" i="5"/>
  <c r="B54" i="5"/>
  <c r="CJ54" i="5" s="1"/>
  <c r="D53" i="5"/>
  <c r="C53" i="5"/>
  <c r="B53" i="5" s="1"/>
  <c r="CJ53" i="5" s="1"/>
  <c r="CA53" i="5" s="1"/>
  <c r="AX53" i="5" s="1"/>
  <c r="D52" i="5"/>
  <c r="C52" i="5"/>
  <c r="B52" i="5"/>
  <c r="CJ52" i="5" s="1"/>
  <c r="CA52" i="5" s="1"/>
  <c r="AX52" i="5" s="1"/>
  <c r="D51" i="5"/>
  <c r="C51" i="5"/>
  <c r="B51" i="5" s="1"/>
  <c r="CJ51" i="5" s="1"/>
  <c r="CA51" i="5" s="1"/>
  <c r="AX51" i="5" s="1"/>
  <c r="D50" i="5"/>
  <c r="C50" i="5"/>
  <c r="B50" i="5"/>
  <c r="CJ50" i="5" s="1"/>
  <c r="CA50" i="5" s="1"/>
  <c r="AX50" i="5" s="1"/>
  <c r="AX49" i="5"/>
  <c r="D49" i="5"/>
  <c r="C49" i="5"/>
  <c r="B49" i="5" s="1"/>
  <c r="CJ49" i="5" s="1"/>
  <c r="CA49" i="5" s="1"/>
  <c r="CA48" i="5"/>
  <c r="AX48" i="5" s="1"/>
  <c r="D48" i="5"/>
  <c r="C48" i="5"/>
  <c r="B48" i="5"/>
  <c r="CJ48" i="5" s="1"/>
  <c r="CA47" i="5"/>
  <c r="D47" i="5"/>
  <c r="C47" i="5"/>
  <c r="B47" i="5"/>
  <c r="CA46" i="5"/>
  <c r="D46" i="5"/>
  <c r="C46" i="5"/>
  <c r="B46" i="5"/>
  <c r="CC41" i="5"/>
  <c r="E41" i="5"/>
  <c r="D41" i="5"/>
  <c r="C41" i="5" s="1"/>
  <c r="E40" i="5"/>
  <c r="D40" i="5"/>
  <c r="CK39" i="5"/>
  <c r="CB39" i="5" s="1"/>
  <c r="CC39" i="5"/>
  <c r="E39" i="5"/>
  <c r="D39" i="5"/>
  <c r="C39" i="5"/>
  <c r="CJ39" i="5" s="1"/>
  <c r="CA39" i="5" s="1"/>
  <c r="AP39" i="5" s="1"/>
  <c r="E38" i="5"/>
  <c r="D38" i="5"/>
  <c r="C38" i="5" s="1"/>
  <c r="E37" i="5"/>
  <c r="C37" i="5" s="1"/>
  <c r="D37" i="5"/>
  <c r="CC36" i="5"/>
  <c r="E36" i="5"/>
  <c r="D36" i="5"/>
  <c r="C36" i="5" s="1"/>
  <c r="E35" i="5"/>
  <c r="D35" i="5"/>
  <c r="C35" i="5"/>
  <c r="CJ34" i="5"/>
  <c r="CA34" i="5" s="1"/>
  <c r="E34" i="5"/>
  <c r="D34" i="5"/>
  <c r="C34" i="5"/>
  <c r="E33" i="5"/>
  <c r="D33" i="5"/>
  <c r="C33" i="5" s="1"/>
  <c r="E32" i="5"/>
  <c r="C32" i="5" s="1"/>
  <c r="D32" i="5"/>
  <c r="E31" i="5"/>
  <c r="D31" i="5"/>
  <c r="C31" i="5" s="1"/>
  <c r="E30" i="5"/>
  <c r="C30" i="5" s="1"/>
  <c r="D30" i="5"/>
  <c r="E29" i="5"/>
  <c r="D29" i="5"/>
  <c r="C29" i="5" s="1"/>
  <c r="E28" i="5"/>
  <c r="D28" i="5"/>
  <c r="C28" i="5"/>
  <c r="CJ28" i="5" s="1"/>
  <c r="CA28" i="5" s="1"/>
  <c r="E27" i="5"/>
  <c r="D27" i="5"/>
  <c r="C27" i="5" s="1"/>
  <c r="E26" i="5"/>
  <c r="D26" i="5"/>
  <c r="C26" i="5"/>
  <c r="E25" i="5"/>
  <c r="D25" i="5"/>
  <c r="C25" i="5" s="1"/>
  <c r="E24" i="5"/>
  <c r="C24" i="5" s="1"/>
  <c r="D24" i="5"/>
  <c r="CJ23" i="5"/>
  <c r="CA23" i="5" s="1"/>
  <c r="E23" i="5"/>
  <c r="D23" i="5"/>
  <c r="C23" i="5" s="1"/>
  <c r="E22" i="5"/>
  <c r="C22" i="5" s="1"/>
  <c r="D22" i="5"/>
  <c r="E21" i="5"/>
  <c r="D21" i="5"/>
  <c r="C21" i="5"/>
  <c r="E20" i="5"/>
  <c r="D20" i="5"/>
  <c r="C20" i="5"/>
  <c r="E19" i="5"/>
  <c r="D19" i="5"/>
  <c r="E18" i="5"/>
  <c r="C18" i="5" s="1"/>
  <c r="D18" i="5"/>
  <c r="E17" i="5"/>
  <c r="D17" i="5"/>
  <c r="C17" i="5" s="1"/>
  <c r="E16" i="5"/>
  <c r="D16" i="5"/>
  <c r="C16" i="5"/>
  <c r="CJ16" i="5" s="1"/>
  <c r="CA16" i="5" s="1"/>
  <c r="E15" i="5"/>
  <c r="D15" i="5"/>
  <c r="C15" i="5" s="1"/>
  <c r="A5" i="5"/>
  <c r="A4" i="5"/>
  <c r="A3" i="5"/>
  <c r="A2" i="5"/>
  <c r="CK65" i="2" l="1"/>
  <c r="CB65" i="2" s="1"/>
  <c r="CC65" i="2"/>
  <c r="CJ65" i="2"/>
  <c r="CA65" i="2" s="1"/>
  <c r="A140" i="2"/>
  <c r="AP89" i="2"/>
  <c r="AP85" i="2"/>
  <c r="AP18" i="2"/>
  <c r="AP22" i="2"/>
  <c r="AP78" i="2"/>
  <c r="AP73" i="2"/>
  <c r="AP34" i="2"/>
  <c r="AP25" i="2"/>
  <c r="CA15" i="2"/>
  <c r="AP15" i="2" s="1"/>
  <c r="AP29" i="2"/>
  <c r="AP19" i="2"/>
  <c r="AP80" i="2"/>
  <c r="AP26" i="2"/>
  <c r="AP17" i="2"/>
  <c r="AP21" i="2"/>
  <c r="AP70" i="2"/>
  <c r="CK36" i="2"/>
  <c r="CB36" i="2" s="1"/>
  <c r="CC36" i="2"/>
  <c r="CJ36" i="2"/>
  <c r="CA36" i="2" s="1"/>
  <c r="AP36" i="2" s="1"/>
  <c r="AP83" i="2"/>
  <c r="AP77" i="2"/>
  <c r="AP88" i="2"/>
  <c r="AP76" i="2"/>
  <c r="AP63" i="2"/>
  <c r="AP32" i="2"/>
  <c r="AP20" i="2"/>
  <c r="AP24" i="2"/>
  <c r="AP41" i="2"/>
  <c r="AP84" i="2"/>
  <c r="AP72" i="2"/>
  <c r="AP66" i="2"/>
  <c r="AP37" i="2"/>
  <c r="AP27" i="2"/>
  <c r="CK18" i="5"/>
  <c r="CB18" i="5" s="1"/>
  <c r="CJ18" i="5"/>
  <c r="CA18" i="5" s="1"/>
  <c r="CC18" i="5"/>
  <c r="CC17" i="5"/>
  <c r="CK17" i="5"/>
  <c r="CB17" i="5" s="1"/>
  <c r="CJ17" i="5"/>
  <c r="CA17" i="5" s="1"/>
  <c r="CJ22" i="5"/>
  <c r="CA22" i="5" s="1"/>
  <c r="AP22" i="5" s="1"/>
  <c r="CC22" i="5"/>
  <c r="CJ26" i="5"/>
  <c r="CA26" i="5" s="1"/>
  <c r="CK26" i="5"/>
  <c r="CB26" i="5" s="1"/>
  <c r="CC26" i="5"/>
  <c r="CK28" i="5"/>
  <c r="CB28" i="5" s="1"/>
  <c r="AP28" i="5" s="1"/>
  <c r="CK31" i="5"/>
  <c r="CB31" i="5" s="1"/>
  <c r="CC31" i="5"/>
  <c r="CC16" i="5"/>
  <c r="CJ20" i="5"/>
  <c r="CA20" i="5" s="1"/>
  <c r="AP20" i="5" s="1"/>
  <c r="CK20" i="5"/>
  <c r="CB20" i="5" s="1"/>
  <c r="CC20" i="5"/>
  <c r="CK22" i="5"/>
  <c r="CB22" i="5" s="1"/>
  <c r="CC25" i="5"/>
  <c r="CK25" i="5"/>
  <c r="CB25" i="5" s="1"/>
  <c r="CJ32" i="5"/>
  <c r="CA32" i="5" s="1"/>
  <c r="CK32" i="5"/>
  <c r="CB32" i="5" s="1"/>
  <c r="CC32" i="5"/>
  <c r="CC34" i="5"/>
  <c r="CK34" i="5"/>
  <c r="CB34" i="5" s="1"/>
  <c r="AP34" i="5" s="1"/>
  <c r="CK35" i="5"/>
  <c r="CB35" i="5" s="1"/>
  <c r="CC35" i="5"/>
  <c r="CJ35" i="5"/>
  <c r="CA35" i="5" s="1"/>
  <c r="CC63" i="5"/>
  <c r="CK63" i="5"/>
  <c r="CB63" i="5" s="1"/>
  <c r="CJ63" i="5"/>
  <c r="CA63" i="5" s="1"/>
  <c r="AP68" i="5"/>
  <c r="CJ74" i="5"/>
  <c r="CA74" i="5" s="1"/>
  <c r="CC74" i="5"/>
  <c r="CK15" i="5"/>
  <c r="CB15" i="5" s="1"/>
  <c r="CC15" i="5"/>
  <c r="CK16" i="5"/>
  <c r="CB16" i="5" s="1"/>
  <c r="AP16" i="5" s="1"/>
  <c r="CC21" i="5"/>
  <c r="CK21" i="5"/>
  <c r="CB21" i="5" s="1"/>
  <c r="CJ21" i="5"/>
  <c r="CA21" i="5" s="1"/>
  <c r="AP21" i="5" s="1"/>
  <c r="CK23" i="5"/>
  <c r="CB23" i="5" s="1"/>
  <c r="CC23" i="5"/>
  <c r="AP23" i="5" s="1"/>
  <c r="CJ30" i="5"/>
  <c r="CA30" i="5" s="1"/>
  <c r="CC30" i="5"/>
  <c r="CJ66" i="5"/>
  <c r="CA66" i="5" s="1"/>
  <c r="CC66" i="5"/>
  <c r="CK66" i="5"/>
  <c r="CB66" i="5" s="1"/>
  <c r="CK80" i="5"/>
  <c r="CB80" i="5" s="1"/>
  <c r="AP80" i="5" s="1"/>
  <c r="CC80" i="5"/>
  <c r="CJ82" i="5"/>
  <c r="CA82" i="5" s="1"/>
  <c r="CC82" i="5"/>
  <c r="CK82" i="5"/>
  <c r="CB82" i="5" s="1"/>
  <c r="CJ15" i="5"/>
  <c r="C19" i="5"/>
  <c r="CJ24" i="5"/>
  <c r="CA24" i="5" s="1"/>
  <c r="CK24" i="5"/>
  <c r="CB24" i="5" s="1"/>
  <c r="CC24" i="5"/>
  <c r="CJ25" i="5"/>
  <c r="CA25" i="5" s="1"/>
  <c r="AP25" i="5" s="1"/>
  <c r="CC28" i="5"/>
  <c r="CK30" i="5"/>
  <c r="CB30" i="5" s="1"/>
  <c r="CJ31" i="5"/>
  <c r="CA31" i="5" s="1"/>
  <c r="CJ33" i="5"/>
  <c r="CA33" i="5" s="1"/>
  <c r="CK33" i="5"/>
  <c r="CB33" i="5" s="1"/>
  <c r="CC33" i="5"/>
  <c r="CJ37" i="5"/>
  <c r="CA37" i="5" s="1"/>
  <c r="CC37" i="5"/>
  <c r="CK37" i="5"/>
  <c r="CB37" i="5" s="1"/>
  <c r="CK64" i="5"/>
  <c r="CB64" i="5" s="1"/>
  <c r="CC64" i="5"/>
  <c r="CJ64" i="5"/>
  <c r="CA64" i="5" s="1"/>
  <c r="CC67" i="5"/>
  <c r="CJ67" i="5"/>
  <c r="CA67" i="5" s="1"/>
  <c r="AP67" i="5" s="1"/>
  <c r="CK67" i="5"/>
  <c r="CB67" i="5" s="1"/>
  <c r="CK73" i="5"/>
  <c r="CB73" i="5" s="1"/>
  <c r="CJ73" i="5"/>
  <c r="CA73" i="5" s="1"/>
  <c r="CC73" i="5"/>
  <c r="CC88" i="5"/>
  <c r="CK88" i="5"/>
  <c r="CB88" i="5" s="1"/>
  <c r="CJ88" i="5"/>
  <c r="CA88" i="5" s="1"/>
  <c r="CC29" i="5"/>
  <c r="CK29" i="5"/>
  <c r="CB29" i="5" s="1"/>
  <c r="CJ29" i="5"/>
  <c r="CA29" i="5" s="1"/>
  <c r="CK36" i="5"/>
  <c r="CB36" i="5" s="1"/>
  <c r="CJ36" i="5"/>
  <c r="CA36" i="5" s="1"/>
  <c r="AP36" i="5" s="1"/>
  <c r="CJ41" i="5"/>
  <c r="CA41" i="5" s="1"/>
  <c r="CK41" i="5"/>
  <c r="CB41" i="5" s="1"/>
  <c r="CC75" i="5"/>
  <c r="CJ75" i="5"/>
  <c r="CA75" i="5" s="1"/>
  <c r="AP75" i="5" s="1"/>
  <c r="CK75" i="5"/>
  <c r="CB75" i="5" s="1"/>
  <c r="CC76" i="5"/>
  <c r="CK81" i="5"/>
  <c r="CB81" i="5" s="1"/>
  <c r="CJ81" i="5"/>
  <c r="CA81" i="5" s="1"/>
  <c r="AP81" i="5" s="1"/>
  <c r="CJ86" i="5"/>
  <c r="CA86" i="5" s="1"/>
  <c r="CK86" i="5"/>
  <c r="CB86" i="5" s="1"/>
  <c r="CC87" i="5"/>
  <c r="CK87" i="5"/>
  <c r="CB87" i="5" s="1"/>
  <c r="CJ87" i="5"/>
  <c r="CA87" i="5" s="1"/>
  <c r="CK27" i="5"/>
  <c r="CB27" i="5" s="1"/>
  <c r="CC27" i="5"/>
  <c r="CJ27" i="5"/>
  <c r="CA27" i="5" s="1"/>
  <c r="AP27" i="5" s="1"/>
  <c r="CC38" i="5"/>
  <c r="CJ38" i="5"/>
  <c r="CA38" i="5" s="1"/>
  <c r="AP38" i="5" s="1"/>
  <c r="CK38" i="5"/>
  <c r="CB38" i="5" s="1"/>
  <c r="CK65" i="5"/>
  <c r="CB65" i="5" s="1"/>
  <c r="CJ65" i="5"/>
  <c r="CA65" i="5" s="1"/>
  <c r="CJ70" i="5"/>
  <c r="CA70" i="5" s="1"/>
  <c r="AP70" i="5" s="1"/>
  <c r="CK70" i="5"/>
  <c r="CB70" i="5" s="1"/>
  <c r="CC71" i="5"/>
  <c r="CK71" i="5"/>
  <c r="CB71" i="5" s="1"/>
  <c r="CJ71" i="5"/>
  <c r="CA71" i="5" s="1"/>
  <c r="CK76" i="5"/>
  <c r="CB76" i="5" s="1"/>
  <c r="CC83" i="5"/>
  <c r="CJ83" i="5"/>
  <c r="CA83" i="5" s="1"/>
  <c r="CK83" i="5"/>
  <c r="CB83" i="5" s="1"/>
  <c r="CC72" i="5"/>
  <c r="CK72" i="5"/>
  <c r="CB72" i="5" s="1"/>
  <c r="CJ72" i="5"/>
  <c r="CA72" i="5" s="1"/>
  <c r="CJ78" i="5"/>
  <c r="CA78" i="5" s="1"/>
  <c r="AP78" i="5" s="1"/>
  <c r="CK78" i="5"/>
  <c r="CB78" i="5" s="1"/>
  <c r="CC79" i="5"/>
  <c r="CK79" i="5"/>
  <c r="CB79" i="5" s="1"/>
  <c r="CJ79" i="5"/>
  <c r="CA79" i="5" s="1"/>
  <c r="CC89" i="5"/>
  <c r="CK89" i="5"/>
  <c r="CB89" i="5" s="1"/>
  <c r="AP89" i="5" s="1"/>
  <c r="C40" i="5"/>
  <c r="C69" i="5"/>
  <c r="C85" i="5"/>
  <c r="C77" i="5"/>
  <c r="AP65" i="2" l="1"/>
  <c r="B140" i="2"/>
  <c r="CK77" i="5"/>
  <c r="CB77" i="5" s="1"/>
  <c r="CC77" i="5"/>
  <c r="CJ77" i="5"/>
  <c r="CA77" i="5" s="1"/>
  <c r="CK85" i="5"/>
  <c r="CB85" i="5" s="1"/>
  <c r="CC85" i="5"/>
  <c r="CJ85" i="5"/>
  <c r="CA85" i="5" s="1"/>
  <c r="AP76" i="5"/>
  <c r="AP88" i="5"/>
  <c r="AP73" i="5"/>
  <c r="AP24" i="5"/>
  <c r="AP30" i="5"/>
  <c r="AP74" i="5"/>
  <c r="AP32" i="5"/>
  <c r="AP17" i="5"/>
  <c r="AP18" i="5"/>
  <c r="CK69" i="5"/>
  <c r="CB69" i="5" s="1"/>
  <c r="CC69" i="5"/>
  <c r="CJ69" i="5"/>
  <c r="CA69" i="5" s="1"/>
  <c r="AP79" i="5"/>
  <c r="AP71" i="5"/>
  <c r="AP29" i="5"/>
  <c r="AP64" i="5"/>
  <c r="AP33" i="5"/>
  <c r="CK19" i="5"/>
  <c r="CB19" i="5" s="1"/>
  <c r="CC19" i="5"/>
  <c r="CJ19" i="5"/>
  <c r="CA19" i="5" s="1"/>
  <c r="AP82" i="5"/>
  <c r="A140" i="5"/>
  <c r="AP35" i="5"/>
  <c r="AP26" i="5"/>
  <c r="CK40" i="5"/>
  <c r="CB40" i="5" s="1"/>
  <c r="CC40" i="5"/>
  <c r="CJ40" i="5"/>
  <c r="CA40" i="5" s="1"/>
  <c r="AP72" i="5"/>
  <c r="AP83" i="5"/>
  <c r="AP65" i="5"/>
  <c r="AP87" i="5"/>
  <c r="AP86" i="5"/>
  <c r="AP41" i="5"/>
  <c r="AP37" i="5"/>
  <c r="AP31" i="5"/>
  <c r="B140" i="5"/>
  <c r="CA15" i="5"/>
  <c r="AP15" i="5" s="1"/>
  <c r="AP66" i="5"/>
  <c r="AP63" i="5"/>
  <c r="AP77" i="5" l="1"/>
  <c r="AP19" i="5"/>
  <c r="AP69" i="5"/>
  <c r="AP85" i="5"/>
  <c r="AP40" i="5"/>
  <c r="G123" i="1" l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I116" i="1"/>
  <c r="H116" i="1"/>
  <c r="G116" i="1"/>
  <c r="F116" i="1"/>
  <c r="E116" i="1"/>
  <c r="D116" i="1"/>
  <c r="C116" i="1"/>
  <c r="B116" i="1"/>
  <c r="I115" i="1"/>
  <c r="H115" i="1"/>
  <c r="G115" i="1"/>
  <c r="F115" i="1"/>
  <c r="E115" i="1"/>
  <c r="D115" i="1"/>
  <c r="C115" i="1"/>
  <c r="B115" i="1"/>
  <c r="I111" i="1"/>
  <c r="H111" i="1"/>
  <c r="G111" i="1"/>
  <c r="F111" i="1"/>
  <c r="E111" i="1"/>
  <c r="D111" i="1"/>
  <c r="C111" i="1"/>
  <c r="B111" i="1"/>
  <c r="I110" i="1"/>
  <c r="H110" i="1"/>
  <c r="G110" i="1"/>
  <c r="F110" i="1"/>
  <c r="E110" i="1"/>
  <c r="D110" i="1"/>
  <c r="C110" i="1"/>
  <c r="B110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D57" i="1"/>
  <c r="C57" i="1"/>
  <c r="D56" i="1"/>
  <c r="C56" i="1"/>
  <c r="B56" i="1"/>
  <c r="CJ56" i="1" s="1"/>
  <c r="CA56" i="1" s="1"/>
  <c r="AX56" i="1" s="1"/>
  <c r="D55" i="1"/>
  <c r="C55" i="1"/>
  <c r="D54" i="1"/>
  <c r="C54" i="1"/>
  <c r="B54" i="1"/>
  <c r="CJ54" i="1" s="1"/>
  <c r="CA54" i="1" s="1"/>
  <c r="AX54" i="1" s="1"/>
  <c r="D53" i="1"/>
  <c r="C53" i="1"/>
  <c r="D52" i="1"/>
  <c r="C52" i="1"/>
  <c r="B52" i="1"/>
  <c r="CJ52" i="1" s="1"/>
  <c r="CA52" i="1" s="1"/>
  <c r="AX52" i="1" s="1"/>
  <c r="D51" i="1"/>
  <c r="C51" i="1"/>
  <c r="D50" i="1"/>
  <c r="C50" i="1"/>
  <c r="B50" i="1"/>
  <c r="CJ50" i="1" s="1"/>
  <c r="CA50" i="1" s="1"/>
  <c r="AX50" i="1" s="1"/>
  <c r="D49" i="1"/>
  <c r="C49" i="1"/>
  <c r="D48" i="1"/>
  <c r="C48" i="1"/>
  <c r="B48" i="1"/>
  <c r="CJ48" i="1" s="1"/>
  <c r="CA48" i="1" s="1"/>
  <c r="AX48" i="1" s="1"/>
  <c r="CA47" i="1"/>
  <c r="D47" i="1"/>
  <c r="C47" i="1"/>
  <c r="B47" i="1"/>
  <c r="CA46" i="1"/>
  <c r="D46" i="1"/>
  <c r="C46" i="1"/>
  <c r="B46" i="1"/>
  <c r="E41" i="1"/>
  <c r="D41" i="1"/>
  <c r="C41" i="1"/>
  <c r="E40" i="1"/>
  <c r="D40" i="1"/>
  <c r="C40" i="1" s="1"/>
  <c r="E39" i="1"/>
  <c r="D39" i="1"/>
  <c r="CK38" i="1"/>
  <c r="CB38" i="1" s="1"/>
  <c r="E38" i="1"/>
  <c r="D38" i="1"/>
  <c r="C38" i="1"/>
  <c r="CC38" i="1" s="1"/>
  <c r="E37" i="1"/>
  <c r="D37" i="1"/>
  <c r="C37" i="1"/>
  <c r="E36" i="1"/>
  <c r="D36" i="1"/>
  <c r="C36" i="1" s="1"/>
  <c r="E35" i="1"/>
  <c r="D35" i="1"/>
  <c r="E34" i="1"/>
  <c r="D34" i="1"/>
  <c r="C34" i="1"/>
  <c r="CC34" i="1" s="1"/>
  <c r="E33" i="1"/>
  <c r="D33" i="1"/>
  <c r="C33" i="1"/>
  <c r="E32" i="1"/>
  <c r="D32" i="1"/>
  <c r="C32" i="1" s="1"/>
  <c r="E31" i="1"/>
  <c r="D31" i="1"/>
  <c r="CK30" i="1"/>
  <c r="CB30" i="1" s="1"/>
  <c r="E30" i="1"/>
  <c r="D30" i="1"/>
  <c r="C30" i="1"/>
  <c r="CC30" i="1" s="1"/>
  <c r="E29" i="1"/>
  <c r="D29" i="1"/>
  <c r="C29" i="1"/>
  <c r="E28" i="1"/>
  <c r="D28" i="1"/>
  <c r="C28" i="1" s="1"/>
  <c r="E27" i="1"/>
  <c r="D27" i="1"/>
  <c r="E26" i="1"/>
  <c r="D26" i="1"/>
  <c r="C26" i="1"/>
  <c r="CC26" i="1" s="1"/>
  <c r="E25" i="1"/>
  <c r="D25" i="1"/>
  <c r="C25" i="1"/>
  <c r="E24" i="1"/>
  <c r="D24" i="1"/>
  <c r="C24" i="1" s="1"/>
  <c r="E23" i="1"/>
  <c r="D23" i="1"/>
  <c r="CK22" i="1"/>
  <c r="CB22" i="1" s="1"/>
  <c r="E22" i="1"/>
  <c r="D22" i="1"/>
  <c r="C22" i="1"/>
  <c r="CC22" i="1" s="1"/>
  <c r="E21" i="1"/>
  <c r="D21" i="1"/>
  <c r="C21" i="1"/>
  <c r="E20" i="1"/>
  <c r="D20" i="1"/>
  <c r="C20" i="1" s="1"/>
  <c r="E19" i="1"/>
  <c r="D19" i="1"/>
  <c r="E18" i="1"/>
  <c r="D18" i="1"/>
  <c r="C18" i="1"/>
  <c r="CC18" i="1" s="1"/>
  <c r="E17" i="1"/>
  <c r="D17" i="1"/>
  <c r="C17" i="1"/>
  <c r="E16" i="1"/>
  <c r="D16" i="1"/>
  <c r="C16" i="1" s="1"/>
  <c r="E15" i="1"/>
  <c r="D15" i="1"/>
  <c r="A5" i="1"/>
  <c r="A4" i="1"/>
  <c r="A3" i="1"/>
  <c r="A2" i="1"/>
  <c r="D105" i="1" l="1"/>
  <c r="E72" i="1"/>
  <c r="D81" i="1"/>
  <c r="D100" i="1"/>
  <c r="C101" i="1"/>
  <c r="E68" i="1"/>
  <c r="D66" i="1"/>
  <c r="D69" i="1"/>
  <c r="D71" i="1"/>
  <c r="D75" i="1"/>
  <c r="D78" i="1"/>
  <c r="D83" i="1"/>
  <c r="D84" i="1"/>
  <c r="D86" i="1"/>
  <c r="D88" i="1"/>
  <c r="D73" i="1"/>
  <c r="C105" i="1"/>
  <c r="B105" i="1" s="1"/>
  <c r="CJ105" i="1" s="1"/>
  <c r="CA105" i="1" s="1"/>
  <c r="AX105" i="1" s="1"/>
  <c r="E66" i="1"/>
  <c r="E69" i="1"/>
  <c r="E71" i="1"/>
  <c r="E73" i="1"/>
  <c r="E75" i="1"/>
  <c r="E78" i="1"/>
  <c r="E82" i="1"/>
  <c r="E84" i="1"/>
  <c r="E85" i="1"/>
  <c r="E87" i="1"/>
  <c r="E88" i="1"/>
  <c r="E89" i="1"/>
  <c r="D95" i="1"/>
  <c r="C96" i="1"/>
  <c r="D97" i="1"/>
  <c r="C98" i="1"/>
  <c r="D99" i="1"/>
  <c r="C100" i="1"/>
  <c r="D101" i="1"/>
  <c r="C102" i="1"/>
  <c r="D103" i="1"/>
  <c r="C104" i="1"/>
  <c r="C106" i="1"/>
  <c r="D64" i="1"/>
  <c r="D65" i="1"/>
  <c r="D67" i="1"/>
  <c r="D68" i="1"/>
  <c r="D70" i="1"/>
  <c r="D72" i="1"/>
  <c r="C72" i="1" s="1"/>
  <c r="D74" i="1"/>
  <c r="D76" i="1"/>
  <c r="D77" i="1"/>
  <c r="D79" i="1"/>
  <c r="D80" i="1"/>
  <c r="D82" i="1"/>
  <c r="C82" i="1" s="1"/>
  <c r="D85" i="1"/>
  <c r="D87" i="1"/>
  <c r="D89" i="1"/>
  <c r="C95" i="1"/>
  <c r="D96" i="1"/>
  <c r="C97" i="1"/>
  <c r="C99" i="1"/>
  <c r="D102" i="1"/>
  <c r="C103" i="1"/>
  <c r="D104" i="1"/>
  <c r="D106" i="1"/>
  <c r="D98" i="1"/>
  <c r="E63" i="1"/>
  <c r="E64" i="1"/>
  <c r="E65" i="1"/>
  <c r="E67" i="1"/>
  <c r="E70" i="1"/>
  <c r="C70" i="1" s="1"/>
  <c r="E74" i="1"/>
  <c r="E76" i="1"/>
  <c r="E77" i="1"/>
  <c r="E79" i="1"/>
  <c r="E80" i="1"/>
  <c r="E81" i="1"/>
  <c r="E83" i="1"/>
  <c r="C83" i="1" s="1"/>
  <c r="E86" i="1"/>
  <c r="CK20" i="1"/>
  <c r="CB20" i="1" s="1"/>
  <c r="CJ20" i="1"/>
  <c r="CA20" i="1" s="1"/>
  <c r="CJ21" i="1"/>
  <c r="CA21" i="1" s="1"/>
  <c r="CC21" i="1"/>
  <c r="CK28" i="1"/>
  <c r="CB28" i="1" s="1"/>
  <c r="CJ28" i="1"/>
  <c r="CA28" i="1" s="1"/>
  <c r="CJ29" i="1"/>
  <c r="CA29" i="1" s="1"/>
  <c r="CC29" i="1"/>
  <c r="CK36" i="1"/>
  <c r="CB36" i="1" s="1"/>
  <c r="CJ36" i="1"/>
  <c r="CA36" i="1" s="1"/>
  <c r="CK16" i="1"/>
  <c r="CB16" i="1" s="1"/>
  <c r="CJ16" i="1"/>
  <c r="CA16" i="1" s="1"/>
  <c r="AP16" i="1" s="1"/>
  <c r="CJ17" i="1"/>
  <c r="CA17" i="1" s="1"/>
  <c r="CC17" i="1"/>
  <c r="CK18" i="1"/>
  <c r="CB18" i="1" s="1"/>
  <c r="CK24" i="1"/>
  <c r="CB24" i="1" s="1"/>
  <c r="CJ24" i="1"/>
  <c r="CA24" i="1" s="1"/>
  <c r="CJ25" i="1"/>
  <c r="CA25" i="1" s="1"/>
  <c r="CC25" i="1"/>
  <c r="CK26" i="1"/>
  <c r="CB26" i="1" s="1"/>
  <c r="CK32" i="1"/>
  <c r="CB32" i="1" s="1"/>
  <c r="CJ32" i="1"/>
  <c r="CA32" i="1" s="1"/>
  <c r="CJ33" i="1"/>
  <c r="CA33" i="1" s="1"/>
  <c r="CC33" i="1"/>
  <c r="CK34" i="1"/>
  <c r="CB34" i="1" s="1"/>
  <c r="CK40" i="1"/>
  <c r="CB40" i="1" s="1"/>
  <c r="CJ40" i="1"/>
  <c r="CA40" i="1" s="1"/>
  <c r="CJ41" i="1"/>
  <c r="CA41" i="1" s="1"/>
  <c r="AP41" i="1" s="1"/>
  <c r="CC41" i="1"/>
  <c r="CK17" i="1"/>
  <c r="CB17" i="1" s="1"/>
  <c r="C19" i="1"/>
  <c r="CC20" i="1"/>
  <c r="CJ22" i="1"/>
  <c r="CA22" i="1" s="1"/>
  <c r="AP22" i="1" s="1"/>
  <c r="CK25" i="1"/>
  <c r="CB25" i="1" s="1"/>
  <c r="C27" i="1"/>
  <c r="CC28" i="1"/>
  <c r="CJ30" i="1"/>
  <c r="CA30" i="1" s="1"/>
  <c r="AP30" i="1" s="1"/>
  <c r="CK33" i="1"/>
  <c r="CB33" i="1" s="1"/>
  <c r="C35" i="1"/>
  <c r="CC36" i="1"/>
  <c r="CJ38" i="1"/>
  <c r="CA38" i="1" s="1"/>
  <c r="AP38" i="1" s="1"/>
  <c r="CK41" i="1"/>
  <c r="CB41" i="1" s="1"/>
  <c r="CJ37" i="1"/>
  <c r="CA37" i="1" s="1"/>
  <c r="CC37" i="1"/>
  <c r="C15" i="1"/>
  <c r="CC16" i="1"/>
  <c r="CJ18" i="1"/>
  <c r="CA18" i="1" s="1"/>
  <c r="AP18" i="1" s="1"/>
  <c r="CK21" i="1"/>
  <c r="CB21" i="1" s="1"/>
  <c r="C23" i="1"/>
  <c r="CC24" i="1"/>
  <c r="CJ26" i="1"/>
  <c r="CA26" i="1" s="1"/>
  <c r="CK29" i="1"/>
  <c r="CB29" i="1" s="1"/>
  <c r="C31" i="1"/>
  <c r="CC32" i="1"/>
  <c r="CJ34" i="1"/>
  <c r="CA34" i="1" s="1"/>
  <c r="AP34" i="1" s="1"/>
  <c r="CK37" i="1"/>
  <c r="CB37" i="1" s="1"/>
  <c r="C39" i="1"/>
  <c r="CC40" i="1"/>
  <c r="B49" i="1"/>
  <c r="CJ49" i="1" s="1"/>
  <c r="CA49" i="1" s="1"/>
  <c r="AX49" i="1" s="1"/>
  <c r="B51" i="1"/>
  <c r="CJ51" i="1" s="1"/>
  <c r="CA51" i="1" s="1"/>
  <c r="AX51" i="1" s="1"/>
  <c r="B53" i="1"/>
  <c r="CJ53" i="1" s="1"/>
  <c r="CA53" i="1" s="1"/>
  <c r="AX53" i="1" s="1"/>
  <c r="B55" i="1"/>
  <c r="CJ55" i="1" s="1"/>
  <c r="CA55" i="1" s="1"/>
  <c r="AX55" i="1" s="1"/>
  <c r="B57" i="1"/>
  <c r="CJ57" i="1" s="1"/>
  <c r="CA57" i="1" s="1"/>
  <c r="AX57" i="1" s="1"/>
  <c r="C86" i="1" l="1"/>
  <c r="B103" i="1"/>
  <c r="CJ103" i="1" s="1"/>
  <c r="CA103" i="1" s="1"/>
  <c r="AX103" i="1" s="1"/>
  <c r="C85" i="1"/>
  <c r="CC85" i="1" s="1"/>
  <c r="C73" i="1"/>
  <c r="CK73" i="1" s="1"/>
  <c r="CB73" i="1" s="1"/>
  <c r="C71" i="1"/>
  <c r="B106" i="1"/>
  <c r="CJ106" i="1" s="1"/>
  <c r="CA106" i="1" s="1"/>
  <c r="AX106" i="1" s="1"/>
  <c r="B100" i="1"/>
  <c r="CJ100" i="1" s="1"/>
  <c r="CA100" i="1" s="1"/>
  <c r="AX100" i="1" s="1"/>
  <c r="C66" i="1"/>
  <c r="CC66" i="1" s="1"/>
  <c r="C77" i="1"/>
  <c r="CK77" i="1" s="1"/>
  <c r="CB77" i="1" s="1"/>
  <c r="B102" i="1"/>
  <c r="CJ102" i="1" s="1"/>
  <c r="CA102" i="1" s="1"/>
  <c r="AX102" i="1" s="1"/>
  <c r="B96" i="1"/>
  <c r="CJ96" i="1" s="1"/>
  <c r="CA96" i="1" s="1"/>
  <c r="AX96" i="1" s="1"/>
  <c r="C87" i="1"/>
  <c r="CC87" i="1" s="1"/>
  <c r="C75" i="1"/>
  <c r="CC75" i="1" s="1"/>
  <c r="C81" i="1"/>
  <c r="CC81" i="1" s="1"/>
  <c r="B95" i="1"/>
  <c r="CJ95" i="1" s="1"/>
  <c r="CA95" i="1" s="1"/>
  <c r="AX95" i="1" s="1"/>
  <c r="C68" i="1"/>
  <c r="CC68" i="1" s="1"/>
  <c r="B101" i="1"/>
  <c r="CJ101" i="1" s="1"/>
  <c r="CA101" i="1" s="1"/>
  <c r="AX101" i="1" s="1"/>
  <c r="C64" i="1"/>
  <c r="CC64" i="1" s="1"/>
  <c r="B99" i="1"/>
  <c r="CJ99" i="1" s="1"/>
  <c r="CA99" i="1" s="1"/>
  <c r="AX99" i="1" s="1"/>
  <c r="C78" i="1"/>
  <c r="CJ78" i="1" s="1"/>
  <c r="CA78" i="1" s="1"/>
  <c r="C69" i="1"/>
  <c r="CJ69" i="1" s="1"/>
  <c r="CA69" i="1" s="1"/>
  <c r="CC71" i="1"/>
  <c r="CK71" i="1"/>
  <c r="CB71" i="1" s="1"/>
  <c r="CJ71" i="1"/>
  <c r="CA71" i="1" s="1"/>
  <c r="C84" i="1"/>
  <c r="CK84" i="1" s="1"/>
  <c r="CB84" i="1" s="1"/>
  <c r="B97" i="1"/>
  <c r="CJ97" i="1" s="1"/>
  <c r="CA97" i="1" s="1"/>
  <c r="AX97" i="1" s="1"/>
  <c r="C88" i="1"/>
  <c r="CJ88" i="1" s="1"/>
  <c r="CA88" i="1" s="1"/>
  <c r="CC73" i="1"/>
  <c r="B98" i="1"/>
  <c r="CJ98" i="1" s="1"/>
  <c r="CA98" i="1" s="1"/>
  <c r="AX98" i="1" s="1"/>
  <c r="B104" i="1"/>
  <c r="CJ104" i="1" s="1"/>
  <c r="CA104" i="1" s="1"/>
  <c r="AX104" i="1" s="1"/>
  <c r="C65" i="1"/>
  <c r="CC65" i="1" s="1"/>
  <c r="C89" i="1"/>
  <c r="CK89" i="1" s="1"/>
  <c r="CB89" i="1" s="1"/>
  <c r="C79" i="1"/>
  <c r="CC79" i="1" s="1"/>
  <c r="C76" i="1"/>
  <c r="CJ76" i="1" s="1"/>
  <c r="CA76" i="1" s="1"/>
  <c r="C67" i="1"/>
  <c r="CK67" i="1" s="1"/>
  <c r="CB67" i="1" s="1"/>
  <c r="CC82" i="1"/>
  <c r="CJ82" i="1"/>
  <c r="CA82" i="1" s="1"/>
  <c r="CK82" i="1"/>
  <c r="CB82" i="1" s="1"/>
  <c r="CC86" i="1"/>
  <c r="CJ86" i="1"/>
  <c r="CA86" i="1" s="1"/>
  <c r="C80" i="1"/>
  <c r="CC80" i="1" s="1"/>
  <c r="C74" i="1"/>
  <c r="CC74" i="1" s="1"/>
  <c r="CC70" i="1"/>
  <c r="CK70" i="1"/>
  <c r="CB70" i="1" s="1"/>
  <c r="CJ70" i="1"/>
  <c r="CA70" i="1" s="1"/>
  <c r="CK86" i="1"/>
  <c r="CB86" i="1" s="1"/>
  <c r="CC83" i="1"/>
  <c r="CK83" i="1"/>
  <c r="CB83" i="1" s="1"/>
  <c r="CC77" i="1"/>
  <c r="CJ83" i="1"/>
  <c r="CA83" i="1" s="1"/>
  <c r="CK72" i="1"/>
  <c r="CB72" i="1" s="1"/>
  <c r="CJ72" i="1"/>
  <c r="CA72" i="1" s="1"/>
  <c r="CC72" i="1"/>
  <c r="AP32" i="1"/>
  <c r="AP25" i="1"/>
  <c r="CK39" i="1"/>
  <c r="CB39" i="1" s="1"/>
  <c r="CJ39" i="1"/>
  <c r="CA39" i="1" s="1"/>
  <c r="AP39" i="1" s="1"/>
  <c r="CC39" i="1"/>
  <c r="CK31" i="1"/>
  <c r="CB31" i="1" s="1"/>
  <c r="CJ31" i="1"/>
  <c r="CA31" i="1" s="1"/>
  <c r="CC31" i="1"/>
  <c r="CK23" i="1"/>
  <c r="CB23" i="1" s="1"/>
  <c r="CJ23" i="1"/>
  <c r="CA23" i="1" s="1"/>
  <c r="AP23" i="1" s="1"/>
  <c r="CC23" i="1"/>
  <c r="CK15" i="1"/>
  <c r="CB15" i="1" s="1"/>
  <c r="CJ15" i="1"/>
  <c r="CC15" i="1"/>
  <c r="AP24" i="1"/>
  <c r="AP17" i="1"/>
  <c r="AP29" i="1"/>
  <c r="AP21" i="1"/>
  <c r="AP36" i="1"/>
  <c r="AP28" i="1"/>
  <c r="AP20" i="1"/>
  <c r="AP26" i="1"/>
  <c r="AP37" i="1"/>
  <c r="CK35" i="1"/>
  <c r="CB35" i="1" s="1"/>
  <c r="CJ35" i="1"/>
  <c r="CA35" i="1" s="1"/>
  <c r="AP35" i="1" s="1"/>
  <c r="CC35" i="1"/>
  <c r="CK27" i="1"/>
  <c r="CB27" i="1" s="1"/>
  <c r="CJ27" i="1"/>
  <c r="CA27" i="1" s="1"/>
  <c r="CC27" i="1"/>
  <c r="CK19" i="1"/>
  <c r="CB19" i="1" s="1"/>
  <c r="CJ19" i="1"/>
  <c r="CA19" i="1" s="1"/>
  <c r="AP19" i="1" s="1"/>
  <c r="CC19" i="1"/>
  <c r="AP40" i="1"/>
  <c r="AP33" i="1"/>
  <c r="CJ64" i="1" l="1"/>
  <c r="CA64" i="1" s="1"/>
  <c r="CK85" i="1"/>
  <c r="CB85" i="1" s="1"/>
  <c r="CK80" i="1"/>
  <c r="CB80" i="1" s="1"/>
  <c r="CJ81" i="1"/>
  <c r="CA81" i="1" s="1"/>
  <c r="CJ85" i="1"/>
  <c r="CA85" i="1" s="1"/>
  <c r="CK66" i="1"/>
  <c r="CB66" i="1" s="1"/>
  <c r="CJ73" i="1"/>
  <c r="CA73" i="1" s="1"/>
  <c r="AP73" i="1" s="1"/>
  <c r="CC89" i="1"/>
  <c r="CK75" i="1"/>
  <c r="CB75" i="1" s="1"/>
  <c r="CJ68" i="1"/>
  <c r="CA68" i="1" s="1"/>
  <c r="CJ77" i="1"/>
  <c r="CA77" i="1" s="1"/>
  <c r="AP77" i="1" s="1"/>
  <c r="CJ74" i="1"/>
  <c r="CA74" i="1" s="1"/>
  <c r="CJ75" i="1"/>
  <c r="CA75" i="1" s="1"/>
  <c r="AP75" i="1" s="1"/>
  <c r="CJ66" i="1"/>
  <c r="CA66" i="1" s="1"/>
  <c r="AP66" i="1" s="1"/>
  <c r="CC78" i="1"/>
  <c r="CC88" i="1"/>
  <c r="CK65" i="1"/>
  <c r="CB65" i="1" s="1"/>
  <c r="CK87" i="1"/>
  <c r="CB87" i="1" s="1"/>
  <c r="CJ87" i="1"/>
  <c r="CA87" i="1" s="1"/>
  <c r="CK68" i="1"/>
  <c r="CB68" i="1" s="1"/>
  <c r="CK78" i="1"/>
  <c r="CB78" i="1" s="1"/>
  <c r="CK64" i="1"/>
  <c r="CB64" i="1" s="1"/>
  <c r="AP64" i="1" s="1"/>
  <c r="CC84" i="1"/>
  <c r="CK79" i="1"/>
  <c r="CB79" i="1" s="1"/>
  <c r="CK81" i="1"/>
  <c r="CB81" i="1" s="1"/>
  <c r="AP71" i="1"/>
  <c r="CJ84" i="1"/>
  <c r="CA84" i="1" s="1"/>
  <c r="AP84" i="1" s="1"/>
  <c r="CC69" i="1"/>
  <c r="CK69" i="1"/>
  <c r="CB69" i="1" s="1"/>
  <c r="CK76" i="1"/>
  <c r="CB76" i="1" s="1"/>
  <c r="CK88" i="1"/>
  <c r="CB88" i="1" s="1"/>
  <c r="CC76" i="1"/>
  <c r="CJ89" i="1"/>
  <c r="CA89" i="1" s="1"/>
  <c r="CK74" i="1"/>
  <c r="CB74" i="1" s="1"/>
  <c r="CC67" i="1"/>
  <c r="CJ65" i="1"/>
  <c r="CA65" i="1" s="1"/>
  <c r="CJ67" i="1"/>
  <c r="CA67" i="1" s="1"/>
  <c r="CJ79" i="1"/>
  <c r="CA79" i="1" s="1"/>
  <c r="AP82" i="1"/>
  <c r="CJ80" i="1"/>
  <c r="CA80" i="1" s="1"/>
  <c r="AP86" i="1"/>
  <c r="AP70" i="1"/>
  <c r="AP83" i="1"/>
  <c r="CA15" i="1"/>
  <c r="AP15" i="1" s="1"/>
  <c r="AP27" i="1"/>
  <c r="AP31" i="1"/>
  <c r="AP72" i="1"/>
  <c r="AP74" i="1" l="1"/>
  <c r="AP80" i="1"/>
  <c r="AP81" i="1"/>
  <c r="AP85" i="1"/>
  <c r="AP78" i="1"/>
  <c r="AP68" i="1"/>
  <c r="AP89" i="1"/>
  <c r="AP88" i="1"/>
  <c r="AP67" i="1"/>
  <c r="AP87" i="1"/>
  <c r="AP65" i="1"/>
  <c r="AP79" i="1"/>
  <c r="AP76" i="1"/>
  <c r="AP69" i="1"/>
  <c r="D63" i="1"/>
  <c r="C63" i="1" s="1"/>
  <c r="CJ63" i="1" l="1"/>
  <c r="CK63" i="1"/>
  <c r="CB63" i="1" s="1"/>
  <c r="A140" i="1"/>
  <c r="CC63" i="1"/>
  <c r="CA63" i="1" l="1"/>
  <c r="AP63" i="1" s="1"/>
  <c r="B140" i="1"/>
</calcChain>
</file>

<file path=xl/sharedStrings.xml><?xml version="1.0" encoding="utf-8"?>
<sst xmlns="http://schemas.openxmlformats.org/spreadsheetml/2006/main" count="5330" uniqueCount="139">
  <si>
    <t>SERVICIO DE SALUD</t>
  </si>
  <si>
    <t>REM - A33. CUIDADOS PALIATIVOS NIVEL APS Y ESPECIALIDADES</t>
  </si>
  <si>
    <t xml:space="preserve">SECCIÓN A:  NIVEL PRIMARIO </t>
  </si>
  <si>
    <t>SECCIÓN A1:  INGRESOS POR DIAGNÓSTICO Y EGRESO POR CAUSALES</t>
  </si>
  <si>
    <t xml:space="preserve">INGRESO Y EGRESO SEGÚN DIAGNÓSTICO </t>
  </si>
  <si>
    <t>TOTAL</t>
  </si>
  <si>
    <t>POR EDAD (en años)</t>
  </si>
  <si>
    <t>Pueblos originarios</t>
  </si>
  <si>
    <t>Migrantes</t>
  </si>
  <si>
    <t>No olvide</t>
  </si>
  <si>
    <t>0 a 4 años</t>
  </si>
  <si>
    <t>5 a 9 años</t>
  </si>
  <si>
    <t>10 - 14</t>
  </si>
  <si>
    <t xml:space="preserve">15 - 19 </t>
  </si>
  <si>
    <t xml:space="preserve">20 - 24 </t>
  </si>
  <si>
    <t>25-29</t>
  </si>
  <si>
    <t>30-34</t>
  </si>
  <si>
    <t>35 - 39</t>
  </si>
  <si>
    <t>40 - 44</t>
  </si>
  <si>
    <t>45- 49</t>
  </si>
  <si>
    <t>50 - 54</t>
  </si>
  <si>
    <t>55 - 59</t>
  </si>
  <si>
    <t>60 - 64</t>
  </si>
  <si>
    <t>65 - 69</t>
  </si>
  <si>
    <t>70 - 74</t>
  </si>
  <si>
    <t>75 - 79</t>
  </si>
  <si>
    <t>80 y mas</t>
  </si>
  <si>
    <t>Ambos Sexos</t>
  </si>
  <si>
    <t>Hombres</t>
  </si>
  <si>
    <t>Mujeres</t>
  </si>
  <si>
    <t>INGRESOS POR DIAGNÓSTICO CON PLAN DE TRATAMIENTO</t>
  </si>
  <si>
    <t>Tumores malignos</t>
  </si>
  <si>
    <t>Otros cáncer (incluye hematológicos)</t>
  </si>
  <si>
    <t>Infección causada por VIH</t>
  </si>
  <si>
    <t>Otras enfermedades infecciosas</t>
  </si>
  <si>
    <t>Trastornos mentales orgánicos</t>
  </si>
  <si>
    <t>Enfermedades extrapiramidales y/o del movimiento</t>
  </si>
  <si>
    <t>Desmielinizantes del SNC</t>
  </si>
  <si>
    <t>Neurodegenerativas</t>
  </si>
  <si>
    <t>Parálisis cerebral severa</t>
  </si>
  <si>
    <t>Cardiopatías congénitas o adquiridas</t>
  </si>
  <si>
    <t>Insuficiencia cardíaca</t>
  </si>
  <si>
    <t>Enfermedades sistema nervioso vascular o traumático (ACV-TEC)</t>
  </si>
  <si>
    <t>EPOC</t>
  </si>
  <si>
    <t>Otras pulmonares (restrictivas, vasculares)</t>
  </si>
  <si>
    <t>Insuficiencia hepática</t>
  </si>
  <si>
    <t>Enfermedad renal crónica</t>
  </si>
  <si>
    <t>Malformaciones congénitas, deformidades y anomalías cromosómicas</t>
  </si>
  <si>
    <t>Enfermedades autoinmunes e inmunodeficiencias severas</t>
  </si>
  <si>
    <t>Enfermedades gastrointestinales</t>
  </si>
  <si>
    <t>Prematurez</t>
  </si>
  <si>
    <t>Enfermedades endocrinas, nutricionales y metabólicas</t>
  </si>
  <si>
    <t>Alteraciones del tejido conjuntivo o musculoesquelético severos</t>
  </si>
  <si>
    <t>Otras</t>
  </si>
  <si>
    <t>EGRESOS</t>
  </si>
  <si>
    <t>Fallecimiento menor a 6 meses desde ingreso</t>
  </si>
  <si>
    <t>Fallecimiento más de 6 meses y menos de un año del ingreso</t>
  </si>
  <si>
    <t>Fallecimiento posterior a 12 meses del ingreso</t>
  </si>
  <si>
    <t>Otra causal</t>
  </si>
  <si>
    <t xml:space="preserve">SECCIÓN A.2:  ACTIVIDADES NIVEL PRIMARIO </t>
  </si>
  <si>
    <t>ACTIVIDADES</t>
  </si>
  <si>
    <t>ATENCIONES POR PROFESIONAL O TECNICO</t>
  </si>
  <si>
    <t>Atenciones por profesional o Técnico Igual a Total</t>
  </si>
  <si>
    <t>Médico/a</t>
  </si>
  <si>
    <t>Enfermera/o</t>
  </si>
  <si>
    <t>Kinesiólogo/a</t>
  </si>
  <si>
    <t>Técnico en Enfermería</t>
  </si>
  <si>
    <t>Psicólogo/a</t>
  </si>
  <si>
    <t>Quimico Farmacéutico</t>
  </si>
  <si>
    <t>Nutricionista</t>
  </si>
  <si>
    <t>Fonoaudiólogo/a</t>
  </si>
  <si>
    <t>Terapeúta Ocupacional</t>
  </si>
  <si>
    <t>Trabajador/a Social</t>
  </si>
  <si>
    <t>Otro</t>
  </si>
  <si>
    <t>Visita Domiciliaria Integral (Elaboración o Evaluación Plan)</t>
  </si>
  <si>
    <t>Visita Domiciliaria Tratamiento/Rehabilitación/Seguimiento</t>
  </si>
  <si>
    <t>Procedimientos de Enfermería</t>
  </si>
  <si>
    <t>Control Ambulatorio</t>
  </si>
  <si>
    <t>Consulta Telefónica</t>
  </si>
  <si>
    <t>Atención Ambulatoria a Familiares</t>
  </si>
  <si>
    <t>Servicios Farmacéuticos</t>
  </si>
  <si>
    <t>Apoyo Psicológico al Usuario</t>
  </si>
  <si>
    <t>Apoyo Social al Usuario</t>
  </si>
  <si>
    <t>Apoyo Psicológico a Familia o Cuidadores</t>
  </si>
  <si>
    <t>Educación</t>
  </si>
  <si>
    <t>Apoyo en la Gestión de Manifestación de Voluntades Anticipadas</t>
  </si>
  <si>
    <t xml:space="preserve">SECCIÓN B:  NIVEL ESPECIALIDAD  </t>
  </si>
  <si>
    <t>SECCIÓN B1:  INGRESOS POR DIAGNÓSTICO Y EGRESO POR CAUSALES</t>
  </si>
  <si>
    <t>No Olvide</t>
  </si>
  <si>
    <t>Otras causal</t>
  </si>
  <si>
    <t xml:space="preserve">SECCIÓN B.2:  ACTIVIDADES NIVEL ESPECIALIDAD  </t>
  </si>
  <si>
    <t xml:space="preserve">Médico/a del Programa </t>
  </si>
  <si>
    <t xml:space="preserve">Enfermera/a  </t>
  </si>
  <si>
    <t xml:space="preserve">Técnico en Enfermería </t>
  </si>
  <si>
    <t>Psicologo/a</t>
  </si>
  <si>
    <t>QF</t>
  </si>
  <si>
    <t xml:space="preserve">Fonoaudiólogo </t>
  </si>
  <si>
    <t xml:space="preserve">Terapauta Ocupacional </t>
  </si>
  <si>
    <t>Otros</t>
  </si>
  <si>
    <t>Consulta Nueva</t>
  </si>
  <si>
    <t>Consulta Control</t>
  </si>
  <si>
    <t>Visita Domiciliaria</t>
  </si>
  <si>
    <t>Inerconsulta en Sala</t>
  </si>
  <si>
    <t>Atención Farmacéutica</t>
  </si>
  <si>
    <t>Procedimientos</t>
  </si>
  <si>
    <t xml:space="preserve">Educación </t>
  </si>
  <si>
    <t>Contacto telefónico</t>
  </si>
  <si>
    <t xml:space="preserve">Consulta  Salud Mental Usuario </t>
  </si>
  <si>
    <t xml:space="preserve">Consulta Salud mental al Cuidador o Familiar </t>
  </si>
  <si>
    <t xml:space="preserve">Apoyo social al Usuario </t>
  </si>
  <si>
    <t xml:space="preserve">Apoyo en la Gestión de manifestación de voluntades anticipadas </t>
  </si>
  <si>
    <t>SECCION C: CAPACITACIONES DE EQUIPOS (Intra y entre Equipos)</t>
  </si>
  <si>
    <t>Atención Primaria de Salud</t>
  </si>
  <si>
    <t>Destino Hospitalario</t>
  </si>
  <si>
    <t xml:space="preserve">Nº Sesiones </t>
  </si>
  <si>
    <t xml:space="preserve">Nº Participantes </t>
  </si>
  <si>
    <t>Modalidad Remota</t>
  </si>
  <si>
    <t>Modalidad Presencial</t>
  </si>
  <si>
    <t>Nº Participantes</t>
  </si>
  <si>
    <t>Desde Especialidad</t>
  </si>
  <si>
    <t>Desde APS (atención primaria de salud)</t>
  </si>
  <si>
    <t>SECCION D: TELECOMITES</t>
  </si>
  <si>
    <t>Entre Especialistas</t>
  </si>
  <si>
    <t>Con la RED</t>
  </si>
  <si>
    <t>SECCIÓN E:  REQUERIMIENTO DERIVACION Y/O ATENCION DE URGENCIA</t>
  </si>
  <si>
    <t>DERIVACIONES</t>
  </si>
  <si>
    <t>Nivel Hospitalario</t>
  </si>
  <si>
    <t>Urgencia Hospitalaria</t>
  </si>
  <si>
    <t>Domicilio</t>
  </si>
  <si>
    <t>SAPU-SAR</t>
  </si>
  <si>
    <t>Ambulatorio</t>
  </si>
  <si>
    <t>Hospitalización Domiciliaria</t>
  </si>
  <si>
    <t>Atención Cerrada</t>
  </si>
  <si>
    <t>SUH</t>
  </si>
  <si>
    <t xml:space="preserve">Derivación desde Especialidad </t>
  </si>
  <si>
    <t xml:space="preserve">Derivación desde APS (atención primaria de salud) </t>
  </si>
  <si>
    <t xml:space="preserve">Derivación desde Hospitalización </t>
  </si>
  <si>
    <t xml:space="preserve">Derivación desde Urgencia </t>
  </si>
  <si>
    <t>Interconsulta en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</si>
</sst>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</font>
    <font>
      <sz val="8"/>
      <color theme="1"/>
      <name val="Verdana"/>
      <family val="2"/>
    </font>
    <font>
      <sz val="9"/>
      <color theme="1"/>
      <name val="Calibri"/>
      <family val="2"/>
    </font>
    <font>
      <b/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</fills>
  <borders count="1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rgb="FF00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thin">
        <color rgb="FF000000"/>
      </left>
      <right style="hair">
        <color auto="1"/>
      </right>
      <top style="thin">
        <color auto="1"/>
      </top>
      <bottom style="hair">
        <color rgb="FF000000"/>
      </bottom>
      <diagonal/>
    </border>
    <border>
      <left style="thin">
        <color rgb="FF000000"/>
      </left>
      <right style="hair">
        <color auto="1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auto="1"/>
      </right>
      <top style="hair">
        <color rgb="FF000000"/>
      </top>
      <bottom style="thin">
        <color rgb="FF000000"/>
      </bottom>
      <diagonal/>
    </border>
    <border>
      <left/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auto="1"/>
      </right>
      <top/>
      <bottom style="hair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double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double">
        <color indexed="64"/>
      </right>
      <top/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double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uble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double">
        <color rgb="FF000000"/>
      </right>
      <top style="dotted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auto="1"/>
      </top>
      <bottom style="hair">
        <color rgb="FF000000"/>
      </bottom>
      <diagonal/>
    </border>
    <border>
      <left/>
      <right style="thin">
        <color indexed="64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auto="1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thin">
        <color indexed="64"/>
      </bottom>
      <diagonal/>
    </border>
    <border>
      <left/>
      <right style="double">
        <color rgb="FF000000"/>
      </right>
      <top/>
      <bottom style="thin">
        <color indexed="64"/>
      </bottom>
      <diagonal/>
    </border>
    <border>
      <left style="double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0" xfId="0" applyFont="1"/>
    <xf numFmtId="0" fontId="1" fillId="0" borderId="0" xfId="0" applyFont="1"/>
    <xf numFmtId="1" fontId="3" fillId="2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26" xfId="0" applyFont="1" applyBorder="1"/>
    <xf numFmtId="1" fontId="5" fillId="3" borderId="27" xfId="0" applyNumberFormat="1" applyFont="1" applyFill="1" applyBorder="1"/>
    <xf numFmtId="1" fontId="5" fillId="3" borderId="28" xfId="0" applyNumberFormat="1" applyFont="1" applyFill="1" applyBorder="1"/>
    <xf numFmtId="1" fontId="5" fillId="4" borderId="29" xfId="0" applyNumberFormat="1" applyFont="1" applyFill="1" applyBorder="1" applyProtection="1">
      <protection locked="0"/>
    </xf>
    <xf numFmtId="1" fontId="5" fillId="4" borderId="27" xfId="0" applyNumberFormat="1" applyFont="1" applyFill="1" applyBorder="1" applyProtection="1">
      <protection locked="0"/>
    </xf>
    <xf numFmtId="1" fontId="5" fillId="4" borderId="30" xfId="0" applyNumberFormat="1" applyFont="1" applyFill="1" applyBorder="1" applyProtection="1">
      <protection locked="0"/>
    </xf>
    <xf numFmtId="1" fontId="5" fillId="4" borderId="31" xfId="0" applyNumberFormat="1" applyFont="1" applyFill="1" applyBorder="1" applyProtection="1">
      <protection locked="0"/>
    </xf>
    <xf numFmtId="1" fontId="5" fillId="4" borderId="32" xfId="0" applyNumberFormat="1" applyFont="1" applyFill="1" applyBorder="1" applyProtection="1">
      <protection locked="0"/>
    </xf>
    <xf numFmtId="1" fontId="5" fillId="4" borderId="33" xfId="0" applyNumberFormat="1" applyFont="1" applyFill="1" applyBorder="1" applyProtection="1">
      <protection locked="0"/>
    </xf>
    <xf numFmtId="0" fontId="5" fillId="0" borderId="35" xfId="0" applyFont="1" applyBorder="1"/>
    <xf numFmtId="1" fontId="5" fillId="3" borderId="36" xfId="0" applyNumberFormat="1" applyFont="1" applyFill="1" applyBorder="1"/>
    <xf numFmtId="1" fontId="5" fillId="4" borderId="36" xfId="0" applyNumberFormat="1" applyFont="1" applyFill="1" applyBorder="1" applyProtection="1">
      <protection locked="0"/>
    </xf>
    <xf numFmtId="0" fontId="5" fillId="0" borderId="35" xfId="0" applyFont="1" applyBorder="1" applyAlignment="1">
      <alignment wrapText="1"/>
    </xf>
    <xf numFmtId="0" fontId="5" fillId="0" borderId="37" xfId="0" applyFont="1" applyBorder="1"/>
    <xf numFmtId="1" fontId="5" fillId="3" borderId="38" xfId="0" applyNumberFormat="1" applyFont="1" applyFill="1" applyBorder="1"/>
    <xf numFmtId="1" fontId="5" fillId="3" borderId="39" xfId="0" applyNumberFormat="1" applyFont="1" applyFill="1" applyBorder="1"/>
    <xf numFmtId="1" fontId="5" fillId="4" borderId="39" xfId="0" applyNumberFormat="1" applyFont="1" applyFill="1" applyBorder="1" applyProtection="1">
      <protection locked="0"/>
    </xf>
    <xf numFmtId="1" fontId="5" fillId="4" borderId="38" xfId="0" applyNumberFormat="1" applyFont="1" applyFill="1" applyBorder="1" applyProtection="1">
      <protection locked="0"/>
    </xf>
    <xf numFmtId="1" fontId="5" fillId="4" borderId="40" xfId="0" applyNumberFormat="1" applyFont="1" applyFill="1" applyBorder="1" applyProtection="1">
      <protection locked="0"/>
    </xf>
    <xf numFmtId="1" fontId="5" fillId="4" borderId="41" xfId="0" applyNumberFormat="1" applyFont="1" applyFill="1" applyBorder="1" applyProtection="1">
      <protection locked="0"/>
    </xf>
    <xf numFmtId="1" fontId="5" fillId="4" borderId="42" xfId="0" applyNumberFormat="1" applyFont="1" applyFill="1" applyBorder="1" applyProtection="1">
      <protection locked="0"/>
    </xf>
    <xf numFmtId="1" fontId="5" fillId="3" borderId="43" xfId="0" applyNumberFormat="1" applyFont="1" applyFill="1" applyBorder="1"/>
    <xf numFmtId="1" fontId="5" fillId="3" borderId="44" xfId="0" applyNumberFormat="1" applyFont="1" applyFill="1" applyBorder="1"/>
    <xf numFmtId="1" fontId="5" fillId="4" borderId="44" xfId="0" applyNumberFormat="1" applyFont="1" applyFill="1" applyBorder="1" applyProtection="1">
      <protection locked="0"/>
    </xf>
    <xf numFmtId="1" fontId="5" fillId="4" borderId="43" xfId="0" applyNumberFormat="1" applyFont="1" applyFill="1" applyBorder="1" applyProtection="1">
      <protection locked="0"/>
    </xf>
    <xf numFmtId="1" fontId="5" fillId="4" borderId="45" xfId="0" applyNumberFormat="1" applyFont="1" applyFill="1" applyBorder="1" applyProtection="1">
      <protection locked="0"/>
    </xf>
    <xf numFmtId="1" fontId="5" fillId="4" borderId="46" xfId="0" applyNumberFormat="1" applyFont="1" applyFill="1" applyBorder="1" applyProtection="1">
      <protection locked="0"/>
    </xf>
    <xf numFmtId="0" fontId="5" fillId="0" borderId="47" xfId="0" applyFont="1" applyBorder="1"/>
    <xf numFmtId="1" fontId="5" fillId="0" borderId="4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49" xfId="0" applyFont="1" applyBorder="1" applyAlignment="1">
      <alignment wrapText="1"/>
    </xf>
    <xf numFmtId="1" fontId="5" fillId="3" borderId="35" xfId="0" applyNumberFormat="1" applyFont="1" applyFill="1" applyBorder="1"/>
    <xf numFmtId="1" fontId="5" fillId="4" borderId="50" xfId="0" applyNumberFormat="1" applyFont="1" applyFill="1" applyBorder="1" applyProtection="1">
      <protection locked="0"/>
    </xf>
    <xf numFmtId="0" fontId="5" fillId="0" borderId="51" xfId="0" applyFont="1" applyBorder="1" applyAlignment="1">
      <alignment wrapText="1"/>
    </xf>
    <xf numFmtId="0" fontId="5" fillId="0" borderId="51" xfId="0" applyFont="1" applyBorder="1"/>
    <xf numFmtId="0" fontId="5" fillId="0" borderId="52" xfId="0" applyFont="1" applyBorder="1" applyAlignment="1">
      <alignment wrapText="1"/>
    </xf>
    <xf numFmtId="1" fontId="5" fillId="3" borderId="37" xfId="0" applyNumberFormat="1" applyFont="1" applyFill="1" applyBorder="1"/>
    <xf numFmtId="1" fontId="5" fillId="3" borderId="53" xfId="0" applyNumberFormat="1" applyFont="1" applyFill="1" applyBorder="1"/>
    <xf numFmtId="1" fontId="5" fillId="3" borderId="13" xfId="0" applyNumberFormat="1" applyFont="1" applyFill="1" applyBorder="1"/>
    <xf numFmtId="1" fontId="5" fillId="4" borderId="53" xfId="0" applyNumberFormat="1" applyFont="1" applyFill="1" applyBorder="1" applyProtection="1">
      <protection locked="0"/>
    </xf>
    <xf numFmtId="1" fontId="5" fillId="4" borderId="13" xfId="0" applyNumberFormat="1" applyFont="1" applyFill="1" applyBorder="1" applyProtection="1">
      <protection locked="0"/>
    </xf>
    <xf numFmtId="1" fontId="5" fillId="4" borderId="54" xfId="0" applyNumberFormat="1" applyFont="1" applyFill="1" applyBorder="1" applyProtection="1">
      <protection locked="0"/>
    </xf>
    <xf numFmtId="1" fontId="5" fillId="4" borderId="37" xfId="0" applyNumberFormat="1" applyFont="1" applyFill="1" applyBorder="1" applyProtection="1">
      <protection locked="0"/>
    </xf>
    <xf numFmtId="0" fontId="4" fillId="0" borderId="0" xfId="0" applyFont="1"/>
    <xf numFmtId="1" fontId="5" fillId="0" borderId="5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" fontId="5" fillId="3" borderId="26" xfId="0" applyNumberFormat="1" applyFont="1" applyFill="1" applyBorder="1"/>
    <xf numFmtId="1" fontId="5" fillId="3" borderId="58" xfId="0" applyNumberFormat="1" applyFont="1" applyFill="1" applyBorder="1"/>
    <xf numFmtId="1" fontId="5" fillId="4" borderId="58" xfId="0" applyNumberFormat="1" applyFont="1" applyFill="1" applyBorder="1" applyProtection="1">
      <protection locked="0"/>
    </xf>
    <xf numFmtId="1" fontId="5" fillId="4" borderId="59" xfId="0" applyNumberFormat="1" applyFont="1" applyFill="1" applyBorder="1" applyProtection="1">
      <protection locked="0"/>
    </xf>
    <xf numFmtId="1" fontId="5" fillId="4" borderId="60" xfId="0" applyNumberFormat="1" applyFont="1" applyFill="1" applyBorder="1" applyProtection="1">
      <protection locked="0"/>
    </xf>
    <xf numFmtId="1" fontId="5" fillId="4" borderId="61" xfId="0" applyNumberFormat="1" applyFont="1" applyFill="1" applyBorder="1" applyProtection="1">
      <protection locked="0"/>
    </xf>
    <xf numFmtId="1" fontId="5" fillId="4" borderId="62" xfId="0" applyNumberFormat="1" applyFont="1" applyFill="1" applyBorder="1" applyProtection="1">
      <protection locked="0"/>
    </xf>
    <xf numFmtId="1" fontId="5" fillId="4" borderId="63" xfId="0" applyNumberFormat="1" applyFont="1" applyFill="1" applyBorder="1" applyProtection="1">
      <protection locked="0"/>
    </xf>
    <xf numFmtId="1" fontId="5" fillId="3" borderId="64" xfId="0" applyNumberFormat="1" applyFont="1" applyFill="1" applyBorder="1"/>
    <xf numFmtId="1" fontId="5" fillId="3" borderId="65" xfId="0" applyNumberFormat="1" applyFont="1" applyFill="1" applyBorder="1"/>
    <xf numFmtId="1" fontId="5" fillId="3" borderId="66" xfId="0" applyNumberFormat="1" applyFont="1" applyFill="1" applyBorder="1"/>
    <xf numFmtId="1" fontId="5" fillId="4" borderId="65" xfId="0" applyNumberFormat="1" applyFont="1" applyFill="1" applyBorder="1" applyProtection="1">
      <protection locked="0"/>
    </xf>
    <xf numFmtId="1" fontId="5" fillId="4" borderId="66" xfId="0" applyNumberFormat="1" applyFont="1" applyFill="1" applyBorder="1" applyProtection="1">
      <protection locked="0"/>
    </xf>
    <xf numFmtId="1" fontId="5" fillId="4" borderId="67" xfId="0" applyNumberFormat="1" applyFont="1" applyFill="1" applyBorder="1" applyProtection="1">
      <protection locked="0"/>
    </xf>
    <xf numFmtId="1" fontId="5" fillId="4" borderId="68" xfId="0" applyNumberFormat="1" applyFont="1" applyFill="1" applyBorder="1" applyProtection="1">
      <protection locked="0"/>
    </xf>
    <xf numFmtId="1" fontId="5" fillId="4" borderId="69" xfId="0" applyNumberFormat="1" applyFont="1" applyFill="1" applyBorder="1" applyProtection="1">
      <protection locked="0"/>
    </xf>
    <xf numFmtId="1" fontId="5" fillId="3" borderId="70" xfId="0" applyNumberFormat="1" applyFont="1" applyFill="1" applyBorder="1"/>
    <xf numFmtId="1" fontId="5" fillId="3" borderId="71" xfId="0" applyNumberFormat="1" applyFont="1" applyFill="1" applyBorder="1"/>
    <xf numFmtId="1" fontId="5" fillId="3" borderId="72" xfId="0" applyNumberFormat="1" applyFont="1" applyFill="1" applyBorder="1"/>
    <xf numFmtId="1" fontId="5" fillId="4" borderId="71" xfId="0" applyNumberFormat="1" applyFont="1" applyFill="1" applyBorder="1" applyProtection="1">
      <protection locked="0"/>
    </xf>
    <xf numFmtId="1" fontId="5" fillId="4" borderId="72" xfId="0" applyNumberFormat="1" applyFont="1" applyFill="1" applyBorder="1" applyProtection="1">
      <protection locked="0"/>
    </xf>
    <xf numFmtId="1" fontId="5" fillId="4" borderId="73" xfId="0" applyNumberFormat="1" applyFont="1" applyFill="1" applyBorder="1" applyProtection="1">
      <protection locked="0"/>
    </xf>
    <xf numFmtId="1" fontId="5" fillId="4" borderId="74" xfId="0" applyNumberFormat="1" applyFont="1" applyFill="1" applyBorder="1" applyProtection="1">
      <protection locked="0"/>
    </xf>
    <xf numFmtId="1" fontId="5" fillId="4" borderId="75" xfId="0" applyNumberFormat="1" applyFont="1" applyFill="1" applyBorder="1" applyProtection="1">
      <protection locked="0"/>
    </xf>
    <xf numFmtId="0" fontId="5" fillId="0" borderId="52" xfId="0" applyFont="1" applyBorder="1"/>
    <xf numFmtId="1" fontId="5" fillId="3" borderId="76" xfId="0" applyNumberFormat="1" applyFont="1" applyFill="1" applyBorder="1"/>
    <xf numFmtId="1" fontId="5" fillId="3" borderId="77" xfId="0" applyNumberFormat="1" applyFont="1" applyFill="1" applyBorder="1"/>
    <xf numFmtId="1" fontId="5" fillId="3" borderId="78" xfId="0" applyNumberFormat="1" applyFont="1" applyFill="1" applyBorder="1"/>
    <xf numFmtId="1" fontId="5" fillId="4" borderId="77" xfId="0" applyNumberFormat="1" applyFont="1" applyFill="1" applyBorder="1" applyProtection="1">
      <protection locked="0"/>
    </xf>
    <xf numFmtId="1" fontId="5" fillId="4" borderId="78" xfId="0" applyNumberFormat="1" applyFont="1" applyFill="1" applyBorder="1" applyProtection="1">
      <protection locked="0"/>
    </xf>
    <xf numFmtId="1" fontId="5" fillId="4" borderId="79" xfId="0" applyNumberFormat="1" applyFont="1" applyFill="1" applyBorder="1" applyProtection="1">
      <protection locked="0"/>
    </xf>
    <xf numFmtId="1" fontId="5" fillId="4" borderId="80" xfId="0" applyNumberFormat="1" applyFont="1" applyFill="1" applyBorder="1" applyProtection="1">
      <protection locked="0"/>
    </xf>
    <xf numFmtId="1" fontId="5" fillId="4" borderId="81" xfId="0" applyNumberFormat="1" applyFont="1" applyFill="1" applyBorder="1" applyProtection="1">
      <protection locked="0"/>
    </xf>
    <xf numFmtId="0" fontId="7" fillId="0" borderId="0" xfId="0" applyFont="1"/>
    <xf numFmtId="1" fontId="5" fillId="3" borderId="20" xfId="0" applyNumberFormat="1" applyFont="1" applyFill="1" applyBorder="1" applyAlignment="1">
      <alignment horizontal="center" vertical="center"/>
    </xf>
    <xf numFmtId="1" fontId="5" fillId="3" borderId="20" xfId="0" applyNumberFormat="1" applyFont="1" applyFill="1" applyBorder="1" applyAlignment="1">
      <alignment horizontal="center" vertical="center" wrapText="1"/>
    </xf>
    <xf numFmtId="1" fontId="5" fillId="4" borderId="84" xfId="0" applyNumberFormat="1" applyFont="1" applyFill="1" applyBorder="1" applyProtection="1">
      <protection locked="0"/>
    </xf>
    <xf numFmtId="1" fontId="5" fillId="4" borderId="85" xfId="0" applyNumberFormat="1" applyFont="1" applyFill="1" applyBorder="1" applyProtection="1">
      <protection locked="0"/>
    </xf>
    <xf numFmtId="1" fontId="5" fillId="5" borderId="85" xfId="0" applyNumberFormat="1" applyFont="1" applyFill="1" applyBorder="1"/>
    <xf numFmtId="1" fontId="5" fillId="6" borderId="0" xfId="0" applyNumberFormat="1" applyFont="1" applyFill="1"/>
    <xf numFmtId="0" fontId="4" fillId="0" borderId="18" xfId="0" applyFont="1" applyBorder="1"/>
    <xf numFmtId="1" fontId="5" fillId="3" borderId="20" xfId="0" applyNumberFormat="1" applyFont="1" applyFill="1" applyBorder="1" applyAlignment="1">
      <alignment horizontal="center" wrapText="1"/>
    </xf>
    <xf numFmtId="1" fontId="5" fillId="5" borderId="43" xfId="0" applyNumberFormat="1" applyFont="1" applyFill="1" applyBorder="1"/>
    <xf numFmtId="1" fontId="5" fillId="5" borderId="38" xfId="0" applyNumberFormat="1" applyFont="1" applyFill="1" applyBorder="1"/>
    <xf numFmtId="0" fontId="5" fillId="0" borderId="18" xfId="0" applyFont="1" applyBorder="1" applyAlignment="1">
      <alignment horizontal="center" vertical="center"/>
    </xf>
    <xf numFmtId="1" fontId="5" fillId="5" borderId="58" xfId="0" applyNumberFormat="1" applyFont="1" applyFill="1" applyBorder="1"/>
    <xf numFmtId="1" fontId="5" fillId="5" borderId="27" xfId="0" applyNumberFormat="1" applyFont="1" applyFill="1" applyBorder="1"/>
    <xf numFmtId="0" fontId="0" fillId="5" borderId="35" xfId="0" applyFill="1" applyBorder="1"/>
    <xf numFmtId="0" fontId="0" fillId="4" borderId="35" xfId="0" applyFill="1" applyBorder="1" applyProtection="1">
      <protection locked="0"/>
    </xf>
    <xf numFmtId="0" fontId="0" fillId="5" borderId="47" xfId="0" applyFill="1" applyBorder="1"/>
    <xf numFmtId="0" fontId="0" fillId="4" borderId="47" xfId="0" applyFill="1" applyBorder="1" applyProtection="1">
      <protection locked="0"/>
    </xf>
    <xf numFmtId="1" fontId="0" fillId="7" borderId="0" xfId="0" applyNumberFormat="1" applyFill="1"/>
    <xf numFmtId="0" fontId="0" fillId="7" borderId="0" xfId="0" applyFill="1"/>
    <xf numFmtId="0" fontId="5" fillId="0" borderId="49" xfId="0" applyFont="1" applyBorder="1"/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wrapText="1"/>
    </xf>
    <xf numFmtId="1" fontId="5" fillId="4" borderId="86" xfId="0" applyNumberFormat="1" applyFont="1" applyFill="1" applyBorder="1" applyProtection="1">
      <protection locked="0"/>
    </xf>
    <xf numFmtId="0" fontId="5" fillId="0" borderId="11" xfId="0" applyFont="1" applyBorder="1"/>
    <xf numFmtId="1" fontId="5" fillId="3" borderId="2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94" xfId="0" applyNumberFormat="1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wrapText="1"/>
    </xf>
    <xf numFmtId="0" fontId="5" fillId="0" borderId="96" xfId="0" applyFont="1" applyBorder="1"/>
    <xf numFmtId="1" fontId="5" fillId="3" borderId="97" xfId="0" applyNumberFormat="1" applyFont="1" applyFill="1" applyBorder="1"/>
    <xf numFmtId="1" fontId="5" fillId="4" borderId="98" xfId="0" applyNumberFormat="1" applyFont="1" applyFill="1" applyBorder="1" applyProtection="1">
      <protection locked="0"/>
    </xf>
    <xf numFmtId="1" fontId="5" fillId="4" borderId="99" xfId="0" applyNumberFormat="1" applyFont="1" applyFill="1" applyBorder="1" applyProtection="1">
      <protection locked="0"/>
    </xf>
    <xf numFmtId="1" fontId="5" fillId="4" borderId="100" xfId="0" applyNumberFormat="1" applyFont="1" applyFill="1" applyBorder="1" applyProtection="1">
      <protection locked="0"/>
    </xf>
    <xf numFmtId="1" fontId="5" fillId="3" borderId="101" xfId="0" applyNumberFormat="1" applyFont="1" applyFill="1" applyBorder="1"/>
    <xf numFmtId="1" fontId="5" fillId="4" borderId="102" xfId="0" applyNumberFormat="1" applyFont="1" applyFill="1" applyBorder="1" applyProtection="1">
      <protection locked="0"/>
    </xf>
    <xf numFmtId="1" fontId="5" fillId="4" borderId="103" xfId="0" applyNumberFormat="1" applyFont="1" applyFill="1" applyBorder="1" applyProtection="1">
      <protection locked="0"/>
    </xf>
    <xf numFmtId="1" fontId="5" fillId="3" borderId="104" xfId="0" applyNumberFormat="1" applyFont="1" applyFill="1" applyBorder="1"/>
    <xf numFmtId="1" fontId="5" fillId="4" borderId="105" xfId="0" applyNumberFormat="1" applyFont="1" applyFill="1" applyBorder="1" applyProtection="1">
      <protection locked="0"/>
    </xf>
    <xf numFmtId="1" fontId="5" fillId="4" borderId="106" xfId="0" applyNumberFormat="1" applyFont="1" applyFill="1" applyBorder="1" applyProtection="1">
      <protection locked="0"/>
    </xf>
    <xf numFmtId="1" fontId="5" fillId="4" borderId="107" xfId="0" applyNumberFormat="1" applyFont="1" applyFill="1" applyBorder="1" applyProtection="1">
      <protection locked="0"/>
    </xf>
    <xf numFmtId="1" fontId="5" fillId="3" borderId="51" xfId="0" applyNumberFormat="1" applyFont="1" applyFill="1" applyBorder="1"/>
    <xf numFmtId="0" fontId="5" fillId="0" borderId="108" xfId="0" applyFont="1" applyBorder="1"/>
    <xf numFmtId="1" fontId="5" fillId="3" borderId="84" xfId="0" applyNumberFormat="1" applyFont="1" applyFill="1" applyBorder="1"/>
    <xf numFmtId="1" fontId="5" fillId="3" borderId="109" xfId="0" applyNumberFormat="1" applyFont="1" applyFill="1" applyBorder="1"/>
    <xf numFmtId="1" fontId="5" fillId="4" borderId="110" xfId="0" applyNumberFormat="1" applyFont="1" applyFill="1" applyBorder="1" applyProtection="1">
      <protection locked="0"/>
    </xf>
    <xf numFmtId="1" fontId="5" fillId="4" borderId="24" xfId="0" applyNumberFormat="1" applyFont="1" applyFill="1" applyBorder="1" applyProtection="1">
      <protection locked="0"/>
    </xf>
    <xf numFmtId="1" fontId="5" fillId="4" borderId="111" xfId="0" applyNumberFormat="1" applyFont="1" applyFill="1" applyBorder="1" applyProtection="1">
      <protection locked="0"/>
    </xf>
    <xf numFmtId="1" fontId="5" fillId="4" borderId="112" xfId="0" applyNumberFormat="1" applyFont="1" applyFill="1" applyBorder="1" applyProtection="1">
      <protection locked="0"/>
    </xf>
    <xf numFmtId="1" fontId="5" fillId="4" borderId="113" xfId="0" applyNumberFormat="1" applyFont="1" applyFill="1" applyBorder="1" applyProtection="1">
      <protection locked="0"/>
    </xf>
    <xf numFmtId="1" fontId="5" fillId="4" borderId="114" xfId="0" applyNumberFormat="1" applyFont="1" applyFill="1" applyBorder="1" applyProtection="1">
      <protection locked="0"/>
    </xf>
    <xf numFmtId="1" fontId="5" fillId="4" borderId="115" xfId="0" applyNumberFormat="1" applyFont="1" applyFill="1" applyBorder="1" applyProtection="1">
      <protection locked="0"/>
    </xf>
    <xf numFmtId="1" fontId="5" fillId="4" borderId="116" xfId="0" applyNumberFormat="1" applyFont="1" applyFill="1" applyBorder="1" applyProtection="1">
      <protection locked="0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5" fillId="0" borderId="8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82" xfId="0" applyFont="1" applyBorder="1" applyAlignment="1">
      <alignment horizontal="center"/>
    </xf>
    <xf numFmtId="0" fontId="4" fillId="0" borderId="83" xfId="0" applyFont="1" applyBorder="1"/>
    <xf numFmtId="0" fontId="4" fillId="0" borderId="20" xfId="0" applyFont="1" applyBorder="1"/>
    <xf numFmtId="1" fontId="5" fillId="0" borderId="15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0" fontId="5" fillId="0" borderId="87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1" fontId="5" fillId="0" borderId="88" xfId="0" applyNumberFormat="1" applyFont="1" applyBorder="1" applyAlignment="1">
      <alignment horizontal="center" vertical="center" wrapText="1"/>
    </xf>
    <xf numFmtId="0" fontId="4" fillId="0" borderId="89" xfId="0" applyFont="1" applyBorder="1"/>
    <xf numFmtId="0" fontId="4" fillId="0" borderId="90" xfId="0" applyFont="1" applyBorder="1"/>
    <xf numFmtId="0" fontId="4" fillId="0" borderId="89" xfId="0" applyFont="1" applyBorder="1" applyAlignment="1">
      <alignment horizontal="center" vertical="center"/>
    </xf>
    <xf numFmtId="0" fontId="4" fillId="0" borderId="8" xfId="0" applyFont="1" applyBorder="1"/>
    <xf numFmtId="0" fontId="4" fillId="0" borderId="9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REM%20A\SA_23_V1.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OCTUBRE/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NOVIEMBRE/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DICIEMBRE/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ENE-MAR%20REM%20A%20y%20BS%20CORRECCI&#211;N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ENE-MAR%20REM%20A%20y%20BS%20CORRECCI&#211;N/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ENE-MAR%20REM%20A%20y%20BS%20CORRECCI&#211;N/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ABRIL/116108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AYO/116108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JUNIO/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JULIO/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0"/>
  <sheetViews>
    <sheetView topLeftCell="A52" workbookViewId="0">
      <selection activeCell="A7" sqref="A7:AC7"/>
    </sheetView>
  </sheetViews>
  <sheetFormatPr baseColWidth="10" defaultColWidth="14.42578125" defaultRowHeight="15" x14ac:dyDescent="0.25"/>
  <cols>
    <col min="1" max="1" width="53.7109375" customWidth="1"/>
    <col min="2" max="2" width="53.28515625" customWidth="1"/>
    <col min="3" max="3" width="16.42578125" customWidth="1"/>
    <col min="4" max="4" width="13.28515625" customWidth="1"/>
    <col min="5" max="5" width="14.7109375" customWidth="1"/>
    <col min="6" max="6" width="14.140625" customWidth="1"/>
    <col min="7" max="7" width="13.28515625" customWidth="1"/>
    <col min="8" max="39" width="10.7109375" customWidth="1"/>
    <col min="40" max="40" width="11.140625" customWidth="1"/>
    <col min="41" max="41" width="12.140625" customWidth="1"/>
    <col min="42" max="43" width="10.7109375" customWidth="1"/>
    <col min="44" max="44" width="11.5703125" customWidth="1"/>
    <col min="45" max="45" width="10.7109375" customWidth="1"/>
    <col min="46" max="46" width="14.140625" customWidth="1"/>
    <col min="47" max="47" width="10.7109375" customWidth="1"/>
    <col min="48" max="48" width="11.5703125" customWidth="1"/>
    <col min="49" max="51" width="10.7109375" customWidth="1"/>
    <col min="52" max="52" width="16.28515625" customWidth="1"/>
    <col min="53" max="54" width="14.140625" customWidth="1"/>
    <col min="77" max="78" width="0" hidden="1" customWidth="1"/>
    <col min="79" max="90" width="14.42578125" hidden="1" customWidth="1"/>
    <col min="91" max="104" width="14.42578125" customWidth="1"/>
  </cols>
  <sheetData>
    <row r="1" spans="1:89" x14ac:dyDescent="0.25">
      <c r="A1" s="1" t="s">
        <v>0</v>
      </c>
    </row>
    <row r="2" spans="1:89" x14ac:dyDescent="0.25">
      <c r="A2" s="1" t="str">
        <f>CONCATENATE("COMUNA: ",[1]NOMBRE!B2," - ","( ",[1]NOMBRE!C2,[1]NOMBRE!D2,[1]NOMBRE!E2,[1]NOMBRE!F2,[1]NOMBRE!G2," )")</f>
        <v>COMUNA:  - (  )</v>
      </c>
    </row>
    <row r="3" spans="1:89" x14ac:dyDescent="0.25">
      <c r="A3" s="1" t="str">
        <f>CONCATENATE("ESTABLECIMIENTO/ESTRATEGIA: ",[1]NOMBRE!B3," - ","( ",[1]NOMBRE!C3,[1]NOMBRE!D3,[1]NOMBRE!E3,[1]NOMBRE!F3,[1]NOMBRE!G3,[1]NOMBRE!H3," )")</f>
        <v>ESTABLECIMIENTO/ESTRATEGIA:  - (  )</v>
      </c>
    </row>
    <row r="4" spans="1:89" x14ac:dyDescent="0.25">
      <c r="A4" s="1" t="str">
        <f>CONCATENATE("MES: ",[1]NOMBRE!B6," - ","( ",[1]NOMBRE!C6,[1]NOMBRE!D6," )")</f>
        <v>MES:  - (  )</v>
      </c>
    </row>
    <row r="5" spans="1:89" x14ac:dyDescent="0.25">
      <c r="A5" s="1" t="str">
        <f>CONCATENATE("AÑO: ",[1]NOMBRE!B7)</f>
        <v>AÑO: 2023</v>
      </c>
    </row>
    <row r="6" spans="1:89" x14ac:dyDescent="0.25">
      <c r="A6" s="2"/>
    </row>
    <row r="7" spans="1:89" x14ac:dyDescent="0.25">
      <c r="A7" s="233" t="s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</row>
    <row r="8" spans="1:89" x14ac:dyDescent="0.25">
      <c r="A8" s="2"/>
      <c r="D8" s="3"/>
      <c r="E8" s="3"/>
      <c r="F8" s="3"/>
      <c r="G8" s="3"/>
      <c r="H8" s="3"/>
      <c r="I8" s="3"/>
      <c r="J8" s="3"/>
      <c r="K8" s="3"/>
      <c r="L8" s="3"/>
    </row>
    <row r="9" spans="1:89" x14ac:dyDescent="0.25">
      <c r="A9" s="2"/>
      <c r="D9" s="3"/>
      <c r="E9" s="3"/>
      <c r="F9" s="3"/>
      <c r="G9" s="3"/>
      <c r="H9" s="3"/>
      <c r="I9" s="3"/>
      <c r="J9" s="3"/>
      <c r="K9" s="3"/>
      <c r="L9" s="3"/>
    </row>
    <row r="10" spans="1:89" ht="15.75" x14ac:dyDescent="0.25">
      <c r="A10" s="4" t="s">
        <v>2</v>
      </c>
    </row>
    <row r="11" spans="1:89" ht="15.75" x14ac:dyDescent="0.25">
      <c r="A11" s="4" t="s">
        <v>3</v>
      </c>
      <c r="B11" s="5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5"/>
      <c r="AS11" s="5"/>
    </row>
    <row r="12" spans="1:89" x14ac:dyDescent="0.25">
      <c r="A12" s="212" t="s">
        <v>4</v>
      </c>
      <c r="B12" s="213"/>
      <c r="C12" s="203" t="s">
        <v>5</v>
      </c>
      <c r="D12" s="204"/>
      <c r="E12" s="205"/>
      <c r="F12" s="209" t="s">
        <v>6</v>
      </c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191"/>
      <c r="AN12" s="219" t="s">
        <v>7</v>
      </c>
      <c r="AO12" s="222" t="s">
        <v>8</v>
      </c>
      <c r="CA12" s="218" t="s">
        <v>7</v>
      </c>
      <c r="CB12" s="218" t="s">
        <v>8</v>
      </c>
      <c r="CC12" s="218" t="s">
        <v>9</v>
      </c>
      <c r="CJ12" s="218" t="s">
        <v>7</v>
      </c>
      <c r="CK12" s="218" t="s">
        <v>8</v>
      </c>
    </row>
    <row r="13" spans="1:89" x14ac:dyDescent="0.25">
      <c r="A13" s="214"/>
      <c r="B13" s="215"/>
      <c r="C13" s="206"/>
      <c r="D13" s="207"/>
      <c r="E13" s="208"/>
      <c r="F13" s="198" t="s">
        <v>10</v>
      </c>
      <c r="G13" s="196"/>
      <c r="H13" s="195" t="s">
        <v>11</v>
      </c>
      <c r="I13" s="196"/>
      <c r="J13" s="195" t="s">
        <v>12</v>
      </c>
      <c r="K13" s="196"/>
      <c r="L13" s="195" t="s">
        <v>13</v>
      </c>
      <c r="M13" s="196"/>
      <c r="N13" s="195" t="s">
        <v>14</v>
      </c>
      <c r="O13" s="196"/>
      <c r="P13" s="195" t="s">
        <v>15</v>
      </c>
      <c r="Q13" s="196"/>
      <c r="R13" s="195" t="s">
        <v>16</v>
      </c>
      <c r="S13" s="196"/>
      <c r="T13" s="195" t="s">
        <v>17</v>
      </c>
      <c r="U13" s="196"/>
      <c r="V13" s="195" t="s">
        <v>18</v>
      </c>
      <c r="W13" s="196"/>
      <c r="X13" s="195" t="s">
        <v>19</v>
      </c>
      <c r="Y13" s="196"/>
      <c r="Z13" s="195" t="s">
        <v>20</v>
      </c>
      <c r="AA13" s="196"/>
      <c r="AB13" s="195" t="s">
        <v>21</v>
      </c>
      <c r="AC13" s="196"/>
      <c r="AD13" s="195" t="s">
        <v>22</v>
      </c>
      <c r="AE13" s="196"/>
      <c r="AF13" s="195" t="s">
        <v>23</v>
      </c>
      <c r="AG13" s="196"/>
      <c r="AH13" s="195" t="s">
        <v>24</v>
      </c>
      <c r="AI13" s="196"/>
      <c r="AJ13" s="195" t="s">
        <v>25</v>
      </c>
      <c r="AK13" s="196"/>
      <c r="AL13" s="190" t="s">
        <v>26</v>
      </c>
      <c r="AM13" s="191"/>
      <c r="AN13" s="220"/>
      <c r="AO13" s="223"/>
      <c r="CA13" s="218"/>
      <c r="CB13" s="218"/>
      <c r="CC13" s="218"/>
      <c r="CJ13" s="218"/>
      <c r="CK13" s="218"/>
    </row>
    <row r="14" spans="1:89" x14ac:dyDescent="0.25">
      <c r="A14" s="216"/>
      <c r="B14" s="217"/>
      <c r="C14" s="8" t="s">
        <v>27</v>
      </c>
      <c r="D14" s="9" t="s">
        <v>28</v>
      </c>
      <c r="E14" s="10" t="s">
        <v>29</v>
      </c>
      <c r="F14" s="11" t="s">
        <v>28</v>
      </c>
      <c r="G14" s="12" t="s">
        <v>29</v>
      </c>
      <c r="H14" s="13" t="s">
        <v>28</v>
      </c>
      <c r="I14" s="12" t="s">
        <v>29</v>
      </c>
      <c r="J14" s="13" t="s">
        <v>28</v>
      </c>
      <c r="K14" s="12" t="s">
        <v>29</v>
      </c>
      <c r="L14" s="13" t="s">
        <v>28</v>
      </c>
      <c r="M14" s="12" t="s">
        <v>29</v>
      </c>
      <c r="N14" s="13" t="s">
        <v>28</v>
      </c>
      <c r="O14" s="12" t="s">
        <v>29</v>
      </c>
      <c r="P14" s="13" t="s">
        <v>28</v>
      </c>
      <c r="Q14" s="12" t="s">
        <v>29</v>
      </c>
      <c r="R14" s="13" t="s">
        <v>28</v>
      </c>
      <c r="S14" s="12" t="s">
        <v>29</v>
      </c>
      <c r="T14" s="13" t="s">
        <v>28</v>
      </c>
      <c r="U14" s="12" t="s">
        <v>29</v>
      </c>
      <c r="V14" s="13" t="s">
        <v>28</v>
      </c>
      <c r="W14" s="12" t="s">
        <v>29</v>
      </c>
      <c r="X14" s="13" t="s">
        <v>28</v>
      </c>
      <c r="Y14" s="12" t="s">
        <v>29</v>
      </c>
      <c r="Z14" s="13" t="s">
        <v>28</v>
      </c>
      <c r="AA14" s="12" t="s">
        <v>29</v>
      </c>
      <c r="AB14" s="13" t="s">
        <v>28</v>
      </c>
      <c r="AC14" s="12" t="s">
        <v>29</v>
      </c>
      <c r="AD14" s="13" t="s">
        <v>28</v>
      </c>
      <c r="AE14" s="12" t="s">
        <v>29</v>
      </c>
      <c r="AF14" s="13" t="s">
        <v>28</v>
      </c>
      <c r="AG14" s="12" t="s">
        <v>29</v>
      </c>
      <c r="AH14" s="13" t="s">
        <v>28</v>
      </c>
      <c r="AI14" s="12" t="s">
        <v>29</v>
      </c>
      <c r="AJ14" s="13" t="s">
        <v>28</v>
      </c>
      <c r="AK14" s="12" t="s">
        <v>29</v>
      </c>
      <c r="AL14" s="13" t="s">
        <v>28</v>
      </c>
      <c r="AM14" s="14" t="s">
        <v>29</v>
      </c>
      <c r="AN14" s="221"/>
      <c r="AO14" s="224" t="s">
        <v>29</v>
      </c>
      <c r="CA14" s="218"/>
      <c r="CB14" s="218" t="s">
        <v>29</v>
      </c>
      <c r="CC14" s="218" t="s">
        <v>29</v>
      </c>
      <c r="CJ14" s="218"/>
      <c r="CK14" s="218" t="s">
        <v>29</v>
      </c>
    </row>
    <row r="15" spans="1:89" x14ac:dyDescent="0.25">
      <c r="A15" s="199" t="s">
        <v>30</v>
      </c>
      <c r="B15" s="15" t="s">
        <v>31</v>
      </c>
      <c r="C15" s="16">
        <f>SUM(D15:E15)</f>
        <v>0</v>
      </c>
      <c r="D15" s="17">
        <f>+F15+H15+J15+L15+N15+P15+R15+T15+V15++X15+Z15+AB15+AD15+AF15+AH15+AJ15+AL15</f>
        <v>0</v>
      </c>
      <c r="E15" s="16">
        <f>+G15+I15+K15+M15+O15+Q15+S15+U15+W15++Y15+AA15+AC15+AE15+AG15+AI15+AK15+AM15</f>
        <v>0</v>
      </c>
      <c r="F15" s="18"/>
      <c r="G15" s="19"/>
      <c r="H15" s="18"/>
      <c r="I15" s="19"/>
      <c r="J15" s="18"/>
      <c r="K15" s="19"/>
      <c r="L15" s="18"/>
      <c r="M15" s="19"/>
      <c r="N15" s="20"/>
      <c r="O15" s="19"/>
      <c r="P15" s="21"/>
      <c r="Q15" s="19"/>
      <c r="R15" s="21"/>
      <c r="S15" s="19"/>
      <c r="T15" s="21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22"/>
      <c r="AN15" s="23"/>
      <c r="AO15" s="19"/>
      <c r="AP15" t="str">
        <f>CA15&amp;CB15&amp;CC15</f>
        <v/>
      </c>
      <c r="CA15" t="str">
        <f>IF(CJ15=1," * El total de registros en Pueblos Originarios no debe ser mayor al Total.","")</f>
        <v/>
      </c>
      <c r="CB15" t="str">
        <f>IF(CK15=1," * El total de registros en Migrantes no debe ser mayor al Total.","")</f>
        <v/>
      </c>
      <c r="CC15" t="str">
        <f>IF(AND(C15&lt;&gt;0,OR(AN15="",AO15="")),"* No olvide digitar Migrantes y/o Pueblos Originarios (Digite CERO si no tiene). ","")</f>
        <v/>
      </c>
      <c r="CJ15">
        <f>IF(AN15&gt;C15,1,0)</f>
        <v>0</v>
      </c>
      <c r="CK15">
        <f>IF(AO15&gt;C15,1,0)</f>
        <v>0</v>
      </c>
    </row>
    <row r="16" spans="1:89" x14ac:dyDescent="0.25">
      <c r="A16" s="200"/>
      <c r="B16" s="24" t="s">
        <v>32</v>
      </c>
      <c r="C16" s="16">
        <f t="shared" ref="C16:C41" si="0">SUM(D16:E16)</f>
        <v>0</v>
      </c>
      <c r="D16" s="25">
        <f>+F16+H16+J16+L16+N16+P16+R16+T16+V16++X16+Z16+AB16+AD16+AF16+AH16+AJ16+AL16</f>
        <v>0</v>
      </c>
      <c r="E16" s="16">
        <f t="shared" ref="E16:E41" si="1">+G16+I16+K16+M16+O16+Q16+S16+U16+W16++Y16+AA16+AC16+AE16+AG16+AI16+AK16+AM16</f>
        <v>0</v>
      </c>
      <c r="F16" s="26"/>
      <c r="G16" s="19"/>
      <c r="H16" s="26"/>
      <c r="I16" s="19"/>
      <c r="J16" s="26"/>
      <c r="K16" s="19"/>
      <c r="L16" s="26"/>
      <c r="M16" s="19"/>
      <c r="N16" s="21"/>
      <c r="O16" s="19"/>
      <c r="P16" s="21"/>
      <c r="Q16" s="19"/>
      <c r="R16" s="21"/>
      <c r="S16" s="19"/>
      <c r="T16" s="21"/>
      <c r="U16" s="19"/>
      <c r="V16" s="26"/>
      <c r="W16" s="19"/>
      <c r="X16" s="26"/>
      <c r="Y16" s="19"/>
      <c r="Z16" s="26"/>
      <c r="AA16" s="19"/>
      <c r="AB16" s="26"/>
      <c r="AC16" s="19"/>
      <c r="AD16" s="26"/>
      <c r="AE16" s="19"/>
      <c r="AF16" s="26"/>
      <c r="AG16" s="19"/>
      <c r="AH16" s="26"/>
      <c r="AI16" s="19"/>
      <c r="AJ16" s="26"/>
      <c r="AK16" s="19"/>
      <c r="AL16" s="26"/>
      <c r="AM16" s="22"/>
      <c r="AN16" s="23"/>
      <c r="AO16" s="19"/>
      <c r="AP16" t="str">
        <f t="shared" ref="AP16:AP41" si="2">CA16&amp;CB16&amp;CC16</f>
        <v/>
      </c>
      <c r="CA16" t="str">
        <f t="shared" ref="CA16:CA41" si="3">IF(CJ16=1," * El total de registros en Pueblos Originarios no debe ser mayor al Total.","")</f>
        <v/>
      </c>
      <c r="CB16" t="str">
        <f t="shared" ref="CB16:CB41" si="4">IF(CK16=1," * El total de registros en Migrantes no debe ser mayor al Total.","")</f>
        <v/>
      </c>
      <c r="CC16" t="str">
        <f t="shared" ref="CC16:CC41" si="5">IF(AND(C16&lt;&gt;0,OR(AN16="",AO16="")),"* No olvide digitar Migrantes y/o Pueblos Originarios (Digite CERO si no tiene). ","")</f>
        <v/>
      </c>
      <c r="CJ16">
        <f t="shared" ref="CJ16:CJ41" si="6">IF(AN16&gt;C16,1,0)</f>
        <v>0</v>
      </c>
      <c r="CK16">
        <f t="shared" ref="CK16:CK41" si="7">IF(AO16&gt;C16,1,0)</f>
        <v>0</v>
      </c>
    </row>
    <row r="17" spans="1:89" x14ac:dyDescent="0.25">
      <c r="A17" s="200"/>
      <c r="B17" s="24" t="s">
        <v>33</v>
      </c>
      <c r="C17" s="16">
        <f t="shared" si="0"/>
        <v>0</v>
      </c>
      <c r="D17" s="25">
        <f t="shared" ref="D17:D41" si="8">+F17+H17+J17+L17+N17+P17+R17+T17+V17++X17+Z17+AB17+AD17+AF17+AH17+AJ17+AL17</f>
        <v>0</v>
      </c>
      <c r="E17" s="16">
        <f t="shared" si="1"/>
        <v>0</v>
      </c>
      <c r="F17" s="26"/>
      <c r="G17" s="19"/>
      <c r="H17" s="26"/>
      <c r="I17" s="19"/>
      <c r="J17" s="26"/>
      <c r="K17" s="19"/>
      <c r="L17" s="26"/>
      <c r="M17" s="19"/>
      <c r="N17" s="21"/>
      <c r="O17" s="19"/>
      <c r="P17" s="21"/>
      <c r="Q17" s="19"/>
      <c r="R17" s="21"/>
      <c r="S17" s="19"/>
      <c r="T17" s="21"/>
      <c r="U17" s="19"/>
      <c r="V17" s="26"/>
      <c r="W17" s="19"/>
      <c r="X17" s="26"/>
      <c r="Y17" s="19"/>
      <c r="Z17" s="26"/>
      <c r="AA17" s="19"/>
      <c r="AB17" s="26"/>
      <c r="AC17" s="19"/>
      <c r="AD17" s="26"/>
      <c r="AE17" s="19"/>
      <c r="AF17" s="26"/>
      <c r="AG17" s="19"/>
      <c r="AH17" s="26"/>
      <c r="AI17" s="19"/>
      <c r="AJ17" s="26"/>
      <c r="AK17" s="19"/>
      <c r="AL17" s="26"/>
      <c r="AM17" s="22"/>
      <c r="AN17" s="23"/>
      <c r="AO17" s="19"/>
      <c r="AP17" t="str">
        <f t="shared" si="2"/>
        <v/>
      </c>
      <c r="CA17" t="str">
        <f t="shared" si="3"/>
        <v/>
      </c>
      <c r="CB17" t="str">
        <f t="shared" si="4"/>
        <v/>
      </c>
      <c r="CC17" t="str">
        <f t="shared" si="5"/>
        <v/>
      </c>
      <c r="CJ17">
        <f t="shared" si="6"/>
        <v>0</v>
      </c>
      <c r="CK17">
        <f t="shared" si="7"/>
        <v>0</v>
      </c>
    </row>
    <row r="18" spans="1:89" x14ac:dyDescent="0.25">
      <c r="A18" s="200"/>
      <c r="B18" s="24" t="s">
        <v>34</v>
      </c>
      <c r="C18" s="16">
        <f t="shared" si="0"/>
        <v>0</v>
      </c>
      <c r="D18" s="25">
        <f t="shared" si="8"/>
        <v>0</v>
      </c>
      <c r="E18" s="16">
        <f t="shared" si="1"/>
        <v>0</v>
      </c>
      <c r="F18" s="26"/>
      <c r="G18" s="19"/>
      <c r="H18" s="26"/>
      <c r="I18" s="19"/>
      <c r="J18" s="26"/>
      <c r="K18" s="19"/>
      <c r="L18" s="26"/>
      <c r="M18" s="19"/>
      <c r="N18" s="21"/>
      <c r="O18" s="19"/>
      <c r="P18" s="21"/>
      <c r="Q18" s="19"/>
      <c r="R18" s="21"/>
      <c r="S18" s="19"/>
      <c r="T18" s="21"/>
      <c r="U18" s="19"/>
      <c r="V18" s="26"/>
      <c r="W18" s="19"/>
      <c r="X18" s="26"/>
      <c r="Y18" s="19"/>
      <c r="Z18" s="26"/>
      <c r="AA18" s="19"/>
      <c r="AB18" s="26"/>
      <c r="AC18" s="19"/>
      <c r="AD18" s="26"/>
      <c r="AE18" s="19"/>
      <c r="AF18" s="26"/>
      <c r="AG18" s="19"/>
      <c r="AH18" s="26"/>
      <c r="AI18" s="19"/>
      <c r="AJ18" s="26"/>
      <c r="AK18" s="19"/>
      <c r="AL18" s="26"/>
      <c r="AM18" s="22"/>
      <c r="AN18" s="23"/>
      <c r="AO18" s="19"/>
      <c r="AP18" t="str">
        <f t="shared" si="2"/>
        <v/>
      </c>
      <c r="CA18" t="str">
        <f t="shared" si="3"/>
        <v/>
      </c>
      <c r="CB18" t="str">
        <f t="shared" si="4"/>
        <v/>
      </c>
      <c r="CC18" t="str">
        <f t="shared" si="5"/>
        <v/>
      </c>
      <c r="CJ18">
        <f t="shared" si="6"/>
        <v>0</v>
      </c>
      <c r="CK18">
        <f t="shared" si="7"/>
        <v>0</v>
      </c>
    </row>
    <row r="19" spans="1:89" x14ac:dyDescent="0.25">
      <c r="A19" s="200"/>
      <c r="B19" s="24" t="s">
        <v>35</v>
      </c>
      <c r="C19" s="16">
        <f t="shared" si="0"/>
        <v>0</v>
      </c>
      <c r="D19" s="25">
        <f t="shared" si="8"/>
        <v>0</v>
      </c>
      <c r="E19" s="16">
        <f t="shared" si="1"/>
        <v>0</v>
      </c>
      <c r="F19" s="26"/>
      <c r="G19" s="19"/>
      <c r="H19" s="26"/>
      <c r="I19" s="19"/>
      <c r="J19" s="26"/>
      <c r="K19" s="19"/>
      <c r="L19" s="26"/>
      <c r="M19" s="19"/>
      <c r="N19" s="21"/>
      <c r="O19" s="19"/>
      <c r="P19" s="21"/>
      <c r="Q19" s="19"/>
      <c r="R19" s="21"/>
      <c r="S19" s="19"/>
      <c r="T19" s="21"/>
      <c r="U19" s="19"/>
      <c r="V19" s="26"/>
      <c r="W19" s="19"/>
      <c r="X19" s="26"/>
      <c r="Y19" s="19"/>
      <c r="Z19" s="26"/>
      <c r="AA19" s="19"/>
      <c r="AB19" s="26"/>
      <c r="AC19" s="19"/>
      <c r="AD19" s="26"/>
      <c r="AE19" s="19"/>
      <c r="AF19" s="26"/>
      <c r="AG19" s="19"/>
      <c r="AH19" s="26"/>
      <c r="AI19" s="19"/>
      <c r="AJ19" s="26"/>
      <c r="AK19" s="19"/>
      <c r="AL19" s="26"/>
      <c r="AM19" s="22"/>
      <c r="AN19" s="23"/>
      <c r="AO19" s="19"/>
      <c r="AP19" t="str">
        <f t="shared" si="2"/>
        <v/>
      </c>
      <c r="CA19" t="str">
        <f t="shared" si="3"/>
        <v/>
      </c>
      <c r="CB19" t="str">
        <f t="shared" si="4"/>
        <v/>
      </c>
      <c r="CC19" t="str">
        <f t="shared" si="5"/>
        <v/>
      </c>
      <c r="CJ19">
        <f t="shared" si="6"/>
        <v>0</v>
      </c>
      <c r="CK19">
        <f t="shared" si="7"/>
        <v>0</v>
      </c>
    </row>
    <row r="20" spans="1:89" x14ac:dyDescent="0.25">
      <c r="A20" s="200"/>
      <c r="B20" s="24" t="s">
        <v>36</v>
      </c>
      <c r="C20" s="16">
        <f t="shared" si="0"/>
        <v>0</v>
      </c>
      <c r="D20" s="25">
        <f t="shared" si="8"/>
        <v>0</v>
      </c>
      <c r="E20" s="16">
        <f t="shared" si="1"/>
        <v>0</v>
      </c>
      <c r="F20" s="26"/>
      <c r="G20" s="19"/>
      <c r="H20" s="26"/>
      <c r="I20" s="19"/>
      <c r="J20" s="26"/>
      <c r="K20" s="19"/>
      <c r="L20" s="26"/>
      <c r="M20" s="19"/>
      <c r="N20" s="21"/>
      <c r="O20" s="19"/>
      <c r="P20" s="21"/>
      <c r="Q20" s="19"/>
      <c r="R20" s="21"/>
      <c r="S20" s="19"/>
      <c r="T20" s="21"/>
      <c r="U20" s="19"/>
      <c r="V20" s="26"/>
      <c r="W20" s="19"/>
      <c r="X20" s="26"/>
      <c r="Y20" s="19"/>
      <c r="Z20" s="26"/>
      <c r="AA20" s="19"/>
      <c r="AB20" s="26"/>
      <c r="AC20" s="19"/>
      <c r="AD20" s="26"/>
      <c r="AE20" s="19"/>
      <c r="AF20" s="26"/>
      <c r="AG20" s="19"/>
      <c r="AH20" s="26"/>
      <c r="AI20" s="19"/>
      <c r="AJ20" s="26"/>
      <c r="AK20" s="19"/>
      <c r="AL20" s="26"/>
      <c r="AM20" s="22"/>
      <c r="AN20" s="23"/>
      <c r="AO20" s="19"/>
      <c r="AP20" t="str">
        <f t="shared" si="2"/>
        <v/>
      </c>
      <c r="CA20" t="str">
        <f t="shared" si="3"/>
        <v/>
      </c>
      <c r="CB20" t="str">
        <f t="shared" si="4"/>
        <v/>
      </c>
      <c r="CC20" t="str">
        <f t="shared" si="5"/>
        <v/>
      </c>
      <c r="CJ20">
        <f t="shared" si="6"/>
        <v>0</v>
      </c>
      <c r="CK20">
        <f t="shared" si="7"/>
        <v>0</v>
      </c>
    </row>
    <row r="21" spans="1:89" x14ac:dyDescent="0.25">
      <c r="A21" s="200"/>
      <c r="B21" s="24" t="s">
        <v>37</v>
      </c>
      <c r="C21" s="16">
        <f t="shared" si="0"/>
        <v>0</v>
      </c>
      <c r="D21" s="25">
        <f t="shared" si="8"/>
        <v>0</v>
      </c>
      <c r="E21" s="16">
        <f t="shared" si="1"/>
        <v>0</v>
      </c>
      <c r="F21" s="26"/>
      <c r="G21" s="19"/>
      <c r="H21" s="26"/>
      <c r="I21" s="19"/>
      <c r="J21" s="26"/>
      <c r="K21" s="19"/>
      <c r="L21" s="26"/>
      <c r="M21" s="19"/>
      <c r="N21" s="21"/>
      <c r="O21" s="19"/>
      <c r="P21" s="21"/>
      <c r="Q21" s="19"/>
      <c r="R21" s="21"/>
      <c r="S21" s="19"/>
      <c r="T21" s="21"/>
      <c r="U21" s="19"/>
      <c r="V21" s="26"/>
      <c r="W21" s="19"/>
      <c r="X21" s="26"/>
      <c r="Y21" s="19"/>
      <c r="Z21" s="26"/>
      <c r="AA21" s="19"/>
      <c r="AB21" s="26"/>
      <c r="AC21" s="19"/>
      <c r="AD21" s="26"/>
      <c r="AE21" s="19"/>
      <c r="AF21" s="26"/>
      <c r="AG21" s="19"/>
      <c r="AH21" s="26"/>
      <c r="AI21" s="19"/>
      <c r="AJ21" s="26"/>
      <c r="AK21" s="19"/>
      <c r="AL21" s="26"/>
      <c r="AM21" s="22"/>
      <c r="AN21" s="23"/>
      <c r="AO21" s="19"/>
      <c r="AP21" t="str">
        <f t="shared" si="2"/>
        <v/>
      </c>
      <c r="CA21" t="str">
        <f t="shared" si="3"/>
        <v/>
      </c>
      <c r="CB21" t="str">
        <f t="shared" si="4"/>
        <v/>
      </c>
      <c r="CC21" t="str">
        <f t="shared" si="5"/>
        <v/>
      </c>
      <c r="CJ21">
        <f t="shared" si="6"/>
        <v>0</v>
      </c>
      <c r="CK21">
        <f t="shared" si="7"/>
        <v>0</v>
      </c>
    </row>
    <row r="22" spans="1:89" x14ac:dyDescent="0.25">
      <c r="A22" s="200"/>
      <c r="B22" s="24" t="s">
        <v>38</v>
      </c>
      <c r="C22" s="16">
        <f t="shared" si="0"/>
        <v>0</v>
      </c>
      <c r="D22" s="25">
        <f t="shared" si="8"/>
        <v>0</v>
      </c>
      <c r="E22" s="16">
        <f t="shared" si="1"/>
        <v>0</v>
      </c>
      <c r="F22" s="26"/>
      <c r="G22" s="19"/>
      <c r="H22" s="26"/>
      <c r="I22" s="19"/>
      <c r="J22" s="26"/>
      <c r="K22" s="19"/>
      <c r="L22" s="26"/>
      <c r="M22" s="19"/>
      <c r="N22" s="21"/>
      <c r="O22" s="19"/>
      <c r="P22" s="21"/>
      <c r="Q22" s="19"/>
      <c r="R22" s="21"/>
      <c r="S22" s="19"/>
      <c r="T22" s="21"/>
      <c r="U22" s="19"/>
      <c r="V22" s="26"/>
      <c r="W22" s="19"/>
      <c r="X22" s="26"/>
      <c r="Y22" s="19"/>
      <c r="Z22" s="26"/>
      <c r="AA22" s="19"/>
      <c r="AB22" s="26"/>
      <c r="AC22" s="19"/>
      <c r="AD22" s="26"/>
      <c r="AE22" s="19"/>
      <c r="AF22" s="26"/>
      <c r="AG22" s="19"/>
      <c r="AH22" s="26"/>
      <c r="AI22" s="19"/>
      <c r="AJ22" s="26"/>
      <c r="AK22" s="19"/>
      <c r="AL22" s="26"/>
      <c r="AM22" s="22"/>
      <c r="AN22" s="23"/>
      <c r="AO22" s="19"/>
      <c r="AP22" t="str">
        <f t="shared" si="2"/>
        <v/>
      </c>
      <c r="CA22" t="str">
        <f t="shared" si="3"/>
        <v/>
      </c>
      <c r="CB22" t="str">
        <f t="shared" si="4"/>
        <v/>
      </c>
      <c r="CC22" t="str">
        <f t="shared" si="5"/>
        <v/>
      </c>
      <c r="CJ22">
        <f t="shared" si="6"/>
        <v>0</v>
      </c>
      <c r="CK22">
        <f t="shared" si="7"/>
        <v>0</v>
      </c>
    </row>
    <row r="23" spans="1:89" x14ac:dyDescent="0.25">
      <c r="A23" s="200"/>
      <c r="B23" s="24" t="s">
        <v>39</v>
      </c>
      <c r="C23" s="16">
        <f t="shared" si="0"/>
        <v>0</v>
      </c>
      <c r="D23" s="25">
        <f t="shared" si="8"/>
        <v>0</v>
      </c>
      <c r="E23" s="16">
        <f t="shared" si="1"/>
        <v>0</v>
      </c>
      <c r="F23" s="26"/>
      <c r="G23" s="19"/>
      <c r="H23" s="26"/>
      <c r="I23" s="19"/>
      <c r="J23" s="26"/>
      <c r="K23" s="19"/>
      <c r="L23" s="26"/>
      <c r="M23" s="19"/>
      <c r="N23" s="21"/>
      <c r="O23" s="19"/>
      <c r="P23" s="21"/>
      <c r="Q23" s="19"/>
      <c r="R23" s="21"/>
      <c r="S23" s="19"/>
      <c r="T23" s="21"/>
      <c r="U23" s="19"/>
      <c r="V23" s="26"/>
      <c r="W23" s="19"/>
      <c r="X23" s="26"/>
      <c r="Y23" s="19"/>
      <c r="Z23" s="26"/>
      <c r="AA23" s="19"/>
      <c r="AB23" s="26"/>
      <c r="AC23" s="19"/>
      <c r="AD23" s="26"/>
      <c r="AE23" s="19"/>
      <c r="AF23" s="26"/>
      <c r="AG23" s="19"/>
      <c r="AH23" s="26"/>
      <c r="AI23" s="19"/>
      <c r="AJ23" s="26"/>
      <c r="AK23" s="19"/>
      <c r="AL23" s="26"/>
      <c r="AM23" s="22"/>
      <c r="AN23" s="23"/>
      <c r="AO23" s="19"/>
      <c r="AP23" t="str">
        <f t="shared" si="2"/>
        <v/>
      </c>
      <c r="CA23" t="str">
        <f t="shared" si="3"/>
        <v/>
      </c>
      <c r="CB23" t="str">
        <f t="shared" si="4"/>
        <v/>
      </c>
      <c r="CC23" t="str">
        <f t="shared" si="5"/>
        <v/>
      </c>
      <c r="CJ23">
        <f t="shared" si="6"/>
        <v>0</v>
      </c>
      <c r="CK23">
        <f t="shared" si="7"/>
        <v>0</v>
      </c>
    </row>
    <row r="24" spans="1:89" x14ac:dyDescent="0.25">
      <c r="A24" s="200"/>
      <c r="B24" s="24" t="s">
        <v>40</v>
      </c>
      <c r="C24" s="16">
        <f t="shared" si="0"/>
        <v>0</v>
      </c>
      <c r="D24" s="25">
        <f t="shared" si="8"/>
        <v>0</v>
      </c>
      <c r="E24" s="16">
        <f t="shared" si="1"/>
        <v>0</v>
      </c>
      <c r="F24" s="26"/>
      <c r="G24" s="19"/>
      <c r="H24" s="26"/>
      <c r="I24" s="19"/>
      <c r="J24" s="26"/>
      <c r="K24" s="19"/>
      <c r="L24" s="26"/>
      <c r="M24" s="19"/>
      <c r="N24" s="21"/>
      <c r="O24" s="19"/>
      <c r="P24" s="21"/>
      <c r="Q24" s="19"/>
      <c r="R24" s="21"/>
      <c r="S24" s="19"/>
      <c r="T24" s="21"/>
      <c r="U24" s="19"/>
      <c r="V24" s="26"/>
      <c r="W24" s="19"/>
      <c r="X24" s="26"/>
      <c r="Y24" s="19"/>
      <c r="Z24" s="26"/>
      <c r="AA24" s="19"/>
      <c r="AB24" s="26"/>
      <c r="AC24" s="19"/>
      <c r="AD24" s="26"/>
      <c r="AE24" s="19"/>
      <c r="AF24" s="26"/>
      <c r="AG24" s="19"/>
      <c r="AH24" s="26"/>
      <c r="AI24" s="19"/>
      <c r="AJ24" s="26"/>
      <c r="AK24" s="19"/>
      <c r="AL24" s="26"/>
      <c r="AM24" s="22"/>
      <c r="AN24" s="23"/>
      <c r="AO24" s="19"/>
      <c r="AP24" t="str">
        <f t="shared" si="2"/>
        <v/>
      </c>
      <c r="CA24" t="str">
        <f t="shared" si="3"/>
        <v/>
      </c>
      <c r="CB24" t="str">
        <f t="shared" si="4"/>
        <v/>
      </c>
      <c r="CC24" t="str">
        <f t="shared" si="5"/>
        <v/>
      </c>
      <c r="CJ24">
        <f t="shared" si="6"/>
        <v>0</v>
      </c>
      <c r="CK24">
        <f t="shared" si="7"/>
        <v>0</v>
      </c>
    </row>
    <row r="25" spans="1:89" x14ac:dyDescent="0.25">
      <c r="A25" s="200"/>
      <c r="B25" s="24" t="s">
        <v>41</v>
      </c>
      <c r="C25" s="16">
        <f t="shared" si="0"/>
        <v>0</v>
      </c>
      <c r="D25" s="25">
        <f t="shared" si="8"/>
        <v>0</v>
      </c>
      <c r="E25" s="16">
        <f t="shared" si="1"/>
        <v>0</v>
      </c>
      <c r="F25" s="26"/>
      <c r="G25" s="19"/>
      <c r="H25" s="26"/>
      <c r="I25" s="19"/>
      <c r="J25" s="26"/>
      <c r="K25" s="19"/>
      <c r="L25" s="26"/>
      <c r="M25" s="19"/>
      <c r="N25" s="21"/>
      <c r="O25" s="19"/>
      <c r="P25" s="21"/>
      <c r="Q25" s="19"/>
      <c r="R25" s="21"/>
      <c r="S25" s="19"/>
      <c r="T25" s="21"/>
      <c r="U25" s="19"/>
      <c r="V25" s="26"/>
      <c r="W25" s="19"/>
      <c r="X25" s="26"/>
      <c r="Y25" s="19"/>
      <c r="Z25" s="26"/>
      <c r="AA25" s="19"/>
      <c r="AB25" s="26"/>
      <c r="AC25" s="19"/>
      <c r="AD25" s="26"/>
      <c r="AE25" s="19"/>
      <c r="AF25" s="26"/>
      <c r="AG25" s="19"/>
      <c r="AH25" s="26"/>
      <c r="AI25" s="19"/>
      <c r="AJ25" s="26"/>
      <c r="AK25" s="19"/>
      <c r="AL25" s="26"/>
      <c r="AM25" s="22"/>
      <c r="AN25" s="23"/>
      <c r="AO25" s="19"/>
      <c r="AP25" t="str">
        <f t="shared" si="2"/>
        <v/>
      </c>
      <c r="CA25" t="str">
        <f t="shared" si="3"/>
        <v/>
      </c>
      <c r="CB25" t="str">
        <f t="shared" si="4"/>
        <v/>
      </c>
      <c r="CC25" t="str">
        <f t="shared" si="5"/>
        <v/>
      </c>
      <c r="CJ25">
        <f t="shared" si="6"/>
        <v>0</v>
      </c>
      <c r="CK25">
        <f t="shared" si="7"/>
        <v>0</v>
      </c>
    </row>
    <row r="26" spans="1:89" ht="22.5" x14ac:dyDescent="0.25">
      <c r="A26" s="200"/>
      <c r="B26" s="27" t="s">
        <v>42</v>
      </c>
      <c r="C26" s="16">
        <f t="shared" si="0"/>
        <v>0</v>
      </c>
      <c r="D26" s="25">
        <f t="shared" si="8"/>
        <v>0</v>
      </c>
      <c r="E26" s="16">
        <f t="shared" si="1"/>
        <v>0</v>
      </c>
      <c r="F26" s="26"/>
      <c r="G26" s="19"/>
      <c r="H26" s="26"/>
      <c r="I26" s="19"/>
      <c r="J26" s="26"/>
      <c r="K26" s="19"/>
      <c r="L26" s="26"/>
      <c r="M26" s="19"/>
      <c r="N26" s="21"/>
      <c r="O26" s="19"/>
      <c r="P26" s="21"/>
      <c r="Q26" s="19"/>
      <c r="R26" s="21"/>
      <c r="S26" s="19"/>
      <c r="T26" s="21"/>
      <c r="U26" s="19"/>
      <c r="V26" s="26"/>
      <c r="W26" s="19"/>
      <c r="X26" s="26"/>
      <c r="Y26" s="19"/>
      <c r="Z26" s="26"/>
      <c r="AA26" s="19"/>
      <c r="AB26" s="26"/>
      <c r="AC26" s="19"/>
      <c r="AD26" s="26"/>
      <c r="AE26" s="19"/>
      <c r="AF26" s="26"/>
      <c r="AG26" s="19"/>
      <c r="AH26" s="26"/>
      <c r="AI26" s="19"/>
      <c r="AJ26" s="26"/>
      <c r="AK26" s="19"/>
      <c r="AL26" s="26"/>
      <c r="AM26" s="22"/>
      <c r="AN26" s="23"/>
      <c r="AO26" s="19"/>
      <c r="AP26" t="str">
        <f t="shared" si="2"/>
        <v/>
      </c>
      <c r="CA26" t="str">
        <f t="shared" si="3"/>
        <v/>
      </c>
      <c r="CB26" t="str">
        <f t="shared" si="4"/>
        <v/>
      </c>
      <c r="CC26" t="str">
        <f t="shared" si="5"/>
        <v/>
      </c>
      <c r="CJ26">
        <f t="shared" si="6"/>
        <v>0</v>
      </c>
      <c r="CK26">
        <f t="shared" si="7"/>
        <v>0</v>
      </c>
    </row>
    <row r="27" spans="1:89" x14ac:dyDescent="0.25">
      <c r="A27" s="200"/>
      <c r="B27" s="24" t="s">
        <v>43</v>
      </c>
      <c r="C27" s="16">
        <f t="shared" si="0"/>
        <v>0</v>
      </c>
      <c r="D27" s="25">
        <f t="shared" si="8"/>
        <v>0</v>
      </c>
      <c r="E27" s="16">
        <f t="shared" si="1"/>
        <v>0</v>
      </c>
      <c r="F27" s="26"/>
      <c r="G27" s="19"/>
      <c r="H27" s="26"/>
      <c r="I27" s="19"/>
      <c r="J27" s="26"/>
      <c r="K27" s="19"/>
      <c r="L27" s="26"/>
      <c r="M27" s="19"/>
      <c r="N27" s="21"/>
      <c r="O27" s="19"/>
      <c r="P27" s="21"/>
      <c r="Q27" s="19"/>
      <c r="R27" s="21"/>
      <c r="S27" s="19"/>
      <c r="T27" s="21"/>
      <c r="U27" s="19"/>
      <c r="V27" s="26"/>
      <c r="W27" s="19"/>
      <c r="X27" s="26"/>
      <c r="Y27" s="19"/>
      <c r="Z27" s="26"/>
      <c r="AA27" s="19"/>
      <c r="AB27" s="26"/>
      <c r="AC27" s="19"/>
      <c r="AD27" s="26"/>
      <c r="AE27" s="19"/>
      <c r="AF27" s="26"/>
      <c r="AG27" s="19"/>
      <c r="AH27" s="26"/>
      <c r="AI27" s="19"/>
      <c r="AJ27" s="26"/>
      <c r="AK27" s="19"/>
      <c r="AL27" s="26"/>
      <c r="AM27" s="22"/>
      <c r="AN27" s="23"/>
      <c r="AO27" s="19"/>
      <c r="AP27" t="str">
        <f t="shared" si="2"/>
        <v/>
      </c>
      <c r="CA27" t="str">
        <f t="shared" si="3"/>
        <v/>
      </c>
      <c r="CB27" t="str">
        <f t="shared" si="4"/>
        <v/>
      </c>
      <c r="CC27" t="str">
        <f t="shared" si="5"/>
        <v/>
      </c>
      <c r="CJ27">
        <f t="shared" si="6"/>
        <v>0</v>
      </c>
      <c r="CK27">
        <f t="shared" si="7"/>
        <v>0</v>
      </c>
    </row>
    <row r="28" spans="1:89" x14ac:dyDescent="0.25">
      <c r="A28" s="200"/>
      <c r="B28" s="24" t="s">
        <v>44</v>
      </c>
      <c r="C28" s="16">
        <f t="shared" si="0"/>
        <v>0</v>
      </c>
      <c r="D28" s="25">
        <f t="shared" si="8"/>
        <v>0</v>
      </c>
      <c r="E28" s="16">
        <f t="shared" si="1"/>
        <v>0</v>
      </c>
      <c r="F28" s="26"/>
      <c r="G28" s="19"/>
      <c r="H28" s="26"/>
      <c r="I28" s="19"/>
      <c r="J28" s="26"/>
      <c r="K28" s="19"/>
      <c r="L28" s="26"/>
      <c r="M28" s="19"/>
      <c r="N28" s="21"/>
      <c r="O28" s="19"/>
      <c r="P28" s="21"/>
      <c r="Q28" s="19"/>
      <c r="R28" s="21"/>
      <c r="S28" s="19"/>
      <c r="T28" s="21"/>
      <c r="U28" s="19"/>
      <c r="V28" s="26"/>
      <c r="W28" s="19"/>
      <c r="X28" s="26"/>
      <c r="Y28" s="19"/>
      <c r="Z28" s="26"/>
      <c r="AA28" s="19"/>
      <c r="AB28" s="26"/>
      <c r="AC28" s="19"/>
      <c r="AD28" s="26"/>
      <c r="AE28" s="19"/>
      <c r="AF28" s="26"/>
      <c r="AG28" s="19"/>
      <c r="AH28" s="26"/>
      <c r="AI28" s="19"/>
      <c r="AJ28" s="26"/>
      <c r="AK28" s="19"/>
      <c r="AL28" s="26"/>
      <c r="AM28" s="22"/>
      <c r="AN28" s="23"/>
      <c r="AO28" s="19"/>
      <c r="AP28" t="str">
        <f t="shared" si="2"/>
        <v/>
      </c>
      <c r="CA28" t="str">
        <f t="shared" si="3"/>
        <v/>
      </c>
      <c r="CB28" t="str">
        <f t="shared" si="4"/>
        <v/>
      </c>
      <c r="CC28" t="str">
        <f t="shared" si="5"/>
        <v/>
      </c>
      <c r="CJ28">
        <f t="shared" si="6"/>
        <v>0</v>
      </c>
      <c r="CK28">
        <f t="shared" si="7"/>
        <v>0</v>
      </c>
    </row>
    <row r="29" spans="1:89" x14ac:dyDescent="0.25">
      <c r="A29" s="200"/>
      <c r="B29" s="24" t="s">
        <v>45</v>
      </c>
      <c r="C29" s="16">
        <f t="shared" si="0"/>
        <v>0</v>
      </c>
      <c r="D29" s="25">
        <f t="shared" si="8"/>
        <v>0</v>
      </c>
      <c r="E29" s="16">
        <f t="shared" si="1"/>
        <v>0</v>
      </c>
      <c r="F29" s="26"/>
      <c r="G29" s="19"/>
      <c r="H29" s="26"/>
      <c r="I29" s="19"/>
      <c r="J29" s="26"/>
      <c r="K29" s="19"/>
      <c r="L29" s="26"/>
      <c r="M29" s="19"/>
      <c r="N29" s="21"/>
      <c r="O29" s="19"/>
      <c r="P29" s="21"/>
      <c r="Q29" s="19"/>
      <c r="R29" s="21"/>
      <c r="S29" s="19"/>
      <c r="T29" s="21"/>
      <c r="U29" s="19"/>
      <c r="V29" s="26"/>
      <c r="W29" s="19"/>
      <c r="X29" s="26"/>
      <c r="Y29" s="19"/>
      <c r="Z29" s="26"/>
      <c r="AA29" s="19"/>
      <c r="AB29" s="26"/>
      <c r="AC29" s="19"/>
      <c r="AD29" s="26"/>
      <c r="AE29" s="19"/>
      <c r="AF29" s="26"/>
      <c r="AG29" s="19"/>
      <c r="AH29" s="26"/>
      <c r="AI29" s="19"/>
      <c r="AJ29" s="26"/>
      <c r="AK29" s="19"/>
      <c r="AL29" s="26"/>
      <c r="AM29" s="22"/>
      <c r="AN29" s="23"/>
      <c r="AO29" s="19"/>
      <c r="AP29" t="str">
        <f t="shared" si="2"/>
        <v/>
      </c>
      <c r="CA29" t="str">
        <f t="shared" si="3"/>
        <v/>
      </c>
      <c r="CB29" t="str">
        <f t="shared" si="4"/>
        <v/>
      </c>
      <c r="CC29" t="str">
        <f t="shared" si="5"/>
        <v/>
      </c>
      <c r="CJ29">
        <f t="shared" si="6"/>
        <v>0</v>
      </c>
      <c r="CK29">
        <f t="shared" si="7"/>
        <v>0</v>
      </c>
    </row>
    <row r="30" spans="1:89" x14ac:dyDescent="0.25">
      <c r="A30" s="200"/>
      <c r="B30" s="24" t="s">
        <v>46</v>
      </c>
      <c r="C30" s="16">
        <f t="shared" si="0"/>
        <v>0</v>
      </c>
      <c r="D30" s="25">
        <f t="shared" si="8"/>
        <v>0</v>
      </c>
      <c r="E30" s="16">
        <f t="shared" si="1"/>
        <v>0</v>
      </c>
      <c r="F30" s="26"/>
      <c r="G30" s="19"/>
      <c r="H30" s="26"/>
      <c r="I30" s="19"/>
      <c r="J30" s="26"/>
      <c r="K30" s="19"/>
      <c r="L30" s="26"/>
      <c r="M30" s="19"/>
      <c r="N30" s="21"/>
      <c r="O30" s="19"/>
      <c r="P30" s="21"/>
      <c r="Q30" s="19"/>
      <c r="R30" s="21"/>
      <c r="S30" s="19"/>
      <c r="T30" s="21"/>
      <c r="U30" s="19"/>
      <c r="V30" s="26"/>
      <c r="W30" s="19"/>
      <c r="X30" s="26"/>
      <c r="Y30" s="19"/>
      <c r="Z30" s="26"/>
      <c r="AA30" s="19"/>
      <c r="AB30" s="26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22"/>
      <c r="AN30" s="23"/>
      <c r="AO30" s="19"/>
      <c r="AP30" t="str">
        <f t="shared" si="2"/>
        <v/>
      </c>
      <c r="CA30" t="str">
        <f t="shared" si="3"/>
        <v/>
      </c>
      <c r="CB30" t="str">
        <f t="shared" si="4"/>
        <v/>
      </c>
      <c r="CC30" t="str">
        <f t="shared" si="5"/>
        <v/>
      </c>
      <c r="CJ30">
        <f t="shared" si="6"/>
        <v>0</v>
      </c>
      <c r="CK30">
        <f t="shared" si="7"/>
        <v>0</v>
      </c>
    </row>
    <row r="31" spans="1:89" ht="22.5" x14ac:dyDescent="0.25">
      <c r="A31" s="200"/>
      <c r="B31" s="27" t="s">
        <v>47</v>
      </c>
      <c r="C31" s="16">
        <f t="shared" si="0"/>
        <v>0</v>
      </c>
      <c r="D31" s="25">
        <f t="shared" si="8"/>
        <v>0</v>
      </c>
      <c r="E31" s="16">
        <f t="shared" si="1"/>
        <v>0</v>
      </c>
      <c r="F31" s="26"/>
      <c r="G31" s="19"/>
      <c r="H31" s="26"/>
      <c r="I31" s="19"/>
      <c r="J31" s="26"/>
      <c r="K31" s="19"/>
      <c r="L31" s="26"/>
      <c r="M31" s="19"/>
      <c r="N31" s="21"/>
      <c r="O31" s="19"/>
      <c r="P31" s="21"/>
      <c r="Q31" s="19"/>
      <c r="R31" s="21"/>
      <c r="S31" s="19"/>
      <c r="T31" s="21"/>
      <c r="U31" s="19"/>
      <c r="V31" s="26"/>
      <c r="W31" s="19"/>
      <c r="X31" s="26"/>
      <c r="Y31" s="19"/>
      <c r="Z31" s="26"/>
      <c r="AA31" s="19"/>
      <c r="AB31" s="26"/>
      <c r="AC31" s="19"/>
      <c r="AD31" s="26"/>
      <c r="AE31" s="19"/>
      <c r="AF31" s="26"/>
      <c r="AG31" s="19"/>
      <c r="AH31" s="26"/>
      <c r="AI31" s="19"/>
      <c r="AJ31" s="26"/>
      <c r="AK31" s="19"/>
      <c r="AL31" s="26"/>
      <c r="AM31" s="22"/>
      <c r="AN31" s="23"/>
      <c r="AO31" s="19"/>
      <c r="AP31" t="str">
        <f t="shared" si="2"/>
        <v/>
      </c>
      <c r="CA31" t="str">
        <f t="shared" si="3"/>
        <v/>
      </c>
      <c r="CB31" t="str">
        <f t="shared" si="4"/>
        <v/>
      </c>
      <c r="CC31" t="str">
        <f t="shared" si="5"/>
        <v/>
      </c>
      <c r="CJ31">
        <f t="shared" si="6"/>
        <v>0</v>
      </c>
      <c r="CK31">
        <f t="shared" si="7"/>
        <v>0</v>
      </c>
    </row>
    <row r="32" spans="1:89" x14ac:dyDescent="0.25">
      <c r="A32" s="200"/>
      <c r="B32" s="24" t="s">
        <v>48</v>
      </c>
      <c r="C32" s="16">
        <f t="shared" si="0"/>
        <v>0</v>
      </c>
      <c r="D32" s="25">
        <f t="shared" si="8"/>
        <v>0</v>
      </c>
      <c r="E32" s="16">
        <f t="shared" si="1"/>
        <v>0</v>
      </c>
      <c r="F32" s="26"/>
      <c r="G32" s="19"/>
      <c r="H32" s="26"/>
      <c r="I32" s="19"/>
      <c r="J32" s="26"/>
      <c r="K32" s="19"/>
      <c r="L32" s="26"/>
      <c r="M32" s="19"/>
      <c r="N32" s="21"/>
      <c r="O32" s="19"/>
      <c r="P32" s="21"/>
      <c r="Q32" s="19"/>
      <c r="R32" s="21"/>
      <c r="S32" s="19"/>
      <c r="T32" s="21"/>
      <c r="U32" s="19"/>
      <c r="V32" s="26"/>
      <c r="W32" s="19"/>
      <c r="X32" s="26"/>
      <c r="Y32" s="19"/>
      <c r="Z32" s="26"/>
      <c r="AA32" s="19"/>
      <c r="AB32" s="26"/>
      <c r="AC32" s="19"/>
      <c r="AD32" s="26"/>
      <c r="AE32" s="19"/>
      <c r="AF32" s="26"/>
      <c r="AG32" s="19"/>
      <c r="AH32" s="26"/>
      <c r="AI32" s="19"/>
      <c r="AJ32" s="26"/>
      <c r="AK32" s="19"/>
      <c r="AL32" s="26"/>
      <c r="AM32" s="22"/>
      <c r="AN32" s="23"/>
      <c r="AO32" s="19"/>
      <c r="AP32" t="str">
        <f t="shared" si="2"/>
        <v/>
      </c>
      <c r="CA32" t="str">
        <f t="shared" si="3"/>
        <v/>
      </c>
      <c r="CB32" t="str">
        <f t="shared" si="4"/>
        <v/>
      </c>
      <c r="CC32" t="str">
        <f t="shared" si="5"/>
        <v/>
      </c>
      <c r="CJ32">
        <f t="shared" si="6"/>
        <v>0</v>
      </c>
      <c r="CK32">
        <f t="shared" si="7"/>
        <v>0</v>
      </c>
    </row>
    <row r="33" spans="1:89" x14ac:dyDescent="0.25">
      <c r="A33" s="200"/>
      <c r="B33" s="24" t="s">
        <v>49</v>
      </c>
      <c r="C33" s="16">
        <f t="shared" si="0"/>
        <v>0</v>
      </c>
      <c r="D33" s="25">
        <f t="shared" si="8"/>
        <v>0</v>
      </c>
      <c r="E33" s="16">
        <f t="shared" si="1"/>
        <v>0</v>
      </c>
      <c r="F33" s="26"/>
      <c r="G33" s="19"/>
      <c r="H33" s="26"/>
      <c r="I33" s="19"/>
      <c r="J33" s="26"/>
      <c r="K33" s="19"/>
      <c r="L33" s="26"/>
      <c r="M33" s="19"/>
      <c r="N33" s="21"/>
      <c r="O33" s="19"/>
      <c r="P33" s="21"/>
      <c r="Q33" s="19"/>
      <c r="R33" s="21"/>
      <c r="S33" s="19"/>
      <c r="T33" s="21"/>
      <c r="U33" s="19"/>
      <c r="V33" s="26"/>
      <c r="W33" s="19"/>
      <c r="X33" s="26"/>
      <c r="Y33" s="19"/>
      <c r="Z33" s="26"/>
      <c r="AA33" s="19"/>
      <c r="AB33" s="26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22"/>
      <c r="AN33" s="23"/>
      <c r="AO33" s="19"/>
      <c r="AP33" t="str">
        <f t="shared" si="2"/>
        <v/>
      </c>
      <c r="CA33" t="str">
        <f t="shared" si="3"/>
        <v/>
      </c>
      <c r="CB33" t="str">
        <f t="shared" si="4"/>
        <v/>
      </c>
      <c r="CC33" t="str">
        <f t="shared" si="5"/>
        <v/>
      </c>
      <c r="CJ33">
        <f t="shared" si="6"/>
        <v>0</v>
      </c>
      <c r="CK33">
        <f t="shared" si="7"/>
        <v>0</v>
      </c>
    </row>
    <row r="34" spans="1:89" x14ac:dyDescent="0.25">
      <c r="A34" s="200"/>
      <c r="B34" s="24" t="s">
        <v>50</v>
      </c>
      <c r="C34" s="16">
        <f t="shared" si="0"/>
        <v>0</v>
      </c>
      <c r="D34" s="25">
        <f t="shared" si="8"/>
        <v>0</v>
      </c>
      <c r="E34" s="16">
        <f t="shared" si="1"/>
        <v>0</v>
      </c>
      <c r="F34" s="26"/>
      <c r="G34" s="19"/>
      <c r="H34" s="26"/>
      <c r="I34" s="19"/>
      <c r="J34" s="26"/>
      <c r="K34" s="19"/>
      <c r="L34" s="26"/>
      <c r="M34" s="19"/>
      <c r="N34" s="21"/>
      <c r="O34" s="19"/>
      <c r="P34" s="21"/>
      <c r="Q34" s="19"/>
      <c r="R34" s="21"/>
      <c r="S34" s="19"/>
      <c r="T34" s="21"/>
      <c r="U34" s="19"/>
      <c r="V34" s="26"/>
      <c r="W34" s="19"/>
      <c r="X34" s="26"/>
      <c r="Y34" s="19"/>
      <c r="Z34" s="26"/>
      <c r="AA34" s="19"/>
      <c r="AB34" s="26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22"/>
      <c r="AN34" s="23"/>
      <c r="AO34" s="19"/>
      <c r="AP34" t="str">
        <f t="shared" si="2"/>
        <v/>
      </c>
      <c r="CA34" t="str">
        <f t="shared" si="3"/>
        <v/>
      </c>
      <c r="CB34" t="str">
        <f t="shared" si="4"/>
        <v/>
      </c>
      <c r="CC34" t="str">
        <f t="shared" si="5"/>
        <v/>
      </c>
      <c r="CJ34">
        <f t="shared" si="6"/>
        <v>0</v>
      </c>
      <c r="CK34">
        <f t="shared" si="7"/>
        <v>0</v>
      </c>
    </row>
    <row r="35" spans="1:89" x14ac:dyDescent="0.25">
      <c r="A35" s="200"/>
      <c r="B35" s="24" t="s">
        <v>51</v>
      </c>
      <c r="C35" s="16">
        <f t="shared" si="0"/>
        <v>0</v>
      </c>
      <c r="D35" s="25">
        <f t="shared" si="8"/>
        <v>0</v>
      </c>
      <c r="E35" s="16">
        <f t="shared" si="1"/>
        <v>0</v>
      </c>
      <c r="F35" s="26"/>
      <c r="G35" s="19"/>
      <c r="H35" s="26"/>
      <c r="I35" s="19"/>
      <c r="J35" s="26"/>
      <c r="K35" s="19"/>
      <c r="L35" s="26"/>
      <c r="M35" s="19"/>
      <c r="N35" s="21"/>
      <c r="O35" s="19"/>
      <c r="P35" s="21"/>
      <c r="Q35" s="19"/>
      <c r="R35" s="21"/>
      <c r="S35" s="19"/>
      <c r="T35" s="21"/>
      <c r="U35" s="19"/>
      <c r="V35" s="26"/>
      <c r="W35" s="19"/>
      <c r="X35" s="26"/>
      <c r="Y35" s="19"/>
      <c r="Z35" s="26"/>
      <c r="AA35" s="19"/>
      <c r="AB35" s="26"/>
      <c r="AC35" s="19"/>
      <c r="AD35" s="26"/>
      <c r="AE35" s="19"/>
      <c r="AF35" s="26"/>
      <c r="AG35" s="19"/>
      <c r="AH35" s="26"/>
      <c r="AI35" s="19"/>
      <c r="AJ35" s="26"/>
      <c r="AK35" s="19"/>
      <c r="AL35" s="26"/>
      <c r="AM35" s="22"/>
      <c r="AN35" s="23"/>
      <c r="AO35" s="19"/>
      <c r="AP35" t="str">
        <f t="shared" si="2"/>
        <v/>
      </c>
      <c r="CA35" t="str">
        <f t="shared" si="3"/>
        <v/>
      </c>
      <c r="CB35" t="str">
        <f t="shared" si="4"/>
        <v/>
      </c>
      <c r="CC35" t="str">
        <f t="shared" si="5"/>
        <v/>
      </c>
      <c r="CJ35">
        <f t="shared" si="6"/>
        <v>0</v>
      </c>
      <c r="CK35">
        <f t="shared" si="7"/>
        <v>0</v>
      </c>
    </row>
    <row r="36" spans="1:89" ht="22.5" x14ac:dyDescent="0.25">
      <c r="A36" s="200"/>
      <c r="B36" s="27" t="s">
        <v>52</v>
      </c>
      <c r="C36" s="16">
        <f t="shared" si="0"/>
        <v>0</v>
      </c>
      <c r="D36" s="25">
        <f t="shared" si="8"/>
        <v>0</v>
      </c>
      <c r="E36" s="16">
        <f t="shared" si="1"/>
        <v>0</v>
      </c>
      <c r="F36" s="26"/>
      <c r="G36" s="19"/>
      <c r="H36" s="26"/>
      <c r="I36" s="19"/>
      <c r="J36" s="26"/>
      <c r="K36" s="19"/>
      <c r="L36" s="26"/>
      <c r="M36" s="19"/>
      <c r="N36" s="21"/>
      <c r="O36" s="19"/>
      <c r="P36" s="21"/>
      <c r="Q36" s="19"/>
      <c r="R36" s="21"/>
      <c r="S36" s="19"/>
      <c r="T36" s="21"/>
      <c r="U36" s="19"/>
      <c r="V36" s="26"/>
      <c r="W36" s="19"/>
      <c r="X36" s="26"/>
      <c r="Y36" s="19"/>
      <c r="Z36" s="26"/>
      <c r="AA36" s="19"/>
      <c r="AB36" s="26"/>
      <c r="AC36" s="19"/>
      <c r="AD36" s="26"/>
      <c r="AE36" s="19"/>
      <c r="AF36" s="26"/>
      <c r="AG36" s="19"/>
      <c r="AH36" s="26"/>
      <c r="AI36" s="19"/>
      <c r="AJ36" s="26"/>
      <c r="AK36" s="19"/>
      <c r="AL36" s="26"/>
      <c r="AM36" s="22"/>
      <c r="AN36" s="23"/>
      <c r="AO36" s="19"/>
      <c r="AP36" t="str">
        <f t="shared" si="2"/>
        <v/>
      </c>
      <c r="CA36" t="str">
        <f t="shared" si="3"/>
        <v/>
      </c>
      <c r="CB36" t="str">
        <f t="shared" si="4"/>
        <v/>
      </c>
      <c r="CC36" t="str">
        <f t="shared" si="5"/>
        <v/>
      </c>
      <c r="CJ36">
        <f t="shared" si="6"/>
        <v>0</v>
      </c>
      <c r="CK36">
        <f t="shared" si="7"/>
        <v>0</v>
      </c>
    </row>
    <row r="37" spans="1:89" x14ac:dyDescent="0.25">
      <c r="A37" s="201"/>
      <c r="B37" s="28" t="s">
        <v>53</v>
      </c>
      <c r="C37" s="29">
        <f t="shared" si="0"/>
        <v>0</v>
      </c>
      <c r="D37" s="30">
        <f t="shared" si="8"/>
        <v>0</v>
      </c>
      <c r="E37" s="29">
        <f t="shared" si="1"/>
        <v>0</v>
      </c>
      <c r="F37" s="31"/>
      <c r="G37" s="32"/>
      <c r="H37" s="31"/>
      <c r="I37" s="32"/>
      <c r="J37" s="31"/>
      <c r="K37" s="32"/>
      <c r="L37" s="31"/>
      <c r="M37" s="32"/>
      <c r="N37" s="33"/>
      <c r="O37" s="32"/>
      <c r="P37" s="33"/>
      <c r="Q37" s="32"/>
      <c r="R37" s="33"/>
      <c r="S37" s="32"/>
      <c r="T37" s="33"/>
      <c r="U37" s="32"/>
      <c r="V37" s="31"/>
      <c r="W37" s="32"/>
      <c r="X37" s="31"/>
      <c r="Y37" s="32"/>
      <c r="Z37" s="31"/>
      <c r="AA37" s="32"/>
      <c r="AB37" s="31"/>
      <c r="AC37" s="32"/>
      <c r="AD37" s="31"/>
      <c r="AE37" s="32"/>
      <c r="AF37" s="31"/>
      <c r="AG37" s="32"/>
      <c r="AH37" s="31"/>
      <c r="AI37" s="32"/>
      <c r="AJ37" s="31"/>
      <c r="AK37" s="32"/>
      <c r="AL37" s="31"/>
      <c r="AM37" s="34"/>
      <c r="AN37" s="35"/>
      <c r="AO37" s="32"/>
      <c r="AP37" t="str">
        <f t="shared" si="2"/>
        <v/>
      </c>
      <c r="CA37" t="str">
        <f t="shared" si="3"/>
        <v/>
      </c>
      <c r="CB37" t="str">
        <f t="shared" si="4"/>
        <v/>
      </c>
      <c r="CC37" t="str">
        <f t="shared" si="5"/>
        <v/>
      </c>
      <c r="CJ37">
        <f t="shared" si="6"/>
        <v>0</v>
      </c>
      <c r="CK37">
        <f t="shared" si="7"/>
        <v>0</v>
      </c>
    </row>
    <row r="38" spans="1:89" x14ac:dyDescent="0.25">
      <c r="A38" s="184" t="s">
        <v>54</v>
      </c>
      <c r="B38" s="24" t="s">
        <v>55</v>
      </c>
      <c r="C38" s="36">
        <f t="shared" si="0"/>
        <v>0</v>
      </c>
      <c r="D38" s="37">
        <f t="shared" si="8"/>
        <v>0</v>
      </c>
      <c r="E38" s="36">
        <f t="shared" si="1"/>
        <v>0</v>
      </c>
      <c r="F38" s="38"/>
      <c r="G38" s="39"/>
      <c r="H38" s="38"/>
      <c r="I38" s="39"/>
      <c r="J38" s="38"/>
      <c r="K38" s="39"/>
      <c r="L38" s="38"/>
      <c r="M38" s="39"/>
      <c r="N38" s="40"/>
      <c r="O38" s="39"/>
      <c r="P38" s="40"/>
      <c r="Q38" s="39"/>
      <c r="R38" s="40"/>
      <c r="S38" s="39"/>
      <c r="T38" s="40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41"/>
      <c r="AN38" s="23"/>
      <c r="AO38" s="19"/>
      <c r="AP38" t="str">
        <f t="shared" si="2"/>
        <v/>
      </c>
      <c r="CA38" t="str">
        <f t="shared" si="3"/>
        <v/>
      </c>
      <c r="CB38" t="str">
        <f t="shared" si="4"/>
        <v/>
      </c>
      <c r="CC38" t="str">
        <f t="shared" si="5"/>
        <v/>
      </c>
      <c r="CJ38">
        <f t="shared" si="6"/>
        <v>0</v>
      </c>
      <c r="CK38">
        <f t="shared" si="7"/>
        <v>0</v>
      </c>
    </row>
    <row r="39" spans="1:89" x14ac:dyDescent="0.25">
      <c r="A39" s="200"/>
      <c r="B39" s="24" t="s">
        <v>56</v>
      </c>
      <c r="C39" s="16">
        <f t="shared" si="0"/>
        <v>0</v>
      </c>
      <c r="D39" s="25">
        <f t="shared" si="8"/>
        <v>0</v>
      </c>
      <c r="E39" s="16">
        <f t="shared" si="1"/>
        <v>0</v>
      </c>
      <c r="F39" s="26"/>
      <c r="G39" s="19"/>
      <c r="H39" s="26"/>
      <c r="I39" s="19"/>
      <c r="J39" s="26"/>
      <c r="K39" s="19"/>
      <c r="L39" s="26"/>
      <c r="M39" s="19"/>
      <c r="N39" s="21"/>
      <c r="O39" s="19"/>
      <c r="P39" s="21"/>
      <c r="Q39" s="19"/>
      <c r="R39" s="21"/>
      <c r="S39" s="19"/>
      <c r="T39" s="21"/>
      <c r="U39" s="19"/>
      <c r="V39" s="26"/>
      <c r="W39" s="19"/>
      <c r="X39" s="26"/>
      <c r="Y39" s="19"/>
      <c r="Z39" s="26"/>
      <c r="AA39" s="19"/>
      <c r="AB39" s="26"/>
      <c r="AC39" s="19"/>
      <c r="AD39" s="26"/>
      <c r="AE39" s="19"/>
      <c r="AF39" s="26"/>
      <c r="AG39" s="19"/>
      <c r="AH39" s="26"/>
      <c r="AI39" s="19"/>
      <c r="AJ39" s="26"/>
      <c r="AK39" s="19"/>
      <c r="AL39" s="26"/>
      <c r="AM39" s="22"/>
      <c r="AN39" s="23"/>
      <c r="AO39" s="19"/>
      <c r="AP39" t="str">
        <f t="shared" si="2"/>
        <v/>
      </c>
      <c r="CA39" t="str">
        <f t="shared" si="3"/>
        <v/>
      </c>
      <c r="CB39" t="str">
        <f t="shared" si="4"/>
        <v/>
      </c>
      <c r="CC39" t="str">
        <f t="shared" si="5"/>
        <v/>
      </c>
      <c r="CJ39">
        <f t="shared" si="6"/>
        <v>0</v>
      </c>
      <c r="CK39">
        <f t="shared" si="7"/>
        <v>0</v>
      </c>
    </row>
    <row r="40" spans="1:89" x14ac:dyDescent="0.25">
      <c r="A40" s="200"/>
      <c r="B40" s="24" t="s">
        <v>57</v>
      </c>
      <c r="C40" s="16">
        <f t="shared" si="0"/>
        <v>0</v>
      </c>
      <c r="D40" s="25">
        <f t="shared" si="8"/>
        <v>0</v>
      </c>
      <c r="E40" s="16">
        <f t="shared" si="1"/>
        <v>0</v>
      </c>
      <c r="F40" s="26"/>
      <c r="G40" s="19"/>
      <c r="H40" s="26"/>
      <c r="I40" s="19"/>
      <c r="J40" s="26"/>
      <c r="K40" s="19"/>
      <c r="L40" s="26"/>
      <c r="M40" s="19"/>
      <c r="N40" s="21"/>
      <c r="O40" s="19"/>
      <c r="P40" s="21"/>
      <c r="Q40" s="19"/>
      <c r="R40" s="21"/>
      <c r="S40" s="19"/>
      <c r="T40" s="21"/>
      <c r="U40" s="19"/>
      <c r="V40" s="26"/>
      <c r="W40" s="19"/>
      <c r="X40" s="26"/>
      <c r="Y40" s="19"/>
      <c r="Z40" s="26"/>
      <c r="AA40" s="19"/>
      <c r="AB40" s="26"/>
      <c r="AC40" s="19"/>
      <c r="AD40" s="26"/>
      <c r="AE40" s="19"/>
      <c r="AF40" s="26"/>
      <c r="AG40" s="19"/>
      <c r="AH40" s="26"/>
      <c r="AI40" s="19"/>
      <c r="AJ40" s="26"/>
      <c r="AK40" s="19"/>
      <c r="AL40" s="26"/>
      <c r="AM40" s="22"/>
      <c r="AN40" s="23"/>
      <c r="AO40" s="19"/>
      <c r="AP40" t="str">
        <f t="shared" si="2"/>
        <v/>
      </c>
      <c r="CA40" t="str">
        <f t="shared" si="3"/>
        <v/>
      </c>
      <c r="CB40" t="str">
        <f t="shared" si="4"/>
        <v/>
      </c>
      <c r="CC40" t="str">
        <f t="shared" si="5"/>
        <v/>
      </c>
      <c r="CJ40">
        <f t="shared" si="6"/>
        <v>0</v>
      </c>
      <c r="CK40">
        <f t="shared" si="7"/>
        <v>0</v>
      </c>
    </row>
    <row r="41" spans="1:89" x14ac:dyDescent="0.25">
      <c r="A41" s="201"/>
      <c r="B41" s="42" t="s">
        <v>58</v>
      </c>
      <c r="C41" s="29">
        <f t="shared" si="0"/>
        <v>0</v>
      </c>
      <c r="D41" s="30">
        <f t="shared" si="8"/>
        <v>0</v>
      </c>
      <c r="E41" s="29">
        <f t="shared" si="1"/>
        <v>0</v>
      </c>
      <c r="F41" s="31"/>
      <c r="G41" s="32"/>
      <c r="H41" s="31"/>
      <c r="I41" s="32"/>
      <c r="J41" s="31"/>
      <c r="K41" s="32"/>
      <c r="L41" s="31"/>
      <c r="M41" s="32"/>
      <c r="N41" s="33"/>
      <c r="O41" s="32"/>
      <c r="P41" s="33"/>
      <c r="Q41" s="32"/>
      <c r="R41" s="33"/>
      <c r="S41" s="32"/>
      <c r="T41" s="31"/>
      <c r="U41" s="32"/>
      <c r="V41" s="31"/>
      <c r="W41" s="32"/>
      <c r="X41" s="31"/>
      <c r="Y41" s="32"/>
      <c r="Z41" s="31"/>
      <c r="AA41" s="32"/>
      <c r="AB41" s="31"/>
      <c r="AC41" s="32"/>
      <c r="AD41" s="31"/>
      <c r="AE41" s="32"/>
      <c r="AF41" s="31"/>
      <c r="AG41" s="32"/>
      <c r="AH41" s="31"/>
      <c r="AI41" s="32"/>
      <c r="AJ41" s="31"/>
      <c r="AK41" s="32"/>
      <c r="AL41" s="31"/>
      <c r="AM41" s="34"/>
      <c r="AN41" s="35"/>
      <c r="AO41" s="32"/>
      <c r="AP41" t="str">
        <f t="shared" si="2"/>
        <v/>
      </c>
      <c r="CA41" t="str">
        <f t="shared" si="3"/>
        <v/>
      </c>
      <c r="CB41" t="str">
        <f t="shared" si="4"/>
        <v/>
      </c>
      <c r="CC41" t="str">
        <f t="shared" si="5"/>
        <v/>
      </c>
      <c r="CJ41">
        <f t="shared" si="6"/>
        <v>0</v>
      </c>
      <c r="CK41">
        <f t="shared" si="7"/>
        <v>0</v>
      </c>
    </row>
    <row r="42" spans="1:89" ht="15.75" x14ac:dyDescent="0.25">
      <c r="A42" s="4" t="s">
        <v>59</v>
      </c>
    </row>
    <row r="43" spans="1:89" x14ac:dyDescent="0.25">
      <c r="A43" s="226" t="s">
        <v>60</v>
      </c>
      <c r="B43" s="203" t="s">
        <v>5</v>
      </c>
      <c r="C43" s="204"/>
      <c r="D43" s="205"/>
      <c r="E43" s="209" t="s">
        <v>6</v>
      </c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191"/>
      <c r="AM43" s="229" t="s">
        <v>61</v>
      </c>
      <c r="AN43" s="229"/>
      <c r="AO43" s="229"/>
      <c r="AP43" s="229"/>
      <c r="AQ43" s="229"/>
      <c r="AR43" s="229"/>
      <c r="AS43" s="229"/>
      <c r="AT43" s="229"/>
      <c r="AU43" s="229"/>
      <c r="AV43" s="229"/>
      <c r="AW43" s="230"/>
      <c r="CA43" s="197" t="s">
        <v>62</v>
      </c>
      <c r="CJ43" s="197" t="s">
        <v>62</v>
      </c>
    </row>
    <row r="44" spans="1:89" x14ac:dyDescent="0.25">
      <c r="A44" s="227"/>
      <c r="B44" s="206"/>
      <c r="C44" s="207"/>
      <c r="D44" s="208"/>
      <c r="E44" s="198" t="s">
        <v>10</v>
      </c>
      <c r="F44" s="196"/>
      <c r="G44" s="195" t="s">
        <v>11</v>
      </c>
      <c r="H44" s="196"/>
      <c r="I44" s="195" t="s">
        <v>12</v>
      </c>
      <c r="J44" s="196"/>
      <c r="K44" s="195" t="s">
        <v>13</v>
      </c>
      <c r="L44" s="196"/>
      <c r="M44" s="195" t="s">
        <v>14</v>
      </c>
      <c r="N44" s="196"/>
      <c r="O44" s="195" t="s">
        <v>15</v>
      </c>
      <c r="P44" s="196"/>
      <c r="Q44" s="195" t="s">
        <v>16</v>
      </c>
      <c r="R44" s="196"/>
      <c r="S44" s="195" t="s">
        <v>17</v>
      </c>
      <c r="T44" s="196"/>
      <c r="U44" s="195" t="s">
        <v>18</v>
      </c>
      <c r="V44" s="196"/>
      <c r="W44" s="195" t="s">
        <v>19</v>
      </c>
      <c r="X44" s="196"/>
      <c r="Y44" s="195" t="s">
        <v>20</v>
      </c>
      <c r="Z44" s="196"/>
      <c r="AA44" s="195" t="s">
        <v>21</v>
      </c>
      <c r="AB44" s="196"/>
      <c r="AC44" s="195" t="s">
        <v>22</v>
      </c>
      <c r="AD44" s="196"/>
      <c r="AE44" s="195" t="s">
        <v>23</v>
      </c>
      <c r="AF44" s="196"/>
      <c r="AG44" s="195" t="s">
        <v>24</v>
      </c>
      <c r="AH44" s="196"/>
      <c r="AI44" s="195" t="s">
        <v>25</v>
      </c>
      <c r="AJ44" s="196"/>
      <c r="AK44" s="190" t="s">
        <v>26</v>
      </c>
      <c r="AL44" s="225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2"/>
      <c r="CA44" s="197"/>
      <c r="CJ44" s="197"/>
    </row>
    <row r="45" spans="1:89" ht="33" x14ac:dyDescent="0.25">
      <c r="A45" s="228"/>
      <c r="B45" s="8" t="s">
        <v>27</v>
      </c>
      <c r="C45" s="9" t="s">
        <v>28</v>
      </c>
      <c r="D45" s="10" t="s">
        <v>29</v>
      </c>
      <c r="E45" s="11" t="s">
        <v>28</v>
      </c>
      <c r="F45" s="12" t="s">
        <v>29</v>
      </c>
      <c r="G45" s="13" t="s">
        <v>28</v>
      </c>
      <c r="H45" s="12" t="s">
        <v>29</v>
      </c>
      <c r="I45" s="13" t="s">
        <v>28</v>
      </c>
      <c r="J45" s="12" t="s">
        <v>29</v>
      </c>
      <c r="K45" s="13" t="s">
        <v>28</v>
      </c>
      <c r="L45" s="12" t="s">
        <v>29</v>
      </c>
      <c r="M45" s="13" t="s">
        <v>28</v>
      </c>
      <c r="N45" s="12" t="s">
        <v>29</v>
      </c>
      <c r="O45" s="13" t="s">
        <v>28</v>
      </c>
      <c r="P45" s="12" t="s">
        <v>29</v>
      </c>
      <c r="Q45" s="13" t="s">
        <v>28</v>
      </c>
      <c r="R45" s="12" t="s">
        <v>29</v>
      </c>
      <c r="S45" s="13" t="s">
        <v>28</v>
      </c>
      <c r="T45" s="12" t="s">
        <v>29</v>
      </c>
      <c r="U45" s="13" t="s">
        <v>28</v>
      </c>
      <c r="V45" s="12" t="s">
        <v>29</v>
      </c>
      <c r="W45" s="13" t="s">
        <v>28</v>
      </c>
      <c r="X45" s="12" t="s">
        <v>29</v>
      </c>
      <c r="Y45" s="13" t="s">
        <v>28</v>
      </c>
      <c r="Z45" s="12" t="s">
        <v>29</v>
      </c>
      <c r="AA45" s="13" t="s">
        <v>28</v>
      </c>
      <c r="AB45" s="12" t="s">
        <v>29</v>
      </c>
      <c r="AC45" s="13" t="s">
        <v>28</v>
      </c>
      <c r="AD45" s="12" t="s">
        <v>29</v>
      </c>
      <c r="AE45" s="13" t="s">
        <v>28</v>
      </c>
      <c r="AF45" s="12" t="s">
        <v>29</v>
      </c>
      <c r="AG45" s="13" t="s">
        <v>28</v>
      </c>
      <c r="AH45" s="12" t="s">
        <v>29</v>
      </c>
      <c r="AI45" s="13" t="s">
        <v>28</v>
      </c>
      <c r="AJ45" s="12" t="s">
        <v>29</v>
      </c>
      <c r="AK45" s="13" t="s">
        <v>28</v>
      </c>
      <c r="AL45" s="43" t="s">
        <v>29</v>
      </c>
      <c r="AM45" s="44" t="s">
        <v>63</v>
      </c>
      <c r="AN45" s="44" t="s">
        <v>64</v>
      </c>
      <c r="AO45" s="44" t="s">
        <v>65</v>
      </c>
      <c r="AP45" s="45" t="s">
        <v>66</v>
      </c>
      <c r="AQ45" s="44" t="s">
        <v>67</v>
      </c>
      <c r="AR45" s="44" t="s">
        <v>68</v>
      </c>
      <c r="AS45" s="44" t="s">
        <v>69</v>
      </c>
      <c r="AT45" s="44" t="s">
        <v>70</v>
      </c>
      <c r="AU45" s="45" t="s">
        <v>71</v>
      </c>
      <c r="AV45" s="45" t="s">
        <v>72</v>
      </c>
      <c r="AW45" s="44" t="s">
        <v>73</v>
      </c>
      <c r="CA45" s="197"/>
      <c r="CJ45" s="197"/>
    </row>
    <row r="46" spans="1:89" x14ac:dyDescent="0.25">
      <c r="A46" s="46" t="s">
        <v>74</v>
      </c>
      <c r="B46" s="47">
        <f>SUM(C46:D46)</f>
        <v>0</v>
      </c>
      <c r="C46" s="17">
        <f>+E46+G46+I46+K46+M46+O46+Q46+S46+U46+W46+Y46+AA46+AC46+AE46+AG46+AI46+AK46</f>
        <v>0</v>
      </c>
      <c r="D46" s="16">
        <f>+F46+H46+J46+L46+N46+P46+R46+T46+V46+X46+Z46+AB46+AD46+AF46+AH46+AJ46+AL46</f>
        <v>0</v>
      </c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  <c r="AH46" s="19"/>
      <c r="AI46" s="18"/>
      <c r="AJ46" s="19"/>
      <c r="AK46" s="18"/>
      <c r="AL46" s="48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CA46" t="str">
        <f>IF(CJ46=1," * La suma de Atenciones por profesional no debe ser mayor al Total.","")</f>
        <v/>
      </c>
    </row>
    <row r="47" spans="1:89" x14ac:dyDescent="0.25">
      <c r="A47" s="49" t="s">
        <v>75</v>
      </c>
      <c r="B47" s="47">
        <f t="shared" ref="B47:B57" si="9">SUM(C47:D47)</f>
        <v>0</v>
      </c>
      <c r="C47" s="25">
        <f t="shared" ref="C47:D57" si="10">+E47+G47+I47+K47+M47+O47+Q47+S47+U47+W47+Y47+AA47+AC47+AE47+AG47+AI47+AK47</f>
        <v>0</v>
      </c>
      <c r="D47" s="16">
        <f t="shared" si="10"/>
        <v>0</v>
      </c>
      <c r="E47" s="26"/>
      <c r="F47" s="19"/>
      <c r="G47" s="26"/>
      <c r="H47" s="19"/>
      <c r="I47" s="26"/>
      <c r="J47" s="19"/>
      <c r="K47" s="26"/>
      <c r="L47" s="19"/>
      <c r="M47" s="26"/>
      <c r="N47" s="19"/>
      <c r="O47" s="26"/>
      <c r="P47" s="19"/>
      <c r="Q47" s="26"/>
      <c r="R47" s="19"/>
      <c r="S47" s="26"/>
      <c r="T47" s="19"/>
      <c r="U47" s="26"/>
      <c r="V47" s="19"/>
      <c r="W47" s="26"/>
      <c r="X47" s="19"/>
      <c r="Y47" s="26"/>
      <c r="Z47" s="19"/>
      <c r="AA47" s="26"/>
      <c r="AB47" s="19"/>
      <c r="AC47" s="26"/>
      <c r="AD47" s="19"/>
      <c r="AE47" s="26"/>
      <c r="AF47" s="19"/>
      <c r="AG47" s="26"/>
      <c r="AH47" s="19"/>
      <c r="AI47" s="26"/>
      <c r="AJ47" s="19"/>
      <c r="AK47" s="26"/>
      <c r="AL47" s="48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CA47" t="str">
        <f t="shared" ref="CA47:CA57" si="11">IF(CJ47=1," * La suma de Atenciones por profesional no debe ser mayor al Total.","")</f>
        <v/>
      </c>
    </row>
    <row r="48" spans="1:89" x14ac:dyDescent="0.25">
      <c r="A48" s="50" t="s">
        <v>76</v>
      </c>
      <c r="B48" s="47">
        <f t="shared" si="9"/>
        <v>0</v>
      </c>
      <c r="C48" s="25">
        <f t="shared" si="10"/>
        <v>0</v>
      </c>
      <c r="D48" s="16">
        <f t="shared" si="10"/>
        <v>0</v>
      </c>
      <c r="E48" s="26"/>
      <c r="F48" s="19"/>
      <c r="G48" s="26"/>
      <c r="H48" s="19"/>
      <c r="I48" s="26"/>
      <c r="J48" s="19"/>
      <c r="K48" s="26"/>
      <c r="L48" s="19"/>
      <c r="M48" s="26"/>
      <c r="N48" s="19"/>
      <c r="O48" s="26"/>
      <c r="P48" s="19"/>
      <c r="Q48" s="26"/>
      <c r="R48" s="19"/>
      <c r="S48" s="26"/>
      <c r="T48" s="19"/>
      <c r="U48" s="26"/>
      <c r="V48" s="19"/>
      <c r="W48" s="26"/>
      <c r="X48" s="19"/>
      <c r="Y48" s="26"/>
      <c r="Z48" s="19"/>
      <c r="AA48" s="26"/>
      <c r="AB48" s="19"/>
      <c r="AC48" s="26"/>
      <c r="AD48" s="19"/>
      <c r="AE48" s="26"/>
      <c r="AF48" s="19"/>
      <c r="AG48" s="26"/>
      <c r="AH48" s="19"/>
      <c r="AI48" s="26"/>
      <c r="AJ48" s="19"/>
      <c r="AK48" s="26"/>
      <c r="AL48" s="48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t="str">
        <f t="shared" ref="AX48:AX57" si="12">CA48&amp;CB48</f>
        <v/>
      </c>
      <c r="CA48" t="str">
        <f t="shared" si="11"/>
        <v/>
      </c>
      <c r="CJ48">
        <f t="shared" ref="CJ48:CJ57" si="13">IF(SUM(AM48:AW48)&gt;B48,1,0)</f>
        <v>0</v>
      </c>
    </row>
    <row r="49" spans="1:89" x14ac:dyDescent="0.25">
      <c r="A49" s="50" t="s">
        <v>77</v>
      </c>
      <c r="B49" s="47">
        <f t="shared" si="9"/>
        <v>0</v>
      </c>
      <c r="C49" s="25">
        <f t="shared" si="10"/>
        <v>0</v>
      </c>
      <c r="D49" s="16">
        <f t="shared" si="10"/>
        <v>0</v>
      </c>
      <c r="E49" s="26"/>
      <c r="F49" s="19"/>
      <c r="G49" s="26"/>
      <c r="H49" s="19"/>
      <c r="I49" s="26"/>
      <c r="J49" s="19"/>
      <c r="K49" s="26"/>
      <c r="L49" s="19"/>
      <c r="M49" s="26"/>
      <c r="N49" s="19"/>
      <c r="O49" s="26"/>
      <c r="P49" s="19"/>
      <c r="Q49" s="26"/>
      <c r="R49" s="19"/>
      <c r="S49" s="26"/>
      <c r="T49" s="19"/>
      <c r="U49" s="26"/>
      <c r="V49" s="19"/>
      <c r="W49" s="26"/>
      <c r="X49" s="19"/>
      <c r="Y49" s="26"/>
      <c r="Z49" s="19"/>
      <c r="AA49" s="26"/>
      <c r="AB49" s="19"/>
      <c r="AC49" s="26"/>
      <c r="AD49" s="19"/>
      <c r="AE49" s="26"/>
      <c r="AF49" s="19"/>
      <c r="AG49" s="26"/>
      <c r="AH49" s="19"/>
      <c r="AI49" s="26"/>
      <c r="AJ49" s="19"/>
      <c r="AK49" s="26"/>
      <c r="AL49" s="48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t="str">
        <f t="shared" si="12"/>
        <v/>
      </c>
      <c r="CA49" t="str">
        <f t="shared" si="11"/>
        <v/>
      </c>
      <c r="CJ49">
        <f t="shared" si="13"/>
        <v>0</v>
      </c>
    </row>
    <row r="50" spans="1:89" x14ac:dyDescent="0.25">
      <c r="A50" s="50" t="s">
        <v>78</v>
      </c>
      <c r="B50" s="47">
        <f t="shared" si="9"/>
        <v>0</v>
      </c>
      <c r="C50" s="25">
        <f t="shared" si="10"/>
        <v>0</v>
      </c>
      <c r="D50" s="16">
        <f t="shared" si="10"/>
        <v>0</v>
      </c>
      <c r="E50" s="26"/>
      <c r="F50" s="19"/>
      <c r="G50" s="26"/>
      <c r="H50" s="19"/>
      <c r="I50" s="26"/>
      <c r="J50" s="19"/>
      <c r="K50" s="26"/>
      <c r="L50" s="19"/>
      <c r="M50" s="26"/>
      <c r="N50" s="19"/>
      <c r="O50" s="26"/>
      <c r="P50" s="19"/>
      <c r="Q50" s="26"/>
      <c r="R50" s="19"/>
      <c r="S50" s="26"/>
      <c r="T50" s="19"/>
      <c r="U50" s="26"/>
      <c r="V50" s="19"/>
      <c r="W50" s="26"/>
      <c r="X50" s="19"/>
      <c r="Y50" s="26"/>
      <c r="Z50" s="19"/>
      <c r="AA50" s="26"/>
      <c r="AB50" s="19"/>
      <c r="AC50" s="26"/>
      <c r="AD50" s="19"/>
      <c r="AE50" s="26"/>
      <c r="AF50" s="19"/>
      <c r="AG50" s="26"/>
      <c r="AH50" s="19"/>
      <c r="AI50" s="26"/>
      <c r="AJ50" s="19"/>
      <c r="AK50" s="26"/>
      <c r="AL50" s="48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t="str">
        <f t="shared" si="12"/>
        <v/>
      </c>
      <c r="CA50" t="str">
        <f t="shared" si="11"/>
        <v/>
      </c>
      <c r="CJ50">
        <f t="shared" si="13"/>
        <v>0</v>
      </c>
    </row>
    <row r="51" spans="1:89" x14ac:dyDescent="0.25">
      <c r="A51" s="50" t="s">
        <v>79</v>
      </c>
      <c r="B51" s="47">
        <f t="shared" si="9"/>
        <v>0</v>
      </c>
      <c r="C51" s="25">
        <f t="shared" si="10"/>
        <v>0</v>
      </c>
      <c r="D51" s="16">
        <f t="shared" si="10"/>
        <v>0</v>
      </c>
      <c r="E51" s="26"/>
      <c r="F51" s="19"/>
      <c r="G51" s="26"/>
      <c r="H51" s="19"/>
      <c r="I51" s="26"/>
      <c r="J51" s="19"/>
      <c r="K51" s="26"/>
      <c r="L51" s="19"/>
      <c r="M51" s="26"/>
      <c r="N51" s="19"/>
      <c r="O51" s="26"/>
      <c r="P51" s="19"/>
      <c r="Q51" s="26"/>
      <c r="R51" s="19"/>
      <c r="S51" s="26"/>
      <c r="T51" s="19"/>
      <c r="U51" s="26"/>
      <c r="V51" s="19"/>
      <c r="W51" s="26"/>
      <c r="X51" s="19"/>
      <c r="Y51" s="26"/>
      <c r="Z51" s="19"/>
      <c r="AA51" s="26"/>
      <c r="AB51" s="19"/>
      <c r="AC51" s="26"/>
      <c r="AD51" s="19"/>
      <c r="AE51" s="26"/>
      <c r="AF51" s="19"/>
      <c r="AG51" s="26"/>
      <c r="AH51" s="19"/>
      <c r="AI51" s="26"/>
      <c r="AJ51" s="19"/>
      <c r="AK51" s="26"/>
      <c r="AL51" s="48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t="str">
        <f t="shared" si="12"/>
        <v/>
      </c>
      <c r="CA51" t="str">
        <f t="shared" si="11"/>
        <v/>
      </c>
      <c r="CJ51">
        <f t="shared" si="13"/>
        <v>0</v>
      </c>
    </row>
    <row r="52" spans="1:89" x14ac:dyDescent="0.25">
      <c r="A52" s="50" t="s">
        <v>80</v>
      </c>
      <c r="B52" s="47">
        <f t="shared" si="9"/>
        <v>0</v>
      </c>
      <c r="C52" s="25">
        <f t="shared" si="10"/>
        <v>0</v>
      </c>
      <c r="D52" s="16">
        <f t="shared" si="10"/>
        <v>0</v>
      </c>
      <c r="E52" s="26"/>
      <c r="F52" s="19"/>
      <c r="G52" s="26"/>
      <c r="H52" s="19"/>
      <c r="I52" s="26"/>
      <c r="J52" s="19"/>
      <c r="K52" s="26"/>
      <c r="L52" s="19"/>
      <c r="M52" s="26"/>
      <c r="N52" s="19"/>
      <c r="O52" s="26"/>
      <c r="P52" s="19"/>
      <c r="Q52" s="26"/>
      <c r="R52" s="19"/>
      <c r="S52" s="26"/>
      <c r="T52" s="19"/>
      <c r="U52" s="26"/>
      <c r="V52" s="19"/>
      <c r="W52" s="26"/>
      <c r="X52" s="19"/>
      <c r="Y52" s="26"/>
      <c r="Z52" s="19"/>
      <c r="AA52" s="26"/>
      <c r="AB52" s="19"/>
      <c r="AC52" s="26"/>
      <c r="AD52" s="19"/>
      <c r="AE52" s="26"/>
      <c r="AF52" s="19"/>
      <c r="AG52" s="26"/>
      <c r="AH52" s="19"/>
      <c r="AI52" s="26"/>
      <c r="AJ52" s="19"/>
      <c r="AK52" s="26"/>
      <c r="AL52" s="48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t="str">
        <f t="shared" si="12"/>
        <v/>
      </c>
      <c r="CA52" t="str">
        <f t="shared" si="11"/>
        <v/>
      </c>
      <c r="CJ52">
        <f t="shared" si="13"/>
        <v>0</v>
      </c>
    </row>
    <row r="53" spans="1:89" x14ac:dyDescent="0.25">
      <c r="A53" s="50" t="s">
        <v>81</v>
      </c>
      <c r="B53" s="47">
        <f t="shared" si="9"/>
        <v>0</v>
      </c>
      <c r="C53" s="25">
        <f t="shared" si="10"/>
        <v>0</v>
      </c>
      <c r="D53" s="16">
        <f t="shared" si="10"/>
        <v>0</v>
      </c>
      <c r="E53" s="26"/>
      <c r="F53" s="19"/>
      <c r="G53" s="26"/>
      <c r="H53" s="19"/>
      <c r="I53" s="26"/>
      <c r="J53" s="19"/>
      <c r="K53" s="26"/>
      <c r="L53" s="19"/>
      <c r="M53" s="26"/>
      <c r="N53" s="19"/>
      <c r="O53" s="26"/>
      <c r="P53" s="19"/>
      <c r="Q53" s="26"/>
      <c r="R53" s="19"/>
      <c r="S53" s="26"/>
      <c r="T53" s="19"/>
      <c r="U53" s="26"/>
      <c r="V53" s="19"/>
      <c r="W53" s="26"/>
      <c r="X53" s="19"/>
      <c r="Y53" s="26"/>
      <c r="Z53" s="19"/>
      <c r="AA53" s="26"/>
      <c r="AB53" s="19"/>
      <c r="AC53" s="26"/>
      <c r="AD53" s="19"/>
      <c r="AE53" s="26"/>
      <c r="AF53" s="19"/>
      <c r="AG53" s="26"/>
      <c r="AH53" s="19"/>
      <c r="AI53" s="26"/>
      <c r="AJ53" s="19"/>
      <c r="AK53" s="26"/>
      <c r="AL53" s="48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t="str">
        <f t="shared" si="12"/>
        <v/>
      </c>
      <c r="CA53" t="str">
        <f t="shared" si="11"/>
        <v/>
      </c>
      <c r="CJ53">
        <f t="shared" si="13"/>
        <v>0</v>
      </c>
    </row>
    <row r="54" spans="1:89" x14ac:dyDescent="0.25">
      <c r="A54" s="50" t="s">
        <v>82</v>
      </c>
      <c r="B54" s="47">
        <f t="shared" si="9"/>
        <v>0</v>
      </c>
      <c r="C54" s="25">
        <f t="shared" si="10"/>
        <v>0</v>
      </c>
      <c r="D54" s="16">
        <f t="shared" si="10"/>
        <v>0</v>
      </c>
      <c r="E54" s="26"/>
      <c r="F54" s="19"/>
      <c r="G54" s="26"/>
      <c r="H54" s="19"/>
      <c r="I54" s="26"/>
      <c r="J54" s="19"/>
      <c r="K54" s="26"/>
      <c r="L54" s="19"/>
      <c r="M54" s="26"/>
      <c r="N54" s="19"/>
      <c r="O54" s="26"/>
      <c r="P54" s="19"/>
      <c r="Q54" s="26"/>
      <c r="R54" s="19"/>
      <c r="S54" s="26"/>
      <c r="T54" s="19"/>
      <c r="U54" s="26"/>
      <c r="V54" s="19"/>
      <c r="W54" s="26"/>
      <c r="X54" s="19"/>
      <c r="Y54" s="26"/>
      <c r="Z54" s="19"/>
      <c r="AA54" s="26"/>
      <c r="AB54" s="19"/>
      <c r="AC54" s="26"/>
      <c r="AD54" s="19"/>
      <c r="AE54" s="26"/>
      <c r="AF54" s="19"/>
      <c r="AG54" s="26"/>
      <c r="AH54" s="19"/>
      <c r="AI54" s="26"/>
      <c r="AJ54" s="19"/>
      <c r="AK54" s="26"/>
      <c r="AL54" s="48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t="str">
        <f t="shared" si="12"/>
        <v/>
      </c>
      <c r="CA54" t="str">
        <f t="shared" si="11"/>
        <v/>
      </c>
      <c r="CJ54">
        <f t="shared" si="13"/>
        <v>0</v>
      </c>
    </row>
    <row r="55" spans="1:89" x14ac:dyDescent="0.25">
      <c r="A55" s="50" t="s">
        <v>83</v>
      </c>
      <c r="B55" s="47">
        <f t="shared" si="9"/>
        <v>0</v>
      </c>
      <c r="C55" s="25">
        <f t="shared" si="10"/>
        <v>0</v>
      </c>
      <c r="D55" s="16">
        <f t="shared" si="10"/>
        <v>0</v>
      </c>
      <c r="E55" s="26"/>
      <c r="F55" s="19"/>
      <c r="G55" s="26"/>
      <c r="H55" s="19"/>
      <c r="I55" s="26"/>
      <c r="J55" s="19"/>
      <c r="K55" s="26"/>
      <c r="L55" s="19"/>
      <c r="M55" s="26"/>
      <c r="N55" s="19"/>
      <c r="O55" s="26"/>
      <c r="P55" s="19"/>
      <c r="Q55" s="26"/>
      <c r="R55" s="19"/>
      <c r="S55" s="26"/>
      <c r="T55" s="19"/>
      <c r="U55" s="26"/>
      <c r="V55" s="19"/>
      <c r="W55" s="26"/>
      <c r="X55" s="19"/>
      <c r="Y55" s="26"/>
      <c r="Z55" s="19"/>
      <c r="AA55" s="26"/>
      <c r="AB55" s="19"/>
      <c r="AC55" s="26"/>
      <c r="AD55" s="19"/>
      <c r="AE55" s="26"/>
      <c r="AF55" s="19"/>
      <c r="AG55" s="26"/>
      <c r="AH55" s="19"/>
      <c r="AI55" s="26"/>
      <c r="AJ55" s="19"/>
      <c r="AK55" s="26"/>
      <c r="AL55" s="48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t="str">
        <f t="shared" si="12"/>
        <v/>
      </c>
      <c r="CA55" t="str">
        <f t="shared" si="11"/>
        <v/>
      </c>
      <c r="CJ55">
        <f t="shared" si="13"/>
        <v>0</v>
      </c>
    </row>
    <row r="56" spans="1:89" x14ac:dyDescent="0.25">
      <c r="A56" s="50" t="s">
        <v>84</v>
      </c>
      <c r="B56" s="47">
        <f t="shared" si="9"/>
        <v>0</v>
      </c>
      <c r="C56" s="25">
        <f t="shared" si="10"/>
        <v>0</v>
      </c>
      <c r="D56" s="16">
        <f t="shared" si="10"/>
        <v>0</v>
      </c>
      <c r="E56" s="26"/>
      <c r="F56" s="19"/>
      <c r="G56" s="26"/>
      <c r="H56" s="19"/>
      <c r="I56" s="26"/>
      <c r="J56" s="19"/>
      <c r="K56" s="26"/>
      <c r="L56" s="19"/>
      <c r="M56" s="26"/>
      <c r="N56" s="19"/>
      <c r="O56" s="26"/>
      <c r="P56" s="19"/>
      <c r="Q56" s="26"/>
      <c r="R56" s="19"/>
      <c r="S56" s="26"/>
      <c r="T56" s="19"/>
      <c r="U56" s="26"/>
      <c r="V56" s="19"/>
      <c r="W56" s="26"/>
      <c r="X56" s="19"/>
      <c r="Y56" s="26"/>
      <c r="Z56" s="19"/>
      <c r="AA56" s="26"/>
      <c r="AB56" s="19"/>
      <c r="AC56" s="26"/>
      <c r="AD56" s="19"/>
      <c r="AE56" s="26"/>
      <c r="AF56" s="19"/>
      <c r="AG56" s="26"/>
      <c r="AH56" s="19"/>
      <c r="AI56" s="26"/>
      <c r="AJ56" s="19"/>
      <c r="AK56" s="26"/>
      <c r="AL56" s="48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t="str">
        <f t="shared" si="12"/>
        <v/>
      </c>
      <c r="CA56" t="str">
        <f t="shared" si="11"/>
        <v/>
      </c>
      <c r="CJ56">
        <f t="shared" si="13"/>
        <v>0</v>
      </c>
    </row>
    <row r="57" spans="1:89" ht="22.5" x14ac:dyDescent="0.25">
      <c r="A57" s="51" t="s">
        <v>85</v>
      </c>
      <c r="B57" s="52">
        <f t="shared" si="9"/>
        <v>0</v>
      </c>
      <c r="C57" s="53">
        <f t="shared" si="10"/>
        <v>0</v>
      </c>
      <c r="D57" s="54">
        <f t="shared" si="10"/>
        <v>0</v>
      </c>
      <c r="E57" s="55"/>
      <c r="F57" s="56"/>
      <c r="G57" s="55"/>
      <c r="H57" s="56"/>
      <c r="I57" s="55"/>
      <c r="J57" s="56"/>
      <c r="K57" s="55"/>
      <c r="L57" s="56"/>
      <c r="M57" s="55"/>
      <c r="N57" s="56"/>
      <c r="O57" s="55"/>
      <c r="P57" s="56"/>
      <c r="Q57" s="55"/>
      <c r="R57" s="56"/>
      <c r="S57" s="55"/>
      <c r="T57" s="56"/>
      <c r="U57" s="55"/>
      <c r="V57" s="56"/>
      <c r="W57" s="55"/>
      <c r="X57" s="56"/>
      <c r="Y57" s="55"/>
      <c r="Z57" s="56"/>
      <c r="AA57" s="55"/>
      <c r="AB57" s="56"/>
      <c r="AC57" s="55"/>
      <c r="AD57" s="56"/>
      <c r="AE57" s="55"/>
      <c r="AF57" s="56"/>
      <c r="AG57" s="55"/>
      <c r="AH57" s="56"/>
      <c r="AI57" s="55"/>
      <c r="AJ57" s="56"/>
      <c r="AK57" s="55"/>
      <c r="AL57" s="57"/>
      <c r="AM57" s="56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t="str">
        <f t="shared" si="12"/>
        <v/>
      </c>
      <c r="CA57" t="str">
        <f t="shared" si="11"/>
        <v/>
      </c>
      <c r="CJ57">
        <f t="shared" si="13"/>
        <v>0</v>
      </c>
    </row>
    <row r="58" spans="1:89" ht="15.75" x14ac:dyDescent="0.25">
      <c r="A58" s="4" t="s">
        <v>86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89" ht="15.75" x14ac:dyDescent="0.25">
      <c r="A59" s="4" t="s">
        <v>87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89" x14ac:dyDescent="0.25">
      <c r="A60" s="212" t="s">
        <v>4</v>
      </c>
      <c r="B60" s="213"/>
      <c r="C60" s="203" t="s">
        <v>5</v>
      </c>
      <c r="D60" s="204"/>
      <c r="E60" s="205"/>
      <c r="F60" s="209" t="s">
        <v>6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191"/>
      <c r="AN60" s="219" t="s">
        <v>7</v>
      </c>
      <c r="AO60" s="222" t="s">
        <v>8</v>
      </c>
      <c r="CA60" s="218" t="s">
        <v>7</v>
      </c>
      <c r="CB60" s="218" t="s">
        <v>8</v>
      </c>
      <c r="CC60" s="218" t="s">
        <v>88</v>
      </c>
      <c r="CJ60" s="218" t="s">
        <v>7</v>
      </c>
      <c r="CK60" s="218" t="s">
        <v>8</v>
      </c>
    </row>
    <row r="61" spans="1:89" x14ac:dyDescent="0.25">
      <c r="A61" s="214"/>
      <c r="B61" s="215"/>
      <c r="C61" s="206"/>
      <c r="D61" s="207"/>
      <c r="E61" s="208"/>
      <c r="F61" s="198" t="s">
        <v>10</v>
      </c>
      <c r="G61" s="196"/>
      <c r="H61" s="195" t="s">
        <v>11</v>
      </c>
      <c r="I61" s="196"/>
      <c r="J61" s="195" t="s">
        <v>12</v>
      </c>
      <c r="K61" s="196"/>
      <c r="L61" s="195" t="s">
        <v>13</v>
      </c>
      <c r="M61" s="196"/>
      <c r="N61" s="195" t="s">
        <v>14</v>
      </c>
      <c r="O61" s="196"/>
      <c r="P61" s="195" t="s">
        <v>15</v>
      </c>
      <c r="Q61" s="196"/>
      <c r="R61" s="195" t="s">
        <v>16</v>
      </c>
      <c r="S61" s="196"/>
      <c r="T61" s="195" t="s">
        <v>17</v>
      </c>
      <c r="U61" s="196"/>
      <c r="V61" s="195" t="s">
        <v>18</v>
      </c>
      <c r="W61" s="196"/>
      <c r="X61" s="195" t="s">
        <v>19</v>
      </c>
      <c r="Y61" s="196"/>
      <c r="Z61" s="195" t="s">
        <v>20</v>
      </c>
      <c r="AA61" s="196"/>
      <c r="AB61" s="195" t="s">
        <v>21</v>
      </c>
      <c r="AC61" s="196"/>
      <c r="AD61" s="195" t="s">
        <v>22</v>
      </c>
      <c r="AE61" s="196"/>
      <c r="AF61" s="195" t="s">
        <v>23</v>
      </c>
      <c r="AG61" s="196"/>
      <c r="AH61" s="195" t="s">
        <v>24</v>
      </c>
      <c r="AI61" s="196"/>
      <c r="AJ61" s="195" t="s">
        <v>25</v>
      </c>
      <c r="AK61" s="196"/>
      <c r="AL61" s="190" t="s">
        <v>26</v>
      </c>
      <c r="AM61" s="191"/>
      <c r="AN61" s="220"/>
      <c r="AO61" s="223"/>
      <c r="CA61" s="218"/>
      <c r="CB61" s="218"/>
      <c r="CC61" s="218"/>
      <c r="CJ61" s="218"/>
      <c r="CK61" s="218"/>
    </row>
    <row r="62" spans="1:89" x14ac:dyDescent="0.25">
      <c r="A62" s="216"/>
      <c r="B62" s="217"/>
      <c r="C62" s="8" t="s">
        <v>27</v>
      </c>
      <c r="D62" s="9" t="s">
        <v>28</v>
      </c>
      <c r="E62" s="10" t="s">
        <v>29</v>
      </c>
      <c r="F62" s="11" t="s">
        <v>28</v>
      </c>
      <c r="G62" s="12" t="s">
        <v>29</v>
      </c>
      <c r="H62" s="13" t="s">
        <v>28</v>
      </c>
      <c r="I62" s="12" t="s">
        <v>29</v>
      </c>
      <c r="J62" s="13" t="s">
        <v>28</v>
      </c>
      <c r="K62" s="12" t="s">
        <v>29</v>
      </c>
      <c r="L62" s="13" t="s">
        <v>28</v>
      </c>
      <c r="M62" s="12" t="s">
        <v>29</v>
      </c>
      <c r="N62" s="13" t="s">
        <v>28</v>
      </c>
      <c r="O62" s="12" t="s">
        <v>29</v>
      </c>
      <c r="P62" s="13" t="s">
        <v>28</v>
      </c>
      <c r="Q62" s="12" t="s">
        <v>29</v>
      </c>
      <c r="R62" s="13" t="s">
        <v>28</v>
      </c>
      <c r="S62" s="12" t="s">
        <v>29</v>
      </c>
      <c r="T62" s="13" t="s">
        <v>28</v>
      </c>
      <c r="U62" s="12" t="s">
        <v>29</v>
      </c>
      <c r="V62" s="13" t="s">
        <v>28</v>
      </c>
      <c r="W62" s="12" t="s">
        <v>29</v>
      </c>
      <c r="X62" s="13" t="s">
        <v>28</v>
      </c>
      <c r="Y62" s="12" t="s">
        <v>29</v>
      </c>
      <c r="Z62" s="13" t="s">
        <v>28</v>
      </c>
      <c r="AA62" s="12" t="s">
        <v>29</v>
      </c>
      <c r="AB62" s="13" t="s">
        <v>28</v>
      </c>
      <c r="AC62" s="12" t="s">
        <v>29</v>
      </c>
      <c r="AD62" s="13" t="s">
        <v>28</v>
      </c>
      <c r="AE62" s="12" t="s">
        <v>29</v>
      </c>
      <c r="AF62" s="13" t="s">
        <v>28</v>
      </c>
      <c r="AG62" s="12" t="s">
        <v>29</v>
      </c>
      <c r="AH62" s="13" t="s">
        <v>28</v>
      </c>
      <c r="AI62" s="12" t="s">
        <v>29</v>
      </c>
      <c r="AJ62" s="13" t="s">
        <v>28</v>
      </c>
      <c r="AK62" s="12" t="s">
        <v>29</v>
      </c>
      <c r="AL62" s="13" t="s">
        <v>28</v>
      </c>
      <c r="AM62" s="14" t="s">
        <v>29</v>
      </c>
      <c r="AN62" s="221"/>
      <c r="AO62" s="224" t="s">
        <v>29</v>
      </c>
      <c r="CA62" s="218"/>
      <c r="CB62" s="218" t="s">
        <v>29</v>
      </c>
      <c r="CC62" s="218" t="s">
        <v>29</v>
      </c>
      <c r="CJ62" s="218"/>
      <c r="CK62" s="218" t="s">
        <v>29</v>
      </c>
    </row>
    <row r="63" spans="1:89" x14ac:dyDescent="0.25">
      <c r="A63" s="199" t="s">
        <v>30</v>
      </c>
      <c r="B63" s="24" t="s">
        <v>31</v>
      </c>
      <c r="C63" s="16">
        <f>SUM(D63:E63)</f>
        <v>357</v>
      </c>
      <c r="D63" s="17">
        <f>+F63+H63+J63+L63+N63+P63+R63+T63+V63+X63+Z63+AB63+AD63+AF63+AH63+AJ63+AL63</f>
        <v>187</v>
      </c>
      <c r="E63" s="16">
        <f>+G63+I63+K63+M63+O63+Q63+S63+U63+W63+Y63+AA63+AC63+AE63+AG63+AI63+AK63+AM63</f>
        <v>170</v>
      </c>
      <c r="F63" s="18">
        <f>SUM(ENERO:DICIEMBRE!F63)</f>
        <v>0</v>
      </c>
      <c r="G63" s="18">
        <f>SUM(ENERO:DICIEMBRE!G63)</f>
        <v>0</v>
      </c>
      <c r="H63" s="18">
        <f>SUM(ENERO:DICIEMBRE!H63)</f>
        <v>0</v>
      </c>
      <c r="I63" s="18">
        <f>SUM(ENERO:DICIEMBRE!I63)</f>
        <v>0</v>
      </c>
      <c r="J63" s="18">
        <f>SUM(ENERO:DICIEMBRE!J63)</f>
        <v>0</v>
      </c>
      <c r="K63" s="18">
        <f>SUM(ENERO:DICIEMBRE!K63)</f>
        <v>0</v>
      </c>
      <c r="L63" s="18">
        <f>SUM(ENERO:DICIEMBRE!L63)</f>
        <v>0</v>
      </c>
      <c r="M63" s="18">
        <f>SUM(ENERO:DICIEMBRE!M63)</f>
        <v>0</v>
      </c>
      <c r="N63" s="18">
        <f>SUM(ENERO:DICIEMBRE!N63)</f>
        <v>0</v>
      </c>
      <c r="O63" s="18">
        <f>SUM(ENERO:DICIEMBRE!O63)</f>
        <v>1</v>
      </c>
      <c r="P63" s="18">
        <f>SUM(ENERO:DICIEMBRE!P63)</f>
        <v>0</v>
      </c>
      <c r="Q63" s="18">
        <f>SUM(ENERO:DICIEMBRE!Q63)</f>
        <v>0</v>
      </c>
      <c r="R63" s="18">
        <f>SUM(ENERO:DICIEMBRE!R63)</f>
        <v>1</v>
      </c>
      <c r="S63" s="18">
        <f>SUM(ENERO:DICIEMBRE!S63)</f>
        <v>0</v>
      </c>
      <c r="T63" s="18">
        <f>SUM(ENERO:DICIEMBRE!T63)</f>
        <v>0</v>
      </c>
      <c r="U63" s="18">
        <f>SUM(ENERO:DICIEMBRE!U63)</f>
        <v>4</v>
      </c>
      <c r="V63" s="18">
        <f>SUM(ENERO:DICIEMBRE!V63)</f>
        <v>7</v>
      </c>
      <c r="W63" s="18">
        <f>SUM(ENERO:DICIEMBRE!W63)</f>
        <v>9</v>
      </c>
      <c r="X63" s="18">
        <f>SUM(ENERO:DICIEMBRE!X63)</f>
        <v>5</v>
      </c>
      <c r="Y63" s="18">
        <f>SUM(ENERO:DICIEMBRE!Y63)</f>
        <v>13</v>
      </c>
      <c r="Z63" s="18">
        <f>SUM(ENERO:DICIEMBRE!Z63)</f>
        <v>9</v>
      </c>
      <c r="AA63" s="18">
        <f>SUM(ENERO:DICIEMBRE!AA63)</f>
        <v>9</v>
      </c>
      <c r="AB63" s="18">
        <f>SUM(ENERO:DICIEMBRE!AB63)</f>
        <v>16</v>
      </c>
      <c r="AC63" s="18">
        <f>SUM(ENERO:DICIEMBRE!AC63)</f>
        <v>10</v>
      </c>
      <c r="AD63" s="18">
        <f>SUM(ENERO:DICIEMBRE!AD63)</f>
        <v>15</v>
      </c>
      <c r="AE63" s="18">
        <f>SUM(ENERO:DICIEMBRE!AE63)</f>
        <v>22</v>
      </c>
      <c r="AF63" s="18">
        <f>SUM(ENERO:DICIEMBRE!AF63)</f>
        <v>30</v>
      </c>
      <c r="AG63" s="18">
        <f>SUM(ENERO:DICIEMBRE!AG63)</f>
        <v>17</v>
      </c>
      <c r="AH63" s="18">
        <f>SUM(ENERO:DICIEMBRE!AH63)</f>
        <v>21</v>
      </c>
      <c r="AI63" s="18">
        <f>SUM(ENERO:DICIEMBRE!AI63)</f>
        <v>26</v>
      </c>
      <c r="AJ63" s="18">
        <f>SUM(ENERO:DICIEMBRE!AJ63)</f>
        <v>37</v>
      </c>
      <c r="AK63" s="18">
        <f>SUM(ENERO:DICIEMBRE!AK63)</f>
        <v>23</v>
      </c>
      <c r="AL63" s="18">
        <f>SUM(ENERO:DICIEMBRE!AL63)</f>
        <v>46</v>
      </c>
      <c r="AM63" s="18">
        <f>SUM(ENERO:DICIEMBRE!AM63)</f>
        <v>36</v>
      </c>
      <c r="AN63" s="18">
        <f>SUM(ENERO:DICIEMBRE!AN63)</f>
        <v>0</v>
      </c>
      <c r="AO63" s="18">
        <f>SUM(ENERO:DICIEMBRE!AO63)</f>
        <v>0</v>
      </c>
      <c r="AP63" t="str">
        <f>CA63&amp;CB63&amp;CC63</f>
        <v/>
      </c>
      <c r="CA63" t="str">
        <f>IF(CJ63=1," * El total de registros en Pueblos Originarios no debe ser mayor al Total.","")</f>
        <v/>
      </c>
      <c r="CB63" t="str">
        <f>IF(CK63=1," * El total de registros en Migrantes no debe ser mayor al Total.","")</f>
        <v/>
      </c>
      <c r="CC63" t="str">
        <f>IF(AND(C63&lt;&gt;0,OR(AN63="",AO63="")),"* No olvide digitar Migrantes y/o Pueblos Originarios (Digite CERO si no tiene). ","")</f>
        <v/>
      </c>
      <c r="CJ63">
        <f>IF(AN63&gt;C63,1,0)</f>
        <v>0</v>
      </c>
      <c r="CK63">
        <f>IF(AO63&gt;C63,1,0)</f>
        <v>0</v>
      </c>
    </row>
    <row r="64" spans="1:89" x14ac:dyDescent="0.25">
      <c r="A64" s="200"/>
      <c r="B64" s="24" t="s">
        <v>32</v>
      </c>
      <c r="C64" s="16">
        <f t="shared" ref="C64:C89" si="14">SUM(D64:E64)</f>
        <v>0</v>
      </c>
      <c r="D64" s="25">
        <f t="shared" ref="D64:E89" si="15">+F64+H64+J64+L64+N64+P64+R64+T64+V64+X64+Z64+AB64+AD64+AF64+AH64+AJ64+AL64</f>
        <v>0</v>
      </c>
      <c r="E64" s="16">
        <f t="shared" si="15"/>
        <v>0</v>
      </c>
      <c r="F64" s="18">
        <f>SUM(ENERO:DICIEMBRE!F64)</f>
        <v>0</v>
      </c>
      <c r="G64" s="18">
        <f>SUM(ENERO:DICIEMBRE!G64)</f>
        <v>0</v>
      </c>
      <c r="H64" s="18">
        <f>SUM(ENERO:DICIEMBRE!H64)</f>
        <v>0</v>
      </c>
      <c r="I64" s="18">
        <f>SUM(ENERO:DICIEMBRE!I64)</f>
        <v>0</v>
      </c>
      <c r="J64" s="18">
        <f>SUM(ENERO:DICIEMBRE!J64)</f>
        <v>0</v>
      </c>
      <c r="K64" s="18">
        <f>SUM(ENERO:DICIEMBRE!K64)</f>
        <v>0</v>
      </c>
      <c r="L64" s="18">
        <f>SUM(ENERO:DICIEMBRE!L64)</f>
        <v>0</v>
      </c>
      <c r="M64" s="18">
        <f>SUM(ENERO:DICIEMBRE!M64)</f>
        <v>0</v>
      </c>
      <c r="N64" s="18">
        <f>SUM(ENERO:DICIEMBRE!N64)</f>
        <v>0</v>
      </c>
      <c r="O64" s="18">
        <f>SUM(ENERO:DICIEMBRE!O64)</f>
        <v>0</v>
      </c>
      <c r="P64" s="18">
        <f>SUM(ENERO:DICIEMBRE!P64)</f>
        <v>0</v>
      </c>
      <c r="Q64" s="18">
        <f>SUM(ENERO:DICIEMBRE!Q64)</f>
        <v>0</v>
      </c>
      <c r="R64" s="18">
        <f>SUM(ENERO:DICIEMBRE!R64)</f>
        <v>0</v>
      </c>
      <c r="S64" s="18">
        <f>SUM(ENERO:DICIEMBRE!S64)</f>
        <v>0</v>
      </c>
      <c r="T64" s="18">
        <f>SUM(ENERO:DICIEMBRE!T64)</f>
        <v>0</v>
      </c>
      <c r="U64" s="18">
        <f>SUM(ENERO:DICIEMBRE!U64)</f>
        <v>0</v>
      </c>
      <c r="V64" s="18">
        <f>SUM(ENERO:DICIEMBRE!V64)</f>
        <v>0</v>
      </c>
      <c r="W64" s="18">
        <f>SUM(ENERO:DICIEMBRE!W64)</f>
        <v>0</v>
      </c>
      <c r="X64" s="18">
        <f>SUM(ENERO:DICIEMBRE!X64)</f>
        <v>0</v>
      </c>
      <c r="Y64" s="18">
        <f>SUM(ENERO:DICIEMBRE!Y64)</f>
        <v>0</v>
      </c>
      <c r="Z64" s="18">
        <f>SUM(ENERO:DICIEMBRE!Z64)</f>
        <v>0</v>
      </c>
      <c r="AA64" s="18">
        <f>SUM(ENERO:DICIEMBRE!AA64)</f>
        <v>0</v>
      </c>
      <c r="AB64" s="18">
        <f>SUM(ENERO:DICIEMBRE!AB64)</f>
        <v>0</v>
      </c>
      <c r="AC64" s="18">
        <f>SUM(ENERO:DICIEMBRE!AC64)</f>
        <v>0</v>
      </c>
      <c r="AD64" s="18">
        <f>SUM(ENERO:DICIEMBRE!AD64)</f>
        <v>0</v>
      </c>
      <c r="AE64" s="18">
        <f>SUM(ENERO:DICIEMBRE!AE64)</f>
        <v>0</v>
      </c>
      <c r="AF64" s="18">
        <f>SUM(ENERO:DICIEMBRE!AF64)</f>
        <v>0</v>
      </c>
      <c r="AG64" s="18">
        <f>SUM(ENERO:DICIEMBRE!AG64)</f>
        <v>0</v>
      </c>
      <c r="AH64" s="18">
        <f>SUM(ENERO:DICIEMBRE!AH64)</f>
        <v>0</v>
      </c>
      <c r="AI64" s="18">
        <f>SUM(ENERO:DICIEMBRE!AI64)</f>
        <v>0</v>
      </c>
      <c r="AJ64" s="18">
        <f>SUM(ENERO:DICIEMBRE!AJ64)</f>
        <v>0</v>
      </c>
      <c r="AK64" s="18">
        <f>SUM(ENERO:DICIEMBRE!AK64)</f>
        <v>0</v>
      </c>
      <c r="AL64" s="18">
        <f>SUM(ENERO:DICIEMBRE!AL64)</f>
        <v>0</v>
      </c>
      <c r="AM64" s="18">
        <f>SUM(ENERO:DICIEMBRE!AM64)</f>
        <v>0</v>
      </c>
      <c r="AN64" s="18">
        <f>SUM(ENERO:DICIEMBRE!AN64)</f>
        <v>0</v>
      </c>
      <c r="AO64" s="18">
        <f>SUM(ENERO:DICIEMBRE!AO64)</f>
        <v>0</v>
      </c>
      <c r="AP64" t="str">
        <f t="shared" ref="AP64:AP89" si="16">CA64&amp;CB64&amp;CC64</f>
        <v/>
      </c>
      <c r="CA64" t="str">
        <f t="shared" ref="CA64:CA89" si="17">IF(CJ64=1," * El total de registros en Pueblos Originarios no debe ser mayor al Total.","")</f>
        <v/>
      </c>
      <c r="CB64" t="str">
        <f t="shared" ref="CB64:CB89" si="18">IF(CK64=1," * El total de registros en Migrantes no debe ser mayor al Total.","")</f>
        <v/>
      </c>
      <c r="CC64" t="str">
        <f t="shared" ref="CC64:CC89" si="19">IF(AND(C64&lt;&gt;0,OR(AN64="",AO64="")),"* No olvide digitar Migrantes y/o Pueblos Originarios (Digite CERO si no tiene). ","")</f>
        <v/>
      </c>
      <c r="CJ64">
        <f t="shared" ref="CJ64:CJ89" si="20">IF(AN64&gt;C64,1,0)</f>
        <v>0</v>
      </c>
      <c r="CK64">
        <f t="shared" ref="CK64:CK89" si="21">IF(AO64&gt;C64,1,0)</f>
        <v>0</v>
      </c>
    </row>
    <row r="65" spans="1:89" x14ac:dyDescent="0.25">
      <c r="A65" s="200"/>
      <c r="B65" s="24" t="s">
        <v>33</v>
      </c>
      <c r="C65" s="16">
        <f t="shared" si="14"/>
        <v>0</v>
      </c>
      <c r="D65" s="25">
        <f t="shared" si="15"/>
        <v>0</v>
      </c>
      <c r="E65" s="16">
        <f t="shared" si="15"/>
        <v>0</v>
      </c>
      <c r="F65" s="18">
        <f>SUM(ENERO:DICIEMBRE!F65)</f>
        <v>0</v>
      </c>
      <c r="G65" s="18">
        <f>SUM(ENERO:DICIEMBRE!G65)</f>
        <v>0</v>
      </c>
      <c r="H65" s="18">
        <f>SUM(ENERO:DICIEMBRE!H65)</f>
        <v>0</v>
      </c>
      <c r="I65" s="18">
        <f>SUM(ENERO:DICIEMBRE!I65)</f>
        <v>0</v>
      </c>
      <c r="J65" s="18">
        <f>SUM(ENERO:DICIEMBRE!J65)</f>
        <v>0</v>
      </c>
      <c r="K65" s="18">
        <f>SUM(ENERO:DICIEMBRE!K65)</f>
        <v>0</v>
      </c>
      <c r="L65" s="18">
        <f>SUM(ENERO:DICIEMBRE!L65)</f>
        <v>0</v>
      </c>
      <c r="M65" s="18">
        <f>SUM(ENERO:DICIEMBRE!M65)</f>
        <v>0</v>
      </c>
      <c r="N65" s="18">
        <f>SUM(ENERO:DICIEMBRE!N65)</f>
        <v>0</v>
      </c>
      <c r="O65" s="18">
        <f>SUM(ENERO:DICIEMBRE!O65)</f>
        <v>0</v>
      </c>
      <c r="P65" s="18">
        <f>SUM(ENERO:DICIEMBRE!P65)</f>
        <v>0</v>
      </c>
      <c r="Q65" s="18">
        <f>SUM(ENERO:DICIEMBRE!Q65)</f>
        <v>0</v>
      </c>
      <c r="R65" s="18">
        <f>SUM(ENERO:DICIEMBRE!R65)</f>
        <v>0</v>
      </c>
      <c r="S65" s="18">
        <f>SUM(ENERO:DICIEMBRE!S65)</f>
        <v>0</v>
      </c>
      <c r="T65" s="18">
        <f>SUM(ENERO:DICIEMBRE!T65)</f>
        <v>0</v>
      </c>
      <c r="U65" s="18">
        <f>SUM(ENERO:DICIEMBRE!U65)</f>
        <v>0</v>
      </c>
      <c r="V65" s="18">
        <f>SUM(ENERO:DICIEMBRE!V65)</f>
        <v>0</v>
      </c>
      <c r="W65" s="18">
        <f>SUM(ENERO:DICIEMBRE!W65)</f>
        <v>0</v>
      </c>
      <c r="X65" s="18">
        <f>SUM(ENERO:DICIEMBRE!X65)</f>
        <v>0</v>
      </c>
      <c r="Y65" s="18">
        <f>SUM(ENERO:DICIEMBRE!Y65)</f>
        <v>0</v>
      </c>
      <c r="Z65" s="18">
        <f>SUM(ENERO:DICIEMBRE!Z65)</f>
        <v>0</v>
      </c>
      <c r="AA65" s="18">
        <f>SUM(ENERO:DICIEMBRE!AA65)</f>
        <v>0</v>
      </c>
      <c r="AB65" s="18">
        <f>SUM(ENERO:DICIEMBRE!AB65)</f>
        <v>0</v>
      </c>
      <c r="AC65" s="18">
        <f>SUM(ENERO:DICIEMBRE!AC65)</f>
        <v>0</v>
      </c>
      <c r="AD65" s="18">
        <f>SUM(ENERO:DICIEMBRE!AD65)</f>
        <v>0</v>
      </c>
      <c r="AE65" s="18">
        <f>SUM(ENERO:DICIEMBRE!AE65)</f>
        <v>0</v>
      </c>
      <c r="AF65" s="18">
        <f>SUM(ENERO:DICIEMBRE!AF65)</f>
        <v>0</v>
      </c>
      <c r="AG65" s="18">
        <f>SUM(ENERO:DICIEMBRE!AG65)</f>
        <v>0</v>
      </c>
      <c r="AH65" s="18">
        <f>SUM(ENERO:DICIEMBRE!AH65)</f>
        <v>0</v>
      </c>
      <c r="AI65" s="18">
        <f>SUM(ENERO:DICIEMBRE!AI65)</f>
        <v>0</v>
      </c>
      <c r="AJ65" s="18">
        <f>SUM(ENERO:DICIEMBRE!AJ65)</f>
        <v>0</v>
      </c>
      <c r="AK65" s="18">
        <f>SUM(ENERO:DICIEMBRE!AK65)</f>
        <v>0</v>
      </c>
      <c r="AL65" s="18">
        <f>SUM(ENERO:DICIEMBRE!AL65)</f>
        <v>0</v>
      </c>
      <c r="AM65" s="18">
        <f>SUM(ENERO:DICIEMBRE!AM65)</f>
        <v>0</v>
      </c>
      <c r="AN65" s="18">
        <f>SUM(ENERO:DICIEMBRE!AN65)</f>
        <v>0</v>
      </c>
      <c r="AO65" s="18">
        <f>SUM(ENERO:DICIEMBRE!AO65)</f>
        <v>0</v>
      </c>
      <c r="AP65" t="str">
        <f t="shared" si="16"/>
        <v/>
      </c>
      <c r="CA65" t="str">
        <f t="shared" si="17"/>
        <v/>
      </c>
      <c r="CB65" t="str">
        <f t="shared" si="18"/>
        <v/>
      </c>
      <c r="CC65" t="str">
        <f t="shared" si="19"/>
        <v/>
      </c>
      <c r="CJ65">
        <f t="shared" si="20"/>
        <v>0</v>
      </c>
      <c r="CK65">
        <f t="shared" si="21"/>
        <v>0</v>
      </c>
    </row>
    <row r="66" spans="1:89" x14ac:dyDescent="0.25">
      <c r="A66" s="200"/>
      <c r="B66" s="24" t="s">
        <v>34</v>
      </c>
      <c r="C66" s="16">
        <f t="shared" si="14"/>
        <v>0</v>
      </c>
      <c r="D66" s="25">
        <f t="shared" si="15"/>
        <v>0</v>
      </c>
      <c r="E66" s="16">
        <f t="shared" si="15"/>
        <v>0</v>
      </c>
      <c r="F66" s="18">
        <f>SUM(ENERO:DICIEMBRE!F66)</f>
        <v>0</v>
      </c>
      <c r="G66" s="18">
        <f>SUM(ENERO:DICIEMBRE!G66)</f>
        <v>0</v>
      </c>
      <c r="H66" s="18">
        <f>SUM(ENERO:DICIEMBRE!H66)</f>
        <v>0</v>
      </c>
      <c r="I66" s="18">
        <f>SUM(ENERO:DICIEMBRE!I66)</f>
        <v>0</v>
      </c>
      <c r="J66" s="18">
        <f>SUM(ENERO:DICIEMBRE!J66)</f>
        <v>0</v>
      </c>
      <c r="K66" s="18">
        <f>SUM(ENERO:DICIEMBRE!K66)</f>
        <v>0</v>
      </c>
      <c r="L66" s="18">
        <f>SUM(ENERO:DICIEMBRE!L66)</f>
        <v>0</v>
      </c>
      <c r="M66" s="18">
        <f>SUM(ENERO:DICIEMBRE!M66)</f>
        <v>0</v>
      </c>
      <c r="N66" s="18">
        <f>SUM(ENERO:DICIEMBRE!N66)</f>
        <v>0</v>
      </c>
      <c r="O66" s="18">
        <f>SUM(ENERO:DICIEMBRE!O66)</f>
        <v>0</v>
      </c>
      <c r="P66" s="18">
        <f>SUM(ENERO:DICIEMBRE!P66)</f>
        <v>0</v>
      </c>
      <c r="Q66" s="18">
        <f>SUM(ENERO:DICIEMBRE!Q66)</f>
        <v>0</v>
      </c>
      <c r="R66" s="18">
        <f>SUM(ENERO:DICIEMBRE!R66)</f>
        <v>0</v>
      </c>
      <c r="S66" s="18">
        <f>SUM(ENERO:DICIEMBRE!S66)</f>
        <v>0</v>
      </c>
      <c r="T66" s="18">
        <f>SUM(ENERO:DICIEMBRE!T66)</f>
        <v>0</v>
      </c>
      <c r="U66" s="18">
        <f>SUM(ENERO:DICIEMBRE!U66)</f>
        <v>0</v>
      </c>
      <c r="V66" s="18">
        <f>SUM(ENERO:DICIEMBRE!V66)</f>
        <v>0</v>
      </c>
      <c r="W66" s="18">
        <f>SUM(ENERO:DICIEMBRE!W66)</f>
        <v>0</v>
      </c>
      <c r="X66" s="18">
        <f>SUM(ENERO:DICIEMBRE!X66)</f>
        <v>0</v>
      </c>
      <c r="Y66" s="18">
        <f>SUM(ENERO:DICIEMBRE!Y66)</f>
        <v>0</v>
      </c>
      <c r="Z66" s="18">
        <f>SUM(ENERO:DICIEMBRE!Z66)</f>
        <v>0</v>
      </c>
      <c r="AA66" s="18">
        <f>SUM(ENERO:DICIEMBRE!AA66)</f>
        <v>0</v>
      </c>
      <c r="AB66" s="18">
        <f>SUM(ENERO:DICIEMBRE!AB66)</f>
        <v>0</v>
      </c>
      <c r="AC66" s="18">
        <f>SUM(ENERO:DICIEMBRE!AC66)</f>
        <v>0</v>
      </c>
      <c r="AD66" s="18">
        <f>SUM(ENERO:DICIEMBRE!AD66)</f>
        <v>0</v>
      </c>
      <c r="AE66" s="18">
        <f>SUM(ENERO:DICIEMBRE!AE66)</f>
        <v>0</v>
      </c>
      <c r="AF66" s="18">
        <f>SUM(ENERO:DICIEMBRE!AF66)</f>
        <v>0</v>
      </c>
      <c r="AG66" s="18">
        <f>SUM(ENERO:DICIEMBRE!AG66)</f>
        <v>0</v>
      </c>
      <c r="AH66" s="18">
        <f>SUM(ENERO:DICIEMBRE!AH66)</f>
        <v>0</v>
      </c>
      <c r="AI66" s="18">
        <f>SUM(ENERO:DICIEMBRE!AI66)</f>
        <v>0</v>
      </c>
      <c r="AJ66" s="18">
        <f>SUM(ENERO:DICIEMBRE!AJ66)</f>
        <v>0</v>
      </c>
      <c r="AK66" s="18">
        <f>SUM(ENERO:DICIEMBRE!AK66)</f>
        <v>0</v>
      </c>
      <c r="AL66" s="18">
        <f>SUM(ENERO:DICIEMBRE!AL66)</f>
        <v>0</v>
      </c>
      <c r="AM66" s="18">
        <f>SUM(ENERO:DICIEMBRE!AM66)</f>
        <v>0</v>
      </c>
      <c r="AN66" s="18">
        <f>SUM(ENERO:DICIEMBRE!AN66)</f>
        <v>0</v>
      </c>
      <c r="AO66" s="18">
        <f>SUM(ENERO:DICIEMBRE!AO66)</f>
        <v>0</v>
      </c>
      <c r="AP66" t="str">
        <f t="shared" si="16"/>
        <v/>
      </c>
      <c r="CA66" t="str">
        <f t="shared" si="17"/>
        <v/>
      </c>
      <c r="CB66" t="str">
        <f t="shared" si="18"/>
        <v/>
      </c>
      <c r="CC66" t="str">
        <f t="shared" si="19"/>
        <v/>
      </c>
      <c r="CJ66">
        <f t="shared" si="20"/>
        <v>0</v>
      </c>
      <c r="CK66">
        <f t="shared" si="21"/>
        <v>0</v>
      </c>
    </row>
    <row r="67" spans="1:89" x14ac:dyDescent="0.25">
      <c r="A67" s="200"/>
      <c r="B67" s="24" t="s">
        <v>35</v>
      </c>
      <c r="C67" s="16">
        <f t="shared" si="14"/>
        <v>0</v>
      </c>
      <c r="D67" s="25">
        <f t="shared" si="15"/>
        <v>0</v>
      </c>
      <c r="E67" s="16">
        <f t="shared" si="15"/>
        <v>0</v>
      </c>
      <c r="F67" s="18">
        <f>SUM(ENERO:DICIEMBRE!F67)</f>
        <v>0</v>
      </c>
      <c r="G67" s="18">
        <f>SUM(ENERO:DICIEMBRE!G67)</f>
        <v>0</v>
      </c>
      <c r="H67" s="18">
        <f>SUM(ENERO:DICIEMBRE!H67)</f>
        <v>0</v>
      </c>
      <c r="I67" s="18">
        <f>SUM(ENERO:DICIEMBRE!I67)</f>
        <v>0</v>
      </c>
      <c r="J67" s="18">
        <f>SUM(ENERO:DICIEMBRE!J67)</f>
        <v>0</v>
      </c>
      <c r="K67" s="18">
        <f>SUM(ENERO:DICIEMBRE!K67)</f>
        <v>0</v>
      </c>
      <c r="L67" s="18">
        <f>SUM(ENERO:DICIEMBRE!L67)</f>
        <v>0</v>
      </c>
      <c r="M67" s="18">
        <f>SUM(ENERO:DICIEMBRE!M67)</f>
        <v>0</v>
      </c>
      <c r="N67" s="18">
        <f>SUM(ENERO:DICIEMBRE!N67)</f>
        <v>0</v>
      </c>
      <c r="O67" s="18">
        <f>SUM(ENERO:DICIEMBRE!O67)</f>
        <v>0</v>
      </c>
      <c r="P67" s="18">
        <f>SUM(ENERO:DICIEMBRE!P67)</f>
        <v>0</v>
      </c>
      <c r="Q67" s="18">
        <f>SUM(ENERO:DICIEMBRE!Q67)</f>
        <v>0</v>
      </c>
      <c r="R67" s="18">
        <f>SUM(ENERO:DICIEMBRE!R67)</f>
        <v>0</v>
      </c>
      <c r="S67" s="18">
        <f>SUM(ENERO:DICIEMBRE!S67)</f>
        <v>0</v>
      </c>
      <c r="T67" s="18">
        <f>SUM(ENERO:DICIEMBRE!T67)</f>
        <v>0</v>
      </c>
      <c r="U67" s="18">
        <f>SUM(ENERO:DICIEMBRE!U67)</f>
        <v>0</v>
      </c>
      <c r="V67" s="18">
        <f>SUM(ENERO:DICIEMBRE!V67)</f>
        <v>0</v>
      </c>
      <c r="W67" s="18">
        <f>SUM(ENERO:DICIEMBRE!W67)</f>
        <v>0</v>
      </c>
      <c r="X67" s="18">
        <f>SUM(ENERO:DICIEMBRE!X67)</f>
        <v>0</v>
      </c>
      <c r="Y67" s="18">
        <f>SUM(ENERO:DICIEMBRE!Y67)</f>
        <v>0</v>
      </c>
      <c r="Z67" s="18">
        <f>SUM(ENERO:DICIEMBRE!Z67)</f>
        <v>0</v>
      </c>
      <c r="AA67" s="18">
        <f>SUM(ENERO:DICIEMBRE!AA67)</f>
        <v>0</v>
      </c>
      <c r="AB67" s="18">
        <f>SUM(ENERO:DICIEMBRE!AB67)</f>
        <v>0</v>
      </c>
      <c r="AC67" s="18">
        <f>SUM(ENERO:DICIEMBRE!AC67)</f>
        <v>0</v>
      </c>
      <c r="AD67" s="18">
        <f>SUM(ENERO:DICIEMBRE!AD67)</f>
        <v>0</v>
      </c>
      <c r="AE67" s="18">
        <f>SUM(ENERO:DICIEMBRE!AE67)</f>
        <v>0</v>
      </c>
      <c r="AF67" s="18">
        <f>SUM(ENERO:DICIEMBRE!AF67)</f>
        <v>0</v>
      </c>
      <c r="AG67" s="18">
        <f>SUM(ENERO:DICIEMBRE!AG67)</f>
        <v>0</v>
      </c>
      <c r="AH67" s="18">
        <f>SUM(ENERO:DICIEMBRE!AH67)</f>
        <v>0</v>
      </c>
      <c r="AI67" s="18">
        <f>SUM(ENERO:DICIEMBRE!AI67)</f>
        <v>0</v>
      </c>
      <c r="AJ67" s="18">
        <f>SUM(ENERO:DICIEMBRE!AJ67)</f>
        <v>0</v>
      </c>
      <c r="AK67" s="18">
        <f>SUM(ENERO:DICIEMBRE!AK67)</f>
        <v>0</v>
      </c>
      <c r="AL67" s="18">
        <f>SUM(ENERO:DICIEMBRE!AL67)</f>
        <v>0</v>
      </c>
      <c r="AM67" s="18">
        <f>SUM(ENERO:DICIEMBRE!AM67)</f>
        <v>0</v>
      </c>
      <c r="AN67" s="18">
        <f>SUM(ENERO:DICIEMBRE!AN67)</f>
        <v>0</v>
      </c>
      <c r="AO67" s="18">
        <f>SUM(ENERO:DICIEMBRE!AO67)</f>
        <v>0</v>
      </c>
      <c r="AP67" t="str">
        <f t="shared" si="16"/>
        <v/>
      </c>
      <c r="CA67" t="str">
        <f t="shared" si="17"/>
        <v/>
      </c>
      <c r="CB67" t="str">
        <f t="shared" si="18"/>
        <v/>
      </c>
      <c r="CC67" t="str">
        <f t="shared" si="19"/>
        <v/>
      </c>
      <c r="CJ67">
        <f t="shared" si="20"/>
        <v>0</v>
      </c>
      <c r="CK67">
        <f t="shared" si="21"/>
        <v>0</v>
      </c>
    </row>
    <row r="68" spans="1:89" x14ac:dyDescent="0.25">
      <c r="A68" s="200"/>
      <c r="B68" s="24" t="s">
        <v>36</v>
      </c>
      <c r="C68" s="16">
        <f t="shared" si="14"/>
        <v>0</v>
      </c>
      <c r="D68" s="25">
        <f t="shared" si="15"/>
        <v>0</v>
      </c>
      <c r="E68" s="16">
        <f t="shared" si="15"/>
        <v>0</v>
      </c>
      <c r="F68" s="18">
        <f>SUM(ENERO:DICIEMBRE!F68)</f>
        <v>0</v>
      </c>
      <c r="G68" s="18">
        <f>SUM(ENERO:DICIEMBRE!G68)</f>
        <v>0</v>
      </c>
      <c r="H68" s="18">
        <f>SUM(ENERO:DICIEMBRE!H68)</f>
        <v>0</v>
      </c>
      <c r="I68" s="18">
        <f>SUM(ENERO:DICIEMBRE!I68)</f>
        <v>0</v>
      </c>
      <c r="J68" s="18">
        <f>SUM(ENERO:DICIEMBRE!J68)</f>
        <v>0</v>
      </c>
      <c r="K68" s="18">
        <f>SUM(ENERO:DICIEMBRE!K68)</f>
        <v>0</v>
      </c>
      <c r="L68" s="18">
        <f>SUM(ENERO:DICIEMBRE!L68)</f>
        <v>0</v>
      </c>
      <c r="M68" s="18">
        <f>SUM(ENERO:DICIEMBRE!M68)</f>
        <v>0</v>
      </c>
      <c r="N68" s="18">
        <f>SUM(ENERO:DICIEMBRE!N68)</f>
        <v>0</v>
      </c>
      <c r="O68" s="18">
        <f>SUM(ENERO:DICIEMBRE!O68)</f>
        <v>0</v>
      </c>
      <c r="P68" s="18">
        <f>SUM(ENERO:DICIEMBRE!P68)</f>
        <v>0</v>
      </c>
      <c r="Q68" s="18">
        <f>SUM(ENERO:DICIEMBRE!Q68)</f>
        <v>0</v>
      </c>
      <c r="R68" s="18">
        <f>SUM(ENERO:DICIEMBRE!R68)</f>
        <v>0</v>
      </c>
      <c r="S68" s="18">
        <f>SUM(ENERO:DICIEMBRE!S68)</f>
        <v>0</v>
      </c>
      <c r="T68" s="18">
        <f>SUM(ENERO:DICIEMBRE!T68)</f>
        <v>0</v>
      </c>
      <c r="U68" s="18">
        <f>SUM(ENERO:DICIEMBRE!U68)</f>
        <v>0</v>
      </c>
      <c r="V68" s="18">
        <f>SUM(ENERO:DICIEMBRE!V68)</f>
        <v>0</v>
      </c>
      <c r="W68" s="18">
        <f>SUM(ENERO:DICIEMBRE!W68)</f>
        <v>0</v>
      </c>
      <c r="X68" s="18">
        <f>SUM(ENERO:DICIEMBRE!X68)</f>
        <v>0</v>
      </c>
      <c r="Y68" s="18">
        <f>SUM(ENERO:DICIEMBRE!Y68)</f>
        <v>0</v>
      </c>
      <c r="Z68" s="18">
        <f>SUM(ENERO:DICIEMBRE!Z68)</f>
        <v>0</v>
      </c>
      <c r="AA68" s="18">
        <f>SUM(ENERO:DICIEMBRE!AA68)</f>
        <v>0</v>
      </c>
      <c r="AB68" s="18">
        <f>SUM(ENERO:DICIEMBRE!AB68)</f>
        <v>0</v>
      </c>
      <c r="AC68" s="18">
        <f>SUM(ENERO:DICIEMBRE!AC68)</f>
        <v>0</v>
      </c>
      <c r="AD68" s="18">
        <f>SUM(ENERO:DICIEMBRE!AD68)</f>
        <v>0</v>
      </c>
      <c r="AE68" s="18">
        <f>SUM(ENERO:DICIEMBRE!AE68)</f>
        <v>0</v>
      </c>
      <c r="AF68" s="18">
        <f>SUM(ENERO:DICIEMBRE!AF68)</f>
        <v>0</v>
      </c>
      <c r="AG68" s="18">
        <f>SUM(ENERO:DICIEMBRE!AG68)</f>
        <v>0</v>
      </c>
      <c r="AH68" s="18">
        <f>SUM(ENERO:DICIEMBRE!AH68)</f>
        <v>0</v>
      </c>
      <c r="AI68" s="18">
        <f>SUM(ENERO:DICIEMBRE!AI68)</f>
        <v>0</v>
      </c>
      <c r="AJ68" s="18">
        <f>SUM(ENERO:DICIEMBRE!AJ68)</f>
        <v>0</v>
      </c>
      <c r="AK68" s="18">
        <f>SUM(ENERO:DICIEMBRE!AK68)</f>
        <v>0</v>
      </c>
      <c r="AL68" s="18">
        <f>SUM(ENERO:DICIEMBRE!AL68)</f>
        <v>0</v>
      </c>
      <c r="AM68" s="18">
        <f>SUM(ENERO:DICIEMBRE!AM68)</f>
        <v>0</v>
      </c>
      <c r="AN68" s="18">
        <f>SUM(ENERO:DICIEMBRE!AN68)</f>
        <v>0</v>
      </c>
      <c r="AO68" s="18">
        <f>SUM(ENERO:DICIEMBRE!AO68)</f>
        <v>0</v>
      </c>
      <c r="AP68" t="str">
        <f t="shared" si="16"/>
        <v/>
      </c>
      <c r="CA68" t="str">
        <f t="shared" si="17"/>
        <v/>
      </c>
      <c r="CB68" t="str">
        <f t="shared" si="18"/>
        <v/>
      </c>
      <c r="CC68" t="str">
        <f t="shared" si="19"/>
        <v/>
      </c>
      <c r="CJ68">
        <f t="shared" si="20"/>
        <v>0</v>
      </c>
      <c r="CK68">
        <f t="shared" si="21"/>
        <v>0</v>
      </c>
    </row>
    <row r="69" spans="1:89" x14ac:dyDescent="0.25">
      <c r="A69" s="200"/>
      <c r="B69" s="24" t="s">
        <v>37</v>
      </c>
      <c r="C69" s="16">
        <f t="shared" si="14"/>
        <v>0</v>
      </c>
      <c r="D69" s="25">
        <f t="shared" si="15"/>
        <v>0</v>
      </c>
      <c r="E69" s="16">
        <f t="shared" si="15"/>
        <v>0</v>
      </c>
      <c r="F69" s="18">
        <f>SUM(ENERO:DICIEMBRE!F69)</f>
        <v>0</v>
      </c>
      <c r="G69" s="18">
        <f>SUM(ENERO:DICIEMBRE!G69)</f>
        <v>0</v>
      </c>
      <c r="H69" s="18">
        <f>SUM(ENERO:DICIEMBRE!H69)</f>
        <v>0</v>
      </c>
      <c r="I69" s="18">
        <f>SUM(ENERO:DICIEMBRE!I69)</f>
        <v>0</v>
      </c>
      <c r="J69" s="18">
        <f>SUM(ENERO:DICIEMBRE!J69)</f>
        <v>0</v>
      </c>
      <c r="K69" s="18">
        <f>SUM(ENERO:DICIEMBRE!K69)</f>
        <v>0</v>
      </c>
      <c r="L69" s="18">
        <f>SUM(ENERO:DICIEMBRE!L69)</f>
        <v>0</v>
      </c>
      <c r="M69" s="18">
        <f>SUM(ENERO:DICIEMBRE!M69)</f>
        <v>0</v>
      </c>
      <c r="N69" s="18">
        <f>SUM(ENERO:DICIEMBRE!N69)</f>
        <v>0</v>
      </c>
      <c r="O69" s="18">
        <f>SUM(ENERO:DICIEMBRE!O69)</f>
        <v>0</v>
      </c>
      <c r="P69" s="18">
        <f>SUM(ENERO:DICIEMBRE!P69)</f>
        <v>0</v>
      </c>
      <c r="Q69" s="18">
        <f>SUM(ENERO:DICIEMBRE!Q69)</f>
        <v>0</v>
      </c>
      <c r="R69" s="18">
        <f>SUM(ENERO:DICIEMBRE!R69)</f>
        <v>0</v>
      </c>
      <c r="S69" s="18">
        <f>SUM(ENERO:DICIEMBRE!S69)</f>
        <v>0</v>
      </c>
      <c r="T69" s="18">
        <f>SUM(ENERO:DICIEMBRE!T69)</f>
        <v>0</v>
      </c>
      <c r="U69" s="18">
        <f>SUM(ENERO:DICIEMBRE!U69)</f>
        <v>0</v>
      </c>
      <c r="V69" s="18">
        <f>SUM(ENERO:DICIEMBRE!V69)</f>
        <v>0</v>
      </c>
      <c r="W69" s="18">
        <f>SUM(ENERO:DICIEMBRE!W69)</f>
        <v>0</v>
      </c>
      <c r="X69" s="18">
        <f>SUM(ENERO:DICIEMBRE!X69)</f>
        <v>0</v>
      </c>
      <c r="Y69" s="18">
        <f>SUM(ENERO:DICIEMBRE!Y69)</f>
        <v>0</v>
      </c>
      <c r="Z69" s="18">
        <f>SUM(ENERO:DICIEMBRE!Z69)</f>
        <v>0</v>
      </c>
      <c r="AA69" s="18">
        <f>SUM(ENERO:DICIEMBRE!AA69)</f>
        <v>0</v>
      </c>
      <c r="AB69" s="18">
        <f>SUM(ENERO:DICIEMBRE!AB69)</f>
        <v>0</v>
      </c>
      <c r="AC69" s="18">
        <f>SUM(ENERO:DICIEMBRE!AC69)</f>
        <v>0</v>
      </c>
      <c r="AD69" s="18">
        <f>SUM(ENERO:DICIEMBRE!AD69)</f>
        <v>0</v>
      </c>
      <c r="AE69" s="18">
        <f>SUM(ENERO:DICIEMBRE!AE69)</f>
        <v>0</v>
      </c>
      <c r="AF69" s="18">
        <f>SUM(ENERO:DICIEMBRE!AF69)</f>
        <v>0</v>
      </c>
      <c r="AG69" s="18">
        <f>SUM(ENERO:DICIEMBRE!AG69)</f>
        <v>0</v>
      </c>
      <c r="AH69" s="18">
        <f>SUM(ENERO:DICIEMBRE!AH69)</f>
        <v>0</v>
      </c>
      <c r="AI69" s="18">
        <f>SUM(ENERO:DICIEMBRE!AI69)</f>
        <v>0</v>
      </c>
      <c r="AJ69" s="18">
        <f>SUM(ENERO:DICIEMBRE!AJ69)</f>
        <v>0</v>
      </c>
      <c r="AK69" s="18">
        <f>SUM(ENERO:DICIEMBRE!AK69)</f>
        <v>0</v>
      </c>
      <c r="AL69" s="18">
        <f>SUM(ENERO:DICIEMBRE!AL69)</f>
        <v>0</v>
      </c>
      <c r="AM69" s="18">
        <f>SUM(ENERO:DICIEMBRE!AM69)</f>
        <v>0</v>
      </c>
      <c r="AN69" s="18">
        <f>SUM(ENERO:DICIEMBRE!AN69)</f>
        <v>0</v>
      </c>
      <c r="AO69" s="18">
        <f>SUM(ENERO:DICIEMBRE!AO69)</f>
        <v>0</v>
      </c>
      <c r="AP69" t="str">
        <f t="shared" si="16"/>
        <v/>
      </c>
      <c r="CA69" t="str">
        <f t="shared" si="17"/>
        <v/>
      </c>
      <c r="CB69" t="str">
        <f t="shared" si="18"/>
        <v/>
      </c>
      <c r="CC69" t="str">
        <f t="shared" si="19"/>
        <v/>
      </c>
      <c r="CJ69">
        <f t="shared" si="20"/>
        <v>0</v>
      </c>
      <c r="CK69">
        <f t="shared" si="21"/>
        <v>0</v>
      </c>
    </row>
    <row r="70" spans="1:89" x14ac:dyDescent="0.25">
      <c r="A70" s="200"/>
      <c r="B70" s="24" t="s">
        <v>38</v>
      </c>
      <c r="C70" s="16">
        <f t="shared" si="14"/>
        <v>0</v>
      </c>
      <c r="D70" s="25">
        <f t="shared" si="15"/>
        <v>0</v>
      </c>
      <c r="E70" s="16">
        <f t="shared" si="15"/>
        <v>0</v>
      </c>
      <c r="F70" s="18">
        <f>SUM(ENERO:DICIEMBRE!F70)</f>
        <v>0</v>
      </c>
      <c r="G70" s="18">
        <f>SUM(ENERO:DICIEMBRE!G70)</f>
        <v>0</v>
      </c>
      <c r="H70" s="18">
        <f>SUM(ENERO:DICIEMBRE!H70)</f>
        <v>0</v>
      </c>
      <c r="I70" s="18">
        <f>SUM(ENERO:DICIEMBRE!I70)</f>
        <v>0</v>
      </c>
      <c r="J70" s="18">
        <f>SUM(ENERO:DICIEMBRE!J70)</f>
        <v>0</v>
      </c>
      <c r="K70" s="18">
        <f>SUM(ENERO:DICIEMBRE!K70)</f>
        <v>0</v>
      </c>
      <c r="L70" s="18">
        <f>SUM(ENERO:DICIEMBRE!L70)</f>
        <v>0</v>
      </c>
      <c r="M70" s="18">
        <f>SUM(ENERO:DICIEMBRE!M70)</f>
        <v>0</v>
      </c>
      <c r="N70" s="18">
        <f>SUM(ENERO:DICIEMBRE!N70)</f>
        <v>0</v>
      </c>
      <c r="O70" s="18">
        <f>SUM(ENERO:DICIEMBRE!O70)</f>
        <v>0</v>
      </c>
      <c r="P70" s="18">
        <f>SUM(ENERO:DICIEMBRE!P70)</f>
        <v>0</v>
      </c>
      <c r="Q70" s="18">
        <f>SUM(ENERO:DICIEMBRE!Q70)</f>
        <v>0</v>
      </c>
      <c r="R70" s="18">
        <f>SUM(ENERO:DICIEMBRE!R70)</f>
        <v>0</v>
      </c>
      <c r="S70" s="18">
        <f>SUM(ENERO:DICIEMBRE!S70)</f>
        <v>0</v>
      </c>
      <c r="T70" s="18">
        <f>SUM(ENERO:DICIEMBRE!T70)</f>
        <v>0</v>
      </c>
      <c r="U70" s="18">
        <f>SUM(ENERO:DICIEMBRE!U70)</f>
        <v>0</v>
      </c>
      <c r="V70" s="18">
        <f>SUM(ENERO:DICIEMBRE!V70)</f>
        <v>0</v>
      </c>
      <c r="W70" s="18">
        <f>SUM(ENERO:DICIEMBRE!W70)</f>
        <v>0</v>
      </c>
      <c r="X70" s="18">
        <f>SUM(ENERO:DICIEMBRE!X70)</f>
        <v>0</v>
      </c>
      <c r="Y70" s="18">
        <f>SUM(ENERO:DICIEMBRE!Y70)</f>
        <v>0</v>
      </c>
      <c r="Z70" s="18">
        <f>SUM(ENERO:DICIEMBRE!Z70)</f>
        <v>0</v>
      </c>
      <c r="AA70" s="18">
        <f>SUM(ENERO:DICIEMBRE!AA70)</f>
        <v>0</v>
      </c>
      <c r="AB70" s="18">
        <f>SUM(ENERO:DICIEMBRE!AB70)</f>
        <v>0</v>
      </c>
      <c r="AC70" s="18">
        <f>SUM(ENERO:DICIEMBRE!AC70)</f>
        <v>0</v>
      </c>
      <c r="AD70" s="18">
        <f>SUM(ENERO:DICIEMBRE!AD70)</f>
        <v>0</v>
      </c>
      <c r="AE70" s="18">
        <f>SUM(ENERO:DICIEMBRE!AE70)</f>
        <v>0</v>
      </c>
      <c r="AF70" s="18">
        <f>SUM(ENERO:DICIEMBRE!AF70)</f>
        <v>0</v>
      </c>
      <c r="AG70" s="18">
        <f>SUM(ENERO:DICIEMBRE!AG70)</f>
        <v>0</v>
      </c>
      <c r="AH70" s="18">
        <f>SUM(ENERO:DICIEMBRE!AH70)</f>
        <v>0</v>
      </c>
      <c r="AI70" s="18">
        <f>SUM(ENERO:DICIEMBRE!AI70)</f>
        <v>0</v>
      </c>
      <c r="AJ70" s="18">
        <f>SUM(ENERO:DICIEMBRE!AJ70)</f>
        <v>0</v>
      </c>
      <c r="AK70" s="18">
        <f>SUM(ENERO:DICIEMBRE!AK70)</f>
        <v>0</v>
      </c>
      <c r="AL70" s="18">
        <f>SUM(ENERO:DICIEMBRE!AL70)</f>
        <v>0</v>
      </c>
      <c r="AM70" s="18">
        <f>SUM(ENERO:DICIEMBRE!AM70)</f>
        <v>0</v>
      </c>
      <c r="AN70" s="18">
        <f>SUM(ENERO:DICIEMBRE!AN70)</f>
        <v>0</v>
      </c>
      <c r="AO70" s="18">
        <f>SUM(ENERO:DICIEMBRE!AO70)</f>
        <v>0</v>
      </c>
      <c r="AP70" t="str">
        <f t="shared" si="16"/>
        <v/>
      </c>
      <c r="CA70" t="str">
        <f t="shared" si="17"/>
        <v/>
      </c>
      <c r="CB70" t="str">
        <f t="shared" si="18"/>
        <v/>
      </c>
      <c r="CC70" t="str">
        <f t="shared" si="19"/>
        <v/>
      </c>
      <c r="CJ70">
        <f t="shared" si="20"/>
        <v>0</v>
      </c>
      <c r="CK70">
        <f t="shared" si="21"/>
        <v>0</v>
      </c>
    </row>
    <row r="71" spans="1:89" x14ac:dyDescent="0.25">
      <c r="A71" s="200"/>
      <c r="B71" s="24" t="s">
        <v>39</v>
      </c>
      <c r="C71" s="16">
        <f t="shared" si="14"/>
        <v>0</v>
      </c>
      <c r="D71" s="25">
        <f t="shared" si="15"/>
        <v>0</v>
      </c>
      <c r="E71" s="16">
        <f t="shared" si="15"/>
        <v>0</v>
      </c>
      <c r="F71" s="18">
        <f>SUM(ENERO:DICIEMBRE!F71)</f>
        <v>0</v>
      </c>
      <c r="G71" s="18">
        <f>SUM(ENERO:DICIEMBRE!G71)</f>
        <v>0</v>
      </c>
      <c r="H71" s="18">
        <f>SUM(ENERO:DICIEMBRE!H71)</f>
        <v>0</v>
      </c>
      <c r="I71" s="18">
        <f>SUM(ENERO:DICIEMBRE!I71)</f>
        <v>0</v>
      </c>
      <c r="J71" s="18">
        <f>SUM(ENERO:DICIEMBRE!J71)</f>
        <v>0</v>
      </c>
      <c r="K71" s="18">
        <f>SUM(ENERO:DICIEMBRE!K71)</f>
        <v>0</v>
      </c>
      <c r="L71" s="18">
        <f>SUM(ENERO:DICIEMBRE!L71)</f>
        <v>0</v>
      </c>
      <c r="M71" s="18">
        <f>SUM(ENERO:DICIEMBRE!M71)</f>
        <v>0</v>
      </c>
      <c r="N71" s="18">
        <f>SUM(ENERO:DICIEMBRE!N71)</f>
        <v>0</v>
      </c>
      <c r="O71" s="18">
        <f>SUM(ENERO:DICIEMBRE!O71)</f>
        <v>0</v>
      </c>
      <c r="P71" s="18">
        <f>SUM(ENERO:DICIEMBRE!P71)</f>
        <v>0</v>
      </c>
      <c r="Q71" s="18">
        <f>SUM(ENERO:DICIEMBRE!Q71)</f>
        <v>0</v>
      </c>
      <c r="R71" s="18">
        <f>SUM(ENERO:DICIEMBRE!R71)</f>
        <v>0</v>
      </c>
      <c r="S71" s="18">
        <f>SUM(ENERO:DICIEMBRE!S71)</f>
        <v>0</v>
      </c>
      <c r="T71" s="18">
        <f>SUM(ENERO:DICIEMBRE!T71)</f>
        <v>0</v>
      </c>
      <c r="U71" s="18">
        <f>SUM(ENERO:DICIEMBRE!U71)</f>
        <v>0</v>
      </c>
      <c r="V71" s="18">
        <f>SUM(ENERO:DICIEMBRE!V71)</f>
        <v>0</v>
      </c>
      <c r="W71" s="18">
        <f>SUM(ENERO:DICIEMBRE!W71)</f>
        <v>0</v>
      </c>
      <c r="X71" s="18">
        <f>SUM(ENERO:DICIEMBRE!X71)</f>
        <v>0</v>
      </c>
      <c r="Y71" s="18">
        <f>SUM(ENERO:DICIEMBRE!Y71)</f>
        <v>0</v>
      </c>
      <c r="Z71" s="18">
        <f>SUM(ENERO:DICIEMBRE!Z71)</f>
        <v>0</v>
      </c>
      <c r="AA71" s="18">
        <f>SUM(ENERO:DICIEMBRE!AA71)</f>
        <v>0</v>
      </c>
      <c r="AB71" s="18">
        <f>SUM(ENERO:DICIEMBRE!AB71)</f>
        <v>0</v>
      </c>
      <c r="AC71" s="18">
        <f>SUM(ENERO:DICIEMBRE!AC71)</f>
        <v>0</v>
      </c>
      <c r="AD71" s="18">
        <f>SUM(ENERO:DICIEMBRE!AD71)</f>
        <v>0</v>
      </c>
      <c r="AE71" s="18">
        <f>SUM(ENERO:DICIEMBRE!AE71)</f>
        <v>0</v>
      </c>
      <c r="AF71" s="18">
        <f>SUM(ENERO:DICIEMBRE!AF71)</f>
        <v>0</v>
      </c>
      <c r="AG71" s="18">
        <f>SUM(ENERO:DICIEMBRE!AG71)</f>
        <v>0</v>
      </c>
      <c r="AH71" s="18">
        <f>SUM(ENERO:DICIEMBRE!AH71)</f>
        <v>0</v>
      </c>
      <c r="AI71" s="18">
        <f>SUM(ENERO:DICIEMBRE!AI71)</f>
        <v>0</v>
      </c>
      <c r="AJ71" s="18">
        <f>SUM(ENERO:DICIEMBRE!AJ71)</f>
        <v>0</v>
      </c>
      <c r="AK71" s="18">
        <f>SUM(ENERO:DICIEMBRE!AK71)</f>
        <v>0</v>
      </c>
      <c r="AL71" s="18">
        <f>SUM(ENERO:DICIEMBRE!AL71)</f>
        <v>0</v>
      </c>
      <c r="AM71" s="18">
        <f>SUM(ENERO:DICIEMBRE!AM71)</f>
        <v>0</v>
      </c>
      <c r="AN71" s="18">
        <f>SUM(ENERO:DICIEMBRE!AN71)</f>
        <v>0</v>
      </c>
      <c r="AO71" s="18">
        <f>SUM(ENERO:DICIEMBRE!AO71)</f>
        <v>0</v>
      </c>
      <c r="AP71" t="str">
        <f t="shared" si="16"/>
        <v/>
      </c>
      <c r="CA71" t="str">
        <f t="shared" si="17"/>
        <v/>
      </c>
      <c r="CB71" t="str">
        <f t="shared" si="18"/>
        <v/>
      </c>
      <c r="CC71" t="str">
        <f t="shared" si="19"/>
        <v/>
      </c>
      <c r="CJ71">
        <f t="shared" si="20"/>
        <v>0</v>
      </c>
      <c r="CK71">
        <f t="shared" si="21"/>
        <v>0</v>
      </c>
    </row>
    <row r="72" spans="1:89" x14ac:dyDescent="0.25">
      <c r="A72" s="200"/>
      <c r="B72" s="24" t="s">
        <v>40</v>
      </c>
      <c r="C72" s="16">
        <f t="shared" si="14"/>
        <v>0</v>
      </c>
      <c r="D72" s="25">
        <f t="shared" si="15"/>
        <v>0</v>
      </c>
      <c r="E72" s="16">
        <f t="shared" si="15"/>
        <v>0</v>
      </c>
      <c r="F72" s="18">
        <f>SUM(ENERO:DICIEMBRE!F72)</f>
        <v>0</v>
      </c>
      <c r="G72" s="18">
        <f>SUM(ENERO:DICIEMBRE!G72)</f>
        <v>0</v>
      </c>
      <c r="H72" s="18">
        <f>SUM(ENERO:DICIEMBRE!H72)</f>
        <v>0</v>
      </c>
      <c r="I72" s="18">
        <f>SUM(ENERO:DICIEMBRE!I72)</f>
        <v>0</v>
      </c>
      <c r="J72" s="18">
        <f>SUM(ENERO:DICIEMBRE!J72)</f>
        <v>0</v>
      </c>
      <c r="K72" s="18">
        <f>SUM(ENERO:DICIEMBRE!K72)</f>
        <v>0</v>
      </c>
      <c r="L72" s="18">
        <f>SUM(ENERO:DICIEMBRE!L72)</f>
        <v>0</v>
      </c>
      <c r="M72" s="18">
        <f>SUM(ENERO:DICIEMBRE!M72)</f>
        <v>0</v>
      </c>
      <c r="N72" s="18">
        <f>SUM(ENERO:DICIEMBRE!N72)</f>
        <v>0</v>
      </c>
      <c r="O72" s="18">
        <f>SUM(ENERO:DICIEMBRE!O72)</f>
        <v>0</v>
      </c>
      <c r="P72" s="18">
        <f>SUM(ENERO:DICIEMBRE!P72)</f>
        <v>0</v>
      </c>
      <c r="Q72" s="18">
        <f>SUM(ENERO:DICIEMBRE!Q72)</f>
        <v>0</v>
      </c>
      <c r="R72" s="18">
        <f>SUM(ENERO:DICIEMBRE!R72)</f>
        <v>0</v>
      </c>
      <c r="S72" s="18">
        <f>SUM(ENERO:DICIEMBRE!S72)</f>
        <v>0</v>
      </c>
      <c r="T72" s="18">
        <f>SUM(ENERO:DICIEMBRE!T72)</f>
        <v>0</v>
      </c>
      <c r="U72" s="18">
        <f>SUM(ENERO:DICIEMBRE!U72)</f>
        <v>0</v>
      </c>
      <c r="V72" s="18">
        <f>SUM(ENERO:DICIEMBRE!V72)</f>
        <v>0</v>
      </c>
      <c r="W72" s="18">
        <f>SUM(ENERO:DICIEMBRE!W72)</f>
        <v>0</v>
      </c>
      <c r="X72" s="18">
        <f>SUM(ENERO:DICIEMBRE!X72)</f>
        <v>0</v>
      </c>
      <c r="Y72" s="18">
        <f>SUM(ENERO:DICIEMBRE!Y72)</f>
        <v>0</v>
      </c>
      <c r="Z72" s="18">
        <f>SUM(ENERO:DICIEMBRE!Z72)</f>
        <v>0</v>
      </c>
      <c r="AA72" s="18">
        <f>SUM(ENERO:DICIEMBRE!AA72)</f>
        <v>0</v>
      </c>
      <c r="AB72" s="18">
        <f>SUM(ENERO:DICIEMBRE!AB72)</f>
        <v>0</v>
      </c>
      <c r="AC72" s="18">
        <f>SUM(ENERO:DICIEMBRE!AC72)</f>
        <v>0</v>
      </c>
      <c r="AD72" s="18">
        <f>SUM(ENERO:DICIEMBRE!AD72)</f>
        <v>0</v>
      </c>
      <c r="AE72" s="18">
        <f>SUM(ENERO:DICIEMBRE!AE72)</f>
        <v>0</v>
      </c>
      <c r="AF72" s="18">
        <f>SUM(ENERO:DICIEMBRE!AF72)</f>
        <v>0</v>
      </c>
      <c r="AG72" s="18">
        <f>SUM(ENERO:DICIEMBRE!AG72)</f>
        <v>0</v>
      </c>
      <c r="AH72" s="18">
        <f>SUM(ENERO:DICIEMBRE!AH72)</f>
        <v>0</v>
      </c>
      <c r="AI72" s="18">
        <f>SUM(ENERO:DICIEMBRE!AI72)</f>
        <v>0</v>
      </c>
      <c r="AJ72" s="18">
        <f>SUM(ENERO:DICIEMBRE!AJ72)</f>
        <v>0</v>
      </c>
      <c r="AK72" s="18">
        <f>SUM(ENERO:DICIEMBRE!AK72)</f>
        <v>0</v>
      </c>
      <c r="AL72" s="18">
        <f>SUM(ENERO:DICIEMBRE!AL72)</f>
        <v>0</v>
      </c>
      <c r="AM72" s="18">
        <f>SUM(ENERO:DICIEMBRE!AM72)</f>
        <v>0</v>
      </c>
      <c r="AN72" s="18">
        <f>SUM(ENERO:DICIEMBRE!AN72)</f>
        <v>0</v>
      </c>
      <c r="AO72" s="18">
        <f>SUM(ENERO:DICIEMBRE!AO72)</f>
        <v>0</v>
      </c>
      <c r="AP72" t="str">
        <f t="shared" si="16"/>
        <v/>
      </c>
      <c r="CA72" t="str">
        <f t="shared" si="17"/>
        <v/>
      </c>
      <c r="CB72" t="str">
        <f t="shared" si="18"/>
        <v/>
      </c>
      <c r="CC72" t="str">
        <f t="shared" si="19"/>
        <v/>
      </c>
      <c r="CJ72">
        <f t="shared" si="20"/>
        <v>0</v>
      </c>
      <c r="CK72">
        <f t="shared" si="21"/>
        <v>0</v>
      </c>
    </row>
    <row r="73" spans="1:89" x14ac:dyDescent="0.25">
      <c r="A73" s="200"/>
      <c r="B73" s="24" t="s">
        <v>41</v>
      </c>
      <c r="C73" s="16">
        <f t="shared" si="14"/>
        <v>0</v>
      </c>
      <c r="D73" s="25">
        <f t="shared" si="15"/>
        <v>0</v>
      </c>
      <c r="E73" s="16">
        <f t="shared" si="15"/>
        <v>0</v>
      </c>
      <c r="F73" s="18">
        <f>SUM(ENERO:DICIEMBRE!F73)</f>
        <v>0</v>
      </c>
      <c r="G73" s="18">
        <f>SUM(ENERO:DICIEMBRE!G73)</f>
        <v>0</v>
      </c>
      <c r="H73" s="18">
        <f>SUM(ENERO:DICIEMBRE!H73)</f>
        <v>0</v>
      </c>
      <c r="I73" s="18">
        <f>SUM(ENERO:DICIEMBRE!I73)</f>
        <v>0</v>
      </c>
      <c r="J73" s="18">
        <f>SUM(ENERO:DICIEMBRE!J73)</f>
        <v>0</v>
      </c>
      <c r="K73" s="18">
        <f>SUM(ENERO:DICIEMBRE!K73)</f>
        <v>0</v>
      </c>
      <c r="L73" s="18">
        <f>SUM(ENERO:DICIEMBRE!L73)</f>
        <v>0</v>
      </c>
      <c r="M73" s="18">
        <f>SUM(ENERO:DICIEMBRE!M73)</f>
        <v>0</v>
      </c>
      <c r="N73" s="18">
        <f>SUM(ENERO:DICIEMBRE!N73)</f>
        <v>0</v>
      </c>
      <c r="O73" s="18">
        <f>SUM(ENERO:DICIEMBRE!O73)</f>
        <v>0</v>
      </c>
      <c r="P73" s="18">
        <f>SUM(ENERO:DICIEMBRE!P73)</f>
        <v>0</v>
      </c>
      <c r="Q73" s="18">
        <f>SUM(ENERO:DICIEMBRE!Q73)</f>
        <v>0</v>
      </c>
      <c r="R73" s="18">
        <f>SUM(ENERO:DICIEMBRE!R73)</f>
        <v>0</v>
      </c>
      <c r="S73" s="18">
        <f>SUM(ENERO:DICIEMBRE!S73)</f>
        <v>0</v>
      </c>
      <c r="T73" s="18">
        <f>SUM(ENERO:DICIEMBRE!T73)</f>
        <v>0</v>
      </c>
      <c r="U73" s="18">
        <f>SUM(ENERO:DICIEMBRE!U73)</f>
        <v>0</v>
      </c>
      <c r="V73" s="18">
        <f>SUM(ENERO:DICIEMBRE!V73)</f>
        <v>0</v>
      </c>
      <c r="W73" s="18">
        <f>SUM(ENERO:DICIEMBRE!W73)</f>
        <v>0</v>
      </c>
      <c r="X73" s="18">
        <f>SUM(ENERO:DICIEMBRE!X73)</f>
        <v>0</v>
      </c>
      <c r="Y73" s="18">
        <f>SUM(ENERO:DICIEMBRE!Y73)</f>
        <v>0</v>
      </c>
      <c r="Z73" s="18">
        <f>SUM(ENERO:DICIEMBRE!Z73)</f>
        <v>0</v>
      </c>
      <c r="AA73" s="18">
        <f>SUM(ENERO:DICIEMBRE!AA73)</f>
        <v>0</v>
      </c>
      <c r="AB73" s="18">
        <f>SUM(ENERO:DICIEMBRE!AB73)</f>
        <v>0</v>
      </c>
      <c r="AC73" s="18">
        <f>SUM(ENERO:DICIEMBRE!AC73)</f>
        <v>0</v>
      </c>
      <c r="AD73" s="18">
        <f>SUM(ENERO:DICIEMBRE!AD73)</f>
        <v>0</v>
      </c>
      <c r="AE73" s="18">
        <f>SUM(ENERO:DICIEMBRE!AE73)</f>
        <v>0</v>
      </c>
      <c r="AF73" s="18">
        <f>SUM(ENERO:DICIEMBRE!AF73)</f>
        <v>0</v>
      </c>
      <c r="AG73" s="18">
        <f>SUM(ENERO:DICIEMBRE!AG73)</f>
        <v>0</v>
      </c>
      <c r="AH73" s="18">
        <f>SUM(ENERO:DICIEMBRE!AH73)</f>
        <v>0</v>
      </c>
      <c r="AI73" s="18">
        <f>SUM(ENERO:DICIEMBRE!AI73)</f>
        <v>0</v>
      </c>
      <c r="AJ73" s="18">
        <f>SUM(ENERO:DICIEMBRE!AJ73)</f>
        <v>0</v>
      </c>
      <c r="AK73" s="18">
        <f>SUM(ENERO:DICIEMBRE!AK73)</f>
        <v>0</v>
      </c>
      <c r="AL73" s="18">
        <f>SUM(ENERO:DICIEMBRE!AL73)</f>
        <v>0</v>
      </c>
      <c r="AM73" s="18">
        <f>SUM(ENERO:DICIEMBRE!AM73)</f>
        <v>0</v>
      </c>
      <c r="AN73" s="18">
        <f>SUM(ENERO:DICIEMBRE!AN73)</f>
        <v>0</v>
      </c>
      <c r="AO73" s="18">
        <f>SUM(ENERO:DICIEMBRE!AO73)</f>
        <v>0</v>
      </c>
      <c r="AP73" t="str">
        <f t="shared" si="16"/>
        <v/>
      </c>
      <c r="CA73" t="str">
        <f t="shared" si="17"/>
        <v/>
      </c>
      <c r="CB73" t="str">
        <f t="shared" si="18"/>
        <v/>
      </c>
      <c r="CC73" t="str">
        <f t="shared" si="19"/>
        <v/>
      </c>
      <c r="CJ73">
        <f t="shared" si="20"/>
        <v>0</v>
      </c>
      <c r="CK73">
        <f t="shared" si="21"/>
        <v>0</v>
      </c>
    </row>
    <row r="74" spans="1:89" ht="22.5" x14ac:dyDescent="0.25">
      <c r="A74" s="200"/>
      <c r="B74" s="27" t="s">
        <v>42</v>
      </c>
      <c r="C74" s="16">
        <f t="shared" si="14"/>
        <v>0</v>
      </c>
      <c r="D74" s="25">
        <f t="shared" si="15"/>
        <v>0</v>
      </c>
      <c r="E74" s="16">
        <f t="shared" si="15"/>
        <v>0</v>
      </c>
      <c r="F74" s="18">
        <f>SUM(ENERO:DICIEMBRE!F74)</f>
        <v>0</v>
      </c>
      <c r="G74" s="18">
        <f>SUM(ENERO:DICIEMBRE!G74)</f>
        <v>0</v>
      </c>
      <c r="H74" s="18">
        <f>SUM(ENERO:DICIEMBRE!H74)</f>
        <v>0</v>
      </c>
      <c r="I74" s="18">
        <f>SUM(ENERO:DICIEMBRE!I74)</f>
        <v>0</v>
      </c>
      <c r="J74" s="18">
        <f>SUM(ENERO:DICIEMBRE!J74)</f>
        <v>0</v>
      </c>
      <c r="K74" s="18">
        <f>SUM(ENERO:DICIEMBRE!K74)</f>
        <v>0</v>
      </c>
      <c r="L74" s="18">
        <f>SUM(ENERO:DICIEMBRE!L74)</f>
        <v>0</v>
      </c>
      <c r="M74" s="18">
        <f>SUM(ENERO:DICIEMBRE!M74)</f>
        <v>0</v>
      </c>
      <c r="N74" s="18">
        <f>SUM(ENERO:DICIEMBRE!N74)</f>
        <v>0</v>
      </c>
      <c r="O74" s="18">
        <f>SUM(ENERO:DICIEMBRE!O74)</f>
        <v>0</v>
      </c>
      <c r="P74" s="18">
        <f>SUM(ENERO:DICIEMBRE!P74)</f>
        <v>0</v>
      </c>
      <c r="Q74" s="18">
        <f>SUM(ENERO:DICIEMBRE!Q74)</f>
        <v>0</v>
      </c>
      <c r="R74" s="18">
        <f>SUM(ENERO:DICIEMBRE!R74)</f>
        <v>0</v>
      </c>
      <c r="S74" s="18">
        <f>SUM(ENERO:DICIEMBRE!S74)</f>
        <v>0</v>
      </c>
      <c r="T74" s="18">
        <f>SUM(ENERO:DICIEMBRE!T74)</f>
        <v>0</v>
      </c>
      <c r="U74" s="18">
        <f>SUM(ENERO:DICIEMBRE!U74)</f>
        <v>0</v>
      </c>
      <c r="V74" s="18">
        <f>SUM(ENERO:DICIEMBRE!V74)</f>
        <v>0</v>
      </c>
      <c r="W74" s="18">
        <f>SUM(ENERO:DICIEMBRE!W74)</f>
        <v>0</v>
      </c>
      <c r="X74" s="18">
        <f>SUM(ENERO:DICIEMBRE!X74)</f>
        <v>0</v>
      </c>
      <c r="Y74" s="18">
        <f>SUM(ENERO:DICIEMBRE!Y74)</f>
        <v>0</v>
      </c>
      <c r="Z74" s="18">
        <f>SUM(ENERO:DICIEMBRE!Z74)</f>
        <v>0</v>
      </c>
      <c r="AA74" s="18">
        <f>SUM(ENERO:DICIEMBRE!AA74)</f>
        <v>0</v>
      </c>
      <c r="AB74" s="18">
        <f>SUM(ENERO:DICIEMBRE!AB74)</f>
        <v>0</v>
      </c>
      <c r="AC74" s="18">
        <f>SUM(ENERO:DICIEMBRE!AC74)</f>
        <v>0</v>
      </c>
      <c r="AD74" s="18">
        <f>SUM(ENERO:DICIEMBRE!AD74)</f>
        <v>0</v>
      </c>
      <c r="AE74" s="18">
        <f>SUM(ENERO:DICIEMBRE!AE74)</f>
        <v>0</v>
      </c>
      <c r="AF74" s="18">
        <f>SUM(ENERO:DICIEMBRE!AF74)</f>
        <v>0</v>
      </c>
      <c r="AG74" s="18">
        <f>SUM(ENERO:DICIEMBRE!AG74)</f>
        <v>0</v>
      </c>
      <c r="AH74" s="18">
        <f>SUM(ENERO:DICIEMBRE!AH74)</f>
        <v>0</v>
      </c>
      <c r="AI74" s="18">
        <f>SUM(ENERO:DICIEMBRE!AI74)</f>
        <v>0</v>
      </c>
      <c r="AJ74" s="18">
        <f>SUM(ENERO:DICIEMBRE!AJ74)</f>
        <v>0</v>
      </c>
      <c r="AK74" s="18">
        <f>SUM(ENERO:DICIEMBRE!AK74)</f>
        <v>0</v>
      </c>
      <c r="AL74" s="18">
        <f>SUM(ENERO:DICIEMBRE!AL74)</f>
        <v>0</v>
      </c>
      <c r="AM74" s="18">
        <f>SUM(ENERO:DICIEMBRE!AM74)</f>
        <v>0</v>
      </c>
      <c r="AN74" s="18">
        <f>SUM(ENERO:DICIEMBRE!AN74)</f>
        <v>0</v>
      </c>
      <c r="AO74" s="18">
        <f>SUM(ENERO:DICIEMBRE!AO74)</f>
        <v>0</v>
      </c>
      <c r="AP74" t="str">
        <f t="shared" si="16"/>
        <v/>
      </c>
      <c r="CA74" t="str">
        <f t="shared" si="17"/>
        <v/>
      </c>
      <c r="CB74" t="str">
        <f t="shared" si="18"/>
        <v/>
      </c>
      <c r="CC74" t="str">
        <f t="shared" si="19"/>
        <v/>
      </c>
      <c r="CJ74">
        <f t="shared" si="20"/>
        <v>0</v>
      </c>
      <c r="CK74">
        <f t="shared" si="21"/>
        <v>0</v>
      </c>
    </row>
    <row r="75" spans="1:89" x14ac:dyDescent="0.25">
      <c r="A75" s="200"/>
      <c r="B75" s="24" t="s">
        <v>43</v>
      </c>
      <c r="C75" s="16">
        <f t="shared" si="14"/>
        <v>0</v>
      </c>
      <c r="D75" s="25">
        <f t="shared" si="15"/>
        <v>0</v>
      </c>
      <c r="E75" s="16">
        <f t="shared" si="15"/>
        <v>0</v>
      </c>
      <c r="F75" s="18">
        <f>SUM(ENERO:DICIEMBRE!F75)</f>
        <v>0</v>
      </c>
      <c r="G75" s="18">
        <f>SUM(ENERO:DICIEMBRE!G75)</f>
        <v>0</v>
      </c>
      <c r="H75" s="18">
        <f>SUM(ENERO:DICIEMBRE!H75)</f>
        <v>0</v>
      </c>
      <c r="I75" s="18">
        <f>SUM(ENERO:DICIEMBRE!I75)</f>
        <v>0</v>
      </c>
      <c r="J75" s="18">
        <f>SUM(ENERO:DICIEMBRE!J75)</f>
        <v>0</v>
      </c>
      <c r="K75" s="18">
        <f>SUM(ENERO:DICIEMBRE!K75)</f>
        <v>0</v>
      </c>
      <c r="L75" s="18">
        <f>SUM(ENERO:DICIEMBRE!L75)</f>
        <v>0</v>
      </c>
      <c r="M75" s="18">
        <f>SUM(ENERO:DICIEMBRE!M75)</f>
        <v>0</v>
      </c>
      <c r="N75" s="18">
        <f>SUM(ENERO:DICIEMBRE!N75)</f>
        <v>0</v>
      </c>
      <c r="O75" s="18">
        <f>SUM(ENERO:DICIEMBRE!O75)</f>
        <v>0</v>
      </c>
      <c r="P75" s="18">
        <f>SUM(ENERO:DICIEMBRE!P75)</f>
        <v>0</v>
      </c>
      <c r="Q75" s="18">
        <f>SUM(ENERO:DICIEMBRE!Q75)</f>
        <v>0</v>
      </c>
      <c r="R75" s="18">
        <f>SUM(ENERO:DICIEMBRE!R75)</f>
        <v>0</v>
      </c>
      <c r="S75" s="18">
        <f>SUM(ENERO:DICIEMBRE!S75)</f>
        <v>0</v>
      </c>
      <c r="T75" s="18">
        <f>SUM(ENERO:DICIEMBRE!T75)</f>
        <v>0</v>
      </c>
      <c r="U75" s="18">
        <f>SUM(ENERO:DICIEMBRE!U75)</f>
        <v>0</v>
      </c>
      <c r="V75" s="18">
        <f>SUM(ENERO:DICIEMBRE!V75)</f>
        <v>0</v>
      </c>
      <c r="W75" s="18">
        <f>SUM(ENERO:DICIEMBRE!W75)</f>
        <v>0</v>
      </c>
      <c r="X75" s="18">
        <f>SUM(ENERO:DICIEMBRE!X75)</f>
        <v>0</v>
      </c>
      <c r="Y75" s="18">
        <f>SUM(ENERO:DICIEMBRE!Y75)</f>
        <v>0</v>
      </c>
      <c r="Z75" s="18">
        <f>SUM(ENERO:DICIEMBRE!Z75)</f>
        <v>0</v>
      </c>
      <c r="AA75" s="18">
        <f>SUM(ENERO:DICIEMBRE!AA75)</f>
        <v>0</v>
      </c>
      <c r="AB75" s="18">
        <f>SUM(ENERO:DICIEMBRE!AB75)</f>
        <v>0</v>
      </c>
      <c r="AC75" s="18">
        <f>SUM(ENERO:DICIEMBRE!AC75)</f>
        <v>0</v>
      </c>
      <c r="AD75" s="18">
        <f>SUM(ENERO:DICIEMBRE!AD75)</f>
        <v>0</v>
      </c>
      <c r="AE75" s="18">
        <f>SUM(ENERO:DICIEMBRE!AE75)</f>
        <v>0</v>
      </c>
      <c r="AF75" s="18">
        <f>SUM(ENERO:DICIEMBRE!AF75)</f>
        <v>0</v>
      </c>
      <c r="AG75" s="18">
        <f>SUM(ENERO:DICIEMBRE!AG75)</f>
        <v>0</v>
      </c>
      <c r="AH75" s="18">
        <f>SUM(ENERO:DICIEMBRE!AH75)</f>
        <v>0</v>
      </c>
      <c r="AI75" s="18">
        <f>SUM(ENERO:DICIEMBRE!AI75)</f>
        <v>0</v>
      </c>
      <c r="AJ75" s="18">
        <f>SUM(ENERO:DICIEMBRE!AJ75)</f>
        <v>0</v>
      </c>
      <c r="AK75" s="18">
        <f>SUM(ENERO:DICIEMBRE!AK75)</f>
        <v>0</v>
      </c>
      <c r="AL75" s="18">
        <f>SUM(ENERO:DICIEMBRE!AL75)</f>
        <v>0</v>
      </c>
      <c r="AM75" s="18">
        <f>SUM(ENERO:DICIEMBRE!AM75)</f>
        <v>0</v>
      </c>
      <c r="AN75" s="18">
        <f>SUM(ENERO:DICIEMBRE!AN75)</f>
        <v>0</v>
      </c>
      <c r="AO75" s="18">
        <f>SUM(ENERO:DICIEMBRE!AO75)</f>
        <v>0</v>
      </c>
      <c r="AP75" t="str">
        <f t="shared" si="16"/>
        <v/>
      </c>
      <c r="CA75" t="str">
        <f t="shared" si="17"/>
        <v/>
      </c>
      <c r="CB75" t="str">
        <f t="shared" si="18"/>
        <v/>
      </c>
      <c r="CC75" t="str">
        <f t="shared" si="19"/>
        <v/>
      </c>
      <c r="CJ75">
        <f t="shared" si="20"/>
        <v>0</v>
      </c>
      <c r="CK75">
        <f t="shared" si="21"/>
        <v>0</v>
      </c>
    </row>
    <row r="76" spans="1:89" x14ac:dyDescent="0.25">
      <c r="A76" s="200"/>
      <c r="B76" s="24" t="s">
        <v>44</v>
      </c>
      <c r="C76" s="16">
        <f t="shared" si="14"/>
        <v>0</v>
      </c>
      <c r="D76" s="25">
        <f t="shared" si="15"/>
        <v>0</v>
      </c>
      <c r="E76" s="16">
        <f t="shared" si="15"/>
        <v>0</v>
      </c>
      <c r="F76" s="18">
        <f>SUM(ENERO:DICIEMBRE!F76)</f>
        <v>0</v>
      </c>
      <c r="G76" s="18">
        <f>SUM(ENERO:DICIEMBRE!G76)</f>
        <v>0</v>
      </c>
      <c r="H76" s="18">
        <f>SUM(ENERO:DICIEMBRE!H76)</f>
        <v>0</v>
      </c>
      <c r="I76" s="18">
        <f>SUM(ENERO:DICIEMBRE!I76)</f>
        <v>0</v>
      </c>
      <c r="J76" s="18">
        <f>SUM(ENERO:DICIEMBRE!J76)</f>
        <v>0</v>
      </c>
      <c r="K76" s="18">
        <f>SUM(ENERO:DICIEMBRE!K76)</f>
        <v>0</v>
      </c>
      <c r="L76" s="18">
        <f>SUM(ENERO:DICIEMBRE!L76)</f>
        <v>0</v>
      </c>
      <c r="M76" s="18">
        <f>SUM(ENERO:DICIEMBRE!M76)</f>
        <v>0</v>
      </c>
      <c r="N76" s="18">
        <f>SUM(ENERO:DICIEMBRE!N76)</f>
        <v>0</v>
      </c>
      <c r="O76" s="18">
        <f>SUM(ENERO:DICIEMBRE!O76)</f>
        <v>0</v>
      </c>
      <c r="P76" s="18">
        <f>SUM(ENERO:DICIEMBRE!P76)</f>
        <v>0</v>
      </c>
      <c r="Q76" s="18">
        <f>SUM(ENERO:DICIEMBRE!Q76)</f>
        <v>0</v>
      </c>
      <c r="R76" s="18">
        <f>SUM(ENERO:DICIEMBRE!R76)</f>
        <v>0</v>
      </c>
      <c r="S76" s="18">
        <f>SUM(ENERO:DICIEMBRE!S76)</f>
        <v>0</v>
      </c>
      <c r="T76" s="18">
        <f>SUM(ENERO:DICIEMBRE!T76)</f>
        <v>0</v>
      </c>
      <c r="U76" s="18">
        <f>SUM(ENERO:DICIEMBRE!U76)</f>
        <v>0</v>
      </c>
      <c r="V76" s="18">
        <f>SUM(ENERO:DICIEMBRE!V76)</f>
        <v>0</v>
      </c>
      <c r="W76" s="18">
        <f>SUM(ENERO:DICIEMBRE!W76)</f>
        <v>0</v>
      </c>
      <c r="X76" s="18">
        <f>SUM(ENERO:DICIEMBRE!X76)</f>
        <v>0</v>
      </c>
      <c r="Y76" s="18">
        <f>SUM(ENERO:DICIEMBRE!Y76)</f>
        <v>0</v>
      </c>
      <c r="Z76" s="18">
        <f>SUM(ENERO:DICIEMBRE!Z76)</f>
        <v>0</v>
      </c>
      <c r="AA76" s="18">
        <f>SUM(ENERO:DICIEMBRE!AA76)</f>
        <v>0</v>
      </c>
      <c r="AB76" s="18">
        <f>SUM(ENERO:DICIEMBRE!AB76)</f>
        <v>0</v>
      </c>
      <c r="AC76" s="18">
        <f>SUM(ENERO:DICIEMBRE!AC76)</f>
        <v>0</v>
      </c>
      <c r="AD76" s="18">
        <f>SUM(ENERO:DICIEMBRE!AD76)</f>
        <v>0</v>
      </c>
      <c r="AE76" s="18">
        <f>SUM(ENERO:DICIEMBRE!AE76)</f>
        <v>0</v>
      </c>
      <c r="AF76" s="18">
        <f>SUM(ENERO:DICIEMBRE!AF76)</f>
        <v>0</v>
      </c>
      <c r="AG76" s="18">
        <f>SUM(ENERO:DICIEMBRE!AG76)</f>
        <v>0</v>
      </c>
      <c r="AH76" s="18">
        <f>SUM(ENERO:DICIEMBRE!AH76)</f>
        <v>0</v>
      </c>
      <c r="AI76" s="18">
        <f>SUM(ENERO:DICIEMBRE!AI76)</f>
        <v>0</v>
      </c>
      <c r="AJ76" s="18">
        <f>SUM(ENERO:DICIEMBRE!AJ76)</f>
        <v>0</v>
      </c>
      <c r="AK76" s="18">
        <f>SUM(ENERO:DICIEMBRE!AK76)</f>
        <v>0</v>
      </c>
      <c r="AL76" s="18">
        <f>SUM(ENERO:DICIEMBRE!AL76)</f>
        <v>0</v>
      </c>
      <c r="AM76" s="18">
        <f>SUM(ENERO:DICIEMBRE!AM76)</f>
        <v>0</v>
      </c>
      <c r="AN76" s="18">
        <f>SUM(ENERO:DICIEMBRE!AN76)</f>
        <v>0</v>
      </c>
      <c r="AO76" s="18">
        <f>SUM(ENERO:DICIEMBRE!AO76)</f>
        <v>0</v>
      </c>
      <c r="AP76" t="str">
        <f t="shared" si="16"/>
        <v/>
      </c>
      <c r="CA76" t="str">
        <f t="shared" si="17"/>
        <v/>
      </c>
      <c r="CB76" t="str">
        <f t="shared" si="18"/>
        <v/>
      </c>
      <c r="CC76" t="str">
        <f t="shared" si="19"/>
        <v/>
      </c>
      <c r="CJ76">
        <f t="shared" si="20"/>
        <v>0</v>
      </c>
      <c r="CK76">
        <f t="shared" si="21"/>
        <v>0</v>
      </c>
    </row>
    <row r="77" spans="1:89" x14ac:dyDescent="0.25">
      <c r="A77" s="200"/>
      <c r="B77" s="24" t="s">
        <v>45</v>
      </c>
      <c r="C77" s="16">
        <f t="shared" si="14"/>
        <v>0</v>
      </c>
      <c r="D77" s="25">
        <f t="shared" si="15"/>
        <v>0</v>
      </c>
      <c r="E77" s="16">
        <f t="shared" si="15"/>
        <v>0</v>
      </c>
      <c r="F77" s="18">
        <f>SUM(ENERO:DICIEMBRE!F77)</f>
        <v>0</v>
      </c>
      <c r="G77" s="18">
        <f>SUM(ENERO:DICIEMBRE!G77)</f>
        <v>0</v>
      </c>
      <c r="H77" s="18">
        <f>SUM(ENERO:DICIEMBRE!H77)</f>
        <v>0</v>
      </c>
      <c r="I77" s="18">
        <f>SUM(ENERO:DICIEMBRE!I77)</f>
        <v>0</v>
      </c>
      <c r="J77" s="18">
        <f>SUM(ENERO:DICIEMBRE!J77)</f>
        <v>0</v>
      </c>
      <c r="K77" s="18">
        <f>SUM(ENERO:DICIEMBRE!K77)</f>
        <v>0</v>
      </c>
      <c r="L77" s="18">
        <f>SUM(ENERO:DICIEMBRE!L77)</f>
        <v>0</v>
      </c>
      <c r="M77" s="18">
        <f>SUM(ENERO:DICIEMBRE!M77)</f>
        <v>0</v>
      </c>
      <c r="N77" s="18">
        <f>SUM(ENERO:DICIEMBRE!N77)</f>
        <v>0</v>
      </c>
      <c r="O77" s="18">
        <f>SUM(ENERO:DICIEMBRE!O77)</f>
        <v>0</v>
      </c>
      <c r="P77" s="18">
        <f>SUM(ENERO:DICIEMBRE!P77)</f>
        <v>0</v>
      </c>
      <c r="Q77" s="18">
        <f>SUM(ENERO:DICIEMBRE!Q77)</f>
        <v>0</v>
      </c>
      <c r="R77" s="18">
        <f>SUM(ENERO:DICIEMBRE!R77)</f>
        <v>0</v>
      </c>
      <c r="S77" s="18">
        <f>SUM(ENERO:DICIEMBRE!S77)</f>
        <v>0</v>
      </c>
      <c r="T77" s="18">
        <f>SUM(ENERO:DICIEMBRE!T77)</f>
        <v>0</v>
      </c>
      <c r="U77" s="18">
        <f>SUM(ENERO:DICIEMBRE!U77)</f>
        <v>0</v>
      </c>
      <c r="V77" s="18">
        <f>SUM(ENERO:DICIEMBRE!V77)</f>
        <v>0</v>
      </c>
      <c r="W77" s="18">
        <f>SUM(ENERO:DICIEMBRE!W77)</f>
        <v>0</v>
      </c>
      <c r="X77" s="18">
        <f>SUM(ENERO:DICIEMBRE!X77)</f>
        <v>0</v>
      </c>
      <c r="Y77" s="18">
        <f>SUM(ENERO:DICIEMBRE!Y77)</f>
        <v>0</v>
      </c>
      <c r="Z77" s="18">
        <f>SUM(ENERO:DICIEMBRE!Z77)</f>
        <v>0</v>
      </c>
      <c r="AA77" s="18">
        <f>SUM(ENERO:DICIEMBRE!AA77)</f>
        <v>0</v>
      </c>
      <c r="AB77" s="18">
        <f>SUM(ENERO:DICIEMBRE!AB77)</f>
        <v>0</v>
      </c>
      <c r="AC77" s="18">
        <f>SUM(ENERO:DICIEMBRE!AC77)</f>
        <v>0</v>
      </c>
      <c r="AD77" s="18">
        <f>SUM(ENERO:DICIEMBRE!AD77)</f>
        <v>0</v>
      </c>
      <c r="AE77" s="18">
        <f>SUM(ENERO:DICIEMBRE!AE77)</f>
        <v>0</v>
      </c>
      <c r="AF77" s="18">
        <f>SUM(ENERO:DICIEMBRE!AF77)</f>
        <v>0</v>
      </c>
      <c r="AG77" s="18">
        <f>SUM(ENERO:DICIEMBRE!AG77)</f>
        <v>0</v>
      </c>
      <c r="AH77" s="18">
        <f>SUM(ENERO:DICIEMBRE!AH77)</f>
        <v>0</v>
      </c>
      <c r="AI77" s="18">
        <f>SUM(ENERO:DICIEMBRE!AI77)</f>
        <v>0</v>
      </c>
      <c r="AJ77" s="18">
        <f>SUM(ENERO:DICIEMBRE!AJ77)</f>
        <v>0</v>
      </c>
      <c r="AK77" s="18">
        <f>SUM(ENERO:DICIEMBRE!AK77)</f>
        <v>0</v>
      </c>
      <c r="AL77" s="18">
        <f>SUM(ENERO:DICIEMBRE!AL77)</f>
        <v>0</v>
      </c>
      <c r="AM77" s="18">
        <f>SUM(ENERO:DICIEMBRE!AM77)</f>
        <v>0</v>
      </c>
      <c r="AN77" s="18">
        <f>SUM(ENERO:DICIEMBRE!AN77)</f>
        <v>0</v>
      </c>
      <c r="AO77" s="18">
        <f>SUM(ENERO:DICIEMBRE!AO77)</f>
        <v>0</v>
      </c>
      <c r="AP77" t="str">
        <f t="shared" si="16"/>
        <v/>
      </c>
      <c r="CA77" t="str">
        <f t="shared" si="17"/>
        <v/>
      </c>
      <c r="CB77" t="str">
        <f t="shared" si="18"/>
        <v/>
      </c>
      <c r="CC77" t="str">
        <f t="shared" si="19"/>
        <v/>
      </c>
      <c r="CJ77">
        <f t="shared" si="20"/>
        <v>0</v>
      </c>
      <c r="CK77">
        <f t="shared" si="21"/>
        <v>0</v>
      </c>
    </row>
    <row r="78" spans="1:89" x14ac:dyDescent="0.25">
      <c r="A78" s="200"/>
      <c r="B78" s="24" t="s">
        <v>46</v>
      </c>
      <c r="C78" s="16">
        <f t="shared" si="14"/>
        <v>0</v>
      </c>
      <c r="D78" s="25">
        <f t="shared" si="15"/>
        <v>0</v>
      </c>
      <c r="E78" s="16">
        <f t="shared" si="15"/>
        <v>0</v>
      </c>
      <c r="F78" s="18">
        <f>SUM(ENERO:DICIEMBRE!F78)</f>
        <v>0</v>
      </c>
      <c r="G78" s="18">
        <f>SUM(ENERO:DICIEMBRE!G78)</f>
        <v>0</v>
      </c>
      <c r="H78" s="18">
        <f>SUM(ENERO:DICIEMBRE!H78)</f>
        <v>0</v>
      </c>
      <c r="I78" s="18">
        <f>SUM(ENERO:DICIEMBRE!I78)</f>
        <v>0</v>
      </c>
      <c r="J78" s="18">
        <f>SUM(ENERO:DICIEMBRE!J78)</f>
        <v>0</v>
      </c>
      <c r="K78" s="18">
        <f>SUM(ENERO:DICIEMBRE!K78)</f>
        <v>0</v>
      </c>
      <c r="L78" s="18">
        <f>SUM(ENERO:DICIEMBRE!L78)</f>
        <v>0</v>
      </c>
      <c r="M78" s="18">
        <f>SUM(ENERO:DICIEMBRE!M78)</f>
        <v>0</v>
      </c>
      <c r="N78" s="18">
        <f>SUM(ENERO:DICIEMBRE!N78)</f>
        <v>0</v>
      </c>
      <c r="O78" s="18">
        <f>SUM(ENERO:DICIEMBRE!O78)</f>
        <v>0</v>
      </c>
      <c r="P78" s="18">
        <f>SUM(ENERO:DICIEMBRE!P78)</f>
        <v>0</v>
      </c>
      <c r="Q78" s="18">
        <f>SUM(ENERO:DICIEMBRE!Q78)</f>
        <v>0</v>
      </c>
      <c r="R78" s="18">
        <f>SUM(ENERO:DICIEMBRE!R78)</f>
        <v>0</v>
      </c>
      <c r="S78" s="18">
        <f>SUM(ENERO:DICIEMBRE!S78)</f>
        <v>0</v>
      </c>
      <c r="T78" s="18">
        <f>SUM(ENERO:DICIEMBRE!T78)</f>
        <v>0</v>
      </c>
      <c r="U78" s="18">
        <f>SUM(ENERO:DICIEMBRE!U78)</f>
        <v>0</v>
      </c>
      <c r="V78" s="18">
        <f>SUM(ENERO:DICIEMBRE!V78)</f>
        <v>0</v>
      </c>
      <c r="W78" s="18">
        <f>SUM(ENERO:DICIEMBRE!W78)</f>
        <v>0</v>
      </c>
      <c r="X78" s="18">
        <f>SUM(ENERO:DICIEMBRE!X78)</f>
        <v>0</v>
      </c>
      <c r="Y78" s="18">
        <f>SUM(ENERO:DICIEMBRE!Y78)</f>
        <v>0</v>
      </c>
      <c r="Z78" s="18">
        <f>SUM(ENERO:DICIEMBRE!Z78)</f>
        <v>0</v>
      </c>
      <c r="AA78" s="18">
        <f>SUM(ENERO:DICIEMBRE!AA78)</f>
        <v>0</v>
      </c>
      <c r="AB78" s="18">
        <f>SUM(ENERO:DICIEMBRE!AB78)</f>
        <v>0</v>
      </c>
      <c r="AC78" s="18">
        <f>SUM(ENERO:DICIEMBRE!AC78)</f>
        <v>0</v>
      </c>
      <c r="AD78" s="18">
        <f>SUM(ENERO:DICIEMBRE!AD78)</f>
        <v>0</v>
      </c>
      <c r="AE78" s="18">
        <f>SUM(ENERO:DICIEMBRE!AE78)</f>
        <v>0</v>
      </c>
      <c r="AF78" s="18">
        <f>SUM(ENERO:DICIEMBRE!AF78)</f>
        <v>0</v>
      </c>
      <c r="AG78" s="18">
        <f>SUM(ENERO:DICIEMBRE!AG78)</f>
        <v>0</v>
      </c>
      <c r="AH78" s="18">
        <f>SUM(ENERO:DICIEMBRE!AH78)</f>
        <v>0</v>
      </c>
      <c r="AI78" s="18">
        <f>SUM(ENERO:DICIEMBRE!AI78)</f>
        <v>0</v>
      </c>
      <c r="AJ78" s="18">
        <f>SUM(ENERO:DICIEMBRE!AJ78)</f>
        <v>0</v>
      </c>
      <c r="AK78" s="18">
        <f>SUM(ENERO:DICIEMBRE!AK78)</f>
        <v>0</v>
      </c>
      <c r="AL78" s="18">
        <f>SUM(ENERO:DICIEMBRE!AL78)</f>
        <v>0</v>
      </c>
      <c r="AM78" s="18">
        <f>SUM(ENERO:DICIEMBRE!AM78)</f>
        <v>0</v>
      </c>
      <c r="AN78" s="18">
        <f>SUM(ENERO:DICIEMBRE!AN78)</f>
        <v>0</v>
      </c>
      <c r="AO78" s="18">
        <f>SUM(ENERO:DICIEMBRE!AO78)</f>
        <v>0</v>
      </c>
      <c r="AP78" t="str">
        <f t="shared" si="16"/>
        <v/>
      </c>
      <c r="CA78" t="str">
        <f t="shared" si="17"/>
        <v/>
      </c>
      <c r="CB78" t="str">
        <f t="shared" si="18"/>
        <v/>
      </c>
      <c r="CC78" t="str">
        <f t="shared" si="19"/>
        <v/>
      </c>
      <c r="CJ78">
        <f t="shared" si="20"/>
        <v>0</v>
      </c>
      <c r="CK78">
        <f t="shared" si="21"/>
        <v>0</v>
      </c>
    </row>
    <row r="79" spans="1:89" ht="22.5" x14ac:dyDescent="0.25">
      <c r="A79" s="200"/>
      <c r="B79" s="27" t="s">
        <v>47</v>
      </c>
      <c r="C79" s="16">
        <f t="shared" si="14"/>
        <v>0</v>
      </c>
      <c r="D79" s="25">
        <f t="shared" si="15"/>
        <v>0</v>
      </c>
      <c r="E79" s="16">
        <f t="shared" si="15"/>
        <v>0</v>
      </c>
      <c r="F79" s="18">
        <f>SUM(ENERO:DICIEMBRE!F79)</f>
        <v>0</v>
      </c>
      <c r="G79" s="18">
        <f>SUM(ENERO:DICIEMBRE!G79)</f>
        <v>0</v>
      </c>
      <c r="H79" s="18">
        <f>SUM(ENERO:DICIEMBRE!H79)</f>
        <v>0</v>
      </c>
      <c r="I79" s="18">
        <f>SUM(ENERO:DICIEMBRE!I79)</f>
        <v>0</v>
      </c>
      <c r="J79" s="18">
        <f>SUM(ENERO:DICIEMBRE!J79)</f>
        <v>0</v>
      </c>
      <c r="K79" s="18">
        <f>SUM(ENERO:DICIEMBRE!K79)</f>
        <v>0</v>
      </c>
      <c r="L79" s="18">
        <f>SUM(ENERO:DICIEMBRE!L79)</f>
        <v>0</v>
      </c>
      <c r="M79" s="18">
        <f>SUM(ENERO:DICIEMBRE!M79)</f>
        <v>0</v>
      </c>
      <c r="N79" s="18">
        <f>SUM(ENERO:DICIEMBRE!N79)</f>
        <v>0</v>
      </c>
      <c r="O79" s="18">
        <f>SUM(ENERO:DICIEMBRE!O79)</f>
        <v>0</v>
      </c>
      <c r="P79" s="18">
        <f>SUM(ENERO:DICIEMBRE!P79)</f>
        <v>0</v>
      </c>
      <c r="Q79" s="18">
        <f>SUM(ENERO:DICIEMBRE!Q79)</f>
        <v>0</v>
      </c>
      <c r="R79" s="18">
        <f>SUM(ENERO:DICIEMBRE!R79)</f>
        <v>0</v>
      </c>
      <c r="S79" s="18">
        <f>SUM(ENERO:DICIEMBRE!S79)</f>
        <v>0</v>
      </c>
      <c r="T79" s="18">
        <f>SUM(ENERO:DICIEMBRE!T79)</f>
        <v>0</v>
      </c>
      <c r="U79" s="18">
        <f>SUM(ENERO:DICIEMBRE!U79)</f>
        <v>0</v>
      </c>
      <c r="V79" s="18">
        <f>SUM(ENERO:DICIEMBRE!V79)</f>
        <v>0</v>
      </c>
      <c r="W79" s="18">
        <f>SUM(ENERO:DICIEMBRE!W79)</f>
        <v>0</v>
      </c>
      <c r="X79" s="18">
        <f>SUM(ENERO:DICIEMBRE!X79)</f>
        <v>0</v>
      </c>
      <c r="Y79" s="18">
        <f>SUM(ENERO:DICIEMBRE!Y79)</f>
        <v>0</v>
      </c>
      <c r="Z79" s="18">
        <f>SUM(ENERO:DICIEMBRE!Z79)</f>
        <v>0</v>
      </c>
      <c r="AA79" s="18">
        <f>SUM(ENERO:DICIEMBRE!AA79)</f>
        <v>0</v>
      </c>
      <c r="AB79" s="18">
        <f>SUM(ENERO:DICIEMBRE!AB79)</f>
        <v>0</v>
      </c>
      <c r="AC79" s="18">
        <f>SUM(ENERO:DICIEMBRE!AC79)</f>
        <v>0</v>
      </c>
      <c r="AD79" s="18">
        <f>SUM(ENERO:DICIEMBRE!AD79)</f>
        <v>0</v>
      </c>
      <c r="AE79" s="18">
        <f>SUM(ENERO:DICIEMBRE!AE79)</f>
        <v>0</v>
      </c>
      <c r="AF79" s="18">
        <f>SUM(ENERO:DICIEMBRE!AF79)</f>
        <v>0</v>
      </c>
      <c r="AG79" s="18">
        <f>SUM(ENERO:DICIEMBRE!AG79)</f>
        <v>0</v>
      </c>
      <c r="AH79" s="18">
        <f>SUM(ENERO:DICIEMBRE!AH79)</f>
        <v>0</v>
      </c>
      <c r="AI79" s="18">
        <f>SUM(ENERO:DICIEMBRE!AI79)</f>
        <v>0</v>
      </c>
      <c r="AJ79" s="18">
        <f>SUM(ENERO:DICIEMBRE!AJ79)</f>
        <v>0</v>
      </c>
      <c r="AK79" s="18">
        <f>SUM(ENERO:DICIEMBRE!AK79)</f>
        <v>0</v>
      </c>
      <c r="AL79" s="18">
        <f>SUM(ENERO:DICIEMBRE!AL79)</f>
        <v>0</v>
      </c>
      <c r="AM79" s="18">
        <f>SUM(ENERO:DICIEMBRE!AM79)</f>
        <v>0</v>
      </c>
      <c r="AN79" s="18">
        <f>SUM(ENERO:DICIEMBRE!AN79)</f>
        <v>0</v>
      </c>
      <c r="AO79" s="18">
        <f>SUM(ENERO:DICIEMBRE!AO79)</f>
        <v>0</v>
      </c>
      <c r="AP79" t="str">
        <f t="shared" si="16"/>
        <v/>
      </c>
      <c r="CA79" t="str">
        <f t="shared" si="17"/>
        <v/>
      </c>
      <c r="CB79" t="str">
        <f t="shared" si="18"/>
        <v/>
      </c>
      <c r="CC79" t="str">
        <f t="shared" si="19"/>
        <v/>
      </c>
      <c r="CJ79">
        <f t="shared" si="20"/>
        <v>0</v>
      </c>
      <c r="CK79">
        <f t="shared" si="21"/>
        <v>0</v>
      </c>
    </row>
    <row r="80" spans="1:89" x14ac:dyDescent="0.25">
      <c r="A80" s="200"/>
      <c r="B80" s="24" t="s">
        <v>48</v>
      </c>
      <c r="C80" s="16">
        <f t="shared" si="14"/>
        <v>0</v>
      </c>
      <c r="D80" s="25">
        <f t="shared" si="15"/>
        <v>0</v>
      </c>
      <c r="E80" s="16">
        <f t="shared" si="15"/>
        <v>0</v>
      </c>
      <c r="F80" s="18">
        <f>SUM(ENERO:DICIEMBRE!F80)</f>
        <v>0</v>
      </c>
      <c r="G80" s="18">
        <f>SUM(ENERO:DICIEMBRE!G80)</f>
        <v>0</v>
      </c>
      <c r="H80" s="18">
        <f>SUM(ENERO:DICIEMBRE!H80)</f>
        <v>0</v>
      </c>
      <c r="I80" s="18">
        <f>SUM(ENERO:DICIEMBRE!I80)</f>
        <v>0</v>
      </c>
      <c r="J80" s="18">
        <f>SUM(ENERO:DICIEMBRE!J80)</f>
        <v>0</v>
      </c>
      <c r="K80" s="18">
        <f>SUM(ENERO:DICIEMBRE!K80)</f>
        <v>0</v>
      </c>
      <c r="L80" s="18">
        <f>SUM(ENERO:DICIEMBRE!L80)</f>
        <v>0</v>
      </c>
      <c r="M80" s="18">
        <f>SUM(ENERO:DICIEMBRE!M80)</f>
        <v>0</v>
      </c>
      <c r="N80" s="18">
        <f>SUM(ENERO:DICIEMBRE!N80)</f>
        <v>0</v>
      </c>
      <c r="O80" s="18">
        <f>SUM(ENERO:DICIEMBRE!O80)</f>
        <v>0</v>
      </c>
      <c r="P80" s="18">
        <f>SUM(ENERO:DICIEMBRE!P80)</f>
        <v>0</v>
      </c>
      <c r="Q80" s="18">
        <f>SUM(ENERO:DICIEMBRE!Q80)</f>
        <v>0</v>
      </c>
      <c r="R80" s="18">
        <f>SUM(ENERO:DICIEMBRE!R80)</f>
        <v>0</v>
      </c>
      <c r="S80" s="18">
        <f>SUM(ENERO:DICIEMBRE!S80)</f>
        <v>0</v>
      </c>
      <c r="T80" s="18">
        <f>SUM(ENERO:DICIEMBRE!T80)</f>
        <v>0</v>
      </c>
      <c r="U80" s="18">
        <f>SUM(ENERO:DICIEMBRE!U80)</f>
        <v>0</v>
      </c>
      <c r="V80" s="18">
        <f>SUM(ENERO:DICIEMBRE!V80)</f>
        <v>0</v>
      </c>
      <c r="W80" s="18">
        <f>SUM(ENERO:DICIEMBRE!W80)</f>
        <v>0</v>
      </c>
      <c r="X80" s="18">
        <f>SUM(ENERO:DICIEMBRE!X80)</f>
        <v>0</v>
      </c>
      <c r="Y80" s="18">
        <f>SUM(ENERO:DICIEMBRE!Y80)</f>
        <v>0</v>
      </c>
      <c r="Z80" s="18">
        <f>SUM(ENERO:DICIEMBRE!Z80)</f>
        <v>0</v>
      </c>
      <c r="AA80" s="18">
        <f>SUM(ENERO:DICIEMBRE!AA80)</f>
        <v>0</v>
      </c>
      <c r="AB80" s="18">
        <f>SUM(ENERO:DICIEMBRE!AB80)</f>
        <v>0</v>
      </c>
      <c r="AC80" s="18">
        <f>SUM(ENERO:DICIEMBRE!AC80)</f>
        <v>0</v>
      </c>
      <c r="AD80" s="18">
        <f>SUM(ENERO:DICIEMBRE!AD80)</f>
        <v>0</v>
      </c>
      <c r="AE80" s="18">
        <f>SUM(ENERO:DICIEMBRE!AE80)</f>
        <v>0</v>
      </c>
      <c r="AF80" s="18">
        <f>SUM(ENERO:DICIEMBRE!AF80)</f>
        <v>0</v>
      </c>
      <c r="AG80" s="18">
        <f>SUM(ENERO:DICIEMBRE!AG80)</f>
        <v>0</v>
      </c>
      <c r="AH80" s="18">
        <f>SUM(ENERO:DICIEMBRE!AH80)</f>
        <v>0</v>
      </c>
      <c r="AI80" s="18">
        <f>SUM(ENERO:DICIEMBRE!AI80)</f>
        <v>0</v>
      </c>
      <c r="AJ80" s="18">
        <f>SUM(ENERO:DICIEMBRE!AJ80)</f>
        <v>0</v>
      </c>
      <c r="AK80" s="18">
        <f>SUM(ENERO:DICIEMBRE!AK80)</f>
        <v>0</v>
      </c>
      <c r="AL80" s="18">
        <f>SUM(ENERO:DICIEMBRE!AL80)</f>
        <v>0</v>
      </c>
      <c r="AM80" s="18">
        <f>SUM(ENERO:DICIEMBRE!AM80)</f>
        <v>0</v>
      </c>
      <c r="AN80" s="18">
        <f>SUM(ENERO:DICIEMBRE!AN80)</f>
        <v>0</v>
      </c>
      <c r="AO80" s="18">
        <f>SUM(ENERO:DICIEMBRE!AO80)</f>
        <v>0</v>
      </c>
      <c r="AP80" t="str">
        <f t="shared" si="16"/>
        <v/>
      </c>
      <c r="CA80" t="str">
        <f t="shared" si="17"/>
        <v/>
      </c>
      <c r="CB80" t="str">
        <f t="shared" si="18"/>
        <v/>
      </c>
      <c r="CC80" t="str">
        <f t="shared" si="19"/>
        <v/>
      </c>
      <c r="CJ80">
        <f t="shared" si="20"/>
        <v>0</v>
      </c>
      <c r="CK80">
        <f t="shared" si="21"/>
        <v>0</v>
      </c>
    </row>
    <row r="81" spans="1:89" x14ac:dyDescent="0.25">
      <c r="A81" s="200"/>
      <c r="B81" s="24" t="s">
        <v>49</v>
      </c>
      <c r="C81" s="16">
        <f t="shared" si="14"/>
        <v>0</v>
      </c>
      <c r="D81" s="25">
        <f t="shared" si="15"/>
        <v>0</v>
      </c>
      <c r="E81" s="16">
        <f t="shared" si="15"/>
        <v>0</v>
      </c>
      <c r="F81" s="18">
        <f>SUM(ENERO:DICIEMBRE!F81)</f>
        <v>0</v>
      </c>
      <c r="G81" s="18">
        <f>SUM(ENERO:DICIEMBRE!G81)</f>
        <v>0</v>
      </c>
      <c r="H81" s="18">
        <f>SUM(ENERO:DICIEMBRE!H81)</f>
        <v>0</v>
      </c>
      <c r="I81" s="18">
        <f>SUM(ENERO:DICIEMBRE!I81)</f>
        <v>0</v>
      </c>
      <c r="J81" s="18">
        <f>SUM(ENERO:DICIEMBRE!J81)</f>
        <v>0</v>
      </c>
      <c r="K81" s="18">
        <f>SUM(ENERO:DICIEMBRE!K81)</f>
        <v>0</v>
      </c>
      <c r="L81" s="18">
        <f>SUM(ENERO:DICIEMBRE!L81)</f>
        <v>0</v>
      </c>
      <c r="M81" s="18">
        <f>SUM(ENERO:DICIEMBRE!M81)</f>
        <v>0</v>
      </c>
      <c r="N81" s="18">
        <f>SUM(ENERO:DICIEMBRE!N81)</f>
        <v>0</v>
      </c>
      <c r="O81" s="18">
        <f>SUM(ENERO:DICIEMBRE!O81)</f>
        <v>0</v>
      </c>
      <c r="P81" s="18">
        <f>SUM(ENERO:DICIEMBRE!P81)</f>
        <v>0</v>
      </c>
      <c r="Q81" s="18">
        <f>SUM(ENERO:DICIEMBRE!Q81)</f>
        <v>0</v>
      </c>
      <c r="R81" s="18">
        <f>SUM(ENERO:DICIEMBRE!R81)</f>
        <v>0</v>
      </c>
      <c r="S81" s="18">
        <f>SUM(ENERO:DICIEMBRE!S81)</f>
        <v>0</v>
      </c>
      <c r="T81" s="18">
        <f>SUM(ENERO:DICIEMBRE!T81)</f>
        <v>0</v>
      </c>
      <c r="U81" s="18">
        <f>SUM(ENERO:DICIEMBRE!U81)</f>
        <v>0</v>
      </c>
      <c r="V81" s="18">
        <f>SUM(ENERO:DICIEMBRE!V81)</f>
        <v>0</v>
      </c>
      <c r="W81" s="18">
        <f>SUM(ENERO:DICIEMBRE!W81)</f>
        <v>0</v>
      </c>
      <c r="X81" s="18">
        <f>SUM(ENERO:DICIEMBRE!X81)</f>
        <v>0</v>
      </c>
      <c r="Y81" s="18">
        <f>SUM(ENERO:DICIEMBRE!Y81)</f>
        <v>0</v>
      </c>
      <c r="Z81" s="18">
        <f>SUM(ENERO:DICIEMBRE!Z81)</f>
        <v>0</v>
      </c>
      <c r="AA81" s="18">
        <f>SUM(ENERO:DICIEMBRE!AA81)</f>
        <v>0</v>
      </c>
      <c r="AB81" s="18">
        <f>SUM(ENERO:DICIEMBRE!AB81)</f>
        <v>0</v>
      </c>
      <c r="AC81" s="18">
        <f>SUM(ENERO:DICIEMBRE!AC81)</f>
        <v>0</v>
      </c>
      <c r="AD81" s="18">
        <f>SUM(ENERO:DICIEMBRE!AD81)</f>
        <v>0</v>
      </c>
      <c r="AE81" s="18">
        <f>SUM(ENERO:DICIEMBRE!AE81)</f>
        <v>0</v>
      </c>
      <c r="AF81" s="18">
        <f>SUM(ENERO:DICIEMBRE!AF81)</f>
        <v>0</v>
      </c>
      <c r="AG81" s="18">
        <f>SUM(ENERO:DICIEMBRE!AG81)</f>
        <v>0</v>
      </c>
      <c r="AH81" s="18">
        <f>SUM(ENERO:DICIEMBRE!AH81)</f>
        <v>0</v>
      </c>
      <c r="AI81" s="18">
        <f>SUM(ENERO:DICIEMBRE!AI81)</f>
        <v>0</v>
      </c>
      <c r="AJ81" s="18">
        <f>SUM(ENERO:DICIEMBRE!AJ81)</f>
        <v>0</v>
      </c>
      <c r="AK81" s="18">
        <f>SUM(ENERO:DICIEMBRE!AK81)</f>
        <v>0</v>
      </c>
      <c r="AL81" s="18">
        <f>SUM(ENERO:DICIEMBRE!AL81)</f>
        <v>0</v>
      </c>
      <c r="AM81" s="18">
        <f>SUM(ENERO:DICIEMBRE!AM81)</f>
        <v>0</v>
      </c>
      <c r="AN81" s="18">
        <f>SUM(ENERO:DICIEMBRE!AN81)</f>
        <v>0</v>
      </c>
      <c r="AO81" s="18">
        <f>SUM(ENERO:DICIEMBRE!AO81)</f>
        <v>0</v>
      </c>
      <c r="AP81" t="str">
        <f t="shared" si="16"/>
        <v/>
      </c>
      <c r="CA81" t="str">
        <f t="shared" si="17"/>
        <v/>
      </c>
      <c r="CB81" t="str">
        <f t="shared" si="18"/>
        <v/>
      </c>
      <c r="CC81" t="str">
        <f t="shared" si="19"/>
        <v/>
      </c>
      <c r="CJ81">
        <f t="shared" si="20"/>
        <v>0</v>
      </c>
      <c r="CK81">
        <f t="shared" si="21"/>
        <v>0</v>
      </c>
    </row>
    <row r="82" spans="1:89" x14ac:dyDescent="0.25">
      <c r="A82" s="200"/>
      <c r="B82" s="24" t="s">
        <v>50</v>
      </c>
      <c r="C82" s="16">
        <f t="shared" si="14"/>
        <v>0</v>
      </c>
      <c r="D82" s="25">
        <f t="shared" si="15"/>
        <v>0</v>
      </c>
      <c r="E82" s="16">
        <f t="shared" si="15"/>
        <v>0</v>
      </c>
      <c r="F82" s="18">
        <f>SUM(ENERO:DICIEMBRE!F82)</f>
        <v>0</v>
      </c>
      <c r="G82" s="18">
        <f>SUM(ENERO:DICIEMBRE!G82)</f>
        <v>0</v>
      </c>
      <c r="H82" s="18">
        <f>SUM(ENERO:DICIEMBRE!H82)</f>
        <v>0</v>
      </c>
      <c r="I82" s="18">
        <f>SUM(ENERO:DICIEMBRE!I82)</f>
        <v>0</v>
      </c>
      <c r="J82" s="18">
        <f>SUM(ENERO:DICIEMBRE!J82)</f>
        <v>0</v>
      </c>
      <c r="K82" s="18">
        <f>SUM(ENERO:DICIEMBRE!K82)</f>
        <v>0</v>
      </c>
      <c r="L82" s="18">
        <f>SUM(ENERO:DICIEMBRE!L82)</f>
        <v>0</v>
      </c>
      <c r="M82" s="18">
        <f>SUM(ENERO:DICIEMBRE!M82)</f>
        <v>0</v>
      </c>
      <c r="N82" s="18">
        <f>SUM(ENERO:DICIEMBRE!N82)</f>
        <v>0</v>
      </c>
      <c r="O82" s="18">
        <f>SUM(ENERO:DICIEMBRE!O82)</f>
        <v>0</v>
      </c>
      <c r="P82" s="18">
        <f>SUM(ENERO:DICIEMBRE!P82)</f>
        <v>0</v>
      </c>
      <c r="Q82" s="18">
        <f>SUM(ENERO:DICIEMBRE!Q82)</f>
        <v>0</v>
      </c>
      <c r="R82" s="18">
        <f>SUM(ENERO:DICIEMBRE!R82)</f>
        <v>0</v>
      </c>
      <c r="S82" s="18">
        <f>SUM(ENERO:DICIEMBRE!S82)</f>
        <v>0</v>
      </c>
      <c r="T82" s="18">
        <f>SUM(ENERO:DICIEMBRE!T82)</f>
        <v>0</v>
      </c>
      <c r="U82" s="18">
        <f>SUM(ENERO:DICIEMBRE!U82)</f>
        <v>0</v>
      </c>
      <c r="V82" s="18">
        <f>SUM(ENERO:DICIEMBRE!V82)</f>
        <v>0</v>
      </c>
      <c r="W82" s="18">
        <f>SUM(ENERO:DICIEMBRE!W82)</f>
        <v>0</v>
      </c>
      <c r="X82" s="18">
        <f>SUM(ENERO:DICIEMBRE!X82)</f>
        <v>0</v>
      </c>
      <c r="Y82" s="18">
        <f>SUM(ENERO:DICIEMBRE!Y82)</f>
        <v>0</v>
      </c>
      <c r="Z82" s="18">
        <f>SUM(ENERO:DICIEMBRE!Z82)</f>
        <v>0</v>
      </c>
      <c r="AA82" s="18">
        <f>SUM(ENERO:DICIEMBRE!AA82)</f>
        <v>0</v>
      </c>
      <c r="AB82" s="18">
        <f>SUM(ENERO:DICIEMBRE!AB82)</f>
        <v>0</v>
      </c>
      <c r="AC82" s="18">
        <f>SUM(ENERO:DICIEMBRE!AC82)</f>
        <v>0</v>
      </c>
      <c r="AD82" s="18">
        <f>SUM(ENERO:DICIEMBRE!AD82)</f>
        <v>0</v>
      </c>
      <c r="AE82" s="18">
        <f>SUM(ENERO:DICIEMBRE!AE82)</f>
        <v>0</v>
      </c>
      <c r="AF82" s="18">
        <f>SUM(ENERO:DICIEMBRE!AF82)</f>
        <v>0</v>
      </c>
      <c r="AG82" s="18">
        <f>SUM(ENERO:DICIEMBRE!AG82)</f>
        <v>0</v>
      </c>
      <c r="AH82" s="18">
        <f>SUM(ENERO:DICIEMBRE!AH82)</f>
        <v>0</v>
      </c>
      <c r="AI82" s="18">
        <f>SUM(ENERO:DICIEMBRE!AI82)</f>
        <v>0</v>
      </c>
      <c r="AJ82" s="18">
        <f>SUM(ENERO:DICIEMBRE!AJ82)</f>
        <v>0</v>
      </c>
      <c r="AK82" s="18">
        <f>SUM(ENERO:DICIEMBRE!AK82)</f>
        <v>0</v>
      </c>
      <c r="AL82" s="18">
        <f>SUM(ENERO:DICIEMBRE!AL82)</f>
        <v>0</v>
      </c>
      <c r="AM82" s="18">
        <f>SUM(ENERO:DICIEMBRE!AM82)</f>
        <v>0</v>
      </c>
      <c r="AN82" s="18">
        <f>SUM(ENERO:DICIEMBRE!AN82)</f>
        <v>0</v>
      </c>
      <c r="AO82" s="18">
        <f>SUM(ENERO:DICIEMBRE!AO82)</f>
        <v>0</v>
      </c>
      <c r="AP82" t="str">
        <f t="shared" si="16"/>
        <v/>
      </c>
      <c r="CA82" t="str">
        <f t="shared" si="17"/>
        <v/>
      </c>
      <c r="CB82" t="str">
        <f t="shared" si="18"/>
        <v/>
      </c>
      <c r="CC82" t="str">
        <f t="shared" si="19"/>
        <v/>
      </c>
      <c r="CJ82">
        <f t="shared" si="20"/>
        <v>0</v>
      </c>
      <c r="CK82">
        <f t="shared" si="21"/>
        <v>0</v>
      </c>
    </row>
    <row r="83" spans="1:89" x14ac:dyDescent="0.25">
      <c r="A83" s="200"/>
      <c r="B83" s="24" t="s">
        <v>51</v>
      </c>
      <c r="C83" s="16">
        <f t="shared" si="14"/>
        <v>0</v>
      </c>
      <c r="D83" s="25">
        <f t="shared" si="15"/>
        <v>0</v>
      </c>
      <c r="E83" s="16">
        <f t="shared" si="15"/>
        <v>0</v>
      </c>
      <c r="F83" s="18">
        <f>SUM(ENERO:DICIEMBRE!F83)</f>
        <v>0</v>
      </c>
      <c r="G83" s="18">
        <f>SUM(ENERO:DICIEMBRE!G83)</f>
        <v>0</v>
      </c>
      <c r="H83" s="18">
        <f>SUM(ENERO:DICIEMBRE!H83)</f>
        <v>0</v>
      </c>
      <c r="I83" s="18">
        <f>SUM(ENERO:DICIEMBRE!I83)</f>
        <v>0</v>
      </c>
      <c r="J83" s="18">
        <f>SUM(ENERO:DICIEMBRE!J83)</f>
        <v>0</v>
      </c>
      <c r="K83" s="18">
        <f>SUM(ENERO:DICIEMBRE!K83)</f>
        <v>0</v>
      </c>
      <c r="L83" s="18">
        <f>SUM(ENERO:DICIEMBRE!L83)</f>
        <v>0</v>
      </c>
      <c r="M83" s="18">
        <f>SUM(ENERO:DICIEMBRE!M83)</f>
        <v>0</v>
      </c>
      <c r="N83" s="18">
        <f>SUM(ENERO:DICIEMBRE!N83)</f>
        <v>0</v>
      </c>
      <c r="O83" s="18">
        <f>SUM(ENERO:DICIEMBRE!O83)</f>
        <v>0</v>
      </c>
      <c r="P83" s="18">
        <f>SUM(ENERO:DICIEMBRE!P83)</f>
        <v>0</v>
      </c>
      <c r="Q83" s="18">
        <f>SUM(ENERO:DICIEMBRE!Q83)</f>
        <v>0</v>
      </c>
      <c r="R83" s="18">
        <f>SUM(ENERO:DICIEMBRE!R83)</f>
        <v>0</v>
      </c>
      <c r="S83" s="18">
        <f>SUM(ENERO:DICIEMBRE!S83)</f>
        <v>0</v>
      </c>
      <c r="T83" s="18">
        <f>SUM(ENERO:DICIEMBRE!T83)</f>
        <v>0</v>
      </c>
      <c r="U83" s="18">
        <f>SUM(ENERO:DICIEMBRE!U83)</f>
        <v>0</v>
      </c>
      <c r="V83" s="18">
        <f>SUM(ENERO:DICIEMBRE!V83)</f>
        <v>0</v>
      </c>
      <c r="W83" s="18">
        <f>SUM(ENERO:DICIEMBRE!W83)</f>
        <v>0</v>
      </c>
      <c r="X83" s="18">
        <f>SUM(ENERO:DICIEMBRE!X83)</f>
        <v>0</v>
      </c>
      <c r="Y83" s="18">
        <f>SUM(ENERO:DICIEMBRE!Y83)</f>
        <v>0</v>
      </c>
      <c r="Z83" s="18">
        <f>SUM(ENERO:DICIEMBRE!Z83)</f>
        <v>0</v>
      </c>
      <c r="AA83" s="18">
        <f>SUM(ENERO:DICIEMBRE!AA83)</f>
        <v>0</v>
      </c>
      <c r="AB83" s="18">
        <f>SUM(ENERO:DICIEMBRE!AB83)</f>
        <v>0</v>
      </c>
      <c r="AC83" s="18">
        <f>SUM(ENERO:DICIEMBRE!AC83)</f>
        <v>0</v>
      </c>
      <c r="AD83" s="18">
        <f>SUM(ENERO:DICIEMBRE!AD83)</f>
        <v>0</v>
      </c>
      <c r="AE83" s="18">
        <f>SUM(ENERO:DICIEMBRE!AE83)</f>
        <v>0</v>
      </c>
      <c r="AF83" s="18">
        <f>SUM(ENERO:DICIEMBRE!AF83)</f>
        <v>0</v>
      </c>
      <c r="AG83" s="18">
        <f>SUM(ENERO:DICIEMBRE!AG83)</f>
        <v>0</v>
      </c>
      <c r="AH83" s="18">
        <f>SUM(ENERO:DICIEMBRE!AH83)</f>
        <v>0</v>
      </c>
      <c r="AI83" s="18">
        <f>SUM(ENERO:DICIEMBRE!AI83)</f>
        <v>0</v>
      </c>
      <c r="AJ83" s="18">
        <f>SUM(ENERO:DICIEMBRE!AJ83)</f>
        <v>0</v>
      </c>
      <c r="AK83" s="18">
        <f>SUM(ENERO:DICIEMBRE!AK83)</f>
        <v>0</v>
      </c>
      <c r="AL83" s="18">
        <f>SUM(ENERO:DICIEMBRE!AL83)</f>
        <v>0</v>
      </c>
      <c r="AM83" s="18">
        <f>SUM(ENERO:DICIEMBRE!AM83)</f>
        <v>0</v>
      </c>
      <c r="AN83" s="18">
        <f>SUM(ENERO:DICIEMBRE!AN83)</f>
        <v>0</v>
      </c>
      <c r="AO83" s="18">
        <f>SUM(ENERO:DICIEMBRE!AO83)</f>
        <v>0</v>
      </c>
      <c r="AP83" t="str">
        <f t="shared" si="16"/>
        <v/>
      </c>
      <c r="CA83" t="str">
        <f t="shared" si="17"/>
        <v/>
      </c>
      <c r="CB83" t="str">
        <f t="shared" si="18"/>
        <v/>
      </c>
      <c r="CC83" t="str">
        <f t="shared" si="19"/>
        <v/>
      </c>
      <c r="CJ83">
        <f t="shared" si="20"/>
        <v>0</v>
      </c>
      <c r="CK83">
        <f t="shared" si="21"/>
        <v>0</v>
      </c>
    </row>
    <row r="84" spans="1:89" ht="22.5" x14ac:dyDescent="0.25">
      <c r="A84" s="200"/>
      <c r="B84" s="27" t="s">
        <v>52</v>
      </c>
      <c r="C84" s="16">
        <f t="shared" si="14"/>
        <v>0</v>
      </c>
      <c r="D84" s="25">
        <f t="shared" si="15"/>
        <v>0</v>
      </c>
      <c r="E84" s="16">
        <f t="shared" si="15"/>
        <v>0</v>
      </c>
      <c r="F84" s="18">
        <f>SUM(ENERO:DICIEMBRE!F84)</f>
        <v>0</v>
      </c>
      <c r="G84" s="18">
        <f>SUM(ENERO:DICIEMBRE!G84)</f>
        <v>0</v>
      </c>
      <c r="H84" s="18">
        <f>SUM(ENERO:DICIEMBRE!H84)</f>
        <v>0</v>
      </c>
      <c r="I84" s="18">
        <f>SUM(ENERO:DICIEMBRE!I84)</f>
        <v>0</v>
      </c>
      <c r="J84" s="18">
        <f>SUM(ENERO:DICIEMBRE!J84)</f>
        <v>0</v>
      </c>
      <c r="K84" s="18">
        <f>SUM(ENERO:DICIEMBRE!K84)</f>
        <v>0</v>
      </c>
      <c r="L84" s="18">
        <f>SUM(ENERO:DICIEMBRE!L84)</f>
        <v>0</v>
      </c>
      <c r="M84" s="18">
        <f>SUM(ENERO:DICIEMBRE!M84)</f>
        <v>0</v>
      </c>
      <c r="N84" s="18">
        <f>SUM(ENERO:DICIEMBRE!N84)</f>
        <v>0</v>
      </c>
      <c r="O84" s="18">
        <f>SUM(ENERO:DICIEMBRE!O84)</f>
        <v>0</v>
      </c>
      <c r="P84" s="18">
        <f>SUM(ENERO:DICIEMBRE!P84)</f>
        <v>0</v>
      </c>
      <c r="Q84" s="18">
        <f>SUM(ENERO:DICIEMBRE!Q84)</f>
        <v>0</v>
      </c>
      <c r="R84" s="18">
        <f>SUM(ENERO:DICIEMBRE!R84)</f>
        <v>0</v>
      </c>
      <c r="S84" s="18">
        <f>SUM(ENERO:DICIEMBRE!S84)</f>
        <v>0</v>
      </c>
      <c r="T84" s="18">
        <f>SUM(ENERO:DICIEMBRE!T84)</f>
        <v>0</v>
      </c>
      <c r="U84" s="18">
        <f>SUM(ENERO:DICIEMBRE!U84)</f>
        <v>0</v>
      </c>
      <c r="V84" s="18">
        <f>SUM(ENERO:DICIEMBRE!V84)</f>
        <v>0</v>
      </c>
      <c r="W84" s="18">
        <f>SUM(ENERO:DICIEMBRE!W84)</f>
        <v>0</v>
      </c>
      <c r="X84" s="18">
        <f>SUM(ENERO:DICIEMBRE!X84)</f>
        <v>0</v>
      </c>
      <c r="Y84" s="18">
        <f>SUM(ENERO:DICIEMBRE!Y84)</f>
        <v>0</v>
      </c>
      <c r="Z84" s="18">
        <f>SUM(ENERO:DICIEMBRE!Z84)</f>
        <v>0</v>
      </c>
      <c r="AA84" s="18">
        <f>SUM(ENERO:DICIEMBRE!AA84)</f>
        <v>0</v>
      </c>
      <c r="AB84" s="18">
        <f>SUM(ENERO:DICIEMBRE!AB84)</f>
        <v>0</v>
      </c>
      <c r="AC84" s="18">
        <f>SUM(ENERO:DICIEMBRE!AC84)</f>
        <v>0</v>
      </c>
      <c r="AD84" s="18">
        <f>SUM(ENERO:DICIEMBRE!AD84)</f>
        <v>0</v>
      </c>
      <c r="AE84" s="18">
        <f>SUM(ENERO:DICIEMBRE!AE84)</f>
        <v>0</v>
      </c>
      <c r="AF84" s="18">
        <f>SUM(ENERO:DICIEMBRE!AF84)</f>
        <v>0</v>
      </c>
      <c r="AG84" s="18">
        <f>SUM(ENERO:DICIEMBRE!AG84)</f>
        <v>0</v>
      </c>
      <c r="AH84" s="18">
        <f>SUM(ENERO:DICIEMBRE!AH84)</f>
        <v>0</v>
      </c>
      <c r="AI84" s="18">
        <f>SUM(ENERO:DICIEMBRE!AI84)</f>
        <v>0</v>
      </c>
      <c r="AJ84" s="18">
        <f>SUM(ENERO:DICIEMBRE!AJ84)</f>
        <v>0</v>
      </c>
      <c r="AK84" s="18">
        <f>SUM(ENERO:DICIEMBRE!AK84)</f>
        <v>0</v>
      </c>
      <c r="AL84" s="18">
        <f>SUM(ENERO:DICIEMBRE!AL84)</f>
        <v>0</v>
      </c>
      <c r="AM84" s="18">
        <f>SUM(ENERO:DICIEMBRE!AM84)</f>
        <v>0</v>
      </c>
      <c r="AN84" s="18">
        <f>SUM(ENERO:DICIEMBRE!AN84)</f>
        <v>0</v>
      </c>
      <c r="AO84" s="18">
        <f>SUM(ENERO:DICIEMBRE!AO84)</f>
        <v>0</v>
      </c>
      <c r="AP84" t="str">
        <f t="shared" si="16"/>
        <v/>
      </c>
      <c r="CA84" t="str">
        <f t="shared" si="17"/>
        <v/>
      </c>
      <c r="CB84" t="str">
        <f t="shared" si="18"/>
        <v/>
      </c>
      <c r="CC84" t="str">
        <f t="shared" si="19"/>
        <v/>
      </c>
      <c r="CJ84">
        <f t="shared" si="20"/>
        <v>0</v>
      </c>
      <c r="CK84">
        <f t="shared" si="21"/>
        <v>0</v>
      </c>
    </row>
    <row r="85" spans="1:89" x14ac:dyDescent="0.25">
      <c r="A85" s="201"/>
      <c r="B85" s="42" t="s">
        <v>53</v>
      </c>
      <c r="C85" s="29">
        <f t="shared" si="14"/>
        <v>23</v>
      </c>
      <c r="D85" s="30">
        <f t="shared" si="15"/>
        <v>9</v>
      </c>
      <c r="E85" s="29">
        <f t="shared" si="15"/>
        <v>14</v>
      </c>
      <c r="F85" s="18">
        <f>SUM(ENERO:DICIEMBRE!F85)</f>
        <v>0</v>
      </c>
      <c r="G85" s="18">
        <f>SUM(ENERO:DICIEMBRE!G85)</f>
        <v>0</v>
      </c>
      <c r="H85" s="18">
        <f>SUM(ENERO:DICIEMBRE!H85)</f>
        <v>0</v>
      </c>
      <c r="I85" s="18">
        <f>SUM(ENERO:DICIEMBRE!I85)</f>
        <v>0</v>
      </c>
      <c r="J85" s="18">
        <f>SUM(ENERO:DICIEMBRE!J85)</f>
        <v>0</v>
      </c>
      <c r="K85" s="18">
        <f>SUM(ENERO:DICIEMBRE!K85)</f>
        <v>0</v>
      </c>
      <c r="L85" s="18">
        <f>SUM(ENERO:DICIEMBRE!L85)</f>
        <v>0</v>
      </c>
      <c r="M85" s="18">
        <f>SUM(ENERO:DICIEMBRE!M85)</f>
        <v>0</v>
      </c>
      <c r="N85" s="18">
        <f>SUM(ENERO:DICIEMBRE!N85)</f>
        <v>0</v>
      </c>
      <c r="O85" s="18">
        <f>SUM(ENERO:DICIEMBRE!O85)</f>
        <v>0</v>
      </c>
      <c r="P85" s="18">
        <f>SUM(ENERO:DICIEMBRE!P85)</f>
        <v>0</v>
      </c>
      <c r="Q85" s="18">
        <f>SUM(ENERO:DICIEMBRE!Q85)</f>
        <v>0</v>
      </c>
      <c r="R85" s="18">
        <f>SUM(ENERO:DICIEMBRE!R85)</f>
        <v>0</v>
      </c>
      <c r="S85" s="18">
        <f>SUM(ENERO:DICIEMBRE!S85)</f>
        <v>0</v>
      </c>
      <c r="T85" s="18">
        <f>SUM(ENERO:DICIEMBRE!T85)</f>
        <v>0</v>
      </c>
      <c r="U85" s="18">
        <f>SUM(ENERO:DICIEMBRE!U85)</f>
        <v>0</v>
      </c>
      <c r="V85" s="18">
        <f>SUM(ENERO:DICIEMBRE!V85)</f>
        <v>0</v>
      </c>
      <c r="W85" s="18">
        <f>SUM(ENERO:DICIEMBRE!W85)</f>
        <v>0</v>
      </c>
      <c r="X85" s="18">
        <f>SUM(ENERO:DICIEMBRE!X85)</f>
        <v>0</v>
      </c>
      <c r="Y85" s="18">
        <f>SUM(ENERO:DICIEMBRE!Y85)</f>
        <v>0</v>
      </c>
      <c r="Z85" s="18">
        <f>SUM(ENERO:DICIEMBRE!Z85)</f>
        <v>0</v>
      </c>
      <c r="AA85" s="18">
        <f>SUM(ENERO:DICIEMBRE!AA85)</f>
        <v>0</v>
      </c>
      <c r="AB85" s="18">
        <f>SUM(ENERO:DICIEMBRE!AB85)</f>
        <v>0</v>
      </c>
      <c r="AC85" s="18">
        <f>SUM(ENERO:DICIEMBRE!AC85)</f>
        <v>0</v>
      </c>
      <c r="AD85" s="18">
        <f>SUM(ENERO:DICIEMBRE!AD85)</f>
        <v>1</v>
      </c>
      <c r="AE85" s="18">
        <f>SUM(ENERO:DICIEMBRE!AE85)</f>
        <v>0</v>
      </c>
      <c r="AF85" s="18">
        <f>SUM(ENERO:DICIEMBRE!AF85)</f>
        <v>4</v>
      </c>
      <c r="AG85" s="18">
        <f>SUM(ENERO:DICIEMBRE!AG85)</f>
        <v>5</v>
      </c>
      <c r="AH85" s="18">
        <f>SUM(ENERO:DICIEMBRE!AH85)</f>
        <v>2</v>
      </c>
      <c r="AI85" s="18">
        <f>SUM(ENERO:DICIEMBRE!AI85)</f>
        <v>6</v>
      </c>
      <c r="AJ85" s="18">
        <f>SUM(ENERO:DICIEMBRE!AJ85)</f>
        <v>1</v>
      </c>
      <c r="AK85" s="18">
        <f>SUM(ENERO:DICIEMBRE!AK85)</f>
        <v>3</v>
      </c>
      <c r="AL85" s="18">
        <f>SUM(ENERO:DICIEMBRE!AL85)</f>
        <v>1</v>
      </c>
      <c r="AM85" s="18">
        <f>SUM(ENERO:DICIEMBRE!AM85)</f>
        <v>0</v>
      </c>
      <c r="AN85" s="18">
        <f>SUM(ENERO:DICIEMBRE!AN85)</f>
        <v>0</v>
      </c>
      <c r="AO85" s="18">
        <f>SUM(ENERO:DICIEMBRE!AO85)</f>
        <v>0</v>
      </c>
      <c r="AP85" t="str">
        <f t="shared" si="16"/>
        <v/>
      </c>
      <c r="CA85" t="str">
        <f t="shared" si="17"/>
        <v/>
      </c>
      <c r="CB85" t="str">
        <f t="shared" si="18"/>
        <v/>
      </c>
      <c r="CC85" t="str">
        <f t="shared" si="19"/>
        <v/>
      </c>
      <c r="CJ85">
        <f t="shared" si="20"/>
        <v>0</v>
      </c>
      <c r="CK85">
        <f t="shared" si="21"/>
        <v>0</v>
      </c>
    </row>
    <row r="86" spans="1:89" x14ac:dyDescent="0.25">
      <c r="A86" s="184" t="s">
        <v>54</v>
      </c>
      <c r="B86" s="24" t="s">
        <v>55</v>
      </c>
      <c r="C86" s="36">
        <f t="shared" si="14"/>
        <v>81</v>
      </c>
      <c r="D86" s="37">
        <f t="shared" si="15"/>
        <v>32</v>
      </c>
      <c r="E86" s="36">
        <f t="shared" si="15"/>
        <v>49</v>
      </c>
      <c r="F86" s="18">
        <f>SUM(ENERO:DICIEMBRE!F86)</f>
        <v>0</v>
      </c>
      <c r="G86" s="18">
        <f>SUM(ENERO:DICIEMBRE!G86)</f>
        <v>0</v>
      </c>
      <c r="H86" s="18">
        <f>SUM(ENERO:DICIEMBRE!H86)</f>
        <v>0</v>
      </c>
      <c r="I86" s="18">
        <f>SUM(ENERO:DICIEMBRE!I86)</f>
        <v>0</v>
      </c>
      <c r="J86" s="18">
        <f>SUM(ENERO:DICIEMBRE!J86)</f>
        <v>0</v>
      </c>
      <c r="K86" s="18">
        <f>SUM(ENERO:DICIEMBRE!K86)</f>
        <v>0</v>
      </c>
      <c r="L86" s="18">
        <f>SUM(ENERO:DICIEMBRE!L86)</f>
        <v>0</v>
      </c>
      <c r="M86" s="18">
        <f>SUM(ENERO:DICIEMBRE!M86)</f>
        <v>0</v>
      </c>
      <c r="N86" s="18">
        <f>SUM(ENERO:DICIEMBRE!N86)</f>
        <v>0</v>
      </c>
      <c r="O86" s="18">
        <f>SUM(ENERO:DICIEMBRE!O86)</f>
        <v>0</v>
      </c>
      <c r="P86" s="18">
        <f>SUM(ENERO:DICIEMBRE!P86)</f>
        <v>0</v>
      </c>
      <c r="Q86" s="18">
        <f>SUM(ENERO:DICIEMBRE!Q86)</f>
        <v>0</v>
      </c>
      <c r="R86" s="18">
        <f>SUM(ENERO:DICIEMBRE!R86)</f>
        <v>0</v>
      </c>
      <c r="S86" s="18">
        <f>SUM(ENERO:DICIEMBRE!S86)</f>
        <v>0</v>
      </c>
      <c r="T86" s="18">
        <f>SUM(ENERO:DICIEMBRE!T86)</f>
        <v>0</v>
      </c>
      <c r="U86" s="18">
        <f>SUM(ENERO:DICIEMBRE!U86)</f>
        <v>1</v>
      </c>
      <c r="V86" s="18">
        <f>SUM(ENERO:DICIEMBRE!V86)</f>
        <v>0</v>
      </c>
      <c r="W86" s="18">
        <f>SUM(ENERO:DICIEMBRE!W86)</f>
        <v>2</v>
      </c>
      <c r="X86" s="18">
        <f>SUM(ENERO:DICIEMBRE!X86)</f>
        <v>0</v>
      </c>
      <c r="Y86" s="18">
        <f>SUM(ENERO:DICIEMBRE!Y86)</f>
        <v>0</v>
      </c>
      <c r="Z86" s="18">
        <f>SUM(ENERO:DICIEMBRE!Z86)</f>
        <v>1</v>
      </c>
      <c r="AA86" s="18">
        <f>SUM(ENERO:DICIEMBRE!AA86)</f>
        <v>2</v>
      </c>
      <c r="AB86" s="18">
        <f>SUM(ENERO:DICIEMBRE!AB86)</f>
        <v>4</v>
      </c>
      <c r="AC86" s="18">
        <f>SUM(ENERO:DICIEMBRE!AC86)</f>
        <v>4</v>
      </c>
      <c r="AD86" s="18">
        <f>SUM(ENERO:DICIEMBRE!AD86)</f>
        <v>0</v>
      </c>
      <c r="AE86" s="18">
        <f>SUM(ENERO:DICIEMBRE!AE86)</f>
        <v>4</v>
      </c>
      <c r="AF86" s="18">
        <f>SUM(ENERO:DICIEMBRE!AF86)</f>
        <v>6</v>
      </c>
      <c r="AG86" s="18">
        <f>SUM(ENERO:DICIEMBRE!AG86)</f>
        <v>4</v>
      </c>
      <c r="AH86" s="18">
        <f>SUM(ENERO:DICIEMBRE!AH86)</f>
        <v>4</v>
      </c>
      <c r="AI86" s="18">
        <f>SUM(ENERO:DICIEMBRE!AI86)</f>
        <v>4</v>
      </c>
      <c r="AJ86" s="18">
        <f>SUM(ENERO:DICIEMBRE!AJ86)</f>
        <v>7</v>
      </c>
      <c r="AK86" s="18">
        <f>SUM(ENERO:DICIEMBRE!AK86)</f>
        <v>9</v>
      </c>
      <c r="AL86" s="18">
        <f>SUM(ENERO:DICIEMBRE!AL86)</f>
        <v>10</v>
      </c>
      <c r="AM86" s="18">
        <f>SUM(ENERO:DICIEMBRE!AM86)</f>
        <v>19</v>
      </c>
      <c r="AN86" s="18">
        <f>SUM(ENERO:DICIEMBRE!AN86)</f>
        <v>0</v>
      </c>
      <c r="AO86" s="18">
        <f>SUM(ENERO:DICIEMBRE!AO86)</f>
        <v>0</v>
      </c>
      <c r="AP86" t="str">
        <f t="shared" si="16"/>
        <v/>
      </c>
      <c r="CA86" t="str">
        <f t="shared" si="17"/>
        <v/>
      </c>
      <c r="CB86" t="str">
        <f t="shared" si="18"/>
        <v/>
      </c>
      <c r="CC86" t="str">
        <f t="shared" si="19"/>
        <v/>
      </c>
      <c r="CJ86">
        <f t="shared" si="20"/>
        <v>0</v>
      </c>
      <c r="CK86">
        <f t="shared" si="21"/>
        <v>0</v>
      </c>
    </row>
    <row r="87" spans="1:89" x14ac:dyDescent="0.25">
      <c r="A87" s="200"/>
      <c r="B87" s="24" t="s">
        <v>56</v>
      </c>
      <c r="C87" s="16">
        <f t="shared" si="14"/>
        <v>5</v>
      </c>
      <c r="D87" s="25">
        <f t="shared" si="15"/>
        <v>3</v>
      </c>
      <c r="E87" s="16">
        <f t="shared" si="15"/>
        <v>2</v>
      </c>
      <c r="F87" s="18">
        <f>SUM(ENERO:DICIEMBRE!F87)</f>
        <v>0</v>
      </c>
      <c r="G87" s="18">
        <f>SUM(ENERO:DICIEMBRE!G87)</f>
        <v>0</v>
      </c>
      <c r="H87" s="18">
        <f>SUM(ENERO:DICIEMBRE!H87)</f>
        <v>0</v>
      </c>
      <c r="I87" s="18">
        <f>SUM(ENERO:DICIEMBRE!I87)</f>
        <v>0</v>
      </c>
      <c r="J87" s="18">
        <f>SUM(ENERO:DICIEMBRE!J87)</f>
        <v>0</v>
      </c>
      <c r="K87" s="18">
        <f>SUM(ENERO:DICIEMBRE!K87)</f>
        <v>0</v>
      </c>
      <c r="L87" s="18">
        <f>SUM(ENERO:DICIEMBRE!L87)</f>
        <v>0</v>
      </c>
      <c r="M87" s="18">
        <f>SUM(ENERO:DICIEMBRE!M87)</f>
        <v>0</v>
      </c>
      <c r="N87" s="18">
        <f>SUM(ENERO:DICIEMBRE!N87)</f>
        <v>0</v>
      </c>
      <c r="O87" s="18">
        <f>SUM(ENERO:DICIEMBRE!O87)</f>
        <v>0</v>
      </c>
      <c r="P87" s="18">
        <f>SUM(ENERO:DICIEMBRE!P87)</f>
        <v>0</v>
      </c>
      <c r="Q87" s="18">
        <f>SUM(ENERO:DICIEMBRE!Q87)</f>
        <v>0</v>
      </c>
      <c r="R87" s="18">
        <f>SUM(ENERO:DICIEMBRE!R87)</f>
        <v>0</v>
      </c>
      <c r="S87" s="18">
        <f>SUM(ENERO:DICIEMBRE!S87)</f>
        <v>0</v>
      </c>
      <c r="T87" s="18">
        <f>SUM(ENERO:DICIEMBRE!T87)</f>
        <v>0</v>
      </c>
      <c r="U87" s="18">
        <f>SUM(ENERO:DICIEMBRE!U87)</f>
        <v>0</v>
      </c>
      <c r="V87" s="18">
        <f>SUM(ENERO:DICIEMBRE!V87)</f>
        <v>0</v>
      </c>
      <c r="W87" s="18">
        <f>SUM(ENERO:DICIEMBRE!W87)</f>
        <v>0</v>
      </c>
      <c r="X87" s="18">
        <f>SUM(ENERO:DICIEMBRE!X87)</f>
        <v>0</v>
      </c>
      <c r="Y87" s="18">
        <f>SUM(ENERO:DICIEMBRE!Y87)</f>
        <v>0</v>
      </c>
      <c r="Z87" s="18">
        <f>SUM(ENERO:DICIEMBRE!Z87)</f>
        <v>1</v>
      </c>
      <c r="AA87" s="18">
        <f>SUM(ENERO:DICIEMBRE!AA87)</f>
        <v>0</v>
      </c>
      <c r="AB87" s="18">
        <f>SUM(ENERO:DICIEMBRE!AB87)</f>
        <v>0</v>
      </c>
      <c r="AC87" s="18">
        <f>SUM(ENERO:DICIEMBRE!AC87)</f>
        <v>0</v>
      </c>
      <c r="AD87" s="18">
        <f>SUM(ENERO:DICIEMBRE!AD87)</f>
        <v>0</v>
      </c>
      <c r="AE87" s="18">
        <f>SUM(ENERO:DICIEMBRE!AE87)</f>
        <v>0</v>
      </c>
      <c r="AF87" s="18">
        <f>SUM(ENERO:DICIEMBRE!AF87)</f>
        <v>0</v>
      </c>
      <c r="AG87" s="18">
        <f>SUM(ENERO:DICIEMBRE!AG87)</f>
        <v>0</v>
      </c>
      <c r="AH87" s="18">
        <f>SUM(ENERO:DICIEMBRE!AH87)</f>
        <v>0</v>
      </c>
      <c r="AI87" s="18">
        <f>SUM(ENERO:DICIEMBRE!AI87)</f>
        <v>0</v>
      </c>
      <c r="AJ87" s="18">
        <f>SUM(ENERO:DICIEMBRE!AJ87)</f>
        <v>1</v>
      </c>
      <c r="AK87" s="18">
        <f>SUM(ENERO:DICIEMBRE!AK87)</f>
        <v>1</v>
      </c>
      <c r="AL87" s="18">
        <f>SUM(ENERO:DICIEMBRE!AL87)</f>
        <v>1</v>
      </c>
      <c r="AM87" s="18">
        <f>SUM(ENERO:DICIEMBRE!AM87)</f>
        <v>1</v>
      </c>
      <c r="AN87" s="18">
        <f>SUM(ENERO:DICIEMBRE!AN87)</f>
        <v>0</v>
      </c>
      <c r="AO87" s="18">
        <f>SUM(ENERO:DICIEMBRE!AO87)</f>
        <v>0</v>
      </c>
      <c r="AP87" t="str">
        <f t="shared" si="16"/>
        <v/>
      </c>
      <c r="CA87" t="str">
        <f t="shared" si="17"/>
        <v/>
      </c>
      <c r="CB87" t="str">
        <f t="shared" si="18"/>
        <v/>
      </c>
      <c r="CC87" t="str">
        <f t="shared" si="19"/>
        <v/>
      </c>
      <c r="CJ87">
        <f t="shared" si="20"/>
        <v>0</v>
      </c>
      <c r="CK87">
        <f t="shared" si="21"/>
        <v>0</v>
      </c>
    </row>
    <row r="88" spans="1:89" x14ac:dyDescent="0.25">
      <c r="A88" s="200"/>
      <c r="B88" s="24" t="s">
        <v>57</v>
      </c>
      <c r="C88" s="16">
        <f t="shared" si="14"/>
        <v>35</v>
      </c>
      <c r="D88" s="25">
        <f t="shared" si="15"/>
        <v>13</v>
      </c>
      <c r="E88" s="16">
        <f t="shared" si="15"/>
        <v>22</v>
      </c>
      <c r="F88" s="18">
        <f>SUM(ENERO:DICIEMBRE!F88)</f>
        <v>0</v>
      </c>
      <c r="G88" s="18">
        <f>SUM(ENERO:DICIEMBRE!G88)</f>
        <v>0</v>
      </c>
      <c r="H88" s="18">
        <f>SUM(ENERO:DICIEMBRE!H88)</f>
        <v>0</v>
      </c>
      <c r="I88" s="18">
        <f>SUM(ENERO:DICIEMBRE!I88)</f>
        <v>0</v>
      </c>
      <c r="J88" s="18">
        <f>SUM(ENERO:DICIEMBRE!J88)</f>
        <v>0</v>
      </c>
      <c r="K88" s="18">
        <f>SUM(ENERO:DICIEMBRE!K88)</f>
        <v>0</v>
      </c>
      <c r="L88" s="18">
        <f>SUM(ENERO:DICIEMBRE!L88)</f>
        <v>0</v>
      </c>
      <c r="M88" s="18">
        <f>SUM(ENERO:DICIEMBRE!M88)</f>
        <v>0</v>
      </c>
      <c r="N88" s="18">
        <f>SUM(ENERO:DICIEMBRE!N88)</f>
        <v>0</v>
      </c>
      <c r="O88" s="18">
        <f>SUM(ENERO:DICIEMBRE!O88)</f>
        <v>0</v>
      </c>
      <c r="P88" s="18">
        <f>SUM(ENERO:DICIEMBRE!P88)</f>
        <v>0</v>
      </c>
      <c r="Q88" s="18">
        <f>SUM(ENERO:DICIEMBRE!Q88)</f>
        <v>0</v>
      </c>
      <c r="R88" s="18">
        <f>SUM(ENERO:DICIEMBRE!R88)</f>
        <v>0</v>
      </c>
      <c r="S88" s="18">
        <f>SUM(ENERO:DICIEMBRE!S88)</f>
        <v>0</v>
      </c>
      <c r="T88" s="18">
        <f>SUM(ENERO:DICIEMBRE!T88)</f>
        <v>0</v>
      </c>
      <c r="U88" s="18">
        <f>SUM(ENERO:DICIEMBRE!U88)</f>
        <v>0</v>
      </c>
      <c r="V88" s="18">
        <f>SUM(ENERO:DICIEMBRE!V88)</f>
        <v>0</v>
      </c>
      <c r="W88" s="18">
        <f>SUM(ENERO:DICIEMBRE!W88)</f>
        <v>1</v>
      </c>
      <c r="X88" s="18">
        <f>SUM(ENERO:DICIEMBRE!X88)</f>
        <v>0</v>
      </c>
      <c r="Y88" s="18">
        <f>SUM(ENERO:DICIEMBRE!Y88)</f>
        <v>1</v>
      </c>
      <c r="Z88" s="18">
        <f>SUM(ENERO:DICIEMBRE!Z88)</f>
        <v>0</v>
      </c>
      <c r="AA88" s="18">
        <f>SUM(ENERO:DICIEMBRE!AA88)</f>
        <v>0</v>
      </c>
      <c r="AB88" s="18">
        <f>SUM(ENERO:DICIEMBRE!AB88)</f>
        <v>0</v>
      </c>
      <c r="AC88" s="18">
        <f>SUM(ENERO:DICIEMBRE!AC88)</f>
        <v>4</v>
      </c>
      <c r="AD88" s="18">
        <f>SUM(ENERO:DICIEMBRE!AD88)</f>
        <v>0</v>
      </c>
      <c r="AE88" s="18">
        <f>SUM(ENERO:DICIEMBRE!AE88)</f>
        <v>3</v>
      </c>
      <c r="AF88" s="18">
        <f>SUM(ENERO:DICIEMBRE!AF88)</f>
        <v>2</v>
      </c>
      <c r="AG88" s="18">
        <f>SUM(ENERO:DICIEMBRE!AG88)</f>
        <v>0</v>
      </c>
      <c r="AH88" s="18">
        <f>SUM(ENERO:DICIEMBRE!AH88)</f>
        <v>0</v>
      </c>
      <c r="AI88" s="18">
        <f>SUM(ENERO:DICIEMBRE!AI88)</f>
        <v>2</v>
      </c>
      <c r="AJ88" s="18">
        <f>SUM(ENERO:DICIEMBRE!AJ88)</f>
        <v>2</v>
      </c>
      <c r="AK88" s="18">
        <f>SUM(ENERO:DICIEMBRE!AK88)</f>
        <v>5</v>
      </c>
      <c r="AL88" s="18">
        <f>SUM(ENERO:DICIEMBRE!AL88)</f>
        <v>9</v>
      </c>
      <c r="AM88" s="18">
        <f>SUM(ENERO:DICIEMBRE!AM88)</f>
        <v>6</v>
      </c>
      <c r="AN88" s="18">
        <f>SUM(ENERO:DICIEMBRE!AN88)</f>
        <v>0</v>
      </c>
      <c r="AO88" s="18">
        <f>SUM(ENERO:DICIEMBRE!AO88)</f>
        <v>0</v>
      </c>
      <c r="AP88" t="str">
        <f t="shared" si="16"/>
        <v/>
      </c>
      <c r="CA88" t="str">
        <f t="shared" si="17"/>
        <v/>
      </c>
      <c r="CB88" t="str">
        <f t="shared" si="18"/>
        <v/>
      </c>
      <c r="CC88" t="str">
        <f t="shared" si="19"/>
        <v/>
      </c>
      <c r="CJ88">
        <f t="shared" si="20"/>
        <v>0</v>
      </c>
      <c r="CK88">
        <f t="shared" si="21"/>
        <v>0</v>
      </c>
    </row>
    <row r="89" spans="1:89" x14ac:dyDescent="0.25">
      <c r="A89" s="201"/>
      <c r="B89" s="42" t="s">
        <v>89</v>
      </c>
      <c r="C89" s="29">
        <f t="shared" si="14"/>
        <v>24</v>
      </c>
      <c r="D89" s="30">
        <f t="shared" si="15"/>
        <v>16</v>
      </c>
      <c r="E89" s="29">
        <f t="shared" si="15"/>
        <v>8</v>
      </c>
      <c r="F89" s="18">
        <f>SUM(ENERO:DICIEMBRE!F89)</f>
        <v>0</v>
      </c>
      <c r="G89" s="18">
        <f>SUM(ENERO:DICIEMBRE!G89)</f>
        <v>0</v>
      </c>
      <c r="H89" s="18">
        <f>SUM(ENERO:DICIEMBRE!H89)</f>
        <v>0</v>
      </c>
      <c r="I89" s="18">
        <f>SUM(ENERO:DICIEMBRE!I89)</f>
        <v>0</v>
      </c>
      <c r="J89" s="18">
        <f>SUM(ENERO:DICIEMBRE!J89)</f>
        <v>0</v>
      </c>
      <c r="K89" s="18">
        <f>SUM(ENERO:DICIEMBRE!K89)</f>
        <v>0</v>
      </c>
      <c r="L89" s="18">
        <f>SUM(ENERO:DICIEMBRE!L89)</f>
        <v>0</v>
      </c>
      <c r="M89" s="18">
        <f>SUM(ENERO:DICIEMBRE!M89)</f>
        <v>0</v>
      </c>
      <c r="N89" s="18">
        <f>SUM(ENERO:DICIEMBRE!N89)</f>
        <v>0</v>
      </c>
      <c r="O89" s="18">
        <f>SUM(ENERO:DICIEMBRE!O89)</f>
        <v>0</v>
      </c>
      <c r="P89" s="18">
        <f>SUM(ENERO:DICIEMBRE!P89)</f>
        <v>0</v>
      </c>
      <c r="Q89" s="18">
        <f>SUM(ENERO:DICIEMBRE!Q89)</f>
        <v>1</v>
      </c>
      <c r="R89" s="18">
        <f>SUM(ENERO:DICIEMBRE!R89)</f>
        <v>0</v>
      </c>
      <c r="S89" s="18">
        <f>SUM(ENERO:DICIEMBRE!S89)</f>
        <v>0</v>
      </c>
      <c r="T89" s="18">
        <f>SUM(ENERO:DICIEMBRE!T89)</f>
        <v>0</v>
      </c>
      <c r="U89" s="18">
        <f>SUM(ENERO:DICIEMBRE!U89)</f>
        <v>0</v>
      </c>
      <c r="V89" s="18">
        <f>SUM(ENERO:DICIEMBRE!V89)</f>
        <v>1</v>
      </c>
      <c r="W89" s="18">
        <f>SUM(ENERO:DICIEMBRE!W89)</f>
        <v>0</v>
      </c>
      <c r="X89" s="18">
        <f>SUM(ENERO:DICIEMBRE!X89)</f>
        <v>0</v>
      </c>
      <c r="Y89" s="18">
        <f>SUM(ENERO:DICIEMBRE!Y89)</f>
        <v>1</v>
      </c>
      <c r="Z89" s="18">
        <f>SUM(ENERO:DICIEMBRE!Z89)</f>
        <v>2</v>
      </c>
      <c r="AA89" s="18">
        <f>SUM(ENERO:DICIEMBRE!AA89)</f>
        <v>0</v>
      </c>
      <c r="AB89" s="18">
        <f>SUM(ENERO:DICIEMBRE!AB89)</f>
        <v>3</v>
      </c>
      <c r="AC89" s="18">
        <f>SUM(ENERO:DICIEMBRE!AC89)</f>
        <v>1</v>
      </c>
      <c r="AD89" s="18">
        <f>SUM(ENERO:DICIEMBRE!AD89)</f>
        <v>2</v>
      </c>
      <c r="AE89" s="18">
        <f>SUM(ENERO:DICIEMBRE!AE89)</f>
        <v>3</v>
      </c>
      <c r="AF89" s="18">
        <f>SUM(ENERO:DICIEMBRE!AF89)</f>
        <v>2</v>
      </c>
      <c r="AG89" s="18">
        <f>SUM(ENERO:DICIEMBRE!AG89)</f>
        <v>1</v>
      </c>
      <c r="AH89" s="18">
        <f>SUM(ENERO:DICIEMBRE!AH89)</f>
        <v>1</v>
      </c>
      <c r="AI89" s="18">
        <f>SUM(ENERO:DICIEMBRE!AI89)</f>
        <v>0</v>
      </c>
      <c r="AJ89" s="18">
        <f>SUM(ENERO:DICIEMBRE!AJ89)</f>
        <v>3</v>
      </c>
      <c r="AK89" s="18">
        <f>SUM(ENERO:DICIEMBRE!AK89)</f>
        <v>0</v>
      </c>
      <c r="AL89" s="18">
        <f>SUM(ENERO:DICIEMBRE!AL89)</f>
        <v>2</v>
      </c>
      <c r="AM89" s="18">
        <f>SUM(ENERO:DICIEMBRE!AM89)</f>
        <v>1</v>
      </c>
      <c r="AN89" s="18">
        <f>SUM(ENERO:DICIEMBRE!AN89)</f>
        <v>0</v>
      </c>
      <c r="AO89" s="18">
        <f>SUM(ENERO:DICIEMBRE!AO89)</f>
        <v>0</v>
      </c>
      <c r="AP89" t="str">
        <f t="shared" si="16"/>
        <v/>
      </c>
      <c r="CA89" t="str">
        <f t="shared" si="17"/>
        <v/>
      </c>
      <c r="CB89" t="str">
        <f t="shared" si="18"/>
        <v/>
      </c>
      <c r="CC89" t="str">
        <f t="shared" si="19"/>
        <v/>
      </c>
      <c r="CJ89">
        <f t="shared" si="20"/>
        <v>0</v>
      </c>
      <c r="CK89">
        <f t="shared" si="21"/>
        <v>0</v>
      </c>
    </row>
    <row r="90" spans="1:89" ht="15.75" x14ac:dyDescent="0.25">
      <c r="A90" s="4"/>
      <c r="B90" s="59"/>
      <c r="C90" s="59"/>
      <c r="D90" s="59"/>
      <c r="E90" s="59"/>
      <c r="F90" s="59"/>
      <c r="G90" s="59"/>
      <c r="H90" s="59"/>
      <c r="I90" s="59"/>
      <c r="J90" s="59"/>
    </row>
    <row r="91" spans="1:89" ht="15.75" x14ac:dyDescent="0.25">
      <c r="A91" s="4" t="s">
        <v>90</v>
      </c>
      <c r="B91" s="59"/>
      <c r="C91" s="59"/>
      <c r="D91" s="59"/>
      <c r="E91" s="59"/>
      <c r="F91" s="59"/>
      <c r="G91" s="59"/>
      <c r="H91" s="59"/>
      <c r="I91" s="59"/>
      <c r="J91" s="59"/>
    </row>
    <row r="92" spans="1:89" x14ac:dyDescent="0.25">
      <c r="A92" s="184" t="s">
        <v>60</v>
      </c>
      <c r="B92" s="203" t="s">
        <v>5</v>
      </c>
      <c r="C92" s="204"/>
      <c r="D92" s="205"/>
      <c r="E92" s="209" t="s">
        <v>6</v>
      </c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191"/>
      <c r="AM92" s="211" t="s">
        <v>61</v>
      </c>
      <c r="AN92" s="204"/>
      <c r="AO92" s="204"/>
      <c r="AP92" s="204"/>
      <c r="AQ92" s="204"/>
      <c r="AR92" s="204"/>
      <c r="AS92" s="204"/>
      <c r="AT92" s="204"/>
      <c r="AU92" s="204"/>
      <c r="AV92" s="204"/>
      <c r="AW92" s="205"/>
      <c r="CA92" s="197" t="s">
        <v>62</v>
      </c>
      <c r="CJ92" s="197" t="s">
        <v>62</v>
      </c>
    </row>
    <row r="93" spans="1:89" x14ac:dyDescent="0.25">
      <c r="A93" s="185"/>
      <c r="B93" s="206"/>
      <c r="C93" s="207"/>
      <c r="D93" s="208"/>
      <c r="E93" s="198" t="s">
        <v>10</v>
      </c>
      <c r="F93" s="196"/>
      <c r="G93" s="195" t="s">
        <v>11</v>
      </c>
      <c r="H93" s="196"/>
      <c r="I93" s="195" t="s">
        <v>12</v>
      </c>
      <c r="J93" s="196"/>
      <c r="K93" s="195" t="s">
        <v>13</v>
      </c>
      <c r="L93" s="196"/>
      <c r="M93" s="195" t="s">
        <v>14</v>
      </c>
      <c r="N93" s="196"/>
      <c r="O93" s="195" t="s">
        <v>15</v>
      </c>
      <c r="P93" s="196"/>
      <c r="Q93" s="195" t="s">
        <v>16</v>
      </c>
      <c r="R93" s="196"/>
      <c r="S93" s="195" t="s">
        <v>17</v>
      </c>
      <c r="T93" s="196"/>
      <c r="U93" s="195" t="s">
        <v>18</v>
      </c>
      <c r="V93" s="196"/>
      <c r="W93" s="195" t="s">
        <v>19</v>
      </c>
      <c r="X93" s="196"/>
      <c r="Y93" s="195" t="s">
        <v>20</v>
      </c>
      <c r="Z93" s="196"/>
      <c r="AA93" s="195" t="s">
        <v>21</v>
      </c>
      <c r="AB93" s="196"/>
      <c r="AC93" s="195" t="s">
        <v>22</v>
      </c>
      <c r="AD93" s="196"/>
      <c r="AE93" s="195" t="s">
        <v>23</v>
      </c>
      <c r="AF93" s="196"/>
      <c r="AG93" s="195" t="s">
        <v>24</v>
      </c>
      <c r="AH93" s="196"/>
      <c r="AI93" s="195" t="s">
        <v>25</v>
      </c>
      <c r="AJ93" s="196"/>
      <c r="AK93" s="190" t="s">
        <v>26</v>
      </c>
      <c r="AL93" s="191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8"/>
      <c r="CA93" s="197"/>
      <c r="CJ93" s="197"/>
    </row>
    <row r="94" spans="1:89" ht="36.75" x14ac:dyDescent="0.25">
      <c r="A94" s="202"/>
      <c r="B94" s="8" t="s">
        <v>27</v>
      </c>
      <c r="C94" s="60" t="s">
        <v>28</v>
      </c>
      <c r="D94" s="61" t="s">
        <v>29</v>
      </c>
      <c r="E94" s="11" t="s">
        <v>28</v>
      </c>
      <c r="F94" s="12" t="s">
        <v>29</v>
      </c>
      <c r="G94" s="13" t="s">
        <v>28</v>
      </c>
      <c r="H94" s="12" t="s">
        <v>29</v>
      </c>
      <c r="I94" s="13" t="s">
        <v>28</v>
      </c>
      <c r="J94" s="12" t="s">
        <v>29</v>
      </c>
      <c r="K94" s="13" t="s">
        <v>28</v>
      </c>
      <c r="L94" s="12" t="s">
        <v>29</v>
      </c>
      <c r="M94" s="13" t="s">
        <v>28</v>
      </c>
      <c r="N94" s="12" t="s">
        <v>29</v>
      </c>
      <c r="O94" s="13" t="s">
        <v>28</v>
      </c>
      <c r="P94" s="12" t="s">
        <v>29</v>
      </c>
      <c r="Q94" s="13" t="s">
        <v>28</v>
      </c>
      <c r="R94" s="12" t="s">
        <v>29</v>
      </c>
      <c r="S94" s="13" t="s">
        <v>28</v>
      </c>
      <c r="T94" s="12" t="s">
        <v>29</v>
      </c>
      <c r="U94" s="13" t="s">
        <v>28</v>
      </c>
      <c r="V94" s="12" t="s">
        <v>29</v>
      </c>
      <c r="W94" s="13" t="s">
        <v>28</v>
      </c>
      <c r="X94" s="12" t="s">
        <v>29</v>
      </c>
      <c r="Y94" s="13" t="s">
        <v>28</v>
      </c>
      <c r="Z94" s="12" t="s">
        <v>29</v>
      </c>
      <c r="AA94" s="13" t="s">
        <v>28</v>
      </c>
      <c r="AB94" s="12" t="s">
        <v>29</v>
      </c>
      <c r="AC94" s="13" t="s">
        <v>28</v>
      </c>
      <c r="AD94" s="12" t="s">
        <v>29</v>
      </c>
      <c r="AE94" s="13" t="s">
        <v>28</v>
      </c>
      <c r="AF94" s="12" t="s">
        <v>29</v>
      </c>
      <c r="AG94" s="13" t="s">
        <v>28</v>
      </c>
      <c r="AH94" s="12" t="s">
        <v>29</v>
      </c>
      <c r="AI94" s="13" t="s">
        <v>28</v>
      </c>
      <c r="AJ94" s="12" t="s">
        <v>29</v>
      </c>
      <c r="AK94" s="13" t="s">
        <v>28</v>
      </c>
      <c r="AL94" s="14" t="s">
        <v>29</v>
      </c>
      <c r="AM94" s="62" t="s">
        <v>91</v>
      </c>
      <c r="AN94" s="63" t="s">
        <v>92</v>
      </c>
      <c r="AO94" s="63" t="s">
        <v>93</v>
      </c>
      <c r="AP94" s="63" t="s">
        <v>65</v>
      </c>
      <c r="AQ94" s="63" t="s">
        <v>94</v>
      </c>
      <c r="AR94" s="63" t="s">
        <v>95</v>
      </c>
      <c r="AS94" s="63" t="s">
        <v>69</v>
      </c>
      <c r="AT94" s="63" t="s">
        <v>96</v>
      </c>
      <c r="AU94" s="63" t="s">
        <v>97</v>
      </c>
      <c r="AV94" s="63" t="s">
        <v>72</v>
      </c>
      <c r="AW94" s="64" t="s">
        <v>98</v>
      </c>
      <c r="CA94" s="197"/>
      <c r="CJ94" s="197"/>
    </row>
    <row r="95" spans="1:89" x14ac:dyDescent="0.25">
      <c r="A95" s="50" t="s">
        <v>99</v>
      </c>
      <c r="B95" s="65">
        <f>SUM(C95:D95)</f>
        <v>357</v>
      </c>
      <c r="C95" s="17">
        <f t="shared" ref="C95:D106" si="22">SUM(E95,G95,I95,K95,M95,O95,Q95,S95,U95,W95,Y95,AA95,AC95,AE95,AG95,AI95,AK95)</f>
        <v>187</v>
      </c>
      <c r="D95" s="66">
        <f>SUM(F95,H95,J95,L95,N95,P95,R95,T95,V95,X95,Z95,AB95,AD95,AF95,AH95,AJ95,AL95)</f>
        <v>170</v>
      </c>
      <c r="E95" s="18">
        <f>SUM(ENERO:DICIEMBRE!E95)</f>
        <v>0</v>
      </c>
      <c r="F95" s="18">
        <f>SUM(ENERO:DICIEMBRE!F95)</f>
        <v>0</v>
      </c>
      <c r="G95" s="18">
        <f>SUM(ENERO:DICIEMBRE!G95)</f>
        <v>0</v>
      </c>
      <c r="H95" s="18">
        <f>SUM(ENERO:DICIEMBRE!H95)</f>
        <v>0</v>
      </c>
      <c r="I95" s="18">
        <f>SUM(ENERO:DICIEMBRE!I95)</f>
        <v>0</v>
      </c>
      <c r="J95" s="18">
        <f>SUM(ENERO:DICIEMBRE!J95)</f>
        <v>0</v>
      </c>
      <c r="K95" s="18">
        <f>SUM(ENERO:DICIEMBRE!K95)</f>
        <v>0</v>
      </c>
      <c r="L95" s="18">
        <f>SUM(ENERO:DICIEMBRE!L95)</f>
        <v>0</v>
      </c>
      <c r="M95" s="18">
        <f>SUM(ENERO:DICIEMBRE!M95)</f>
        <v>0</v>
      </c>
      <c r="N95" s="18">
        <f>SUM(ENERO:DICIEMBRE!N95)</f>
        <v>1</v>
      </c>
      <c r="O95" s="18">
        <f>SUM(ENERO:DICIEMBRE!O95)</f>
        <v>0</v>
      </c>
      <c r="P95" s="18">
        <f>SUM(ENERO:DICIEMBRE!P95)</f>
        <v>0</v>
      </c>
      <c r="Q95" s="18">
        <f>SUM(ENERO:DICIEMBRE!Q95)</f>
        <v>1</v>
      </c>
      <c r="R95" s="18">
        <f>SUM(ENERO:DICIEMBRE!R95)</f>
        <v>0</v>
      </c>
      <c r="S95" s="18">
        <f>SUM(ENERO:DICIEMBRE!S95)</f>
        <v>0</v>
      </c>
      <c r="T95" s="18">
        <f>SUM(ENERO:DICIEMBRE!T95)</f>
        <v>2</v>
      </c>
      <c r="U95" s="18">
        <f>SUM(ENERO:DICIEMBRE!U95)</f>
        <v>5</v>
      </c>
      <c r="V95" s="18">
        <f>SUM(ENERO:DICIEMBRE!V95)</f>
        <v>8</v>
      </c>
      <c r="W95" s="18">
        <f>SUM(ENERO:DICIEMBRE!W95)</f>
        <v>5</v>
      </c>
      <c r="X95" s="18">
        <f>SUM(ENERO:DICIEMBRE!X95)</f>
        <v>10</v>
      </c>
      <c r="Y95" s="18">
        <f>SUM(ENERO:DICIEMBRE!Y95)</f>
        <v>8</v>
      </c>
      <c r="Z95" s="18">
        <f>SUM(ENERO:DICIEMBRE!Z95)</f>
        <v>11</v>
      </c>
      <c r="AA95" s="18">
        <f>SUM(ENERO:DICIEMBRE!AA95)</f>
        <v>16</v>
      </c>
      <c r="AB95" s="18">
        <f>SUM(ENERO:DICIEMBRE!AB95)</f>
        <v>11</v>
      </c>
      <c r="AC95" s="18">
        <f>SUM(ENERO:DICIEMBRE!AC95)</f>
        <v>15</v>
      </c>
      <c r="AD95" s="18">
        <f>SUM(ENERO:DICIEMBRE!AD95)</f>
        <v>20</v>
      </c>
      <c r="AE95" s="18">
        <f>SUM(ENERO:DICIEMBRE!AE95)</f>
        <v>33</v>
      </c>
      <c r="AF95" s="18">
        <f>SUM(ENERO:DICIEMBRE!AF95)</f>
        <v>19</v>
      </c>
      <c r="AG95" s="18">
        <f>SUM(ENERO:DICIEMBRE!AG95)</f>
        <v>20</v>
      </c>
      <c r="AH95" s="18">
        <f>SUM(ENERO:DICIEMBRE!AH95)</f>
        <v>30</v>
      </c>
      <c r="AI95" s="18">
        <f>SUM(ENERO:DICIEMBRE!AI95)</f>
        <v>38</v>
      </c>
      <c r="AJ95" s="18">
        <f>SUM(ENERO:DICIEMBRE!AJ95)</f>
        <v>26</v>
      </c>
      <c r="AK95" s="18">
        <f>SUM(ENERO:DICIEMBRE!AK95)</f>
        <v>46</v>
      </c>
      <c r="AL95" s="18">
        <f>SUM(ENERO:DICIEMBRE!AL95)</f>
        <v>32</v>
      </c>
      <c r="AM95" s="18">
        <f>SUM(ENERO:DICIEMBRE!AM95)</f>
        <v>357</v>
      </c>
      <c r="AN95" s="18">
        <f>SUM(ENERO:DICIEMBRE!AN95)</f>
        <v>0</v>
      </c>
      <c r="AO95" s="18">
        <f>SUM(ENERO:DICIEMBRE!AO95)</f>
        <v>0</v>
      </c>
      <c r="AP95" s="18">
        <f>SUM(ENERO:DICIEMBRE!AP95)</f>
        <v>0</v>
      </c>
      <c r="AQ95" s="18">
        <f>SUM(ENERO:DICIEMBRE!AQ95)</f>
        <v>0</v>
      </c>
      <c r="AR95" s="18">
        <f>SUM(ENERO:DICIEMBRE!AR95)</f>
        <v>0</v>
      </c>
      <c r="AS95" s="18">
        <f>SUM(ENERO:DICIEMBRE!AS95)</f>
        <v>0</v>
      </c>
      <c r="AT95" s="18">
        <f>SUM(ENERO:DICIEMBRE!AT95)</f>
        <v>0</v>
      </c>
      <c r="AU95" s="18">
        <f>SUM(ENERO:DICIEMBRE!AU95)</f>
        <v>0</v>
      </c>
      <c r="AV95" s="18">
        <f>SUM(ENERO:DICIEMBRE!AV95)</f>
        <v>0</v>
      </c>
      <c r="AW95" s="18">
        <f>SUM(ENERO:DICIEMBRE!AW95)</f>
        <v>0</v>
      </c>
      <c r="AX95" t="str">
        <f t="shared" ref="AX95:AX106" si="23">CA95&amp;CB95</f>
        <v/>
      </c>
      <c r="CA95" t="str">
        <f>IF(CJ95=1," * La suma de Atenciones por profesional no debe ser mayor al Total.","")</f>
        <v/>
      </c>
      <c r="CJ95">
        <f>IF(SUM(AM95:AW95)&gt;B95,1,0)</f>
        <v>0</v>
      </c>
    </row>
    <row r="96" spans="1:89" x14ac:dyDescent="0.25">
      <c r="A96" s="50" t="s">
        <v>100</v>
      </c>
      <c r="B96" s="47">
        <f t="shared" ref="B96:B106" si="24">SUM(C96:D96)</f>
        <v>1614</v>
      </c>
      <c r="C96" s="25">
        <f t="shared" si="22"/>
        <v>753</v>
      </c>
      <c r="D96" s="16">
        <f t="shared" si="22"/>
        <v>861</v>
      </c>
      <c r="E96" s="18">
        <f>SUM(ENERO:DICIEMBRE!E96)</f>
        <v>0</v>
      </c>
      <c r="F96" s="18">
        <f>SUM(ENERO:DICIEMBRE!F96)</f>
        <v>0</v>
      </c>
      <c r="G96" s="18">
        <f>SUM(ENERO:DICIEMBRE!G96)</f>
        <v>0</v>
      </c>
      <c r="H96" s="18">
        <f>SUM(ENERO:DICIEMBRE!H96)</f>
        <v>0</v>
      </c>
      <c r="I96" s="18">
        <f>SUM(ENERO:DICIEMBRE!I96)</f>
        <v>0</v>
      </c>
      <c r="J96" s="18">
        <f>SUM(ENERO:DICIEMBRE!J96)</f>
        <v>0</v>
      </c>
      <c r="K96" s="18">
        <f>SUM(ENERO:DICIEMBRE!K96)</f>
        <v>0</v>
      </c>
      <c r="L96" s="18">
        <f>SUM(ENERO:DICIEMBRE!L96)</f>
        <v>0</v>
      </c>
      <c r="M96" s="18">
        <f>SUM(ENERO:DICIEMBRE!M96)</f>
        <v>0</v>
      </c>
      <c r="N96" s="18">
        <f>SUM(ENERO:DICIEMBRE!N96)</f>
        <v>4</v>
      </c>
      <c r="O96" s="18">
        <f>SUM(ENERO:DICIEMBRE!O96)</f>
        <v>2</v>
      </c>
      <c r="P96" s="18">
        <f>SUM(ENERO:DICIEMBRE!P96)</f>
        <v>3</v>
      </c>
      <c r="Q96" s="18">
        <f>SUM(ENERO:DICIEMBRE!Q96)</f>
        <v>12</v>
      </c>
      <c r="R96" s="18">
        <f>SUM(ENERO:DICIEMBRE!R96)</f>
        <v>4</v>
      </c>
      <c r="S96" s="18">
        <f>SUM(ENERO:DICIEMBRE!S96)</f>
        <v>2</v>
      </c>
      <c r="T96" s="18">
        <f>SUM(ENERO:DICIEMBRE!T96)</f>
        <v>13</v>
      </c>
      <c r="U96" s="18">
        <f>SUM(ENERO:DICIEMBRE!U96)</f>
        <v>11</v>
      </c>
      <c r="V96" s="18">
        <f>SUM(ENERO:DICIEMBRE!V96)</f>
        <v>25</v>
      </c>
      <c r="W96" s="18">
        <f>SUM(ENERO:DICIEMBRE!W96)</f>
        <v>10</v>
      </c>
      <c r="X96" s="18">
        <f>SUM(ENERO:DICIEMBRE!X96)</f>
        <v>39</v>
      </c>
      <c r="Y96" s="18">
        <f>SUM(ENERO:DICIEMBRE!Y96)</f>
        <v>24</v>
      </c>
      <c r="Z96" s="18">
        <f>SUM(ENERO:DICIEMBRE!Z96)</f>
        <v>38</v>
      </c>
      <c r="AA96" s="18">
        <f>SUM(ENERO:DICIEMBRE!AA96)</f>
        <v>55</v>
      </c>
      <c r="AB96" s="18">
        <f>SUM(ENERO:DICIEMBRE!AB96)</f>
        <v>98</v>
      </c>
      <c r="AC96" s="18">
        <f>SUM(ENERO:DICIEMBRE!AC96)</f>
        <v>90</v>
      </c>
      <c r="AD96" s="18">
        <f>SUM(ENERO:DICIEMBRE!AD96)</f>
        <v>145</v>
      </c>
      <c r="AE96" s="18">
        <f>SUM(ENERO:DICIEMBRE!AE96)</f>
        <v>126</v>
      </c>
      <c r="AF96" s="18">
        <f>SUM(ENERO:DICIEMBRE!AF96)</f>
        <v>111</v>
      </c>
      <c r="AG96" s="18">
        <f>SUM(ENERO:DICIEMBRE!AG96)</f>
        <v>135</v>
      </c>
      <c r="AH96" s="18">
        <f>SUM(ENERO:DICIEMBRE!AH96)</f>
        <v>141</v>
      </c>
      <c r="AI96" s="18">
        <f>SUM(ENERO:DICIEMBRE!AI96)</f>
        <v>164</v>
      </c>
      <c r="AJ96" s="18">
        <f>SUM(ENERO:DICIEMBRE!AJ96)</f>
        <v>93</v>
      </c>
      <c r="AK96" s="18">
        <f>SUM(ENERO:DICIEMBRE!AK96)</f>
        <v>122</v>
      </c>
      <c r="AL96" s="18">
        <f>SUM(ENERO:DICIEMBRE!AL96)</f>
        <v>147</v>
      </c>
      <c r="AM96" s="18">
        <f>SUM(ENERO:DICIEMBRE!AM96)</f>
        <v>1614</v>
      </c>
      <c r="AN96" s="18">
        <f>SUM(ENERO:DICIEMBRE!AN96)</f>
        <v>0</v>
      </c>
      <c r="AO96" s="18">
        <f>SUM(ENERO:DICIEMBRE!AO96)</f>
        <v>0</v>
      </c>
      <c r="AP96" s="18">
        <f>SUM(ENERO:DICIEMBRE!AP96)</f>
        <v>0</v>
      </c>
      <c r="AQ96" s="18">
        <f>SUM(ENERO:DICIEMBRE!AQ96)</f>
        <v>0</v>
      </c>
      <c r="AR96" s="18">
        <f>SUM(ENERO:DICIEMBRE!AR96)</f>
        <v>0</v>
      </c>
      <c r="AS96" s="18">
        <f>SUM(ENERO:DICIEMBRE!AS96)</f>
        <v>0</v>
      </c>
      <c r="AT96" s="18">
        <f>SUM(ENERO:DICIEMBRE!AT96)</f>
        <v>0</v>
      </c>
      <c r="AU96" s="18">
        <f>SUM(ENERO:DICIEMBRE!AU96)</f>
        <v>0</v>
      </c>
      <c r="AV96" s="18">
        <f>SUM(ENERO:DICIEMBRE!AV96)</f>
        <v>0</v>
      </c>
      <c r="AW96" s="18">
        <f>SUM(ENERO:DICIEMBRE!AW96)</f>
        <v>0</v>
      </c>
      <c r="AX96" t="str">
        <f t="shared" si="23"/>
        <v/>
      </c>
      <c r="CA96" t="str">
        <f t="shared" ref="CA96:CA106" si="25">IF(CJ96=1," * La suma de Atenciones por profesional no debe ser mayor al Total.","")</f>
        <v/>
      </c>
      <c r="CJ96">
        <f t="shared" ref="CJ96:CJ106" si="26">IF(SUM(AM96:AW96)&gt;B96,1,0)</f>
        <v>0</v>
      </c>
    </row>
    <row r="97" spans="1:88" x14ac:dyDescent="0.25">
      <c r="A97" s="50" t="s">
        <v>101</v>
      </c>
      <c r="B97" s="47">
        <f t="shared" si="24"/>
        <v>518</v>
      </c>
      <c r="C97" s="25">
        <f t="shared" si="22"/>
        <v>258</v>
      </c>
      <c r="D97" s="16">
        <f t="shared" si="22"/>
        <v>260</v>
      </c>
      <c r="E97" s="18">
        <f>SUM(ENERO:DICIEMBRE!E97)</f>
        <v>0</v>
      </c>
      <c r="F97" s="18">
        <f>SUM(ENERO:DICIEMBRE!F97)</f>
        <v>0</v>
      </c>
      <c r="G97" s="18">
        <f>SUM(ENERO:DICIEMBRE!G97)</f>
        <v>0</v>
      </c>
      <c r="H97" s="18">
        <f>SUM(ENERO:DICIEMBRE!H97)</f>
        <v>0</v>
      </c>
      <c r="I97" s="18">
        <f>SUM(ENERO:DICIEMBRE!I97)</f>
        <v>0</v>
      </c>
      <c r="J97" s="18">
        <f>SUM(ENERO:DICIEMBRE!J97)</f>
        <v>0</v>
      </c>
      <c r="K97" s="18">
        <f>SUM(ENERO:DICIEMBRE!K97)</f>
        <v>0</v>
      </c>
      <c r="L97" s="18">
        <f>SUM(ENERO:DICIEMBRE!L97)</f>
        <v>0</v>
      </c>
      <c r="M97" s="18">
        <f>SUM(ENERO:DICIEMBRE!M97)</f>
        <v>0</v>
      </c>
      <c r="N97" s="18">
        <f>SUM(ENERO:DICIEMBRE!N97)</f>
        <v>1</v>
      </c>
      <c r="O97" s="18">
        <f>SUM(ENERO:DICIEMBRE!O97)</f>
        <v>0</v>
      </c>
      <c r="P97" s="18">
        <f>SUM(ENERO:DICIEMBRE!P97)</f>
        <v>0</v>
      </c>
      <c r="Q97" s="18">
        <f>SUM(ENERO:DICIEMBRE!Q97)</f>
        <v>3</v>
      </c>
      <c r="R97" s="18">
        <f>SUM(ENERO:DICIEMBRE!R97)</f>
        <v>0</v>
      </c>
      <c r="S97" s="18">
        <f>SUM(ENERO:DICIEMBRE!S97)</f>
        <v>1</v>
      </c>
      <c r="T97" s="18">
        <f>SUM(ENERO:DICIEMBRE!T97)</f>
        <v>4</v>
      </c>
      <c r="U97" s="18">
        <f>SUM(ENERO:DICIEMBRE!U97)</f>
        <v>4</v>
      </c>
      <c r="V97" s="18">
        <f>SUM(ENERO:DICIEMBRE!V97)</f>
        <v>6</v>
      </c>
      <c r="W97" s="18">
        <f>SUM(ENERO:DICIEMBRE!W97)</f>
        <v>3</v>
      </c>
      <c r="X97" s="18">
        <f>SUM(ENERO:DICIEMBRE!X97)</f>
        <v>5</v>
      </c>
      <c r="Y97" s="18">
        <f>SUM(ENERO:DICIEMBRE!Y97)</f>
        <v>6</v>
      </c>
      <c r="Z97" s="18">
        <f>SUM(ENERO:DICIEMBRE!Z97)</f>
        <v>6</v>
      </c>
      <c r="AA97" s="18">
        <f>SUM(ENERO:DICIEMBRE!AA97)</f>
        <v>21</v>
      </c>
      <c r="AB97" s="18">
        <f>SUM(ENERO:DICIEMBRE!AB97)</f>
        <v>16</v>
      </c>
      <c r="AC97" s="18">
        <f>SUM(ENERO:DICIEMBRE!AC97)</f>
        <v>22</v>
      </c>
      <c r="AD97" s="18">
        <f>SUM(ENERO:DICIEMBRE!AD97)</f>
        <v>34</v>
      </c>
      <c r="AE97" s="18">
        <f>SUM(ENERO:DICIEMBRE!AE97)</f>
        <v>46</v>
      </c>
      <c r="AF97" s="18">
        <f>SUM(ENERO:DICIEMBRE!AF97)</f>
        <v>34</v>
      </c>
      <c r="AG97" s="18">
        <f>SUM(ENERO:DICIEMBRE!AG97)</f>
        <v>29</v>
      </c>
      <c r="AH97" s="18">
        <f>SUM(ENERO:DICIEMBRE!AH97)</f>
        <v>51</v>
      </c>
      <c r="AI97" s="18">
        <f>SUM(ENERO:DICIEMBRE!AI97)</f>
        <v>58</v>
      </c>
      <c r="AJ97" s="18">
        <f>SUM(ENERO:DICIEMBRE!AJ97)</f>
        <v>38</v>
      </c>
      <c r="AK97" s="18">
        <f>SUM(ENERO:DICIEMBRE!AK97)</f>
        <v>65</v>
      </c>
      <c r="AL97" s="18">
        <f>SUM(ENERO:DICIEMBRE!AL97)</f>
        <v>65</v>
      </c>
      <c r="AM97" s="18">
        <f>SUM(ENERO:DICIEMBRE!AM97)</f>
        <v>448</v>
      </c>
      <c r="AN97" s="18">
        <f>SUM(ENERO:DICIEMBRE!AN97)</f>
        <v>70</v>
      </c>
      <c r="AO97" s="18">
        <f>SUM(ENERO:DICIEMBRE!AO97)</f>
        <v>0</v>
      </c>
      <c r="AP97" s="18">
        <f>SUM(ENERO:DICIEMBRE!AP97)</f>
        <v>0</v>
      </c>
      <c r="AQ97" s="18">
        <f>SUM(ENERO:DICIEMBRE!AQ97)</f>
        <v>0</v>
      </c>
      <c r="AR97" s="18">
        <f>SUM(ENERO:DICIEMBRE!AR97)</f>
        <v>0</v>
      </c>
      <c r="AS97" s="18">
        <f>SUM(ENERO:DICIEMBRE!AS97)</f>
        <v>0</v>
      </c>
      <c r="AT97" s="18">
        <f>SUM(ENERO:DICIEMBRE!AT97)</f>
        <v>0</v>
      </c>
      <c r="AU97" s="18">
        <f>SUM(ENERO:DICIEMBRE!AU97)</f>
        <v>0</v>
      </c>
      <c r="AV97" s="18">
        <f>SUM(ENERO:DICIEMBRE!AV97)</f>
        <v>0</v>
      </c>
      <c r="AW97" s="18">
        <f>SUM(ENERO:DICIEMBRE!AW97)</f>
        <v>0</v>
      </c>
      <c r="AX97" t="str">
        <f t="shared" si="23"/>
        <v/>
      </c>
      <c r="CA97" t="str">
        <f t="shared" si="25"/>
        <v/>
      </c>
      <c r="CJ97">
        <f t="shared" si="26"/>
        <v>0</v>
      </c>
    </row>
    <row r="98" spans="1:88" x14ac:dyDescent="0.25">
      <c r="A98" s="50" t="s">
        <v>102</v>
      </c>
      <c r="B98" s="47">
        <f t="shared" si="24"/>
        <v>46</v>
      </c>
      <c r="C98" s="25">
        <f t="shared" si="22"/>
        <v>20</v>
      </c>
      <c r="D98" s="16">
        <f t="shared" si="22"/>
        <v>26</v>
      </c>
      <c r="E98" s="18">
        <f>SUM(ENERO:DICIEMBRE!E98)</f>
        <v>0</v>
      </c>
      <c r="F98" s="18">
        <f>SUM(ENERO:DICIEMBRE!F98)</f>
        <v>0</v>
      </c>
      <c r="G98" s="18">
        <f>SUM(ENERO:DICIEMBRE!G98)</f>
        <v>0</v>
      </c>
      <c r="H98" s="18">
        <f>SUM(ENERO:DICIEMBRE!H98)</f>
        <v>0</v>
      </c>
      <c r="I98" s="18">
        <f>SUM(ENERO:DICIEMBRE!I98)</f>
        <v>0</v>
      </c>
      <c r="J98" s="18">
        <f>SUM(ENERO:DICIEMBRE!J98)</f>
        <v>0</v>
      </c>
      <c r="K98" s="18">
        <f>SUM(ENERO:DICIEMBRE!K98)</f>
        <v>0</v>
      </c>
      <c r="L98" s="18">
        <f>SUM(ENERO:DICIEMBRE!L98)</f>
        <v>0</v>
      </c>
      <c r="M98" s="18">
        <f>SUM(ENERO:DICIEMBRE!M98)</f>
        <v>0</v>
      </c>
      <c r="N98" s="18">
        <f>SUM(ENERO:DICIEMBRE!N98)</f>
        <v>0</v>
      </c>
      <c r="O98" s="18">
        <f>SUM(ENERO:DICIEMBRE!O98)</f>
        <v>0</v>
      </c>
      <c r="P98" s="18">
        <f>SUM(ENERO:DICIEMBRE!P98)</f>
        <v>0</v>
      </c>
      <c r="Q98" s="18">
        <f>SUM(ENERO:DICIEMBRE!Q98)</f>
        <v>0</v>
      </c>
      <c r="R98" s="18">
        <f>SUM(ENERO:DICIEMBRE!R98)</f>
        <v>0</v>
      </c>
      <c r="S98" s="18">
        <f>SUM(ENERO:DICIEMBRE!S98)</f>
        <v>0</v>
      </c>
      <c r="T98" s="18">
        <f>SUM(ENERO:DICIEMBRE!T98)</f>
        <v>0</v>
      </c>
      <c r="U98" s="18">
        <f>SUM(ENERO:DICIEMBRE!U98)</f>
        <v>0</v>
      </c>
      <c r="V98" s="18">
        <f>SUM(ENERO:DICIEMBRE!V98)</f>
        <v>0</v>
      </c>
      <c r="W98" s="18">
        <f>SUM(ENERO:DICIEMBRE!W98)</f>
        <v>0</v>
      </c>
      <c r="X98" s="18">
        <f>SUM(ENERO:DICIEMBRE!X98)</f>
        <v>0</v>
      </c>
      <c r="Y98" s="18">
        <f>SUM(ENERO:DICIEMBRE!Y98)</f>
        <v>0</v>
      </c>
      <c r="Z98" s="18">
        <f>SUM(ENERO:DICIEMBRE!Z98)</f>
        <v>0</v>
      </c>
      <c r="AA98" s="18">
        <f>SUM(ENERO:DICIEMBRE!AA98)</f>
        <v>0</v>
      </c>
      <c r="AB98" s="18">
        <f>SUM(ENERO:DICIEMBRE!AB98)</f>
        <v>0</v>
      </c>
      <c r="AC98" s="18">
        <f>SUM(ENERO:DICIEMBRE!AC98)</f>
        <v>3</v>
      </c>
      <c r="AD98" s="18">
        <f>SUM(ENERO:DICIEMBRE!AD98)</f>
        <v>6</v>
      </c>
      <c r="AE98" s="18">
        <f>SUM(ENERO:DICIEMBRE!AE98)</f>
        <v>1</v>
      </c>
      <c r="AF98" s="18">
        <f>SUM(ENERO:DICIEMBRE!AF98)</f>
        <v>8</v>
      </c>
      <c r="AG98" s="18">
        <f>SUM(ENERO:DICIEMBRE!AG98)</f>
        <v>6</v>
      </c>
      <c r="AH98" s="18">
        <f>SUM(ENERO:DICIEMBRE!AH98)</f>
        <v>11</v>
      </c>
      <c r="AI98" s="18">
        <f>SUM(ENERO:DICIEMBRE!AI98)</f>
        <v>5</v>
      </c>
      <c r="AJ98" s="18">
        <f>SUM(ENERO:DICIEMBRE!AJ98)</f>
        <v>1</v>
      </c>
      <c r="AK98" s="18">
        <f>SUM(ENERO:DICIEMBRE!AK98)</f>
        <v>5</v>
      </c>
      <c r="AL98" s="18">
        <f>SUM(ENERO:DICIEMBRE!AL98)</f>
        <v>0</v>
      </c>
      <c r="AM98" s="18">
        <f>SUM(ENERO:DICIEMBRE!AM98)</f>
        <v>30</v>
      </c>
      <c r="AN98" s="18">
        <f>SUM(ENERO:DICIEMBRE!AN98)</f>
        <v>0</v>
      </c>
      <c r="AO98" s="18">
        <f>SUM(ENERO:DICIEMBRE!AO98)</f>
        <v>0</v>
      </c>
      <c r="AP98" s="18">
        <f>SUM(ENERO:DICIEMBRE!AP98)</f>
        <v>0</v>
      </c>
      <c r="AQ98" s="18">
        <f>SUM(ENERO:DICIEMBRE!AQ98)</f>
        <v>0</v>
      </c>
      <c r="AR98" s="18">
        <f>SUM(ENERO:DICIEMBRE!AR98)</f>
        <v>0</v>
      </c>
      <c r="AS98" s="18">
        <f>SUM(ENERO:DICIEMBRE!AS98)</f>
        <v>0</v>
      </c>
      <c r="AT98" s="18">
        <f>SUM(ENERO:DICIEMBRE!AT98)</f>
        <v>0</v>
      </c>
      <c r="AU98" s="18">
        <f>SUM(ENERO:DICIEMBRE!AU98)</f>
        <v>0</v>
      </c>
      <c r="AV98" s="18">
        <f>SUM(ENERO:DICIEMBRE!AV98)</f>
        <v>0</v>
      </c>
      <c r="AW98" s="18">
        <f>SUM(ENERO:DICIEMBRE!AW98)</f>
        <v>0</v>
      </c>
      <c r="AX98" t="str">
        <f t="shared" si="23"/>
        <v/>
      </c>
      <c r="CA98" t="str">
        <f t="shared" si="25"/>
        <v/>
      </c>
      <c r="CJ98">
        <f t="shared" si="26"/>
        <v>0</v>
      </c>
    </row>
    <row r="99" spans="1:88" x14ac:dyDescent="0.25">
      <c r="A99" s="50" t="s">
        <v>103</v>
      </c>
      <c r="B99" s="47">
        <f t="shared" si="24"/>
        <v>2604</v>
      </c>
      <c r="C99" s="25">
        <f t="shared" si="22"/>
        <v>1256</v>
      </c>
      <c r="D99" s="16">
        <f t="shared" si="22"/>
        <v>1348</v>
      </c>
      <c r="E99" s="18">
        <f>SUM(ENERO:DICIEMBRE!E99)</f>
        <v>0</v>
      </c>
      <c r="F99" s="18">
        <f>SUM(ENERO:DICIEMBRE!F99)</f>
        <v>0</v>
      </c>
      <c r="G99" s="18">
        <f>SUM(ENERO:DICIEMBRE!G99)</f>
        <v>0</v>
      </c>
      <c r="H99" s="18">
        <f>SUM(ENERO:DICIEMBRE!H99)</f>
        <v>0</v>
      </c>
      <c r="I99" s="18">
        <f>SUM(ENERO:DICIEMBRE!I99)</f>
        <v>0</v>
      </c>
      <c r="J99" s="18">
        <f>SUM(ENERO:DICIEMBRE!J99)</f>
        <v>0</v>
      </c>
      <c r="K99" s="18">
        <f>SUM(ENERO:DICIEMBRE!K99)</f>
        <v>0</v>
      </c>
      <c r="L99" s="18">
        <f>SUM(ENERO:DICIEMBRE!L99)</f>
        <v>0</v>
      </c>
      <c r="M99" s="18">
        <f>SUM(ENERO:DICIEMBRE!M99)</f>
        <v>0</v>
      </c>
      <c r="N99" s="18">
        <f>SUM(ENERO:DICIEMBRE!N99)</f>
        <v>6</v>
      </c>
      <c r="O99" s="18">
        <f>SUM(ENERO:DICIEMBRE!O99)</f>
        <v>2</v>
      </c>
      <c r="P99" s="18">
        <f>SUM(ENERO:DICIEMBRE!P99)</f>
        <v>3</v>
      </c>
      <c r="Q99" s="18">
        <f>SUM(ENERO:DICIEMBRE!Q99)</f>
        <v>17</v>
      </c>
      <c r="R99" s="18">
        <f>SUM(ENERO:DICIEMBRE!R99)</f>
        <v>4</v>
      </c>
      <c r="S99" s="18">
        <f>SUM(ENERO:DICIEMBRE!S99)</f>
        <v>3</v>
      </c>
      <c r="T99" s="18">
        <f>SUM(ENERO:DICIEMBRE!T99)</f>
        <v>19</v>
      </c>
      <c r="U99" s="18">
        <f>SUM(ENERO:DICIEMBRE!U99)</f>
        <v>21</v>
      </c>
      <c r="V99" s="18">
        <f>SUM(ENERO:DICIEMBRE!V99)</f>
        <v>39</v>
      </c>
      <c r="W99" s="18">
        <f>SUM(ENERO:DICIEMBRE!W99)</f>
        <v>18</v>
      </c>
      <c r="X99" s="18">
        <f>SUM(ENERO:DICIEMBRE!X99)</f>
        <v>52</v>
      </c>
      <c r="Y99" s="18">
        <f>SUM(ENERO:DICIEMBRE!Y99)</f>
        <v>39</v>
      </c>
      <c r="Z99" s="18">
        <f>SUM(ENERO:DICIEMBRE!Z99)</f>
        <v>57</v>
      </c>
      <c r="AA99" s="18">
        <f>SUM(ENERO:DICIEMBRE!AA99)</f>
        <v>95</v>
      </c>
      <c r="AB99" s="18">
        <f>SUM(ENERO:DICIEMBRE!AB99)</f>
        <v>129</v>
      </c>
      <c r="AC99" s="18">
        <f>SUM(ENERO:DICIEMBRE!AC99)</f>
        <v>136</v>
      </c>
      <c r="AD99" s="18">
        <f>SUM(ENERO:DICIEMBRE!AD99)</f>
        <v>210</v>
      </c>
      <c r="AE99" s="18">
        <f>SUM(ENERO:DICIEMBRE!AE99)</f>
        <v>217</v>
      </c>
      <c r="AF99" s="18">
        <f>SUM(ENERO:DICIEMBRE!AF99)</f>
        <v>182</v>
      </c>
      <c r="AG99" s="18">
        <f>SUM(ENERO:DICIEMBRE!AG99)</f>
        <v>195</v>
      </c>
      <c r="AH99" s="18">
        <f>SUM(ENERO:DICIEMBRE!AH99)</f>
        <v>238</v>
      </c>
      <c r="AI99" s="18">
        <f>SUM(ENERO:DICIEMBRE!AI99)</f>
        <v>269</v>
      </c>
      <c r="AJ99" s="18">
        <f>SUM(ENERO:DICIEMBRE!AJ99)</f>
        <v>160</v>
      </c>
      <c r="AK99" s="18">
        <f>SUM(ENERO:DICIEMBRE!AK99)</f>
        <v>244</v>
      </c>
      <c r="AL99" s="18">
        <f>SUM(ENERO:DICIEMBRE!AL99)</f>
        <v>249</v>
      </c>
      <c r="AM99" s="18">
        <f>SUM(ENERO:DICIEMBRE!AM99)</f>
        <v>0</v>
      </c>
      <c r="AN99" s="18">
        <f>SUM(ENERO:DICIEMBRE!AN99)</f>
        <v>0</v>
      </c>
      <c r="AO99" s="18">
        <f>SUM(ENERO:DICIEMBRE!AO99)</f>
        <v>0</v>
      </c>
      <c r="AP99" s="18">
        <f>SUM(ENERO:DICIEMBRE!AP99)</f>
        <v>0</v>
      </c>
      <c r="AQ99" s="18">
        <f>SUM(ENERO:DICIEMBRE!AQ99)</f>
        <v>0</v>
      </c>
      <c r="AR99" s="18">
        <f>SUM(ENERO:DICIEMBRE!AR99)</f>
        <v>2604</v>
      </c>
      <c r="AS99" s="18">
        <f>SUM(ENERO:DICIEMBRE!AS99)</f>
        <v>0</v>
      </c>
      <c r="AT99" s="18">
        <f>SUM(ENERO:DICIEMBRE!AT99)</f>
        <v>0</v>
      </c>
      <c r="AU99" s="18">
        <f>SUM(ENERO:DICIEMBRE!AU99)</f>
        <v>0</v>
      </c>
      <c r="AV99" s="18">
        <f>SUM(ENERO:DICIEMBRE!AV99)</f>
        <v>0</v>
      </c>
      <c r="AW99" s="18">
        <f>SUM(ENERO:DICIEMBRE!AW99)</f>
        <v>0</v>
      </c>
      <c r="AX99" t="str">
        <f t="shared" si="23"/>
        <v/>
      </c>
      <c r="CA99" t="str">
        <f t="shared" si="25"/>
        <v/>
      </c>
      <c r="CJ99">
        <f t="shared" si="26"/>
        <v>0</v>
      </c>
    </row>
    <row r="100" spans="1:88" x14ac:dyDescent="0.25">
      <c r="A100" s="50" t="s">
        <v>104</v>
      </c>
      <c r="B100" s="47">
        <f t="shared" si="24"/>
        <v>0</v>
      </c>
      <c r="C100" s="25">
        <f t="shared" si="22"/>
        <v>0</v>
      </c>
      <c r="D100" s="16">
        <f t="shared" si="22"/>
        <v>0</v>
      </c>
      <c r="E100" s="18">
        <f>SUM(ENERO:DICIEMBRE!E100)</f>
        <v>0</v>
      </c>
      <c r="F100" s="18">
        <f>SUM(ENERO:DICIEMBRE!F100)</f>
        <v>0</v>
      </c>
      <c r="G100" s="18">
        <f>SUM(ENERO:DICIEMBRE!G100)</f>
        <v>0</v>
      </c>
      <c r="H100" s="18">
        <f>SUM(ENERO:DICIEMBRE!H100)</f>
        <v>0</v>
      </c>
      <c r="I100" s="18">
        <f>SUM(ENERO:DICIEMBRE!I100)</f>
        <v>0</v>
      </c>
      <c r="J100" s="18">
        <f>SUM(ENERO:DICIEMBRE!J100)</f>
        <v>0</v>
      </c>
      <c r="K100" s="18">
        <f>SUM(ENERO:DICIEMBRE!K100)</f>
        <v>0</v>
      </c>
      <c r="L100" s="18">
        <f>SUM(ENERO:DICIEMBRE!L100)</f>
        <v>0</v>
      </c>
      <c r="M100" s="18">
        <f>SUM(ENERO:DICIEMBRE!M100)</f>
        <v>0</v>
      </c>
      <c r="N100" s="18">
        <f>SUM(ENERO:DICIEMBRE!N100)</f>
        <v>0</v>
      </c>
      <c r="O100" s="18">
        <f>SUM(ENERO:DICIEMBRE!O100)</f>
        <v>0</v>
      </c>
      <c r="P100" s="18">
        <f>SUM(ENERO:DICIEMBRE!P100)</f>
        <v>0</v>
      </c>
      <c r="Q100" s="18">
        <f>SUM(ENERO:DICIEMBRE!Q100)</f>
        <v>0</v>
      </c>
      <c r="R100" s="18">
        <f>SUM(ENERO:DICIEMBRE!R100)</f>
        <v>0</v>
      </c>
      <c r="S100" s="18">
        <f>SUM(ENERO:DICIEMBRE!S100)</f>
        <v>0</v>
      </c>
      <c r="T100" s="18">
        <f>SUM(ENERO:DICIEMBRE!T100)</f>
        <v>0</v>
      </c>
      <c r="U100" s="18">
        <f>SUM(ENERO:DICIEMBRE!U100)</f>
        <v>0</v>
      </c>
      <c r="V100" s="18">
        <f>SUM(ENERO:DICIEMBRE!V100)</f>
        <v>0</v>
      </c>
      <c r="W100" s="18">
        <f>SUM(ENERO:DICIEMBRE!W100)</f>
        <v>0</v>
      </c>
      <c r="X100" s="18">
        <f>SUM(ENERO:DICIEMBRE!X100)</f>
        <v>0</v>
      </c>
      <c r="Y100" s="18">
        <f>SUM(ENERO:DICIEMBRE!Y100)</f>
        <v>0</v>
      </c>
      <c r="Z100" s="18">
        <f>SUM(ENERO:DICIEMBRE!Z100)</f>
        <v>0</v>
      </c>
      <c r="AA100" s="18">
        <f>SUM(ENERO:DICIEMBRE!AA100)</f>
        <v>0</v>
      </c>
      <c r="AB100" s="18">
        <f>SUM(ENERO:DICIEMBRE!AB100)</f>
        <v>0</v>
      </c>
      <c r="AC100" s="18">
        <f>SUM(ENERO:DICIEMBRE!AC100)</f>
        <v>0</v>
      </c>
      <c r="AD100" s="18">
        <f>SUM(ENERO:DICIEMBRE!AD100)</f>
        <v>0</v>
      </c>
      <c r="AE100" s="18">
        <f>SUM(ENERO:DICIEMBRE!AE100)</f>
        <v>0</v>
      </c>
      <c r="AF100" s="18">
        <f>SUM(ENERO:DICIEMBRE!AF100)</f>
        <v>0</v>
      </c>
      <c r="AG100" s="18">
        <f>SUM(ENERO:DICIEMBRE!AG100)</f>
        <v>0</v>
      </c>
      <c r="AH100" s="18">
        <f>SUM(ENERO:DICIEMBRE!AH100)</f>
        <v>0</v>
      </c>
      <c r="AI100" s="18">
        <f>SUM(ENERO:DICIEMBRE!AI100)</f>
        <v>0</v>
      </c>
      <c r="AJ100" s="18">
        <f>SUM(ENERO:DICIEMBRE!AJ100)</f>
        <v>0</v>
      </c>
      <c r="AK100" s="18">
        <f>SUM(ENERO:DICIEMBRE!AK100)</f>
        <v>0</v>
      </c>
      <c r="AL100" s="18">
        <f>SUM(ENERO:DICIEMBRE!AL100)</f>
        <v>0</v>
      </c>
      <c r="AM100" s="18">
        <f>SUM(ENERO:DICIEMBRE!AM100)</f>
        <v>0</v>
      </c>
      <c r="AN100" s="18">
        <f>SUM(ENERO:DICIEMBRE!AN100)</f>
        <v>0</v>
      </c>
      <c r="AO100" s="18">
        <f>SUM(ENERO:DICIEMBRE!AO100)</f>
        <v>0</v>
      </c>
      <c r="AP100" s="18">
        <f>SUM(ENERO:DICIEMBRE!AP100)</f>
        <v>0</v>
      </c>
      <c r="AQ100" s="18">
        <f>SUM(ENERO:DICIEMBRE!AQ100)</f>
        <v>0</v>
      </c>
      <c r="AR100" s="18">
        <f>SUM(ENERO:DICIEMBRE!AR100)</f>
        <v>0</v>
      </c>
      <c r="AS100" s="18">
        <f>SUM(ENERO:DICIEMBRE!AS100)</f>
        <v>0</v>
      </c>
      <c r="AT100" s="18">
        <f>SUM(ENERO:DICIEMBRE!AT100)</f>
        <v>0</v>
      </c>
      <c r="AU100" s="18">
        <f>SUM(ENERO:DICIEMBRE!AU100)</f>
        <v>0</v>
      </c>
      <c r="AV100" s="18">
        <f>SUM(ENERO:DICIEMBRE!AV100)</f>
        <v>0</v>
      </c>
      <c r="AW100" s="18">
        <f>SUM(ENERO:DICIEMBRE!AW100)</f>
        <v>0</v>
      </c>
      <c r="AX100" t="str">
        <f t="shared" si="23"/>
        <v/>
      </c>
      <c r="CA100" t="str">
        <f t="shared" si="25"/>
        <v/>
      </c>
      <c r="CJ100">
        <f t="shared" si="26"/>
        <v>0</v>
      </c>
    </row>
    <row r="101" spans="1:88" x14ac:dyDescent="0.25">
      <c r="A101" s="50" t="s">
        <v>105</v>
      </c>
      <c r="B101" s="47">
        <f t="shared" si="24"/>
        <v>2604</v>
      </c>
      <c r="C101" s="25">
        <f t="shared" si="22"/>
        <v>1256</v>
      </c>
      <c r="D101" s="16">
        <f t="shared" si="22"/>
        <v>1348</v>
      </c>
      <c r="E101" s="18">
        <f>SUM(ENERO:DICIEMBRE!E101)</f>
        <v>0</v>
      </c>
      <c r="F101" s="18">
        <f>SUM(ENERO:DICIEMBRE!F101)</f>
        <v>0</v>
      </c>
      <c r="G101" s="18">
        <f>SUM(ENERO:DICIEMBRE!G101)</f>
        <v>0</v>
      </c>
      <c r="H101" s="18">
        <f>SUM(ENERO:DICIEMBRE!H101)</f>
        <v>0</v>
      </c>
      <c r="I101" s="18">
        <f>SUM(ENERO:DICIEMBRE!I101)</f>
        <v>0</v>
      </c>
      <c r="J101" s="18">
        <f>SUM(ENERO:DICIEMBRE!J101)</f>
        <v>0</v>
      </c>
      <c r="K101" s="18">
        <f>SUM(ENERO:DICIEMBRE!K101)</f>
        <v>0</v>
      </c>
      <c r="L101" s="18">
        <f>SUM(ENERO:DICIEMBRE!L101)</f>
        <v>0</v>
      </c>
      <c r="M101" s="18">
        <f>SUM(ENERO:DICIEMBRE!M101)</f>
        <v>0</v>
      </c>
      <c r="N101" s="18">
        <f>SUM(ENERO:DICIEMBRE!N101)</f>
        <v>6</v>
      </c>
      <c r="O101" s="18">
        <f>SUM(ENERO:DICIEMBRE!O101)</f>
        <v>2</v>
      </c>
      <c r="P101" s="18">
        <f>SUM(ENERO:DICIEMBRE!P101)</f>
        <v>3</v>
      </c>
      <c r="Q101" s="18">
        <f>SUM(ENERO:DICIEMBRE!Q101)</f>
        <v>17</v>
      </c>
      <c r="R101" s="18">
        <f>SUM(ENERO:DICIEMBRE!R101)</f>
        <v>4</v>
      </c>
      <c r="S101" s="18">
        <f>SUM(ENERO:DICIEMBRE!S101)</f>
        <v>3</v>
      </c>
      <c r="T101" s="18">
        <f>SUM(ENERO:DICIEMBRE!T101)</f>
        <v>19</v>
      </c>
      <c r="U101" s="18">
        <f>SUM(ENERO:DICIEMBRE!U101)</f>
        <v>21</v>
      </c>
      <c r="V101" s="18">
        <f>SUM(ENERO:DICIEMBRE!V101)</f>
        <v>39</v>
      </c>
      <c r="W101" s="18">
        <f>SUM(ENERO:DICIEMBRE!W101)</f>
        <v>18</v>
      </c>
      <c r="X101" s="18">
        <f>SUM(ENERO:DICIEMBRE!X101)</f>
        <v>52</v>
      </c>
      <c r="Y101" s="18">
        <f>SUM(ENERO:DICIEMBRE!Y101)</f>
        <v>39</v>
      </c>
      <c r="Z101" s="18">
        <f>SUM(ENERO:DICIEMBRE!Z101)</f>
        <v>57</v>
      </c>
      <c r="AA101" s="18">
        <f>SUM(ENERO:DICIEMBRE!AA101)</f>
        <v>95</v>
      </c>
      <c r="AB101" s="18">
        <f>SUM(ENERO:DICIEMBRE!AB101)</f>
        <v>129</v>
      </c>
      <c r="AC101" s="18">
        <f>SUM(ENERO:DICIEMBRE!AC101)</f>
        <v>136</v>
      </c>
      <c r="AD101" s="18">
        <f>SUM(ENERO:DICIEMBRE!AD101)</f>
        <v>210</v>
      </c>
      <c r="AE101" s="18">
        <f>SUM(ENERO:DICIEMBRE!AE101)</f>
        <v>217</v>
      </c>
      <c r="AF101" s="18">
        <f>SUM(ENERO:DICIEMBRE!AF101)</f>
        <v>182</v>
      </c>
      <c r="AG101" s="18">
        <f>SUM(ENERO:DICIEMBRE!AG101)</f>
        <v>195</v>
      </c>
      <c r="AH101" s="18">
        <f>SUM(ENERO:DICIEMBRE!AH101)</f>
        <v>238</v>
      </c>
      <c r="AI101" s="18">
        <f>SUM(ENERO:DICIEMBRE!AI101)</f>
        <v>269</v>
      </c>
      <c r="AJ101" s="18">
        <f>SUM(ENERO:DICIEMBRE!AJ101)</f>
        <v>160</v>
      </c>
      <c r="AK101" s="18">
        <f>SUM(ENERO:DICIEMBRE!AK101)</f>
        <v>244</v>
      </c>
      <c r="AL101" s="18">
        <f>SUM(ENERO:DICIEMBRE!AL101)</f>
        <v>249</v>
      </c>
      <c r="AM101" s="18">
        <f>SUM(ENERO:DICIEMBRE!AM101)</f>
        <v>605</v>
      </c>
      <c r="AN101" s="18">
        <f>SUM(ENERO:DICIEMBRE!AN101)</f>
        <v>577</v>
      </c>
      <c r="AO101" s="18">
        <f>SUM(ENERO:DICIEMBRE!AO101)</f>
        <v>547</v>
      </c>
      <c r="AP101" s="18">
        <f>SUM(ENERO:DICIEMBRE!AP101)</f>
        <v>0</v>
      </c>
      <c r="AQ101" s="18">
        <f>SUM(ENERO:DICIEMBRE!AQ101)</f>
        <v>320</v>
      </c>
      <c r="AR101" s="18">
        <f>SUM(ENERO:DICIEMBRE!AR101)</f>
        <v>0</v>
      </c>
      <c r="AS101" s="18">
        <f>SUM(ENERO:DICIEMBRE!AS101)</f>
        <v>552</v>
      </c>
      <c r="AT101" s="18">
        <f>SUM(ENERO:DICIEMBRE!AT101)</f>
        <v>0</v>
      </c>
      <c r="AU101" s="18">
        <f>SUM(ENERO:DICIEMBRE!AU101)</f>
        <v>0</v>
      </c>
      <c r="AV101" s="18">
        <f>SUM(ENERO:DICIEMBRE!AV101)</f>
        <v>0</v>
      </c>
      <c r="AW101" s="18">
        <f>SUM(ENERO:DICIEMBRE!AW101)</f>
        <v>0</v>
      </c>
      <c r="AX101" t="str">
        <f t="shared" si="23"/>
        <v/>
      </c>
      <c r="CA101" t="str">
        <f t="shared" si="25"/>
        <v/>
      </c>
      <c r="CJ101">
        <f t="shared" si="26"/>
        <v>0</v>
      </c>
    </row>
    <row r="102" spans="1:88" x14ac:dyDescent="0.25">
      <c r="A102" s="50" t="s">
        <v>106</v>
      </c>
      <c r="B102" s="73">
        <f t="shared" si="24"/>
        <v>125</v>
      </c>
      <c r="C102" s="74">
        <f t="shared" si="22"/>
        <v>62</v>
      </c>
      <c r="D102" s="75">
        <f t="shared" si="22"/>
        <v>63</v>
      </c>
      <c r="E102" s="18">
        <f>SUM(ENERO:DICIEMBRE!E102)</f>
        <v>0</v>
      </c>
      <c r="F102" s="18">
        <f>SUM(ENERO:DICIEMBRE!F102)</f>
        <v>0</v>
      </c>
      <c r="G102" s="18">
        <f>SUM(ENERO:DICIEMBRE!G102)</f>
        <v>0</v>
      </c>
      <c r="H102" s="18">
        <f>SUM(ENERO:DICIEMBRE!H102)</f>
        <v>0</v>
      </c>
      <c r="I102" s="18">
        <f>SUM(ENERO:DICIEMBRE!I102)</f>
        <v>0</v>
      </c>
      <c r="J102" s="18">
        <f>SUM(ENERO:DICIEMBRE!J102)</f>
        <v>0</v>
      </c>
      <c r="K102" s="18">
        <f>SUM(ENERO:DICIEMBRE!K102)</f>
        <v>0</v>
      </c>
      <c r="L102" s="18">
        <f>SUM(ENERO:DICIEMBRE!L102)</f>
        <v>0</v>
      </c>
      <c r="M102" s="18">
        <f>SUM(ENERO:DICIEMBRE!M102)</f>
        <v>0</v>
      </c>
      <c r="N102" s="18">
        <f>SUM(ENERO:DICIEMBRE!N102)</f>
        <v>0</v>
      </c>
      <c r="O102" s="18">
        <f>SUM(ENERO:DICIEMBRE!O102)</f>
        <v>0</v>
      </c>
      <c r="P102" s="18">
        <f>SUM(ENERO:DICIEMBRE!P102)</f>
        <v>0</v>
      </c>
      <c r="Q102" s="18">
        <f>SUM(ENERO:DICIEMBRE!Q102)</f>
        <v>3</v>
      </c>
      <c r="R102" s="18">
        <f>SUM(ENERO:DICIEMBRE!R102)</f>
        <v>0</v>
      </c>
      <c r="S102" s="18">
        <f>SUM(ENERO:DICIEMBRE!S102)</f>
        <v>0</v>
      </c>
      <c r="T102" s="18">
        <f>SUM(ENERO:DICIEMBRE!T102)</f>
        <v>1</v>
      </c>
      <c r="U102" s="18">
        <f>SUM(ENERO:DICIEMBRE!U102)</f>
        <v>1</v>
      </c>
      <c r="V102" s="18">
        <f>SUM(ENERO:DICIEMBRE!V102)</f>
        <v>4</v>
      </c>
      <c r="W102" s="18">
        <f>SUM(ENERO:DICIEMBRE!W102)</f>
        <v>0</v>
      </c>
      <c r="X102" s="18">
        <f>SUM(ENERO:DICIEMBRE!X102)</f>
        <v>2</v>
      </c>
      <c r="Y102" s="18">
        <f>SUM(ENERO:DICIEMBRE!Y102)</f>
        <v>5</v>
      </c>
      <c r="Z102" s="18">
        <f>SUM(ENERO:DICIEMBRE!Z102)</f>
        <v>2</v>
      </c>
      <c r="AA102" s="18">
        <f>SUM(ENERO:DICIEMBRE!AA102)</f>
        <v>4</v>
      </c>
      <c r="AB102" s="18">
        <f>SUM(ENERO:DICIEMBRE!AB102)</f>
        <v>7</v>
      </c>
      <c r="AC102" s="18">
        <f>SUM(ENERO:DICIEMBRE!AC102)</f>
        <v>10</v>
      </c>
      <c r="AD102" s="18">
        <f>SUM(ENERO:DICIEMBRE!AD102)</f>
        <v>10</v>
      </c>
      <c r="AE102" s="18">
        <f>SUM(ENERO:DICIEMBRE!AE102)</f>
        <v>14</v>
      </c>
      <c r="AF102" s="18">
        <f>SUM(ENERO:DICIEMBRE!AF102)</f>
        <v>9</v>
      </c>
      <c r="AG102" s="18">
        <f>SUM(ENERO:DICIEMBRE!AG102)</f>
        <v>7</v>
      </c>
      <c r="AH102" s="18">
        <f>SUM(ENERO:DICIEMBRE!AH102)</f>
        <v>10</v>
      </c>
      <c r="AI102" s="18">
        <f>SUM(ENERO:DICIEMBRE!AI102)</f>
        <v>8</v>
      </c>
      <c r="AJ102" s="18">
        <f>SUM(ENERO:DICIEMBRE!AJ102)</f>
        <v>7</v>
      </c>
      <c r="AK102" s="18">
        <f>SUM(ENERO:DICIEMBRE!AK102)</f>
        <v>10</v>
      </c>
      <c r="AL102" s="18">
        <f>SUM(ENERO:DICIEMBRE!AL102)</f>
        <v>11</v>
      </c>
      <c r="AM102" s="18">
        <f>SUM(ENERO:DICIEMBRE!AM102)</f>
        <v>99</v>
      </c>
      <c r="AN102" s="18">
        <f>SUM(ENERO:DICIEMBRE!AN102)</f>
        <v>0</v>
      </c>
      <c r="AO102" s="18">
        <f>SUM(ENERO:DICIEMBRE!AO102)</f>
        <v>0</v>
      </c>
      <c r="AP102" s="18">
        <f>SUM(ENERO:DICIEMBRE!AP102)</f>
        <v>0</v>
      </c>
      <c r="AQ102" s="18">
        <f>SUM(ENERO:DICIEMBRE!AQ102)</f>
        <v>0</v>
      </c>
      <c r="AR102" s="18">
        <f>SUM(ENERO:DICIEMBRE!AR102)</f>
        <v>0</v>
      </c>
      <c r="AS102" s="18">
        <f>SUM(ENERO:DICIEMBRE!AS102)</f>
        <v>0</v>
      </c>
      <c r="AT102" s="18">
        <f>SUM(ENERO:DICIEMBRE!AT102)</f>
        <v>0</v>
      </c>
      <c r="AU102" s="18">
        <f>SUM(ENERO:DICIEMBRE!AU102)</f>
        <v>0</v>
      </c>
      <c r="AV102" s="18">
        <f>SUM(ENERO:DICIEMBRE!AV102)</f>
        <v>0</v>
      </c>
      <c r="AW102" s="18">
        <f>SUM(ENERO:DICIEMBRE!AW102)</f>
        <v>0</v>
      </c>
      <c r="AX102" t="str">
        <f t="shared" si="23"/>
        <v/>
      </c>
      <c r="CA102" t="str">
        <f t="shared" si="25"/>
        <v/>
      </c>
      <c r="CJ102">
        <f t="shared" si="26"/>
        <v>0</v>
      </c>
    </row>
    <row r="103" spans="1:88" x14ac:dyDescent="0.25">
      <c r="A103" s="50" t="s">
        <v>107</v>
      </c>
      <c r="B103" s="81">
        <f t="shared" si="24"/>
        <v>214</v>
      </c>
      <c r="C103" s="82">
        <f t="shared" si="22"/>
        <v>115</v>
      </c>
      <c r="D103" s="83">
        <f t="shared" si="22"/>
        <v>99</v>
      </c>
      <c r="E103" s="18">
        <f>SUM(ENERO:DICIEMBRE!E103)</f>
        <v>0</v>
      </c>
      <c r="F103" s="18">
        <f>SUM(ENERO:DICIEMBRE!F103)</f>
        <v>0</v>
      </c>
      <c r="G103" s="18">
        <f>SUM(ENERO:DICIEMBRE!G103)</f>
        <v>0</v>
      </c>
      <c r="H103" s="18">
        <f>SUM(ENERO:DICIEMBRE!H103)</f>
        <v>0</v>
      </c>
      <c r="I103" s="18">
        <f>SUM(ENERO:DICIEMBRE!I103)</f>
        <v>0</v>
      </c>
      <c r="J103" s="18">
        <f>SUM(ENERO:DICIEMBRE!J103)</f>
        <v>0</v>
      </c>
      <c r="K103" s="18">
        <f>SUM(ENERO:DICIEMBRE!K103)</f>
        <v>0</v>
      </c>
      <c r="L103" s="18">
        <f>SUM(ENERO:DICIEMBRE!L103)</f>
        <v>0</v>
      </c>
      <c r="M103" s="18">
        <f>SUM(ENERO:DICIEMBRE!M103)</f>
        <v>0</v>
      </c>
      <c r="N103" s="18">
        <f>SUM(ENERO:DICIEMBRE!N103)</f>
        <v>0</v>
      </c>
      <c r="O103" s="18">
        <f>SUM(ENERO:DICIEMBRE!O103)</f>
        <v>1</v>
      </c>
      <c r="P103" s="18">
        <f>SUM(ENERO:DICIEMBRE!P103)</f>
        <v>0</v>
      </c>
      <c r="Q103" s="18">
        <f>SUM(ENERO:DICIEMBRE!Q103)</f>
        <v>0</v>
      </c>
      <c r="R103" s="18">
        <f>SUM(ENERO:DICIEMBRE!R103)</f>
        <v>0</v>
      </c>
      <c r="S103" s="18">
        <f>SUM(ENERO:DICIEMBRE!S103)</f>
        <v>0</v>
      </c>
      <c r="T103" s="18">
        <f>SUM(ENERO:DICIEMBRE!T103)</f>
        <v>0</v>
      </c>
      <c r="U103" s="18">
        <f>SUM(ENERO:DICIEMBRE!U103)</f>
        <v>4</v>
      </c>
      <c r="V103" s="18">
        <f>SUM(ENERO:DICIEMBRE!V103)</f>
        <v>4</v>
      </c>
      <c r="W103" s="18">
        <f>SUM(ENERO:DICIEMBRE!W103)</f>
        <v>9</v>
      </c>
      <c r="X103" s="18">
        <f>SUM(ENERO:DICIEMBRE!X103)</f>
        <v>12</v>
      </c>
      <c r="Y103" s="18">
        <f>SUM(ENERO:DICIEMBRE!Y103)</f>
        <v>6</v>
      </c>
      <c r="Z103" s="18">
        <f>SUM(ENERO:DICIEMBRE!Z103)</f>
        <v>12</v>
      </c>
      <c r="AA103" s="18">
        <f>SUM(ENERO:DICIEMBRE!AA103)</f>
        <v>18</v>
      </c>
      <c r="AB103" s="18">
        <f>SUM(ENERO:DICIEMBRE!AB103)</f>
        <v>19</v>
      </c>
      <c r="AC103" s="18">
        <f>SUM(ENERO:DICIEMBRE!AC103)</f>
        <v>15</v>
      </c>
      <c r="AD103" s="18">
        <f>SUM(ENERO:DICIEMBRE!AD103)</f>
        <v>4</v>
      </c>
      <c r="AE103" s="18">
        <f>SUM(ENERO:DICIEMBRE!AE103)</f>
        <v>16</v>
      </c>
      <c r="AF103" s="18">
        <f>SUM(ENERO:DICIEMBRE!AF103)</f>
        <v>6</v>
      </c>
      <c r="AG103" s="18">
        <f>SUM(ENERO:DICIEMBRE!AG103)</f>
        <v>27</v>
      </c>
      <c r="AH103" s="18">
        <f>SUM(ENERO:DICIEMBRE!AH103)</f>
        <v>13</v>
      </c>
      <c r="AI103" s="18">
        <f>SUM(ENERO:DICIEMBRE!AI103)</f>
        <v>15</v>
      </c>
      <c r="AJ103" s="18">
        <f>SUM(ENERO:DICIEMBRE!AJ103)</f>
        <v>15</v>
      </c>
      <c r="AK103" s="18">
        <f>SUM(ENERO:DICIEMBRE!AK103)</f>
        <v>4</v>
      </c>
      <c r="AL103" s="18">
        <f>SUM(ENERO:DICIEMBRE!AL103)</f>
        <v>14</v>
      </c>
      <c r="AM103" s="18">
        <f>SUM(ENERO:DICIEMBRE!AM103)</f>
        <v>0</v>
      </c>
      <c r="AN103" s="18">
        <f>SUM(ENERO:DICIEMBRE!AN103)</f>
        <v>0</v>
      </c>
      <c r="AO103" s="18">
        <f>SUM(ENERO:DICIEMBRE!AO103)</f>
        <v>0</v>
      </c>
      <c r="AP103" s="18">
        <f>SUM(ENERO:DICIEMBRE!AP103)</f>
        <v>0</v>
      </c>
      <c r="AQ103" s="18">
        <f>SUM(ENERO:DICIEMBRE!AQ103)</f>
        <v>204</v>
      </c>
      <c r="AR103" s="18">
        <f>SUM(ENERO:DICIEMBRE!AR103)</f>
        <v>0</v>
      </c>
      <c r="AS103" s="18">
        <f>SUM(ENERO:DICIEMBRE!AS103)</f>
        <v>0</v>
      </c>
      <c r="AT103" s="18">
        <f>SUM(ENERO:DICIEMBRE!AT103)</f>
        <v>0</v>
      </c>
      <c r="AU103" s="18">
        <f>SUM(ENERO:DICIEMBRE!AU103)</f>
        <v>0</v>
      </c>
      <c r="AV103" s="18">
        <f>SUM(ENERO:DICIEMBRE!AV103)</f>
        <v>0</v>
      </c>
      <c r="AW103" s="18">
        <f>SUM(ENERO:DICIEMBRE!AW103)</f>
        <v>0</v>
      </c>
      <c r="AX103" t="str">
        <f t="shared" si="23"/>
        <v/>
      </c>
      <c r="CA103" t="str">
        <f t="shared" si="25"/>
        <v/>
      </c>
      <c r="CJ103">
        <f t="shared" si="26"/>
        <v>0</v>
      </c>
    </row>
    <row r="104" spans="1:88" x14ac:dyDescent="0.25">
      <c r="A104" s="50" t="s">
        <v>108</v>
      </c>
      <c r="B104" s="81">
        <f t="shared" si="24"/>
        <v>329</v>
      </c>
      <c r="C104" s="82">
        <f t="shared" si="22"/>
        <v>119</v>
      </c>
      <c r="D104" s="83">
        <f t="shared" si="22"/>
        <v>210</v>
      </c>
      <c r="E104" s="18">
        <f>SUM(ENERO:DICIEMBRE!E104)</f>
        <v>0</v>
      </c>
      <c r="F104" s="18">
        <f>SUM(ENERO:DICIEMBRE!F104)</f>
        <v>0</v>
      </c>
      <c r="G104" s="18">
        <f>SUM(ENERO:DICIEMBRE!G104)</f>
        <v>0</v>
      </c>
      <c r="H104" s="18">
        <f>SUM(ENERO:DICIEMBRE!H104)</f>
        <v>0</v>
      </c>
      <c r="I104" s="18">
        <f>SUM(ENERO:DICIEMBRE!I104)</f>
        <v>0</v>
      </c>
      <c r="J104" s="18">
        <f>SUM(ENERO:DICIEMBRE!J104)</f>
        <v>0</v>
      </c>
      <c r="K104" s="18">
        <f>SUM(ENERO:DICIEMBRE!K104)</f>
        <v>0</v>
      </c>
      <c r="L104" s="18">
        <f>SUM(ENERO:DICIEMBRE!L104)</f>
        <v>0</v>
      </c>
      <c r="M104" s="18">
        <f>SUM(ENERO:DICIEMBRE!M104)</f>
        <v>0</v>
      </c>
      <c r="N104" s="18">
        <f>SUM(ENERO:DICIEMBRE!N104)</f>
        <v>0</v>
      </c>
      <c r="O104" s="18">
        <f>SUM(ENERO:DICIEMBRE!O104)</f>
        <v>0</v>
      </c>
      <c r="P104" s="18">
        <f>SUM(ENERO:DICIEMBRE!P104)</f>
        <v>0</v>
      </c>
      <c r="Q104" s="18">
        <f>SUM(ENERO:DICIEMBRE!Q104)</f>
        <v>0</v>
      </c>
      <c r="R104" s="18">
        <f>SUM(ENERO:DICIEMBRE!R104)</f>
        <v>5</v>
      </c>
      <c r="S104" s="18">
        <f>SUM(ENERO:DICIEMBRE!S104)</f>
        <v>4</v>
      </c>
      <c r="T104" s="18">
        <f>SUM(ENERO:DICIEMBRE!T104)</f>
        <v>17</v>
      </c>
      <c r="U104" s="18">
        <f>SUM(ENERO:DICIEMBRE!U104)</f>
        <v>7</v>
      </c>
      <c r="V104" s="18">
        <f>SUM(ENERO:DICIEMBRE!V104)</f>
        <v>19</v>
      </c>
      <c r="W104" s="18">
        <f>SUM(ENERO:DICIEMBRE!W104)</f>
        <v>9</v>
      </c>
      <c r="X104" s="18">
        <f>SUM(ENERO:DICIEMBRE!X104)</f>
        <v>22</v>
      </c>
      <c r="Y104" s="18">
        <f>SUM(ENERO:DICIEMBRE!Y104)</f>
        <v>20</v>
      </c>
      <c r="Z104" s="18">
        <f>SUM(ENERO:DICIEMBRE!Z104)</f>
        <v>19</v>
      </c>
      <c r="AA104" s="18">
        <f>SUM(ENERO:DICIEMBRE!AA104)</f>
        <v>20</v>
      </c>
      <c r="AB104" s="18">
        <f>SUM(ENERO:DICIEMBRE!AB104)</f>
        <v>30</v>
      </c>
      <c r="AC104" s="18">
        <f>SUM(ENERO:DICIEMBRE!AC104)</f>
        <v>22</v>
      </c>
      <c r="AD104" s="18">
        <f>SUM(ENERO:DICIEMBRE!AD104)</f>
        <v>28</v>
      </c>
      <c r="AE104" s="18">
        <f>SUM(ENERO:DICIEMBRE!AE104)</f>
        <v>14</v>
      </c>
      <c r="AF104" s="18">
        <f>SUM(ENERO:DICIEMBRE!AF104)</f>
        <v>24</v>
      </c>
      <c r="AG104" s="18">
        <f>SUM(ENERO:DICIEMBRE!AG104)</f>
        <v>1</v>
      </c>
      <c r="AH104" s="18">
        <f>SUM(ENERO:DICIEMBRE!AH104)</f>
        <v>26</v>
      </c>
      <c r="AI104" s="18">
        <f>SUM(ENERO:DICIEMBRE!AI104)</f>
        <v>19</v>
      </c>
      <c r="AJ104" s="18">
        <f>SUM(ENERO:DICIEMBRE!AJ104)</f>
        <v>13</v>
      </c>
      <c r="AK104" s="18">
        <f>SUM(ENERO:DICIEMBRE!AK104)</f>
        <v>3</v>
      </c>
      <c r="AL104" s="18">
        <f>SUM(ENERO:DICIEMBRE!AL104)</f>
        <v>7</v>
      </c>
      <c r="AM104" s="18">
        <f>SUM(ENERO:DICIEMBRE!AM104)</f>
        <v>0</v>
      </c>
      <c r="AN104" s="18">
        <f>SUM(ENERO:DICIEMBRE!AN104)</f>
        <v>0</v>
      </c>
      <c r="AO104" s="18">
        <f>SUM(ENERO:DICIEMBRE!AO104)</f>
        <v>0</v>
      </c>
      <c r="AP104" s="18">
        <f>SUM(ENERO:DICIEMBRE!AP104)</f>
        <v>0</v>
      </c>
      <c r="AQ104" s="18">
        <f>SUM(ENERO:DICIEMBRE!AQ104)</f>
        <v>309</v>
      </c>
      <c r="AR104" s="18">
        <f>SUM(ENERO:DICIEMBRE!AR104)</f>
        <v>0</v>
      </c>
      <c r="AS104" s="18">
        <f>SUM(ENERO:DICIEMBRE!AS104)</f>
        <v>0</v>
      </c>
      <c r="AT104" s="18">
        <f>SUM(ENERO:DICIEMBRE!AT104)</f>
        <v>0</v>
      </c>
      <c r="AU104" s="18">
        <f>SUM(ENERO:DICIEMBRE!AU104)</f>
        <v>0</v>
      </c>
      <c r="AV104" s="18">
        <f>SUM(ENERO:DICIEMBRE!AV104)</f>
        <v>0</v>
      </c>
      <c r="AW104" s="18">
        <f>SUM(ENERO:DICIEMBRE!AW104)</f>
        <v>0</v>
      </c>
      <c r="AX104" t="str">
        <f t="shared" si="23"/>
        <v/>
      </c>
      <c r="CA104" t="str">
        <f t="shared" si="25"/>
        <v/>
      </c>
      <c r="CJ104">
        <f t="shared" si="26"/>
        <v>0</v>
      </c>
    </row>
    <row r="105" spans="1:88" x14ac:dyDescent="0.25">
      <c r="A105" s="50" t="s">
        <v>109</v>
      </c>
      <c r="B105" s="81">
        <f t="shared" si="24"/>
        <v>20</v>
      </c>
      <c r="C105" s="82">
        <f t="shared" si="22"/>
        <v>8</v>
      </c>
      <c r="D105" s="83">
        <f t="shared" si="22"/>
        <v>12</v>
      </c>
      <c r="E105" s="18">
        <f>SUM(ENERO:DICIEMBRE!E105)</f>
        <v>0</v>
      </c>
      <c r="F105" s="18">
        <f>SUM(ENERO:DICIEMBRE!F105)</f>
        <v>0</v>
      </c>
      <c r="G105" s="18">
        <f>SUM(ENERO:DICIEMBRE!G105)</f>
        <v>0</v>
      </c>
      <c r="H105" s="18">
        <f>SUM(ENERO:DICIEMBRE!H105)</f>
        <v>0</v>
      </c>
      <c r="I105" s="18">
        <f>SUM(ENERO:DICIEMBRE!I105)</f>
        <v>0</v>
      </c>
      <c r="J105" s="18">
        <f>SUM(ENERO:DICIEMBRE!J105)</f>
        <v>0</v>
      </c>
      <c r="K105" s="18">
        <f>SUM(ENERO:DICIEMBRE!K105)</f>
        <v>0</v>
      </c>
      <c r="L105" s="18">
        <f>SUM(ENERO:DICIEMBRE!L105)</f>
        <v>0</v>
      </c>
      <c r="M105" s="18">
        <f>SUM(ENERO:DICIEMBRE!M105)</f>
        <v>0</v>
      </c>
      <c r="N105" s="18">
        <f>SUM(ENERO:DICIEMBRE!N105)</f>
        <v>0</v>
      </c>
      <c r="O105" s="18">
        <f>SUM(ENERO:DICIEMBRE!O105)</f>
        <v>0</v>
      </c>
      <c r="P105" s="18">
        <f>SUM(ENERO:DICIEMBRE!P105)</f>
        <v>0</v>
      </c>
      <c r="Q105" s="18">
        <f>SUM(ENERO:DICIEMBRE!Q105)</f>
        <v>0</v>
      </c>
      <c r="R105" s="18">
        <f>SUM(ENERO:DICIEMBRE!R105)</f>
        <v>0</v>
      </c>
      <c r="S105" s="18">
        <f>SUM(ENERO:DICIEMBRE!S105)</f>
        <v>0</v>
      </c>
      <c r="T105" s="18">
        <f>SUM(ENERO:DICIEMBRE!T105)</f>
        <v>0</v>
      </c>
      <c r="U105" s="18">
        <f>SUM(ENERO:DICIEMBRE!U105)</f>
        <v>0</v>
      </c>
      <c r="V105" s="18">
        <f>SUM(ENERO:DICIEMBRE!V105)</f>
        <v>0</v>
      </c>
      <c r="W105" s="18">
        <f>SUM(ENERO:DICIEMBRE!W105)</f>
        <v>0</v>
      </c>
      <c r="X105" s="18">
        <f>SUM(ENERO:DICIEMBRE!X105)</f>
        <v>0</v>
      </c>
      <c r="Y105" s="18">
        <f>SUM(ENERO:DICIEMBRE!Y105)</f>
        <v>0</v>
      </c>
      <c r="Z105" s="18">
        <f>SUM(ENERO:DICIEMBRE!Z105)</f>
        <v>0</v>
      </c>
      <c r="AA105" s="18">
        <f>SUM(ENERO:DICIEMBRE!AA105)</f>
        <v>4</v>
      </c>
      <c r="AB105" s="18">
        <f>SUM(ENERO:DICIEMBRE!AB105)</f>
        <v>3</v>
      </c>
      <c r="AC105" s="18">
        <f>SUM(ENERO:DICIEMBRE!AC105)</f>
        <v>1</v>
      </c>
      <c r="AD105" s="18">
        <f>SUM(ENERO:DICIEMBRE!AD105)</f>
        <v>3</v>
      </c>
      <c r="AE105" s="18">
        <f>SUM(ENERO:DICIEMBRE!AE105)</f>
        <v>2</v>
      </c>
      <c r="AF105" s="18">
        <f>SUM(ENERO:DICIEMBRE!AF105)</f>
        <v>5</v>
      </c>
      <c r="AG105" s="18">
        <f>SUM(ENERO:DICIEMBRE!AG105)</f>
        <v>0</v>
      </c>
      <c r="AH105" s="18">
        <f>SUM(ENERO:DICIEMBRE!AH105)</f>
        <v>0</v>
      </c>
      <c r="AI105" s="18">
        <f>SUM(ENERO:DICIEMBRE!AI105)</f>
        <v>1</v>
      </c>
      <c r="AJ105" s="18">
        <f>SUM(ENERO:DICIEMBRE!AJ105)</f>
        <v>0</v>
      </c>
      <c r="AK105" s="18">
        <f>SUM(ENERO:DICIEMBRE!AK105)</f>
        <v>0</v>
      </c>
      <c r="AL105" s="18">
        <f>SUM(ENERO:DICIEMBRE!AL105)</f>
        <v>1</v>
      </c>
      <c r="AM105" s="18">
        <f>SUM(ENERO:DICIEMBRE!AM105)</f>
        <v>0</v>
      </c>
      <c r="AN105" s="18">
        <f>SUM(ENERO:DICIEMBRE!AN105)</f>
        <v>0</v>
      </c>
      <c r="AO105" s="18">
        <f>SUM(ENERO:DICIEMBRE!AO105)</f>
        <v>0</v>
      </c>
      <c r="AP105" s="18">
        <f>SUM(ENERO:DICIEMBRE!AP105)</f>
        <v>0</v>
      </c>
      <c r="AQ105" s="18">
        <f>SUM(ENERO:DICIEMBRE!AQ105)</f>
        <v>0</v>
      </c>
      <c r="AR105" s="18">
        <f>SUM(ENERO:DICIEMBRE!AR105)</f>
        <v>0</v>
      </c>
      <c r="AS105" s="18">
        <f>SUM(ENERO:DICIEMBRE!AS105)</f>
        <v>0</v>
      </c>
      <c r="AT105" s="18">
        <f>SUM(ENERO:DICIEMBRE!AT105)</f>
        <v>0</v>
      </c>
      <c r="AU105" s="18">
        <f>SUM(ENERO:DICIEMBRE!AU105)</f>
        <v>0</v>
      </c>
      <c r="AV105" s="18">
        <f>SUM(ENERO:DICIEMBRE!AV105)</f>
        <v>20</v>
      </c>
      <c r="AW105" s="18">
        <f>SUM(ENERO:DICIEMBRE!AW105)</f>
        <v>0</v>
      </c>
      <c r="AX105" t="str">
        <f t="shared" si="23"/>
        <v/>
      </c>
      <c r="CA105" t="str">
        <f t="shared" si="25"/>
        <v/>
      </c>
      <c r="CJ105">
        <f t="shared" si="26"/>
        <v>0</v>
      </c>
    </row>
    <row r="106" spans="1:88" x14ac:dyDescent="0.25">
      <c r="A106" s="89" t="s">
        <v>110</v>
      </c>
      <c r="B106" s="90">
        <f t="shared" si="24"/>
        <v>0</v>
      </c>
      <c r="C106" s="91">
        <f t="shared" si="22"/>
        <v>0</v>
      </c>
      <c r="D106" s="92">
        <f t="shared" si="22"/>
        <v>0</v>
      </c>
      <c r="E106" s="18">
        <f>SUM(ENERO:DICIEMBRE!E106)</f>
        <v>0</v>
      </c>
      <c r="F106" s="18">
        <f>SUM(ENERO:DICIEMBRE!F106)</f>
        <v>0</v>
      </c>
      <c r="G106" s="18">
        <f>SUM(ENERO:DICIEMBRE!G106)</f>
        <v>0</v>
      </c>
      <c r="H106" s="18">
        <f>SUM(ENERO:DICIEMBRE!H106)</f>
        <v>0</v>
      </c>
      <c r="I106" s="18">
        <f>SUM(ENERO:DICIEMBRE!I106)</f>
        <v>0</v>
      </c>
      <c r="J106" s="18">
        <f>SUM(ENERO:DICIEMBRE!J106)</f>
        <v>0</v>
      </c>
      <c r="K106" s="18">
        <f>SUM(ENERO:DICIEMBRE!K106)</f>
        <v>0</v>
      </c>
      <c r="L106" s="18">
        <f>SUM(ENERO:DICIEMBRE!L106)</f>
        <v>0</v>
      </c>
      <c r="M106" s="18">
        <f>SUM(ENERO:DICIEMBRE!M106)</f>
        <v>0</v>
      </c>
      <c r="N106" s="18">
        <f>SUM(ENERO:DICIEMBRE!N106)</f>
        <v>0</v>
      </c>
      <c r="O106" s="18">
        <f>SUM(ENERO:DICIEMBRE!O106)</f>
        <v>0</v>
      </c>
      <c r="P106" s="18">
        <f>SUM(ENERO:DICIEMBRE!P106)</f>
        <v>0</v>
      </c>
      <c r="Q106" s="18">
        <f>SUM(ENERO:DICIEMBRE!Q106)</f>
        <v>0</v>
      </c>
      <c r="R106" s="18">
        <f>SUM(ENERO:DICIEMBRE!R106)</f>
        <v>0</v>
      </c>
      <c r="S106" s="18">
        <f>SUM(ENERO:DICIEMBRE!S106)</f>
        <v>0</v>
      </c>
      <c r="T106" s="18">
        <f>SUM(ENERO:DICIEMBRE!T106)</f>
        <v>0</v>
      </c>
      <c r="U106" s="18">
        <f>SUM(ENERO:DICIEMBRE!U106)</f>
        <v>0</v>
      </c>
      <c r="V106" s="18">
        <f>SUM(ENERO:DICIEMBRE!V106)</f>
        <v>0</v>
      </c>
      <c r="W106" s="18">
        <f>SUM(ENERO:DICIEMBRE!W106)</f>
        <v>0</v>
      </c>
      <c r="X106" s="18">
        <f>SUM(ENERO:DICIEMBRE!X106)</f>
        <v>0</v>
      </c>
      <c r="Y106" s="18">
        <f>SUM(ENERO:DICIEMBRE!Y106)</f>
        <v>0</v>
      </c>
      <c r="Z106" s="18">
        <f>SUM(ENERO:DICIEMBRE!Z106)</f>
        <v>0</v>
      </c>
      <c r="AA106" s="18">
        <f>SUM(ENERO:DICIEMBRE!AA106)</f>
        <v>0</v>
      </c>
      <c r="AB106" s="18">
        <f>SUM(ENERO:DICIEMBRE!AB106)</f>
        <v>0</v>
      </c>
      <c r="AC106" s="18">
        <f>SUM(ENERO:DICIEMBRE!AC106)</f>
        <v>0</v>
      </c>
      <c r="AD106" s="18">
        <f>SUM(ENERO:DICIEMBRE!AD106)</f>
        <v>0</v>
      </c>
      <c r="AE106" s="18">
        <f>SUM(ENERO:DICIEMBRE!AE106)</f>
        <v>0</v>
      </c>
      <c r="AF106" s="18">
        <f>SUM(ENERO:DICIEMBRE!AF106)</f>
        <v>0</v>
      </c>
      <c r="AG106" s="18">
        <f>SUM(ENERO:DICIEMBRE!AG106)</f>
        <v>0</v>
      </c>
      <c r="AH106" s="18">
        <f>SUM(ENERO:DICIEMBRE!AH106)</f>
        <v>0</v>
      </c>
      <c r="AI106" s="18">
        <f>SUM(ENERO:DICIEMBRE!AI106)</f>
        <v>0</v>
      </c>
      <c r="AJ106" s="18">
        <f>SUM(ENERO:DICIEMBRE!AJ106)</f>
        <v>0</v>
      </c>
      <c r="AK106" s="18">
        <f>SUM(ENERO:DICIEMBRE!AK106)</f>
        <v>0</v>
      </c>
      <c r="AL106" s="18">
        <f>SUM(ENERO:DICIEMBRE!AL106)</f>
        <v>0</v>
      </c>
      <c r="AM106" s="18">
        <f>SUM(ENERO:DICIEMBRE!AM106)</f>
        <v>0</v>
      </c>
      <c r="AN106" s="18">
        <f>SUM(ENERO:DICIEMBRE!AN106)</f>
        <v>0</v>
      </c>
      <c r="AO106" s="18">
        <f>SUM(ENERO:DICIEMBRE!AO106)</f>
        <v>0</v>
      </c>
      <c r="AP106" s="18">
        <f>SUM(ENERO:DICIEMBRE!AP106)</f>
        <v>0</v>
      </c>
      <c r="AQ106" s="18">
        <f>SUM(ENERO:DICIEMBRE!AQ106)</f>
        <v>0</v>
      </c>
      <c r="AR106" s="18">
        <f>SUM(ENERO:DICIEMBRE!AR106)</f>
        <v>0</v>
      </c>
      <c r="AS106" s="18">
        <f>SUM(ENERO:DICIEMBRE!AS106)</f>
        <v>0</v>
      </c>
      <c r="AT106" s="18">
        <f>SUM(ENERO:DICIEMBRE!AT106)</f>
        <v>0</v>
      </c>
      <c r="AU106" s="18">
        <f>SUM(ENERO:DICIEMBRE!AU106)</f>
        <v>0</v>
      </c>
      <c r="AV106" s="18">
        <f>SUM(ENERO:DICIEMBRE!AV106)</f>
        <v>0</v>
      </c>
      <c r="AW106" s="18">
        <f>SUM(ENERO:DICIEMBRE!AW106)</f>
        <v>0</v>
      </c>
      <c r="AX106" t="str">
        <f t="shared" si="23"/>
        <v/>
      </c>
      <c r="CA106" t="str">
        <f t="shared" si="25"/>
        <v/>
      </c>
      <c r="CJ106">
        <f t="shared" si="26"/>
        <v>0</v>
      </c>
    </row>
    <row r="107" spans="1:88" x14ac:dyDescent="0.25">
      <c r="A107" s="98" t="s">
        <v>111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88" x14ac:dyDescent="0.25">
      <c r="A108" s="184" t="s">
        <v>60</v>
      </c>
      <c r="B108" s="192" t="s">
        <v>112</v>
      </c>
      <c r="C108" s="193"/>
      <c r="D108" s="193"/>
      <c r="E108" s="194"/>
      <c r="F108" s="192" t="s">
        <v>113</v>
      </c>
      <c r="G108" s="193"/>
      <c r="H108" s="193"/>
      <c r="I108" s="194"/>
      <c r="J108" s="59"/>
    </row>
    <row r="109" spans="1:88" ht="21" x14ac:dyDescent="0.25">
      <c r="A109" s="185"/>
      <c r="B109" s="123" t="s">
        <v>114</v>
      </c>
      <c r="C109" s="123" t="s">
        <v>115</v>
      </c>
      <c r="D109" s="124" t="s">
        <v>116</v>
      </c>
      <c r="E109" s="124" t="s">
        <v>117</v>
      </c>
      <c r="F109" s="124" t="s">
        <v>114</v>
      </c>
      <c r="G109" s="124" t="s">
        <v>118</v>
      </c>
      <c r="H109" s="124" t="s">
        <v>116</v>
      </c>
      <c r="I109" s="124" t="s">
        <v>117</v>
      </c>
      <c r="J109" s="59"/>
    </row>
    <row r="110" spans="1:88" x14ac:dyDescent="0.25">
      <c r="A110" s="118" t="s">
        <v>119</v>
      </c>
      <c r="B110" s="121">
        <f>SUM(ENERO:DICIEMBRE!B110)</f>
        <v>0</v>
      </c>
      <c r="C110" s="121">
        <f>SUM(ENERO:DICIEMBRE!C110)</f>
        <v>0</v>
      </c>
      <c r="D110" s="121">
        <f>SUM(ENERO:DICIEMBRE!D110)</f>
        <v>0</v>
      </c>
      <c r="E110" s="121">
        <f>SUM(ENERO:DICIEMBRE!E110)</f>
        <v>0</v>
      </c>
      <c r="F110" s="121">
        <f>SUM(ENERO:DICIEMBRE!F110)</f>
        <v>31</v>
      </c>
      <c r="G110" s="121">
        <f>SUM(ENERO:DICIEMBRE!G110)</f>
        <v>48</v>
      </c>
      <c r="H110" s="121">
        <f>SUM(ENERO:DICIEMBRE!H110)</f>
        <v>1</v>
      </c>
      <c r="I110" s="121">
        <f>SUM(ENERO:DICIEMBRE!I110)</f>
        <v>22</v>
      </c>
      <c r="J110" s="59"/>
    </row>
    <row r="111" spans="1:88" x14ac:dyDescent="0.25">
      <c r="A111" s="122" t="s">
        <v>120</v>
      </c>
      <c r="B111" s="121">
        <f>SUM(ENERO:DICIEMBRE!B111)</f>
        <v>0</v>
      </c>
      <c r="C111" s="121">
        <f>SUM(ENERO:DICIEMBRE!C111)</f>
        <v>0</v>
      </c>
      <c r="D111" s="121">
        <f>SUM(ENERO:DICIEMBRE!D111)</f>
        <v>0</v>
      </c>
      <c r="E111" s="121">
        <f>SUM(ENERO:DICIEMBRE!E111)</f>
        <v>0</v>
      </c>
      <c r="F111" s="121">
        <f>SUM(ENERO:DICIEMBRE!F111)</f>
        <v>0</v>
      </c>
      <c r="G111" s="121">
        <f>SUM(ENERO:DICIEMBRE!G111)</f>
        <v>0</v>
      </c>
      <c r="H111" s="121">
        <f>SUM(ENERO:DICIEMBRE!H111)</f>
        <v>0</v>
      </c>
      <c r="I111" s="121">
        <f>SUM(ENERO:DICIEMBRE!I111)</f>
        <v>0</v>
      </c>
      <c r="J111" s="59"/>
    </row>
    <row r="112" spans="1:88" ht="15.75" x14ac:dyDescent="0.25">
      <c r="A112" s="4" t="s">
        <v>121</v>
      </c>
      <c r="B112" s="104"/>
      <c r="C112" s="104"/>
      <c r="D112" s="104"/>
      <c r="E112" s="104"/>
      <c r="F112" s="104"/>
      <c r="G112" s="104"/>
      <c r="H112" s="104"/>
      <c r="I112" s="104"/>
      <c r="J112" s="59"/>
    </row>
    <row r="113" spans="1:10" x14ac:dyDescent="0.25">
      <c r="A113" s="105"/>
      <c r="B113" s="192" t="s">
        <v>112</v>
      </c>
      <c r="C113" s="193"/>
      <c r="D113" s="193"/>
      <c r="E113" s="194"/>
      <c r="F113" s="192" t="s">
        <v>113</v>
      </c>
      <c r="G113" s="193"/>
      <c r="H113" s="193"/>
      <c r="I113" s="194"/>
      <c r="J113" s="59"/>
    </row>
    <row r="114" spans="1:10" ht="22.5" x14ac:dyDescent="0.25">
      <c r="A114" s="105"/>
      <c r="B114" s="123" t="s">
        <v>114</v>
      </c>
      <c r="C114" s="123" t="s">
        <v>115</v>
      </c>
      <c r="D114" s="124" t="s">
        <v>116</v>
      </c>
      <c r="E114" s="124" t="s">
        <v>117</v>
      </c>
      <c r="F114" s="124" t="s">
        <v>114</v>
      </c>
      <c r="G114" s="125" t="s">
        <v>118</v>
      </c>
      <c r="H114" s="124" t="s">
        <v>116</v>
      </c>
      <c r="I114" s="124" t="s">
        <v>117</v>
      </c>
      <c r="J114" s="59"/>
    </row>
    <row r="115" spans="1:10" x14ac:dyDescent="0.25">
      <c r="A115" s="118" t="s">
        <v>122</v>
      </c>
      <c r="B115" s="121">
        <f>SUM(ENERO:DICIEMBRE!B115)</f>
        <v>0</v>
      </c>
      <c r="C115" s="121">
        <f>SUM(ENERO:DICIEMBRE!C115)</f>
        <v>0</v>
      </c>
      <c r="D115" s="121">
        <f>SUM(ENERO:DICIEMBRE!D115)</f>
        <v>0</v>
      </c>
      <c r="E115" s="121">
        <f>SUM(ENERO:DICIEMBRE!E115)</f>
        <v>0</v>
      </c>
      <c r="F115" s="121">
        <f>SUM(ENERO:DICIEMBRE!F115)</f>
        <v>50</v>
      </c>
      <c r="G115" s="121">
        <f>SUM(ENERO:DICIEMBRE!G115)</f>
        <v>27</v>
      </c>
      <c r="H115" s="121">
        <f>SUM(ENERO:DICIEMBRE!H115)</f>
        <v>13</v>
      </c>
      <c r="I115" s="121">
        <f>SUM(ENERO:DICIEMBRE!I115)</f>
        <v>8</v>
      </c>
      <c r="J115" s="59"/>
    </row>
    <row r="116" spans="1:10" x14ac:dyDescent="0.25">
      <c r="A116" s="122" t="s">
        <v>123</v>
      </c>
      <c r="B116" s="121">
        <f>SUM(ENERO:DICIEMBRE!B116)</f>
        <v>0</v>
      </c>
      <c r="C116" s="121">
        <f>SUM(ENERO:DICIEMBRE!C116)</f>
        <v>0</v>
      </c>
      <c r="D116" s="121">
        <f>SUM(ENERO:DICIEMBRE!D116)</f>
        <v>0</v>
      </c>
      <c r="E116" s="121">
        <f>SUM(ENERO:DICIEMBRE!E116)</f>
        <v>0</v>
      </c>
      <c r="F116" s="121">
        <f>SUM(ENERO:DICIEMBRE!F116)</f>
        <v>0</v>
      </c>
      <c r="G116" s="121">
        <f>SUM(ENERO:DICIEMBRE!G116)</f>
        <v>0</v>
      </c>
      <c r="H116" s="121">
        <f>SUM(ENERO:DICIEMBRE!H116)</f>
        <v>0</v>
      </c>
      <c r="I116" s="121">
        <f>SUM(ENERO:DICIEMBRE!I116)</f>
        <v>0</v>
      </c>
      <c r="J116" s="59"/>
    </row>
    <row r="117" spans="1:10" ht="15.75" x14ac:dyDescent="0.25">
      <c r="A117" s="4" t="s">
        <v>124</v>
      </c>
    </row>
    <row r="118" spans="1:10" ht="22.5" x14ac:dyDescent="0.25">
      <c r="A118" s="184" t="s">
        <v>125</v>
      </c>
      <c r="B118" s="186" t="s">
        <v>112</v>
      </c>
      <c r="C118" s="187"/>
      <c r="D118" s="186" t="s">
        <v>126</v>
      </c>
      <c r="E118" s="188"/>
      <c r="F118" s="189"/>
      <c r="G118" s="45" t="s">
        <v>127</v>
      </c>
    </row>
    <row r="119" spans="1:10" ht="22.5" x14ac:dyDescent="0.25">
      <c r="A119" s="185"/>
      <c r="B119" s="119" t="s">
        <v>128</v>
      </c>
      <c r="C119" s="119" t="s">
        <v>129</v>
      </c>
      <c r="D119" s="119" t="s">
        <v>130</v>
      </c>
      <c r="E119" s="120" t="s">
        <v>131</v>
      </c>
      <c r="F119" s="120" t="s">
        <v>132</v>
      </c>
      <c r="G119" s="119" t="s">
        <v>133</v>
      </c>
    </row>
    <row r="120" spans="1:10" x14ac:dyDescent="0.25">
      <c r="A120" s="118" t="s">
        <v>134</v>
      </c>
      <c r="B120" s="121">
        <f>SUM(ENERO:DICIEMBRE!B120)</f>
        <v>0</v>
      </c>
      <c r="C120" s="121">
        <f>SUM(ENERO:DICIEMBRE!C120)</f>
        <v>0</v>
      </c>
      <c r="D120" s="121">
        <f>SUM(ENERO:DICIEMBRE!D120)</f>
        <v>0</v>
      </c>
      <c r="E120" s="121">
        <f>SUM(ENERO:DICIEMBRE!E120)</f>
        <v>11</v>
      </c>
      <c r="F120" s="121">
        <f>SUM(ENERO:DICIEMBRE!F120)</f>
        <v>53</v>
      </c>
      <c r="G120" s="121">
        <f>SUM(ENERO:DICIEMBRE!G120)</f>
        <v>3</v>
      </c>
    </row>
    <row r="121" spans="1:10" x14ac:dyDescent="0.25">
      <c r="A121" s="50" t="s">
        <v>135</v>
      </c>
      <c r="B121" s="121">
        <f>SUM(ENERO:DICIEMBRE!B121)</f>
        <v>0</v>
      </c>
      <c r="C121" s="121">
        <f>SUM(ENERO:DICIEMBRE!C121)</f>
        <v>0</v>
      </c>
      <c r="D121" s="121">
        <f>SUM(ENERO:DICIEMBRE!D121)</f>
        <v>27</v>
      </c>
      <c r="E121" s="121">
        <f>SUM(ENERO:DICIEMBRE!E121)</f>
        <v>1</v>
      </c>
      <c r="F121" s="121">
        <f>SUM(ENERO:DICIEMBRE!F121)</f>
        <v>0</v>
      </c>
      <c r="G121" s="121">
        <f>SUM(ENERO:DICIEMBRE!G121)</f>
        <v>0</v>
      </c>
    </row>
    <row r="122" spans="1:10" x14ac:dyDescent="0.25">
      <c r="A122" s="50" t="s">
        <v>136</v>
      </c>
      <c r="B122" s="121">
        <f>SUM(ENERO:DICIEMBRE!B122)</f>
        <v>0</v>
      </c>
      <c r="C122" s="121">
        <f>SUM(ENERO:DICIEMBRE!C122)</f>
        <v>0</v>
      </c>
      <c r="D122" s="121">
        <f>SUM(ENERO:DICIEMBRE!D122)</f>
        <v>11</v>
      </c>
      <c r="E122" s="121">
        <f>SUM(ENERO:DICIEMBRE!E122)</f>
        <v>7</v>
      </c>
      <c r="F122" s="121">
        <f>SUM(ENERO:DICIEMBRE!F122)</f>
        <v>0</v>
      </c>
      <c r="G122" s="121">
        <f>SUM(ENERO:DICIEMBRE!G122)</f>
        <v>0</v>
      </c>
    </row>
    <row r="123" spans="1:10" x14ac:dyDescent="0.25">
      <c r="A123" s="89" t="s">
        <v>137</v>
      </c>
      <c r="B123" s="121">
        <f>SUM(ENERO:DICIEMBRE!B123)</f>
        <v>0</v>
      </c>
      <c r="C123" s="121">
        <f>SUM(ENERO:DICIEMBRE!C123)</f>
        <v>0</v>
      </c>
      <c r="D123" s="121">
        <f>SUM(ENERO:DICIEMBRE!D123)</f>
        <v>0</v>
      </c>
      <c r="E123" s="121">
        <f>SUM(ENERO:DICIEMBRE!E123)</f>
        <v>1</v>
      </c>
      <c r="F123" s="121">
        <f>SUM(ENERO:DICIEMBRE!F123)</f>
        <v>0</v>
      </c>
      <c r="G123" s="121">
        <f>SUM(ENERO:DICIEMBRE!G123)</f>
        <v>0</v>
      </c>
    </row>
    <row r="140" spans="1:2" s="117" customFormat="1" x14ac:dyDescent="0.25">
      <c r="A140" s="116">
        <f>SUM(C15:C41,B46:B57,C63:C89,B95:B106,B110:I111,B115:I116,B120:G123)</f>
        <v>9270</v>
      </c>
      <c r="B140" s="117">
        <f>SUM(CJ15:CK106)</f>
        <v>0</v>
      </c>
    </row>
  </sheetData>
  <mergeCells count="113">
    <mergeCell ref="A7:AC7"/>
    <mergeCell ref="A12:B14"/>
    <mergeCell ref="C12:E13"/>
    <mergeCell ref="F12:AM12"/>
    <mergeCell ref="AN12:AN14"/>
    <mergeCell ref="AO12:AO14"/>
    <mergeCell ref="P13:Q13"/>
    <mergeCell ref="R13:S13"/>
    <mergeCell ref="T13:U13"/>
    <mergeCell ref="V13:W13"/>
    <mergeCell ref="CA12:CA14"/>
    <mergeCell ref="CB12:CB14"/>
    <mergeCell ref="CC12:CC14"/>
    <mergeCell ref="CJ12:CJ14"/>
    <mergeCell ref="CK12:CK14"/>
    <mergeCell ref="F13:G13"/>
    <mergeCell ref="H13:I13"/>
    <mergeCell ref="J13:K13"/>
    <mergeCell ref="L13:M13"/>
    <mergeCell ref="N13:O13"/>
    <mergeCell ref="AJ13:AK13"/>
    <mergeCell ref="AL13:AM13"/>
    <mergeCell ref="A15:A37"/>
    <mergeCell ref="A38:A41"/>
    <mergeCell ref="A43:A45"/>
    <mergeCell ref="B43:D44"/>
    <mergeCell ref="E43:AL43"/>
    <mergeCell ref="AM43:AW44"/>
    <mergeCell ref="U44:V44"/>
    <mergeCell ref="W44:X44"/>
    <mergeCell ref="X13:Y13"/>
    <mergeCell ref="Z13:AA13"/>
    <mergeCell ref="AB13:AC13"/>
    <mergeCell ref="AD13:AE13"/>
    <mergeCell ref="AF13:AG13"/>
    <mergeCell ref="AH13:AI13"/>
    <mergeCell ref="CA43:CA45"/>
    <mergeCell ref="CJ43:CJ45"/>
    <mergeCell ref="E44:F44"/>
    <mergeCell ref="G44:H44"/>
    <mergeCell ref="I44:J44"/>
    <mergeCell ref="K44:L44"/>
    <mergeCell ref="M44:N44"/>
    <mergeCell ref="O44:P44"/>
    <mergeCell ref="Q44:R44"/>
    <mergeCell ref="S44:T44"/>
    <mergeCell ref="AK44:AL44"/>
    <mergeCell ref="Y44:Z44"/>
    <mergeCell ref="AA44:AB44"/>
    <mergeCell ref="AC44:AD44"/>
    <mergeCell ref="AE44:AF44"/>
    <mergeCell ref="AG44:AH44"/>
    <mergeCell ref="AI44:AJ44"/>
    <mergeCell ref="CA60:CA62"/>
    <mergeCell ref="CB60:CB62"/>
    <mergeCell ref="CC60:CC62"/>
    <mergeCell ref="CJ60:CJ62"/>
    <mergeCell ref="CK60:CK62"/>
    <mergeCell ref="F61:G61"/>
    <mergeCell ref="H61:I61"/>
    <mergeCell ref="J61:K61"/>
    <mergeCell ref="L61:M61"/>
    <mergeCell ref="N61:O61"/>
    <mergeCell ref="AJ61:AK61"/>
    <mergeCell ref="AL61:AM61"/>
    <mergeCell ref="F60:AM60"/>
    <mergeCell ref="AN60:AN62"/>
    <mergeCell ref="AO60:AO62"/>
    <mergeCell ref="P61:Q61"/>
    <mergeCell ref="R61:S61"/>
    <mergeCell ref="T61:U61"/>
    <mergeCell ref="V61:W61"/>
    <mergeCell ref="A63:A85"/>
    <mergeCell ref="A86:A89"/>
    <mergeCell ref="A92:A94"/>
    <mergeCell ref="B92:D93"/>
    <mergeCell ref="E92:AL92"/>
    <mergeCell ref="AM92:AW93"/>
    <mergeCell ref="U93:V93"/>
    <mergeCell ref="W93:X93"/>
    <mergeCell ref="X61:Y61"/>
    <mergeCell ref="Z61:AA61"/>
    <mergeCell ref="AB61:AC61"/>
    <mergeCell ref="AD61:AE61"/>
    <mergeCell ref="AF61:AG61"/>
    <mergeCell ref="AH61:AI61"/>
    <mergeCell ref="A60:B62"/>
    <mergeCell ref="C60:E61"/>
    <mergeCell ref="CA92:CA94"/>
    <mergeCell ref="CJ92:CJ94"/>
    <mergeCell ref="E93:F93"/>
    <mergeCell ref="G93:H93"/>
    <mergeCell ref="I93:J93"/>
    <mergeCell ref="K93:L93"/>
    <mergeCell ref="M93:N93"/>
    <mergeCell ref="O93:P93"/>
    <mergeCell ref="Q93:R93"/>
    <mergeCell ref="S93:T93"/>
    <mergeCell ref="A118:A119"/>
    <mergeCell ref="B118:C118"/>
    <mergeCell ref="D118:F118"/>
    <mergeCell ref="AK93:AL93"/>
    <mergeCell ref="A108:A109"/>
    <mergeCell ref="B108:E108"/>
    <mergeCell ref="F108:I108"/>
    <mergeCell ref="B113:E113"/>
    <mergeCell ref="F113:I113"/>
    <mergeCell ref="Y93:Z93"/>
    <mergeCell ref="AA93:AB93"/>
    <mergeCell ref="AC93:AD93"/>
    <mergeCell ref="AE93:AF93"/>
    <mergeCell ref="AG93:AH93"/>
    <mergeCell ref="AI93:AJ93"/>
  </mergeCells>
  <dataValidations count="2">
    <dataValidation type="whole" operator="greaterThanOrEqual" allowBlank="1" showErrorMessage="1" error="Sólo ingrese números enteros." prompt="Valor no Permitido" sqref="F63:AO89 F15:AO41 E46:AW57 E95:AW106 B110:I111 B115:I116 B120:G123">
      <formula1>0</formula1>
    </dataValidation>
    <dataValidation allowBlank="1" prompt="Valor no Permitido" sqref="A63:A1048576 E8:E45 AP58:AW94 B15:B59 A15:A60 H117:I1048576 B124:G1048576 E107:I109 B8:B11 B63:B109 B112:I114 J107:AW1048576 E58:E94 F58:AO62 F90:AO94 F8:AC14 CA61:CJ91 C8:D109 AX1:XFD9 CC13:CK14 CN12:XFD14 CD10:CI12 CD60:CI60 A1:A12 AD1:AO14 B1:AC6 B117:G119 CJ12:CK14 CL10:XFD11 AX42:BZ1048576 CJ15:CJ43 CA15:CA43 CB15:CI59 F42:AW45 AX15:BZ40 CA95:CA1048576 AY41:BZ41 CA46:CA59 AX10:CC14 CL15:XFD1048576 CK15:CK59 CJ46:CJ59 CA60:CC62 CJ60:CK62 CK61:CK1048576 AP1:AW41 CJ92 CA92 CJ95:CJ1048576 CB92:CI1048576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0"/>
  <sheetViews>
    <sheetView workbookViewId="0">
      <selection activeCell="A4" sqref="A4"/>
    </sheetView>
  </sheetViews>
  <sheetFormatPr baseColWidth="10" defaultColWidth="14.42578125" defaultRowHeight="15" x14ac:dyDescent="0.25"/>
  <cols>
    <col min="1" max="1" width="53.7109375" customWidth="1"/>
    <col min="2" max="2" width="53.28515625" customWidth="1"/>
    <col min="3" max="3" width="16.42578125" customWidth="1"/>
    <col min="4" max="4" width="13.28515625" customWidth="1"/>
    <col min="5" max="5" width="14.7109375" customWidth="1"/>
    <col min="6" max="6" width="14.140625" customWidth="1"/>
    <col min="7" max="7" width="13.28515625" customWidth="1"/>
    <col min="8" max="39" width="10.7109375" customWidth="1"/>
    <col min="40" max="40" width="11.140625" customWidth="1"/>
    <col min="41" max="41" width="12.140625" customWidth="1"/>
    <col min="42" max="43" width="10.7109375" customWidth="1"/>
    <col min="44" max="44" width="11.5703125" customWidth="1"/>
    <col min="45" max="45" width="10.7109375" customWidth="1"/>
    <col min="46" max="46" width="14.140625" customWidth="1"/>
    <col min="47" max="47" width="10.7109375" customWidth="1"/>
    <col min="48" max="48" width="11.5703125" customWidth="1"/>
    <col min="49" max="51" width="10.7109375" customWidth="1"/>
    <col min="52" max="52" width="16.28515625" customWidth="1"/>
    <col min="53" max="54" width="14.140625" customWidth="1"/>
    <col min="77" max="78" width="0" hidden="1" customWidth="1"/>
    <col min="79" max="90" width="14.42578125" hidden="1" customWidth="1"/>
    <col min="91" max="104" width="14.42578125" customWidth="1"/>
  </cols>
  <sheetData>
    <row r="1" spans="1:89" x14ac:dyDescent="0.25">
      <c r="A1" s="1" t="s">
        <v>0</v>
      </c>
    </row>
    <row r="2" spans="1:89" x14ac:dyDescent="0.25">
      <c r="A2" s="1" t="str">
        <f>CONCATENATE("COMUNA: ",[10]NOMBRE!B2," - ","( ",[10]NOMBRE!C2,[10]NOMBRE!D2,[10]NOMBRE!E2,[10]NOMBRE!F2,[10]NOMBRE!G2," )")</f>
        <v>COMUNA: LINARES - ( 07401 )</v>
      </c>
    </row>
    <row r="3" spans="1:89" x14ac:dyDescent="0.25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</row>
    <row r="4" spans="1:89" x14ac:dyDescent="0.25">
      <c r="A4" s="1" t="str">
        <f>CONCATENATE("MES: ",[10]NOMBRE!B6," - ","( ",[10]NOMBRE!C6,[10]NOMBRE!D6," )")</f>
        <v>MES: SEPTIEMBRE - ( 09 )</v>
      </c>
    </row>
    <row r="5" spans="1:89" x14ac:dyDescent="0.25">
      <c r="A5" s="1" t="str">
        <f>CONCATENATE("AÑO: ",[10]NOMBRE!B7)</f>
        <v>AÑO: 2023</v>
      </c>
    </row>
    <row r="6" spans="1:89" x14ac:dyDescent="0.25">
      <c r="A6" s="2"/>
    </row>
    <row r="7" spans="1:89" ht="15" customHeight="1" x14ac:dyDescent="0.25">
      <c r="A7" s="233" t="s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</row>
    <row r="8" spans="1:89" x14ac:dyDescent="0.25">
      <c r="A8" s="2"/>
      <c r="D8" s="174"/>
      <c r="E8" s="174"/>
      <c r="F8" s="174"/>
      <c r="G8" s="174"/>
      <c r="H8" s="174"/>
      <c r="I8" s="174"/>
      <c r="J8" s="174"/>
      <c r="K8" s="174"/>
      <c r="L8" s="174"/>
    </row>
    <row r="9" spans="1:89" x14ac:dyDescent="0.25">
      <c r="A9" s="2"/>
      <c r="D9" s="174"/>
      <c r="E9" s="174"/>
      <c r="F9" s="174"/>
      <c r="G9" s="174"/>
      <c r="H9" s="174"/>
      <c r="I9" s="174"/>
      <c r="J9" s="174"/>
      <c r="K9" s="174"/>
      <c r="L9" s="174"/>
    </row>
    <row r="10" spans="1:89" ht="15.75" x14ac:dyDescent="0.25">
      <c r="A10" s="4" t="s">
        <v>2</v>
      </c>
    </row>
    <row r="11" spans="1:89" ht="15.75" x14ac:dyDescent="0.25">
      <c r="A11" s="4" t="s">
        <v>3</v>
      </c>
      <c r="B11" s="5"/>
      <c r="C11" s="173"/>
      <c r="D11" s="173"/>
      <c r="E11" s="17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5"/>
      <c r="AS11" s="5"/>
    </row>
    <row r="12" spans="1:89" ht="15" customHeight="1" x14ac:dyDescent="0.25">
      <c r="A12" s="212" t="s">
        <v>4</v>
      </c>
      <c r="B12" s="213"/>
      <c r="C12" s="203" t="s">
        <v>5</v>
      </c>
      <c r="D12" s="204"/>
      <c r="E12" s="205"/>
      <c r="F12" s="209" t="s">
        <v>6</v>
      </c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191"/>
      <c r="AN12" s="219" t="s">
        <v>7</v>
      </c>
      <c r="AO12" s="222" t="s">
        <v>8</v>
      </c>
      <c r="CA12" s="218" t="s">
        <v>7</v>
      </c>
      <c r="CB12" s="218" t="s">
        <v>8</v>
      </c>
      <c r="CC12" s="218" t="s">
        <v>9</v>
      </c>
      <c r="CJ12" s="218" t="s">
        <v>7</v>
      </c>
      <c r="CK12" s="218" t="s">
        <v>8</v>
      </c>
    </row>
    <row r="13" spans="1:89" x14ac:dyDescent="0.25">
      <c r="A13" s="214"/>
      <c r="B13" s="215"/>
      <c r="C13" s="206"/>
      <c r="D13" s="207"/>
      <c r="E13" s="208"/>
      <c r="F13" s="198" t="s">
        <v>10</v>
      </c>
      <c r="G13" s="196"/>
      <c r="H13" s="195" t="s">
        <v>11</v>
      </c>
      <c r="I13" s="196"/>
      <c r="J13" s="195" t="s">
        <v>12</v>
      </c>
      <c r="K13" s="196"/>
      <c r="L13" s="195" t="s">
        <v>13</v>
      </c>
      <c r="M13" s="196"/>
      <c r="N13" s="195" t="s">
        <v>14</v>
      </c>
      <c r="O13" s="196"/>
      <c r="P13" s="195" t="s">
        <v>15</v>
      </c>
      <c r="Q13" s="196"/>
      <c r="R13" s="195" t="s">
        <v>16</v>
      </c>
      <c r="S13" s="196"/>
      <c r="T13" s="195" t="s">
        <v>17</v>
      </c>
      <c r="U13" s="196"/>
      <c r="V13" s="195" t="s">
        <v>18</v>
      </c>
      <c r="W13" s="196"/>
      <c r="X13" s="195" t="s">
        <v>19</v>
      </c>
      <c r="Y13" s="196"/>
      <c r="Z13" s="195" t="s">
        <v>20</v>
      </c>
      <c r="AA13" s="196"/>
      <c r="AB13" s="195" t="s">
        <v>21</v>
      </c>
      <c r="AC13" s="196"/>
      <c r="AD13" s="195" t="s">
        <v>22</v>
      </c>
      <c r="AE13" s="196"/>
      <c r="AF13" s="195" t="s">
        <v>23</v>
      </c>
      <c r="AG13" s="196"/>
      <c r="AH13" s="195" t="s">
        <v>24</v>
      </c>
      <c r="AI13" s="196"/>
      <c r="AJ13" s="195" t="s">
        <v>25</v>
      </c>
      <c r="AK13" s="196"/>
      <c r="AL13" s="190" t="s">
        <v>26</v>
      </c>
      <c r="AM13" s="191"/>
      <c r="AN13" s="220"/>
      <c r="AO13" s="223"/>
      <c r="CA13" s="218"/>
      <c r="CB13" s="218"/>
      <c r="CC13" s="218"/>
      <c r="CJ13" s="218"/>
      <c r="CK13" s="218"/>
    </row>
    <row r="14" spans="1:89" x14ac:dyDescent="0.25">
      <c r="A14" s="216"/>
      <c r="B14" s="217"/>
      <c r="C14" s="8" t="s">
        <v>27</v>
      </c>
      <c r="D14" s="9" t="s">
        <v>28</v>
      </c>
      <c r="E14" s="10" t="s">
        <v>29</v>
      </c>
      <c r="F14" s="11" t="s">
        <v>28</v>
      </c>
      <c r="G14" s="172" t="s">
        <v>29</v>
      </c>
      <c r="H14" s="13" t="s">
        <v>28</v>
      </c>
      <c r="I14" s="172" t="s">
        <v>29</v>
      </c>
      <c r="J14" s="13" t="s">
        <v>28</v>
      </c>
      <c r="K14" s="172" t="s">
        <v>29</v>
      </c>
      <c r="L14" s="13" t="s">
        <v>28</v>
      </c>
      <c r="M14" s="172" t="s">
        <v>29</v>
      </c>
      <c r="N14" s="13" t="s">
        <v>28</v>
      </c>
      <c r="O14" s="172" t="s">
        <v>29</v>
      </c>
      <c r="P14" s="13" t="s">
        <v>28</v>
      </c>
      <c r="Q14" s="172" t="s">
        <v>29</v>
      </c>
      <c r="R14" s="13" t="s">
        <v>28</v>
      </c>
      <c r="S14" s="172" t="s">
        <v>29</v>
      </c>
      <c r="T14" s="13" t="s">
        <v>28</v>
      </c>
      <c r="U14" s="172" t="s">
        <v>29</v>
      </c>
      <c r="V14" s="13" t="s">
        <v>28</v>
      </c>
      <c r="W14" s="172" t="s">
        <v>29</v>
      </c>
      <c r="X14" s="13" t="s">
        <v>28</v>
      </c>
      <c r="Y14" s="172" t="s">
        <v>29</v>
      </c>
      <c r="Z14" s="13" t="s">
        <v>28</v>
      </c>
      <c r="AA14" s="172" t="s">
        <v>29</v>
      </c>
      <c r="AB14" s="13" t="s">
        <v>28</v>
      </c>
      <c r="AC14" s="172" t="s">
        <v>29</v>
      </c>
      <c r="AD14" s="13" t="s">
        <v>28</v>
      </c>
      <c r="AE14" s="172" t="s">
        <v>29</v>
      </c>
      <c r="AF14" s="13" t="s">
        <v>28</v>
      </c>
      <c r="AG14" s="172" t="s">
        <v>29</v>
      </c>
      <c r="AH14" s="13" t="s">
        <v>28</v>
      </c>
      <c r="AI14" s="172" t="s">
        <v>29</v>
      </c>
      <c r="AJ14" s="13" t="s">
        <v>28</v>
      </c>
      <c r="AK14" s="172" t="s">
        <v>29</v>
      </c>
      <c r="AL14" s="13" t="s">
        <v>28</v>
      </c>
      <c r="AM14" s="14" t="s">
        <v>29</v>
      </c>
      <c r="AN14" s="221"/>
      <c r="AO14" s="224" t="s">
        <v>29</v>
      </c>
      <c r="CA14" s="218"/>
      <c r="CB14" s="218" t="s">
        <v>29</v>
      </c>
      <c r="CC14" s="218" t="s">
        <v>29</v>
      </c>
      <c r="CJ14" s="218"/>
      <c r="CK14" s="218" t="s">
        <v>29</v>
      </c>
    </row>
    <row r="15" spans="1:89" x14ac:dyDescent="0.25">
      <c r="A15" s="199" t="s">
        <v>30</v>
      </c>
      <c r="B15" s="15" t="s">
        <v>31</v>
      </c>
      <c r="C15" s="16">
        <f>SUM(D15:E15)</f>
        <v>0</v>
      </c>
      <c r="D15" s="17">
        <f>+F15+H15+J15+L15+N15+P15+R15+T15+V15++X15+Z15+AB15+AD15+AF15+AH15+AJ15+AL15</f>
        <v>0</v>
      </c>
      <c r="E15" s="16">
        <f>+G15+I15+K15+M15+O15+Q15+S15+U15+W15++Y15+AA15+AC15+AE15+AG15+AI15+AK15+AM15</f>
        <v>0</v>
      </c>
      <c r="F15" s="18"/>
      <c r="G15" s="19"/>
      <c r="H15" s="18"/>
      <c r="I15" s="19"/>
      <c r="J15" s="18"/>
      <c r="K15" s="19"/>
      <c r="L15" s="18"/>
      <c r="M15" s="19"/>
      <c r="N15" s="20"/>
      <c r="O15" s="19"/>
      <c r="P15" s="21"/>
      <c r="Q15" s="19"/>
      <c r="R15" s="21"/>
      <c r="S15" s="19"/>
      <c r="T15" s="21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22"/>
      <c r="AN15" s="23"/>
      <c r="AO15" s="19"/>
      <c r="AP15" t="str">
        <f>CA15&amp;CB15&amp;CC15</f>
        <v/>
      </c>
      <c r="CA15" t="str">
        <f>IF(CJ15=1," * El total de registros en Pueblos Originarios no debe ser mayor al Total.","")</f>
        <v/>
      </c>
      <c r="CB15" t="str">
        <f>IF(CK15=1," * El total de registros en Migrantes no debe ser mayor al Total.","")</f>
        <v/>
      </c>
      <c r="CC15" t="str">
        <f>IF(AND(C15&lt;&gt;0,OR(AN15="",AO15="")),"* No olvide digitar Migrantes y/o Pueblos Originarios (Digite CERO si no tiene). ","")</f>
        <v/>
      </c>
      <c r="CJ15">
        <f>IF(AN15&gt;C15,1,0)</f>
        <v>0</v>
      </c>
      <c r="CK15">
        <f>IF(AO15&gt;C15,1,0)</f>
        <v>0</v>
      </c>
    </row>
    <row r="16" spans="1:89" x14ac:dyDescent="0.25">
      <c r="A16" s="200"/>
      <c r="B16" s="24" t="s">
        <v>32</v>
      </c>
      <c r="C16" s="16">
        <f t="shared" ref="C16:C41" si="0">SUM(D16:E16)</f>
        <v>0</v>
      </c>
      <c r="D16" s="25">
        <f>+F16+H16+J16+L16+N16+P16+R16+T16+V16++X16+Z16+AB16+AD16+AF16+AH16+AJ16+AL16</f>
        <v>0</v>
      </c>
      <c r="E16" s="16">
        <f t="shared" ref="E16:E41" si="1">+G16+I16+K16+M16+O16+Q16+S16+U16+W16++Y16+AA16+AC16+AE16+AG16+AI16+AK16+AM16</f>
        <v>0</v>
      </c>
      <c r="F16" s="26"/>
      <c r="G16" s="19"/>
      <c r="H16" s="26"/>
      <c r="I16" s="19"/>
      <c r="J16" s="26"/>
      <c r="K16" s="19"/>
      <c r="L16" s="26"/>
      <c r="M16" s="19"/>
      <c r="N16" s="21"/>
      <c r="O16" s="19"/>
      <c r="P16" s="21"/>
      <c r="Q16" s="19"/>
      <c r="R16" s="21"/>
      <c r="S16" s="19"/>
      <c r="T16" s="21"/>
      <c r="U16" s="19"/>
      <c r="V16" s="26"/>
      <c r="W16" s="19"/>
      <c r="X16" s="26"/>
      <c r="Y16" s="19"/>
      <c r="Z16" s="26"/>
      <c r="AA16" s="19"/>
      <c r="AB16" s="26"/>
      <c r="AC16" s="19"/>
      <c r="AD16" s="26"/>
      <c r="AE16" s="19"/>
      <c r="AF16" s="26"/>
      <c r="AG16" s="19"/>
      <c r="AH16" s="26"/>
      <c r="AI16" s="19"/>
      <c r="AJ16" s="26"/>
      <c r="AK16" s="19"/>
      <c r="AL16" s="26"/>
      <c r="AM16" s="22"/>
      <c r="AN16" s="23"/>
      <c r="AO16" s="19"/>
      <c r="AP16" t="str">
        <f t="shared" ref="AP16:AP41" si="2">CA16&amp;CB16&amp;CC16</f>
        <v/>
      </c>
      <c r="CA16" t="str">
        <f t="shared" ref="CA16:CA41" si="3">IF(CJ16=1," * El total de registros en Pueblos Originarios no debe ser mayor al Total.","")</f>
        <v/>
      </c>
      <c r="CB16" t="str">
        <f t="shared" ref="CB16:CB41" si="4">IF(CK16=1," * El total de registros en Migrantes no debe ser mayor al Total.","")</f>
        <v/>
      </c>
      <c r="CC16" t="str">
        <f t="shared" ref="CC16:CC41" si="5">IF(AND(C16&lt;&gt;0,OR(AN16="",AO16="")),"* No olvide digitar Migrantes y/o Pueblos Originarios (Digite CERO si no tiene). ","")</f>
        <v/>
      </c>
      <c r="CJ16">
        <f t="shared" ref="CJ16:CJ41" si="6">IF(AN16&gt;C16,1,0)</f>
        <v>0</v>
      </c>
      <c r="CK16">
        <f t="shared" ref="CK16:CK41" si="7">IF(AO16&gt;C16,1,0)</f>
        <v>0</v>
      </c>
    </row>
    <row r="17" spans="1:89" x14ac:dyDescent="0.25">
      <c r="A17" s="200"/>
      <c r="B17" s="24" t="s">
        <v>33</v>
      </c>
      <c r="C17" s="16">
        <f t="shared" si="0"/>
        <v>0</v>
      </c>
      <c r="D17" s="25">
        <f t="shared" ref="D17:D41" si="8">+F17+H17+J17+L17+N17+P17+R17+T17+V17++X17+Z17+AB17+AD17+AF17+AH17+AJ17+AL17</f>
        <v>0</v>
      </c>
      <c r="E17" s="16">
        <f t="shared" si="1"/>
        <v>0</v>
      </c>
      <c r="F17" s="26"/>
      <c r="G17" s="19"/>
      <c r="H17" s="26"/>
      <c r="I17" s="19"/>
      <c r="J17" s="26"/>
      <c r="K17" s="19"/>
      <c r="L17" s="26"/>
      <c r="M17" s="19"/>
      <c r="N17" s="21"/>
      <c r="O17" s="19"/>
      <c r="P17" s="21"/>
      <c r="Q17" s="19"/>
      <c r="R17" s="21"/>
      <c r="S17" s="19"/>
      <c r="T17" s="21"/>
      <c r="U17" s="19"/>
      <c r="V17" s="26"/>
      <c r="W17" s="19"/>
      <c r="X17" s="26"/>
      <c r="Y17" s="19"/>
      <c r="Z17" s="26"/>
      <c r="AA17" s="19"/>
      <c r="AB17" s="26"/>
      <c r="AC17" s="19"/>
      <c r="AD17" s="26"/>
      <c r="AE17" s="19"/>
      <c r="AF17" s="26"/>
      <c r="AG17" s="19"/>
      <c r="AH17" s="26"/>
      <c r="AI17" s="19"/>
      <c r="AJ17" s="26"/>
      <c r="AK17" s="19"/>
      <c r="AL17" s="26"/>
      <c r="AM17" s="22"/>
      <c r="AN17" s="23"/>
      <c r="AO17" s="19"/>
      <c r="AP17" t="str">
        <f t="shared" si="2"/>
        <v/>
      </c>
      <c r="CA17" t="str">
        <f t="shared" si="3"/>
        <v/>
      </c>
      <c r="CB17" t="str">
        <f t="shared" si="4"/>
        <v/>
      </c>
      <c r="CC17" t="str">
        <f t="shared" si="5"/>
        <v/>
      </c>
      <c r="CJ17">
        <f t="shared" si="6"/>
        <v>0</v>
      </c>
      <c r="CK17">
        <f t="shared" si="7"/>
        <v>0</v>
      </c>
    </row>
    <row r="18" spans="1:89" x14ac:dyDescent="0.25">
      <c r="A18" s="200"/>
      <c r="B18" s="24" t="s">
        <v>34</v>
      </c>
      <c r="C18" s="16">
        <f t="shared" si="0"/>
        <v>0</v>
      </c>
      <c r="D18" s="25">
        <f t="shared" si="8"/>
        <v>0</v>
      </c>
      <c r="E18" s="16">
        <f t="shared" si="1"/>
        <v>0</v>
      </c>
      <c r="F18" s="26"/>
      <c r="G18" s="19"/>
      <c r="H18" s="26"/>
      <c r="I18" s="19"/>
      <c r="J18" s="26"/>
      <c r="K18" s="19"/>
      <c r="L18" s="26"/>
      <c r="M18" s="19"/>
      <c r="N18" s="21"/>
      <c r="O18" s="19"/>
      <c r="P18" s="21"/>
      <c r="Q18" s="19"/>
      <c r="R18" s="21"/>
      <c r="S18" s="19"/>
      <c r="T18" s="21"/>
      <c r="U18" s="19"/>
      <c r="V18" s="26"/>
      <c r="W18" s="19"/>
      <c r="X18" s="26"/>
      <c r="Y18" s="19"/>
      <c r="Z18" s="26"/>
      <c r="AA18" s="19"/>
      <c r="AB18" s="26"/>
      <c r="AC18" s="19"/>
      <c r="AD18" s="26"/>
      <c r="AE18" s="19"/>
      <c r="AF18" s="26"/>
      <c r="AG18" s="19"/>
      <c r="AH18" s="26"/>
      <c r="AI18" s="19"/>
      <c r="AJ18" s="26"/>
      <c r="AK18" s="19"/>
      <c r="AL18" s="26"/>
      <c r="AM18" s="22"/>
      <c r="AN18" s="23"/>
      <c r="AO18" s="19"/>
      <c r="AP18" t="str">
        <f t="shared" si="2"/>
        <v/>
      </c>
      <c r="CA18" t="str">
        <f t="shared" si="3"/>
        <v/>
      </c>
      <c r="CB18" t="str">
        <f t="shared" si="4"/>
        <v/>
      </c>
      <c r="CC18" t="str">
        <f t="shared" si="5"/>
        <v/>
      </c>
      <c r="CJ18">
        <f t="shared" si="6"/>
        <v>0</v>
      </c>
      <c r="CK18">
        <f t="shared" si="7"/>
        <v>0</v>
      </c>
    </row>
    <row r="19" spans="1:89" x14ac:dyDescent="0.25">
      <c r="A19" s="200"/>
      <c r="B19" s="24" t="s">
        <v>35</v>
      </c>
      <c r="C19" s="16">
        <f t="shared" si="0"/>
        <v>0</v>
      </c>
      <c r="D19" s="25">
        <f t="shared" si="8"/>
        <v>0</v>
      </c>
      <c r="E19" s="16">
        <f t="shared" si="1"/>
        <v>0</v>
      </c>
      <c r="F19" s="26"/>
      <c r="G19" s="19"/>
      <c r="H19" s="26"/>
      <c r="I19" s="19"/>
      <c r="J19" s="26"/>
      <c r="K19" s="19"/>
      <c r="L19" s="26"/>
      <c r="M19" s="19"/>
      <c r="N19" s="21"/>
      <c r="O19" s="19"/>
      <c r="P19" s="21"/>
      <c r="Q19" s="19"/>
      <c r="R19" s="21"/>
      <c r="S19" s="19"/>
      <c r="T19" s="21"/>
      <c r="U19" s="19"/>
      <c r="V19" s="26"/>
      <c r="W19" s="19"/>
      <c r="X19" s="26"/>
      <c r="Y19" s="19"/>
      <c r="Z19" s="26"/>
      <c r="AA19" s="19"/>
      <c r="AB19" s="26"/>
      <c r="AC19" s="19"/>
      <c r="AD19" s="26"/>
      <c r="AE19" s="19"/>
      <c r="AF19" s="26"/>
      <c r="AG19" s="19"/>
      <c r="AH19" s="26"/>
      <c r="AI19" s="19"/>
      <c r="AJ19" s="26"/>
      <c r="AK19" s="19"/>
      <c r="AL19" s="26"/>
      <c r="AM19" s="22"/>
      <c r="AN19" s="23"/>
      <c r="AO19" s="19"/>
      <c r="AP19" t="str">
        <f t="shared" si="2"/>
        <v/>
      </c>
      <c r="CA19" t="str">
        <f t="shared" si="3"/>
        <v/>
      </c>
      <c r="CB19" t="str">
        <f t="shared" si="4"/>
        <v/>
      </c>
      <c r="CC19" t="str">
        <f t="shared" si="5"/>
        <v/>
      </c>
      <c r="CJ19">
        <f t="shared" si="6"/>
        <v>0</v>
      </c>
      <c r="CK19">
        <f t="shared" si="7"/>
        <v>0</v>
      </c>
    </row>
    <row r="20" spans="1:89" x14ac:dyDescent="0.25">
      <c r="A20" s="200"/>
      <c r="B20" s="24" t="s">
        <v>36</v>
      </c>
      <c r="C20" s="16">
        <f t="shared" si="0"/>
        <v>0</v>
      </c>
      <c r="D20" s="25">
        <f t="shared" si="8"/>
        <v>0</v>
      </c>
      <c r="E20" s="16">
        <f t="shared" si="1"/>
        <v>0</v>
      </c>
      <c r="F20" s="26"/>
      <c r="G20" s="19"/>
      <c r="H20" s="26"/>
      <c r="I20" s="19"/>
      <c r="J20" s="26"/>
      <c r="K20" s="19"/>
      <c r="L20" s="26"/>
      <c r="M20" s="19"/>
      <c r="N20" s="21"/>
      <c r="O20" s="19"/>
      <c r="P20" s="21"/>
      <c r="Q20" s="19"/>
      <c r="R20" s="21"/>
      <c r="S20" s="19"/>
      <c r="T20" s="21"/>
      <c r="U20" s="19"/>
      <c r="V20" s="26"/>
      <c r="W20" s="19"/>
      <c r="X20" s="26"/>
      <c r="Y20" s="19"/>
      <c r="Z20" s="26"/>
      <c r="AA20" s="19"/>
      <c r="AB20" s="26"/>
      <c r="AC20" s="19"/>
      <c r="AD20" s="26"/>
      <c r="AE20" s="19"/>
      <c r="AF20" s="26"/>
      <c r="AG20" s="19"/>
      <c r="AH20" s="26"/>
      <c r="AI20" s="19"/>
      <c r="AJ20" s="26"/>
      <c r="AK20" s="19"/>
      <c r="AL20" s="26"/>
      <c r="AM20" s="22"/>
      <c r="AN20" s="23"/>
      <c r="AO20" s="19"/>
      <c r="AP20" t="str">
        <f t="shared" si="2"/>
        <v/>
      </c>
      <c r="CA20" t="str">
        <f t="shared" si="3"/>
        <v/>
      </c>
      <c r="CB20" t="str">
        <f t="shared" si="4"/>
        <v/>
      </c>
      <c r="CC20" t="str">
        <f t="shared" si="5"/>
        <v/>
      </c>
      <c r="CJ20">
        <f t="shared" si="6"/>
        <v>0</v>
      </c>
      <c r="CK20">
        <f t="shared" si="7"/>
        <v>0</v>
      </c>
    </row>
    <row r="21" spans="1:89" x14ac:dyDescent="0.25">
      <c r="A21" s="200"/>
      <c r="B21" s="24" t="s">
        <v>37</v>
      </c>
      <c r="C21" s="16">
        <f t="shared" si="0"/>
        <v>0</v>
      </c>
      <c r="D21" s="25">
        <f t="shared" si="8"/>
        <v>0</v>
      </c>
      <c r="E21" s="16">
        <f t="shared" si="1"/>
        <v>0</v>
      </c>
      <c r="F21" s="26"/>
      <c r="G21" s="19"/>
      <c r="H21" s="26"/>
      <c r="I21" s="19"/>
      <c r="J21" s="26"/>
      <c r="K21" s="19"/>
      <c r="L21" s="26"/>
      <c r="M21" s="19"/>
      <c r="N21" s="21"/>
      <c r="O21" s="19"/>
      <c r="P21" s="21"/>
      <c r="Q21" s="19"/>
      <c r="R21" s="21"/>
      <c r="S21" s="19"/>
      <c r="T21" s="21"/>
      <c r="U21" s="19"/>
      <c r="V21" s="26"/>
      <c r="W21" s="19"/>
      <c r="X21" s="26"/>
      <c r="Y21" s="19"/>
      <c r="Z21" s="26"/>
      <c r="AA21" s="19"/>
      <c r="AB21" s="26"/>
      <c r="AC21" s="19"/>
      <c r="AD21" s="26"/>
      <c r="AE21" s="19"/>
      <c r="AF21" s="26"/>
      <c r="AG21" s="19"/>
      <c r="AH21" s="26"/>
      <c r="AI21" s="19"/>
      <c r="AJ21" s="26"/>
      <c r="AK21" s="19"/>
      <c r="AL21" s="26"/>
      <c r="AM21" s="22"/>
      <c r="AN21" s="23"/>
      <c r="AO21" s="19"/>
      <c r="AP21" t="str">
        <f t="shared" si="2"/>
        <v/>
      </c>
      <c r="CA21" t="str">
        <f t="shared" si="3"/>
        <v/>
      </c>
      <c r="CB21" t="str">
        <f t="shared" si="4"/>
        <v/>
      </c>
      <c r="CC21" t="str">
        <f t="shared" si="5"/>
        <v/>
      </c>
      <c r="CJ21">
        <f t="shared" si="6"/>
        <v>0</v>
      </c>
      <c r="CK21">
        <f t="shared" si="7"/>
        <v>0</v>
      </c>
    </row>
    <row r="22" spans="1:89" x14ac:dyDescent="0.25">
      <c r="A22" s="200"/>
      <c r="B22" s="24" t="s">
        <v>38</v>
      </c>
      <c r="C22" s="16">
        <f t="shared" si="0"/>
        <v>0</v>
      </c>
      <c r="D22" s="25">
        <f t="shared" si="8"/>
        <v>0</v>
      </c>
      <c r="E22" s="16">
        <f t="shared" si="1"/>
        <v>0</v>
      </c>
      <c r="F22" s="26"/>
      <c r="G22" s="19"/>
      <c r="H22" s="26"/>
      <c r="I22" s="19"/>
      <c r="J22" s="26"/>
      <c r="K22" s="19"/>
      <c r="L22" s="26"/>
      <c r="M22" s="19"/>
      <c r="N22" s="21"/>
      <c r="O22" s="19"/>
      <c r="P22" s="21"/>
      <c r="Q22" s="19"/>
      <c r="R22" s="21"/>
      <c r="S22" s="19"/>
      <c r="T22" s="21"/>
      <c r="U22" s="19"/>
      <c r="V22" s="26"/>
      <c r="W22" s="19"/>
      <c r="X22" s="26"/>
      <c r="Y22" s="19"/>
      <c r="Z22" s="26"/>
      <c r="AA22" s="19"/>
      <c r="AB22" s="26"/>
      <c r="AC22" s="19"/>
      <c r="AD22" s="26"/>
      <c r="AE22" s="19"/>
      <c r="AF22" s="26"/>
      <c r="AG22" s="19"/>
      <c r="AH22" s="26"/>
      <c r="AI22" s="19"/>
      <c r="AJ22" s="26"/>
      <c r="AK22" s="19"/>
      <c r="AL22" s="26"/>
      <c r="AM22" s="22"/>
      <c r="AN22" s="23"/>
      <c r="AO22" s="19"/>
      <c r="AP22" t="str">
        <f t="shared" si="2"/>
        <v/>
      </c>
      <c r="CA22" t="str">
        <f t="shared" si="3"/>
        <v/>
      </c>
      <c r="CB22" t="str">
        <f t="shared" si="4"/>
        <v/>
      </c>
      <c r="CC22" t="str">
        <f t="shared" si="5"/>
        <v/>
      </c>
      <c r="CJ22">
        <f t="shared" si="6"/>
        <v>0</v>
      </c>
      <c r="CK22">
        <f t="shared" si="7"/>
        <v>0</v>
      </c>
    </row>
    <row r="23" spans="1:89" x14ac:dyDescent="0.25">
      <c r="A23" s="200"/>
      <c r="B23" s="24" t="s">
        <v>39</v>
      </c>
      <c r="C23" s="16">
        <f t="shared" si="0"/>
        <v>0</v>
      </c>
      <c r="D23" s="25">
        <f t="shared" si="8"/>
        <v>0</v>
      </c>
      <c r="E23" s="16">
        <f t="shared" si="1"/>
        <v>0</v>
      </c>
      <c r="F23" s="26"/>
      <c r="G23" s="19"/>
      <c r="H23" s="26"/>
      <c r="I23" s="19"/>
      <c r="J23" s="26"/>
      <c r="K23" s="19"/>
      <c r="L23" s="26"/>
      <c r="M23" s="19"/>
      <c r="N23" s="21"/>
      <c r="O23" s="19"/>
      <c r="P23" s="21"/>
      <c r="Q23" s="19"/>
      <c r="R23" s="21"/>
      <c r="S23" s="19"/>
      <c r="T23" s="21"/>
      <c r="U23" s="19"/>
      <c r="V23" s="26"/>
      <c r="W23" s="19"/>
      <c r="X23" s="26"/>
      <c r="Y23" s="19"/>
      <c r="Z23" s="26"/>
      <c r="AA23" s="19"/>
      <c r="AB23" s="26"/>
      <c r="AC23" s="19"/>
      <c r="AD23" s="26"/>
      <c r="AE23" s="19"/>
      <c r="AF23" s="26"/>
      <c r="AG23" s="19"/>
      <c r="AH23" s="26"/>
      <c r="AI23" s="19"/>
      <c r="AJ23" s="26"/>
      <c r="AK23" s="19"/>
      <c r="AL23" s="26"/>
      <c r="AM23" s="22"/>
      <c r="AN23" s="23"/>
      <c r="AO23" s="19"/>
      <c r="AP23" t="str">
        <f t="shared" si="2"/>
        <v/>
      </c>
      <c r="CA23" t="str">
        <f t="shared" si="3"/>
        <v/>
      </c>
      <c r="CB23" t="str">
        <f t="shared" si="4"/>
        <v/>
      </c>
      <c r="CC23" t="str">
        <f t="shared" si="5"/>
        <v/>
      </c>
      <c r="CJ23">
        <f t="shared" si="6"/>
        <v>0</v>
      </c>
      <c r="CK23">
        <f t="shared" si="7"/>
        <v>0</v>
      </c>
    </row>
    <row r="24" spans="1:89" x14ac:dyDescent="0.25">
      <c r="A24" s="200"/>
      <c r="B24" s="24" t="s">
        <v>40</v>
      </c>
      <c r="C24" s="16">
        <f t="shared" si="0"/>
        <v>0</v>
      </c>
      <c r="D24" s="25">
        <f t="shared" si="8"/>
        <v>0</v>
      </c>
      <c r="E24" s="16">
        <f t="shared" si="1"/>
        <v>0</v>
      </c>
      <c r="F24" s="26"/>
      <c r="G24" s="19"/>
      <c r="H24" s="26"/>
      <c r="I24" s="19"/>
      <c r="J24" s="26"/>
      <c r="K24" s="19"/>
      <c r="L24" s="26"/>
      <c r="M24" s="19"/>
      <c r="N24" s="21"/>
      <c r="O24" s="19"/>
      <c r="P24" s="21"/>
      <c r="Q24" s="19"/>
      <c r="R24" s="21"/>
      <c r="S24" s="19"/>
      <c r="T24" s="21"/>
      <c r="U24" s="19"/>
      <c r="V24" s="26"/>
      <c r="W24" s="19"/>
      <c r="X24" s="26"/>
      <c r="Y24" s="19"/>
      <c r="Z24" s="26"/>
      <c r="AA24" s="19"/>
      <c r="AB24" s="26"/>
      <c r="AC24" s="19"/>
      <c r="AD24" s="26"/>
      <c r="AE24" s="19"/>
      <c r="AF24" s="26"/>
      <c r="AG24" s="19"/>
      <c r="AH24" s="26"/>
      <c r="AI24" s="19"/>
      <c r="AJ24" s="26"/>
      <c r="AK24" s="19"/>
      <c r="AL24" s="26"/>
      <c r="AM24" s="22"/>
      <c r="AN24" s="23"/>
      <c r="AO24" s="19"/>
      <c r="AP24" t="str">
        <f t="shared" si="2"/>
        <v/>
      </c>
      <c r="CA24" t="str">
        <f t="shared" si="3"/>
        <v/>
      </c>
      <c r="CB24" t="str">
        <f t="shared" si="4"/>
        <v/>
      </c>
      <c r="CC24" t="str">
        <f t="shared" si="5"/>
        <v/>
      </c>
      <c r="CJ24">
        <f t="shared" si="6"/>
        <v>0</v>
      </c>
      <c r="CK24">
        <f t="shared" si="7"/>
        <v>0</v>
      </c>
    </row>
    <row r="25" spans="1:89" x14ac:dyDescent="0.25">
      <c r="A25" s="200"/>
      <c r="B25" s="24" t="s">
        <v>41</v>
      </c>
      <c r="C25" s="16">
        <f t="shared" si="0"/>
        <v>0</v>
      </c>
      <c r="D25" s="25">
        <f t="shared" si="8"/>
        <v>0</v>
      </c>
      <c r="E25" s="16">
        <f t="shared" si="1"/>
        <v>0</v>
      </c>
      <c r="F25" s="26"/>
      <c r="G25" s="19"/>
      <c r="H25" s="26"/>
      <c r="I25" s="19"/>
      <c r="J25" s="26"/>
      <c r="K25" s="19"/>
      <c r="L25" s="26"/>
      <c r="M25" s="19"/>
      <c r="N25" s="21"/>
      <c r="O25" s="19"/>
      <c r="P25" s="21"/>
      <c r="Q25" s="19"/>
      <c r="R25" s="21"/>
      <c r="S25" s="19"/>
      <c r="T25" s="21"/>
      <c r="U25" s="19"/>
      <c r="V25" s="26"/>
      <c r="W25" s="19"/>
      <c r="X25" s="26"/>
      <c r="Y25" s="19"/>
      <c r="Z25" s="26"/>
      <c r="AA25" s="19"/>
      <c r="AB25" s="26"/>
      <c r="AC25" s="19"/>
      <c r="AD25" s="26"/>
      <c r="AE25" s="19"/>
      <c r="AF25" s="26"/>
      <c r="AG25" s="19"/>
      <c r="AH25" s="26"/>
      <c r="AI25" s="19"/>
      <c r="AJ25" s="26"/>
      <c r="AK25" s="19"/>
      <c r="AL25" s="26"/>
      <c r="AM25" s="22"/>
      <c r="AN25" s="23"/>
      <c r="AO25" s="19"/>
      <c r="AP25" t="str">
        <f t="shared" si="2"/>
        <v/>
      </c>
      <c r="CA25" t="str">
        <f t="shared" si="3"/>
        <v/>
      </c>
      <c r="CB25" t="str">
        <f t="shared" si="4"/>
        <v/>
      </c>
      <c r="CC25" t="str">
        <f t="shared" si="5"/>
        <v/>
      </c>
      <c r="CJ25">
        <f t="shared" si="6"/>
        <v>0</v>
      </c>
      <c r="CK25">
        <f t="shared" si="7"/>
        <v>0</v>
      </c>
    </row>
    <row r="26" spans="1:89" ht="22.5" x14ac:dyDescent="0.25">
      <c r="A26" s="200"/>
      <c r="B26" s="27" t="s">
        <v>42</v>
      </c>
      <c r="C26" s="16">
        <f t="shared" si="0"/>
        <v>0</v>
      </c>
      <c r="D26" s="25">
        <f t="shared" si="8"/>
        <v>0</v>
      </c>
      <c r="E26" s="16">
        <f t="shared" si="1"/>
        <v>0</v>
      </c>
      <c r="F26" s="26"/>
      <c r="G26" s="19"/>
      <c r="H26" s="26"/>
      <c r="I26" s="19"/>
      <c r="J26" s="26"/>
      <c r="K26" s="19"/>
      <c r="L26" s="26"/>
      <c r="M26" s="19"/>
      <c r="N26" s="21"/>
      <c r="O26" s="19"/>
      <c r="P26" s="21"/>
      <c r="Q26" s="19"/>
      <c r="R26" s="21"/>
      <c r="S26" s="19"/>
      <c r="T26" s="21"/>
      <c r="U26" s="19"/>
      <c r="V26" s="26"/>
      <c r="W26" s="19"/>
      <c r="X26" s="26"/>
      <c r="Y26" s="19"/>
      <c r="Z26" s="26"/>
      <c r="AA26" s="19"/>
      <c r="AB26" s="26"/>
      <c r="AC26" s="19"/>
      <c r="AD26" s="26"/>
      <c r="AE26" s="19"/>
      <c r="AF26" s="26"/>
      <c r="AG26" s="19"/>
      <c r="AH26" s="26"/>
      <c r="AI26" s="19"/>
      <c r="AJ26" s="26"/>
      <c r="AK26" s="19"/>
      <c r="AL26" s="26"/>
      <c r="AM26" s="22"/>
      <c r="AN26" s="23"/>
      <c r="AO26" s="19"/>
      <c r="AP26" t="str">
        <f t="shared" si="2"/>
        <v/>
      </c>
      <c r="CA26" t="str">
        <f t="shared" si="3"/>
        <v/>
      </c>
      <c r="CB26" t="str">
        <f t="shared" si="4"/>
        <v/>
      </c>
      <c r="CC26" t="str">
        <f t="shared" si="5"/>
        <v/>
      </c>
      <c r="CJ26">
        <f t="shared" si="6"/>
        <v>0</v>
      </c>
      <c r="CK26">
        <f t="shared" si="7"/>
        <v>0</v>
      </c>
    </row>
    <row r="27" spans="1:89" x14ac:dyDescent="0.25">
      <c r="A27" s="200"/>
      <c r="B27" s="24" t="s">
        <v>43</v>
      </c>
      <c r="C27" s="16">
        <f t="shared" si="0"/>
        <v>0</v>
      </c>
      <c r="D27" s="25">
        <f t="shared" si="8"/>
        <v>0</v>
      </c>
      <c r="E27" s="16">
        <f t="shared" si="1"/>
        <v>0</v>
      </c>
      <c r="F27" s="26"/>
      <c r="G27" s="19"/>
      <c r="H27" s="26"/>
      <c r="I27" s="19"/>
      <c r="J27" s="26"/>
      <c r="K27" s="19"/>
      <c r="L27" s="26"/>
      <c r="M27" s="19"/>
      <c r="N27" s="21"/>
      <c r="O27" s="19"/>
      <c r="P27" s="21"/>
      <c r="Q27" s="19"/>
      <c r="R27" s="21"/>
      <c r="S27" s="19"/>
      <c r="T27" s="21"/>
      <c r="U27" s="19"/>
      <c r="V27" s="26"/>
      <c r="W27" s="19"/>
      <c r="X27" s="26"/>
      <c r="Y27" s="19"/>
      <c r="Z27" s="26"/>
      <c r="AA27" s="19"/>
      <c r="AB27" s="26"/>
      <c r="AC27" s="19"/>
      <c r="AD27" s="26"/>
      <c r="AE27" s="19"/>
      <c r="AF27" s="26"/>
      <c r="AG27" s="19"/>
      <c r="AH27" s="26"/>
      <c r="AI27" s="19"/>
      <c r="AJ27" s="26"/>
      <c r="AK27" s="19"/>
      <c r="AL27" s="26"/>
      <c r="AM27" s="22"/>
      <c r="AN27" s="23"/>
      <c r="AO27" s="19"/>
      <c r="AP27" t="str">
        <f t="shared" si="2"/>
        <v/>
      </c>
      <c r="CA27" t="str">
        <f t="shared" si="3"/>
        <v/>
      </c>
      <c r="CB27" t="str">
        <f t="shared" si="4"/>
        <v/>
      </c>
      <c r="CC27" t="str">
        <f t="shared" si="5"/>
        <v/>
      </c>
      <c r="CJ27">
        <f t="shared" si="6"/>
        <v>0</v>
      </c>
      <c r="CK27">
        <f t="shared" si="7"/>
        <v>0</v>
      </c>
    </row>
    <row r="28" spans="1:89" x14ac:dyDescent="0.25">
      <c r="A28" s="200"/>
      <c r="B28" s="24" t="s">
        <v>44</v>
      </c>
      <c r="C28" s="16">
        <f t="shared" si="0"/>
        <v>0</v>
      </c>
      <c r="D28" s="25">
        <f t="shared" si="8"/>
        <v>0</v>
      </c>
      <c r="E28" s="16">
        <f t="shared" si="1"/>
        <v>0</v>
      </c>
      <c r="F28" s="26"/>
      <c r="G28" s="19"/>
      <c r="H28" s="26"/>
      <c r="I28" s="19"/>
      <c r="J28" s="26"/>
      <c r="K28" s="19"/>
      <c r="L28" s="26"/>
      <c r="M28" s="19"/>
      <c r="N28" s="21"/>
      <c r="O28" s="19"/>
      <c r="P28" s="21"/>
      <c r="Q28" s="19"/>
      <c r="R28" s="21"/>
      <c r="S28" s="19"/>
      <c r="T28" s="21"/>
      <c r="U28" s="19"/>
      <c r="V28" s="26"/>
      <c r="W28" s="19"/>
      <c r="X28" s="26"/>
      <c r="Y28" s="19"/>
      <c r="Z28" s="26"/>
      <c r="AA28" s="19"/>
      <c r="AB28" s="26"/>
      <c r="AC28" s="19"/>
      <c r="AD28" s="26"/>
      <c r="AE28" s="19"/>
      <c r="AF28" s="26"/>
      <c r="AG28" s="19"/>
      <c r="AH28" s="26"/>
      <c r="AI28" s="19"/>
      <c r="AJ28" s="26"/>
      <c r="AK28" s="19"/>
      <c r="AL28" s="26"/>
      <c r="AM28" s="22"/>
      <c r="AN28" s="23"/>
      <c r="AO28" s="19"/>
      <c r="AP28" t="str">
        <f t="shared" si="2"/>
        <v/>
      </c>
      <c r="CA28" t="str">
        <f t="shared" si="3"/>
        <v/>
      </c>
      <c r="CB28" t="str">
        <f t="shared" si="4"/>
        <v/>
      </c>
      <c r="CC28" t="str">
        <f t="shared" si="5"/>
        <v/>
      </c>
      <c r="CJ28">
        <f t="shared" si="6"/>
        <v>0</v>
      </c>
      <c r="CK28">
        <f t="shared" si="7"/>
        <v>0</v>
      </c>
    </row>
    <row r="29" spans="1:89" x14ac:dyDescent="0.25">
      <c r="A29" s="200"/>
      <c r="B29" s="24" t="s">
        <v>45</v>
      </c>
      <c r="C29" s="16">
        <f t="shared" si="0"/>
        <v>0</v>
      </c>
      <c r="D29" s="25">
        <f t="shared" si="8"/>
        <v>0</v>
      </c>
      <c r="E29" s="16">
        <f t="shared" si="1"/>
        <v>0</v>
      </c>
      <c r="F29" s="26"/>
      <c r="G29" s="19"/>
      <c r="H29" s="26"/>
      <c r="I29" s="19"/>
      <c r="J29" s="26"/>
      <c r="K29" s="19"/>
      <c r="L29" s="26"/>
      <c r="M29" s="19"/>
      <c r="N29" s="21"/>
      <c r="O29" s="19"/>
      <c r="P29" s="21"/>
      <c r="Q29" s="19"/>
      <c r="R29" s="21"/>
      <c r="S29" s="19"/>
      <c r="T29" s="21"/>
      <c r="U29" s="19"/>
      <c r="V29" s="26"/>
      <c r="W29" s="19"/>
      <c r="X29" s="26"/>
      <c r="Y29" s="19"/>
      <c r="Z29" s="26"/>
      <c r="AA29" s="19"/>
      <c r="AB29" s="26"/>
      <c r="AC29" s="19"/>
      <c r="AD29" s="26"/>
      <c r="AE29" s="19"/>
      <c r="AF29" s="26"/>
      <c r="AG29" s="19"/>
      <c r="AH29" s="26"/>
      <c r="AI29" s="19"/>
      <c r="AJ29" s="26"/>
      <c r="AK29" s="19"/>
      <c r="AL29" s="26"/>
      <c r="AM29" s="22"/>
      <c r="AN29" s="23"/>
      <c r="AO29" s="19"/>
      <c r="AP29" t="str">
        <f t="shared" si="2"/>
        <v/>
      </c>
      <c r="CA29" t="str">
        <f t="shared" si="3"/>
        <v/>
      </c>
      <c r="CB29" t="str">
        <f t="shared" si="4"/>
        <v/>
      </c>
      <c r="CC29" t="str">
        <f t="shared" si="5"/>
        <v/>
      </c>
      <c r="CJ29">
        <f t="shared" si="6"/>
        <v>0</v>
      </c>
      <c r="CK29">
        <f t="shared" si="7"/>
        <v>0</v>
      </c>
    </row>
    <row r="30" spans="1:89" x14ac:dyDescent="0.25">
      <c r="A30" s="200"/>
      <c r="B30" s="24" t="s">
        <v>46</v>
      </c>
      <c r="C30" s="16">
        <f t="shared" si="0"/>
        <v>0</v>
      </c>
      <c r="D30" s="25">
        <f t="shared" si="8"/>
        <v>0</v>
      </c>
      <c r="E30" s="16">
        <f t="shared" si="1"/>
        <v>0</v>
      </c>
      <c r="F30" s="26"/>
      <c r="G30" s="19"/>
      <c r="H30" s="26"/>
      <c r="I30" s="19"/>
      <c r="J30" s="26"/>
      <c r="K30" s="19"/>
      <c r="L30" s="26"/>
      <c r="M30" s="19"/>
      <c r="N30" s="21"/>
      <c r="O30" s="19"/>
      <c r="P30" s="21"/>
      <c r="Q30" s="19"/>
      <c r="R30" s="21"/>
      <c r="S30" s="19"/>
      <c r="T30" s="21"/>
      <c r="U30" s="19"/>
      <c r="V30" s="26"/>
      <c r="W30" s="19"/>
      <c r="X30" s="26"/>
      <c r="Y30" s="19"/>
      <c r="Z30" s="26"/>
      <c r="AA30" s="19"/>
      <c r="AB30" s="26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22"/>
      <c r="AN30" s="23"/>
      <c r="AO30" s="19"/>
      <c r="AP30" t="str">
        <f t="shared" si="2"/>
        <v/>
      </c>
      <c r="CA30" t="str">
        <f t="shared" si="3"/>
        <v/>
      </c>
      <c r="CB30" t="str">
        <f t="shared" si="4"/>
        <v/>
      </c>
      <c r="CC30" t="str">
        <f t="shared" si="5"/>
        <v/>
      </c>
      <c r="CJ30">
        <f t="shared" si="6"/>
        <v>0</v>
      </c>
      <c r="CK30">
        <f t="shared" si="7"/>
        <v>0</v>
      </c>
    </row>
    <row r="31" spans="1:89" ht="21" x14ac:dyDescent="0.25">
      <c r="A31" s="200"/>
      <c r="B31" s="132" t="s">
        <v>47</v>
      </c>
      <c r="C31" s="16">
        <f t="shared" si="0"/>
        <v>0</v>
      </c>
      <c r="D31" s="25">
        <f t="shared" si="8"/>
        <v>0</v>
      </c>
      <c r="E31" s="16">
        <f t="shared" si="1"/>
        <v>0</v>
      </c>
      <c r="F31" s="26"/>
      <c r="G31" s="19"/>
      <c r="H31" s="26"/>
      <c r="I31" s="19"/>
      <c r="J31" s="26"/>
      <c r="K31" s="19"/>
      <c r="L31" s="26"/>
      <c r="M31" s="19"/>
      <c r="N31" s="21"/>
      <c r="O31" s="19"/>
      <c r="P31" s="21"/>
      <c r="Q31" s="19"/>
      <c r="R31" s="21"/>
      <c r="S31" s="19"/>
      <c r="T31" s="21"/>
      <c r="U31" s="19"/>
      <c r="V31" s="26"/>
      <c r="W31" s="19"/>
      <c r="X31" s="26"/>
      <c r="Y31" s="19"/>
      <c r="Z31" s="26"/>
      <c r="AA31" s="19"/>
      <c r="AB31" s="26"/>
      <c r="AC31" s="19"/>
      <c r="AD31" s="26"/>
      <c r="AE31" s="19"/>
      <c r="AF31" s="26"/>
      <c r="AG31" s="19"/>
      <c r="AH31" s="26"/>
      <c r="AI31" s="19"/>
      <c r="AJ31" s="26"/>
      <c r="AK31" s="19"/>
      <c r="AL31" s="26"/>
      <c r="AM31" s="22"/>
      <c r="AN31" s="23"/>
      <c r="AO31" s="19"/>
      <c r="AP31" t="str">
        <f t="shared" si="2"/>
        <v/>
      </c>
      <c r="CA31" t="str">
        <f t="shared" si="3"/>
        <v/>
      </c>
      <c r="CB31" t="str">
        <f t="shared" si="4"/>
        <v/>
      </c>
      <c r="CC31" t="str">
        <f t="shared" si="5"/>
        <v/>
      </c>
      <c r="CJ31">
        <f t="shared" si="6"/>
        <v>0</v>
      </c>
      <c r="CK31">
        <f t="shared" si="7"/>
        <v>0</v>
      </c>
    </row>
    <row r="32" spans="1:89" x14ac:dyDescent="0.25">
      <c r="A32" s="200"/>
      <c r="B32" s="24" t="s">
        <v>48</v>
      </c>
      <c r="C32" s="16">
        <f t="shared" si="0"/>
        <v>0</v>
      </c>
      <c r="D32" s="25">
        <f t="shared" si="8"/>
        <v>0</v>
      </c>
      <c r="E32" s="16">
        <f t="shared" si="1"/>
        <v>0</v>
      </c>
      <c r="F32" s="26"/>
      <c r="G32" s="19"/>
      <c r="H32" s="26"/>
      <c r="I32" s="19"/>
      <c r="J32" s="26"/>
      <c r="K32" s="19"/>
      <c r="L32" s="26"/>
      <c r="M32" s="19"/>
      <c r="N32" s="21"/>
      <c r="O32" s="19"/>
      <c r="P32" s="21"/>
      <c r="Q32" s="19"/>
      <c r="R32" s="21"/>
      <c r="S32" s="19"/>
      <c r="T32" s="21"/>
      <c r="U32" s="19"/>
      <c r="V32" s="26"/>
      <c r="W32" s="19"/>
      <c r="X32" s="26"/>
      <c r="Y32" s="19"/>
      <c r="Z32" s="26"/>
      <c r="AA32" s="19"/>
      <c r="AB32" s="26"/>
      <c r="AC32" s="19"/>
      <c r="AD32" s="26"/>
      <c r="AE32" s="19"/>
      <c r="AF32" s="26"/>
      <c r="AG32" s="19"/>
      <c r="AH32" s="26"/>
      <c r="AI32" s="19"/>
      <c r="AJ32" s="26"/>
      <c r="AK32" s="19"/>
      <c r="AL32" s="26"/>
      <c r="AM32" s="22"/>
      <c r="AN32" s="23"/>
      <c r="AO32" s="19"/>
      <c r="AP32" t="str">
        <f t="shared" si="2"/>
        <v/>
      </c>
      <c r="CA32" t="str">
        <f t="shared" si="3"/>
        <v/>
      </c>
      <c r="CB32" t="str">
        <f t="shared" si="4"/>
        <v/>
      </c>
      <c r="CC32" t="str">
        <f t="shared" si="5"/>
        <v/>
      </c>
      <c r="CJ32">
        <f t="shared" si="6"/>
        <v>0</v>
      </c>
      <c r="CK32">
        <f t="shared" si="7"/>
        <v>0</v>
      </c>
    </row>
    <row r="33" spans="1:89" x14ac:dyDescent="0.25">
      <c r="A33" s="200"/>
      <c r="B33" s="24" t="s">
        <v>49</v>
      </c>
      <c r="C33" s="16">
        <f t="shared" si="0"/>
        <v>0</v>
      </c>
      <c r="D33" s="25">
        <f t="shared" si="8"/>
        <v>0</v>
      </c>
      <c r="E33" s="16">
        <f t="shared" si="1"/>
        <v>0</v>
      </c>
      <c r="F33" s="26"/>
      <c r="G33" s="19"/>
      <c r="H33" s="26"/>
      <c r="I33" s="19"/>
      <c r="J33" s="26"/>
      <c r="K33" s="19"/>
      <c r="L33" s="26"/>
      <c r="M33" s="19"/>
      <c r="N33" s="21"/>
      <c r="O33" s="19"/>
      <c r="P33" s="21"/>
      <c r="Q33" s="19"/>
      <c r="R33" s="21"/>
      <c r="S33" s="19"/>
      <c r="T33" s="21"/>
      <c r="U33" s="19"/>
      <c r="V33" s="26"/>
      <c r="W33" s="19"/>
      <c r="X33" s="26"/>
      <c r="Y33" s="19"/>
      <c r="Z33" s="26"/>
      <c r="AA33" s="19"/>
      <c r="AB33" s="26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22"/>
      <c r="AN33" s="23"/>
      <c r="AO33" s="19"/>
      <c r="AP33" t="str">
        <f t="shared" si="2"/>
        <v/>
      </c>
      <c r="CA33" t="str">
        <f t="shared" si="3"/>
        <v/>
      </c>
      <c r="CB33" t="str">
        <f t="shared" si="4"/>
        <v/>
      </c>
      <c r="CC33" t="str">
        <f t="shared" si="5"/>
        <v/>
      </c>
      <c r="CJ33">
        <f t="shared" si="6"/>
        <v>0</v>
      </c>
      <c r="CK33">
        <f t="shared" si="7"/>
        <v>0</v>
      </c>
    </row>
    <row r="34" spans="1:89" x14ac:dyDescent="0.25">
      <c r="A34" s="200"/>
      <c r="B34" s="24" t="s">
        <v>50</v>
      </c>
      <c r="C34" s="16">
        <f t="shared" si="0"/>
        <v>0</v>
      </c>
      <c r="D34" s="25">
        <f t="shared" si="8"/>
        <v>0</v>
      </c>
      <c r="E34" s="16">
        <f t="shared" si="1"/>
        <v>0</v>
      </c>
      <c r="F34" s="26"/>
      <c r="G34" s="19"/>
      <c r="H34" s="26"/>
      <c r="I34" s="19"/>
      <c r="J34" s="26"/>
      <c r="K34" s="19"/>
      <c r="L34" s="26"/>
      <c r="M34" s="19"/>
      <c r="N34" s="21"/>
      <c r="O34" s="19"/>
      <c r="P34" s="21"/>
      <c r="Q34" s="19"/>
      <c r="R34" s="21"/>
      <c r="S34" s="19"/>
      <c r="T34" s="21"/>
      <c r="U34" s="19"/>
      <c r="V34" s="26"/>
      <c r="W34" s="19"/>
      <c r="X34" s="26"/>
      <c r="Y34" s="19"/>
      <c r="Z34" s="26"/>
      <c r="AA34" s="19"/>
      <c r="AB34" s="26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22"/>
      <c r="AN34" s="23"/>
      <c r="AO34" s="19"/>
      <c r="AP34" t="str">
        <f t="shared" si="2"/>
        <v/>
      </c>
      <c r="CA34" t="str">
        <f t="shared" si="3"/>
        <v/>
      </c>
      <c r="CB34" t="str">
        <f t="shared" si="4"/>
        <v/>
      </c>
      <c r="CC34" t="str">
        <f t="shared" si="5"/>
        <v/>
      </c>
      <c r="CJ34">
        <f t="shared" si="6"/>
        <v>0</v>
      </c>
      <c r="CK34">
        <f t="shared" si="7"/>
        <v>0</v>
      </c>
    </row>
    <row r="35" spans="1:89" x14ac:dyDescent="0.25">
      <c r="A35" s="200"/>
      <c r="B35" s="24" t="s">
        <v>51</v>
      </c>
      <c r="C35" s="16">
        <f t="shared" si="0"/>
        <v>0</v>
      </c>
      <c r="D35" s="25">
        <f t="shared" si="8"/>
        <v>0</v>
      </c>
      <c r="E35" s="16">
        <f t="shared" si="1"/>
        <v>0</v>
      </c>
      <c r="F35" s="26"/>
      <c r="G35" s="19"/>
      <c r="H35" s="26"/>
      <c r="I35" s="19"/>
      <c r="J35" s="26"/>
      <c r="K35" s="19"/>
      <c r="L35" s="26"/>
      <c r="M35" s="19"/>
      <c r="N35" s="21"/>
      <c r="O35" s="19"/>
      <c r="P35" s="21"/>
      <c r="Q35" s="19"/>
      <c r="R35" s="21"/>
      <c r="S35" s="19"/>
      <c r="T35" s="21"/>
      <c r="U35" s="19"/>
      <c r="V35" s="26"/>
      <c r="W35" s="19"/>
      <c r="X35" s="26"/>
      <c r="Y35" s="19"/>
      <c r="Z35" s="26"/>
      <c r="AA35" s="19"/>
      <c r="AB35" s="26"/>
      <c r="AC35" s="19"/>
      <c r="AD35" s="26"/>
      <c r="AE35" s="19"/>
      <c r="AF35" s="26"/>
      <c r="AG35" s="19"/>
      <c r="AH35" s="26"/>
      <c r="AI35" s="19"/>
      <c r="AJ35" s="26"/>
      <c r="AK35" s="19"/>
      <c r="AL35" s="26"/>
      <c r="AM35" s="22"/>
      <c r="AN35" s="23"/>
      <c r="AO35" s="19"/>
      <c r="AP35" t="str">
        <f t="shared" si="2"/>
        <v/>
      </c>
      <c r="CA35" t="str">
        <f t="shared" si="3"/>
        <v/>
      </c>
      <c r="CB35" t="str">
        <f t="shared" si="4"/>
        <v/>
      </c>
      <c r="CC35" t="str">
        <f t="shared" si="5"/>
        <v/>
      </c>
      <c r="CJ35">
        <f t="shared" si="6"/>
        <v>0</v>
      </c>
      <c r="CK35">
        <f t="shared" si="7"/>
        <v>0</v>
      </c>
    </row>
    <row r="36" spans="1:89" ht="22.5" x14ac:dyDescent="0.25">
      <c r="A36" s="200"/>
      <c r="B36" s="27" t="s">
        <v>52</v>
      </c>
      <c r="C36" s="16">
        <f t="shared" si="0"/>
        <v>0</v>
      </c>
      <c r="D36" s="25">
        <f t="shared" si="8"/>
        <v>0</v>
      </c>
      <c r="E36" s="16">
        <f t="shared" si="1"/>
        <v>0</v>
      </c>
      <c r="F36" s="26"/>
      <c r="G36" s="19"/>
      <c r="H36" s="26"/>
      <c r="I36" s="19"/>
      <c r="J36" s="26"/>
      <c r="K36" s="19"/>
      <c r="L36" s="26"/>
      <c r="M36" s="19"/>
      <c r="N36" s="21"/>
      <c r="O36" s="19"/>
      <c r="P36" s="21"/>
      <c r="Q36" s="19"/>
      <c r="R36" s="21"/>
      <c r="S36" s="19"/>
      <c r="T36" s="21"/>
      <c r="U36" s="19"/>
      <c r="V36" s="26"/>
      <c r="W36" s="19"/>
      <c r="X36" s="26"/>
      <c r="Y36" s="19"/>
      <c r="Z36" s="26"/>
      <c r="AA36" s="19"/>
      <c r="AB36" s="26"/>
      <c r="AC36" s="19"/>
      <c r="AD36" s="26"/>
      <c r="AE36" s="19"/>
      <c r="AF36" s="26"/>
      <c r="AG36" s="19"/>
      <c r="AH36" s="26"/>
      <c r="AI36" s="19"/>
      <c r="AJ36" s="26"/>
      <c r="AK36" s="19"/>
      <c r="AL36" s="26"/>
      <c r="AM36" s="22"/>
      <c r="AN36" s="23"/>
      <c r="AO36" s="19"/>
      <c r="AP36" t="str">
        <f t="shared" si="2"/>
        <v/>
      </c>
      <c r="CA36" t="str">
        <f t="shared" si="3"/>
        <v/>
      </c>
      <c r="CB36" t="str">
        <f t="shared" si="4"/>
        <v/>
      </c>
      <c r="CC36" t="str">
        <f t="shared" si="5"/>
        <v/>
      </c>
      <c r="CJ36">
        <f t="shared" si="6"/>
        <v>0</v>
      </c>
      <c r="CK36">
        <f t="shared" si="7"/>
        <v>0</v>
      </c>
    </row>
    <row r="37" spans="1:89" x14ac:dyDescent="0.25">
      <c r="A37" s="201"/>
      <c r="B37" s="28" t="s">
        <v>53</v>
      </c>
      <c r="C37" s="29">
        <f t="shared" si="0"/>
        <v>0</v>
      </c>
      <c r="D37" s="30">
        <f t="shared" si="8"/>
        <v>0</v>
      </c>
      <c r="E37" s="29">
        <f t="shared" si="1"/>
        <v>0</v>
      </c>
      <c r="F37" s="31"/>
      <c r="G37" s="32"/>
      <c r="H37" s="31"/>
      <c r="I37" s="32"/>
      <c r="J37" s="31"/>
      <c r="K37" s="32"/>
      <c r="L37" s="31"/>
      <c r="M37" s="32"/>
      <c r="N37" s="33"/>
      <c r="O37" s="32"/>
      <c r="P37" s="33"/>
      <c r="Q37" s="32"/>
      <c r="R37" s="33"/>
      <c r="S37" s="32"/>
      <c r="T37" s="33"/>
      <c r="U37" s="32"/>
      <c r="V37" s="31"/>
      <c r="W37" s="32"/>
      <c r="X37" s="31"/>
      <c r="Y37" s="32"/>
      <c r="Z37" s="31"/>
      <c r="AA37" s="32"/>
      <c r="AB37" s="31"/>
      <c r="AC37" s="32"/>
      <c r="AD37" s="31"/>
      <c r="AE37" s="32"/>
      <c r="AF37" s="31"/>
      <c r="AG37" s="32"/>
      <c r="AH37" s="31"/>
      <c r="AI37" s="32"/>
      <c r="AJ37" s="31"/>
      <c r="AK37" s="32"/>
      <c r="AL37" s="31"/>
      <c r="AM37" s="34"/>
      <c r="AN37" s="35"/>
      <c r="AO37" s="32"/>
      <c r="AP37" t="str">
        <f t="shared" si="2"/>
        <v/>
      </c>
      <c r="CA37" t="str">
        <f t="shared" si="3"/>
        <v/>
      </c>
      <c r="CB37" t="str">
        <f t="shared" si="4"/>
        <v/>
      </c>
      <c r="CC37" t="str">
        <f t="shared" si="5"/>
        <v/>
      </c>
      <c r="CJ37">
        <f t="shared" si="6"/>
        <v>0</v>
      </c>
      <c r="CK37">
        <f t="shared" si="7"/>
        <v>0</v>
      </c>
    </row>
    <row r="38" spans="1:89" x14ac:dyDescent="0.25">
      <c r="A38" s="184" t="s">
        <v>54</v>
      </c>
      <c r="B38" s="24" t="s">
        <v>55</v>
      </c>
      <c r="C38" s="36">
        <f t="shared" si="0"/>
        <v>0</v>
      </c>
      <c r="D38" s="37">
        <f t="shared" si="8"/>
        <v>0</v>
      </c>
      <c r="E38" s="36">
        <f t="shared" si="1"/>
        <v>0</v>
      </c>
      <c r="F38" s="38"/>
      <c r="G38" s="39"/>
      <c r="H38" s="38"/>
      <c r="I38" s="39"/>
      <c r="J38" s="38"/>
      <c r="K38" s="39"/>
      <c r="L38" s="38"/>
      <c r="M38" s="39"/>
      <c r="N38" s="40"/>
      <c r="O38" s="39"/>
      <c r="P38" s="40"/>
      <c r="Q38" s="39"/>
      <c r="R38" s="40"/>
      <c r="S38" s="39"/>
      <c r="T38" s="40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41"/>
      <c r="AN38" s="23"/>
      <c r="AO38" s="19"/>
      <c r="AP38" t="str">
        <f t="shared" si="2"/>
        <v/>
      </c>
      <c r="CA38" t="str">
        <f t="shared" si="3"/>
        <v/>
      </c>
      <c r="CB38" t="str">
        <f t="shared" si="4"/>
        <v/>
      </c>
      <c r="CC38" t="str">
        <f t="shared" si="5"/>
        <v/>
      </c>
      <c r="CJ38">
        <f t="shared" si="6"/>
        <v>0</v>
      </c>
      <c r="CK38">
        <f t="shared" si="7"/>
        <v>0</v>
      </c>
    </row>
    <row r="39" spans="1:89" x14ac:dyDescent="0.25">
      <c r="A39" s="200"/>
      <c r="B39" s="24" t="s">
        <v>56</v>
      </c>
      <c r="C39" s="16">
        <f t="shared" si="0"/>
        <v>0</v>
      </c>
      <c r="D39" s="25">
        <f t="shared" si="8"/>
        <v>0</v>
      </c>
      <c r="E39" s="16">
        <f t="shared" si="1"/>
        <v>0</v>
      </c>
      <c r="F39" s="26"/>
      <c r="G39" s="19"/>
      <c r="H39" s="26"/>
      <c r="I39" s="19"/>
      <c r="J39" s="26"/>
      <c r="K39" s="19"/>
      <c r="L39" s="26"/>
      <c r="M39" s="19"/>
      <c r="N39" s="21"/>
      <c r="O39" s="19"/>
      <c r="P39" s="21"/>
      <c r="Q39" s="19"/>
      <c r="R39" s="21"/>
      <c r="S39" s="19"/>
      <c r="T39" s="21"/>
      <c r="U39" s="19"/>
      <c r="V39" s="26"/>
      <c r="W39" s="19"/>
      <c r="X39" s="26"/>
      <c r="Y39" s="19"/>
      <c r="Z39" s="26"/>
      <c r="AA39" s="19"/>
      <c r="AB39" s="26"/>
      <c r="AC39" s="19"/>
      <c r="AD39" s="26"/>
      <c r="AE39" s="19"/>
      <c r="AF39" s="26"/>
      <c r="AG39" s="19"/>
      <c r="AH39" s="26"/>
      <c r="AI39" s="19"/>
      <c r="AJ39" s="26"/>
      <c r="AK39" s="19"/>
      <c r="AL39" s="26"/>
      <c r="AM39" s="22"/>
      <c r="AN39" s="23"/>
      <c r="AO39" s="19"/>
      <c r="AP39" t="str">
        <f t="shared" si="2"/>
        <v/>
      </c>
      <c r="CA39" t="str">
        <f t="shared" si="3"/>
        <v/>
      </c>
      <c r="CB39" t="str">
        <f t="shared" si="4"/>
        <v/>
      </c>
      <c r="CC39" t="str">
        <f t="shared" si="5"/>
        <v/>
      </c>
      <c r="CJ39">
        <f t="shared" si="6"/>
        <v>0</v>
      </c>
      <c r="CK39">
        <f t="shared" si="7"/>
        <v>0</v>
      </c>
    </row>
    <row r="40" spans="1:89" x14ac:dyDescent="0.25">
      <c r="A40" s="200"/>
      <c r="B40" s="24" t="s">
        <v>57</v>
      </c>
      <c r="C40" s="16">
        <f t="shared" si="0"/>
        <v>0</v>
      </c>
      <c r="D40" s="25">
        <f t="shared" si="8"/>
        <v>0</v>
      </c>
      <c r="E40" s="16">
        <f t="shared" si="1"/>
        <v>0</v>
      </c>
      <c r="F40" s="26"/>
      <c r="G40" s="19"/>
      <c r="H40" s="26"/>
      <c r="I40" s="19"/>
      <c r="J40" s="26"/>
      <c r="K40" s="19"/>
      <c r="L40" s="26"/>
      <c r="M40" s="19"/>
      <c r="N40" s="21"/>
      <c r="O40" s="19"/>
      <c r="P40" s="21"/>
      <c r="Q40" s="19"/>
      <c r="R40" s="21"/>
      <c r="S40" s="19"/>
      <c r="T40" s="21"/>
      <c r="U40" s="19"/>
      <c r="V40" s="26"/>
      <c r="W40" s="19"/>
      <c r="X40" s="26"/>
      <c r="Y40" s="19"/>
      <c r="Z40" s="26"/>
      <c r="AA40" s="19"/>
      <c r="AB40" s="26"/>
      <c r="AC40" s="19"/>
      <c r="AD40" s="26"/>
      <c r="AE40" s="19"/>
      <c r="AF40" s="26"/>
      <c r="AG40" s="19"/>
      <c r="AH40" s="26"/>
      <c r="AI40" s="19"/>
      <c r="AJ40" s="26"/>
      <c r="AK40" s="19"/>
      <c r="AL40" s="26"/>
      <c r="AM40" s="22"/>
      <c r="AN40" s="23"/>
      <c r="AO40" s="19"/>
      <c r="AP40" t="str">
        <f t="shared" si="2"/>
        <v/>
      </c>
      <c r="CA40" t="str">
        <f t="shared" si="3"/>
        <v/>
      </c>
      <c r="CB40" t="str">
        <f t="shared" si="4"/>
        <v/>
      </c>
      <c r="CC40" t="str">
        <f t="shared" si="5"/>
        <v/>
      </c>
      <c r="CJ40">
        <f t="shared" si="6"/>
        <v>0</v>
      </c>
      <c r="CK40">
        <f t="shared" si="7"/>
        <v>0</v>
      </c>
    </row>
    <row r="41" spans="1:89" x14ac:dyDescent="0.25">
      <c r="A41" s="201"/>
      <c r="B41" s="42" t="s">
        <v>58</v>
      </c>
      <c r="C41" s="29">
        <f t="shared" si="0"/>
        <v>0</v>
      </c>
      <c r="D41" s="30">
        <f t="shared" si="8"/>
        <v>0</v>
      </c>
      <c r="E41" s="29">
        <f t="shared" si="1"/>
        <v>0</v>
      </c>
      <c r="F41" s="31"/>
      <c r="G41" s="32"/>
      <c r="H41" s="31"/>
      <c r="I41" s="32"/>
      <c r="J41" s="31"/>
      <c r="K41" s="32"/>
      <c r="L41" s="31"/>
      <c r="M41" s="32"/>
      <c r="N41" s="33"/>
      <c r="O41" s="32"/>
      <c r="P41" s="33"/>
      <c r="Q41" s="32"/>
      <c r="R41" s="33"/>
      <c r="S41" s="32"/>
      <c r="T41" s="31"/>
      <c r="U41" s="32"/>
      <c r="V41" s="31"/>
      <c r="W41" s="32"/>
      <c r="X41" s="31"/>
      <c r="Y41" s="32"/>
      <c r="Z41" s="31"/>
      <c r="AA41" s="32"/>
      <c r="AB41" s="31"/>
      <c r="AC41" s="32"/>
      <c r="AD41" s="31"/>
      <c r="AE41" s="32"/>
      <c r="AF41" s="31"/>
      <c r="AG41" s="32"/>
      <c r="AH41" s="31"/>
      <c r="AI41" s="32"/>
      <c r="AJ41" s="31"/>
      <c r="AK41" s="32"/>
      <c r="AL41" s="31"/>
      <c r="AM41" s="34"/>
      <c r="AN41" s="35"/>
      <c r="AO41" s="32"/>
      <c r="AP41" t="str">
        <f t="shared" si="2"/>
        <v/>
      </c>
      <c r="CA41" t="str">
        <f t="shared" si="3"/>
        <v/>
      </c>
      <c r="CB41" t="str">
        <f t="shared" si="4"/>
        <v/>
      </c>
      <c r="CC41" t="str">
        <f t="shared" si="5"/>
        <v/>
      </c>
      <c r="CJ41">
        <f t="shared" si="6"/>
        <v>0</v>
      </c>
      <c r="CK41">
        <f t="shared" si="7"/>
        <v>0</v>
      </c>
    </row>
    <row r="42" spans="1:89" ht="15.75" x14ac:dyDescent="0.25">
      <c r="A42" s="4" t="s">
        <v>59</v>
      </c>
    </row>
    <row r="43" spans="1:89" ht="15" customHeight="1" x14ac:dyDescent="0.25">
      <c r="A43" s="226" t="s">
        <v>60</v>
      </c>
      <c r="B43" s="203" t="s">
        <v>5</v>
      </c>
      <c r="C43" s="204"/>
      <c r="D43" s="205"/>
      <c r="E43" s="209" t="s">
        <v>6</v>
      </c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191"/>
      <c r="AM43" s="229" t="s">
        <v>61</v>
      </c>
      <c r="AN43" s="229"/>
      <c r="AO43" s="229"/>
      <c r="AP43" s="229"/>
      <c r="AQ43" s="229"/>
      <c r="AR43" s="229"/>
      <c r="AS43" s="229"/>
      <c r="AT43" s="229"/>
      <c r="AU43" s="229"/>
      <c r="AV43" s="229"/>
      <c r="AW43" s="230"/>
      <c r="CA43" s="197" t="s">
        <v>62</v>
      </c>
      <c r="CJ43" s="197" t="s">
        <v>62</v>
      </c>
    </row>
    <row r="44" spans="1:89" x14ac:dyDescent="0.25">
      <c r="A44" s="227"/>
      <c r="B44" s="206"/>
      <c r="C44" s="207"/>
      <c r="D44" s="208"/>
      <c r="E44" s="198" t="s">
        <v>10</v>
      </c>
      <c r="F44" s="196"/>
      <c r="G44" s="195" t="s">
        <v>11</v>
      </c>
      <c r="H44" s="196"/>
      <c r="I44" s="195" t="s">
        <v>12</v>
      </c>
      <c r="J44" s="196"/>
      <c r="K44" s="195" t="s">
        <v>13</v>
      </c>
      <c r="L44" s="196"/>
      <c r="M44" s="195" t="s">
        <v>14</v>
      </c>
      <c r="N44" s="196"/>
      <c r="O44" s="195" t="s">
        <v>15</v>
      </c>
      <c r="P44" s="196"/>
      <c r="Q44" s="195" t="s">
        <v>16</v>
      </c>
      <c r="R44" s="196"/>
      <c r="S44" s="195" t="s">
        <v>17</v>
      </c>
      <c r="T44" s="196"/>
      <c r="U44" s="195" t="s">
        <v>18</v>
      </c>
      <c r="V44" s="196"/>
      <c r="W44" s="195" t="s">
        <v>19</v>
      </c>
      <c r="X44" s="196"/>
      <c r="Y44" s="195" t="s">
        <v>20</v>
      </c>
      <c r="Z44" s="196"/>
      <c r="AA44" s="195" t="s">
        <v>21</v>
      </c>
      <c r="AB44" s="196"/>
      <c r="AC44" s="195" t="s">
        <v>22</v>
      </c>
      <c r="AD44" s="196"/>
      <c r="AE44" s="195" t="s">
        <v>23</v>
      </c>
      <c r="AF44" s="196"/>
      <c r="AG44" s="195" t="s">
        <v>24</v>
      </c>
      <c r="AH44" s="196"/>
      <c r="AI44" s="195" t="s">
        <v>25</v>
      </c>
      <c r="AJ44" s="196"/>
      <c r="AK44" s="190" t="s">
        <v>26</v>
      </c>
      <c r="AL44" s="225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2"/>
      <c r="CA44" s="197"/>
      <c r="CJ44" s="197"/>
    </row>
    <row r="45" spans="1:89" ht="33" x14ac:dyDescent="0.25">
      <c r="A45" s="228"/>
      <c r="B45" s="8" t="s">
        <v>27</v>
      </c>
      <c r="C45" s="9" t="s">
        <v>28</v>
      </c>
      <c r="D45" s="10" t="s">
        <v>29</v>
      </c>
      <c r="E45" s="11" t="s">
        <v>28</v>
      </c>
      <c r="F45" s="172" t="s">
        <v>29</v>
      </c>
      <c r="G45" s="13" t="s">
        <v>28</v>
      </c>
      <c r="H45" s="172" t="s">
        <v>29</v>
      </c>
      <c r="I45" s="13" t="s">
        <v>28</v>
      </c>
      <c r="J45" s="172" t="s">
        <v>29</v>
      </c>
      <c r="K45" s="13" t="s">
        <v>28</v>
      </c>
      <c r="L45" s="172" t="s">
        <v>29</v>
      </c>
      <c r="M45" s="13" t="s">
        <v>28</v>
      </c>
      <c r="N45" s="172" t="s">
        <v>29</v>
      </c>
      <c r="O45" s="13" t="s">
        <v>28</v>
      </c>
      <c r="P45" s="172" t="s">
        <v>29</v>
      </c>
      <c r="Q45" s="13" t="s">
        <v>28</v>
      </c>
      <c r="R45" s="172" t="s">
        <v>29</v>
      </c>
      <c r="S45" s="13" t="s">
        <v>28</v>
      </c>
      <c r="T45" s="172" t="s">
        <v>29</v>
      </c>
      <c r="U45" s="13" t="s">
        <v>28</v>
      </c>
      <c r="V45" s="172" t="s">
        <v>29</v>
      </c>
      <c r="W45" s="13" t="s">
        <v>28</v>
      </c>
      <c r="X45" s="172" t="s">
        <v>29</v>
      </c>
      <c r="Y45" s="13" t="s">
        <v>28</v>
      </c>
      <c r="Z45" s="172" t="s">
        <v>29</v>
      </c>
      <c r="AA45" s="13" t="s">
        <v>28</v>
      </c>
      <c r="AB45" s="172" t="s">
        <v>29</v>
      </c>
      <c r="AC45" s="13" t="s">
        <v>28</v>
      </c>
      <c r="AD45" s="172" t="s">
        <v>29</v>
      </c>
      <c r="AE45" s="13" t="s">
        <v>28</v>
      </c>
      <c r="AF45" s="172" t="s">
        <v>29</v>
      </c>
      <c r="AG45" s="13" t="s">
        <v>28</v>
      </c>
      <c r="AH45" s="172" t="s">
        <v>29</v>
      </c>
      <c r="AI45" s="13" t="s">
        <v>28</v>
      </c>
      <c r="AJ45" s="172" t="s">
        <v>29</v>
      </c>
      <c r="AK45" s="13" t="s">
        <v>28</v>
      </c>
      <c r="AL45" s="43" t="s">
        <v>29</v>
      </c>
      <c r="AM45" s="44" t="s">
        <v>63</v>
      </c>
      <c r="AN45" s="44" t="s">
        <v>64</v>
      </c>
      <c r="AO45" s="44" t="s">
        <v>65</v>
      </c>
      <c r="AP45" s="45" t="s">
        <v>66</v>
      </c>
      <c r="AQ45" s="44" t="s">
        <v>67</v>
      </c>
      <c r="AR45" s="44" t="s">
        <v>68</v>
      </c>
      <c r="AS45" s="44" t="s">
        <v>69</v>
      </c>
      <c r="AT45" s="44" t="s">
        <v>70</v>
      </c>
      <c r="AU45" s="45" t="s">
        <v>71</v>
      </c>
      <c r="AV45" s="45" t="s">
        <v>72</v>
      </c>
      <c r="AW45" s="44" t="s">
        <v>73</v>
      </c>
      <c r="CA45" s="197"/>
      <c r="CJ45" s="197"/>
    </row>
    <row r="46" spans="1:89" x14ac:dyDescent="0.25">
      <c r="A46" s="46" t="s">
        <v>74</v>
      </c>
      <c r="B46" s="47">
        <f>SUM(C46:D46)</f>
        <v>0</v>
      </c>
      <c r="C46" s="17">
        <f>+E46+G46+I46+K46+M46+O46+Q46+S46+U46+W46+Y46+AA46+AC46+AE46+AG46+AI46+AK46</f>
        <v>0</v>
      </c>
      <c r="D46" s="16">
        <f>+F46+H46+J46+L46+N46+P46+R46+T46+V46+X46+Z46+AB46+AD46+AF46+AH46+AJ46+AL46</f>
        <v>0</v>
      </c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  <c r="AH46" s="19"/>
      <c r="AI46" s="18"/>
      <c r="AJ46" s="19"/>
      <c r="AK46" s="18"/>
      <c r="AL46" s="48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CA46" t="str">
        <f>IF(CJ46=1," * La suma de Atenciones por profesional no debe ser mayor al Total.","")</f>
        <v/>
      </c>
    </row>
    <row r="47" spans="1:89" x14ac:dyDescent="0.25">
      <c r="A47" s="49" t="s">
        <v>75</v>
      </c>
      <c r="B47" s="47">
        <f t="shared" ref="B47:B57" si="9">SUM(C47:D47)</f>
        <v>0</v>
      </c>
      <c r="C47" s="25">
        <f t="shared" ref="C47:D57" si="10">+E47+G47+I47+K47+M47+O47+Q47+S47+U47+W47+Y47+AA47+AC47+AE47+AG47+AI47+AK47</f>
        <v>0</v>
      </c>
      <c r="D47" s="16">
        <f t="shared" si="10"/>
        <v>0</v>
      </c>
      <c r="E47" s="26"/>
      <c r="F47" s="19"/>
      <c r="G47" s="26"/>
      <c r="H47" s="19"/>
      <c r="I47" s="26"/>
      <c r="J47" s="19"/>
      <c r="K47" s="26"/>
      <c r="L47" s="19"/>
      <c r="M47" s="26"/>
      <c r="N47" s="19"/>
      <c r="O47" s="26"/>
      <c r="P47" s="19"/>
      <c r="Q47" s="26"/>
      <c r="R47" s="19"/>
      <c r="S47" s="26"/>
      <c r="T47" s="19"/>
      <c r="U47" s="26"/>
      <c r="V47" s="19"/>
      <c r="W47" s="26"/>
      <c r="X47" s="19"/>
      <c r="Y47" s="26"/>
      <c r="Z47" s="19"/>
      <c r="AA47" s="26"/>
      <c r="AB47" s="19"/>
      <c r="AC47" s="26"/>
      <c r="AD47" s="19"/>
      <c r="AE47" s="26"/>
      <c r="AF47" s="19"/>
      <c r="AG47" s="26"/>
      <c r="AH47" s="19"/>
      <c r="AI47" s="26"/>
      <c r="AJ47" s="19"/>
      <c r="AK47" s="26"/>
      <c r="AL47" s="48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CA47" t="str">
        <f t="shared" ref="CA47:CA57" si="11">IF(CJ47=1," * La suma de Atenciones por profesional no debe ser mayor al Total.","")</f>
        <v/>
      </c>
    </row>
    <row r="48" spans="1:89" x14ac:dyDescent="0.25">
      <c r="A48" s="50" t="s">
        <v>76</v>
      </c>
      <c r="B48" s="47">
        <f t="shared" si="9"/>
        <v>0</v>
      </c>
      <c r="C48" s="25">
        <f t="shared" si="10"/>
        <v>0</v>
      </c>
      <c r="D48" s="16">
        <f t="shared" si="10"/>
        <v>0</v>
      </c>
      <c r="E48" s="26"/>
      <c r="F48" s="19"/>
      <c r="G48" s="26"/>
      <c r="H48" s="19"/>
      <c r="I48" s="26"/>
      <c r="J48" s="19"/>
      <c r="K48" s="26"/>
      <c r="L48" s="19"/>
      <c r="M48" s="26"/>
      <c r="N48" s="19"/>
      <c r="O48" s="26"/>
      <c r="P48" s="19"/>
      <c r="Q48" s="26"/>
      <c r="R48" s="19"/>
      <c r="S48" s="26"/>
      <c r="T48" s="19"/>
      <c r="U48" s="26"/>
      <c r="V48" s="19"/>
      <c r="W48" s="26"/>
      <c r="X48" s="19"/>
      <c r="Y48" s="26"/>
      <c r="Z48" s="19"/>
      <c r="AA48" s="26"/>
      <c r="AB48" s="19"/>
      <c r="AC48" s="26"/>
      <c r="AD48" s="19"/>
      <c r="AE48" s="26"/>
      <c r="AF48" s="19"/>
      <c r="AG48" s="26"/>
      <c r="AH48" s="19"/>
      <c r="AI48" s="26"/>
      <c r="AJ48" s="19"/>
      <c r="AK48" s="26"/>
      <c r="AL48" s="48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t="str">
        <f t="shared" ref="AX48:AX57" si="12">CA48&amp;CB48</f>
        <v/>
      </c>
      <c r="CA48" t="str">
        <f t="shared" si="11"/>
        <v/>
      </c>
      <c r="CJ48">
        <f t="shared" ref="CJ48:CJ57" si="13">IF(SUM(AM48:AW48)&gt;B48,1,0)</f>
        <v>0</v>
      </c>
    </row>
    <row r="49" spans="1:89" x14ac:dyDescent="0.25">
      <c r="A49" s="50" t="s">
        <v>77</v>
      </c>
      <c r="B49" s="47">
        <f t="shared" si="9"/>
        <v>0</v>
      </c>
      <c r="C49" s="25">
        <f t="shared" si="10"/>
        <v>0</v>
      </c>
      <c r="D49" s="16">
        <f t="shared" si="10"/>
        <v>0</v>
      </c>
      <c r="E49" s="26"/>
      <c r="F49" s="19"/>
      <c r="G49" s="26"/>
      <c r="H49" s="19"/>
      <c r="I49" s="26"/>
      <c r="J49" s="19"/>
      <c r="K49" s="26"/>
      <c r="L49" s="19"/>
      <c r="M49" s="26"/>
      <c r="N49" s="19"/>
      <c r="O49" s="26"/>
      <c r="P49" s="19"/>
      <c r="Q49" s="26"/>
      <c r="R49" s="19"/>
      <c r="S49" s="26"/>
      <c r="T49" s="19"/>
      <c r="U49" s="26"/>
      <c r="V49" s="19"/>
      <c r="W49" s="26"/>
      <c r="X49" s="19"/>
      <c r="Y49" s="26"/>
      <c r="Z49" s="19"/>
      <c r="AA49" s="26"/>
      <c r="AB49" s="19"/>
      <c r="AC49" s="26"/>
      <c r="AD49" s="19"/>
      <c r="AE49" s="26"/>
      <c r="AF49" s="19"/>
      <c r="AG49" s="26"/>
      <c r="AH49" s="19"/>
      <c r="AI49" s="26"/>
      <c r="AJ49" s="19"/>
      <c r="AK49" s="26"/>
      <c r="AL49" s="48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t="str">
        <f t="shared" si="12"/>
        <v/>
      </c>
      <c r="CA49" t="str">
        <f t="shared" si="11"/>
        <v/>
      </c>
      <c r="CJ49">
        <f t="shared" si="13"/>
        <v>0</v>
      </c>
    </row>
    <row r="50" spans="1:89" x14ac:dyDescent="0.25">
      <c r="A50" s="50" t="s">
        <v>78</v>
      </c>
      <c r="B50" s="47">
        <f t="shared" si="9"/>
        <v>0</v>
      </c>
      <c r="C50" s="25">
        <f t="shared" si="10"/>
        <v>0</v>
      </c>
      <c r="D50" s="16">
        <f t="shared" si="10"/>
        <v>0</v>
      </c>
      <c r="E50" s="26"/>
      <c r="F50" s="19"/>
      <c r="G50" s="26"/>
      <c r="H50" s="19"/>
      <c r="I50" s="26"/>
      <c r="J50" s="19"/>
      <c r="K50" s="26"/>
      <c r="L50" s="19"/>
      <c r="M50" s="26"/>
      <c r="N50" s="19"/>
      <c r="O50" s="26"/>
      <c r="P50" s="19"/>
      <c r="Q50" s="26"/>
      <c r="R50" s="19"/>
      <c r="S50" s="26"/>
      <c r="T50" s="19"/>
      <c r="U50" s="26"/>
      <c r="V50" s="19"/>
      <c r="W50" s="26"/>
      <c r="X50" s="19"/>
      <c r="Y50" s="26"/>
      <c r="Z50" s="19"/>
      <c r="AA50" s="26"/>
      <c r="AB50" s="19"/>
      <c r="AC50" s="26"/>
      <c r="AD50" s="19"/>
      <c r="AE50" s="26"/>
      <c r="AF50" s="19"/>
      <c r="AG50" s="26"/>
      <c r="AH50" s="19"/>
      <c r="AI50" s="26"/>
      <c r="AJ50" s="19"/>
      <c r="AK50" s="26"/>
      <c r="AL50" s="48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t="str">
        <f t="shared" si="12"/>
        <v/>
      </c>
      <c r="CA50" t="str">
        <f t="shared" si="11"/>
        <v/>
      </c>
      <c r="CJ50">
        <f t="shared" si="13"/>
        <v>0</v>
      </c>
    </row>
    <row r="51" spans="1:89" x14ac:dyDescent="0.25">
      <c r="A51" s="50" t="s">
        <v>79</v>
      </c>
      <c r="B51" s="47">
        <f t="shared" si="9"/>
        <v>0</v>
      </c>
      <c r="C51" s="25">
        <f t="shared" si="10"/>
        <v>0</v>
      </c>
      <c r="D51" s="16">
        <f t="shared" si="10"/>
        <v>0</v>
      </c>
      <c r="E51" s="26"/>
      <c r="F51" s="19"/>
      <c r="G51" s="26"/>
      <c r="H51" s="19"/>
      <c r="I51" s="26"/>
      <c r="J51" s="19"/>
      <c r="K51" s="26"/>
      <c r="L51" s="19"/>
      <c r="M51" s="26"/>
      <c r="N51" s="19"/>
      <c r="O51" s="26"/>
      <c r="P51" s="19"/>
      <c r="Q51" s="26"/>
      <c r="R51" s="19"/>
      <c r="S51" s="26"/>
      <c r="T51" s="19"/>
      <c r="U51" s="26"/>
      <c r="V51" s="19"/>
      <c r="W51" s="26"/>
      <c r="X51" s="19"/>
      <c r="Y51" s="26"/>
      <c r="Z51" s="19"/>
      <c r="AA51" s="26"/>
      <c r="AB51" s="19"/>
      <c r="AC51" s="26"/>
      <c r="AD51" s="19"/>
      <c r="AE51" s="26"/>
      <c r="AF51" s="19"/>
      <c r="AG51" s="26"/>
      <c r="AH51" s="19"/>
      <c r="AI51" s="26"/>
      <c r="AJ51" s="19"/>
      <c r="AK51" s="26"/>
      <c r="AL51" s="48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t="str">
        <f t="shared" si="12"/>
        <v/>
      </c>
      <c r="CA51" t="str">
        <f t="shared" si="11"/>
        <v/>
      </c>
      <c r="CJ51">
        <f t="shared" si="13"/>
        <v>0</v>
      </c>
    </row>
    <row r="52" spans="1:89" x14ac:dyDescent="0.25">
      <c r="A52" s="50" t="s">
        <v>80</v>
      </c>
      <c r="B52" s="47">
        <f t="shared" si="9"/>
        <v>0</v>
      </c>
      <c r="C52" s="25">
        <f t="shared" si="10"/>
        <v>0</v>
      </c>
      <c r="D52" s="16">
        <f t="shared" si="10"/>
        <v>0</v>
      </c>
      <c r="E52" s="26"/>
      <c r="F52" s="19"/>
      <c r="G52" s="26"/>
      <c r="H52" s="19"/>
      <c r="I52" s="26"/>
      <c r="J52" s="19"/>
      <c r="K52" s="26"/>
      <c r="L52" s="19"/>
      <c r="M52" s="26"/>
      <c r="N52" s="19"/>
      <c r="O52" s="26"/>
      <c r="P52" s="19"/>
      <c r="Q52" s="26"/>
      <c r="R52" s="19"/>
      <c r="S52" s="26"/>
      <c r="T52" s="19"/>
      <c r="U52" s="26"/>
      <c r="V52" s="19"/>
      <c r="W52" s="26"/>
      <c r="X52" s="19"/>
      <c r="Y52" s="26"/>
      <c r="Z52" s="19"/>
      <c r="AA52" s="26"/>
      <c r="AB52" s="19"/>
      <c r="AC52" s="26"/>
      <c r="AD52" s="19"/>
      <c r="AE52" s="26"/>
      <c r="AF52" s="19"/>
      <c r="AG52" s="26"/>
      <c r="AH52" s="19"/>
      <c r="AI52" s="26"/>
      <c r="AJ52" s="19"/>
      <c r="AK52" s="26"/>
      <c r="AL52" s="48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t="str">
        <f t="shared" si="12"/>
        <v/>
      </c>
      <c r="CA52" t="str">
        <f t="shared" si="11"/>
        <v/>
      </c>
      <c r="CJ52">
        <f t="shared" si="13"/>
        <v>0</v>
      </c>
    </row>
    <row r="53" spans="1:89" x14ac:dyDescent="0.25">
      <c r="A53" s="50" t="s">
        <v>81</v>
      </c>
      <c r="B53" s="47">
        <f t="shared" si="9"/>
        <v>0</v>
      </c>
      <c r="C53" s="25">
        <f t="shared" si="10"/>
        <v>0</v>
      </c>
      <c r="D53" s="16">
        <f t="shared" si="10"/>
        <v>0</v>
      </c>
      <c r="E53" s="26"/>
      <c r="F53" s="19"/>
      <c r="G53" s="26"/>
      <c r="H53" s="19"/>
      <c r="I53" s="26"/>
      <c r="J53" s="19"/>
      <c r="K53" s="26"/>
      <c r="L53" s="19"/>
      <c r="M53" s="26"/>
      <c r="N53" s="19"/>
      <c r="O53" s="26"/>
      <c r="P53" s="19"/>
      <c r="Q53" s="26"/>
      <c r="R53" s="19"/>
      <c r="S53" s="26"/>
      <c r="T53" s="19"/>
      <c r="U53" s="26"/>
      <c r="V53" s="19"/>
      <c r="W53" s="26"/>
      <c r="X53" s="19"/>
      <c r="Y53" s="26"/>
      <c r="Z53" s="19"/>
      <c r="AA53" s="26"/>
      <c r="AB53" s="19"/>
      <c r="AC53" s="26"/>
      <c r="AD53" s="19"/>
      <c r="AE53" s="26"/>
      <c r="AF53" s="19"/>
      <c r="AG53" s="26"/>
      <c r="AH53" s="19"/>
      <c r="AI53" s="26"/>
      <c r="AJ53" s="19"/>
      <c r="AK53" s="26"/>
      <c r="AL53" s="48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t="str">
        <f t="shared" si="12"/>
        <v/>
      </c>
      <c r="CA53" t="str">
        <f t="shared" si="11"/>
        <v/>
      </c>
      <c r="CJ53">
        <f t="shared" si="13"/>
        <v>0</v>
      </c>
    </row>
    <row r="54" spans="1:89" x14ac:dyDescent="0.25">
      <c r="A54" s="50" t="s">
        <v>82</v>
      </c>
      <c r="B54" s="47">
        <f t="shared" si="9"/>
        <v>0</v>
      </c>
      <c r="C54" s="25">
        <f t="shared" si="10"/>
        <v>0</v>
      </c>
      <c r="D54" s="16">
        <f t="shared" si="10"/>
        <v>0</v>
      </c>
      <c r="E54" s="26"/>
      <c r="F54" s="19"/>
      <c r="G54" s="26"/>
      <c r="H54" s="19"/>
      <c r="I54" s="26"/>
      <c r="J54" s="19"/>
      <c r="K54" s="26"/>
      <c r="L54" s="19"/>
      <c r="M54" s="26"/>
      <c r="N54" s="19"/>
      <c r="O54" s="26"/>
      <c r="P54" s="19"/>
      <c r="Q54" s="26"/>
      <c r="R54" s="19"/>
      <c r="S54" s="26"/>
      <c r="T54" s="19"/>
      <c r="U54" s="26"/>
      <c r="V54" s="19"/>
      <c r="W54" s="26"/>
      <c r="X54" s="19"/>
      <c r="Y54" s="26"/>
      <c r="Z54" s="19"/>
      <c r="AA54" s="26"/>
      <c r="AB54" s="19"/>
      <c r="AC54" s="26"/>
      <c r="AD54" s="19"/>
      <c r="AE54" s="26"/>
      <c r="AF54" s="19"/>
      <c r="AG54" s="26"/>
      <c r="AH54" s="19"/>
      <c r="AI54" s="26"/>
      <c r="AJ54" s="19"/>
      <c r="AK54" s="26"/>
      <c r="AL54" s="48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t="str">
        <f t="shared" si="12"/>
        <v/>
      </c>
      <c r="CA54" t="str">
        <f t="shared" si="11"/>
        <v/>
      </c>
      <c r="CJ54">
        <f t="shared" si="13"/>
        <v>0</v>
      </c>
    </row>
    <row r="55" spans="1:89" x14ac:dyDescent="0.25">
      <c r="A55" s="50" t="s">
        <v>83</v>
      </c>
      <c r="B55" s="47">
        <f t="shared" si="9"/>
        <v>0</v>
      </c>
      <c r="C55" s="25">
        <f t="shared" si="10"/>
        <v>0</v>
      </c>
      <c r="D55" s="16">
        <f t="shared" si="10"/>
        <v>0</v>
      </c>
      <c r="E55" s="26"/>
      <c r="F55" s="19"/>
      <c r="G55" s="26"/>
      <c r="H55" s="19"/>
      <c r="I55" s="26"/>
      <c r="J55" s="19"/>
      <c r="K55" s="26"/>
      <c r="L55" s="19"/>
      <c r="M55" s="26"/>
      <c r="N55" s="19"/>
      <c r="O55" s="26"/>
      <c r="P55" s="19"/>
      <c r="Q55" s="26"/>
      <c r="R55" s="19"/>
      <c r="S55" s="26"/>
      <c r="T55" s="19"/>
      <c r="U55" s="26"/>
      <c r="V55" s="19"/>
      <c r="W55" s="26"/>
      <c r="X55" s="19"/>
      <c r="Y55" s="26"/>
      <c r="Z55" s="19"/>
      <c r="AA55" s="26"/>
      <c r="AB55" s="19"/>
      <c r="AC55" s="26"/>
      <c r="AD55" s="19"/>
      <c r="AE55" s="26"/>
      <c r="AF55" s="19"/>
      <c r="AG55" s="26"/>
      <c r="AH55" s="19"/>
      <c r="AI55" s="26"/>
      <c r="AJ55" s="19"/>
      <c r="AK55" s="26"/>
      <c r="AL55" s="48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t="str">
        <f t="shared" si="12"/>
        <v/>
      </c>
      <c r="CA55" t="str">
        <f t="shared" si="11"/>
        <v/>
      </c>
      <c r="CJ55">
        <f t="shared" si="13"/>
        <v>0</v>
      </c>
    </row>
    <row r="56" spans="1:89" x14ac:dyDescent="0.25">
      <c r="A56" s="50" t="s">
        <v>84</v>
      </c>
      <c r="B56" s="47">
        <f t="shared" si="9"/>
        <v>0</v>
      </c>
      <c r="C56" s="25">
        <f t="shared" si="10"/>
        <v>0</v>
      </c>
      <c r="D56" s="16">
        <f t="shared" si="10"/>
        <v>0</v>
      </c>
      <c r="E56" s="26"/>
      <c r="F56" s="19"/>
      <c r="G56" s="26"/>
      <c r="H56" s="19"/>
      <c r="I56" s="26"/>
      <c r="J56" s="19"/>
      <c r="K56" s="26"/>
      <c r="L56" s="19"/>
      <c r="M56" s="26"/>
      <c r="N56" s="19"/>
      <c r="O56" s="26"/>
      <c r="P56" s="19"/>
      <c r="Q56" s="26"/>
      <c r="R56" s="19"/>
      <c r="S56" s="26"/>
      <c r="T56" s="19"/>
      <c r="U56" s="26"/>
      <c r="V56" s="19"/>
      <c r="W56" s="26"/>
      <c r="X56" s="19"/>
      <c r="Y56" s="26"/>
      <c r="Z56" s="19"/>
      <c r="AA56" s="26"/>
      <c r="AB56" s="19"/>
      <c r="AC56" s="26"/>
      <c r="AD56" s="19"/>
      <c r="AE56" s="26"/>
      <c r="AF56" s="19"/>
      <c r="AG56" s="26"/>
      <c r="AH56" s="19"/>
      <c r="AI56" s="26"/>
      <c r="AJ56" s="19"/>
      <c r="AK56" s="26"/>
      <c r="AL56" s="48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t="str">
        <f t="shared" si="12"/>
        <v/>
      </c>
      <c r="CA56" t="str">
        <f t="shared" si="11"/>
        <v/>
      </c>
      <c r="CJ56">
        <f t="shared" si="13"/>
        <v>0</v>
      </c>
    </row>
    <row r="57" spans="1:89" ht="22.5" x14ac:dyDescent="0.25">
      <c r="A57" s="51" t="s">
        <v>85</v>
      </c>
      <c r="B57" s="52">
        <f t="shared" si="9"/>
        <v>0</v>
      </c>
      <c r="C57" s="53">
        <f t="shared" si="10"/>
        <v>0</v>
      </c>
      <c r="D57" s="54">
        <f t="shared" si="10"/>
        <v>0</v>
      </c>
      <c r="E57" s="55"/>
      <c r="F57" s="56"/>
      <c r="G57" s="55"/>
      <c r="H57" s="56"/>
      <c r="I57" s="55"/>
      <c r="J57" s="56"/>
      <c r="K57" s="55"/>
      <c r="L57" s="56"/>
      <c r="M57" s="55"/>
      <c r="N57" s="56"/>
      <c r="O57" s="55"/>
      <c r="P57" s="56"/>
      <c r="Q57" s="55"/>
      <c r="R57" s="56"/>
      <c r="S57" s="55"/>
      <c r="T57" s="56"/>
      <c r="U57" s="55"/>
      <c r="V57" s="56"/>
      <c r="W57" s="55"/>
      <c r="X57" s="56"/>
      <c r="Y57" s="55"/>
      <c r="Z57" s="56"/>
      <c r="AA57" s="55"/>
      <c r="AB57" s="56"/>
      <c r="AC57" s="55"/>
      <c r="AD57" s="56"/>
      <c r="AE57" s="55"/>
      <c r="AF57" s="56"/>
      <c r="AG57" s="55"/>
      <c r="AH57" s="56"/>
      <c r="AI57" s="55"/>
      <c r="AJ57" s="56"/>
      <c r="AK57" s="55"/>
      <c r="AL57" s="57"/>
      <c r="AM57" s="56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t="str">
        <f t="shared" si="12"/>
        <v/>
      </c>
      <c r="CA57" t="str">
        <f t="shared" si="11"/>
        <v/>
      </c>
      <c r="CJ57">
        <f t="shared" si="13"/>
        <v>0</v>
      </c>
    </row>
    <row r="58" spans="1:89" ht="15.75" x14ac:dyDescent="0.25">
      <c r="A58" s="4" t="s">
        <v>86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89" ht="15.75" x14ac:dyDescent="0.25">
      <c r="A59" s="4" t="s">
        <v>87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89" ht="15" customHeight="1" x14ac:dyDescent="0.25">
      <c r="A60" s="212" t="s">
        <v>4</v>
      </c>
      <c r="B60" s="213"/>
      <c r="C60" s="203" t="s">
        <v>5</v>
      </c>
      <c r="D60" s="204"/>
      <c r="E60" s="205"/>
      <c r="F60" s="209" t="s">
        <v>6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191"/>
      <c r="AN60" s="219" t="s">
        <v>7</v>
      </c>
      <c r="AO60" s="222" t="s">
        <v>8</v>
      </c>
      <c r="CA60" s="218" t="s">
        <v>7</v>
      </c>
      <c r="CB60" s="218" t="s">
        <v>8</v>
      </c>
      <c r="CC60" s="218" t="s">
        <v>88</v>
      </c>
      <c r="CJ60" s="218" t="s">
        <v>7</v>
      </c>
      <c r="CK60" s="218" t="s">
        <v>8</v>
      </c>
    </row>
    <row r="61" spans="1:89" x14ac:dyDescent="0.25">
      <c r="A61" s="214"/>
      <c r="B61" s="215"/>
      <c r="C61" s="206"/>
      <c r="D61" s="207"/>
      <c r="E61" s="208"/>
      <c r="F61" s="198" t="s">
        <v>10</v>
      </c>
      <c r="G61" s="196"/>
      <c r="H61" s="195" t="s">
        <v>11</v>
      </c>
      <c r="I61" s="196"/>
      <c r="J61" s="195" t="s">
        <v>12</v>
      </c>
      <c r="K61" s="196"/>
      <c r="L61" s="195" t="s">
        <v>13</v>
      </c>
      <c r="M61" s="196"/>
      <c r="N61" s="195" t="s">
        <v>14</v>
      </c>
      <c r="O61" s="196"/>
      <c r="P61" s="195" t="s">
        <v>15</v>
      </c>
      <c r="Q61" s="196"/>
      <c r="R61" s="195" t="s">
        <v>16</v>
      </c>
      <c r="S61" s="196"/>
      <c r="T61" s="195" t="s">
        <v>17</v>
      </c>
      <c r="U61" s="196"/>
      <c r="V61" s="195" t="s">
        <v>18</v>
      </c>
      <c r="W61" s="196"/>
      <c r="X61" s="195" t="s">
        <v>19</v>
      </c>
      <c r="Y61" s="196"/>
      <c r="Z61" s="195" t="s">
        <v>20</v>
      </c>
      <c r="AA61" s="196"/>
      <c r="AB61" s="195" t="s">
        <v>21</v>
      </c>
      <c r="AC61" s="196"/>
      <c r="AD61" s="195" t="s">
        <v>22</v>
      </c>
      <c r="AE61" s="196"/>
      <c r="AF61" s="195" t="s">
        <v>23</v>
      </c>
      <c r="AG61" s="196"/>
      <c r="AH61" s="195" t="s">
        <v>24</v>
      </c>
      <c r="AI61" s="196"/>
      <c r="AJ61" s="195" t="s">
        <v>25</v>
      </c>
      <c r="AK61" s="196"/>
      <c r="AL61" s="190" t="s">
        <v>26</v>
      </c>
      <c r="AM61" s="191"/>
      <c r="AN61" s="220"/>
      <c r="AO61" s="223"/>
      <c r="CA61" s="218"/>
      <c r="CB61" s="218"/>
      <c r="CC61" s="218"/>
      <c r="CJ61" s="218"/>
      <c r="CK61" s="218"/>
    </row>
    <row r="62" spans="1:89" x14ac:dyDescent="0.25">
      <c r="A62" s="216"/>
      <c r="B62" s="217"/>
      <c r="C62" s="8" t="s">
        <v>27</v>
      </c>
      <c r="D62" s="9" t="s">
        <v>28</v>
      </c>
      <c r="E62" s="10" t="s">
        <v>29</v>
      </c>
      <c r="F62" s="11" t="s">
        <v>28</v>
      </c>
      <c r="G62" s="172" t="s">
        <v>29</v>
      </c>
      <c r="H62" s="13" t="s">
        <v>28</v>
      </c>
      <c r="I62" s="172" t="s">
        <v>29</v>
      </c>
      <c r="J62" s="13" t="s">
        <v>28</v>
      </c>
      <c r="K62" s="172" t="s">
        <v>29</v>
      </c>
      <c r="L62" s="13" t="s">
        <v>28</v>
      </c>
      <c r="M62" s="172" t="s">
        <v>29</v>
      </c>
      <c r="N62" s="13" t="s">
        <v>28</v>
      </c>
      <c r="O62" s="172" t="s">
        <v>29</v>
      </c>
      <c r="P62" s="13" t="s">
        <v>28</v>
      </c>
      <c r="Q62" s="172" t="s">
        <v>29</v>
      </c>
      <c r="R62" s="13" t="s">
        <v>28</v>
      </c>
      <c r="S62" s="172" t="s">
        <v>29</v>
      </c>
      <c r="T62" s="13" t="s">
        <v>28</v>
      </c>
      <c r="U62" s="172" t="s">
        <v>29</v>
      </c>
      <c r="V62" s="13" t="s">
        <v>28</v>
      </c>
      <c r="W62" s="172" t="s">
        <v>29</v>
      </c>
      <c r="X62" s="13" t="s">
        <v>28</v>
      </c>
      <c r="Y62" s="172" t="s">
        <v>29</v>
      </c>
      <c r="Z62" s="13" t="s">
        <v>28</v>
      </c>
      <c r="AA62" s="172" t="s">
        <v>29</v>
      </c>
      <c r="AB62" s="13" t="s">
        <v>28</v>
      </c>
      <c r="AC62" s="172" t="s">
        <v>29</v>
      </c>
      <c r="AD62" s="13" t="s">
        <v>28</v>
      </c>
      <c r="AE62" s="172" t="s">
        <v>29</v>
      </c>
      <c r="AF62" s="13" t="s">
        <v>28</v>
      </c>
      <c r="AG62" s="172" t="s">
        <v>29</v>
      </c>
      <c r="AH62" s="13" t="s">
        <v>28</v>
      </c>
      <c r="AI62" s="172" t="s">
        <v>29</v>
      </c>
      <c r="AJ62" s="13" t="s">
        <v>28</v>
      </c>
      <c r="AK62" s="172" t="s">
        <v>29</v>
      </c>
      <c r="AL62" s="13" t="s">
        <v>28</v>
      </c>
      <c r="AM62" s="14" t="s">
        <v>29</v>
      </c>
      <c r="AN62" s="221"/>
      <c r="AO62" s="224" t="s">
        <v>29</v>
      </c>
      <c r="CA62" s="218"/>
      <c r="CB62" s="218" t="s">
        <v>29</v>
      </c>
      <c r="CC62" s="218" t="s">
        <v>29</v>
      </c>
      <c r="CJ62" s="218"/>
      <c r="CK62" s="218" t="s">
        <v>29</v>
      </c>
    </row>
    <row r="63" spans="1:89" x14ac:dyDescent="0.25">
      <c r="A63" s="199" t="s">
        <v>30</v>
      </c>
      <c r="B63" s="24" t="s">
        <v>31</v>
      </c>
      <c r="C63" s="16">
        <f>SUM(D63:E63)</f>
        <v>24</v>
      </c>
      <c r="D63" s="17">
        <f>+F63+H63+J63+L63+N63+P63+R63+T63+V63+X63+Z63+AB63+AD63+AF63+AH63+AJ63+AL63</f>
        <v>13</v>
      </c>
      <c r="E63" s="16">
        <f>+G63+I63+K63+M63+O63+Q63+S63+U63+W63+Y63+AA63+AC63+AE63+AG63+AI63+AK63+AM63</f>
        <v>11</v>
      </c>
      <c r="F63" s="18"/>
      <c r="G63" s="19"/>
      <c r="H63" s="18"/>
      <c r="I63" s="19"/>
      <c r="J63" s="18"/>
      <c r="K63" s="19"/>
      <c r="L63" s="18"/>
      <c r="M63" s="19"/>
      <c r="N63" s="18"/>
      <c r="O63" s="19"/>
      <c r="P63" s="18"/>
      <c r="Q63" s="19"/>
      <c r="R63" s="18"/>
      <c r="S63" s="19"/>
      <c r="T63" s="18"/>
      <c r="U63" s="19"/>
      <c r="V63" s="18"/>
      <c r="W63" s="19">
        <v>1</v>
      </c>
      <c r="X63" s="18"/>
      <c r="Y63" s="19">
        <v>1</v>
      </c>
      <c r="Z63" s="18"/>
      <c r="AA63" s="19"/>
      <c r="AB63" s="18"/>
      <c r="AC63" s="19">
        <v>1</v>
      </c>
      <c r="AD63" s="18"/>
      <c r="AE63" s="19">
        <v>3</v>
      </c>
      <c r="AF63" s="18">
        <v>6</v>
      </c>
      <c r="AG63" s="19">
        <v>1</v>
      </c>
      <c r="AH63" s="18">
        <v>1</v>
      </c>
      <c r="AI63" s="19">
        <v>2</v>
      </c>
      <c r="AJ63" s="18">
        <v>3</v>
      </c>
      <c r="AK63" s="19">
        <v>2</v>
      </c>
      <c r="AL63" s="18">
        <v>3</v>
      </c>
      <c r="AM63" s="22"/>
      <c r="AN63" s="23">
        <v>0</v>
      </c>
      <c r="AO63" s="19">
        <v>0</v>
      </c>
      <c r="AP63" t="str">
        <f>CA63&amp;CB63&amp;CC63</f>
        <v/>
      </c>
      <c r="CA63" t="str">
        <f>IF(CJ63=1," * El total de registros en Pueblos Originarios no debe ser mayor al Total.","")</f>
        <v/>
      </c>
      <c r="CB63" t="str">
        <f>IF(CK63=1," * El total de registros en Migrantes no debe ser mayor al Total.","")</f>
        <v/>
      </c>
      <c r="CC63" t="str">
        <f>IF(AND(C63&lt;&gt;0,OR(AN63="",AO63="")),"* No olvide digitar Migrantes y/o Pueblos Originarios (Digite CERO si no tiene). ","")</f>
        <v/>
      </c>
      <c r="CJ63">
        <f>IF(AN63&gt;C63,1,0)</f>
        <v>0</v>
      </c>
      <c r="CK63">
        <f>IF(AO63&gt;C63,1,0)</f>
        <v>0</v>
      </c>
    </row>
    <row r="64" spans="1:89" x14ac:dyDescent="0.25">
      <c r="A64" s="200"/>
      <c r="B64" s="24" t="s">
        <v>32</v>
      </c>
      <c r="C64" s="16">
        <f t="shared" ref="C64:C89" si="14">SUM(D64:E64)</f>
        <v>0</v>
      </c>
      <c r="D64" s="25">
        <f t="shared" ref="D64:E89" si="15">+F64+H64+J64+L64+N64+P64+R64+T64+V64+X64+Z64+AB64+AD64+AF64+AH64+AJ64+AL64</f>
        <v>0</v>
      </c>
      <c r="E64" s="16">
        <f t="shared" si="15"/>
        <v>0</v>
      </c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6"/>
      <c r="AA64" s="19"/>
      <c r="AB64" s="26"/>
      <c r="AC64" s="19"/>
      <c r="AD64" s="26"/>
      <c r="AE64" s="19"/>
      <c r="AF64" s="26"/>
      <c r="AG64" s="19"/>
      <c r="AH64" s="26"/>
      <c r="AI64" s="19"/>
      <c r="AJ64" s="26"/>
      <c r="AK64" s="19"/>
      <c r="AL64" s="26"/>
      <c r="AM64" s="22"/>
      <c r="AN64" s="23"/>
      <c r="AO64" s="19"/>
      <c r="AP64" t="str">
        <f t="shared" ref="AP64:AP89" si="16">CA64&amp;CB64&amp;CC64</f>
        <v/>
      </c>
      <c r="CA64" t="str">
        <f t="shared" ref="CA64:CA89" si="17">IF(CJ64=1," * El total de registros en Pueblos Originarios no debe ser mayor al Total.","")</f>
        <v/>
      </c>
      <c r="CB64" t="str">
        <f t="shared" ref="CB64:CB89" si="18">IF(CK64=1," * El total de registros en Migrantes no debe ser mayor al Total.","")</f>
        <v/>
      </c>
      <c r="CC64" t="str">
        <f t="shared" ref="CC64:CC89" si="19">IF(AND(C64&lt;&gt;0,OR(AN64="",AO64="")),"* No olvide digitar Migrantes y/o Pueblos Originarios (Digite CERO si no tiene). ","")</f>
        <v/>
      </c>
      <c r="CJ64">
        <f t="shared" ref="CJ64:CJ89" si="20">IF(AN64&gt;C64,1,0)</f>
        <v>0</v>
      </c>
      <c r="CK64">
        <f t="shared" ref="CK64:CK89" si="21">IF(AO64&gt;C64,1,0)</f>
        <v>0</v>
      </c>
    </row>
    <row r="65" spans="1:89" x14ac:dyDescent="0.25">
      <c r="A65" s="200"/>
      <c r="B65" s="24" t="s">
        <v>33</v>
      </c>
      <c r="C65" s="16">
        <f t="shared" si="14"/>
        <v>0</v>
      </c>
      <c r="D65" s="25">
        <f t="shared" si="15"/>
        <v>0</v>
      </c>
      <c r="E65" s="16">
        <f t="shared" si="15"/>
        <v>0</v>
      </c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6"/>
      <c r="AA65" s="19"/>
      <c r="AB65" s="26"/>
      <c r="AC65" s="19"/>
      <c r="AD65" s="26"/>
      <c r="AE65" s="19"/>
      <c r="AF65" s="26"/>
      <c r="AG65" s="19"/>
      <c r="AH65" s="26"/>
      <c r="AI65" s="19"/>
      <c r="AJ65" s="26"/>
      <c r="AK65" s="19"/>
      <c r="AL65" s="26"/>
      <c r="AM65" s="22"/>
      <c r="AN65" s="23"/>
      <c r="AO65" s="19"/>
      <c r="AP65" t="str">
        <f t="shared" si="16"/>
        <v/>
      </c>
      <c r="CA65" t="str">
        <f t="shared" si="17"/>
        <v/>
      </c>
      <c r="CB65" t="str">
        <f t="shared" si="18"/>
        <v/>
      </c>
      <c r="CC65" t="str">
        <f t="shared" si="19"/>
        <v/>
      </c>
      <c r="CJ65">
        <f t="shared" si="20"/>
        <v>0</v>
      </c>
      <c r="CK65">
        <f t="shared" si="21"/>
        <v>0</v>
      </c>
    </row>
    <row r="66" spans="1:89" x14ac:dyDescent="0.25">
      <c r="A66" s="200"/>
      <c r="B66" s="24" t="s">
        <v>34</v>
      </c>
      <c r="C66" s="16">
        <f t="shared" si="14"/>
        <v>0</v>
      </c>
      <c r="D66" s="25">
        <f t="shared" si="15"/>
        <v>0</v>
      </c>
      <c r="E66" s="16">
        <f t="shared" si="15"/>
        <v>0</v>
      </c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6"/>
      <c r="AA66" s="19"/>
      <c r="AB66" s="26"/>
      <c r="AC66" s="19"/>
      <c r="AD66" s="26"/>
      <c r="AE66" s="19"/>
      <c r="AF66" s="26"/>
      <c r="AG66" s="19"/>
      <c r="AH66" s="26"/>
      <c r="AI66" s="19"/>
      <c r="AJ66" s="26"/>
      <c r="AK66" s="19"/>
      <c r="AL66" s="26"/>
      <c r="AM66" s="22"/>
      <c r="AN66" s="23"/>
      <c r="AO66" s="19"/>
      <c r="AP66" t="str">
        <f t="shared" si="16"/>
        <v/>
      </c>
      <c r="CA66" t="str">
        <f t="shared" si="17"/>
        <v/>
      </c>
      <c r="CB66" t="str">
        <f t="shared" si="18"/>
        <v/>
      </c>
      <c r="CC66" t="str">
        <f t="shared" si="19"/>
        <v/>
      </c>
      <c r="CJ66">
        <f t="shared" si="20"/>
        <v>0</v>
      </c>
      <c r="CK66">
        <f t="shared" si="21"/>
        <v>0</v>
      </c>
    </row>
    <row r="67" spans="1:89" x14ac:dyDescent="0.25">
      <c r="A67" s="200"/>
      <c r="B67" s="24" t="s">
        <v>35</v>
      </c>
      <c r="C67" s="16">
        <f t="shared" si="14"/>
        <v>0</v>
      </c>
      <c r="D67" s="25">
        <f t="shared" si="15"/>
        <v>0</v>
      </c>
      <c r="E67" s="16">
        <f t="shared" si="15"/>
        <v>0</v>
      </c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6"/>
      <c r="AA67" s="19"/>
      <c r="AB67" s="26"/>
      <c r="AC67" s="19"/>
      <c r="AD67" s="26"/>
      <c r="AE67" s="19"/>
      <c r="AF67" s="26"/>
      <c r="AG67" s="19"/>
      <c r="AH67" s="26"/>
      <c r="AI67" s="19"/>
      <c r="AJ67" s="26"/>
      <c r="AK67" s="19"/>
      <c r="AL67" s="26"/>
      <c r="AM67" s="22"/>
      <c r="AN67" s="23"/>
      <c r="AO67" s="19"/>
      <c r="AP67" t="str">
        <f t="shared" si="16"/>
        <v/>
      </c>
      <c r="CA67" t="str">
        <f t="shared" si="17"/>
        <v/>
      </c>
      <c r="CB67" t="str">
        <f t="shared" si="18"/>
        <v/>
      </c>
      <c r="CC67" t="str">
        <f t="shared" si="19"/>
        <v/>
      </c>
      <c r="CJ67">
        <f t="shared" si="20"/>
        <v>0</v>
      </c>
      <c r="CK67">
        <f t="shared" si="21"/>
        <v>0</v>
      </c>
    </row>
    <row r="68" spans="1:89" x14ac:dyDescent="0.25">
      <c r="A68" s="200"/>
      <c r="B68" s="24" t="s">
        <v>36</v>
      </c>
      <c r="C68" s="16">
        <f t="shared" si="14"/>
        <v>0</v>
      </c>
      <c r="D68" s="25">
        <f t="shared" si="15"/>
        <v>0</v>
      </c>
      <c r="E68" s="16">
        <f t="shared" si="15"/>
        <v>0</v>
      </c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6"/>
      <c r="AA68" s="19"/>
      <c r="AB68" s="26"/>
      <c r="AC68" s="19"/>
      <c r="AD68" s="26"/>
      <c r="AE68" s="19"/>
      <c r="AF68" s="26"/>
      <c r="AG68" s="19"/>
      <c r="AH68" s="26"/>
      <c r="AI68" s="19"/>
      <c r="AJ68" s="26"/>
      <c r="AK68" s="19"/>
      <c r="AL68" s="26"/>
      <c r="AM68" s="22"/>
      <c r="AN68" s="23"/>
      <c r="AO68" s="19"/>
      <c r="AP68" t="str">
        <f t="shared" si="16"/>
        <v/>
      </c>
      <c r="CA68" t="str">
        <f t="shared" si="17"/>
        <v/>
      </c>
      <c r="CB68" t="str">
        <f t="shared" si="18"/>
        <v/>
      </c>
      <c r="CC68" t="str">
        <f t="shared" si="19"/>
        <v/>
      </c>
      <c r="CJ68">
        <f t="shared" si="20"/>
        <v>0</v>
      </c>
      <c r="CK68">
        <f t="shared" si="21"/>
        <v>0</v>
      </c>
    </row>
    <row r="69" spans="1:89" x14ac:dyDescent="0.25">
      <c r="A69" s="200"/>
      <c r="B69" s="24" t="s">
        <v>37</v>
      </c>
      <c r="C69" s="16">
        <f t="shared" si="14"/>
        <v>0</v>
      </c>
      <c r="D69" s="25">
        <f t="shared" si="15"/>
        <v>0</v>
      </c>
      <c r="E69" s="16">
        <f t="shared" si="15"/>
        <v>0</v>
      </c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6"/>
      <c r="AA69" s="19"/>
      <c r="AB69" s="26"/>
      <c r="AC69" s="19"/>
      <c r="AD69" s="26"/>
      <c r="AE69" s="19"/>
      <c r="AF69" s="26"/>
      <c r="AG69" s="19"/>
      <c r="AH69" s="26"/>
      <c r="AI69" s="19"/>
      <c r="AJ69" s="26"/>
      <c r="AK69" s="19"/>
      <c r="AL69" s="26"/>
      <c r="AM69" s="22"/>
      <c r="AN69" s="23"/>
      <c r="AO69" s="19"/>
      <c r="AP69" t="str">
        <f t="shared" si="16"/>
        <v/>
      </c>
      <c r="CA69" t="str">
        <f t="shared" si="17"/>
        <v/>
      </c>
      <c r="CB69" t="str">
        <f t="shared" si="18"/>
        <v/>
      </c>
      <c r="CC69" t="str">
        <f t="shared" si="19"/>
        <v/>
      </c>
      <c r="CJ69">
        <f t="shared" si="20"/>
        <v>0</v>
      </c>
      <c r="CK69">
        <f t="shared" si="21"/>
        <v>0</v>
      </c>
    </row>
    <row r="70" spans="1:89" x14ac:dyDescent="0.25">
      <c r="A70" s="200"/>
      <c r="B70" s="24" t="s">
        <v>38</v>
      </c>
      <c r="C70" s="16">
        <f t="shared" si="14"/>
        <v>0</v>
      </c>
      <c r="D70" s="25">
        <f t="shared" si="15"/>
        <v>0</v>
      </c>
      <c r="E70" s="16">
        <f t="shared" si="15"/>
        <v>0</v>
      </c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6"/>
      <c r="AA70" s="19"/>
      <c r="AB70" s="26"/>
      <c r="AC70" s="19"/>
      <c r="AD70" s="26"/>
      <c r="AE70" s="19"/>
      <c r="AF70" s="26"/>
      <c r="AG70" s="19"/>
      <c r="AH70" s="26"/>
      <c r="AI70" s="19"/>
      <c r="AJ70" s="26"/>
      <c r="AK70" s="19"/>
      <c r="AL70" s="26"/>
      <c r="AM70" s="22"/>
      <c r="AN70" s="23"/>
      <c r="AO70" s="19"/>
      <c r="AP70" t="str">
        <f t="shared" si="16"/>
        <v/>
      </c>
      <c r="CA70" t="str">
        <f t="shared" si="17"/>
        <v/>
      </c>
      <c r="CB70" t="str">
        <f t="shared" si="18"/>
        <v/>
      </c>
      <c r="CC70" t="str">
        <f t="shared" si="19"/>
        <v/>
      </c>
      <c r="CJ70">
        <f t="shared" si="20"/>
        <v>0</v>
      </c>
      <c r="CK70">
        <f t="shared" si="21"/>
        <v>0</v>
      </c>
    </row>
    <row r="71" spans="1:89" x14ac:dyDescent="0.25">
      <c r="A71" s="200"/>
      <c r="B71" s="24" t="s">
        <v>39</v>
      </c>
      <c r="C71" s="16">
        <f t="shared" si="14"/>
        <v>0</v>
      </c>
      <c r="D71" s="25">
        <f t="shared" si="15"/>
        <v>0</v>
      </c>
      <c r="E71" s="16">
        <f t="shared" si="15"/>
        <v>0</v>
      </c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6"/>
      <c r="AA71" s="19"/>
      <c r="AB71" s="26"/>
      <c r="AC71" s="19"/>
      <c r="AD71" s="26"/>
      <c r="AE71" s="19"/>
      <c r="AF71" s="26"/>
      <c r="AG71" s="19"/>
      <c r="AH71" s="26"/>
      <c r="AI71" s="19"/>
      <c r="AJ71" s="26"/>
      <c r="AK71" s="19"/>
      <c r="AL71" s="26"/>
      <c r="AM71" s="22"/>
      <c r="AN71" s="23"/>
      <c r="AO71" s="19"/>
      <c r="AP71" t="str">
        <f t="shared" si="16"/>
        <v/>
      </c>
      <c r="CA71" t="str">
        <f t="shared" si="17"/>
        <v/>
      </c>
      <c r="CB71" t="str">
        <f t="shared" si="18"/>
        <v/>
      </c>
      <c r="CC71" t="str">
        <f t="shared" si="19"/>
        <v/>
      </c>
      <c r="CJ71">
        <f t="shared" si="20"/>
        <v>0</v>
      </c>
      <c r="CK71">
        <f t="shared" si="21"/>
        <v>0</v>
      </c>
    </row>
    <row r="72" spans="1:89" x14ac:dyDescent="0.25">
      <c r="A72" s="200"/>
      <c r="B72" s="24" t="s">
        <v>40</v>
      </c>
      <c r="C72" s="16">
        <f t="shared" si="14"/>
        <v>0</v>
      </c>
      <c r="D72" s="25">
        <f t="shared" si="15"/>
        <v>0</v>
      </c>
      <c r="E72" s="16">
        <f t="shared" si="15"/>
        <v>0</v>
      </c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6"/>
      <c r="AA72" s="19"/>
      <c r="AB72" s="26"/>
      <c r="AC72" s="19"/>
      <c r="AD72" s="26"/>
      <c r="AE72" s="19"/>
      <c r="AF72" s="26"/>
      <c r="AG72" s="19"/>
      <c r="AH72" s="26"/>
      <c r="AI72" s="19"/>
      <c r="AJ72" s="26"/>
      <c r="AK72" s="19"/>
      <c r="AL72" s="26"/>
      <c r="AM72" s="22"/>
      <c r="AN72" s="23"/>
      <c r="AO72" s="19"/>
      <c r="AP72" t="str">
        <f t="shared" si="16"/>
        <v/>
      </c>
      <c r="CA72" t="str">
        <f t="shared" si="17"/>
        <v/>
      </c>
      <c r="CB72" t="str">
        <f t="shared" si="18"/>
        <v/>
      </c>
      <c r="CC72" t="str">
        <f t="shared" si="19"/>
        <v/>
      </c>
      <c r="CJ72">
        <f t="shared" si="20"/>
        <v>0</v>
      </c>
      <c r="CK72">
        <f t="shared" si="21"/>
        <v>0</v>
      </c>
    </row>
    <row r="73" spans="1:89" x14ac:dyDescent="0.25">
      <c r="A73" s="200"/>
      <c r="B73" s="24" t="s">
        <v>41</v>
      </c>
      <c r="C73" s="16">
        <f t="shared" si="14"/>
        <v>0</v>
      </c>
      <c r="D73" s="25">
        <f t="shared" si="15"/>
        <v>0</v>
      </c>
      <c r="E73" s="16">
        <f t="shared" si="15"/>
        <v>0</v>
      </c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6"/>
      <c r="AA73" s="19"/>
      <c r="AB73" s="26"/>
      <c r="AC73" s="19"/>
      <c r="AD73" s="26"/>
      <c r="AE73" s="19"/>
      <c r="AF73" s="26"/>
      <c r="AG73" s="19"/>
      <c r="AH73" s="26"/>
      <c r="AI73" s="19"/>
      <c r="AJ73" s="26"/>
      <c r="AK73" s="19"/>
      <c r="AL73" s="26"/>
      <c r="AM73" s="22"/>
      <c r="AN73" s="23"/>
      <c r="AO73" s="19"/>
      <c r="AP73" t="str">
        <f t="shared" si="16"/>
        <v/>
      </c>
      <c r="CA73" t="str">
        <f t="shared" si="17"/>
        <v/>
      </c>
      <c r="CB73" t="str">
        <f t="shared" si="18"/>
        <v/>
      </c>
      <c r="CC73" t="str">
        <f t="shared" si="19"/>
        <v/>
      </c>
      <c r="CJ73">
        <f t="shared" si="20"/>
        <v>0</v>
      </c>
      <c r="CK73">
        <f t="shared" si="21"/>
        <v>0</v>
      </c>
    </row>
    <row r="74" spans="1:89" ht="22.5" x14ac:dyDescent="0.25">
      <c r="A74" s="200"/>
      <c r="B74" s="27" t="s">
        <v>42</v>
      </c>
      <c r="C74" s="16">
        <f t="shared" si="14"/>
        <v>0</v>
      </c>
      <c r="D74" s="25">
        <f t="shared" si="15"/>
        <v>0</v>
      </c>
      <c r="E74" s="16">
        <f t="shared" si="15"/>
        <v>0</v>
      </c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6"/>
      <c r="AA74" s="19"/>
      <c r="AB74" s="26"/>
      <c r="AC74" s="19"/>
      <c r="AD74" s="26"/>
      <c r="AE74" s="19"/>
      <c r="AF74" s="26"/>
      <c r="AG74" s="19"/>
      <c r="AH74" s="26"/>
      <c r="AI74" s="19"/>
      <c r="AJ74" s="26"/>
      <c r="AK74" s="19"/>
      <c r="AL74" s="26"/>
      <c r="AM74" s="22"/>
      <c r="AN74" s="23"/>
      <c r="AO74" s="19"/>
      <c r="AP74" t="str">
        <f t="shared" si="16"/>
        <v/>
      </c>
      <c r="CA74" t="str">
        <f t="shared" si="17"/>
        <v/>
      </c>
      <c r="CB74" t="str">
        <f t="shared" si="18"/>
        <v/>
      </c>
      <c r="CC74" t="str">
        <f t="shared" si="19"/>
        <v/>
      </c>
      <c r="CJ74">
        <f t="shared" si="20"/>
        <v>0</v>
      </c>
      <c r="CK74">
        <f t="shared" si="21"/>
        <v>0</v>
      </c>
    </row>
    <row r="75" spans="1:89" x14ac:dyDescent="0.25">
      <c r="A75" s="200"/>
      <c r="B75" s="24" t="s">
        <v>43</v>
      </c>
      <c r="C75" s="16">
        <f t="shared" si="14"/>
        <v>0</v>
      </c>
      <c r="D75" s="25">
        <f t="shared" si="15"/>
        <v>0</v>
      </c>
      <c r="E75" s="16">
        <f t="shared" si="15"/>
        <v>0</v>
      </c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6"/>
      <c r="AA75" s="19"/>
      <c r="AB75" s="26"/>
      <c r="AC75" s="19"/>
      <c r="AD75" s="26"/>
      <c r="AE75" s="19"/>
      <c r="AF75" s="26"/>
      <c r="AG75" s="19"/>
      <c r="AH75" s="26"/>
      <c r="AI75" s="19"/>
      <c r="AJ75" s="26"/>
      <c r="AK75" s="19"/>
      <c r="AL75" s="26"/>
      <c r="AM75" s="22"/>
      <c r="AN75" s="23"/>
      <c r="AO75" s="19"/>
      <c r="AP75" t="str">
        <f t="shared" si="16"/>
        <v/>
      </c>
      <c r="CA75" t="str">
        <f t="shared" si="17"/>
        <v/>
      </c>
      <c r="CB75" t="str">
        <f t="shared" si="18"/>
        <v/>
      </c>
      <c r="CC75" t="str">
        <f t="shared" si="19"/>
        <v/>
      </c>
      <c r="CJ75">
        <f t="shared" si="20"/>
        <v>0</v>
      </c>
      <c r="CK75">
        <f t="shared" si="21"/>
        <v>0</v>
      </c>
    </row>
    <row r="76" spans="1:89" x14ac:dyDescent="0.25">
      <c r="A76" s="200"/>
      <c r="B76" s="24" t="s">
        <v>44</v>
      </c>
      <c r="C76" s="16">
        <f t="shared" si="14"/>
        <v>0</v>
      </c>
      <c r="D76" s="25">
        <f t="shared" si="15"/>
        <v>0</v>
      </c>
      <c r="E76" s="16">
        <f t="shared" si="15"/>
        <v>0</v>
      </c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6"/>
      <c r="AA76" s="19"/>
      <c r="AB76" s="26"/>
      <c r="AC76" s="19"/>
      <c r="AD76" s="26"/>
      <c r="AE76" s="19"/>
      <c r="AF76" s="26"/>
      <c r="AG76" s="19"/>
      <c r="AH76" s="26"/>
      <c r="AI76" s="19"/>
      <c r="AJ76" s="26"/>
      <c r="AK76" s="19"/>
      <c r="AL76" s="26"/>
      <c r="AM76" s="22"/>
      <c r="AN76" s="23"/>
      <c r="AO76" s="19"/>
      <c r="AP76" t="str">
        <f t="shared" si="16"/>
        <v/>
      </c>
      <c r="CA76" t="str">
        <f t="shared" si="17"/>
        <v/>
      </c>
      <c r="CB76" t="str">
        <f t="shared" si="18"/>
        <v/>
      </c>
      <c r="CC76" t="str">
        <f t="shared" si="19"/>
        <v/>
      </c>
      <c r="CJ76">
        <f t="shared" si="20"/>
        <v>0</v>
      </c>
      <c r="CK76">
        <f t="shared" si="21"/>
        <v>0</v>
      </c>
    </row>
    <row r="77" spans="1:89" x14ac:dyDescent="0.25">
      <c r="A77" s="200"/>
      <c r="B77" s="24" t="s">
        <v>45</v>
      </c>
      <c r="C77" s="16">
        <f t="shared" si="14"/>
        <v>0</v>
      </c>
      <c r="D77" s="25">
        <f t="shared" si="15"/>
        <v>0</v>
      </c>
      <c r="E77" s="16">
        <f t="shared" si="15"/>
        <v>0</v>
      </c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6"/>
      <c r="AA77" s="19"/>
      <c r="AB77" s="26"/>
      <c r="AC77" s="19"/>
      <c r="AD77" s="26"/>
      <c r="AE77" s="19"/>
      <c r="AF77" s="26"/>
      <c r="AG77" s="19"/>
      <c r="AH77" s="26"/>
      <c r="AI77" s="19"/>
      <c r="AJ77" s="26"/>
      <c r="AK77" s="19"/>
      <c r="AL77" s="26"/>
      <c r="AM77" s="22"/>
      <c r="AN77" s="23"/>
      <c r="AO77" s="19"/>
      <c r="AP77" t="str">
        <f t="shared" si="16"/>
        <v/>
      </c>
      <c r="CA77" t="str">
        <f t="shared" si="17"/>
        <v/>
      </c>
      <c r="CB77" t="str">
        <f t="shared" si="18"/>
        <v/>
      </c>
      <c r="CC77" t="str">
        <f t="shared" si="19"/>
        <v/>
      </c>
      <c r="CJ77">
        <f t="shared" si="20"/>
        <v>0</v>
      </c>
      <c r="CK77">
        <f t="shared" si="21"/>
        <v>0</v>
      </c>
    </row>
    <row r="78" spans="1:89" x14ac:dyDescent="0.25">
      <c r="A78" s="200"/>
      <c r="B78" s="24" t="s">
        <v>46</v>
      </c>
      <c r="C78" s="16">
        <f t="shared" si="14"/>
        <v>0</v>
      </c>
      <c r="D78" s="25">
        <f t="shared" si="15"/>
        <v>0</v>
      </c>
      <c r="E78" s="16">
        <f t="shared" si="15"/>
        <v>0</v>
      </c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6"/>
      <c r="AA78" s="19"/>
      <c r="AB78" s="26"/>
      <c r="AC78" s="19"/>
      <c r="AD78" s="26"/>
      <c r="AE78" s="19"/>
      <c r="AF78" s="26"/>
      <c r="AG78" s="19"/>
      <c r="AH78" s="26"/>
      <c r="AI78" s="19"/>
      <c r="AJ78" s="26"/>
      <c r="AK78" s="19"/>
      <c r="AL78" s="26"/>
      <c r="AM78" s="22"/>
      <c r="AN78" s="23"/>
      <c r="AO78" s="19"/>
      <c r="AP78" t="str">
        <f t="shared" si="16"/>
        <v/>
      </c>
      <c r="CA78" t="str">
        <f t="shared" si="17"/>
        <v/>
      </c>
      <c r="CB78" t="str">
        <f t="shared" si="18"/>
        <v/>
      </c>
      <c r="CC78" t="str">
        <f t="shared" si="19"/>
        <v/>
      </c>
      <c r="CJ78">
        <f t="shared" si="20"/>
        <v>0</v>
      </c>
      <c r="CK78">
        <f t="shared" si="21"/>
        <v>0</v>
      </c>
    </row>
    <row r="79" spans="1:89" ht="22.5" x14ac:dyDescent="0.25">
      <c r="A79" s="200"/>
      <c r="B79" s="27" t="s">
        <v>47</v>
      </c>
      <c r="C79" s="16">
        <f t="shared" si="14"/>
        <v>0</v>
      </c>
      <c r="D79" s="25">
        <f t="shared" si="15"/>
        <v>0</v>
      </c>
      <c r="E79" s="16">
        <f t="shared" si="15"/>
        <v>0</v>
      </c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6"/>
      <c r="AA79" s="19"/>
      <c r="AB79" s="26"/>
      <c r="AC79" s="19"/>
      <c r="AD79" s="26"/>
      <c r="AE79" s="19"/>
      <c r="AF79" s="26"/>
      <c r="AG79" s="19"/>
      <c r="AH79" s="26"/>
      <c r="AI79" s="19"/>
      <c r="AJ79" s="26"/>
      <c r="AK79" s="19"/>
      <c r="AL79" s="26"/>
      <c r="AM79" s="22"/>
      <c r="AN79" s="23"/>
      <c r="AO79" s="19"/>
      <c r="AP79" t="str">
        <f t="shared" si="16"/>
        <v/>
      </c>
      <c r="CA79" t="str">
        <f t="shared" si="17"/>
        <v/>
      </c>
      <c r="CB79" t="str">
        <f t="shared" si="18"/>
        <v/>
      </c>
      <c r="CC79" t="str">
        <f t="shared" si="19"/>
        <v/>
      </c>
      <c r="CJ79">
        <f t="shared" si="20"/>
        <v>0</v>
      </c>
      <c r="CK79">
        <f t="shared" si="21"/>
        <v>0</v>
      </c>
    </row>
    <row r="80" spans="1:89" x14ac:dyDescent="0.25">
      <c r="A80" s="200"/>
      <c r="B80" s="24" t="s">
        <v>48</v>
      </c>
      <c r="C80" s="16">
        <f t="shared" si="14"/>
        <v>0</v>
      </c>
      <c r="D80" s="25">
        <f t="shared" si="15"/>
        <v>0</v>
      </c>
      <c r="E80" s="16">
        <f t="shared" si="15"/>
        <v>0</v>
      </c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6"/>
      <c r="AA80" s="19"/>
      <c r="AB80" s="26"/>
      <c r="AC80" s="19"/>
      <c r="AD80" s="26"/>
      <c r="AE80" s="19"/>
      <c r="AF80" s="26"/>
      <c r="AG80" s="19"/>
      <c r="AH80" s="26"/>
      <c r="AI80" s="19"/>
      <c r="AJ80" s="26"/>
      <c r="AK80" s="19"/>
      <c r="AL80" s="26"/>
      <c r="AM80" s="22"/>
      <c r="AN80" s="23"/>
      <c r="AO80" s="19"/>
      <c r="AP80" t="str">
        <f t="shared" si="16"/>
        <v/>
      </c>
      <c r="CA80" t="str">
        <f t="shared" si="17"/>
        <v/>
      </c>
      <c r="CB80" t="str">
        <f t="shared" si="18"/>
        <v/>
      </c>
      <c r="CC80" t="str">
        <f t="shared" si="19"/>
        <v/>
      </c>
      <c r="CJ80">
        <f t="shared" si="20"/>
        <v>0</v>
      </c>
      <c r="CK80">
        <f t="shared" si="21"/>
        <v>0</v>
      </c>
    </row>
    <row r="81" spans="1:89" x14ac:dyDescent="0.25">
      <c r="A81" s="200"/>
      <c r="B81" s="24" t="s">
        <v>49</v>
      </c>
      <c r="C81" s="16">
        <f t="shared" si="14"/>
        <v>0</v>
      </c>
      <c r="D81" s="25">
        <f t="shared" si="15"/>
        <v>0</v>
      </c>
      <c r="E81" s="16">
        <f t="shared" si="15"/>
        <v>0</v>
      </c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6"/>
      <c r="AA81" s="19"/>
      <c r="AB81" s="26"/>
      <c r="AC81" s="19"/>
      <c r="AD81" s="26"/>
      <c r="AE81" s="19"/>
      <c r="AF81" s="26"/>
      <c r="AG81" s="19"/>
      <c r="AH81" s="26"/>
      <c r="AI81" s="19"/>
      <c r="AJ81" s="26"/>
      <c r="AK81" s="19"/>
      <c r="AL81" s="26"/>
      <c r="AM81" s="22"/>
      <c r="AN81" s="23"/>
      <c r="AO81" s="19"/>
      <c r="AP81" t="str">
        <f t="shared" si="16"/>
        <v/>
      </c>
      <c r="CA81" t="str">
        <f t="shared" si="17"/>
        <v/>
      </c>
      <c r="CB81" t="str">
        <f t="shared" si="18"/>
        <v/>
      </c>
      <c r="CC81" t="str">
        <f t="shared" si="19"/>
        <v/>
      </c>
      <c r="CJ81">
        <f t="shared" si="20"/>
        <v>0</v>
      </c>
      <c r="CK81">
        <f t="shared" si="21"/>
        <v>0</v>
      </c>
    </row>
    <row r="82" spans="1:89" x14ac:dyDescent="0.25">
      <c r="A82" s="200"/>
      <c r="B82" s="24" t="s">
        <v>50</v>
      </c>
      <c r="C82" s="16">
        <f t="shared" si="14"/>
        <v>0</v>
      </c>
      <c r="D82" s="25">
        <f t="shared" si="15"/>
        <v>0</v>
      </c>
      <c r="E82" s="16">
        <f t="shared" si="15"/>
        <v>0</v>
      </c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6"/>
      <c r="AA82" s="19"/>
      <c r="AB82" s="26"/>
      <c r="AC82" s="19"/>
      <c r="AD82" s="26"/>
      <c r="AE82" s="19"/>
      <c r="AF82" s="26"/>
      <c r="AG82" s="19"/>
      <c r="AH82" s="26"/>
      <c r="AI82" s="19"/>
      <c r="AJ82" s="26"/>
      <c r="AK82" s="19"/>
      <c r="AL82" s="26"/>
      <c r="AM82" s="22"/>
      <c r="AN82" s="23"/>
      <c r="AO82" s="19"/>
      <c r="AP82" t="str">
        <f t="shared" si="16"/>
        <v/>
      </c>
      <c r="CA82" t="str">
        <f t="shared" si="17"/>
        <v/>
      </c>
      <c r="CB82" t="str">
        <f t="shared" si="18"/>
        <v/>
      </c>
      <c r="CC82" t="str">
        <f t="shared" si="19"/>
        <v/>
      </c>
      <c r="CJ82">
        <f t="shared" si="20"/>
        <v>0</v>
      </c>
      <c r="CK82">
        <f t="shared" si="21"/>
        <v>0</v>
      </c>
    </row>
    <row r="83" spans="1:89" x14ac:dyDescent="0.25">
      <c r="A83" s="200"/>
      <c r="B83" s="24" t="s">
        <v>51</v>
      </c>
      <c r="C83" s="16">
        <f t="shared" si="14"/>
        <v>0</v>
      </c>
      <c r="D83" s="25">
        <f t="shared" si="15"/>
        <v>0</v>
      </c>
      <c r="E83" s="16">
        <f t="shared" si="15"/>
        <v>0</v>
      </c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6"/>
      <c r="AA83" s="19"/>
      <c r="AB83" s="26"/>
      <c r="AC83" s="19"/>
      <c r="AD83" s="26"/>
      <c r="AE83" s="19"/>
      <c r="AF83" s="26"/>
      <c r="AG83" s="19"/>
      <c r="AH83" s="26"/>
      <c r="AI83" s="19"/>
      <c r="AJ83" s="26"/>
      <c r="AK83" s="19"/>
      <c r="AL83" s="26"/>
      <c r="AM83" s="22"/>
      <c r="AN83" s="23"/>
      <c r="AO83" s="19"/>
      <c r="AP83" t="str">
        <f t="shared" si="16"/>
        <v/>
      </c>
      <c r="CA83" t="str">
        <f t="shared" si="17"/>
        <v/>
      </c>
      <c r="CB83" t="str">
        <f t="shared" si="18"/>
        <v/>
      </c>
      <c r="CC83" t="str">
        <f t="shared" si="19"/>
        <v/>
      </c>
      <c r="CJ83">
        <f t="shared" si="20"/>
        <v>0</v>
      </c>
      <c r="CK83">
        <f t="shared" si="21"/>
        <v>0</v>
      </c>
    </row>
    <row r="84" spans="1:89" ht="22.5" x14ac:dyDescent="0.25">
      <c r="A84" s="200"/>
      <c r="B84" s="27" t="s">
        <v>52</v>
      </c>
      <c r="C84" s="16">
        <f t="shared" si="14"/>
        <v>0</v>
      </c>
      <c r="D84" s="25">
        <f t="shared" si="15"/>
        <v>0</v>
      </c>
      <c r="E84" s="16">
        <f t="shared" si="15"/>
        <v>0</v>
      </c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6"/>
      <c r="AA84" s="19"/>
      <c r="AB84" s="26"/>
      <c r="AC84" s="19"/>
      <c r="AD84" s="26"/>
      <c r="AE84" s="19"/>
      <c r="AF84" s="26"/>
      <c r="AG84" s="19"/>
      <c r="AH84" s="26"/>
      <c r="AI84" s="19"/>
      <c r="AJ84" s="26"/>
      <c r="AK84" s="19"/>
      <c r="AL84" s="26"/>
      <c r="AM84" s="22"/>
      <c r="AN84" s="23"/>
      <c r="AO84" s="19"/>
      <c r="AP84" t="str">
        <f t="shared" si="16"/>
        <v/>
      </c>
      <c r="CA84" t="str">
        <f t="shared" si="17"/>
        <v/>
      </c>
      <c r="CB84" t="str">
        <f t="shared" si="18"/>
        <v/>
      </c>
      <c r="CC84" t="str">
        <f t="shared" si="19"/>
        <v/>
      </c>
      <c r="CJ84">
        <f t="shared" si="20"/>
        <v>0</v>
      </c>
      <c r="CK84">
        <f t="shared" si="21"/>
        <v>0</v>
      </c>
    </row>
    <row r="85" spans="1:89" x14ac:dyDescent="0.25">
      <c r="A85" s="201"/>
      <c r="B85" s="42" t="s">
        <v>53</v>
      </c>
      <c r="C85" s="29">
        <f t="shared" si="14"/>
        <v>1</v>
      </c>
      <c r="D85" s="30">
        <f t="shared" si="15"/>
        <v>0</v>
      </c>
      <c r="E85" s="29">
        <f t="shared" si="15"/>
        <v>1</v>
      </c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32"/>
      <c r="X85" s="31"/>
      <c r="Y85" s="32"/>
      <c r="Z85" s="31"/>
      <c r="AA85" s="32"/>
      <c r="AB85" s="31"/>
      <c r="AC85" s="32"/>
      <c r="AD85" s="31"/>
      <c r="AE85" s="32"/>
      <c r="AF85" s="31"/>
      <c r="AG85" s="32"/>
      <c r="AH85" s="31"/>
      <c r="AI85" s="32"/>
      <c r="AJ85" s="31"/>
      <c r="AK85" s="32">
        <v>1</v>
      </c>
      <c r="AL85" s="31"/>
      <c r="AM85" s="34"/>
      <c r="AN85" s="35">
        <v>0</v>
      </c>
      <c r="AO85" s="32">
        <v>0</v>
      </c>
      <c r="AP85" t="str">
        <f t="shared" si="16"/>
        <v/>
      </c>
      <c r="CA85" t="str">
        <f t="shared" si="17"/>
        <v/>
      </c>
      <c r="CB85" t="str">
        <f t="shared" si="18"/>
        <v/>
      </c>
      <c r="CC85" t="str">
        <f t="shared" si="19"/>
        <v/>
      </c>
      <c r="CJ85">
        <f t="shared" si="20"/>
        <v>0</v>
      </c>
      <c r="CK85">
        <f t="shared" si="21"/>
        <v>0</v>
      </c>
    </row>
    <row r="86" spans="1:89" x14ac:dyDescent="0.25">
      <c r="A86" s="184" t="s">
        <v>54</v>
      </c>
      <c r="B86" s="24" t="s">
        <v>55</v>
      </c>
      <c r="C86" s="36">
        <f t="shared" si="14"/>
        <v>3</v>
      </c>
      <c r="D86" s="37">
        <f t="shared" si="15"/>
        <v>1</v>
      </c>
      <c r="E86" s="36">
        <f t="shared" si="15"/>
        <v>2</v>
      </c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38"/>
      <c r="S86" s="39"/>
      <c r="T86" s="38"/>
      <c r="U86" s="39"/>
      <c r="V86" s="38"/>
      <c r="W86" s="39"/>
      <c r="X86" s="38"/>
      <c r="Y86" s="39"/>
      <c r="Z86" s="38"/>
      <c r="AA86" s="39">
        <v>1</v>
      </c>
      <c r="AB86" s="38"/>
      <c r="AC86" s="39"/>
      <c r="AD86" s="38"/>
      <c r="AE86" s="39"/>
      <c r="AF86" s="38"/>
      <c r="AG86" s="39"/>
      <c r="AH86" s="38"/>
      <c r="AI86" s="39"/>
      <c r="AJ86" s="38"/>
      <c r="AK86" s="39"/>
      <c r="AL86" s="38">
        <v>1</v>
      </c>
      <c r="AM86" s="41">
        <v>1</v>
      </c>
      <c r="AN86" s="23">
        <v>0</v>
      </c>
      <c r="AO86" s="19">
        <v>0</v>
      </c>
      <c r="AP86" t="str">
        <f t="shared" si="16"/>
        <v/>
      </c>
      <c r="CA86" t="str">
        <f t="shared" si="17"/>
        <v/>
      </c>
      <c r="CB86" t="str">
        <f t="shared" si="18"/>
        <v/>
      </c>
      <c r="CC86" t="str">
        <f t="shared" si="19"/>
        <v/>
      </c>
      <c r="CJ86">
        <f t="shared" si="20"/>
        <v>0</v>
      </c>
      <c r="CK86">
        <f t="shared" si="21"/>
        <v>0</v>
      </c>
    </row>
    <row r="87" spans="1:89" x14ac:dyDescent="0.25">
      <c r="A87" s="200"/>
      <c r="B87" s="24" t="s">
        <v>56</v>
      </c>
      <c r="C87" s="16">
        <f t="shared" si="14"/>
        <v>0</v>
      </c>
      <c r="D87" s="25">
        <f t="shared" si="15"/>
        <v>0</v>
      </c>
      <c r="E87" s="16">
        <f t="shared" si="15"/>
        <v>0</v>
      </c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6"/>
      <c r="AA87" s="19"/>
      <c r="AB87" s="26"/>
      <c r="AC87" s="19"/>
      <c r="AD87" s="26"/>
      <c r="AE87" s="19"/>
      <c r="AF87" s="26"/>
      <c r="AG87" s="19"/>
      <c r="AH87" s="26"/>
      <c r="AI87" s="19"/>
      <c r="AJ87" s="26"/>
      <c r="AK87" s="19"/>
      <c r="AL87" s="26"/>
      <c r="AM87" s="22"/>
      <c r="AN87" s="23"/>
      <c r="AO87" s="19"/>
      <c r="AP87" t="str">
        <f t="shared" si="16"/>
        <v/>
      </c>
      <c r="CA87" t="str">
        <f t="shared" si="17"/>
        <v/>
      </c>
      <c r="CB87" t="str">
        <f t="shared" si="18"/>
        <v/>
      </c>
      <c r="CC87" t="str">
        <f t="shared" si="19"/>
        <v/>
      </c>
      <c r="CJ87">
        <f t="shared" si="20"/>
        <v>0</v>
      </c>
      <c r="CK87">
        <f t="shared" si="21"/>
        <v>0</v>
      </c>
    </row>
    <row r="88" spans="1:89" x14ac:dyDescent="0.25">
      <c r="A88" s="200"/>
      <c r="B88" s="24" t="s">
        <v>57</v>
      </c>
      <c r="C88" s="16">
        <f t="shared" si="14"/>
        <v>2</v>
      </c>
      <c r="D88" s="25">
        <f t="shared" si="15"/>
        <v>1</v>
      </c>
      <c r="E88" s="16">
        <f t="shared" si="15"/>
        <v>1</v>
      </c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6"/>
      <c r="AA88" s="19"/>
      <c r="AB88" s="26"/>
      <c r="AC88" s="19"/>
      <c r="AD88" s="26"/>
      <c r="AE88" s="19"/>
      <c r="AF88" s="26"/>
      <c r="AG88" s="19"/>
      <c r="AH88" s="26"/>
      <c r="AI88" s="19"/>
      <c r="AJ88" s="26"/>
      <c r="AK88" s="19"/>
      <c r="AL88" s="26">
        <v>1</v>
      </c>
      <c r="AM88" s="22">
        <v>1</v>
      </c>
      <c r="AN88" s="23">
        <v>0</v>
      </c>
      <c r="AO88" s="19">
        <v>0</v>
      </c>
      <c r="AP88" t="str">
        <f t="shared" si="16"/>
        <v/>
      </c>
      <c r="CA88" t="str">
        <f t="shared" si="17"/>
        <v/>
      </c>
      <c r="CB88" t="str">
        <f t="shared" si="18"/>
        <v/>
      </c>
      <c r="CC88" t="str">
        <f t="shared" si="19"/>
        <v/>
      </c>
      <c r="CJ88">
        <f t="shared" si="20"/>
        <v>0</v>
      </c>
      <c r="CK88">
        <f t="shared" si="21"/>
        <v>0</v>
      </c>
    </row>
    <row r="89" spans="1:89" x14ac:dyDescent="0.25">
      <c r="A89" s="201"/>
      <c r="B89" s="42" t="s">
        <v>89</v>
      </c>
      <c r="C89" s="29">
        <f t="shared" si="14"/>
        <v>0</v>
      </c>
      <c r="D89" s="30">
        <f t="shared" si="15"/>
        <v>0</v>
      </c>
      <c r="E89" s="29">
        <f t="shared" si="15"/>
        <v>0</v>
      </c>
      <c r="F89" s="31"/>
      <c r="G89" s="32"/>
      <c r="H89" s="31"/>
      <c r="I89" s="32"/>
      <c r="J89" s="31"/>
      <c r="K89" s="32"/>
      <c r="L89" s="31"/>
      <c r="M89" s="32"/>
      <c r="N89" s="31"/>
      <c r="O89" s="32"/>
      <c r="P89" s="31"/>
      <c r="Q89" s="32"/>
      <c r="R89" s="31"/>
      <c r="S89" s="32"/>
      <c r="T89" s="31"/>
      <c r="U89" s="32"/>
      <c r="V89" s="31"/>
      <c r="W89" s="32"/>
      <c r="X89" s="31"/>
      <c r="Y89" s="32"/>
      <c r="Z89" s="31"/>
      <c r="AA89" s="32"/>
      <c r="AB89" s="31"/>
      <c r="AC89" s="32"/>
      <c r="AD89" s="31"/>
      <c r="AE89" s="32"/>
      <c r="AF89" s="31"/>
      <c r="AG89" s="32"/>
      <c r="AH89" s="31"/>
      <c r="AI89" s="32"/>
      <c r="AJ89" s="31"/>
      <c r="AK89" s="32"/>
      <c r="AL89" s="31"/>
      <c r="AM89" s="34"/>
      <c r="AN89" s="35"/>
      <c r="AO89" s="32"/>
      <c r="AP89" t="str">
        <f t="shared" si="16"/>
        <v/>
      </c>
      <c r="CA89" t="str">
        <f t="shared" si="17"/>
        <v/>
      </c>
      <c r="CB89" t="str">
        <f t="shared" si="18"/>
        <v/>
      </c>
      <c r="CC89" t="str">
        <f t="shared" si="19"/>
        <v/>
      </c>
      <c r="CJ89">
        <f t="shared" si="20"/>
        <v>0</v>
      </c>
      <c r="CK89">
        <f t="shared" si="21"/>
        <v>0</v>
      </c>
    </row>
    <row r="90" spans="1:89" ht="15.75" x14ac:dyDescent="0.25">
      <c r="A90" s="4"/>
      <c r="B90" s="59"/>
      <c r="C90" s="59"/>
      <c r="D90" s="59"/>
      <c r="E90" s="59"/>
      <c r="F90" s="59"/>
      <c r="G90" s="59"/>
      <c r="H90" s="59"/>
      <c r="I90" s="59"/>
      <c r="J90" s="59"/>
    </row>
    <row r="91" spans="1:89" ht="15.75" x14ac:dyDescent="0.25">
      <c r="A91" s="4" t="s">
        <v>90</v>
      </c>
      <c r="B91" s="59"/>
      <c r="C91" s="59"/>
      <c r="D91" s="59"/>
      <c r="E91" s="59"/>
      <c r="F91" s="59"/>
      <c r="G91" s="59"/>
      <c r="H91" s="59"/>
      <c r="I91" s="59"/>
      <c r="J91" s="59"/>
    </row>
    <row r="92" spans="1:89" ht="15" customHeight="1" x14ac:dyDescent="0.25">
      <c r="A92" s="234" t="s">
        <v>60</v>
      </c>
      <c r="B92" s="237" t="s">
        <v>5</v>
      </c>
      <c r="C92" s="238"/>
      <c r="D92" s="239"/>
      <c r="E92" s="209" t="s">
        <v>6</v>
      </c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191"/>
      <c r="AM92" s="240" t="s">
        <v>61</v>
      </c>
      <c r="AN92" s="238"/>
      <c r="AO92" s="238"/>
      <c r="AP92" s="238"/>
      <c r="AQ92" s="238"/>
      <c r="AR92" s="238"/>
      <c r="AS92" s="238"/>
      <c r="AT92" s="238"/>
      <c r="AU92" s="238"/>
      <c r="AV92" s="238"/>
      <c r="AW92" s="241"/>
      <c r="CA92" s="197" t="s">
        <v>62</v>
      </c>
      <c r="CJ92" s="197" t="s">
        <v>62</v>
      </c>
    </row>
    <row r="93" spans="1:89" x14ac:dyDescent="0.25">
      <c r="A93" s="235"/>
      <c r="B93" s="206"/>
      <c r="C93" s="207"/>
      <c r="D93" s="208"/>
      <c r="E93" s="198" t="s">
        <v>10</v>
      </c>
      <c r="F93" s="196"/>
      <c r="G93" s="195" t="s">
        <v>11</v>
      </c>
      <c r="H93" s="196"/>
      <c r="I93" s="195" t="s">
        <v>12</v>
      </c>
      <c r="J93" s="196"/>
      <c r="K93" s="195" t="s">
        <v>13</v>
      </c>
      <c r="L93" s="196"/>
      <c r="M93" s="195" t="s">
        <v>14</v>
      </c>
      <c r="N93" s="196"/>
      <c r="O93" s="195" t="s">
        <v>15</v>
      </c>
      <c r="P93" s="196"/>
      <c r="Q93" s="195" t="s">
        <v>16</v>
      </c>
      <c r="R93" s="196"/>
      <c r="S93" s="195" t="s">
        <v>17</v>
      </c>
      <c r="T93" s="196"/>
      <c r="U93" s="195" t="s">
        <v>18</v>
      </c>
      <c r="V93" s="196"/>
      <c r="W93" s="195" t="s">
        <v>19</v>
      </c>
      <c r="X93" s="196"/>
      <c r="Y93" s="195" t="s">
        <v>20</v>
      </c>
      <c r="Z93" s="196"/>
      <c r="AA93" s="195" t="s">
        <v>21</v>
      </c>
      <c r="AB93" s="196"/>
      <c r="AC93" s="195" t="s">
        <v>22</v>
      </c>
      <c r="AD93" s="196"/>
      <c r="AE93" s="195" t="s">
        <v>23</v>
      </c>
      <c r="AF93" s="196"/>
      <c r="AG93" s="195" t="s">
        <v>24</v>
      </c>
      <c r="AH93" s="196"/>
      <c r="AI93" s="195" t="s">
        <v>25</v>
      </c>
      <c r="AJ93" s="196"/>
      <c r="AK93" s="190" t="s">
        <v>26</v>
      </c>
      <c r="AL93" s="191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42"/>
      <c r="CA93" s="197"/>
      <c r="CJ93" s="197"/>
    </row>
    <row r="94" spans="1:89" ht="36.75" x14ac:dyDescent="0.25">
      <c r="A94" s="236"/>
      <c r="B94" s="8" t="s">
        <v>27</v>
      </c>
      <c r="C94" s="60" t="s">
        <v>28</v>
      </c>
      <c r="D94" s="133" t="s">
        <v>29</v>
      </c>
      <c r="E94" s="13" t="s">
        <v>28</v>
      </c>
      <c r="F94" s="172" t="s">
        <v>29</v>
      </c>
      <c r="G94" s="134" t="s">
        <v>28</v>
      </c>
      <c r="H94" s="172" t="s">
        <v>29</v>
      </c>
      <c r="I94" s="13" t="s">
        <v>28</v>
      </c>
      <c r="J94" s="172" t="s">
        <v>29</v>
      </c>
      <c r="K94" s="13" t="s">
        <v>28</v>
      </c>
      <c r="L94" s="172" t="s">
        <v>29</v>
      </c>
      <c r="M94" s="13" t="s">
        <v>28</v>
      </c>
      <c r="N94" s="172" t="s">
        <v>29</v>
      </c>
      <c r="O94" s="13" t="s">
        <v>28</v>
      </c>
      <c r="P94" s="172" t="s">
        <v>29</v>
      </c>
      <c r="Q94" s="13" t="s">
        <v>28</v>
      </c>
      <c r="R94" s="172" t="s">
        <v>29</v>
      </c>
      <c r="S94" s="13" t="s">
        <v>28</v>
      </c>
      <c r="T94" s="172" t="s">
        <v>29</v>
      </c>
      <c r="U94" s="13" t="s">
        <v>28</v>
      </c>
      <c r="V94" s="172" t="s">
        <v>29</v>
      </c>
      <c r="W94" s="13" t="s">
        <v>28</v>
      </c>
      <c r="X94" s="172" t="s">
        <v>29</v>
      </c>
      <c r="Y94" s="13" t="s">
        <v>28</v>
      </c>
      <c r="Z94" s="172" t="s">
        <v>29</v>
      </c>
      <c r="AA94" s="13" t="s">
        <v>28</v>
      </c>
      <c r="AB94" s="172" t="s">
        <v>29</v>
      </c>
      <c r="AC94" s="13" t="s">
        <v>28</v>
      </c>
      <c r="AD94" s="172" t="s">
        <v>29</v>
      </c>
      <c r="AE94" s="13" t="s">
        <v>28</v>
      </c>
      <c r="AF94" s="172" t="s">
        <v>29</v>
      </c>
      <c r="AG94" s="13" t="s">
        <v>28</v>
      </c>
      <c r="AH94" s="172" t="s">
        <v>29</v>
      </c>
      <c r="AI94" s="13" t="s">
        <v>28</v>
      </c>
      <c r="AJ94" s="172" t="s">
        <v>29</v>
      </c>
      <c r="AK94" s="13" t="s">
        <v>28</v>
      </c>
      <c r="AL94" s="14" t="s">
        <v>29</v>
      </c>
      <c r="AM94" s="62" t="s">
        <v>91</v>
      </c>
      <c r="AN94" s="63" t="s">
        <v>92</v>
      </c>
      <c r="AO94" s="63" t="s">
        <v>93</v>
      </c>
      <c r="AP94" s="63" t="s">
        <v>65</v>
      </c>
      <c r="AQ94" s="63" t="s">
        <v>94</v>
      </c>
      <c r="AR94" s="63" t="s">
        <v>95</v>
      </c>
      <c r="AS94" s="63" t="s">
        <v>69</v>
      </c>
      <c r="AT94" s="63" t="s">
        <v>96</v>
      </c>
      <c r="AU94" s="63" t="s">
        <v>97</v>
      </c>
      <c r="AV94" s="63" t="s">
        <v>72</v>
      </c>
      <c r="AW94" s="135" t="s">
        <v>98</v>
      </c>
      <c r="CA94" s="197"/>
      <c r="CJ94" s="197"/>
    </row>
    <row r="95" spans="1:89" x14ac:dyDescent="0.25">
      <c r="A95" s="136" t="s">
        <v>99</v>
      </c>
      <c r="B95" s="65">
        <f>SUM(C95:D95)</f>
        <v>24</v>
      </c>
      <c r="C95" s="17">
        <f t="shared" ref="C95:D106" si="22">SUM(E95,G95,I95,K95,M95,O95,Q95,S95,U95,W95,Y95,AA95,AC95,AE95,AG95,AI95,AK95)</f>
        <v>13</v>
      </c>
      <c r="D95" s="137">
        <f>SUM(F95,H95,J95,L95,N95,P95,R95,T95,V95,X95,Z95,AB95,AD95,AF95,AH95,AJ95,AL95)</f>
        <v>11</v>
      </c>
      <c r="E95" s="138"/>
      <c r="F95" s="139"/>
      <c r="G95" s="140"/>
      <c r="H95" s="67"/>
      <c r="I95" s="18"/>
      <c r="J95" s="67"/>
      <c r="K95" s="18"/>
      <c r="L95" s="67"/>
      <c r="M95" s="18"/>
      <c r="N95" s="67"/>
      <c r="O95" s="18"/>
      <c r="P95" s="67"/>
      <c r="Q95" s="18"/>
      <c r="R95" s="67"/>
      <c r="S95" s="18"/>
      <c r="T95" s="67"/>
      <c r="U95" s="18"/>
      <c r="V95" s="67">
        <v>1</v>
      </c>
      <c r="W95" s="18"/>
      <c r="X95" s="67">
        <v>1</v>
      </c>
      <c r="Y95" s="18"/>
      <c r="Z95" s="67"/>
      <c r="AA95" s="18"/>
      <c r="AB95" s="67">
        <v>1</v>
      </c>
      <c r="AC95" s="18"/>
      <c r="AD95" s="67">
        <v>3</v>
      </c>
      <c r="AE95" s="18">
        <v>6</v>
      </c>
      <c r="AF95" s="67">
        <v>1</v>
      </c>
      <c r="AG95" s="18">
        <v>1</v>
      </c>
      <c r="AH95" s="67">
        <v>2</v>
      </c>
      <c r="AI95" s="18">
        <v>3</v>
      </c>
      <c r="AJ95" s="67">
        <v>2</v>
      </c>
      <c r="AK95" s="18">
        <v>3</v>
      </c>
      <c r="AL95" s="68"/>
      <c r="AM95" s="69">
        <v>24</v>
      </c>
      <c r="AN95" s="70"/>
      <c r="AO95" s="70"/>
      <c r="AP95" s="70"/>
      <c r="AQ95" s="70"/>
      <c r="AR95" s="70"/>
      <c r="AS95" s="70"/>
      <c r="AT95" s="70"/>
      <c r="AU95" s="70"/>
      <c r="AV95" s="70"/>
      <c r="AW95" s="139"/>
      <c r="AX95" t="str">
        <f t="shared" ref="AX95:AX106" si="23">CA95&amp;CB95</f>
        <v/>
      </c>
      <c r="CA95" t="str">
        <f>IF(CJ95=1," * La suma de Atenciones por profesional no debe ser mayor al Total.","")</f>
        <v/>
      </c>
      <c r="CJ95">
        <f>IF(SUM(AM95:AW95)&gt;B95,1,0)</f>
        <v>0</v>
      </c>
    </row>
    <row r="96" spans="1:89" x14ac:dyDescent="0.25">
      <c r="A96" s="136" t="s">
        <v>100</v>
      </c>
      <c r="B96" s="47">
        <f t="shared" ref="B96:B106" si="24">SUM(C96:D96)</f>
        <v>131</v>
      </c>
      <c r="C96" s="25">
        <f t="shared" si="22"/>
        <v>72</v>
      </c>
      <c r="D96" s="141">
        <f t="shared" si="22"/>
        <v>59</v>
      </c>
      <c r="E96" s="142"/>
      <c r="F96" s="143"/>
      <c r="G96" s="23"/>
      <c r="H96" s="19"/>
      <c r="I96" s="26"/>
      <c r="J96" s="19"/>
      <c r="K96" s="26"/>
      <c r="L96" s="19"/>
      <c r="M96" s="26"/>
      <c r="N96" s="19"/>
      <c r="O96" s="26"/>
      <c r="P96" s="19">
        <v>1</v>
      </c>
      <c r="Q96" s="26">
        <v>1</v>
      </c>
      <c r="R96" s="19"/>
      <c r="S96" s="26"/>
      <c r="T96" s="19">
        <v>1</v>
      </c>
      <c r="U96" s="26"/>
      <c r="V96" s="19">
        <v>1</v>
      </c>
      <c r="W96" s="26">
        <v>1</v>
      </c>
      <c r="X96" s="19">
        <v>3</v>
      </c>
      <c r="Y96" s="26">
        <v>1</v>
      </c>
      <c r="Z96" s="19">
        <v>2</v>
      </c>
      <c r="AA96" s="26">
        <v>3</v>
      </c>
      <c r="AB96" s="19">
        <v>4</v>
      </c>
      <c r="AC96" s="26">
        <v>13</v>
      </c>
      <c r="AD96" s="19">
        <v>11</v>
      </c>
      <c r="AE96" s="26">
        <v>12</v>
      </c>
      <c r="AF96" s="19">
        <v>8</v>
      </c>
      <c r="AG96" s="26">
        <v>15</v>
      </c>
      <c r="AH96" s="19">
        <v>14</v>
      </c>
      <c r="AI96" s="26">
        <v>16</v>
      </c>
      <c r="AJ96" s="19">
        <v>7</v>
      </c>
      <c r="AK96" s="26">
        <v>10</v>
      </c>
      <c r="AL96" s="22">
        <v>7</v>
      </c>
      <c r="AM96" s="71">
        <v>131</v>
      </c>
      <c r="AN96" s="72"/>
      <c r="AO96" s="72"/>
      <c r="AP96" s="72"/>
      <c r="AQ96" s="72"/>
      <c r="AR96" s="72"/>
      <c r="AS96" s="72"/>
      <c r="AT96" s="72"/>
      <c r="AU96" s="72"/>
      <c r="AV96" s="72"/>
      <c r="AW96" s="143"/>
      <c r="AX96" t="str">
        <f t="shared" si="23"/>
        <v/>
      </c>
      <c r="CA96" t="str">
        <f t="shared" ref="CA96:CA106" si="25">IF(CJ96=1," * La suma de Atenciones por profesional no debe ser mayor al Total.","")</f>
        <v/>
      </c>
      <c r="CJ96">
        <f t="shared" ref="CJ96:CJ106" si="26">IF(SUM(AM96:AW96)&gt;B96,1,0)</f>
        <v>0</v>
      </c>
    </row>
    <row r="97" spans="1:88" x14ac:dyDescent="0.25">
      <c r="A97" s="136" t="s">
        <v>101</v>
      </c>
      <c r="B97" s="47">
        <f t="shared" si="24"/>
        <v>51</v>
      </c>
      <c r="C97" s="25">
        <f t="shared" si="22"/>
        <v>33</v>
      </c>
      <c r="D97" s="141">
        <f t="shared" si="22"/>
        <v>18</v>
      </c>
      <c r="E97" s="142"/>
      <c r="F97" s="143"/>
      <c r="G97" s="23"/>
      <c r="H97" s="19"/>
      <c r="I97" s="26"/>
      <c r="J97" s="19"/>
      <c r="K97" s="26"/>
      <c r="L97" s="19"/>
      <c r="M97" s="26"/>
      <c r="N97" s="19"/>
      <c r="O97" s="26"/>
      <c r="P97" s="19"/>
      <c r="Q97" s="26"/>
      <c r="R97" s="19"/>
      <c r="S97" s="26">
        <v>1</v>
      </c>
      <c r="T97" s="19"/>
      <c r="U97" s="26"/>
      <c r="V97" s="19"/>
      <c r="W97" s="26"/>
      <c r="X97" s="19"/>
      <c r="Y97" s="26">
        <v>1</v>
      </c>
      <c r="Z97" s="19"/>
      <c r="AA97" s="26">
        <v>5</v>
      </c>
      <c r="AB97" s="19">
        <v>2</v>
      </c>
      <c r="AC97" s="26">
        <v>5</v>
      </c>
      <c r="AD97" s="19">
        <v>5</v>
      </c>
      <c r="AE97" s="26">
        <v>4</v>
      </c>
      <c r="AF97" s="19">
        <v>2</v>
      </c>
      <c r="AG97" s="26">
        <v>4</v>
      </c>
      <c r="AH97" s="19">
        <v>5</v>
      </c>
      <c r="AI97" s="26">
        <v>7</v>
      </c>
      <c r="AJ97" s="19">
        <v>1</v>
      </c>
      <c r="AK97" s="26">
        <v>6</v>
      </c>
      <c r="AL97" s="22">
        <v>3</v>
      </c>
      <c r="AM97" s="71">
        <v>27</v>
      </c>
      <c r="AN97" s="72">
        <v>24</v>
      </c>
      <c r="AO97" s="72"/>
      <c r="AP97" s="72"/>
      <c r="AQ97" s="72"/>
      <c r="AR97" s="72"/>
      <c r="AS97" s="72"/>
      <c r="AT97" s="72"/>
      <c r="AU97" s="72"/>
      <c r="AV97" s="72"/>
      <c r="AW97" s="143"/>
      <c r="AX97" t="str">
        <f t="shared" si="23"/>
        <v/>
      </c>
      <c r="CA97" t="str">
        <f t="shared" si="25"/>
        <v/>
      </c>
      <c r="CJ97">
        <f t="shared" si="26"/>
        <v>0</v>
      </c>
    </row>
    <row r="98" spans="1:88" x14ac:dyDescent="0.25">
      <c r="A98" s="136" t="s">
        <v>138</v>
      </c>
      <c r="B98" s="47">
        <f t="shared" si="24"/>
        <v>1</v>
      </c>
      <c r="C98" s="25">
        <f t="shared" si="22"/>
        <v>0</v>
      </c>
      <c r="D98" s="141">
        <f t="shared" si="22"/>
        <v>1</v>
      </c>
      <c r="E98" s="142"/>
      <c r="F98" s="143"/>
      <c r="G98" s="23"/>
      <c r="H98" s="19"/>
      <c r="I98" s="26"/>
      <c r="J98" s="19"/>
      <c r="K98" s="26"/>
      <c r="L98" s="19"/>
      <c r="M98" s="26"/>
      <c r="N98" s="19"/>
      <c r="O98" s="26"/>
      <c r="P98" s="19"/>
      <c r="Q98" s="26"/>
      <c r="R98" s="19"/>
      <c r="S98" s="26"/>
      <c r="T98" s="19"/>
      <c r="U98" s="26"/>
      <c r="V98" s="19"/>
      <c r="W98" s="26"/>
      <c r="X98" s="19"/>
      <c r="Y98" s="26"/>
      <c r="Z98" s="19"/>
      <c r="AA98" s="26"/>
      <c r="AB98" s="19"/>
      <c r="AC98" s="26"/>
      <c r="AD98" s="19"/>
      <c r="AE98" s="26"/>
      <c r="AF98" s="19"/>
      <c r="AG98" s="26"/>
      <c r="AH98" s="19">
        <v>1</v>
      </c>
      <c r="AI98" s="26"/>
      <c r="AJ98" s="19"/>
      <c r="AK98" s="26"/>
      <c r="AL98" s="22"/>
      <c r="AM98" s="71">
        <v>1</v>
      </c>
      <c r="AN98" s="72"/>
      <c r="AO98" s="72"/>
      <c r="AP98" s="72"/>
      <c r="AQ98" s="72"/>
      <c r="AR98" s="72"/>
      <c r="AS98" s="72"/>
      <c r="AT98" s="72"/>
      <c r="AU98" s="72"/>
      <c r="AV98" s="72"/>
      <c r="AW98" s="143"/>
      <c r="AX98" t="str">
        <f t="shared" si="23"/>
        <v/>
      </c>
      <c r="CA98" t="str">
        <f t="shared" si="25"/>
        <v/>
      </c>
      <c r="CJ98">
        <f t="shared" si="26"/>
        <v>0</v>
      </c>
    </row>
    <row r="99" spans="1:88" x14ac:dyDescent="0.25">
      <c r="A99" s="136" t="s">
        <v>103</v>
      </c>
      <c r="B99" s="47">
        <f t="shared" si="24"/>
        <v>216</v>
      </c>
      <c r="C99" s="25">
        <f t="shared" si="22"/>
        <v>123</v>
      </c>
      <c r="D99" s="141">
        <f t="shared" si="22"/>
        <v>93</v>
      </c>
      <c r="E99" s="142"/>
      <c r="F99" s="143"/>
      <c r="G99" s="23"/>
      <c r="H99" s="19"/>
      <c r="I99" s="26"/>
      <c r="J99" s="19"/>
      <c r="K99" s="26"/>
      <c r="L99" s="19"/>
      <c r="M99" s="26"/>
      <c r="N99" s="19"/>
      <c r="O99" s="26"/>
      <c r="P99" s="19">
        <v>1</v>
      </c>
      <c r="Q99" s="26">
        <v>2</v>
      </c>
      <c r="R99" s="19"/>
      <c r="S99" s="26">
        <v>1</v>
      </c>
      <c r="T99" s="19">
        <v>1</v>
      </c>
      <c r="U99" s="26">
        <v>1</v>
      </c>
      <c r="V99" s="19">
        <v>2</v>
      </c>
      <c r="W99" s="26">
        <v>1</v>
      </c>
      <c r="X99" s="19">
        <v>4</v>
      </c>
      <c r="Y99" s="26">
        <v>2</v>
      </c>
      <c r="Z99" s="19">
        <v>2</v>
      </c>
      <c r="AA99" s="26">
        <v>8</v>
      </c>
      <c r="AB99" s="19">
        <v>7</v>
      </c>
      <c r="AC99" s="26">
        <v>19</v>
      </c>
      <c r="AD99" s="19">
        <v>20</v>
      </c>
      <c r="AE99" s="26">
        <v>23</v>
      </c>
      <c r="AF99" s="19">
        <v>11</v>
      </c>
      <c r="AG99" s="26">
        <v>21</v>
      </c>
      <c r="AH99" s="19">
        <v>22</v>
      </c>
      <c r="AI99" s="26">
        <v>26</v>
      </c>
      <c r="AJ99" s="19">
        <v>11</v>
      </c>
      <c r="AK99" s="26">
        <v>19</v>
      </c>
      <c r="AL99" s="22">
        <v>12</v>
      </c>
      <c r="AM99" s="71"/>
      <c r="AN99" s="72"/>
      <c r="AO99" s="72"/>
      <c r="AP99" s="72"/>
      <c r="AQ99" s="72"/>
      <c r="AR99" s="72">
        <v>216</v>
      </c>
      <c r="AS99" s="72"/>
      <c r="AT99" s="72"/>
      <c r="AU99" s="72"/>
      <c r="AV99" s="72"/>
      <c r="AW99" s="143"/>
      <c r="AX99" t="str">
        <f t="shared" si="23"/>
        <v/>
      </c>
      <c r="CA99" t="str">
        <f t="shared" si="25"/>
        <v/>
      </c>
      <c r="CJ99">
        <f t="shared" si="26"/>
        <v>0</v>
      </c>
    </row>
    <row r="100" spans="1:88" x14ac:dyDescent="0.25">
      <c r="A100" s="136" t="s">
        <v>104</v>
      </c>
      <c r="B100" s="47">
        <f t="shared" si="24"/>
        <v>0</v>
      </c>
      <c r="C100" s="25">
        <f t="shared" si="22"/>
        <v>0</v>
      </c>
      <c r="D100" s="141">
        <f t="shared" si="22"/>
        <v>0</v>
      </c>
      <c r="E100" s="142"/>
      <c r="F100" s="143"/>
      <c r="G100" s="23"/>
      <c r="H100" s="19"/>
      <c r="I100" s="26"/>
      <c r="J100" s="19"/>
      <c r="K100" s="26"/>
      <c r="L100" s="19"/>
      <c r="M100" s="26"/>
      <c r="N100" s="19"/>
      <c r="O100" s="26"/>
      <c r="P100" s="19"/>
      <c r="Q100" s="26"/>
      <c r="R100" s="19"/>
      <c r="S100" s="26"/>
      <c r="T100" s="19"/>
      <c r="U100" s="26"/>
      <c r="V100" s="19"/>
      <c r="W100" s="26"/>
      <c r="X100" s="19"/>
      <c r="Y100" s="26"/>
      <c r="Z100" s="19"/>
      <c r="AA100" s="26"/>
      <c r="AB100" s="19"/>
      <c r="AC100" s="26"/>
      <c r="AD100" s="19"/>
      <c r="AE100" s="26"/>
      <c r="AF100" s="19"/>
      <c r="AG100" s="26"/>
      <c r="AH100" s="19"/>
      <c r="AI100" s="26"/>
      <c r="AJ100" s="19"/>
      <c r="AK100" s="26"/>
      <c r="AL100" s="22"/>
      <c r="AM100" s="71"/>
      <c r="AN100" s="72"/>
      <c r="AO100" s="72"/>
      <c r="AP100" s="72"/>
      <c r="AQ100" s="72"/>
      <c r="AR100" s="72"/>
      <c r="AS100" s="72"/>
      <c r="AT100" s="72"/>
      <c r="AU100" s="72"/>
      <c r="AV100" s="72"/>
      <c r="AW100" s="143"/>
      <c r="AX100" t="str">
        <f t="shared" si="23"/>
        <v/>
      </c>
      <c r="CA100" t="str">
        <f t="shared" si="25"/>
        <v/>
      </c>
      <c r="CJ100">
        <f t="shared" si="26"/>
        <v>0</v>
      </c>
    </row>
    <row r="101" spans="1:88" x14ac:dyDescent="0.25">
      <c r="A101" s="136" t="s">
        <v>105</v>
      </c>
      <c r="B101" s="47">
        <f t="shared" si="24"/>
        <v>216</v>
      </c>
      <c r="C101" s="25">
        <f t="shared" si="22"/>
        <v>123</v>
      </c>
      <c r="D101" s="141">
        <f t="shared" si="22"/>
        <v>93</v>
      </c>
      <c r="E101" s="142"/>
      <c r="F101" s="143"/>
      <c r="G101" s="23"/>
      <c r="H101" s="19"/>
      <c r="I101" s="26"/>
      <c r="J101" s="19"/>
      <c r="K101" s="26"/>
      <c r="L101" s="19"/>
      <c r="M101" s="26"/>
      <c r="N101" s="19"/>
      <c r="O101" s="26"/>
      <c r="P101" s="19">
        <v>1</v>
      </c>
      <c r="Q101" s="26">
        <v>2</v>
      </c>
      <c r="R101" s="19"/>
      <c r="S101" s="26">
        <v>1</v>
      </c>
      <c r="T101" s="19">
        <v>1</v>
      </c>
      <c r="U101" s="26">
        <v>1</v>
      </c>
      <c r="V101" s="19">
        <v>2</v>
      </c>
      <c r="W101" s="26">
        <v>1</v>
      </c>
      <c r="X101" s="19">
        <v>4</v>
      </c>
      <c r="Y101" s="26">
        <v>2</v>
      </c>
      <c r="Z101" s="19">
        <v>2</v>
      </c>
      <c r="AA101" s="26">
        <v>8</v>
      </c>
      <c r="AB101" s="19">
        <v>7</v>
      </c>
      <c r="AC101" s="26">
        <v>19</v>
      </c>
      <c r="AD101" s="19">
        <v>20</v>
      </c>
      <c r="AE101" s="26">
        <v>23</v>
      </c>
      <c r="AF101" s="19">
        <v>11</v>
      </c>
      <c r="AG101" s="26">
        <v>21</v>
      </c>
      <c r="AH101" s="19">
        <v>22</v>
      </c>
      <c r="AI101" s="26">
        <v>26</v>
      </c>
      <c r="AJ101" s="19">
        <v>11</v>
      </c>
      <c r="AK101" s="26">
        <v>19</v>
      </c>
      <c r="AL101" s="22">
        <v>12</v>
      </c>
      <c r="AM101" s="71">
        <v>54</v>
      </c>
      <c r="AN101" s="72">
        <v>54</v>
      </c>
      <c r="AO101" s="72">
        <v>54</v>
      </c>
      <c r="AP101" s="72"/>
      <c r="AQ101" s="72"/>
      <c r="AR101" s="72"/>
      <c r="AS101" s="72">
        <v>54</v>
      </c>
      <c r="AT101" s="72"/>
      <c r="AU101" s="72"/>
      <c r="AV101" s="72"/>
      <c r="AW101" s="143"/>
      <c r="AX101" t="str">
        <f t="shared" si="23"/>
        <v/>
      </c>
      <c r="CA101" t="str">
        <f t="shared" si="25"/>
        <v/>
      </c>
      <c r="CJ101">
        <f t="shared" si="26"/>
        <v>0</v>
      </c>
    </row>
    <row r="102" spans="1:88" x14ac:dyDescent="0.25">
      <c r="A102" s="136" t="s">
        <v>106</v>
      </c>
      <c r="B102" s="47">
        <f t="shared" si="24"/>
        <v>9</v>
      </c>
      <c r="C102" s="74">
        <f t="shared" si="22"/>
        <v>5</v>
      </c>
      <c r="D102" s="144">
        <f t="shared" si="22"/>
        <v>4</v>
      </c>
      <c r="E102" s="145"/>
      <c r="F102" s="146"/>
      <c r="G102" s="147"/>
      <c r="H102" s="77"/>
      <c r="I102" s="76"/>
      <c r="J102" s="77"/>
      <c r="K102" s="76"/>
      <c r="L102" s="77"/>
      <c r="M102" s="76"/>
      <c r="N102" s="77"/>
      <c r="O102" s="76"/>
      <c r="P102" s="77"/>
      <c r="Q102" s="76">
        <v>1</v>
      </c>
      <c r="R102" s="77"/>
      <c r="S102" s="76"/>
      <c r="T102" s="77"/>
      <c r="U102" s="76">
        <v>1</v>
      </c>
      <c r="V102" s="77"/>
      <c r="W102" s="76"/>
      <c r="X102" s="77"/>
      <c r="Y102" s="76"/>
      <c r="Z102" s="77"/>
      <c r="AA102" s="76"/>
      <c r="AB102" s="77"/>
      <c r="AC102" s="76">
        <v>1</v>
      </c>
      <c r="AD102" s="77">
        <v>1</v>
      </c>
      <c r="AE102" s="76">
        <v>1</v>
      </c>
      <c r="AF102" s="77"/>
      <c r="AG102" s="76">
        <v>1</v>
      </c>
      <c r="AH102" s="77"/>
      <c r="AI102" s="76"/>
      <c r="AJ102" s="77">
        <v>1</v>
      </c>
      <c r="AK102" s="76"/>
      <c r="AL102" s="78">
        <v>2</v>
      </c>
      <c r="AM102" s="79"/>
      <c r="AN102" s="80"/>
      <c r="AO102" s="80"/>
      <c r="AP102" s="80"/>
      <c r="AQ102" s="80"/>
      <c r="AR102" s="80"/>
      <c r="AS102" s="80"/>
      <c r="AT102" s="80"/>
      <c r="AU102" s="80"/>
      <c r="AV102" s="80"/>
      <c r="AW102" s="146"/>
      <c r="AX102" t="str">
        <f t="shared" si="23"/>
        <v/>
      </c>
      <c r="CA102" t="str">
        <f t="shared" si="25"/>
        <v/>
      </c>
      <c r="CJ102">
        <f t="shared" si="26"/>
        <v>0</v>
      </c>
    </row>
    <row r="103" spans="1:88" x14ac:dyDescent="0.25">
      <c r="A103" s="136" t="s">
        <v>107</v>
      </c>
      <c r="B103" s="47">
        <f t="shared" si="24"/>
        <v>0</v>
      </c>
      <c r="C103" s="47">
        <f t="shared" si="22"/>
        <v>0</v>
      </c>
      <c r="D103" s="148">
        <f t="shared" si="22"/>
        <v>0</v>
      </c>
      <c r="E103" s="142"/>
      <c r="F103" s="143"/>
      <c r="G103" s="23"/>
      <c r="H103" s="19"/>
      <c r="I103" s="26"/>
      <c r="J103" s="19"/>
      <c r="K103" s="26"/>
      <c r="L103" s="19"/>
      <c r="M103" s="26"/>
      <c r="N103" s="19"/>
      <c r="O103" s="26"/>
      <c r="P103" s="19"/>
      <c r="Q103" s="26"/>
      <c r="R103" s="19"/>
      <c r="S103" s="26"/>
      <c r="T103" s="19"/>
      <c r="U103" s="26"/>
      <c r="V103" s="19"/>
      <c r="W103" s="26"/>
      <c r="X103" s="19"/>
      <c r="Y103" s="26"/>
      <c r="Z103" s="19"/>
      <c r="AA103" s="26"/>
      <c r="AB103" s="19"/>
      <c r="AC103" s="26"/>
      <c r="AD103" s="19"/>
      <c r="AE103" s="26"/>
      <c r="AF103" s="19"/>
      <c r="AG103" s="26"/>
      <c r="AH103" s="19"/>
      <c r="AI103" s="26"/>
      <c r="AJ103" s="19"/>
      <c r="AK103" s="26"/>
      <c r="AL103" s="22"/>
      <c r="AM103" s="71"/>
      <c r="AN103" s="72"/>
      <c r="AO103" s="72"/>
      <c r="AP103" s="72"/>
      <c r="AQ103" s="72"/>
      <c r="AR103" s="72"/>
      <c r="AS103" s="72"/>
      <c r="AT103" s="72"/>
      <c r="AU103" s="72"/>
      <c r="AV103" s="72"/>
      <c r="AW103" s="143"/>
      <c r="AX103" t="str">
        <f t="shared" si="23"/>
        <v/>
      </c>
      <c r="CA103" t="str">
        <f t="shared" si="25"/>
        <v/>
      </c>
      <c r="CJ103">
        <f t="shared" si="26"/>
        <v>0</v>
      </c>
    </row>
    <row r="104" spans="1:88" x14ac:dyDescent="0.25">
      <c r="A104" s="136" t="s">
        <v>108</v>
      </c>
      <c r="B104" s="47">
        <f t="shared" si="24"/>
        <v>0</v>
      </c>
      <c r="C104" s="47">
        <f t="shared" si="22"/>
        <v>0</v>
      </c>
      <c r="D104" s="148">
        <f t="shared" si="22"/>
        <v>0</v>
      </c>
      <c r="E104" s="142"/>
      <c r="F104" s="143"/>
      <c r="G104" s="23"/>
      <c r="H104" s="19"/>
      <c r="I104" s="26"/>
      <c r="J104" s="19"/>
      <c r="K104" s="26"/>
      <c r="L104" s="19"/>
      <c r="M104" s="26"/>
      <c r="N104" s="19"/>
      <c r="O104" s="26"/>
      <c r="P104" s="19"/>
      <c r="Q104" s="26"/>
      <c r="R104" s="19"/>
      <c r="S104" s="26"/>
      <c r="T104" s="19"/>
      <c r="U104" s="26"/>
      <c r="V104" s="19"/>
      <c r="W104" s="26"/>
      <c r="X104" s="19"/>
      <c r="Y104" s="26"/>
      <c r="Z104" s="19"/>
      <c r="AA104" s="26"/>
      <c r="AB104" s="19"/>
      <c r="AC104" s="26"/>
      <c r="AD104" s="19"/>
      <c r="AE104" s="26"/>
      <c r="AF104" s="19"/>
      <c r="AG104" s="26"/>
      <c r="AH104" s="19"/>
      <c r="AI104" s="26"/>
      <c r="AJ104" s="19"/>
      <c r="AK104" s="26"/>
      <c r="AL104" s="22"/>
      <c r="AM104" s="71"/>
      <c r="AN104" s="72"/>
      <c r="AO104" s="72"/>
      <c r="AP104" s="72"/>
      <c r="AQ104" s="72"/>
      <c r="AR104" s="72"/>
      <c r="AS104" s="72"/>
      <c r="AT104" s="72"/>
      <c r="AU104" s="72"/>
      <c r="AV104" s="72"/>
      <c r="AW104" s="143"/>
      <c r="AX104" t="str">
        <f t="shared" si="23"/>
        <v/>
      </c>
      <c r="CA104" t="str">
        <f t="shared" si="25"/>
        <v/>
      </c>
      <c r="CJ104">
        <f t="shared" si="26"/>
        <v>0</v>
      </c>
    </row>
    <row r="105" spans="1:88" x14ac:dyDescent="0.25">
      <c r="A105" s="136" t="s">
        <v>109</v>
      </c>
      <c r="B105" s="47">
        <f t="shared" si="24"/>
        <v>0</v>
      </c>
      <c r="C105" s="47">
        <f t="shared" si="22"/>
        <v>0</v>
      </c>
      <c r="D105" s="148">
        <f t="shared" si="22"/>
        <v>0</v>
      </c>
      <c r="E105" s="142"/>
      <c r="F105" s="143"/>
      <c r="G105" s="23"/>
      <c r="H105" s="19"/>
      <c r="I105" s="26"/>
      <c r="J105" s="19"/>
      <c r="K105" s="26"/>
      <c r="L105" s="19"/>
      <c r="M105" s="26"/>
      <c r="N105" s="19"/>
      <c r="O105" s="26"/>
      <c r="P105" s="19"/>
      <c r="Q105" s="26"/>
      <c r="R105" s="19"/>
      <c r="S105" s="26"/>
      <c r="T105" s="19"/>
      <c r="U105" s="26"/>
      <c r="V105" s="19"/>
      <c r="W105" s="26"/>
      <c r="X105" s="19"/>
      <c r="Y105" s="26"/>
      <c r="Z105" s="19"/>
      <c r="AA105" s="26"/>
      <c r="AB105" s="19"/>
      <c r="AC105" s="26"/>
      <c r="AD105" s="19"/>
      <c r="AE105" s="26"/>
      <c r="AF105" s="19"/>
      <c r="AG105" s="26"/>
      <c r="AH105" s="19"/>
      <c r="AI105" s="26"/>
      <c r="AJ105" s="19"/>
      <c r="AK105" s="26"/>
      <c r="AL105" s="22"/>
      <c r="AM105" s="71"/>
      <c r="AN105" s="72"/>
      <c r="AO105" s="72"/>
      <c r="AP105" s="72"/>
      <c r="AQ105" s="72"/>
      <c r="AR105" s="72"/>
      <c r="AS105" s="72"/>
      <c r="AT105" s="72"/>
      <c r="AU105" s="72"/>
      <c r="AV105" s="72"/>
      <c r="AW105" s="143"/>
      <c r="AX105" t="str">
        <f t="shared" si="23"/>
        <v/>
      </c>
      <c r="CA105" t="str">
        <f t="shared" si="25"/>
        <v/>
      </c>
      <c r="CJ105">
        <f t="shared" si="26"/>
        <v>0</v>
      </c>
    </row>
    <row r="106" spans="1:88" x14ac:dyDescent="0.25">
      <c r="A106" s="149" t="s">
        <v>110</v>
      </c>
      <c r="B106" s="150">
        <f t="shared" si="24"/>
        <v>0</v>
      </c>
      <c r="C106" s="150">
        <f t="shared" si="22"/>
        <v>0</v>
      </c>
      <c r="D106" s="151">
        <f t="shared" si="22"/>
        <v>0</v>
      </c>
      <c r="E106" s="152"/>
      <c r="F106" s="153"/>
      <c r="G106" s="154"/>
      <c r="H106" s="155"/>
      <c r="I106" s="156"/>
      <c r="J106" s="155"/>
      <c r="K106" s="156"/>
      <c r="L106" s="155"/>
      <c r="M106" s="156"/>
      <c r="N106" s="155"/>
      <c r="O106" s="156"/>
      <c r="P106" s="155"/>
      <c r="Q106" s="156"/>
      <c r="R106" s="155"/>
      <c r="S106" s="156"/>
      <c r="T106" s="155"/>
      <c r="U106" s="156"/>
      <c r="V106" s="155"/>
      <c r="W106" s="156"/>
      <c r="X106" s="155"/>
      <c r="Y106" s="156"/>
      <c r="Z106" s="155"/>
      <c r="AA106" s="156"/>
      <c r="AB106" s="155"/>
      <c r="AC106" s="156"/>
      <c r="AD106" s="155"/>
      <c r="AE106" s="156"/>
      <c r="AF106" s="155"/>
      <c r="AG106" s="156"/>
      <c r="AH106" s="155"/>
      <c r="AI106" s="156"/>
      <c r="AJ106" s="155"/>
      <c r="AK106" s="156"/>
      <c r="AL106" s="157"/>
      <c r="AM106" s="158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3"/>
      <c r="AX106" t="str">
        <f t="shared" si="23"/>
        <v/>
      </c>
      <c r="CA106" t="str">
        <f t="shared" si="25"/>
        <v/>
      </c>
      <c r="CJ106">
        <f t="shared" si="26"/>
        <v>0</v>
      </c>
    </row>
    <row r="107" spans="1:88" x14ac:dyDescent="0.25">
      <c r="A107" s="98" t="s">
        <v>111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88" x14ac:dyDescent="0.25">
      <c r="A108" s="184" t="s">
        <v>60</v>
      </c>
      <c r="B108" s="192" t="s">
        <v>112</v>
      </c>
      <c r="C108" s="193"/>
      <c r="D108" s="193"/>
      <c r="E108" s="194"/>
      <c r="F108" s="192" t="s">
        <v>113</v>
      </c>
      <c r="G108" s="193"/>
      <c r="H108" s="193"/>
      <c r="I108" s="194"/>
      <c r="J108" s="59"/>
    </row>
    <row r="109" spans="1:88" ht="21" x14ac:dyDescent="0.25">
      <c r="A109" s="185"/>
      <c r="B109" s="99" t="s">
        <v>114</v>
      </c>
      <c r="C109" s="99" t="s">
        <v>115</v>
      </c>
      <c r="D109" s="100" t="s">
        <v>116</v>
      </c>
      <c r="E109" s="100" t="s">
        <v>117</v>
      </c>
      <c r="F109" s="100" t="s">
        <v>114</v>
      </c>
      <c r="G109" s="100" t="s">
        <v>118</v>
      </c>
      <c r="H109" s="100" t="s">
        <v>116</v>
      </c>
      <c r="I109" s="100" t="s">
        <v>117</v>
      </c>
      <c r="J109" s="59"/>
    </row>
    <row r="110" spans="1:88" x14ac:dyDescent="0.25">
      <c r="A110" s="15" t="s">
        <v>119</v>
      </c>
      <c r="B110" s="39"/>
      <c r="C110" s="39"/>
      <c r="D110" s="39"/>
      <c r="E110" s="39"/>
      <c r="F110" s="39">
        <v>1</v>
      </c>
      <c r="G110" s="39">
        <v>1</v>
      </c>
      <c r="H110" s="39"/>
      <c r="I110" s="39"/>
      <c r="J110" s="59"/>
    </row>
    <row r="111" spans="1:88" x14ac:dyDescent="0.25">
      <c r="A111" s="28" t="s">
        <v>120</v>
      </c>
      <c r="B111" s="101"/>
      <c r="C111" s="102"/>
      <c r="D111" s="102"/>
      <c r="E111" s="102"/>
      <c r="F111" s="103"/>
      <c r="G111" s="103"/>
      <c r="H111" s="103"/>
      <c r="I111" s="103"/>
      <c r="J111" s="59"/>
    </row>
    <row r="112" spans="1:88" ht="15.75" x14ac:dyDescent="0.25">
      <c r="A112" s="4" t="s">
        <v>121</v>
      </c>
      <c r="B112" s="104"/>
      <c r="C112" s="104"/>
      <c r="D112" s="104"/>
      <c r="E112" s="104"/>
      <c r="F112" s="104"/>
      <c r="G112" s="104"/>
      <c r="H112" s="104"/>
      <c r="I112" s="104"/>
      <c r="J112" s="59"/>
    </row>
    <row r="113" spans="1:10" x14ac:dyDescent="0.25">
      <c r="A113" s="105"/>
      <c r="B113" s="192" t="s">
        <v>112</v>
      </c>
      <c r="C113" s="193"/>
      <c r="D113" s="193"/>
      <c r="E113" s="194"/>
      <c r="F113" s="192" t="s">
        <v>113</v>
      </c>
      <c r="G113" s="193"/>
      <c r="H113" s="193"/>
      <c r="I113" s="194"/>
      <c r="J113" s="59"/>
    </row>
    <row r="114" spans="1:10" ht="22.5" x14ac:dyDescent="0.25">
      <c r="A114" s="105"/>
      <c r="B114" s="99" t="s">
        <v>114</v>
      </c>
      <c r="C114" s="99" t="s">
        <v>115</v>
      </c>
      <c r="D114" s="100" t="s">
        <v>116</v>
      </c>
      <c r="E114" s="100" t="s">
        <v>117</v>
      </c>
      <c r="F114" s="100" t="s">
        <v>114</v>
      </c>
      <c r="G114" s="106" t="s">
        <v>118</v>
      </c>
      <c r="H114" s="100" t="s">
        <v>116</v>
      </c>
      <c r="I114" s="100" t="s">
        <v>117</v>
      </c>
      <c r="J114" s="59"/>
    </row>
    <row r="115" spans="1:10" x14ac:dyDescent="0.25">
      <c r="A115" s="15" t="s">
        <v>122</v>
      </c>
      <c r="B115" s="107"/>
      <c r="C115" s="107"/>
      <c r="D115" s="107"/>
      <c r="E115" s="107"/>
      <c r="F115" s="39">
        <v>6</v>
      </c>
      <c r="G115" s="39">
        <v>2</v>
      </c>
      <c r="H115" s="39"/>
      <c r="I115" s="39"/>
      <c r="J115" s="59"/>
    </row>
    <row r="116" spans="1:10" x14ac:dyDescent="0.25">
      <c r="A116" s="28" t="s">
        <v>123</v>
      </c>
      <c r="B116" s="32"/>
      <c r="C116" s="32"/>
      <c r="D116" s="32"/>
      <c r="E116" s="32"/>
      <c r="F116" s="108"/>
      <c r="G116" s="108"/>
      <c r="H116" s="108"/>
      <c r="I116" s="108"/>
      <c r="J116" s="59"/>
    </row>
    <row r="117" spans="1:10" ht="15.75" x14ac:dyDescent="0.25">
      <c r="A117" s="4" t="s">
        <v>124</v>
      </c>
    </row>
    <row r="118" spans="1:10" ht="22.5" x14ac:dyDescent="0.25">
      <c r="A118" s="184" t="s">
        <v>125</v>
      </c>
      <c r="B118" s="186" t="s">
        <v>112</v>
      </c>
      <c r="C118" s="187"/>
      <c r="D118" s="186" t="s">
        <v>126</v>
      </c>
      <c r="E118" s="188"/>
      <c r="F118" s="189"/>
      <c r="G118" s="45" t="s">
        <v>127</v>
      </c>
    </row>
    <row r="119" spans="1:10" ht="22.5" x14ac:dyDescent="0.25">
      <c r="A119" s="185"/>
      <c r="B119" s="109" t="s">
        <v>128</v>
      </c>
      <c r="C119" s="109" t="s">
        <v>129</v>
      </c>
      <c r="D119" s="109" t="s">
        <v>130</v>
      </c>
      <c r="E119" s="45" t="s">
        <v>131</v>
      </c>
      <c r="F119" s="45" t="s">
        <v>132</v>
      </c>
      <c r="G119" s="109" t="s">
        <v>133</v>
      </c>
    </row>
    <row r="120" spans="1:10" x14ac:dyDescent="0.25">
      <c r="A120" s="15" t="s">
        <v>134</v>
      </c>
      <c r="B120" s="67"/>
      <c r="C120" s="67"/>
      <c r="D120" s="110"/>
      <c r="E120" s="67"/>
      <c r="F120" s="67"/>
      <c r="G120" s="67"/>
    </row>
    <row r="121" spans="1:10" x14ac:dyDescent="0.25">
      <c r="A121" s="24" t="s">
        <v>135</v>
      </c>
      <c r="B121" s="111"/>
      <c r="C121" s="19"/>
      <c r="D121" s="19"/>
      <c r="E121" s="19"/>
      <c r="F121" s="111"/>
      <c r="G121" s="19"/>
    </row>
    <row r="122" spans="1:10" x14ac:dyDescent="0.25">
      <c r="A122" s="24" t="s">
        <v>136</v>
      </c>
      <c r="B122" s="112"/>
      <c r="C122" s="112"/>
      <c r="D122" s="113"/>
      <c r="E122" s="113"/>
      <c r="F122" s="112"/>
      <c r="G122" s="112"/>
    </row>
    <row r="123" spans="1:10" x14ac:dyDescent="0.25">
      <c r="A123" s="42" t="s">
        <v>137</v>
      </c>
      <c r="B123" s="114"/>
      <c r="C123" s="114"/>
      <c r="D123" s="114"/>
      <c r="E123" s="115"/>
      <c r="F123" s="115"/>
      <c r="G123" s="114"/>
    </row>
    <row r="140" spans="1:2" s="117" customFormat="1" x14ac:dyDescent="0.25">
      <c r="A140" s="116">
        <f>SUM(C15:C41,B46:B57,C63:C89,B95:B106,B110:I111,B115:I116,B120:G123)</f>
        <v>688</v>
      </c>
      <c r="B140" s="117">
        <f>SUM(CJ15:CK106)</f>
        <v>0</v>
      </c>
    </row>
  </sheetData>
  <mergeCells count="113">
    <mergeCell ref="A7:AC7"/>
    <mergeCell ref="A12:B14"/>
    <mergeCell ref="C12:E13"/>
    <mergeCell ref="F12:AM12"/>
    <mergeCell ref="AN12:AN14"/>
    <mergeCell ref="AO12:AO14"/>
    <mergeCell ref="P13:Q13"/>
    <mergeCell ref="R13:S13"/>
    <mergeCell ref="T13:U13"/>
    <mergeCell ref="V13:W13"/>
    <mergeCell ref="CA12:CA14"/>
    <mergeCell ref="CB12:CB14"/>
    <mergeCell ref="CC12:CC14"/>
    <mergeCell ref="CJ12:CJ14"/>
    <mergeCell ref="CK12:CK14"/>
    <mergeCell ref="F13:G13"/>
    <mergeCell ref="H13:I13"/>
    <mergeCell ref="J13:K13"/>
    <mergeCell ref="L13:M13"/>
    <mergeCell ref="N13:O13"/>
    <mergeCell ref="AJ13:AK13"/>
    <mergeCell ref="AL13:AM13"/>
    <mergeCell ref="A15:A37"/>
    <mergeCell ref="A38:A41"/>
    <mergeCell ref="A43:A45"/>
    <mergeCell ref="B43:D44"/>
    <mergeCell ref="E43:AL43"/>
    <mergeCell ref="AM43:AW44"/>
    <mergeCell ref="U44:V44"/>
    <mergeCell ref="W44:X44"/>
    <mergeCell ref="X13:Y13"/>
    <mergeCell ref="Z13:AA13"/>
    <mergeCell ref="AB13:AC13"/>
    <mergeCell ref="AD13:AE13"/>
    <mergeCell ref="AF13:AG13"/>
    <mergeCell ref="AH13:AI13"/>
    <mergeCell ref="CA43:CA45"/>
    <mergeCell ref="CJ43:CJ45"/>
    <mergeCell ref="E44:F44"/>
    <mergeCell ref="G44:H44"/>
    <mergeCell ref="I44:J44"/>
    <mergeCell ref="K44:L44"/>
    <mergeCell ref="M44:N44"/>
    <mergeCell ref="O44:P44"/>
    <mergeCell ref="Q44:R44"/>
    <mergeCell ref="S44:T44"/>
    <mergeCell ref="AK44:AL44"/>
    <mergeCell ref="Y44:Z44"/>
    <mergeCell ref="AA44:AB44"/>
    <mergeCell ref="AC44:AD44"/>
    <mergeCell ref="AE44:AF44"/>
    <mergeCell ref="AG44:AH44"/>
    <mergeCell ref="AI44:AJ44"/>
    <mergeCell ref="CA60:CA62"/>
    <mergeCell ref="CB60:CB62"/>
    <mergeCell ref="CC60:CC62"/>
    <mergeCell ref="CJ60:CJ62"/>
    <mergeCell ref="CK60:CK62"/>
    <mergeCell ref="F61:G61"/>
    <mergeCell ref="H61:I61"/>
    <mergeCell ref="J61:K61"/>
    <mergeCell ref="L61:M61"/>
    <mergeCell ref="N61:O61"/>
    <mergeCell ref="AJ61:AK61"/>
    <mergeCell ref="AL61:AM61"/>
    <mergeCell ref="F60:AM60"/>
    <mergeCell ref="AN60:AN62"/>
    <mergeCell ref="AO60:AO62"/>
    <mergeCell ref="P61:Q61"/>
    <mergeCell ref="R61:S61"/>
    <mergeCell ref="T61:U61"/>
    <mergeCell ref="V61:W61"/>
    <mergeCell ref="A63:A85"/>
    <mergeCell ref="A86:A89"/>
    <mergeCell ref="A92:A94"/>
    <mergeCell ref="B92:D93"/>
    <mergeCell ref="E92:AL92"/>
    <mergeCell ref="AM92:AW93"/>
    <mergeCell ref="U93:V93"/>
    <mergeCell ref="W93:X93"/>
    <mergeCell ref="X61:Y61"/>
    <mergeCell ref="Z61:AA61"/>
    <mergeCell ref="AB61:AC61"/>
    <mergeCell ref="AD61:AE61"/>
    <mergeCell ref="AF61:AG61"/>
    <mergeCell ref="AH61:AI61"/>
    <mergeCell ref="A60:B62"/>
    <mergeCell ref="C60:E61"/>
    <mergeCell ref="CA92:CA94"/>
    <mergeCell ref="CJ92:CJ94"/>
    <mergeCell ref="E93:F93"/>
    <mergeCell ref="G93:H93"/>
    <mergeCell ref="I93:J93"/>
    <mergeCell ref="K93:L93"/>
    <mergeCell ref="M93:N93"/>
    <mergeCell ref="O93:P93"/>
    <mergeCell ref="Q93:R93"/>
    <mergeCell ref="S93:T93"/>
    <mergeCell ref="A118:A119"/>
    <mergeCell ref="B118:C118"/>
    <mergeCell ref="D118:F118"/>
    <mergeCell ref="AK93:AL93"/>
    <mergeCell ref="A108:A109"/>
    <mergeCell ref="B108:E108"/>
    <mergeCell ref="F108:I108"/>
    <mergeCell ref="B113:E113"/>
    <mergeCell ref="F113:I113"/>
    <mergeCell ref="Y93:Z93"/>
    <mergeCell ref="AA93:AB93"/>
    <mergeCell ref="AC93:AD93"/>
    <mergeCell ref="AE93:AF93"/>
    <mergeCell ref="AG93:AH93"/>
    <mergeCell ref="AI93:AJ93"/>
  </mergeCells>
  <dataValidations count="3">
    <dataValidation type="whole" operator="greaterThanOrEqual" allowBlank="1" showErrorMessage="1" error="Sólo ingrese números enteros." sqref="B116:E116 F115:I115 B110:E111 F110:I110">
      <formula1>0</formula1>
    </dataValidation>
    <dataValidation type="whole" operator="greaterThanOrEqual" allowBlank="1" showErrorMessage="1" error="Sólo ingrese números enteros." prompt="Valor no Permitido" sqref="B120:C120 E120:G120 C121:E121 G121 D122:E122 E123:F123 E95:AW106 F63:AO89 E46:AW57 F15:AO41">
      <formula1>0</formula1>
    </dataValidation>
    <dataValidation allowBlank="1" prompt="Valor no Permitido" sqref="CA60:CI91 A63:A1048576 E8:E45 AP58:AW94 B15:B59 A15:A60 F116:G119 B124:G1048576 H116:I1048576 E107:I109 F111:I114 B117:E119 B63:B109 B112:E115 J107:AW1048576 E58:E94 F58:AO62 F90:AO94 F8:AC14 CA61:CJ91 C8:D109 AX1:XFD9 CC13:CK14 CN12:XFD14 G122:G123 F121:F122 D120 D123 C122:C123 B121:B123 CJ12:CK14 CL10:XFD11 AX42:BZ1048576 CJ15:CJ43 CA15:CA43 CB15:CI59 F42:AW45 AX15:BZ40 CA95:CA1048576 AY41:BZ41 CA46:CA59 AX10:CI14 CL15:XFD1048576 CK15:CK59 CJ46:CJ59 CJ60:CK62 CK61:CK1048576 AP1:AW41 CJ92 CA92 CJ95:CJ1048576 CB92:CI1048576 A1:A12 AD1:AO14 B1:AC6 B8:B11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0"/>
  <sheetViews>
    <sheetView workbookViewId="0">
      <selection activeCell="A4" sqref="A4"/>
    </sheetView>
  </sheetViews>
  <sheetFormatPr baseColWidth="10" defaultColWidth="14.42578125" defaultRowHeight="15" x14ac:dyDescent="0.25"/>
  <cols>
    <col min="1" max="1" width="53.7109375" customWidth="1"/>
    <col min="2" max="2" width="53.28515625" customWidth="1"/>
    <col min="3" max="3" width="16.42578125" customWidth="1"/>
    <col min="4" max="4" width="13.28515625" customWidth="1"/>
    <col min="5" max="5" width="14.7109375" customWidth="1"/>
    <col min="6" max="6" width="14.140625" customWidth="1"/>
    <col min="7" max="7" width="13.28515625" customWidth="1"/>
    <col min="8" max="39" width="10.7109375" customWidth="1"/>
    <col min="40" max="40" width="11.140625" customWidth="1"/>
    <col min="41" max="41" width="12.140625" customWidth="1"/>
    <col min="42" max="43" width="10.7109375" customWidth="1"/>
    <col min="44" max="44" width="11.5703125" customWidth="1"/>
    <col min="45" max="45" width="10.7109375" customWidth="1"/>
    <col min="46" max="46" width="14.140625" customWidth="1"/>
    <col min="47" max="47" width="10.7109375" customWidth="1"/>
    <col min="48" max="48" width="11.5703125" customWidth="1"/>
    <col min="49" max="51" width="10.7109375" customWidth="1"/>
    <col min="52" max="52" width="16.28515625" customWidth="1"/>
    <col min="53" max="54" width="14.140625" customWidth="1"/>
    <col min="77" max="78" width="0" hidden="1" customWidth="1"/>
    <col min="79" max="90" width="14.42578125" hidden="1" customWidth="1"/>
    <col min="91" max="104" width="14.42578125" customWidth="1"/>
  </cols>
  <sheetData>
    <row r="1" spans="1:89" x14ac:dyDescent="0.25">
      <c r="A1" s="1" t="s">
        <v>0</v>
      </c>
    </row>
    <row r="2" spans="1:89" x14ac:dyDescent="0.25">
      <c r="A2" s="1" t="str">
        <f>CONCATENATE("COMUNA: ",[11]NOMBRE!B2," - ","( ",[11]NOMBRE!C2,[11]NOMBRE!D2,[11]NOMBRE!E2,[11]NOMBRE!F2,[11]NOMBRE!G2," )")</f>
        <v>COMUNA: LINARES - ( 07401 )</v>
      </c>
    </row>
    <row r="3" spans="1:89" x14ac:dyDescent="0.25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</row>
    <row r="4" spans="1:89" x14ac:dyDescent="0.25">
      <c r="A4" s="1" t="str">
        <f>CONCATENATE("MES: ",[11]NOMBRE!B6," - ","( ",[11]NOMBRE!C6,[11]NOMBRE!D6," )")</f>
        <v>MES: OCTUBRE - ( 10 )</v>
      </c>
    </row>
    <row r="5" spans="1:89" x14ac:dyDescent="0.25">
      <c r="A5" s="1" t="str">
        <f>CONCATENATE("AÑO: ",[11]NOMBRE!B7)</f>
        <v>AÑO: 2023</v>
      </c>
    </row>
    <row r="6" spans="1:89" x14ac:dyDescent="0.25">
      <c r="A6" s="2"/>
    </row>
    <row r="7" spans="1:89" ht="15" customHeight="1" x14ac:dyDescent="0.25">
      <c r="A7" s="233" t="s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</row>
    <row r="8" spans="1:89" x14ac:dyDescent="0.25">
      <c r="A8" s="2"/>
      <c r="D8" s="175"/>
      <c r="E8" s="175"/>
      <c r="F8" s="175"/>
      <c r="G8" s="175"/>
      <c r="H8" s="175"/>
      <c r="I8" s="175"/>
      <c r="J8" s="175"/>
      <c r="K8" s="175"/>
      <c r="L8" s="175"/>
    </row>
    <row r="9" spans="1:89" x14ac:dyDescent="0.25">
      <c r="A9" s="2"/>
      <c r="D9" s="175"/>
      <c r="E9" s="175"/>
      <c r="F9" s="175"/>
      <c r="G9" s="175"/>
      <c r="H9" s="175"/>
      <c r="I9" s="175"/>
      <c r="J9" s="175"/>
      <c r="K9" s="175"/>
      <c r="L9" s="175"/>
    </row>
    <row r="10" spans="1:89" ht="15.75" x14ac:dyDescent="0.25">
      <c r="A10" s="4" t="s">
        <v>2</v>
      </c>
    </row>
    <row r="11" spans="1:89" ht="15.75" x14ac:dyDescent="0.25">
      <c r="A11" s="4" t="s">
        <v>3</v>
      </c>
      <c r="B11" s="5"/>
      <c r="C11" s="177"/>
      <c r="D11" s="177"/>
      <c r="E11" s="17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5"/>
      <c r="AS11" s="5"/>
    </row>
    <row r="12" spans="1:89" ht="15" customHeight="1" x14ac:dyDescent="0.25">
      <c r="A12" s="212" t="s">
        <v>4</v>
      </c>
      <c r="B12" s="213"/>
      <c r="C12" s="203" t="s">
        <v>5</v>
      </c>
      <c r="D12" s="204"/>
      <c r="E12" s="205"/>
      <c r="F12" s="209" t="s">
        <v>6</v>
      </c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191"/>
      <c r="AN12" s="219" t="s">
        <v>7</v>
      </c>
      <c r="AO12" s="222" t="s">
        <v>8</v>
      </c>
      <c r="CA12" s="218" t="s">
        <v>7</v>
      </c>
      <c r="CB12" s="218" t="s">
        <v>8</v>
      </c>
      <c r="CC12" s="218" t="s">
        <v>9</v>
      </c>
      <c r="CJ12" s="218" t="s">
        <v>7</v>
      </c>
      <c r="CK12" s="218" t="s">
        <v>8</v>
      </c>
    </row>
    <row r="13" spans="1:89" x14ac:dyDescent="0.25">
      <c r="A13" s="214"/>
      <c r="B13" s="215"/>
      <c r="C13" s="206"/>
      <c r="D13" s="207"/>
      <c r="E13" s="208"/>
      <c r="F13" s="198" t="s">
        <v>10</v>
      </c>
      <c r="G13" s="196"/>
      <c r="H13" s="195" t="s">
        <v>11</v>
      </c>
      <c r="I13" s="196"/>
      <c r="J13" s="195" t="s">
        <v>12</v>
      </c>
      <c r="K13" s="196"/>
      <c r="L13" s="195" t="s">
        <v>13</v>
      </c>
      <c r="M13" s="196"/>
      <c r="N13" s="195" t="s">
        <v>14</v>
      </c>
      <c r="O13" s="196"/>
      <c r="P13" s="195" t="s">
        <v>15</v>
      </c>
      <c r="Q13" s="196"/>
      <c r="R13" s="195" t="s">
        <v>16</v>
      </c>
      <c r="S13" s="196"/>
      <c r="T13" s="195" t="s">
        <v>17</v>
      </c>
      <c r="U13" s="196"/>
      <c r="V13" s="195" t="s">
        <v>18</v>
      </c>
      <c r="W13" s="196"/>
      <c r="X13" s="195" t="s">
        <v>19</v>
      </c>
      <c r="Y13" s="196"/>
      <c r="Z13" s="195" t="s">
        <v>20</v>
      </c>
      <c r="AA13" s="196"/>
      <c r="AB13" s="195" t="s">
        <v>21</v>
      </c>
      <c r="AC13" s="196"/>
      <c r="AD13" s="195" t="s">
        <v>22</v>
      </c>
      <c r="AE13" s="196"/>
      <c r="AF13" s="195" t="s">
        <v>23</v>
      </c>
      <c r="AG13" s="196"/>
      <c r="AH13" s="195" t="s">
        <v>24</v>
      </c>
      <c r="AI13" s="196"/>
      <c r="AJ13" s="195" t="s">
        <v>25</v>
      </c>
      <c r="AK13" s="196"/>
      <c r="AL13" s="190" t="s">
        <v>26</v>
      </c>
      <c r="AM13" s="191"/>
      <c r="AN13" s="220"/>
      <c r="AO13" s="223"/>
      <c r="CA13" s="218"/>
      <c r="CB13" s="218"/>
      <c r="CC13" s="218"/>
      <c r="CJ13" s="218"/>
      <c r="CK13" s="218"/>
    </row>
    <row r="14" spans="1:89" x14ac:dyDescent="0.25">
      <c r="A14" s="216"/>
      <c r="B14" s="217"/>
      <c r="C14" s="8" t="s">
        <v>27</v>
      </c>
      <c r="D14" s="9" t="s">
        <v>28</v>
      </c>
      <c r="E14" s="10" t="s">
        <v>29</v>
      </c>
      <c r="F14" s="11" t="s">
        <v>28</v>
      </c>
      <c r="G14" s="176" t="s">
        <v>29</v>
      </c>
      <c r="H14" s="13" t="s">
        <v>28</v>
      </c>
      <c r="I14" s="176" t="s">
        <v>29</v>
      </c>
      <c r="J14" s="13" t="s">
        <v>28</v>
      </c>
      <c r="K14" s="176" t="s">
        <v>29</v>
      </c>
      <c r="L14" s="13" t="s">
        <v>28</v>
      </c>
      <c r="M14" s="176" t="s">
        <v>29</v>
      </c>
      <c r="N14" s="13" t="s">
        <v>28</v>
      </c>
      <c r="O14" s="176" t="s">
        <v>29</v>
      </c>
      <c r="P14" s="13" t="s">
        <v>28</v>
      </c>
      <c r="Q14" s="176" t="s">
        <v>29</v>
      </c>
      <c r="R14" s="13" t="s">
        <v>28</v>
      </c>
      <c r="S14" s="176" t="s">
        <v>29</v>
      </c>
      <c r="T14" s="13" t="s">
        <v>28</v>
      </c>
      <c r="U14" s="176" t="s">
        <v>29</v>
      </c>
      <c r="V14" s="13" t="s">
        <v>28</v>
      </c>
      <c r="W14" s="176" t="s">
        <v>29</v>
      </c>
      <c r="X14" s="13" t="s">
        <v>28</v>
      </c>
      <c r="Y14" s="176" t="s">
        <v>29</v>
      </c>
      <c r="Z14" s="13" t="s">
        <v>28</v>
      </c>
      <c r="AA14" s="176" t="s">
        <v>29</v>
      </c>
      <c r="AB14" s="13" t="s">
        <v>28</v>
      </c>
      <c r="AC14" s="176" t="s">
        <v>29</v>
      </c>
      <c r="AD14" s="13" t="s">
        <v>28</v>
      </c>
      <c r="AE14" s="176" t="s">
        <v>29</v>
      </c>
      <c r="AF14" s="13" t="s">
        <v>28</v>
      </c>
      <c r="AG14" s="176" t="s">
        <v>29</v>
      </c>
      <c r="AH14" s="13" t="s">
        <v>28</v>
      </c>
      <c r="AI14" s="176" t="s">
        <v>29</v>
      </c>
      <c r="AJ14" s="13" t="s">
        <v>28</v>
      </c>
      <c r="AK14" s="176" t="s">
        <v>29</v>
      </c>
      <c r="AL14" s="13" t="s">
        <v>28</v>
      </c>
      <c r="AM14" s="14" t="s">
        <v>29</v>
      </c>
      <c r="AN14" s="221"/>
      <c r="AO14" s="224" t="s">
        <v>29</v>
      </c>
      <c r="CA14" s="218"/>
      <c r="CB14" s="218" t="s">
        <v>29</v>
      </c>
      <c r="CC14" s="218" t="s">
        <v>29</v>
      </c>
      <c r="CJ14" s="218"/>
      <c r="CK14" s="218" t="s">
        <v>29</v>
      </c>
    </row>
    <row r="15" spans="1:89" x14ac:dyDescent="0.25">
      <c r="A15" s="199" t="s">
        <v>30</v>
      </c>
      <c r="B15" s="15" t="s">
        <v>31</v>
      </c>
      <c r="C15" s="16">
        <f>SUM(D15:E15)</f>
        <v>0</v>
      </c>
      <c r="D15" s="17">
        <f>+F15+H15+J15+L15+N15+P15+R15+T15+V15++X15+Z15+AB15+AD15+AF15+AH15+AJ15+AL15</f>
        <v>0</v>
      </c>
      <c r="E15" s="16">
        <f>+G15+I15+K15+M15+O15+Q15+S15+U15+W15++Y15+AA15+AC15+AE15+AG15+AI15+AK15+AM15</f>
        <v>0</v>
      </c>
      <c r="F15" s="18"/>
      <c r="G15" s="19"/>
      <c r="H15" s="18"/>
      <c r="I15" s="19"/>
      <c r="J15" s="18"/>
      <c r="K15" s="19"/>
      <c r="L15" s="18"/>
      <c r="M15" s="19"/>
      <c r="N15" s="20"/>
      <c r="O15" s="19"/>
      <c r="P15" s="21"/>
      <c r="Q15" s="19"/>
      <c r="R15" s="21"/>
      <c r="S15" s="19"/>
      <c r="T15" s="21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22"/>
      <c r="AN15" s="23"/>
      <c r="AO15" s="19"/>
      <c r="AP15" t="str">
        <f>CA15&amp;CB15&amp;CC15</f>
        <v/>
      </c>
      <c r="CA15" t="str">
        <f>IF(CJ15=1," * El total de registros en Pueblos Originarios no debe ser mayor al Total.","")</f>
        <v/>
      </c>
      <c r="CB15" t="str">
        <f>IF(CK15=1," * El total de registros en Migrantes no debe ser mayor al Total.","")</f>
        <v/>
      </c>
      <c r="CC15" t="str">
        <f>IF(AND(C15&lt;&gt;0,OR(AN15="",AO15="")),"* No olvide digitar Migrantes y/o Pueblos Originarios (Digite CERO si no tiene). ","")</f>
        <v/>
      </c>
      <c r="CJ15">
        <f>IF(AN15&gt;C15,1,0)</f>
        <v>0</v>
      </c>
      <c r="CK15">
        <f>IF(AO15&gt;C15,1,0)</f>
        <v>0</v>
      </c>
    </row>
    <row r="16" spans="1:89" x14ac:dyDescent="0.25">
      <c r="A16" s="200"/>
      <c r="B16" s="24" t="s">
        <v>32</v>
      </c>
      <c r="C16" s="16">
        <f t="shared" ref="C16:C41" si="0">SUM(D16:E16)</f>
        <v>0</v>
      </c>
      <c r="D16" s="25">
        <f>+F16+H16+J16+L16+N16+P16+R16+T16+V16++X16+Z16+AB16+AD16+AF16+AH16+AJ16+AL16</f>
        <v>0</v>
      </c>
      <c r="E16" s="16">
        <f t="shared" ref="E16:E41" si="1">+G16+I16+K16+M16+O16+Q16+S16+U16+W16++Y16+AA16+AC16+AE16+AG16+AI16+AK16+AM16</f>
        <v>0</v>
      </c>
      <c r="F16" s="26"/>
      <c r="G16" s="19"/>
      <c r="H16" s="26"/>
      <c r="I16" s="19"/>
      <c r="J16" s="26"/>
      <c r="K16" s="19"/>
      <c r="L16" s="26"/>
      <c r="M16" s="19"/>
      <c r="N16" s="21"/>
      <c r="O16" s="19"/>
      <c r="P16" s="21"/>
      <c r="Q16" s="19"/>
      <c r="R16" s="21"/>
      <c r="S16" s="19"/>
      <c r="T16" s="21"/>
      <c r="U16" s="19"/>
      <c r="V16" s="26"/>
      <c r="W16" s="19"/>
      <c r="X16" s="26"/>
      <c r="Y16" s="19"/>
      <c r="Z16" s="26"/>
      <c r="AA16" s="19"/>
      <c r="AB16" s="26"/>
      <c r="AC16" s="19"/>
      <c r="AD16" s="26"/>
      <c r="AE16" s="19"/>
      <c r="AF16" s="26"/>
      <c r="AG16" s="19"/>
      <c r="AH16" s="26"/>
      <c r="AI16" s="19"/>
      <c r="AJ16" s="26"/>
      <c r="AK16" s="19"/>
      <c r="AL16" s="26"/>
      <c r="AM16" s="22"/>
      <c r="AN16" s="23"/>
      <c r="AO16" s="19"/>
      <c r="AP16" t="str">
        <f t="shared" ref="AP16:AP41" si="2">CA16&amp;CB16&amp;CC16</f>
        <v/>
      </c>
      <c r="CA16" t="str">
        <f t="shared" ref="CA16:CA41" si="3">IF(CJ16=1," * El total de registros en Pueblos Originarios no debe ser mayor al Total.","")</f>
        <v/>
      </c>
      <c r="CB16" t="str">
        <f t="shared" ref="CB16:CB41" si="4">IF(CK16=1," * El total de registros en Migrantes no debe ser mayor al Total.","")</f>
        <v/>
      </c>
      <c r="CC16" t="str">
        <f t="shared" ref="CC16:CC41" si="5">IF(AND(C16&lt;&gt;0,OR(AN16="",AO16="")),"* No olvide digitar Migrantes y/o Pueblos Originarios (Digite CERO si no tiene). ","")</f>
        <v/>
      </c>
      <c r="CJ16">
        <f t="shared" ref="CJ16:CJ41" si="6">IF(AN16&gt;C16,1,0)</f>
        <v>0</v>
      </c>
      <c r="CK16">
        <f t="shared" ref="CK16:CK41" si="7">IF(AO16&gt;C16,1,0)</f>
        <v>0</v>
      </c>
    </row>
    <row r="17" spans="1:89" x14ac:dyDescent="0.25">
      <c r="A17" s="200"/>
      <c r="B17" s="24" t="s">
        <v>33</v>
      </c>
      <c r="C17" s="16">
        <f t="shared" si="0"/>
        <v>0</v>
      </c>
      <c r="D17" s="25">
        <f t="shared" ref="D17:D41" si="8">+F17+H17+J17+L17+N17+P17+R17+T17+V17++X17+Z17+AB17+AD17+AF17+AH17+AJ17+AL17</f>
        <v>0</v>
      </c>
      <c r="E17" s="16">
        <f t="shared" si="1"/>
        <v>0</v>
      </c>
      <c r="F17" s="26"/>
      <c r="G17" s="19"/>
      <c r="H17" s="26"/>
      <c r="I17" s="19"/>
      <c r="J17" s="26"/>
      <c r="K17" s="19"/>
      <c r="L17" s="26"/>
      <c r="M17" s="19"/>
      <c r="N17" s="21"/>
      <c r="O17" s="19"/>
      <c r="P17" s="21"/>
      <c r="Q17" s="19"/>
      <c r="R17" s="21"/>
      <c r="S17" s="19"/>
      <c r="T17" s="21"/>
      <c r="U17" s="19"/>
      <c r="V17" s="26"/>
      <c r="W17" s="19"/>
      <c r="X17" s="26"/>
      <c r="Y17" s="19"/>
      <c r="Z17" s="26"/>
      <c r="AA17" s="19"/>
      <c r="AB17" s="26"/>
      <c r="AC17" s="19"/>
      <c r="AD17" s="26"/>
      <c r="AE17" s="19"/>
      <c r="AF17" s="26"/>
      <c r="AG17" s="19"/>
      <c r="AH17" s="26"/>
      <c r="AI17" s="19"/>
      <c r="AJ17" s="26"/>
      <c r="AK17" s="19"/>
      <c r="AL17" s="26"/>
      <c r="AM17" s="22"/>
      <c r="AN17" s="23"/>
      <c r="AO17" s="19"/>
      <c r="AP17" t="str">
        <f t="shared" si="2"/>
        <v/>
      </c>
      <c r="CA17" t="str">
        <f t="shared" si="3"/>
        <v/>
      </c>
      <c r="CB17" t="str">
        <f t="shared" si="4"/>
        <v/>
      </c>
      <c r="CC17" t="str">
        <f t="shared" si="5"/>
        <v/>
      </c>
      <c r="CJ17">
        <f t="shared" si="6"/>
        <v>0</v>
      </c>
      <c r="CK17">
        <f t="shared" si="7"/>
        <v>0</v>
      </c>
    </row>
    <row r="18" spans="1:89" x14ac:dyDescent="0.25">
      <c r="A18" s="200"/>
      <c r="B18" s="24" t="s">
        <v>34</v>
      </c>
      <c r="C18" s="16">
        <f t="shared" si="0"/>
        <v>0</v>
      </c>
      <c r="D18" s="25">
        <f t="shared" si="8"/>
        <v>0</v>
      </c>
      <c r="E18" s="16">
        <f t="shared" si="1"/>
        <v>0</v>
      </c>
      <c r="F18" s="26"/>
      <c r="G18" s="19"/>
      <c r="H18" s="26"/>
      <c r="I18" s="19"/>
      <c r="J18" s="26"/>
      <c r="K18" s="19"/>
      <c r="L18" s="26"/>
      <c r="M18" s="19"/>
      <c r="N18" s="21"/>
      <c r="O18" s="19"/>
      <c r="P18" s="21"/>
      <c r="Q18" s="19"/>
      <c r="R18" s="21"/>
      <c r="S18" s="19"/>
      <c r="T18" s="21"/>
      <c r="U18" s="19"/>
      <c r="V18" s="26"/>
      <c r="W18" s="19"/>
      <c r="X18" s="26"/>
      <c r="Y18" s="19"/>
      <c r="Z18" s="26"/>
      <c r="AA18" s="19"/>
      <c r="AB18" s="26"/>
      <c r="AC18" s="19"/>
      <c r="AD18" s="26"/>
      <c r="AE18" s="19"/>
      <c r="AF18" s="26"/>
      <c r="AG18" s="19"/>
      <c r="AH18" s="26"/>
      <c r="AI18" s="19"/>
      <c r="AJ18" s="26"/>
      <c r="AK18" s="19"/>
      <c r="AL18" s="26"/>
      <c r="AM18" s="22"/>
      <c r="AN18" s="23"/>
      <c r="AO18" s="19"/>
      <c r="AP18" t="str">
        <f t="shared" si="2"/>
        <v/>
      </c>
      <c r="CA18" t="str">
        <f t="shared" si="3"/>
        <v/>
      </c>
      <c r="CB18" t="str">
        <f t="shared" si="4"/>
        <v/>
      </c>
      <c r="CC18" t="str">
        <f t="shared" si="5"/>
        <v/>
      </c>
      <c r="CJ18">
        <f t="shared" si="6"/>
        <v>0</v>
      </c>
      <c r="CK18">
        <f t="shared" si="7"/>
        <v>0</v>
      </c>
    </row>
    <row r="19" spans="1:89" x14ac:dyDescent="0.25">
      <c r="A19" s="200"/>
      <c r="B19" s="24" t="s">
        <v>35</v>
      </c>
      <c r="C19" s="16">
        <f t="shared" si="0"/>
        <v>0</v>
      </c>
      <c r="D19" s="25">
        <f t="shared" si="8"/>
        <v>0</v>
      </c>
      <c r="E19" s="16">
        <f t="shared" si="1"/>
        <v>0</v>
      </c>
      <c r="F19" s="26"/>
      <c r="G19" s="19"/>
      <c r="H19" s="26"/>
      <c r="I19" s="19"/>
      <c r="J19" s="26"/>
      <c r="K19" s="19"/>
      <c r="L19" s="26"/>
      <c r="M19" s="19"/>
      <c r="N19" s="21"/>
      <c r="O19" s="19"/>
      <c r="P19" s="21"/>
      <c r="Q19" s="19"/>
      <c r="R19" s="21"/>
      <c r="S19" s="19"/>
      <c r="T19" s="21"/>
      <c r="U19" s="19"/>
      <c r="V19" s="26"/>
      <c r="W19" s="19"/>
      <c r="X19" s="26"/>
      <c r="Y19" s="19"/>
      <c r="Z19" s="26"/>
      <c r="AA19" s="19"/>
      <c r="AB19" s="26"/>
      <c r="AC19" s="19"/>
      <c r="AD19" s="26"/>
      <c r="AE19" s="19"/>
      <c r="AF19" s="26"/>
      <c r="AG19" s="19"/>
      <c r="AH19" s="26"/>
      <c r="AI19" s="19"/>
      <c r="AJ19" s="26"/>
      <c r="AK19" s="19"/>
      <c r="AL19" s="26"/>
      <c r="AM19" s="22"/>
      <c r="AN19" s="23"/>
      <c r="AO19" s="19"/>
      <c r="AP19" t="str">
        <f t="shared" si="2"/>
        <v/>
      </c>
      <c r="CA19" t="str">
        <f t="shared" si="3"/>
        <v/>
      </c>
      <c r="CB19" t="str">
        <f t="shared" si="4"/>
        <v/>
      </c>
      <c r="CC19" t="str">
        <f t="shared" si="5"/>
        <v/>
      </c>
      <c r="CJ19">
        <f t="shared" si="6"/>
        <v>0</v>
      </c>
      <c r="CK19">
        <f t="shared" si="7"/>
        <v>0</v>
      </c>
    </row>
    <row r="20" spans="1:89" x14ac:dyDescent="0.25">
      <c r="A20" s="200"/>
      <c r="B20" s="24" t="s">
        <v>36</v>
      </c>
      <c r="C20" s="16">
        <f t="shared" si="0"/>
        <v>0</v>
      </c>
      <c r="D20" s="25">
        <f t="shared" si="8"/>
        <v>0</v>
      </c>
      <c r="E20" s="16">
        <f t="shared" si="1"/>
        <v>0</v>
      </c>
      <c r="F20" s="26"/>
      <c r="G20" s="19"/>
      <c r="H20" s="26"/>
      <c r="I20" s="19"/>
      <c r="J20" s="26"/>
      <c r="K20" s="19"/>
      <c r="L20" s="26"/>
      <c r="M20" s="19"/>
      <c r="N20" s="21"/>
      <c r="O20" s="19"/>
      <c r="P20" s="21"/>
      <c r="Q20" s="19"/>
      <c r="R20" s="21"/>
      <c r="S20" s="19"/>
      <c r="T20" s="21"/>
      <c r="U20" s="19"/>
      <c r="V20" s="26"/>
      <c r="W20" s="19"/>
      <c r="X20" s="26"/>
      <c r="Y20" s="19"/>
      <c r="Z20" s="26"/>
      <c r="AA20" s="19"/>
      <c r="AB20" s="26"/>
      <c r="AC20" s="19"/>
      <c r="AD20" s="26"/>
      <c r="AE20" s="19"/>
      <c r="AF20" s="26"/>
      <c r="AG20" s="19"/>
      <c r="AH20" s="26"/>
      <c r="AI20" s="19"/>
      <c r="AJ20" s="26"/>
      <c r="AK20" s="19"/>
      <c r="AL20" s="26"/>
      <c r="AM20" s="22"/>
      <c r="AN20" s="23"/>
      <c r="AO20" s="19"/>
      <c r="AP20" t="str">
        <f t="shared" si="2"/>
        <v/>
      </c>
      <c r="CA20" t="str">
        <f t="shared" si="3"/>
        <v/>
      </c>
      <c r="CB20" t="str">
        <f t="shared" si="4"/>
        <v/>
      </c>
      <c r="CC20" t="str">
        <f t="shared" si="5"/>
        <v/>
      </c>
      <c r="CJ20">
        <f t="shared" si="6"/>
        <v>0</v>
      </c>
      <c r="CK20">
        <f t="shared" si="7"/>
        <v>0</v>
      </c>
    </row>
    <row r="21" spans="1:89" x14ac:dyDescent="0.25">
      <c r="A21" s="200"/>
      <c r="B21" s="24" t="s">
        <v>37</v>
      </c>
      <c r="C21" s="16">
        <f t="shared" si="0"/>
        <v>0</v>
      </c>
      <c r="D21" s="25">
        <f t="shared" si="8"/>
        <v>0</v>
      </c>
      <c r="E21" s="16">
        <f t="shared" si="1"/>
        <v>0</v>
      </c>
      <c r="F21" s="26"/>
      <c r="G21" s="19"/>
      <c r="H21" s="26"/>
      <c r="I21" s="19"/>
      <c r="J21" s="26"/>
      <c r="K21" s="19"/>
      <c r="L21" s="26"/>
      <c r="M21" s="19"/>
      <c r="N21" s="21"/>
      <c r="O21" s="19"/>
      <c r="P21" s="21"/>
      <c r="Q21" s="19"/>
      <c r="R21" s="21"/>
      <c r="S21" s="19"/>
      <c r="T21" s="21"/>
      <c r="U21" s="19"/>
      <c r="V21" s="26"/>
      <c r="W21" s="19"/>
      <c r="X21" s="26"/>
      <c r="Y21" s="19"/>
      <c r="Z21" s="26"/>
      <c r="AA21" s="19"/>
      <c r="AB21" s="26"/>
      <c r="AC21" s="19"/>
      <c r="AD21" s="26"/>
      <c r="AE21" s="19"/>
      <c r="AF21" s="26"/>
      <c r="AG21" s="19"/>
      <c r="AH21" s="26"/>
      <c r="AI21" s="19"/>
      <c r="AJ21" s="26"/>
      <c r="AK21" s="19"/>
      <c r="AL21" s="26"/>
      <c r="AM21" s="22"/>
      <c r="AN21" s="23"/>
      <c r="AO21" s="19"/>
      <c r="AP21" t="str">
        <f t="shared" si="2"/>
        <v/>
      </c>
      <c r="CA21" t="str">
        <f t="shared" si="3"/>
        <v/>
      </c>
      <c r="CB21" t="str">
        <f t="shared" si="4"/>
        <v/>
      </c>
      <c r="CC21" t="str">
        <f t="shared" si="5"/>
        <v/>
      </c>
      <c r="CJ21">
        <f t="shared" si="6"/>
        <v>0</v>
      </c>
      <c r="CK21">
        <f t="shared" si="7"/>
        <v>0</v>
      </c>
    </row>
    <row r="22" spans="1:89" x14ac:dyDescent="0.25">
      <c r="A22" s="200"/>
      <c r="B22" s="24" t="s">
        <v>38</v>
      </c>
      <c r="C22" s="16">
        <f t="shared" si="0"/>
        <v>0</v>
      </c>
      <c r="D22" s="25">
        <f t="shared" si="8"/>
        <v>0</v>
      </c>
      <c r="E22" s="16">
        <f t="shared" si="1"/>
        <v>0</v>
      </c>
      <c r="F22" s="26"/>
      <c r="G22" s="19"/>
      <c r="H22" s="26"/>
      <c r="I22" s="19"/>
      <c r="J22" s="26"/>
      <c r="K22" s="19"/>
      <c r="L22" s="26"/>
      <c r="M22" s="19"/>
      <c r="N22" s="21"/>
      <c r="O22" s="19"/>
      <c r="P22" s="21"/>
      <c r="Q22" s="19"/>
      <c r="R22" s="21"/>
      <c r="S22" s="19"/>
      <c r="T22" s="21"/>
      <c r="U22" s="19"/>
      <c r="V22" s="26"/>
      <c r="W22" s="19"/>
      <c r="X22" s="26"/>
      <c r="Y22" s="19"/>
      <c r="Z22" s="26"/>
      <c r="AA22" s="19"/>
      <c r="AB22" s="26"/>
      <c r="AC22" s="19"/>
      <c r="AD22" s="26"/>
      <c r="AE22" s="19"/>
      <c r="AF22" s="26"/>
      <c r="AG22" s="19"/>
      <c r="AH22" s="26"/>
      <c r="AI22" s="19"/>
      <c r="AJ22" s="26"/>
      <c r="AK22" s="19"/>
      <c r="AL22" s="26"/>
      <c r="AM22" s="22"/>
      <c r="AN22" s="23"/>
      <c r="AO22" s="19"/>
      <c r="AP22" t="str">
        <f t="shared" si="2"/>
        <v/>
      </c>
      <c r="CA22" t="str">
        <f t="shared" si="3"/>
        <v/>
      </c>
      <c r="CB22" t="str">
        <f t="shared" si="4"/>
        <v/>
      </c>
      <c r="CC22" t="str">
        <f t="shared" si="5"/>
        <v/>
      </c>
      <c r="CJ22">
        <f t="shared" si="6"/>
        <v>0</v>
      </c>
      <c r="CK22">
        <f t="shared" si="7"/>
        <v>0</v>
      </c>
    </row>
    <row r="23" spans="1:89" x14ac:dyDescent="0.25">
      <c r="A23" s="200"/>
      <c r="B23" s="24" t="s">
        <v>39</v>
      </c>
      <c r="C23" s="16">
        <f t="shared" si="0"/>
        <v>0</v>
      </c>
      <c r="D23" s="25">
        <f t="shared" si="8"/>
        <v>0</v>
      </c>
      <c r="E23" s="16">
        <f t="shared" si="1"/>
        <v>0</v>
      </c>
      <c r="F23" s="26"/>
      <c r="G23" s="19"/>
      <c r="H23" s="26"/>
      <c r="I23" s="19"/>
      <c r="J23" s="26"/>
      <c r="K23" s="19"/>
      <c r="L23" s="26"/>
      <c r="M23" s="19"/>
      <c r="N23" s="21"/>
      <c r="O23" s="19"/>
      <c r="P23" s="21"/>
      <c r="Q23" s="19"/>
      <c r="R23" s="21"/>
      <c r="S23" s="19"/>
      <c r="T23" s="21"/>
      <c r="U23" s="19"/>
      <c r="V23" s="26"/>
      <c r="W23" s="19"/>
      <c r="X23" s="26"/>
      <c r="Y23" s="19"/>
      <c r="Z23" s="26"/>
      <c r="AA23" s="19"/>
      <c r="AB23" s="26"/>
      <c r="AC23" s="19"/>
      <c r="AD23" s="26"/>
      <c r="AE23" s="19"/>
      <c r="AF23" s="26"/>
      <c r="AG23" s="19"/>
      <c r="AH23" s="26"/>
      <c r="AI23" s="19"/>
      <c r="AJ23" s="26"/>
      <c r="AK23" s="19"/>
      <c r="AL23" s="26"/>
      <c r="AM23" s="22"/>
      <c r="AN23" s="23"/>
      <c r="AO23" s="19"/>
      <c r="AP23" t="str">
        <f t="shared" si="2"/>
        <v/>
      </c>
      <c r="CA23" t="str">
        <f t="shared" si="3"/>
        <v/>
      </c>
      <c r="CB23" t="str">
        <f t="shared" si="4"/>
        <v/>
      </c>
      <c r="CC23" t="str">
        <f t="shared" si="5"/>
        <v/>
      </c>
      <c r="CJ23">
        <f t="shared" si="6"/>
        <v>0</v>
      </c>
      <c r="CK23">
        <f t="shared" si="7"/>
        <v>0</v>
      </c>
    </row>
    <row r="24" spans="1:89" x14ac:dyDescent="0.25">
      <c r="A24" s="200"/>
      <c r="B24" s="24" t="s">
        <v>40</v>
      </c>
      <c r="C24" s="16">
        <f t="shared" si="0"/>
        <v>0</v>
      </c>
      <c r="D24" s="25">
        <f t="shared" si="8"/>
        <v>0</v>
      </c>
      <c r="E24" s="16">
        <f t="shared" si="1"/>
        <v>0</v>
      </c>
      <c r="F24" s="26"/>
      <c r="G24" s="19"/>
      <c r="H24" s="26"/>
      <c r="I24" s="19"/>
      <c r="J24" s="26"/>
      <c r="K24" s="19"/>
      <c r="L24" s="26"/>
      <c r="M24" s="19"/>
      <c r="N24" s="21"/>
      <c r="O24" s="19"/>
      <c r="P24" s="21"/>
      <c r="Q24" s="19"/>
      <c r="R24" s="21"/>
      <c r="S24" s="19"/>
      <c r="T24" s="21"/>
      <c r="U24" s="19"/>
      <c r="V24" s="26"/>
      <c r="W24" s="19"/>
      <c r="X24" s="26"/>
      <c r="Y24" s="19"/>
      <c r="Z24" s="26"/>
      <c r="AA24" s="19"/>
      <c r="AB24" s="26"/>
      <c r="AC24" s="19"/>
      <c r="AD24" s="26"/>
      <c r="AE24" s="19"/>
      <c r="AF24" s="26"/>
      <c r="AG24" s="19"/>
      <c r="AH24" s="26"/>
      <c r="AI24" s="19"/>
      <c r="AJ24" s="26"/>
      <c r="AK24" s="19"/>
      <c r="AL24" s="26"/>
      <c r="AM24" s="22"/>
      <c r="AN24" s="23"/>
      <c r="AO24" s="19"/>
      <c r="AP24" t="str">
        <f t="shared" si="2"/>
        <v/>
      </c>
      <c r="CA24" t="str">
        <f t="shared" si="3"/>
        <v/>
      </c>
      <c r="CB24" t="str">
        <f t="shared" si="4"/>
        <v/>
      </c>
      <c r="CC24" t="str">
        <f t="shared" si="5"/>
        <v/>
      </c>
      <c r="CJ24">
        <f t="shared" si="6"/>
        <v>0</v>
      </c>
      <c r="CK24">
        <f t="shared" si="7"/>
        <v>0</v>
      </c>
    </row>
    <row r="25" spans="1:89" x14ac:dyDescent="0.25">
      <c r="A25" s="200"/>
      <c r="B25" s="24" t="s">
        <v>41</v>
      </c>
      <c r="C25" s="16">
        <f t="shared" si="0"/>
        <v>0</v>
      </c>
      <c r="D25" s="25">
        <f t="shared" si="8"/>
        <v>0</v>
      </c>
      <c r="E25" s="16">
        <f t="shared" si="1"/>
        <v>0</v>
      </c>
      <c r="F25" s="26"/>
      <c r="G25" s="19"/>
      <c r="H25" s="26"/>
      <c r="I25" s="19"/>
      <c r="J25" s="26"/>
      <c r="K25" s="19"/>
      <c r="L25" s="26"/>
      <c r="M25" s="19"/>
      <c r="N25" s="21"/>
      <c r="O25" s="19"/>
      <c r="P25" s="21"/>
      <c r="Q25" s="19"/>
      <c r="R25" s="21"/>
      <c r="S25" s="19"/>
      <c r="T25" s="21"/>
      <c r="U25" s="19"/>
      <c r="V25" s="26"/>
      <c r="W25" s="19"/>
      <c r="X25" s="26"/>
      <c r="Y25" s="19"/>
      <c r="Z25" s="26"/>
      <c r="AA25" s="19"/>
      <c r="AB25" s="26"/>
      <c r="AC25" s="19"/>
      <c r="AD25" s="26"/>
      <c r="AE25" s="19"/>
      <c r="AF25" s="26"/>
      <c r="AG25" s="19"/>
      <c r="AH25" s="26"/>
      <c r="AI25" s="19"/>
      <c r="AJ25" s="26"/>
      <c r="AK25" s="19"/>
      <c r="AL25" s="26"/>
      <c r="AM25" s="22"/>
      <c r="AN25" s="23"/>
      <c r="AO25" s="19"/>
      <c r="AP25" t="str">
        <f t="shared" si="2"/>
        <v/>
      </c>
      <c r="CA25" t="str">
        <f t="shared" si="3"/>
        <v/>
      </c>
      <c r="CB25" t="str">
        <f t="shared" si="4"/>
        <v/>
      </c>
      <c r="CC25" t="str">
        <f t="shared" si="5"/>
        <v/>
      </c>
      <c r="CJ25">
        <f t="shared" si="6"/>
        <v>0</v>
      </c>
      <c r="CK25">
        <f t="shared" si="7"/>
        <v>0</v>
      </c>
    </row>
    <row r="26" spans="1:89" ht="22.5" x14ac:dyDescent="0.25">
      <c r="A26" s="200"/>
      <c r="B26" s="27" t="s">
        <v>42</v>
      </c>
      <c r="C26" s="16">
        <f t="shared" si="0"/>
        <v>0</v>
      </c>
      <c r="D26" s="25">
        <f t="shared" si="8"/>
        <v>0</v>
      </c>
      <c r="E26" s="16">
        <f t="shared" si="1"/>
        <v>0</v>
      </c>
      <c r="F26" s="26"/>
      <c r="G26" s="19"/>
      <c r="H26" s="26"/>
      <c r="I26" s="19"/>
      <c r="J26" s="26"/>
      <c r="K26" s="19"/>
      <c r="L26" s="26"/>
      <c r="M26" s="19"/>
      <c r="N26" s="21"/>
      <c r="O26" s="19"/>
      <c r="P26" s="21"/>
      <c r="Q26" s="19"/>
      <c r="R26" s="21"/>
      <c r="S26" s="19"/>
      <c r="T26" s="21"/>
      <c r="U26" s="19"/>
      <c r="V26" s="26"/>
      <c r="W26" s="19"/>
      <c r="X26" s="26"/>
      <c r="Y26" s="19"/>
      <c r="Z26" s="26"/>
      <c r="AA26" s="19"/>
      <c r="AB26" s="26"/>
      <c r="AC26" s="19"/>
      <c r="AD26" s="26"/>
      <c r="AE26" s="19"/>
      <c r="AF26" s="26"/>
      <c r="AG26" s="19"/>
      <c r="AH26" s="26"/>
      <c r="AI26" s="19"/>
      <c r="AJ26" s="26"/>
      <c r="AK26" s="19"/>
      <c r="AL26" s="26"/>
      <c r="AM26" s="22"/>
      <c r="AN26" s="23"/>
      <c r="AO26" s="19"/>
      <c r="AP26" t="str">
        <f t="shared" si="2"/>
        <v/>
      </c>
      <c r="CA26" t="str">
        <f t="shared" si="3"/>
        <v/>
      </c>
      <c r="CB26" t="str">
        <f t="shared" si="4"/>
        <v/>
      </c>
      <c r="CC26" t="str">
        <f t="shared" si="5"/>
        <v/>
      </c>
      <c r="CJ26">
        <f t="shared" si="6"/>
        <v>0</v>
      </c>
      <c r="CK26">
        <f t="shared" si="7"/>
        <v>0</v>
      </c>
    </row>
    <row r="27" spans="1:89" x14ac:dyDescent="0.25">
      <c r="A27" s="200"/>
      <c r="B27" s="24" t="s">
        <v>43</v>
      </c>
      <c r="C27" s="16">
        <f t="shared" si="0"/>
        <v>0</v>
      </c>
      <c r="D27" s="25">
        <f t="shared" si="8"/>
        <v>0</v>
      </c>
      <c r="E27" s="16">
        <f t="shared" si="1"/>
        <v>0</v>
      </c>
      <c r="F27" s="26"/>
      <c r="G27" s="19"/>
      <c r="H27" s="26"/>
      <c r="I27" s="19"/>
      <c r="J27" s="26"/>
      <c r="K27" s="19"/>
      <c r="L27" s="26"/>
      <c r="M27" s="19"/>
      <c r="N27" s="21"/>
      <c r="O27" s="19"/>
      <c r="P27" s="21"/>
      <c r="Q27" s="19"/>
      <c r="R27" s="21"/>
      <c r="S27" s="19"/>
      <c r="T27" s="21"/>
      <c r="U27" s="19"/>
      <c r="V27" s="26"/>
      <c r="W27" s="19"/>
      <c r="X27" s="26"/>
      <c r="Y27" s="19"/>
      <c r="Z27" s="26"/>
      <c r="AA27" s="19"/>
      <c r="AB27" s="26"/>
      <c r="AC27" s="19"/>
      <c r="AD27" s="26"/>
      <c r="AE27" s="19"/>
      <c r="AF27" s="26"/>
      <c r="AG27" s="19"/>
      <c r="AH27" s="26"/>
      <c r="AI27" s="19"/>
      <c r="AJ27" s="26"/>
      <c r="AK27" s="19"/>
      <c r="AL27" s="26"/>
      <c r="AM27" s="22"/>
      <c r="AN27" s="23"/>
      <c r="AO27" s="19"/>
      <c r="AP27" t="str">
        <f t="shared" si="2"/>
        <v/>
      </c>
      <c r="CA27" t="str">
        <f t="shared" si="3"/>
        <v/>
      </c>
      <c r="CB27" t="str">
        <f t="shared" si="4"/>
        <v/>
      </c>
      <c r="CC27" t="str">
        <f t="shared" si="5"/>
        <v/>
      </c>
      <c r="CJ27">
        <f t="shared" si="6"/>
        <v>0</v>
      </c>
      <c r="CK27">
        <f t="shared" si="7"/>
        <v>0</v>
      </c>
    </row>
    <row r="28" spans="1:89" x14ac:dyDescent="0.25">
      <c r="A28" s="200"/>
      <c r="B28" s="24" t="s">
        <v>44</v>
      </c>
      <c r="C28" s="16">
        <f t="shared" si="0"/>
        <v>0</v>
      </c>
      <c r="D28" s="25">
        <f t="shared" si="8"/>
        <v>0</v>
      </c>
      <c r="E28" s="16">
        <f t="shared" si="1"/>
        <v>0</v>
      </c>
      <c r="F28" s="26"/>
      <c r="G28" s="19"/>
      <c r="H28" s="26"/>
      <c r="I28" s="19"/>
      <c r="J28" s="26"/>
      <c r="K28" s="19"/>
      <c r="L28" s="26"/>
      <c r="M28" s="19"/>
      <c r="N28" s="21"/>
      <c r="O28" s="19"/>
      <c r="P28" s="21"/>
      <c r="Q28" s="19"/>
      <c r="R28" s="21"/>
      <c r="S28" s="19"/>
      <c r="T28" s="21"/>
      <c r="U28" s="19"/>
      <c r="V28" s="26"/>
      <c r="W28" s="19"/>
      <c r="X28" s="26"/>
      <c r="Y28" s="19"/>
      <c r="Z28" s="26"/>
      <c r="AA28" s="19"/>
      <c r="AB28" s="26"/>
      <c r="AC28" s="19"/>
      <c r="AD28" s="26"/>
      <c r="AE28" s="19"/>
      <c r="AF28" s="26"/>
      <c r="AG28" s="19"/>
      <c r="AH28" s="26"/>
      <c r="AI28" s="19"/>
      <c r="AJ28" s="26"/>
      <c r="AK28" s="19"/>
      <c r="AL28" s="26"/>
      <c r="AM28" s="22"/>
      <c r="AN28" s="23"/>
      <c r="AO28" s="19"/>
      <c r="AP28" t="str">
        <f t="shared" si="2"/>
        <v/>
      </c>
      <c r="CA28" t="str">
        <f t="shared" si="3"/>
        <v/>
      </c>
      <c r="CB28" t="str">
        <f t="shared" si="4"/>
        <v/>
      </c>
      <c r="CC28" t="str">
        <f t="shared" si="5"/>
        <v/>
      </c>
      <c r="CJ28">
        <f t="shared" si="6"/>
        <v>0</v>
      </c>
      <c r="CK28">
        <f t="shared" si="7"/>
        <v>0</v>
      </c>
    </row>
    <row r="29" spans="1:89" x14ac:dyDescent="0.25">
      <c r="A29" s="200"/>
      <c r="B29" s="24" t="s">
        <v>45</v>
      </c>
      <c r="C29" s="16">
        <f t="shared" si="0"/>
        <v>0</v>
      </c>
      <c r="D29" s="25">
        <f t="shared" si="8"/>
        <v>0</v>
      </c>
      <c r="E29" s="16">
        <f t="shared" si="1"/>
        <v>0</v>
      </c>
      <c r="F29" s="26"/>
      <c r="G29" s="19"/>
      <c r="H29" s="26"/>
      <c r="I29" s="19"/>
      <c r="J29" s="26"/>
      <c r="K29" s="19"/>
      <c r="L29" s="26"/>
      <c r="M29" s="19"/>
      <c r="N29" s="21"/>
      <c r="O29" s="19"/>
      <c r="P29" s="21"/>
      <c r="Q29" s="19"/>
      <c r="R29" s="21"/>
      <c r="S29" s="19"/>
      <c r="T29" s="21"/>
      <c r="U29" s="19"/>
      <c r="V29" s="26"/>
      <c r="W29" s="19"/>
      <c r="X29" s="26"/>
      <c r="Y29" s="19"/>
      <c r="Z29" s="26"/>
      <c r="AA29" s="19"/>
      <c r="AB29" s="26"/>
      <c r="AC29" s="19"/>
      <c r="AD29" s="26"/>
      <c r="AE29" s="19"/>
      <c r="AF29" s="26"/>
      <c r="AG29" s="19"/>
      <c r="AH29" s="26"/>
      <c r="AI29" s="19"/>
      <c r="AJ29" s="26"/>
      <c r="AK29" s="19"/>
      <c r="AL29" s="26"/>
      <c r="AM29" s="22"/>
      <c r="AN29" s="23"/>
      <c r="AO29" s="19"/>
      <c r="AP29" t="str">
        <f t="shared" si="2"/>
        <v/>
      </c>
      <c r="CA29" t="str">
        <f t="shared" si="3"/>
        <v/>
      </c>
      <c r="CB29" t="str">
        <f t="shared" si="4"/>
        <v/>
      </c>
      <c r="CC29" t="str">
        <f t="shared" si="5"/>
        <v/>
      </c>
      <c r="CJ29">
        <f t="shared" si="6"/>
        <v>0</v>
      </c>
      <c r="CK29">
        <f t="shared" si="7"/>
        <v>0</v>
      </c>
    </row>
    <row r="30" spans="1:89" x14ac:dyDescent="0.25">
      <c r="A30" s="200"/>
      <c r="B30" s="24" t="s">
        <v>46</v>
      </c>
      <c r="C30" s="16">
        <f t="shared" si="0"/>
        <v>0</v>
      </c>
      <c r="D30" s="25">
        <f t="shared" si="8"/>
        <v>0</v>
      </c>
      <c r="E30" s="16">
        <f t="shared" si="1"/>
        <v>0</v>
      </c>
      <c r="F30" s="26"/>
      <c r="G30" s="19"/>
      <c r="H30" s="26"/>
      <c r="I30" s="19"/>
      <c r="J30" s="26"/>
      <c r="K30" s="19"/>
      <c r="L30" s="26"/>
      <c r="M30" s="19"/>
      <c r="N30" s="21"/>
      <c r="O30" s="19"/>
      <c r="P30" s="21"/>
      <c r="Q30" s="19"/>
      <c r="R30" s="21"/>
      <c r="S30" s="19"/>
      <c r="T30" s="21"/>
      <c r="U30" s="19"/>
      <c r="V30" s="26"/>
      <c r="W30" s="19"/>
      <c r="X30" s="26"/>
      <c r="Y30" s="19"/>
      <c r="Z30" s="26"/>
      <c r="AA30" s="19"/>
      <c r="AB30" s="26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22"/>
      <c r="AN30" s="23"/>
      <c r="AO30" s="19"/>
      <c r="AP30" t="str">
        <f t="shared" si="2"/>
        <v/>
      </c>
      <c r="CA30" t="str">
        <f t="shared" si="3"/>
        <v/>
      </c>
      <c r="CB30" t="str">
        <f t="shared" si="4"/>
        <v/>
      </c>
      <c r="CC30" t="str">
        <f t="shared" si="5"/>
        <v/>
      </c>
      <c r="CJ30">
        <f t="shared" si="6"/>
        <v>0</v>
      </c>
      <c r="CK30">
        <f t="shared" si="7"/>
        <v>0</v>
      </c>
    </row>
    <row r="31" spans="1:89" ht="21" x14ac:dyDescent="0.25">
      <c r="A31" s="200"/>
      <c r="B31" s="132" t="s">
        <v>47</v>
      </c>
      <c r="C31" s="16">
        <f t="shared" si="0"/>
        <v>0</v>
      </c>
      <c r="D31" s="25">
        <f t="shared" si="8"/>
        <v>0</v>
      </c>
      <c r="E31" s="16">
        <f t="shared" si="1"/>
        <v>0</v>
      </c>
      <c r="F31" s="26"/>
      <c r="G31" s="19"/>
      <c r="H31" s="26"/>
      <c r="I31" s="19"/>
      <c r="J31" s="26"/>
      <c r="K31" s="19"/>
      <c r="L31" s="26"/>
      <c r="M31" s="19"/>
      <c r="N31" s="21"/>
      <c r="O31" s="19"/>
      <c r="P31" s="21"/>
      <c r="Q31" s="19"/>
      <c r="R31" s="21"/>
      <c r="S31" s="19"/>
      <c r="T31" s="21"/>
      <c r="U31" s="19"/>
      <c r="V31" s="26"/>
      <c r="W31" s="19"/>
      <c r="X31" s="26"/>
      <c r="Y31" s="19"/>
      <c r="Z31" s="26"/>
      <c r="AA31" s="19"/>
      <c r="AB31" s="26"/>
      <c r="AC31" s="19"/>
      <c r="AD31" s="26"/>
      <c r="AE31" s="19"/>
      <c r="AF31" s="26"/>
      <c r="AG31" s="19"/>
      <c r="AH31" s="26"/>
      <c r="AI31" s="19"/>
      <c r="AJ31" s="26"/>
      <c r="AK31" s="19"/>
      <c r="AL31" s="26"/>
      <c r="AM31" s="22"/>
      <c r="AN31" s="23"/>
      <c r="AO31" s="19"/>
      <c r="AP31" t="str">
        <f t="shared" si="2"/>
        <v/>
      </c>
      <c r="CA31" t="str">
        <f t="shared" si="3"/>
        <v/>
      </c>
      <c r="CB31" t="str">
        <f t="shared" si="4"/>
        <v/>
      </c>
      <c r="CC31" t="str">
        <f t="shared" si="5"/>
        <v/>
      </c>
      <c r="CJ31">
        <f t="shared" si="6"/>
        <v>0</v>
      </c>
      <c r="CK31">
        <f t="shared" si="7"/>
        <v>0</v>
      </c>
    </row>
    <row r="32" spans="1:89" x14ac:dyDescent="0.25">
      <c r="A32" s="200"/>
      <c r="B32" s="24" t="s">
        <v>48</v>
      </c>
      <c r="C32" s="16">
        <f t="shared" si="0"/>
        <v>0</v>
      </c>
      <c r="D32" s="25">
        <f t="shared" si="8"/>
        <v>0</v>
      </c>
      <c r="E32" s="16">
        <f t="shared" si="1"/>
        <v>0</v>
      </c>
      <c r="F32" s="26"/>
      <c r="G32" s="19"/>
      <c r="H32" s="26"/>
      <c r="I32" s="19"/>
      <c r="J32" s="26"/>
      <c r="K32" s="19"/>
      <c r="L32" s="26"/>
      <c r="M32" s="19"/>
      <c r="N32" s="21"/>
      <c r="O32" s="19"/>
      <c r="P32" s="21"/>
      <c r="Q32" s="19"/>
      <c r="R32" s="21"/>
      <c r="S32" s="19"/>
      <c r="T32" s="21"/>
      <c r="U32" s="19"/>
      <c r="V32" s="26"/>
      <c r="W32" s="19"/>
      <c r="X32" s="26"/>
      <c r="Y32" s="19"/>
      <c r="Z32" s="26"/>
      <c r="AA32" s="19"/>
      <c r="AB32" s="26"/>
      <c r="AC32" s="19"/>
      <c r="AD32" s="26"/>
      <c r="AE32" s="19"/>
      <c r="AF32" s="26"/>
      <c r="AG32" s="19"/>
      <c r="AH32" s="26"/>
      <c r="AI32" s="19"/>
      <c r="AJ32" s="26"/>
      <c r="AK32" s="19"/>
      <c r="AL32" s="26"/>
      <c r="AM32" s="22"/>
      <c r="AN32" s="23"/>
      <c r="AO32" s="19"/>
      <c r="AP32" t="str">
        <f t="shared" si="2"/>
        <v/>
      </c>
      <c r="CA32" t="str">
        <f t="shared" si="3"/>
        <v/>
      </c>
      <c r="CB32" t="str">
        <f t="shared" si="4"/>
        <v/>
      </c>
      <c r="CC32" t="str">
        <f t="shared" si="5"/>
        <v/>
      </c>
      <c r="CJ32">
        <f t="shared" si="6"/>
        <v>0</v>
      </c>
      <c r="CK32">
        <f t="shared" si="7"/>
        <v>0</v>
      </c>
    </row>
    <row r="33" spans="1:89" x14ac:dyDescent="0.25">
      <c r="A33" s="200"/>
      <c r="B33" s="24" t="s">
        <v>49</v>
      </c>
      <c r="C33" s="16">
        <f t="shared" si="0"/>
        <v>0</v>
      </c>
      <c r="D33" s="25">
        <f t="shared" si="8"/>
        <v>0</v>
      </c>
      <c r="E33" s="16">
        <f t="shared" si="1"/>
        <v>0</v>
      </c>
      <c r="F33" s="26"/>
      <c r="G33" s="19"/>
      <c r="H33" s="26"/>
      <c r="I33" s="19"/>
      <c r="J33" s="26"/>
      <c r="K33" s="19"/>
      <c r="L33" s="26"/>
      <c r="M33" s="19"/>
      <c r="N33" s="21"/>
      <c r="O33" s="19"/>
      <c r="P33" s="21"/>
      <c r="Q33" s="19"/>
      <c r="R33" s="21"/>
      <c r="S33" s="19"/>
      <c r="T33" s="21"/>
      <c r="U33" s="19"/>
      <c r="V33" s="26"/>
      <c r="W33" s="19"/>
      <c r="X33" s="26"/>
      <c r="Y33" s="19"/>
      <c r="Z33" s="26"/>
      <c r="AA33" s="19"/>
      <c r="AB33" s="26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22"/>
      <c r="AN33" s="23"/>
      <c r="AO33" s="19"/>
      <c r="AP33" t="str">
        <f t="shared" si="2"/>
        <v/>
      </c>
      <c r="CA33" t="str">
        <f t="shared" si="3"/>
        <v/>
      </c>
      <c r="CB33" t="str">
        <f t="shared" si="4"/>
        <v/>
      </c>
      <c r="CC33" t="str">
        <f t="shared" si="5"/>
        <v/>
      </c>
      <c r="CJ33">
        <f t="shared" si="6"/>
        <v>0</v>
      </c>
      <c r="CK33">
        <f t="shared" si="7"/>
        <v>0</v>
      </c>
    </row>
    <row r="34" spans="1:89" x14ac:dyDescent="0.25">
      <c r="A34" s="200"/>
      <c r="B34" s="24" t="s">
        <v>50</v>
      </c>
      <c r="C34" s="16">
        <f t="shared" si="0"/>
        <v>0</v>
      </c>
      <c r="D34" s="25">
        <f t="shared" si="8"/>
        <v>0</v>
      </c>
      <c r="E34" s="16">
        <f t="shared" si="1"/>
        <v>0</v>
      </c>
      <c r="F34" s="26"/>
      <c r="G34" s="19"/>
      <c r="H34" s="26"/>
      <c r="I34" s="19"/>
      <c r="J34" s="26"/>
      <c r="K34" s="19"/>
      <c r="L34" s="26"/>
      <c r="M34" s="19"/>
      <c r="N34" s="21"/>
      <c r="O34" s="19"/>
      <c r="P34" s="21"/>
      <c r="Q34" s="19"/>
      <c r="R34" s="21"/>
      <c r="S34" s="19"/>
      <c r="T34" s="21"/>
      <c r="U34" s="19"/>
      <c r="V34" s="26"/>
      <c r="W34" s="19"/>
      <c r="X34" s="26"/>
      <c r="Y34" s="19"/>
      <c r="Z34" s="26"/>
      <c r="AA34" s="19"/>
      <c r="AB34" s="26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22"/>
      <c r="AN34" s="23"/>
      <c r="AO34" s="19"/>
      <c r="AP34" t="str">
        <f t="shared" si="2"/>
        <v/>
      </c>
      <c r="CA34" t="str">
        <f t="shared" si="3"/>
        <v/>
      </c>
      <c r="CB34" t="str">
        <f t="shared" si="4"/>
        <v/>
      </c>
      <c r="CC34" t="str">
        <f t="shared" si="5"/>
        <v/>
      </c>
      <c r="CJ34">
        <f t="shared" si="6"/>
        <v>0</v>
      </c>
      <c r="CK34">
        <f t="shared" si="7"/>
        <v>0</v>
      </c>
    </row>
    <row r="35" spans="1:89" x14ac:dyDescent="0.25">
      <c r="A35" s="200"/>
      <c r="B35" s="24" t="s">
        <v>51</v>
      </c>
      <c r="C35" s="16">
        <f t="shared" si="0"/>
        <v>0</v>
      </c>
      <c r="D35" s="25">
        <f t="shared" si="8"/>
        <v>0</v>
      </c>
      <c r="E35" s="16">
        <f t="shared" si="1"/>
        <v>0</v>
      </c>
      <c r="F35" s="26"/>
      <c r="G35" s="19"/>
      <c r="H35" s="26"/>
      <c r="I35" s="19"/>
      <c r="J35" s="26"/>
      <c r="K35" s="19"/>
      <c r="L35" s="26"/>
      <c r="M35" s="19"/>
      <c r="N35" s="21"/>
      <c r="O35" s="19"/>
      <c r="P35" s="21"/>
      <c r="Q35" s="19"/>
      <c r="R35" s="21"/>
      <c r="S35" s="19"/>
      <c r="T35" s="21"/>
      <c r="U35" s="19"/>
      <c r="V35" s="26"/>
      <c r="W35" s="19"/>
      <c r="X35" s="26"/>
      <c r="Y35" s="19"/>
      <c r="Z35" s="26"/>
      <c r="AA35" s="19"/>
      <c r="AB35" s="26"/>
      <c r="AC35" s="19"/>
      <c r="AD35" s="26"/>
      <c r="AE35" s="19"/>
      <c r="AF35" s="26"/>
      <c r="AG35" s="19"/>
      <c r="AH35" s="26"/>
      <c r="AI35" s="19"/>
      <c r="AJ35" s="26"/>
      <c r="AK35" s="19"/>
      <c r="AL35" s="26"/>
      <c r="AM35" s="22"/>
      <c r="AN35" s="23"/>
      <c r="AO35" s="19"/>
      <c r="AP35" t="str">
        <f t="shared" si="2"/>
        <v/>
      </c>
      <c r="CA35" t="str">
        <f t="shared" si="3"/>
        <v/>
      </c>
      <c r="CB35" t="str">
        <f t="shared" si="4"/>
        <v/>
      </c>
      <c r="CC35" t="str">
        <f t="shared" si="5"/>
        <v/>
      </c>
      <c r="CJ35">
        <f t="shared" si="6"/>
        <v>0</v>
      </c>
      <c r="CK35">
        <f t="shared" si="7"/>
        <v>0</v>
      </c>
    </row>
    <row r="36" spans="1:89" ht="22.5" x14ac:dyDescent="0.25">
      <c r="A36" s="200"/>
      <c r="B36" s="27" t="s">
        <v>52</v>
      </c>
      <c r="C36" s="16">
        <f t="shared" si="0"/>
        <v>0</v>
      </c>
      <c r="D36" s="25">
        <f t="shared" si="8"/>
        <v>0</v>
      </c>
      <c r="E36" s="16">
        <f t="shared" si="1"/>
        <v>0</v>
      </c>
      <c r="F36" s="26"/>
      <c r="G36" s="19"/>
      <c r="H36" s="26"/>
      <c r="I36" s="19"/>
      <c r="J36" s="26"/>
      <c r="K36" s="19"/>
      <c r="L36" s="26"/>
      <c r="M36" s="19"/>
      <c r="N36" s="21"/>
      <c r="O36" s="19"/>
      <c r="P36" s="21"/>
      <c r="Q36" s="19"/>
      <c r="R36" s="21"/>
      <c r="S36" s="19"/>
      <c r="T36" s="21"/>
      <c r="U36" s="19"/>
      <c r="V36" s="26"/>
      <c r="W36" s="19"/>
      <c r="X36" s="26"/>
      <c r="Y36" s="19"/>
      <c r="Z36" s="26"/>
      <c r="AA36" s="19"/>
      <c r="AB36" s="26"/>
      <c r="AC36" s="19"/>
      <c r="AD36" s="26"/>
      <c r="AE36" s="19"/>
      <c r="AF36" s="26"/>
      <c r="AG36" s="19"/>
      <c r="AH36" s="26"/>
      <c r="AI36" s="19"/>
      <c r="AJ36" s="26"/>
      <c r="AK36" s="19"/>
      <c r="AL36" s="26"/>
      <c r="AM36" s="22"/>
      <c r="AN36" s="23"/>
      <c r="AO36" s="19"/>
      <c r="AP36" t="str">
        <f t="shared" si="2"/>
        <v/>
      </c>
      <c r="CA36" t="str">
        <f t="shared" si="3"/>
        <v/>
      </c>
      <c r="CB36" t="str">
        <f t="shared" si="4"/>
        <v/>
      </c>
      <c r="CC36" t="str">
        <f t="shared" si="5"/>
        <v/>
      </c>
      <c r="CJ36">
        <f t="shared" si="6"/>
        <v>0</v>
      </c>
      <c r="CK36">
        <f t="shared" si="7"/>
        <v>0</v>
      </c>
    </row>
    <row r="37" spans="1:89" x14ac:dyDescent="0.25">
      <c r="A37" s="201"/>
      <c r="B37" s="28" t="s">
        <v>53</v>
      </c>
      <c r="C37" s="29">
        <f t="shared" si="0"/>
        <v>0</v>
      </c>
      <c r="D37" s="30">
        <f t="shared" si="8"/>
        <v>0</v>
      </c>
      <c r="E37" s="29">
        <f t="shared" si="1"/>
        <v>0</v>
      </c>
      <c r="F37" s="31"/>
      <c r="G37" s="32"/>
      <c r="H37" s="31"/>
      <c r="I37" s="32"/>
      <c r="J37" s="31"/>
      <c r="K37" s="32"/>
      <c r="L37" s="31"/>
      <c r="M37" s="32"/>
      <c r="N37" s="33"/>
      <c r="O37" s="32"/>
      <c r="P37" s="33"/>
      <c r="Q37" s="32"/>
      <c r="R37" s="33"/>
      <c r="S37" s="32"/>
      <c r="T37" s="33"/>
      <c r="U37" s="32"/>
      <c r="V37" s="31"/>
      <c r="W37" s="32"/>
      <c r="X37" s="31"/>
      <c r="Y37" s="32"/>
      <c r="Z37" s="31"/>
      <c r="AA37" s="32"/>
      <c r="AB37" s="31"/>
      <c r="AC37" s="32"/>
      <c r="AD37" s="31"/>
      <c r="AE37" s="32"/>
      <c r="AF37" s="31"/>
      <c r="AG37" s="32"/>
      <c r="AH37" s="31"/>
      <c r="AI37" s="32"/>
      <c r="AJ37" s="31"/>
      <c r="AK37" s="32"/>
      <c r="AL37" s="31"/>
      <c r="AM37" s="34"/>
      <c r="AN37" s="35"/>
      <c r="AO37" s="32"/>
      <c r="AP37" t="str">
        <f t="shared" si="2"/>
        <v/>
      </c>
      <c r="CA37" t="str">
        <f t="shared" si="3"/>
        <v/>
      </c>
      <c r="CB37" t="str">
        <f t="shared" si="4"/>
        <v/>
      </c>
      <c r="CC37" t="str">
        <f t="shared" si="5"/>
        <v/>
      </c>
      <c r="CJ37">
        <f t="shared" si="6"/>
        <v>0</v>
      </c>
      <c r="CK37">
        <f t="shared" si="7"/>
        <v>0</v>
      </c>
    </row>
    <row r="38" spans="1:89" x14ac:dyDescent="0.25">
      <c r="A38" s="184" t="s">
        <v>54</v>
      </c>
      <c r="B38" s="24" t="s">
        <v>55</v>
      </c>
      <c r="C38" s="36">
        <f t="shared" si="0"/>
        <v>0</v>
      </c>
      <c r="D38" s="37">
        <f t="shared" si="8"/>
        <v>0</v>
      </c>
      <c r="E38" s="36">
        <f t="shared" si="1"/>
        <v>0</v>
      </c>
      <c r="F38" s="38"/>
      <c r="G38" s="39"/>
      <c r="H38" s="38"/>
      <c r="I38" s="39"/>
      <c r="J38" s="38"/>
      <c r="K38" s="39"/>
      <c r="L38" s="38"/>
      <c r="M38" s="39"/>
      <c r="N38" s="40"/>
      <c r="O38" s="39"/>
      <c r="P38" s="40"/>
      <c r="Q38" s="39"/>
      <c r="R38" s="40"/>
      <c r="S38" s="39"/>
      <c r="T38" s="40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41"/>
      <c r="AN38" s="23"/>
      <c r="AO38" s="19"/>
      <c r="AP38" t="str">
        <f t="shared" si="2"/>
        <v/>
      </c>
      <c r="CA38" t="str">
        <f t="shared" si="3"/>
        <v/>
      </c>
      <c r="CB38" t="str">
        <f t="shared" si="4"/>
        <v/>
      </c>
      <c r="CC38" t="str">
        <f t="shared" si="5"/>
        <v/>
      </c>
      <c r="CJ38">
        <f t="shared" si="6"/>
        <v>0</v>
      </c>
      <c r="CK38">
        <f t="shared" si="7"/>
        <v>0</v>
      </c>
    </row>
    <row r="39" spans="1:89" x14ac:dyDescent="0.25">
      <c r="A39" s="200"/>
      <c r="B39" s="24" t="s">
        <v>56</v>
      </c>
      <c r="C39" s="16">
        <f t="shared" si="0"/>
        <v>0</v>
      </c>
      <c r="D39" s="25">
        <f t="shared" si="8"/>
        <v>0</v>
      </c>
      <c r="E39" s="16">
        <f t="shared" si="1"/>
        <v>0</v>
      </c>
      <c r="F39" s="26"/>
      <c r="G39" s="19"/>
      <c r="H39" s="26"/>
      <c r="I39" s="19"/>
      <c r="J39" s="26"/>
      <c r="K39" s="19"/>
      <c r="L39" s="26"/>
      <c r="M39" s="19"/>
      <c r="N39" s="21"/>
      <c r="O39" s="19"/>
      <c r="P39" s="21"/>
      <c r="Q39" s="19"/>
      <c r="R39" s="21"/>
      <c r="S39" s="19"/>
      <c r="T39" s="21"/>
      <c r="U39" s="19"/>
      <c r="V39" s="26"/>
      <c r="W39" s="19"/>
      <c r="X39" s="26"/>
      <c r="Y39" s="19"/>
      <c r="Z39" s="26"/>
      <c r="AA39" s="19"/>
      <c r="AB39" s="26"/>
      <c r="AC39" s="19"/>
      <c r="AD39" s="26"/>
      <c r="AE39" s="19"/>
      <c r="AF39" s="26"/>
      <c r="AG39" s="19"/>
      <c r="AH39" s="26"/>
      <c r="AI39" s="19"/>
      <c r="AJ39" s="26"/>
      <c r="AK39" s="19"/>
      <c r="AL39" s="26"/>
      <c r="AM39" s="22"/>
      <c r="AN39" s="23"/>
      <c r="AO39" s="19"/>
      <c r="AP39" t="str">
        <f t="shared" si="2"/>
        <v/>
      </c>
      <c r="CA39" t="str">
        <f t="shared" si="3"/>
        <v/>
      </c>
      <c r="CB39" t="str">
        <f t="shared" si="4"/>
        <v/>
      </c>
      <c r="CC39" t="str">
        <f t="shared" si="5"/>
        <v/>
      </c>
      <c r="CJ39">
        <f t="shared" si="6"/>
        <v>0</v>
      </c>
      <c r="CK39">
        <f t="shared" si="7"/>
        <v>0</v>
      </c>
    </row>
    <row r="40" spans="1:89" x14ac:dyDescent="0.25">
      <c r="A40" s="200"/>
      <c r="B40" s="24" t="s">
        <v>57</v>
      </c>
      <c r="C40" s="16">
        <f t="shared" si="0"/>
        <v>0</v>
      </c>
      <c r="D40" s="25">
        <f t="shared" si="8"/>
        <v>0</v>
      </c>
      <c r="E40" s="16">
        <f t="shared" si="1"/>
        <v>0</v>
      </c>
      <c r="F40" s="26"/>
      <c r="G40" s="19"/>
      <c r="H40" s="26"/>
      <c r="I40" s="19"/>
      <c r="J40" s="26"/>
      <c r="K40" s="19"/>
      <c r="L40" s="26"/>
      <c r="M40" s="19"/>
      <c r="N40" s="21"/>
      <c r="O40" s="19"/>
      <c r="P40" s="21"/>
      <c r="Q40" s="19"/>
      <c r="R40" s="21"/>
      <c r="S40" s="19"/>
      <c r="T40" s="21"/>
      <c r="U40" s="19"/>
      <c r="V40" s="26"/>
      <c r="W40" s="19"/>
      <c r="X40" s="26"/>
      <c r="Y40" s="19"/>
      <c r="Z40" s="26"/>
      <c r="AA40" s="19"/>
      <c r="AB40" s="26"/>
      <c r="AC40" s="19"/>
      <c r="AD40" s="26"/>
      <c r="AE40" s="19"/>
      <c r="AF40" s="26"/>
      <c r="AG40" s="19"/>
      <c r="AH40" s="26"/>
      <c r="AI40" s="19"/>
      <c r="AJ40" s="26"/>
      <c r="AK40" s="19"/>
      <c r="AL40" s="26"/>
      <c r="AM40" s="22"/>
      <c r="AN40" s="23"/>
      <c r="AO40" s="19"/>
      <c r="AP40" t="str">
        <f t="shared" si="2"/>
        <v/>
      </c>
      <c r="CA40" t="str">
        <f t="shared" si="3"/>
        <v/>
      </c>
      <c r="CB40" t="str">
        <f t="shared" si="4"/>
        <v/>
      </c>
      <c r="CC40" t="str">
        <f t="shared" si="5"/>
        <v/>
      </c>
      <c r="CJ40">
        <f t="shared" si="6"/>
        <v>0</v>
      </c>
      <c r="CK40">
        <f t="shared" si="7"/>
        <v>0</v>
      </c>
    </row>
    <row r="41" spans="1:89" x14ac:dyDescent="0.25">
      <c r="A41" s="201"/>
      <c r="B41" s="42" t="s">
        <v>58</v>
      </c>
      <c r="C41" s="29">
        <f t="shared" si="0"/>
        <v>0</v>
      </c>
      <c r="D41" s="30">
        <f t="shared" si="8"/>
        <v>0</v>
      </c>
      <c r="E41" s="29">
        <f t="shared" si="1"/>
        <v>0</v>
      </c>
      <c r="F41" s="31"/>
      <c r="G41" s="32"/>
      <c r="H41" s="31"/>
      <c r="I41" s="32"/>
      <c r="J41" s="31"/>
      <c r="K41" s="32"/>
      <c r="L41" s="31"/>
      <c r="M41" s="32"/>
      <c r="N41" s="33"/>
      <c r="O41" s="32"/>
      <c r="P41" s="33"/>
      <c r="Q41" s="32"/>
      <c r="R41" s="33"/>
      <c r="S41" s="32"/>
      <c r="T41" s="31"/>
      <c r="U41" s="32"/>
      <c r="V41" s="31"/>
      <c r="W41" s="32"/>
      <c r="X41" s="31"/>
      <c r="Y41" s="32"/>
      <c r="Z41" s="31"/>
      <c r="AA41" s="32"/>
      <c r="AB41" s="31"/>
      <c r="AC41" s="32"/>
      <c r="AD41" s="31"/>
      <c r="AE41" s="32"/>
      <c r="AF41" s="31"/>
      <c r="AG41" s="32"/>
      <c r="AH41" s="31"/>
      <c r="AI41" s="32"/>
      <c r="AJ41" s="31"/>
      <c r="AK41" s="32"/>
      <c r="AL41" s="31"/>
      <c r="AM41" s="34"/>
      <c r="AN41" s="35"/>
      <c r="AO41" s="32"/>
      <c r="AP41" t="str">
        <f t="shared" si="2"/>
        <v/>
      </c>
      <c r="CA41" t="str">
        <f t="shared" si="3"/>
        <v/>
      </c>
      <c r="CB41" t="str">
        <f t="shared" si="4"/>
        <v/>
      </c>
      <c r="CC41" t="str">
        <f t="shared" si="5"/>
        <v/>
      </c>
      <c r="CJ41">
        <f t="shared" si="6"/>
        <v>0</v>
      </c>
      <c r="CK41">
        <f t="shared" si="7"/>
        <v>0</v>
      </c>
    </row>
    <row r="42" spans="1:89" ht="15.75" x14ac:dyDescent="0.25">
      <c r="A42" s="4" t="s">
        <v>59</v>
      </c>
    </row>
    <row r="43" spans="1:89" ht="15" customHeight="1" x14ac:dyDescent="0.25">
      <c r="A43" s="226" t="s">
        <v>60</v>
      </c>
      <c r="B43" s="203" t="s">
        <v>5</v>
      </c>
      <c r="C43" s="204"/>
      <c r="D43" s="205"/>
      <c r="E43" s="209" t="s">
        <v>6</v>
      </c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191"/>
      <c r="AM43" s="229" t="s">
        <v>61</v>
      </c>
      <c r="AN43" s="229"/>
      <c r="AO43" s="229"/>
      <c r="AP43" s="229"/>
      <c r="AQ43" s="229"/>
      <c r="AR43" s="229"/>
      <c r="AS43" s="229"/>
      <c r="AT43" s="229"/>
      <c r="AU43" s="229"/>
      <c r="AV43" s="229"/>
      <c r="AW43" s="230"/>
      <c r="CA43" s="197" t="s">
        <v>62</v>
      </c>
      <c r="CJ43" s="197" t="s">
        <v>62</v>
      </c>
    </row>
    <row r="44" spans="1:89" x14ac:dyDescent="0.25">
      <c r="A44" s="227"/>
      <c r="B44" s="206"/>
      <c r="C44" s="207"/>
      <c r="D44" s="208"/>
      <c r="E44" s="198" t="s">
        <v>10</v>
      </c>
      <c r="F44" s="196"/>
      <c r="G44" s="195" t="s">
        <v>11</v>
      </c>
      <c r="H44" s="196"/>
      <c r="I44" s="195" t="s">
        <v>12</v>
      </c>
      <c r="J44" s="196"/>
      <c r="K44" s="195" t="s">
        <v>13</v>
      </c>
      <c r="L44" s="196"/>
      <c r="M44" s="195" t="s">
        <v>14</v>
      </c>
      <c r="N44" s="196"/>
      <c r="O44" s="195" t="s">
        <v>15</v>
      </c>
      <c r="P44" s="196"/>
      <c r="Q44" s="195" t="s">
        <v>16</v>
      </c>
      <c r="R44" s="196"/>
      <c r="S44" s="195" t="s">
        <v>17</v>
      </c>
      <c r="T44" s="196"/>
      <c r="U44" s="195" t="s">
        <v>18</v>
      </c>
      <c r="V44" s="196"/>
      <c r="W44" s="195" t="s">
        <v>19</v>
      </c>
      <c r="X44" s="196"/>
      <c r="Y44" s="195" t="s">
        <v>20</v>
      </c>
      <c r="Z44" s="196"/>
      <c r="AA44" s="195" t="s">
        <v>21</v>
      </c>
      <c r="AB44" s="196"/>
      <c r="AC44" s="195" t="s">
        <v>22</v>
      </c>
      <c r="AD44" s="196"/>
      <c r="AE44" s="195" t="s">
        <v>23</v>
      </c>
      <c r="AF44" s="196"/>
      <c r="AG44" s="195" t="s">
        <v>24</v>
      </c>
      <c r="AH44" s="196"/>
      <c r="AI44" s="195" t="s">
        <v>25</v>
      </c>
      <c r="AJ44" s="196"/>
      <c r="AK44" s="190" t="s">
        <v>26</v>
      </c>
      <c r="AL44" s="225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2"/>
      <c r="CA44" s="197"/>
      <c r="CJ44" s="197"/>
    </row>
    <row r="45" spans="1:89" ht="33" x14ac:dyDescent="0.25">
      <c r="A45" s="228"/>
      <c r="B45" s="8" t="s">
        <v>27</v>
      </c>
      <c r="C45" s="9" t="s">
        <v>28</v>
      </c>
      <c r="D45" s="10" t="s">
        <v>29</v>
      </c>
      <c r="E45" s="11" t="s">
        <v>28</v>
      </c>
      <c r="F45" s="176" t="s">
        <v>29</v>
      </c>
      <c r="G45" s="13" t="s">
        <v>28</v>
      </c>
      <c r="H45" s="176" t="s">
        <v>29</v>
      </c>
      <c r="I45" s="13" t="s">
        <v>28</v>
      </c>
      <c r="J45" s="176" t="s">
        <v>29</v>
      </c>
      <c r="K45" s="13" t="s">
        <v>28</v>
      </c>
      <c r="L45" s="176" t="s">
        <v>29</v>
      </c>
      <c r="M45" s="13" t="s">
        <v>28</v>
      </c>
      <c r="N45" s="176" t="s">
        <v>29</v>
      </c>
      <c r="O45" s="13" t="s">
        <v>28</v>
      </c>
      <c r="P45" s="176" t="s">
        <v>29</v>
      </c>
      <c r="Q45" s="13" t="s">
        <v>28</v>
      </c>
      <c r="R45" s="176" t="s">
        <v>29</v>
      </c>
      <c r="S45" s="13" t="s">
        <v>28</v>
      </c>
      <c r="T45" s="176" t="s">
        <v>29</v>
      </c>
      <c r="U45" s="13" t="s">
        <v>28</v>
      </c>
      <c r="V45" s="176" t="s">
        <v>29</v>
      </c>
      <c r="W45" s="13" t="s">
        <v>28</v>
      </c>
      <c r="X45" s="176" t="s">
        <v>29</v>
      </c>
      <c r="Y45" s="13" t="s">
        <v>28</v>
      </c>
      <c r="Z45" s="176" t="s">
        <v>29</v>
      </c>
      <c r="AA45" s="13" t="s">
        <v>28</v>
      </c>
      <c r="AB45" s="176" t="s">
        <v>29</v>
      </c>
      <c r="AC45" s="13" t="s">
        <v>28</v>
      </c>
      <c r="AD45" s="176" t="s">
        <v>29</v>
      </c>
      <c r="AE45" s="13" t="s">
        <v>28</v>
      </c>
      <c r="AF45" s="176" t="s">
        <v>29</v>
      </c>
      <c r="AG45" s="13" t="s">
        <v>28</v>
      </c>
      <c r="AH45" s="176" t="s">
        <v>29</v>
      </c>
      <c r="AI45" s="13" t="s">
        <v>28</v>
      </c>
      <c r="AJ45" s="176" t="s">
        <v>29</v>
      </c>
      <c r="AK45" s="13" t="s">
        <v>28</v>
      </c>
      <c r="AL45" s="43" t="s">
        <v>29</v>
      </c>
      <c r="AM45" s="44" t="s">
        <v>63</v>
      </c>
      <c r="AN45" s="44" t="s">
        <v>64</v>
      </c>
      <c r="AO45" s="44" t="s">
        <v>65</v>
      </c>
      <c r="AP45" s="45" t="s">
        <v>66</v>
      </c>
      <c r="AQ45" s="44" t="s">
        <v>67</v>
      </c>
      <c r="AR45" s="44" t="s">
        <v>68</v>
      </c>
      <c r="AS45" s="44" t="s">
        <v>69</v>
      </c>
      <c r="AT45" s="44" t="s">
        <v>70</v>
      </c>
      <c r="AU45" s="45" t="s">
        <v>71</v>
      </c>
      <c r="AV45" s="45" t="s">
        <v>72</v>
      </c>
      <c r="AW45" s="44" t="s">
        <v>73</v>
      </c>
      <c r="CA45" s="197"/>
      <c r="CJ45" s="197"/>
    </row>
    <row r="46" spans="1:89" x14ac:dyDescent="0.25">
      <c r="A46" s="46" t="s">
        <v>74</v>
      </c>
      <c r="B46" s="47">
        <f>SUM(C46:D46)</f>
        <v>0</v>
      </c>
      <c r="C46" s="17">
        <f>+E46+G46+I46+K46+M46+O46+Q46+S46+U46+W46+Y46+AA46+AC46+AE46+AG46+AI46+AK46</f>
        <v>0</v>
      </c>
      <c r="D46" s="16">
        <f>+F46+H46+J46+L46+N46+P46+R46+T46+V46+X46+Z46+AB46+AD46+AF46+AH46+AJ46+AL46</f>
        <v>0</v>
      </c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  <c r="AH46" s="19"/>
      <c r="AI46" s="18"/>
      <c r="AJ46" s="19"/>
      <c r="AK46" s="18"/>
      <c r="AL46" s="48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CA46" t="str">
        <f>IF(CJ46=1," * La suma de Atenciones por profesional no debe ser mayor al Total.","")</f>
        <v/>
      </c>
    </row>
    <row r="47" spans="1:89" x14ac:dyDescent="0.25">
      <c r="A47" s="49" t="s">
        <v>75</v>
      </c>
      <c r="B47" s="47">
        <f t="shared" ref="B47:B57" si="9">SUM(C47:D47)</f>
        <v>0</v>
      </c>
      <c r="C47" s="25">
        <f t="shared" ref="C47:D57" si="10">+E47+G47+I47+K47+M47+O47+Q47+S47+U47+W47+Y47+AA47+AC47+AE47+AG47+AI47+AK47</f>
        <v>0</v>
      </c>
      <c r="D47" s="16">
        <f t="shared" si="10"/>
        <v>0</v>
      </c>
      <c r="E47" s="26"/>
      <c r="F47" s="19"/>
      <c r="G47" s="26"/>
      <c r="H47" s="19"/>
      <c r="I47" s="26"/>
      <c r="J47" s="19"/>
      <c r="K47" s="26"/>
      <c r="L47" s="19"/>
      <c r="M47" s="26"/>
      <c r="N47" s="19"/>
      <c r="O47" s="26"/>
      <c r="P47" s="19"/>
      <c r="Q47" s="26"/>
      <c r="R47" s="19"/>
      <c r="S47" s="26"/>
      <c r="T47" s="19"/>
      <c r="U47" s="26"/>
      <c r="V47" s="19"/>
      <c r="W47" s="26"/>
      <c r="X47" s="19"/>
      <c r="Y47" s="26"/>
      <c r="Z47" s="19"/>
      <c r="AA47" s="26"/>
      <c r="AB47" s="19"/>
      <c r="AC47" s="26"/>
      <c r="AD47" s="19"/>
      <c r="AE47" s="26"/>
      <c r="AF47" s="19"/>
      <c r="AG47" s="26"/>
      <c r="AH47" s="19"/>
      <c r="AI47" s="26"/>
      <c r="AJ47" s="19"/>
      <c r="AK47" s="26"/>
      <c r="AL47" s="48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CA47" t="str">
        <f t="shared" ref="CA47:CA57" si="11">IF(CJ47=1," * La suma de Atenciones por profesional no debe ser mayor al Total.","")</f>
        <v/>
      </c>
    </row>
    <row r="48" spans="1:89" x14ac:dyDescent="0.25">
      <c r="A48" s="50" t="s">
        <v>76</v>
      </c>
      <c r="B48" s="47">
        <f t="shared" si="9"/>
        <v>0</v>
      </c>
      <c r="C48" s="25">
        <f t="shared" si="10"/>
        <v>0</v>
      </c>
      <c r="D48" s="16">
        <f t="shared" si="10"/>
        <v>0</v>
      </c>
      <c r="E48" s="26"/>
      <c r="F48" s="19"/>
      <c r="G48" s="26"/>
      <c r="H48" s="19"/>
      <c r="I48" s="26"/>
      <c r="J48" s="19"/>
      <c r="K48" s="26"/>
      <c r="L48" s="19"/>
      <c r="M48" s="26"/>
      <c r="N48" s="19"/>
      <c r="O48" s="26"/>
      <c r="P48" s="19"/>
      <c r="Q48" s="26"/>
      <c r="R48" s="19"/>
      <c r="S48" s="26"/>
      <c r="T48" s="19"/>
      <c r="U48" s="26"/>
      <c r="V48" s="19"/>
      <c r="W48" s="26"/>
      <c r="X48" s="19"/>
      <c r="Y48" s="26"/>
      <c r="Z48" s="19"/>
      <c r="AA48" s="26"/>
      <c r="AB48" s="19"/>
      <c r="AC48" s="26"/>
      <c r="AD48" s="19"/>
      <c r="AE48" s="26"/>
      <c r="AF48" s="19"/>
      <c r="AG48" s="26"/>
      <c r="AH48" s="19"/>
      <c r="AI48" s="26"/>
      <c r="AJ48" s="19"/>
      <c r="AK48" s="26"/>
      <c r="AL48" s="48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t="str">
        <f t="shared" ref="AX48:AX57" si="12">CA48&amp;CB48</f>
        <v/>
      </c>
      <c r="CA48" t="str">
        <f t="shared" si="11"/>
        <v/>
      </c>
      <c r="CJ48">
        <f t="shared" ref="CJ48:CJ57" si="13">IF(SUM(AM48:AW48)&gt;B48,1,0)</f>
        <v>0</v>
      </c>
    </row>
    <row r="49" spans="1:89" x14ac:dyDescent="0.25">
      <c r="A49" s="50" t="s">
        <v>77</v>
      </c>
      <c r="B49" s="47">
        <f t="shared" si="9"/>
        <v>0</v>
      </c>
      <c r="C49" s="25">
        <f t="shared" si="10"/>
        <v>0</v>
      </c>
      <c r="D49" s="16">
        <f t="shared" si="10"/>
        <v>0</v>
      </c>
      <c r="E49" s="26"/>
      <c r="F49" s="19"/>
      <c r="G49" s="26"/>
      <c r="H49" s="19"/>
      <c r="I49" s="26"/>
      <c r="J49" s="19"/>
      <c r="K49" s="26"/>
      <c r="L49" s="19"/>
      <c r="M49" s="26"/>
      <c r="N49" s="19"/>
      <c r="O49" s="26"/>
      <c r="P49" s="19"/>
      <c r="Q49" s="26"/>
      <c r="R49" s="19"/>
      <c r="S49" s="26"/>
      <c r="T49" s="19"/>
      <c r="U49" s="26"/>
      <c r="V49" s="19"/>
      <c r="W49" s="26"/>
      <c r="X49" s="19"/>
      <c r="Y49" s="26"/>
      <c r="Z49" s="19"/>
      <c r="AA49" s="26"/>
      <c r="AB49" s="19"/>
      <c r="AC49" s="26"/>
      <c r="AD49" s="19"/>
      <c r="AE49" s="26"/>
      <c r="AF49" s="19"/>
      <c r="AG49" s="26"/>
      <c r="AH49" s="19"/>
      <c r="AI49" s="26"/>
      <c r="AJ49" s="19"/>
      <c r="AK49" s="26"/>
      <c r="AL49" s="48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t="str">
        <f t="shared" si="12"/>
        <v/>
      </c>
      <c r="CA49" t="str">
        <f t="shared" si="11"/>
        <v/>
      </c>
      <c r="CJ49">
        <f t="shared" si="13"/>
        <v>0</v>
      </c>
    </row>
    <row r="50" spans="1:89" x14ac:dyDescent="0.25">
      <c r="A50" s="50" t="s">
        <v>78</v>
      </c>
      <c r="B50" s="47">
        <f t="shared" si="9"/>
        <v>0</v>
      </c>
      <c r="C50" s="25">
        <f t="shared" si="10"/>
        <v>0</v>
      </c>
      <c r="D50" s="16">
        <f t="shared" si="10"/>
        <v>0</v>
      </c>
      <c r="E50" s="26"/>
      <c r="F50" s="19"/>
      <c r="G50" s="26"/>
      <c r="H50" s="19"/>
      <c r="I50" s="26"/>
      <c r="J50" s="19"/>
      <c r="K50" s="26"/>
      <c r="L50" s="19"/>
      <c r="M50" s="26"/>
      <c r="N50" s="19"/>
      <c r="O50" s="26"/>
      <c r="P50" s="19"/>
      <c r="Q50" s="26"/>
      <c r="R50" s="19"/>
      <c r="S50" s="26"/>
      <c r="T50" s="19"/>
      <c r="U50" s="26"/>
      <c r="V50" s="19"/>
      <c r="W50" s="26"/>
      <c r="X50" s="19"/>
      <c r="Y50" s="26"/>
      <c r="Z50" s="19"/>
      <c r="AA50" s="26"/>
      <c r="AB50" s="19"/>
      <c r="AC50" s="26"/>
      <c r="AD50" s="19"/>
      <c r="AE50" s="26"/>
      <c r="AF50" s="19"/>
      <c r="AG50" s="26"/>
      <c r="AH50" s="19"/>
      <c r="AI50" s="26"/>
      <c r="AJ50" s="19"/>
      <c r="AK50" s="26"/>
      <c r="AL50" s="48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t="str">
        <f t="shared" si="12"/>
        <v/>
      </c>
      <c r="CA50" t="str">
        <f t="shared" si="11"/>
        <v/>
      </c>
      <c r="CJ50">
        <f t="shared" si="13"/>
        <v>0</v>
      </c>
    </row>
    <row r="51" spans="1:89" x14ac:dyDescent="0.25">
      <c r="A51" s="50" t="s">
        <v>79</v>
      </c>
      <c r="B51" s="47">
        <f t="shared" si="9"/>
        <v>0</v>
      </c>
      <c r="C51" s="25">
        <f t="shared" si="10"/>
        <v>0</v>
      </c>
      <c r="D51" s="16">
        <f t="shared" si="10"/>
        <v>0</v>
      </c>
      <c r="E51" s="26"/>
      <c r="F51" s="19"/>
      <c r="G51" s="26"/>
      <c r="H51" s="19"/>
      <c r="I51" s="26"/>
      <c r="J51" s="19"/>
      <c r="K51" s="26"/>
      <c r="L51" s="19"/>
      <c r="M51" s="26"/>
      <c r="N51" s="19"/>
      <c r="O51" s="26"/>
      <c r="P51" s="19"/>
      <c r="Q51" s="26"/>
      <c r="R51" s="19"/>
      <c r="S51" s="26"/>
      <c r="T51" s="19"/>
      <c r="U51" s="26"/>
      <c r="V51" s="19"/>
      <c r="W51" s="26"/>
      <c r="X51" s="19"/>
      <c r="Y51" s="26"/>
      <c r="Z51" s="19"/>
      <c r="AA51" s="26"/>
      <c r="AB51" s="19"/>
      <c r="AC51" s="26"/>
      <c r="AD51" s="19"/>
      <c r="AE51" s="26"/>
      <c r="AF51" s="19"/>
      <c r="AG51" s="26"/>
      <c r="AH51" s="19"/>
      <c r="AI51" s="26"/>
      <c r="AJ51" s="19"/>
      <c r="AK51" s="26"/>
      <c r="AL51" s="48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t="str">
        <f t="shared" si="12"/>
        <v/>
      </c>
      <c r="CA51" t="str">
        <f t="shared" si="11"/>
        <v/>
      </c>
      <c r="CJ51">
        <f t="shared" si="13"/>
        <v>0</v>
      </c>
    </row>
    <row r="52" spans="1:89" x14ac:dyDescent="0.25">
      <c r="A52" s="50" t="s">
        <v>80</v>
      </c>
      <c r="B52" s="47">
        <f t="shared" si="9"/>
        <v>0</v>
      </c>
      <c r="C52" s="25">
        <f t="shared" si="10"/>
        <v>0</v>
      </c>
      <c r="D52" s="16">
        <f t="shared" si="10"/>
        <v>0</v>
      </c>
      <c r="E52" s="26"/>
      <c r="F52" s="19"/>
      <c r="G52" s="26"/>
      <c r="H52" s="19"/>
      <c r="I52" s="26"/>
      <c r="J52" s="19"/>
      <c r="K52" s="26"/>
      <c r="L52" s="19"/>
      <c r="M52" s="26"/>
      <c r="N52" s="19"/>
      <c r="O52" s="26"/>
      <c r="P52" s="19"/>
      <c r="Q52" s="26"/>
      <c r="R52" s="19"/>
      <c r="S52" s="26"/>
      <c r="T52" s="19"/>
      <c r="U52" s="26"/>
      <c r="V52" s="19"/>
      <c r="W52" s="26"/>
      <c r="X52" s="19"/>
      <c r="Y52" s="26"/>
      <c r="Z52" s="19"/>
      <c r="AA52" s="26"/>
      <c r="AB52" s="19"/>
      <c r="AC52" s="26"/>
      <c r="AD52" s="19"/>
      <c r="AE52" s="26"/>
      <c r="AF52" s="19"/>
      <c r="AG52" s="26"/>
      <c r="AH52" s="19"/>
      <c r="AI52" s="26"/>
      <c r="AJ52" s="19"/>
      <c r="AK52" s="26"/>
      <c r="AL52" s="48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t="str">
        <f t="shared" si="12"/>
        <v/>
      </c>
      <c r="CA52" t="str">
        <f t="shared" si="11"/>
        <v/>
      </c>
      <c r="CJ52">
        <f t="shared" si="13"/>
        <v>0</v>
      </c>
    </row>
    <row r="53" spans="1:89" x14ac:dyDescent="0.25">
      <c r="A53" s="50" t="s">
        <v>81</v>
      </c>
      <c r="B53" s="47">
        <f t="shared" si="9"/>
        <v>0</v>
      </c>
      <c r="C53" s="25">
        <f t="shared" si="10"/>
        <v>0</v>
      </c>
      <c r="D53" s="16">
        <f t="shared" si="10"/>
        <v>0</v>
      </c>
      <c r="E53" s="26"/>
      <c r="F53" s="19"/>
      <c r="G53" s="26"/>
      <c r="H53" s="19"/>
      <c r="I53" s="26"/>
      <c r="J53" s="19"/>
      <c r="K53" s="26"/>
      <c r="L53" s="19"/>
      <c r="M53" s="26"/>
      <c r="N53" s="19"/>
      <c r="O53" s="26"/>
      <c r="P53" s="19"/>
      <c r="Q53" s="26"/>
      <c r="R53" s="19"/>
      <c r="S53" s="26"/>
      <c r="T53" s="19"/>
      <c r="U53" s="26"/>
      <c r="V53" s="19"/>
      <c r="W53" s="26"/>
      <c r="X53" s="19"/>
      <c r="Y53" s="26"/>
      <c r="Z53" s="19"/>
      <c r="AA53" s="26"/>
      <c r="AB53" s="19"/>
      <c r="AC53" s="26"/>
      <c r="AD53" s="19"/>
      <c r="AE53" s="26"/>
      <c r="AF53" s="19"/>
      <c r="AG53" s="26"/>
      <c r="AH53" s="19"/>
      <c r="AI53" s="26"/>
      <c r="AJ53" s="19"/>
      <c r="AK53" s="26"/>
      <c r="AL53" s="48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t="str">
        <f t="shared" si="12"/>
        <v/>
      </c>
      <c r="CA53" t="str">
        <f t="shared" si="11"/>
        <v/>
      </c>
      <c r="CJ53">
        <f t="shared" si="13"/>
        <v>0</v>
      </c>
    </row>
    <row r="54" spans="1:89" x14ac:dyDescent="0.25">
      <c r="A54" s="50" t="s">
        <v>82</v>
      </c>
      <c r="B54" s="47">
        <f t="shared" si="9"/>
        <v>0</v>
      </c>
      <c r="C54" s="25">
        <f t="shared" si="10"/>
        <v>0</v>
      </c>
      <c r="D54" s="16">
        <f t="shared" si="10"/>
        <v>0</v>
      </c>
      <c r="E54" s="26"/>
      <c r="F54" s="19"/>
      <c r="G54" s="26"/>
      <c r="H54" s="19"/>
      <c r="I54" s="26"/>
      <c r="J54" s="19"/>
      <c r="K54" s="26"/>
      <c r="L54" s="19"/>
      <c r="M54" s="26"/>
      <c r="N54" s="19"/>
      <c r="O54" s="26"/>
      <c r="P54" s="19"/>
      <c r="Q54" s="26"/>
      <c r="R54" s="19"/>
      <c r="S54" s="26"/>
      <c r="T54" s="19"/>
      <c r="U54" s="26"/>
      <c r="V54" s="19"/>
      <c r="W54" s="26"/>
      <c r="X54" s="19"/>
      <c r="Y54" s="26"/>
      <c r="Z54" s="19"/>
      <c r="AA54" s="26"/>
      <c r="AB54" s="19"/>
      <c r="AC54" s="26"/>
      <c r="AD54" s="19"/>
      <c r="AE54" s="26"/>
      <c r="AF54" s="19"/>
      <c r="AG54" s="26"/>
      <c r="AH54" s="19"/>
      <c r="AI54" s="26"/>
      <c r="AJ54" s="19"/>
      <c r="AK54" s="26"/>
      <c r="AL54" s="48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t="str">
        <f t="shared" si="12"/>
        <v/>
      </c>
      <c r="CA54" t="str">
        <f t="shared" si="11"/>
        <v/>
      </c>
      <c r="CJ54">
        <f t="shared" si="13"/>
        <v>0</v>
      </c>
    </row>
    <row r="55" spans="1:89" x14ac:dyDescent="0.25">
      <c r="A55" s="50" t="s">
        <v>83</v>
      </c>
      <c r="B55" s="47">
        <f t="shared" si="9"/>
        <v>0</v>
      </c>
      <c r="C55" s="25">
        <f t="shared" si="10"/>
        <v>0</v>
      </c>
      <c r="D55" s="16">
        <f t="shared" si="10"/>
        <v>0</v>
      </c>
      <c r="E55" s="26"/>
      <c r="F55" s="19"/>
      <c r="G55" s="26"/>
      <c r="H55" s="19"/>
      <c r="I55" s="26"/>
      <c r="J55" s="19"/>
      <c r="K55" s="26"/>
      <c r="L55" s="19"/>
      <c r="M55" s="26"/>
      <c r="N55" s="19"/>
      <c r="O55" s="26"/>
      <c r="P55" s="19"/>
      <c r="Q55" s="26"/>
      <c r="R55" s="19"/>
      <c r="S55" s="26"/>
      <c r="T55" s="19"/>
      <c r="U55" s="26"/>
      <c r="V55" s="19"/>
      <c r="W55" s="26"/>
      <c r="X55" s="19"/>
      <c r="Y55" s="26"/>
      <c r="Z55" s="19"/>
      <c r="AA55" s="26"/>
      <c r="AB55" s="19"/>
      <c r="AC55" s="26"/>
      <c r="AD55" s="19"/>
      <c r="AE55" s="26"/>
      <c r="AF55" s="19"/>
      <c r="AG55" s="26"/>
      <c r="AH55" s="19"/>
      <c r="AI55" s="26"/>
      <c r="AJ55" s="19"/>
      <c r="AK55" s="26"/>
      <c r="AL55" s="48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t="str">
        <f t="shared" si="12"/>
        <v/>
      </c>
      <c r="CA55" t="str">
        <f t="shared" si="11"/>
        <v/>
      </c>
      <c r="CJ55">
        <f t="shared" si="13"/>
        <v>0</v>
      </c>
    </row>
    <row r="56" spans="1:89" x14ac:dyDescent="0.25">
      <c r="A56" s="50" t="s">
        <v>84</v>
      </c>
      <c r="B56" s="47">
        <f t="shared" si="9"/>
        <v>0</v>
      </c>
      <c r="C56" s="25">
        <f t="shared" si="10"/>
        <v>0</v>
      </c>
      <c r="D56" s="16">
        <f t="shared" si="10"/>
        <v>0</v>
      </c>
      <c r="E56" s="26"/>
      <c r="F56" s="19"/>
      <c r="G56" s="26"/>
      <c r="H56" s="19"/>
      <c r="I56" s="26"/>
      <c r="J56" s="19"/>
      <c r="K56" s="26"/>
      <c r="L56" s="19"/>
      <c r="M56" s="26"/>
      <c r="N56" s="19"/>
      <c r="O56" s="26"/>
      <c r="P56" s="19"/>
      <c r="Q56" s="26"/>
      <c r="R56" s="19"/>
      <c r="S56" s="26"/>
      <c r="T56" s="19"/>
      <c r="U56" s="26"/>
      <c r="V56" s="19"/>
      <c r="W56" s="26"/>
      <c r="X56" s="19"/>
      <c r="Y56" s="26"/>
      <c r="Z56" s="19"/>
      <c r="AA56" s="26"/>
      <c r="AB56" s="19"/>
      <c r="AC56" s="26"/>
      <c r="AD56" s="19"/>
      <c r="AE56" s="26"/>
      <c r="AF56" s="19"/>
      <c r="AG56" s="26"/>
      <c r="AH56" s="19"/>
      <c r="AI56" s="26"/>
      <c r="AJ56" s="19"/>
      <c r="AK56" s="26"/>
      <c r="AL56" s="48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t="str">
        <f t="shared" si="12"/>
        <v/>
      </c>
      <c r="CA56" t="str">
        <f t="shared" si="11"/>
        <v/>
      </c>
      <c r="CJ56">
        <f t="shared" si="13"/>
        <v>0</v>
      </c>
    </row>
    <row r="57" spans="1:89" ht="22.5" x14ac:dyDescent="0.25">
      <c r="A57" s="51" t="s">
        <v>85</v>
      </c>
      <c r="B57" s="52">
        <f t="shared" si="9"/>
        <v>0</v>
      </c>
      <c r="C57" s="53">
        <f t="shared" si="10"/>
        <v>0</v>
      </c>
      <c r="D57" s="54">
        <f t="shared" si="10"/>
        <v>0</v>
      </c>
      <c r="E57" s="55"/>
      <c r="F57" s="56"/>
      <c r="G57" s="55"/>
      <c r="H57" s="56"/>
      <c r="I57" s="55"/>
      <c r="J57" s="56"/>
      <c r="K57" s="55"/>
      <c r="L57" s="56"/>
      <c r="M57" s="55"/>
      <c r="N57" s="56"/>
      <c r="O57" s="55"/>
      <c r="P57" s="56"/>
      <c r="Q57" s="55"/>
      <c r="R57" s="56"/>
      <c r="S57" s="55"/>
      <c r="T57" s="56"/>
      <c r="U57" s="55"/>
      <c r="V57" s="56"/>
      <c r="W57" s="55"/>
      <c r="X57" s="56"/>
      <c r="Y57" s="55"/>
      <c r="Z57" s="56"/>
      <c r="AA57" s="55"/>
      <c r="AB57" s="56"/>
      <c r="AC57" s="55"/>
      <c r="AD57" s="56"/>
      <c r="AE57" s="55"/>
      <c r="AF57" s="56"/>
      <c r="AG57" s="55"/>
      <c r="AH57" s="56"/>
      <c r="AI57" s="55"/>
      <c r="AJ57" s="56"/>
      <c r="AK57" s="55"/>
      <c r="AL57" s="57"/>
      <c r="AM57" s="56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t="str">
        <f t="shared" si="12"/>
        <v/>
      </c>
      <c r="CA57" t="str">
        <f t="shared" si="11"/>
        <v/>
      </c>
      <c r="CJ57">
        <f t="shared" si="13"/>
        <v>0</v>
      </c>
    </row>
    <row r="58" spans="1:89" ht="15.75" x14ac:dyDescent="0.25">
      <c r="A58" s="4" t="s">
        <v>86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89" ht="15.75" x14ac:dyDescent="0.25">
      <c r="A59" s="4" t="s">
        <v>87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89" ht="15" customHeight="1" x14ac:dyDescent="0.25">
      <c r="A60" s="212" t="s">
        <v>4</v>
      </c>
      <c r="B60" s="213"/>
      <c r="C60" s="203" t="s">
        <v>5</v>
      </c>
      <c r="D60" s="204"/>
      <c r="E60" s="205"/>
      <c r="F60" s="209" t="s">
        <v>6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191"/>
      <c r="AN60" s="219" t="s">
        <v>7</v>
      </c>
      <c r="AO60" s="222" t="s">
        <v>8</v>
      </c>
      <c r="CA60" s="218" t="s">
        <v>7</v>
      </c>
      <c r="CB60" s="218" t="s">
        <v>8</v>
      </c>
      <c r="CC60" s="218" t="s">
        <v>88</v>
      </c>
      <c r="CJ60" s="218" t="s">
        <v>7</v>
      </c>
      <c r="CK60" s="218" t="s">
        <v>8</v>
      </c>
    </row>
    <row r="61" spans="1:89" x14ac:dyDescent="0.25">
      <c r="A61" s="214"/>
      <c r="B61" s="215"/>
      <c r="C61" s="206"/>
      <c r="D61" s="207"/>
      <c r="E61" s="208"/>
      <c r="F61" s="198" t="s">
        <v>10</v>
      </c>
      <c r="G61" s="196"/>
      <c r="H61" s="195" t="s">
        <v>11</v>
      </c>
      <c r="I61" s="196"/>
      <c r="J61" s="195" t="s">
        <v>12</v>
      </c>
      <c r="K61" s="196"/>
      <c r="L61" s="195" t="s">
        <v>13</v>
      </c>
      <c r="M61" s="196"/>
      <c r="N61" s="195" t="s">
        <v>14</v>
      </c>
      <c r="O61" s="196"/>
      <c r="P61" s="195" t="s">
        <v>15</v>
      </c>
      <c r="Q61" s="196"/>
      <c r="R61" s="195" t="s">
        <v>16</v>
      </c>
      <c r="S61" s="196"/>
      <c r="T61" s="195" t="s">
        <v>17</v>
      </c>
      <c r="U61" s="196"/>
      <c r="V61" s="195" t="s">
        <v>18</v>
      </c>
      <c r="W61" s="196"/>
      <c r="X61" s="195" t="s">
        <v>19</v>
      </c>
      <c r="Y61" s="196"/>
      <c r="Z61" s="195" t="s">
        <v>20</v>
      </c>
      <c r="AA61" s="196"/>
      <c r="AB61" s="195" t="s">
        <v>21</v>
      </c>
      <c r="AC61" s="196"/>
      <c r="AD61" s="195" t="s">
        <v>22</v>
      </c>
      <c r="AE61" s="196"/>
      <c r="AF61" s="195" t="s">
        <v>23</v>
      </c>
      <c r="AG61" s="196"/>
      <c r="AH61" s="195" t="s">
        <v>24</v>
      </c>
      <c r="AI61" s="196"/>
      <c r="AJ61" s="195" t="s">
        <v>25</v>
      </c>
      <c r="AK61" s="196"/>
      <c r="AL61" s="190" t="s">
        <v>26</v>
      </c>
      <c r="AM61" s="191"/>
      <c r="AN61" s="220"/>
      <c r="AO61" s="223"/>
      <c r="CA61" s="218"/>
      <c r="CB61" s="218"/>
      <c r="CC61" s="218"/>
      <c r="CJ61" s="218"/>
      <c r="CK61" s="218"/>
    </row>
    <row r="62" spans="1:89" x14ac:dyDescent="0.25">
      <c r="A62" s="216"/>
      <c r="B62" s="217"/>
      <c r="C62" s="8" t="s">
        <v>27</v>
      </c>
      <c r="D62" s="9" t="s">
        <v>28</v>
      </c>
      <c r="E62" s="10" t="s">
        <v>29</v>
      </c>
      <c r="F62" s="11" t="s">
        <v>28</v>
      </c>
      <c r="G62" s="176" t="s">
        <v>29</v>
      </c>
      <c r="H62" s="13" t="s">
        <v>28</v>
      </c>
      <c r="I62" s="176" t="s">
        <v>29</v>
      </c>
      <c r="J62" s="13" t="s">
        <v>28</v>
      </c>
      <c r="K62" s="176" t="s">
        <v>29</v>
      </c>
      <c r="L62" s="13" t="s">
        <v>28</v>
      </c>
      <c r="M62" s="176" t="s">
        <v>29</v>
      </c>
      <c r="N62" s="13" t="s">
        <v>28</v>
      </c>
      <c r="O62" s="176" t="s">
        <v>29</v>
      </c>
      <c r="P62" s="13" t="s">
        <v>28</v>
      </c>
      <c r="Q62" s="176" t="s">
        <v>29</v>
      </c>
      <c r="R62" s="13" t="s">
        <v>28</v>
      </c>
      <c r="S62" s="176" t="s">
        <v>29</v>
      </c>
      <c r="T62" s="13" t="s">
        <v>28</v>
      </c>
      <c r="U62" s="176" t="s">
        <v>29</v>
      </c>
      <c r="V62" s="13" t="s">
        <v>28</v>
      </c>
      <c r="W62" s="176" t="s">
        <v>29</v>
      </c>
      <c r="X62" s="13" t="s">
        <v>28</v>
      </c>
      <c r="Y62" s="176" t="s">
        <v>29</v>
      </c>
      <c r="Z62" s="13" t="s">
        <v>28</v>
      </c>
      <c r="AA62" s="176" t="s">
        <v>29</v>
      </c>
      <c r="AB62" s="13" t="s">
        <v>28</v>
      </c>
      <c r="AC62" s="176" t="s">
        <v>29</v>
      </c>
      <c r="AD62" s="13" t="s">
        <v>28</v>
      </c>
      <c r="AE62" s="176" t="s">
        <v>29</v>
      </c>
      <c r="AF62" s="13" t="s">
        <v>28</v>
      </c>
      <c r="AG62" s="176" t="s">
        <v>29</v>
      </c>
      <c r="AH62" s="13" t="s">
        <v>28</v>
      </c>
      <c r="AI62" s="176" t="s">
        <v>29</v>
      </c>
      <c r="AJ62" s="13" t="s">
        <v>28</v>
      </c>
      <c r="AK62" s="176" t="s">
        <v>29</v>
      </c>
      <c r="AL62" s="13" t="s">
        <v>28</v>
      </c>
      <c r="AM62" s="14" t="s">
        <v>29</v>
      </c>
      <c r="AN62" s="221"/>
      <c r="AO62" s="224" t="s">
        <v>29</v>
      </c>
      <c r="CA62" s="218"/>
      <c r="CB62" s="218" t="s">
        <v>29</v>
      </c>
      <c r="CC62" s="218" t="s">
        <v>29</v>
      </c>
      <c r="CJ62" s="218"/>
      <c r="CK62" s="218" t="s">
        <v>29</v>
      </c>
    </row>
    <row r="63" spans="1:89" x14ac:dyDescent="0.25">
      <c r="A63" s="199" t="s">
        <v>30</v>
      </c>
      <c r="B63" s="24" t="s">
        <v>31</v>
      </c>
      <c r="C63" s="16">
        <f>SUM(D63:E63)</f>
        <v>26</v>
      </c>
      <c r="D63" s="17">
        <f>+F63+H63+J63+L63+N63+P63+R63+T63+V63+X63+Z63+AB63+AD63+AF63+AH63+AJ63+AL63</f>
        <v>11</v>
      </c>
      <c r="E63" s="16">
        <f>+G63+I63+K63+M63+O63+Q63+S63+U63+W63+Y63+AA63+AC63+AE63+AG63+AI63+AK63+AM63</f>
        <v>15</v>
      </c>
      <c r="F63" s="18"/>
      <c r="G63" s="19"/>
      <c r="H63" s="18"/>
      <c r="I63" s="19"/>
      <c r="J63" s="18"/>
      <c r="K63" s="19"/>
      <c r="L63" s="18"/>
      <c r="M63" s="19"/>
      <c r="N63" s="18"/>
      <c r="O63" s="19"/>
      <c r="P63" s="18"/>
      <c r="Q63" s="19"/>
      <c r="R63" s="18">
        <v>1</v>
      </c>
      <c r="S63" s="19"/>
      <c r="T63" s="18"/>
      <c r="U63" s="19"/>
      <c r="V63" s="18"/>
      <c r="W63" s="19">
        <v>1</v>
      </c>
      <c r="X63" s="18"/>
      <c r="Y63" s="19">
        <v>1</v>
      </c>
      <c r="Z63" s="18">
        <v>1</v>
      </c>
      <c r="AA63" s="19">
        <v>1</v>
      </c>
      <c r="AB63" s="18"/>
      <c r="AC63" s="19"/>
      <c r="AD63" s="18">
        <v>1</v>
      </c>
      <c r="AE63" s="19"/>
      <c r="AF63" s="18">
        <v>2</v>
      </c>
      <c r="AG63" s="19">
        <v>2</v>
      </c>
      <c r="AH63" s="18">
        <v>3</v>
      </c>
      <c r="AI63" s="19">
        <v>3</v>
      </c>
      <c r="AJ63" s="18">
        <v>2</v>
      </c>
      <c r="AK63" s="19">
        <v>2</v>
      </c>
      <c r="AL63" s="18">
        <v>1</v>
      </c>
      <c r="AM63" s="22">
        <v>5</v>
      </c>
      <c r="AN63" s="23">
        <v>0</v>
      </c>
      <c r="AO63" s="19">
        <v>0</v>
      </c>
      <c r="AP63" t="str">
        <f>CA63&amp;CB63&amp;CC63</f>
        <v/>
      </c>
      <c r="CA63" t="str">
        <f>IF(CJ63=1," * El total de registros en Pueblos Originarios no debe ser mayor al Total.","")</f>
        <v/>
      </c>
      <c r="CB63" t="str">
        <f>IF(CK63=1," * El total de registros en Migrantes no debe ser mayor al Total.","")</f>
        <v/>
      </c>
      <c r="CC63" t="str">
        <f>IF(AND(C63&lt;&gt;0,OR(AN63="",AO63="")),"* No olvide digitar Migrantes y/o Pueblos Originarios (Digite CERO si no tiene). ","")</f>
        <v/>
      </c>
      <c r="CJ63">
        <f>IF(AN63&gt;C63,1,0)</f>
        <v>0</v>
      </c>
      <c r="CK63">
        <f>IF(AO63&gt;C63,1,0)</f>
        <v>0</v>
      </c>
    </row>
    <row r="64" spans="1:89" x14ac:dyDescent="0.25">
      <c r="A64" s="200"/>
      <c r="B64" s="24" t="s">
        <v>32</v>
      </c>
      <c r="C64" s="16">
        <f t="shared" ref="C64:C89" si="14">SUM(D64:E64)</f>
        <v>0</v>
      </c>
      <c r="D64" s="25">
        <f t="shared" ref="D64:E89" si="15">+F64+H64+J64+L64+N64+P64+R64+T64+V64+X64+Z64+AB64+AD64+AF64+AH64+AJ64+AL64</f>
        <v>0</v>
      </c>
      <c r="E64" s="16">
        <f t="shared" si="15"/>
        <v>0</v>
      </c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6"/>
      <c r="AA64" s="19"/>
      <c r="AB64" s="26"/>
      <c r="AC64" s="19"/>
      <c r="AD64" s="26"/>
      <c r="AE64" s="19"/>
      <c r="AF64" s="26"/>
      <c r="AG64" s="19"/>
      <c r="AH64" s="26"/>
      <c r="AI64" s="19"/>
      <c r="AJ64" s="26"/>
      <c r="AK64" s="19"/>
      <c r="AL64" s="26"/>
      <c r="AM64" s="22"/>
      <c r="AN64" s="23"/>
      <c r="AO64" s="19"/>
      <c r="AP64" t="str">
        <f t="shared" ref="AP64:AP89" si="16">CA64&amp;CB64&amp;CC64</f>
        <v/>
      </c>
      <c r="CA64" t="str">
        <f t="shared" ref="CA64:CA89" si="17">IF(CJ64=1," * El total de registros en Pueblos Originarios no debe ser mayor al Total.","")</f>
        <v/>
      </c>
      <c r="CB64" t="str">
        <f t="shared" ref="CB64:CB89" si="18">IF(CK64=1," * El total de registros en Migrantes no debe ser mayor al Total.","")</f>
        <v/>
      </c>
      <c r="CC64" t="str">
        <f t="shared" ref="CC64:CC89" si="19">IF(AND(C64&lt;&gt;0,OR(AN64="",AO64="")),"* No olvide digitar Migrantes y/o Pueblos Originarios (Digite CERO si no tiene). ","")</f>
        <v/>
      </c>
      <c r="CJ64">
        <f t="shared" ref="CJ64:CJ89" si="20">IF(AN64&gt;C64,1,0)</f>
        <v>0</v>
      </c>
      <c r="CK64">
        <f t="shared" ref="CK64:CK89" si="21">IF(AO64&gt;C64,1,0)</f>
        <v>0</v>
      </c>
    </row>
    <row r="65" spans="1:89" x14ac:dyDescent="0.25">
      <c r="A65" s="200"/>
      <c r="B65" s="24" t="s">
        <v>33</v>
      </c>
      <c r="C65" s="16">
        <f t="shared" si="14"/>
        <v>0</v>
      </c>
      <c r="D65" s="25">
        <f t="shared" si="15"/>
        <v>0</v>
      </c>
      <c r="E65" s="16">
        <f t="shared" si="15"/>
        <v>0</v>
      </c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6"/>
      <c r="AA65" s="19"/>
      <c r="AB65" s="26"/>
      <c r="AC65" s="19"/>
      <c r="AD65" s="26"/>
      <c r="AE65" s="19"/>
      <c r="AF65" s="26"/>
      <c r="AG65" s="19"/>
      <c r="AH65" s="26"/>
      <c r="AI65" s="19"/>
      <c r="AJ65" s="26"/>
      <c r="AK65" s="19"/>
      <c r="AL65" s="26"/>
      <c r="AM65" s="22"/>
      <c r="AN65" s="23"/>
      <c r="AO65" s="19"/>
      <c r="AP65" t="str">
        <f t="shared" si="16"/>
        <v/>
      </c>
      <c r="CA65" t="str">
        <f t="shared" si="17"/>
        <v/>
      </c>
      <c r="CB65" t="str">
        <f t="shared" si="18"/>
        <v/>
      </c>
      <c r="CC65" t="str">
        <f t="shared" si="19"/>
        <v/>
      </c>
      <c r="CJ65">
        <f t="shared" si="20"/>
        <v>0</v>
      </c>
      <c r="CK65">
        <f t="shared" si="21"/>
        <v>0</v>
      </c>
    </row>
    <row r="66" spans="1:89" x14ac:dyDescent="0.25">
      <c r="A66" s="200"/>
      <c r="B66" s="24" t="s">
        <v>34</v>
      </c>
      <c r="C66" s="16">
        <f t="shared" si="14"/>
        <v>0</v>
      </c>
      <c r="D66" s="25">
        <f t="shared" si="15"/>
        <v>0</v>
      </c>
      <c r="E66" s="16">
        <f t="shared" si="15"/>
        <v>0</v>
      </c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6"/>
      <c r="AA66" s="19"/>
      <c r="AB66" s="26"/>
      <c r="AC66" s="19"/>
      <c r="AD66" s="26"/>
      <c r="AE66" s="19"/>
      <c r="AF66" s="26"/>
      <c r="AG66" s="19"/>
      <c r="AH66" s="26"/>
      <c r="AI66" s="19"/>
      <c r="AJ66" s="26"/>
      <c r="AK66" s="19"/>
      <c r="AL66" s="26"/>
      <c r="AM66" s="22"/>
      <c r="AN66" s="23"/>
      <c r="AO66" s="19"/>
      <c r="AP66" t="str">
        <f t="shared" si="16"/>
        <v/>
      </c>
      <c r="CA66" t="str">
        <f t="shared" si="17"/>
        <v/>
      </c>
      <c r="CB66" t="str">
        <f t="shared" si="18"/>
        <v/>
      </c>
      <c r="CC66" t="str">
        <f t="shared" si="19"/>
        <v/>
      </c>
      <c r="CJ66">
        <f t="shared" si="20"/>
        <v>0</v>
      </c>
      <c r="CK66">
        <f t="shared" si="21"/>
        <v>0</v>
      </c>
    </row>
    <row r="67" spans="1:89" x14ac:dyDescent="0.25">
      <c r="A67" s="200"/>
      <c r="B67" s="24" t="s">
        <v>35</v>
      </c>
      <c r="C67" s="16">
        <f t="shared" si="14"/>
        <v>0</v>
      </c>
      <c r="D67" s="25">
        <f t="shared" si="15"/>
        <v>0</v>
      </c>
      <c r="E67" s="16">
        <f t="shared" si="15"/>
        <v>0</v>
      </c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6"/>
      <c r="AA67" s="19"/>
      <c r="AB67" s="26"/>
      <c r="AC67" s="19"/>
      <c r="AD67" s="26"/>
      <c r="AE67" s="19"/>
      <c r="AF67" s="26"/>
      <c r="AG67" s="19"/>
      <c r="AH67" s="26"/>
      <c r="AI67" s="19"/>
      <c r="AJ67" s="26"/>
      <c r="AK67" s="19"/>
      <c r="AL67" s="26"/>
      <c r="AM67" s="22"/>
      <c r="AN67" s="23"/>
      <c r="AO67" s="19"/>
      <c r="AP67" t="str">
        <f t="shared" si="16"/>
        <v/>
      </c>
      <c r="CA67" t="str">
        <f t="shared" si="17"/>
        <v/>
      </c>
      <c r="CB67" t="str">
        <f t="shared" si="18"/>
        <v/>
      </c>
      <c r="CC67" t="str">
        <f t="shared" si="19"/>
        <v/>
      </c>
      <c r="CJ67">
        <f t="shared" si="20"/>
        <v>0</v>
      </c>
      <c r="CK67">
        <f t="shared" si="21"/>
        <v>0</v>
      </c>
    </row>
    <row r="68" spans="1:89" x14ac:dyDescent="0.25">
      <c r="A68" s="200"/>
      <c r="B68" s="24" t="s">
        <v>36</v>
      </c>
      <c r="C68" s="16">
        <f t="shared" si="14"/>
        <v>0</v>
      </c>
      <c r="D68" s="25">
        <f t="shared" si="15"/>
        <v>0</v>
      </c>
      <c r="E68" s="16">
        <f t="shared" si="15"/>
        <v>0</v>
      </c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6"/>
      <c r="AA68" s="19"/>
      <c r="AB68" s="26"/>
      <c r="AC68" s="19"/>
      <c r="AD68" s="26"/>
      <c r="AE68" s="19"/>
      <c r="AF68" s="26"/>
      <c r="AG68" s="19"/>
      <c r="AH68" s="26"/>
      <c r="AI68" s="19"/>
      <c r="AJ68" s="26"/>
      <c r="AK68" s="19"/>
      <c r="AL68" s="26"/>
      <c r="AM68" s="22"/>
      <c r="AN68" s="23"/>
      <c r="AO68" s="19"/>
      <c r="AP68" t="str">
        <f t="shared" si="16"/>
        <v/>
      </c>
      <c r="CA68" t="str">
        <f t="shared" si="17"/>
        <v/>
      </c>
      <c r="CB68" t="str">
        <f t="shared" si="18"/>
        <v/>
      </c>
      <c r="CC68" t="str">
        <f t="shared" si="19"/>
        <v/>
      </c>
      <c r="CJ68">
        <f t="shared" si="20"/>
        <v>0</v>
      </c>
      <c r="CK68">
        <f t="shared" si="21"/>
        <v>0</v>
      </c>
    </row>
    <row r="69" spans="1:89" x14ac:dyDescent="0.25">
      <c r="A69" s="200"/>
      <c r="B69" s="24" t="s">
        <v>37</v>
      </c>
      <c r="C69" s="16">
        <f t="shared" si="14"/>
        <v>0</v>
      </c>
      <c r="D69" s="25">
        <f t="shared" si="15"/>
        <v>0</v>
      </c>
      <c r="E69" s="16">
        <f t="shared" si="15"/>
        <v>0</v>
      </c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6"/>
      <c r="AA69" s="19"/>
      <c r="AB69" s="26"/>
      <c r="AC69" s="19"/>
      <c r="AD69" s="26"/>
      <c r="AE69" s="19"/>
      <c r="AF69" s="26"/>
      <c r="AG69" s="19"/>
      <c r="AH69" s="26"/>
      <c r="AI69" s="19"/>
      <c r="AJ69" s="26"/>
      <c r="AK69" s="19"/>
      <c r="AL69" s="26"/>
      <c r="AM69" s="22"/>
      <c r="AN69" s="23"/>
      <c r="AO69" s="19"/>
      <c r="AP69" t="str">
        <f t="shared" si="16"/>
        <v/>
      </c>
      <c r="CA69" t="str">
        <f t="shared" si="17"/>
        <v/>
      </c>
      <c r="CB69" t="str">
        <f t="shared" si="18"/>
        <v/>
      </c>
      <c r="CC69" t="str">
        <f t="shared" si="19"/>
        <v/>
      </c>
      <c r="CJ69">
        <f t="shared" si="20"/>
        <v>0</v>
      </c>
      <c r="CK69">
        <f t="shared" si="21"/>
        <v>0</v>
      </c>
    </row>
    <row r="70" spans="1:89" x14ac:dyDescent="0.25">
      <c r="A70" s="200"/>
      <c r="B70" s="24" t="s">
        <v>38</v>
      </c>
      <c r="C70" s="16">
        <f t="shared" si="14"/>
        <v>0</v>
      </c>
      <c r="D70" s="25">
        <f t="shared" si="15"/>
        <v>0</v>
      </c>
      <c r="E70" s="16">
        <f t="shared" si="15"/>
        <v>0</v>
      </c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6"/>
      <c r="AA70" s="19"/>
      <c r="AB70" s="26"/>
      <c r="AC70" s="19"/>
      <c r="AD70" s="26"/>
      <c r="AE70" s="19"/>
      <c r="AF70" s="26"/>
      <c r="AG70" s="19"/>
      <c r="AH70" s="26"/>
      <c r="AI70" s="19"/>
      <c r="AJ70" s="26"/>
      <c r="AK70" s="19"/>
      <c r="AL70" s="26"/>
      <c r="AM70" s="22"/>
      <c r="AN70" s="23"/>
      <c r="AO70" s="19"/>
      <c r="AP70" t="str">
        <f t="shared" si="16"/>
        <v/>
      </c>
      <c r="CA70" t="str">
        <f t="shared" si="17"/>
        <v/>
      </c>
      <c r="CB70" t="str">
        <f t="shared" si="18"/>
        <v/>
      </c>
      <c r="CC70" t="str">
        <f t="shared" si="19"/>
        <v/>
      </c>
      <c r="CJ70">
        <f t="shared" si="20"/>
        <v>0</v>
      </c>
      <c r="CK70">
        <f t="shared" si="21"/>
        <v>0</v>
      </c>
    </row>
    <row r="71" spans="1:89" x14ac:dyDescent="0.25">
      <c r="A71" s="200"/>
      <c r="B71" s="24" t="s">
        <v>39</v>
      </c>
      <c r="C71" s="16">
        <f t="shared" si="14"/>
        <v>0</v>
      </c>
      <c r="D71" s="25">
        <f t="shared" si="15"/>
        <v>0</v>
      </c>
      <c r="E71" s="16">
        <f t="shared" si="15"/>
        <v>0</v>
      </c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6"/>
      <c r="AA71" s="19"/>
      <c r="AB71" s="26"/>
      <c r="AC71" s="19"/>
      <c r="AD71" s="26"/>
      <c r="AE71" s="19"/>
      <c r="AF71" s="26"/>
      <c r="AG71" s="19"/>
      <c r="AH71" s="26"/>
      <c r="AI71" s="19"/>
      <c r="AJ71" s="26"/>
      <c r="AK71" s="19"/>
      <c r="AL71" s="26"/>
      <c r="AM71" s="22"/>
      <c r="AN71" s="23"/>
      <c r="AO71" s="19"/>
      <c r="AP71" t="str">
        <f t="shared" si="16"/>
        <v/>
      </c>
      <c r="CA71" t="str">
        <f t="shared" si="17"/>
        <v/>
      </c>
      <c r="CB71" t="str">
        <f t="shared" si="18"/>
        <v/>
      </c>
      <c r="CC71" t="str">
        <f t="shared" si="19"/>
        <v/>
      </c>
      <c r="CJ71">
        <f t="shared" si="20"/>
        <v>0</v>
      </c>
      <c r="CK71">
        <f t="shared" si="21"/>
        <v>0</v>
      </c>
    </row>
    <row r="72" spans="1:89" x14ac:dyDescent="0.25">
      <c r="A72" s="200"/>
      <c r="B72" s="24" t="s">
        <v>40</v>
      </c>
      <c r="C72" s="16">
        <f t="shared" si="14"/>
        <v>0</v>
      </c>
      <c r="D72" s="25">
        <f t="shared" si="15"/>
        <v>0</v>
      </c>
      <c r="E72" s="16">
        <f t="shared" si="15"/>
        <v>0</v>
      </c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6"/>
      <c r="AA72" s="19"/>
      <c r="AB72" s="26"/>
      <c r="AC72" s="19"/>
      <c r="AD72" s="26"/>
      <c r="AE72" s="19"/>
      <c r="AF72" s="26"/>
      <c r="AG72" s="19"/>
      <c r="AH72" s="26"/>
      <c r="AI72" s="19"/>
      <c r="AJ72" s="26"/>
      <c r="AK72" s="19"/>
      <c r="AL72" s="26"/>
      <c r="AM72" s="22"/>
      <c r="AN72" s="23"/>
      <c r="AO72" s="19"/>
      <c r="AP72" t="str">
        <f t="shared" si="16"/>
        <v/>
      </c>
      <c r="CA72" t="str">
        <f t="shared" si="17"/>
        <v/>
      </c>
      <c r="CB72" t="str">
        <f t="shared" si="18"/>
        <v/>
      </c>
      <c r="CC72" t="str">
        <f t="shared" si="19"/>
        <v/>
      </c>
      <c r="CJ72">
        <f t="shared" si="20"/>
        <v>0</v>
      </c>
      <c r="CK72">
        <f t="shared" si="21"/>
        <v>0</v>
      </c>
    </row>
    <row r="73" spans="1:89" x14ac:dyDescent="0.25">
      <c r="A73" s="200"/>
      <c r="B73" s="24" t="s">
        <v>41</v>
      </c>
      <c r="C73" s="16">
        <f t="shared" si="14"/>
        <v>0</v>
      </c>
      <c r="D73" s="25">
        <f t="shared" si="15"/>
        <v>0</v>
      </c>
      <c r="E73" s="16">
        <f t="shared" si="15"/>
        <v>0</v>
      </c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6"/>
      <c r="AA73" s="19"/>
      <c r="AB73" s="26"/>
      <c r="AC73" s="19"/>
      <c r="AD73" s="26"/>
      <c r="AE73" s="19"/>
      <c r="AF73" s="26"/>
      <c r="AG73" s="19"/>
      <c r="AH73" s="26"/>
      <c r="AI73" s="19"/>
      <c r="AJ73" s="26"/>
      <c r="AK73" s="19"/>
      <c r="AL73" s="26"/>
      <c r="AM73" s="22"/>
      <c r="AN73" s="23"/>
      <c r="AO73" s="19"/>
      <c r="AP73" t="str">
        <f t="shared" si="16"/>
        <v/>
      </c>
      <c r="CA73" t="str">
        <f t="shared" si="17"/>
        <v/>
      </c>
      <c r="CB73" t="str">
        <f t="shared" si="18"/>
        <v/>
      </c>
      <c r="CC73" t="str">
        <f t="shared" si="19"/>
        <v/>
      </c>
      <c r="CJ73">
        <f t="shared" si="20"/>
        <v>0</v>
      </c>
      <c r="CK73">
        <f t="shared" si="21"/>
        <v>0</v>
      </c>
    </row>
    <row r="74" spans="1:89" ht="22.5" x14ac:dyDescent="0.25">
      <c r="A74" s="200"/>
      <c r="B74" s="27" t="s">
        <v>42</v>
      </c>
      <c r="C74" s="16">
        <f t="shared" si="14"/>
        <v>0</v>
      </c>
      <c r="D74" s="25">
        <f t="shared" si="15"/>
        <v>0</v>
      </c>
      <c r="E74" s="16">
        <f t="shared" si="15"/>
        <v>0</v>
      </c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6"/>
      <c r="AA74" s="19"/>
      <c r="AB74" s="26"/>
      <c r="AC74" s="19"/>
      <c r="AD74" s="26"/>
      <c r="AE74" s="19"/>
      <c r="AF74" s="26"/>
      <c r="AG74" s="19"/>
      <c r="AH74" s="26"/>
      <c r="AI74" s="19"/>
      <c r="AJ74" s="26"/>
      <c r="AK74" s="19"/>
      <c r="AL74" s="26"/>
      <c r="AM74" s="22"/>
      <c r="AN74" s="23"/>
      <c r="AO74" s="19"/>
      <c r="AP74" t="str">
        <f t="shared" si="16"/>
        <v/>
      </c>
      <c r="CA74" t="str">
        <f t="shared" si="17"/>
        <v/>
      </c>
      <c r="CB74" t="str">
        <f t="shared" si="18"/>
        <v/>
      </c>
      <c r="CC74" t="str">
        <f t="shared" si="19"/>
        <v/>
      </c>
      <c r="CJ74">
        <f t="shared" si="20"/>
        <v>0</v>
      </c>
      <c r="CK74">
        <f t="shared" si="21"/>
        <v>0</v>
      </c>
    </row>
    <row r="75" spans="1:89" x14ac:dyDescent="0.25">
      <c r="A75" s="200"/>
      <c r="B75" s="24" t="s">
        <v>43</v>
      </c>
      <c r="C75" s="16">
        <f t="shared" si="14"/>
        <v>0</v>
      </c>
      <c r="D75" s="25">
        <f t="shared" si="15"/>
        <v>0</v>
      </c>
      <c r="E75" s="16">
        <f t="shared" si="15"/>
        <v>0</v>
      </c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6"/>
      <c r="AA75" s="19"/>
      <c r="AB75" s="26"/>
      <c r="AC75" s="19"/>
      <c r="AD75" s="26"/>
      <c r="AE75" s="19"/>
      <c r="AF75" s="26"/>
      <c r="AG75" s="19"/>
      <c r="AH75" s="26"/>
      <c r="AI75" s="19"/>
      <c r="AJ75" s="26"/>
      <c r="AK75" s="19"/>
      <c r="AL75" s="26"/>
      <c r="AM75" s="22"/>
      <c r="AN75" s="23"/>
      <c r="AO75" s="19"/>
      <c r="AP75" t="str">
        <f t="shared" si="16"/>
        <v/>
      </c>
      <c r="CA75" t="str">
        <f t="shared" si="17"/>
        <v/>
      </c>
      <c r="CB75" t="str">
        <f t="shared" si="18"/>
        <v/>
      </c>
      <c r="CC75" t="str">
        <f t="shared" si="19"/>
        <v/>
      </c>
      <c r="CJ75">
        <f t="shared" si="20"/>
        <v>0</v>
      </c>
      <c r="CK75">
        <f t="shared" si="21"/>
        <v>0</v>
      </c>
    </row>
    <row r="76" spans="1:89" x14ac:dyDescent="0.25">
      <c r="A76" s="200"/>
      <c r="B76" s="24" t="s">
        <v>44</v>
      </c>
      <c r="C76" s="16">
        <f t="shared" si="14"/>
        <v>0</v>
      </c>
      <c r="D76" s="25">
        <f t="shared" si="15"/>
        <v>0</v>
      </c>
      <c r="E76" s="16">
        <f t="shared" si="15"/>
        <v>0</v>
      </c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6"/>
      <c r="AA76" s="19"/>
      <c r="AB76" s="26"/>
      <c r="AC76" s="19"/>
      <c r="AD76" s="26"/>
      <c r="AE76" s="19"/>
      <c r="AF76" s="26"/>
      <c r="AG76" s="19"/>
      <c r="AH76" s="26"/>
      <c r="AI76" s="19"/>
      <c r="AJ76" s="26"/>
      <c r="AK76" s="19"/>
      <c r="AL76" s="26"/>
      <c r="AM76" s="22"/>
      <c r="AN76" s="23"/>
      <c r="AO76" s="19"/>
      <c r="AP76" t="str">
        <f t="shared" si="16"/>
        <v/>
      </c>
      <c r="CA76" t="str">
        <f t="shared" si="17"/>
        <v/>
      </c>
      <c r="CB76" t="str">
        <f t="shared" si="18"/>
        <v/>
      </c>
      <c r="CC76" t="str">
        <f t="shared" si="19"/>
        <v/>
      </c>
      <c r="CJ76">
        <f t="shared" si="20"/>
        <v>0</v>
      </c>
      <c r="CK76">
        <f t="shared" si="21"/>
        <v>0</v>
      </c>
    </row>
    <row r="77" spans="1:89" x14ac:dyDescent="0.25">
      <c r="A77" s="200"/>
      <c r="B77" s="24" t="s">
        <v>45</v>
      </c>
      <c r="C77" s="16">
        <f t="shared" si="14"/>
        <v>0</v>
      </c>
      <c r="D77" s="25">
        <f t="shared" si="15"/>
        <v>0</v>
      </c>
      <c r="E77" s="16">
        <f t="shared" si="15"/>
        <v>0</v>
      </c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6"/>
      <c r="AA77" s="19"/>
      <c r="AB77" s="26"/>
      <c r="AC77" s="19"/>
      <c r="AD77" s="26"/>
      <c r="AE77" s="19"/>
      <c r="AF77" s="26"/>
      <c r="AG77" s="19"/>
      <c r="AH77" s="26"/>
      <c r="AI77" s="19"/>
      <c r="AJ77" s="26"/>
      <c r="AK77" s="19"/>
      <c r="AL77" s="26"/>
      <c r="AM77" s="22"/>
      <c r="AN77" s="23"/>
      <c r="AO77" s="19"/>
      <c r="AP77" t="str">
        <f t="shared" si="16"/>
        <v/>
      </c>
      <c r="CA77" t="str">
        <f t="shared" si="17"/>
        <v/>
      </c>
      <c r="CB77" t="str">
        <f t="shared" si="18"/>
        <v/>
      </c>
      <c r="CC77" t="str">
        <f t="shared" si="19"/>
        <v/>
      </c>
      <c r="CJ77">
        <f t="shared" si="20"/>
        <v>0</v>
      </c>
      <c r="CK77">
        <f t="shared" si="21"/>
        <v>0</v>
      </c>
    </row>
    <row r="78" spans="1:89" x14ac:dyDescent="0.25">
      <c r="A78" s="200"/>
      <c r="B78" s="24" t="s">
        <v>46</v>
      </c>
      <c r="C78" s="16">
        <f t="shared" si="14"/>
        <v>0</v>
      </c>
      <c r="D78" s="25">
        <f t="shared" si="15"/>
        <v>0</v>
      </c>
      <c r="E78" s="16">
        <f t="shared" si="15"/>
        <v>0</v>
      </c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6"/>
      <c r="AA78" s="19"/>
      <c r="AB78" s="26"/>
      <c r="AC78" s="19"/>
      <c r="AD78" s="26"/>
      <c r="AE78" s="19"/>
      <c r="AF78" s="26"/>
      <c r="AG78" s="19"/>
      <c r="AH78" s="26"/>
      <c r="AI78" s="19"/>
      <c r="AJ78" s="26"/>
      <c r="AK78" s="19"/>
      <c r="AL78" s="26"/>
      <c r="AM78" s="22"/>
      <c r="AN78" s="23"/>
      <c r="AO78" s="19"/>
      <c r="AP78" t="str">
        <f t="shared" si="16"/>
        <v/>
      </c>
      <c r="CA78" t="str">
        <f t="shared" si="17"/>
        <v/>
      </c>
      <c r="CB78" t="str">
        <f t="shared" si="18"/>
        <v/>
      </c>
      <c r="CC78" t="str">
        <f t="shared" si="19"/>
        <v/>
      </c>
      <c r="CJ78">
        <f t="shared" si="20"/>
        <v>0</v>
      </c>
      <c r="CK78">
        <f t="shared" si="21"/>
        <v>0</v>
      </c>
    </row>
    <row r="79" spans="1:89" ht="22.5" x14ac:dyDescent="0.25">
      <c r="A79" s="200"/>
      <c r="B79" s="27" t="s">
        <v>47</v>
      </c>
      <c r="C79" s="16">
        <f t="shared" si="14"/>
        <v>0</v>
      </c>
      <c r="D79" s="25">
        <f t="shared" si="15"/>
        <v>0</v>
      </c>
      <c r="E79" s="16">
        <f t="shared" si="15"/>
        <v>0</v>
      </c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6"/>
      <c r="AA79" s="19"/>
      <c r="AB79" s="26"/>
      <c r="AC79" s="19"/>
      <c r="AD79" s="26"/>
      <c r="AE79" s="19"/>
      <c r="AF79" s="26"/>
      <c r="AG79" s="19"/>
      <c r="AH79" s="26"/>
      <c r="AI79" s="19"/>
      <c r="AJ79" s="26"/>
      <c r="AK79" s="19"/>
      <c r="AL79" s="26"/>
      <c r="AM79" s="22"/>
      <c r="AN79" s="23"/>
      <c r="AO79" s="19"/>
      <c r="AP79" t="str">
        <f t="shared" si="16"/>
        <v/>
      </c>
      <c r="CA79" t="str">
        <f t="shared" si="17"/>
        <v/>
      </c>
      <c r="CB79" t="str">
        <f t="shared" si="18"/>
        <v/>
      </c>
      <c r="CC79" t="str">
        <f t="shared" si="19"/>
        <v/>
      </c>
      <c r="CJ79">
        <f t="shared" si="20"/>
        <v>0</v>
      </c>
      <c r="CK79">
        <f t="shared" si="21"/>
        <v>0</v>
      </c>
    </row>
    <row r="80" spans="1:89" x14ac:dyDescent="0.25">
      <c r="A80" s="200"/>
      <c r="B80" s="24" t="s">
        <v>48</v>
      </c>
      <c r="C80" s="16">
        <f t="shared" si="14"/>
        <v>0</v>
      </c>
      <c r="D80" s="25">
        <f t="shared" si="15"/>
        <v>0</v>
      </c>
      <c r="E80" s="16">
        <f t="shared" si="15"/>
        <v>0</v>
      </c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6"/>
      <c r="AA80" s="19"/>
      <c r="AB80" s="26"/>
      <c r="AC80" s="19"/>
      <c r="AD80" s="26"/>
      <c r="AE80" s="19"/>
      <c r="AF80" s="26"/>
      <c r="AG80" s="19"/>
      <c r="AH80" s="26"/>
      <c r="AI80" s="19"/>
      <c r="AJ80" s="26"/>
      <c r="AK80" s="19"/>
      <c r="AL80" s="26"/>
      <c r="AM80" s="22"/>
      <c r="AN80" s="23"/>
      <c r="AO80" s="19"/>
      <c r="AP80" t="str">
        <f t="shared" si="16"/>
        <v/>
      </c>
      <c r="CA80" t="str">
        <f t="shared" si="17"/>
        <v/>
      </c>
      <c r="CB80" t="str">
        <f t="shared" si="18"/>
        <v/>
      </c>
      <c r="CC80" t="str">
        <f t="shared" si="19"/>
        <v/>
      </c>
      <c r="CJ80">
        <f t="shared" si="20"/>
        <v>0</v>
      </c>
      <c r="CK80">
        <f t="shared" si="21"/>
        <v>0</v>
      </c>
    </row>
    <row r="81" spans="1:89" x14ac:dyDescent="0.25">
      <c r="A81" s="200"/>
      <c r="B81" s="24" t="s">
        <v>49</v>
      </c>
      <c r="C81" s="16">
        <f t="shared" si="14"/>
        <v>0</v>
      </c>
      <c r="D81" s="25">
        <f t="shared" si="15"/>
        <v>0</v>
      </c>
      <c r="E81" s="16">
        <f t="shared" si="15"/>
        <v>0</v>
      </c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6"/>
      <c r="AA81" s="19"/>
      <c r="AB81" s="26"/>
      <c r="AC81" s="19"/>
      <c r="AD81" s="26"/>
      <c r="AE81" s="19"/>
      <c r="AF81" s="26"/>
      <c r="AG81" s="19"/>
      <c r="AH81" s="26"/>
      <c r="AI81" s="19"/>
      <c r="AJ81" s="26"/>
      <c r="AK81" s="19"/>
      <c r="AL81" s="26"/>
      <c r="AM81" s="22"/>
      <c r="AN81" s="23"/>
      <c r="AO81" s="19"/>
      <c r="AP81" t="str">
        <f t="shared" si="16"/>
        <v/>
      </c>
      <c r="CA81" t="str">
        <f t="shared" si="17"/>
        <v/>
      </c>
      <c r="CB81" t="str">
        <f t="shared" si="18"/>
        <v/>
      </c>
      <c r="CC81" t="str">
        <f t="shared" si="19"/>
        <v/>
      </c>
      <c r="CJ81">
        <f t="shared" si="20"/>
        <v>0</v>
      </c>
      <c r="CK81">
        <f t="shared" si="21"/>
        <v>0</v>
      </c>
    </row>
    <row r="82" spans="1:89" x14ac:dyDescent="0.25">
      <c r="A82" s="200"/>
      <c r="B82" s="24" t="s">
        <v>50</v>
      </c>
      <c r="C82" s="16">
        <f t="shared" si="14"/>
        <v>0</v>
      </c>
      <c r="D82" s="25">
        <f t="shared" si="15"/>
        <v>0</v>
      </c>
      <c r="E82" s="16">
        <f t="shared" si="15"/>
        <v>0</v>
      </c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6"/>
      <c r="AA82" s="19"/>
      <c r="AB82" s="26"/>
      <c r="AC82" s="19"/>
      <c r="AD82" s="26"/>
      <c r="AE82" s="19"/>
      <c r="AF82" s="26"/>
      <c r="AG82" s="19"/>
      <c r="AH82" s="26"/>
      <c r="AI82" s="19"/>
      <c r="AJ82" s="26"/>
      <c r="AK82" s="19"/>
      <c r="AL82" s="26"/>
      <c r="AM82" s="22"/>
      <c r="AN82" s="23"/>
      <c r="AO82" s="19"/>
      <c r="AP82" t="str">
        <f t="shared" si="16"/>
        <v/>
      </c>
      <c r="CA82" t="str">
        <f t="shared" si="17"/>
        <v/>
      </c>
      <c r="CB82" t="str">
        <f t="shared" si="18"/>
        <v/>
      </c>
      <c r="CC82" t="str">
        <f t="shared" si="19"/>
        <v/>
      </c>
      <c r="CJ82">
        <f t="shared" si="20"/>
        <v>0</v>
      </c>
      <c r="CK82">
        <f t="shared" si="21"/>
        <v>0</v>
      </c>
    </row>
    <row r="83" spans="1:89" x14ac:dyDescent="0.25">
      <c r="A83" s="200"/>
      <c r="B83" s="24" t="s">
        <v>51</v>
      </c>
      <c r="C83" s="16">
        <f t="shared" si="14"/>
        <v>0</v>
      </c>
      <c r="D83" s="25">
        <f t="shared" si="15"/>
        <v>0</v>
      </c>
      <c r="E83" s="16">
        <f t="shared" si="15"/>
        <v>0</v>
      </c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6"/>
      <c r="AA83" s="19"/>
      <c r="AB83" s="26"/>
      <c r="AC83" s="19"/>
      <c r="AD83" s="26"/>
      <c r="AE83" s="19"/>
      <c r="AF83" s="26"/>
      <c r="AG83" s="19"/>
      <c r="AH83" s="26"/>
      <c r="AI83" s="19"/>
      <c r="AJ83" s="26"/>
      <c r="AK83" s="19"/>
      <c r="AL83" s="26"/>
      <c r="AM83" s="22"/>
      <c r="AN83" s="23"/>
      <c r="AO83" s="19"/>
      <c r="AP83" t="str">
        <f t="shared" si="16"/>
        <v/>
      </c>
      <c r="CA83" t="str">
        <f t="shared" si="17"/>
        <v/>
      </c>
      <c r="CB83" t="str">
        <f t="shared" si="18"/>
        <v/>
      </c>
      <c r="CC83" t="str">
        <f t="shared" si="19"/>
        <v/>
      </c>
      <c r="CJ83">
        <f t="shared" si="20"/>
        <v>0</v>
      </c>
      <c r="CK83">
        <f t="shared" si="21"/>
        <v>0</v>
      </c>
    </row>
    <row r="84" spans="1:89" ht="22.5" x14ac:dyDescent="0.25">
      <c r="A84" s="200"/>
      <c r="B84" s="27" t="s">
        <v>52</v>
      </c>
      <c r="C84" s="16">
        <f t="shared" si="14"/>
        <v>0</v>
      </c>
      <c r="D84" s="25">
        <f t="shared" si="15"/>
        <v>0</v>
      </c>
      <c r="E84" s="16">
        <f t="shared" si="15"/>
        <v>0</v>
      </c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6"/>
      <c r="AA84" s="19"/>
      <c r="AB84" s="26"/>
      <c r="AC84" s="19"/>
      <c r="AD84" s="26"/>
      <c r="AE84" s="19"/>
      <c r="AF84" s="26"/>
      <c r="AG84" s="19"/>
      <c r="AH84" s="26"/>
      <c r="AI84" s="19"/>
      <c r="AJ84" s="26"/>
      <c r="AK84" s="19"/>
      <c r="AL84" s="26"/>
      <c r="AM84" s="22"/>
      <c r="AN84" s="23"/>
      <c r="AO84" s="19"/>
      <c r="AP84" t="str">
        <f t="shared" si="16"/>
        <v/>
      </c>
      <c r="CA84" t="str">
        <f t="shared" si="17"/>
        <v/>
      </c>
      <c r="CB84" t="str">
        <f t="shared" si="18"/>
        <v/>
      </c>
      <c r="CC84" t="str">
        <f t="shared" si="19"/>
        <v/>
      </c>
      <c r="CJ84">
        <f t="shared" si="20"/>
        <v>0</v>
      </c>
      <c r="CK84">
        <f t="shared" si="21"/>
        <v>0</v>
      </c>
    </row>
    <row r="85" spans="1:89" x14ac:dyDescent="0.25">
      <c r="A85" s="201"/>
      <c r="B85" s="42" t="s">
        <v>53</v>
      </c>
      <c r="C85" s="29">
        <f t="shared" si="14"/>
        <v>8</v>
      </c>
      <c r="D85" s="30">
        <f t="shared" si="15"/>
        <v>5</v>
      </c>
      <c r="E85" s="29">
        <f t="shared" si="15"/>
        <v>3</v>
      </c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32"/>
      <c r="X85" s="31"/>
      <c r="Y85" s="32"/>
      <c r="Z85" s="31"/>
      <c r="AA85" s="32"/>
      <c r="AB85" s="31"/>
      <c r="AC85" s="32"/>
      <c r="AD85" s="31"/>
      <c r="AE85" s="32"/>
      <c r="AF85" s="31">
        <v>1</v>
      </c>
      <c r="AG85" s="32">
        <v>1</v>
      </c>
      <c r="AH85" s="31">
        <v>2</v>
      </c>
      <c r="AI85" s="32">
        <v>1</v>
      </c>
      <c r="AJ85" s="31">
        <v>1</v>
      </c>
      <c r="AK85" s="32">
        <v>1</v>
      </c>
      <c r="AL85" s="31">
        <v>1</v>
      </c>
      <c r="AM85" s="34"/>
      <c r="AN85" s="35">
        <v>0</v>
      </c>
      <c r="AO85" s="32">
        <v>0</v>
      </c>
      <c r="AP85" t="str">
        <f t="shared" si="16"/>
        <v/>
      </c>
      <c r="CA85" t="str">
        <f t="shared" si="17"/>
        <v/>
      </c>
      <c r="CB85" t="str">
        <f t="shared" si="18"/>
        <v/>
      </c>
      <c r="CC85" t="str">
        <f t="shared" si="19"/>
        <v/>
      </c>
      <c r="CJ85">
        <f t="shared" si="20"/>
        <v>0</v>
      </c>
      <c r="CK85">
        <f t="shared" si="21"/>
        <v>0</v>
      </c>
    </row>
    <row r="86" spans="1:89" x14ac:dyDescent="0.25">
      <c r="A86" s="184" t="s">
        <v>54</v>
      </c>
      <c r="B86" s="24" t="s">
        <v>55</v>
      </c>
      <c r="C86" s="36">
        <f t="shared" si="14"/>
        <v>2</v>
      </c>
      <c r="D86" s="37">
        <f t="shared" si="15"/>
        <v>0</v>
      </c>
      <c r="E86" s="36">
        <f t="shared" si="15"/>
        <v>2</v>
      </c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38"/>
      <c r="S86" s="39"/>
      <c r="T86" s="38"/>
      <c r="U86" s="39"/>
      <c r="V86" s="38"/>
      <c r="W86" s="39">
        <v>1</v>
      </c>
      <c r="X86" s="38"/>
      <c r="Y86" s="39"/>
      <c r="Z86" s="38"/>
      <c r="AA86" s="39"/>
      <c r="AB86" s="38"/>
      <c r="AC86" s="39"/>
      <c r="AD86" s="38"/>
      <c r="AE86" s="39"/>
      <c r="AF86" s="38"/>
      <c r="AG86" s="39"/>
      <c r="AH86" s="38"/>
      <c r="AI86" s="39"/>
      <c r="AJ86" s="38"/>
      <c r="AK86" s="39"/>
      <c r="AL86" s="38"/>
      <c r="AM86" s="41">
        <v>1</v>
      </c>
      <c r="AN86" s="23">
        <v>0</v>
      </c>
      <c r="AO86" s="19">
        <v>0</v>
      </c>
      <c r="AP86" t="str">
        <f t="shared" si="16"/>
        <v/>
      </c>
      <c r="CA86" t="str">
        <f t="shared" si="17"/>
        <v/>
      </c>
      <c r="CB86" t="str">
        <f t="shared" si="18"/>
        <v/>
      </c>
      <c r="CC86" t="str">
        <f t="shared" si="19"/>
        <v/>
      </c>
      <c r="CJ86">
        <f t="shared" si="20"/>
        <v>0</v>
      </c>
      <c r="CK86">
        <f t="shared" si="21"/>
        <v>0</v>
      </c>
    </row>
    <row r="87" spans="1:89" x14ac:dyDescent="0.25">
      <c r="A87" s="200"/>
      <c r="B87" s="24" t="s">
        <v>56</v>
      </c>
      <c r="C87" s="16">
        <f t="shared" si="14"/>
        <v>0</v>
      </c>
      <c r="D87" s="25">
        <f t="shared" si="15"/>
        <v>0</v>
      </c>
      <c r="E87" s="16">
        <f t="shared" si="15"/>
        <v>0</v>
      </c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6"/>
      <c r="AA87" s="19"/>
      <c r="AB87" s="26"/>
      <c r="AC87" s="19"/>
      <c r="AD87" s="26"/>
      <c r="AE87" s="19"/>
      <c r="AF87" s="26"/>
      <c r="AG87" s="19"/>
      <c r="AH87" s="26"/>
      <c r="AI87" s="19"/>
      <c r="AJ87" s="26"/>
      <c r="AK87" s="19"/>
      <c r="AL87" s="26"/>
      <c r="AM87" s="22"/>
      <c r="AN87" s="23"/>
      <c r="AO87" s="19"/>
      <c r="AP87" t="str">
        <f t="shared" si="16"/>
        <v/>
      </c>
      <c r="CA87" t="str">
        <f t="shared" si="17"/>
        <v/>
      </c>
      <c r="CB87" t="str">
        <f t="shared" si="18"/>
        <v/>
      </c>
      <c r="CC87" t="str">
        <f t="shared" si="19"/>
        <v/>
      </c>
      <c r="CJ87">
        <f t="shared" si="20"/>
        <v>0</v>
      </c>
      <c r="CK87">
        <f t="shared" si="21"/>
        <v>0</v>
      </c>
    </row>
    <row r="88" spans="1:89" x14ac:dyDescent="0.25">
      <c r="A88" s="200"/>
      <c r="B88" s="24" t="s">
        <v>57</v>
      </c>
      <c r="C88" s="16">
        <f t="shared" si="14"/>
        <v>3</v>
      </c>
      <c r="D88" s="25">
        <f t="shared" si="15"/>
        <v>1</v>
      </c>
      <c r="E88" s="16">
        <f t="shared" si="15"/>
        <v>2</v>
      </c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6"/>
      <c r="AA88" s="19"/>
      <c r="AB88" s="26"/>
      <c r="AC88" s="19">
        <v>1</v>
      </c>
      <c r="AD88" s="26"/>
      <c r="AE88" s="19"/>
      <c r="AF88" s="26">
        <v>1</v>
      </c>
      <c r="AG88" s="19"/>
      <c r="AH88" s="26"/>
      <c r="AI88" s="19"/>
      <c r="AJ88" s="26"/>
      <c r="AK88" s="19"/>
      <c r="AL88" s="26"/>
      <c r="AM88" s="22">
        <v>1</v>
      </c>
      <c r="AN88" s="23">
        <v>0</v>
      </c>
      <c r="AO88" s="19">
        <v>0</v>
      </c>
      <c r="AP88" t="str">
        <f t="shared" si="16"/>
        <v/>
      </c>
      <c r="CA88" t="str">
        <f t="shared" si="17"/>
        <v/>
      </c>
      <c r="CB88" t="str">
        <f t="shared" si="18"/>
        <v/>
      </c>
      <c r="CC88" t="str">
        <f t="shared" si="19"/>
        <v/>
      </c>
      <c r="CJ88">
        <f t="shared" si="20"/>
        <v>0</v>
      </c>
      <c r="CK88">
        <f t="shared" si="21"/>
        <v>0</v>
      </c>
    </row>
    <row r="89" spans="1:89" x14ac:dyDescent="0.25">
      <c r="A89" s="201"/>
      <c r="B89" s="42" t="s">
        <v>89</v>
      </c>
      <c r="C89" s="29">
        <f t="shared" si="14"/>
        <v>1</v>
      </c>
      <c r="D89" s="30">
        <f t="shared" si="15"/>
        <v>1</v>
      </c>
      <c r="E89" s="29">
        <f t="shared" si="15"/>
        <v>0</v>
      </c>
      <c r="F89" s="31"/>
      <c r="G89" s="32"/>
      <c r="H89" s="31"/>
      <c r="I89" s="32"/>
      <c r="J89" s="31"/>
      <c r="K89" s="32"/>
      <c r="L89" s="31"/>
      <c r="M89" s="32"/>
      <c r="N89" s="31"/>
      <c r="O89" s="32"/>
      <c r="P89" s="31"/>
      <c r="Q89" s="32"/>
      <c r="R89" s="31"/>
      <c r="S89" s="32"/>
      <c r="T89" s="31"/>
      <c r="U89" s="32"/>
      <c r="V89" s="31">
        <v>1</v>
      </c>
      <c r="W89" s="32"/>
      <c r="X89" s="31"/>
      <c r="Y89" s="32"/>
      <c r="Z89" s="31"/>
      <c r="AA89" s="32"/>
      <c r="AB89" s="31"/>
      <c r="AC89" s="32"/>
      <c r="AD89" s="31"/>
      <c r="AE89" s="32"/>
      <c r="AF89" s="31"/>
      <c r="AG89" s="32"/>
      <c r="AH89" s="31"/>
      <c r="AI89" s="32"/>
      <c r="AJ89" s="31"/>
      <c r="AK89" s="32"/>
      <c r="AL89" s="31"/>
      <c r="AM89" s="34"/>
      <c r="AN89" s="35">
        <v>0</v>
      </c>
      <c r="AO89" s="32">
        <v>0</v>
      </c>
      <c r="AP89" t="str">
        <f t="shared" si="16"/>
        <v/>
      </c>
      <c r="CA89" t="str">
        <f t="shared" si="17"/>
        <v/>
      </c>
      <c r="CB89" t="str">
        <f t="shared" si="18"/>
        <v/>
      </c>
      <c r="CC89" t="str">
        <f t="shared" si="19"/>
        <v/>
      </c>
      <c r="CJ89">
        <f t="shared" si="20"/>
        <v>0</v>
      </c>
      <c r="CK89">
        <f t="shared" si="21"/>
        <v>0</v>
      </c>
    </row>
    <row r="90" spans="1:89" ht="15.75" x14ac:dyDescent="0.25">
      <c r="A90" s="4"/>
      <c r="B90" s="59"/>
      <c r="C90" s="59"/>
      <c r="D90" s="59"/>
      <c r="E90" s="59"/>
      <c r="F90" s="59"/>
      <c r="G90" s="59"/>
      <c r="H90" s="59"/>
      <c r="I90" s="59"/>
      <c r="J90" s="59"/>
    </row>
    <row r="91" spans="1:89" ht="15.75" x14ac:dyDescent="0.25">
      <c r="A91" s="4" t="s">
        <v>90</v>
      </c>
      <c r="B91" s="59"/>
      <c r="C91" s="59"/>
      <c r="D91" s="59"/>
      <c r="E91" s="59"/>
      <c r="F91" s="59"/>
      <c r="G91" s="59"/>
      <c r="H91" s="59"/>
      <c r="I91" s="59"/>
      <c r="J91" s="59"/>
    </row>
    <row r="92" spans="1:89" ht="15" customHeight="1" x14ac:dyDescent="0.25">
      <c r="A92" s="234" t="s">
        <v>60</v>
      </c>
      <c r="B92" s="237" t="s">
        <v>5</v>
      </c>
      <c r="C92" s="238"/>
      <c r="D92" s="239"/>
      <c r="E92" s="209" t="s">
        <v>6</v>
      </c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191"/>
      <c r="AM92" s="240" t="s">
        <v>61</v>
      </c>
      <c r="AN92" s="238"/>
      <c r="AO92" s="238"/>
      <c r="AP92" s="238"/>
      <c r="AQ92" s="238"/>
      <c r="AR92" s="238"/>
      <c r="AS92" s="238"/>
      <c r="AT92" s="238"/>
      <c r="AU92" s="238"/>
      <c r="AV92" s="238"/>
      <c r="AW92" s="241"/>
      <c r="CA92" s="197" t="s">
        <v>62</v>
      </c>
      <c r="CJ92" s="197" t="s">
        <v>62</v>
      </c>
    </row>
    <row r="93" spans="1:89" x14ac:dyDescent="0.25">
      <c r="A93" s="235"/>
      <c r="B93" s="206"/>
      <c r="C93" s="207"/>
      <c r="D93" s="208"/>
      <c r="E93" s="198" t="s">
        <v>10</v>
      </c>
      <c r="F93" s="196"/>
      <c r="G93" s="195" t="s">
        <v>11</v>
      </c>
      <c r="H93" s="196"/>
      <c r="I93" s="195" t="s">
        <v>12</v>
      </c>
      <c r="J93" s="196"/>
      <c r="K93" s="195" t="s">
        <v>13</v>
      </c>
      <c r="L93" s="196"/>
      <c r="M93" s="195" t="s">
        <v>14</v>
      </c>
      <c r="N93" s="196"/>
      <c r="O93" s="195" t="s">
        <v>15</v>
      </c>
      <c r="P93" s="196"/>
      <c r="Q93" s="195" t="s">
        <v>16</v>
      </c>
      <c r="R93" s="196"/>
      <c r="S93" s="195" t="s">
        <v>17</v>
      </c>
      <c r="T93" s="196"/>
      <c r="U93" s="195" t="s">
        <v>18</v>
      </c>
      <c r="V93" s="196"/>
      <c r="W93" s="195" t="s">
        <v>19</v>
      </c>
      <c r="X93" s="196"/>
      <c r="Y93" s="195" t="s">
        <v>20</v>
      </c>
      <c r="Z93" s="196"/>
      <c r="AA93" s="195" t="s">
        <v>21</v>
      </c>
      <c r="AB93" s="196"/>
      <c r="AC93" s="195" t="s">
        <v>22</v>
      </c>
      <c r="AD93" s="196"/>
      <c r="AE93" s="195" t="s">
        <v>23</v>
      </c>
      <c r="AF93" s="196"/>
      <c r="AG93" s="195" t="s">
        <v>24</v>
      </c>
      <c r="AH93" s="196"/>
      <c r="AI93" s="195" t="s">
        <v>25</v>
      </c>
      <c r="AJ93" s="196"/>
      <c r="AK93" s="190" t="s">
        <v>26</v>
      </c>
      <c r="AL93" s="191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42"/>
      <c r="CA93" s="197"/>
      <c r="CJ93" s="197"/>
    </row>
    <row r="94" spans="1:89" ht="36.75" x14ac:dyDescent="0.25">
      <c r="A94" s="236"/>
      <c r="B94" s="8" t="s">
        <v>27</v>
      </c>
      <c r="C94" s="60" t="s">
        <v>28</v>
      </c>
      <c r="D94" s="133" t="s">
        <v>29</v>
      </c>
      <c r="E94" s="13" t="s">
        <v>28</v>
      </c>
      <c r="F94" s="176" t="s">
        <v>29</v>
      </c>
      <c r="G94" s="134" t="s">
        <v>28</v>
      </c>
      <c r="H94" s="176" t="s">
        <v>29</v>
      </c>
      <c r="I94" s="13" t="s">
        <v>28</v>
      </c>
      <c r="J94" s="176" t="s">
        <v>29</v>
      </c>
      <c r="K94" s="13" t="s">
        <v>28</v>
      </c>
      <c r="L94" s="176" t="s">
        <v>29</v>
      </c>
      <c r="M94" s="13" t="s">
        <v>28</v>
      </c>
      <c r="N94" s="176" t="s">
        <v>29</v>
      </c>
      <c r="O94" s="13" t="s">
        <v>28</v>
      </c>
      <c r="P94" s="176" t="s">
        <v>29</v>
      </c>
      <c r="Q94" s="13" t="s">
        <v>28</v>
      </c>
      <c r="R94" s="176" t="s">
        <v>29</v>
      </c>
      <c r="S94" s="13" t="s">
        <v>28</v>
      </c>
      <c r="T94" s="176" t="s">
        <v>29</v>
      </c>
      <c r="U94" s="13" t="s">
        <v>28</v>
      </c>
      <c r="V94" s="176" t="s">
        <v>29</v>
      </c>
      <c r="W94" s="13" t="s">
        <v>28</v>
      </c>
      <c r="X94" s="176" t="s">
        <v>29</v>
      </c>
      <c r="Y94" s="13" t="s">
        <v>28</v>
      </c>
      <c r="Z94" s="176" t="s">
        <v>29</v>
      </c>
      <c r="AA94" s="13" t="s">
        <v>28</v>
      </c>
      <c r="AB94" s="176" t="s">
        <v>29</v>
      </c>
      <c r="AC94" s="13" t="s">
        <v>28</v>
      </c>
      <c r="AD94" s="176" t="s">
        <v>29</v>
      </c>
      <c r="AE94" s="13" t="s">
        <v>28</v>
      </c>
      <c r="AF94" s="176" t="s">
        <v>29</v>
      </c>
      <c r="AG94" s="13" t="s">
        <v>28</v>
      </c>
      <c r="AH94" s="176" t="s">
        <v>29</v>
      </c>
      <c r="AI94" s="13" t="s">
        <v>28</v>
      </c>
      <c r="AJ94" s="176" t="s">
        <v>29</v>
      </c>
      <c r="AK94" s="13" t="s">
        <v>28</v>
      </c>
      <c r="AL94" s="14" t="s">
        <v>29</v>
      </c>
      <c r="AM94" s="62" t="s">
        <v>91</v>
      </c>
      <c r="AN94" s="63" t="s">
        <v>92</v>
      </c>
      <c r="AO94" s="63" t="s">
        <v>93</v>
      </c>
      <c r="AP94" s="63" t="s">
        <v>65</v>
      </c>
      <c r="AQ94" s="63" t="s">
        <v>94</v>
      </c>
      <c r="AR94" s="63" t="s">
        <v>95</v>
      </c>
      <c r="AS94" s="63" t="s">
        <v>69</v>
      </c>
      <c r="AT94" s="63" t="s">
        <v>96</v>
      </c>
      <c r="AU94" s="63" t="s">
        <v>97</v>
      </c>
      <c r="AV94" s="63" t="s">
        <v>72</v>
      </c>
      <c r="AW94" s="135" t="s">
        <v>98</v>
      </c>
      <c r="CA94" s="197"/>
      <c r="CJ94" s="197"/>
    </row>
    <row r="95" spans="1:89" x14ac:dyDescent="0.25">
      <c r="A95" s="136" t="s">
        <v>99</v>
      </c>
      <c r="B95" s="65">
        <f>SUM(C95:D95)</f>
        <v>26</v>
      </c>
      <c r="C95" s="17">
        <f t="shared" ref="C95:D106" si="22">SUM(E95,G95,I95,K95,M95,O95,Q95,S95,U95,W95,Y95,AA95,AC95,AE95,AG95,AI95,AK95)</f>
        <v>11</v>
      </c>
      <c r="D95" s="137">
        <f>SUM(F95,H95,J95,L95,N95,P95,R95,T95,V95,X95,Z95,AB95,AD95,AF95,AH95,AJ95,AL95)</f>
        <v>15</v>
      </c>
      <c r="E95" s="138"/>
      <c r="F95" s="139"/>
      <c r="G95" s="140"/>
      <c r="H95" s="67"/>
      <c r="I95" s="18"/>
      <c r="J95" s="67"/>
      <c r="K95" s="18"/>
      <c r="L95" s="67"/>
      <c r="M95" s="18"/>
      <c r="N95" s="67"/>
      <c r="O95" s="18"/>
      <c r="P95" s="67"/>
      <c r="Q95" s="18">
        <v>1</v>
      </c>
      <c r="R95" s="67"/>
      <c r="S95" s="18"/>
      <c r="T95" s="67"/>
      <c r="U95" s="18"/>
      <c r="V95" s="67">
        <v>1</v>
      </c>
      <c r="W95" s="18"/>
      <c r="X95" s="67">
        <v>1</v>
      </c>
      <c r="Y95" s="18">
        <v>1</v>
      </c>
      <c r="Z95" s="67">
        <v>1</v>
      </c>
      <c r="AA95" s="18"/>
      <c r="AB95" s="67"/>
      <c r="AC95" s="18">
        <v>1</v>
      </c>
      <c r="AD95" s="67"/>
      <c r="AE95" s="18">
        <v>2</v>
      </c>
      <c r="AF95" s="67">
        <v>2</v>
      </c>
      <c r="AG95" s="18">
        <v>3</v>
      </c>
      <c r="AH95" s="67">
        <v>3</v>
      </c>
      <c r="AI95" s="18">
        <v>2</v>
      </c>
      <c r="AJ95" s="67">
        <v>2</v>
      </c>
      <c r="AK95" s="18">
        <v>1</v>
      </c>
      <c r="AL95" s="68">
        <v>5</v>
      </c>
      <c r="AM95" s="69">
        <v>26</v>
      </c>
      <c r="AN95" s="70"/>
      <c r="AO95" s="70"/>
      <c r="AP95" s="70"/>
      <c r="AQ95" s="70"/>
      <c r="AR95" s="70"/>
      <c r="AS95" s="70"/>
      <c r="AT95" s="70"/>
      <c r="AU95" s="70"/>
      <c r="AV95" s="70"/>
      <c r="AW95" s="139"/>
      <c r="AX95" t="str">
        <f t="shared" ref="AX95:AX106" si="23">CA95&amp;CB95</f>
        <v/>
      </c>
      <c r="CA95" t="str">
        <f>IF(CJ95=1," * La suma de Atenciones por profesional no debe ser mayor al Total.","")</f>
        <v/>
      </c>
      <c r="CJ95">
        <f>IF(SUM(AM95:AW95)&gt;B95,1,0)</f>
        <v>0</v>
      </c>
    </row>
    <row r="96" spans="1:89" x14ac:dyDescent="0.25">
      <c r="A96" s="136" t="s">
        <v>100</v>
      </c>
      <c r="B96" s="47">
        <f t="shared" ref="B96:B106" si="24">SUM(C96:D96)</f>
        <v>119</v>
      </c>
      <c r="C96" s="25">
        <f t="shared" si="22"/>
        <v>58</v>
      </c>
      <c r="D96" s="141">
        <f t="shared" si="22"/>
        <v>61</v>
      </c>
      <c r="E96" s="142"/>
      <c r="F96" s="143"/>
      <c r="G96" s="23"/>
      <c r="H96" s="19"/>
      <c r="I96" s="26"/>
      <c r="J96" s="19"/>
      <c r="K96" s="26"/>
      <c r="L96" s="19"/>
      <c r="M96" s="26"/>
      <c r="N96" s="19">
        <v>1</v>
      </c>
      <c r="O96" s="26"/>
      <c r="P96" s="19"/>
      <c r="Q96" s="26">
        <v>2</v>
      </c>
      <c r="R96" s="19"/>
      <c r="S96" s="26">
        <v>1</v>
      </c>
      <c r="T96" s="19">
        <v>1</v>
      </c>
      <c r="U96" s="26">
        <v>1</v>
      </c>
      <c r="V96" s="19">
        <v>1</v>
      </c>
      <c r="W96" s="26"/>
      <c r="X96" s="19">
        <v>1</v>
      </c>
      <c r="Y96" s="26"/>
      <c r="Z96" s="19">
        <v>4</v>
      </c>
      <c r="AA96" s="26">
        <v>4</v>
      </c>
      <c r="AB96" s="19">
        <v>7</v>
      </c>
      <c r="AC96" s="26">
        <v>6</v>
      </c>
      <c r="AD96" s="19">
        <v>7</v>
      </c>
      <c r="AE96" s="26">
        <v>5</v>
      </c>
      <c r="AF96" s="19">
        <v>7</v>
      </c>
      <c r="AG96" s="26">
        <v>12</v>
      </c>
      <c r="AH96" s="19">
        <v>12</v>
      </c>
      <c r="AI96" s="26">
        <v>8</v>
      </c>
      <c r="AJ96" s="19">
        <v>4</v>
      </c>
      <c r="AK96" s="26">
        <v>19</v>
      </c>
      <c r="AL96" s="22">
        <v>16</v>
      </c>
      <c r="AM96" s="71">
        <v>119</v>
      </c>
      <c r="AN96" s="72"/>
      <c r="AO96" s="72"/>
      <c r="AP96" s="72"/>
      <c r="AQ96" s="72"/>
      <c r="AR96" s="72"/>
      <c r="AS96" s="72"/>
      <c r="AT96" s="72"/>
      <c r="AU96" s="72"/>
      <c r="AV96" s="72"/>
      <c r="AW96" s="143"/>
      <c r="AX96" t="str">
        <f t="shared" si="23"/>
        <v/>
      </c>
      <c r="CA96" t="str">
        <f t="shared" ref="CA96:CA106" si="25">IF(CJ96=1," * La suma de Atenciones por profesional no debe ser mayor al Total.","")</f>
        <v/>
      </c>
      <c r="CJ96">
        <f t="shared" ref="CJ96:CJ106" si="26">IF(SUM(AM96:AW96)&gt;B96,1,0)</f>
        <v>0</v>
      </c>
    </row>
    <row r="97" spans="1:88" x14ac:dyDescent="0.25">
      <c r="A97" s="136" t="s">
        <v>101</v>
      </c>
      <c r="B97" s="47">
        <f t="shared" si="24"/>
        <v>55</v>
      </c>
      <c r="C97" s="25">
        <f t="shared" si="22"/>
        <v>23</v>
      </c>
      <c r="D97" s="141">
        <f t="shared" si="22"/>
        <v>32</v>
      </c>
      <c r="E97" s="142"/>
      <c r="F97" s="143"/>
      <c r="G97" s="23"/>
      <c r="H97" s="19"/>
      <c r="I97" s="26"/>
      <c r="J97" s="19"/>
      <c r="K97" s="26"/>
      <c r="L97" s="19"/>
      <c r="M97" s="26"/>
      <c r="N97" s="19"/>
      <c r="O97" s="26"/>
      <c r="P97" s="19"/>
      <c r="Q97" s="26"/>
      <c r="R97" s="19"/>
      <c r="S97" s="26"/>
      <c r="T97" s="19"/>
      <c r="U97" s="26"/>
      <c r="V97" s="19">
        <v>1</v>
      </c>
      <c r="W97" s="26"/>
      <c r="X97" s="19"/>
      <c r="Y97" s="26"/>
      <c r="Z97" s="19">
        <v>1</v>
      </c>
      <c r="AA97" s="26">
        <v>1</v>
      </c>
      <c r="AB97" s="19">
        <v>2</v>
      </c>
      <c r="AC97" s="26">
        <v>4</v>
      </c>
      <c r="AD97" s="19">
        <v>2</v>
      </c>
      <c r="AE97" s="26">
        <v>3</v>
      </c>
      <c r="AF97" s="19">
        <v>6</v>
      </c>
      <c r="AG97" s="26">
        <v>2</v>
      </c>
      <c r="AH97" s="19">
        <v>6</v>
      </c>
      <c r="AI97" s="26">
        <v>7</v>
      </c>
      <c r="AJ97" s="19">
        <v>3</v>
      </c>
      <c r="AK97" s="26">
        <v>6</v>
      </c>
      <c r="AL97" s="22">
        <v>11</v>
      </c>
      <c r="AM97" s="71">
        <v>26</v>
      </c>
      <c r="AN97" s="72">
        <v>29</v>
      </c>
      <c r="AO97" s="72"/>
      <c r="AP97" s="72"/>
      <c r="AQ97" s="72"/>
      <c r="AR97" s="72"/>
      <c r="AS97" s="72"/>
      <c r="AT97" s="72"/>
      <c r="AU97" s="72"/>
      <c r="AV97" s="72"/>
      <c r="AW97" s="143"/>
      <c r="AX97" t="str">
        <f t="shared" si="23"/>
        <v/>
      </c>
      <c r="CA97" t="str">
        <f t="shared" si="25"/>
        <v/>
      </c>
      <c r="CJ97">
        <f t="shared" si="26"/>
        <v>0</v>
      </c>
    </row>
    <row r="98" spans="1:88" x14ac:dyDescent="0.25">
      <c r="A98" s="136" t="s">
        <v>138</v>
      </c>
      <c r="B98" s="47">
        <f t="shared" si="24"/>
        <v>13</v>
      </c>
      <c r="C98" s="25">
        <f t="shared" si="22"/>
        <v>8</v>
      </c>
      <c r="D98" s="141">
        <f t="shared" si="22"/>
        <v>5</v>
      </c>
      <c r="E98" s="142"/>
      <c r="F98" s="143"/>
      <c r="G98" s="23"/>
      <c r="H98" s="19"/>
      <c r="I98" s="26"/>
      <c r="J98" s="19"/>
      <c r="K98" s="26"/>
      <c r="L98" s="19"/>
      <c r="M98" s="26"/>
      <c r="N98" s="19"/>
      <c r="O98" s="26"/>
      <c r="P98" s="19"/>
      <c r="Q98" s="26"/>
      <c r="R98" s="19"/>
      <c r="S98" s="26"/>
      <c r="T98" s="19"/>
      <c r="U98" s="26"/>
      <c r="V98" s="19"/>
      <c r="W98" s="26"/>
      <c r="X98" s="19"/>
      <c r="Y98" s="26"/>
      <c r="Z98" s="19"/>
      <c r="AA98" s="26"/>
      <c r="AB98" s="19"/>
      <c r="AC98" s="26"/>
      <c r="AD98" s="19"/>
      <c r="AE98" s="26"/>
      <c r="AF98" s="19">
        <v>2</v>
      </c>
      <c r="AG98" s="26">
        <v>2</v>
      </c>
      <c r="AH98" s="19">
        <v>3</v>
      </c>
      <c r="AI98" s="26">
        <v>3</v>
      </c>
      <c r="AJ98" s="19"/>
      <c r="AK98" s="26">
        <v>3</v>
      </c>
      <c r="AL98" s="22"/>
      <c r="AM98" s="71"/>
      <c r="AN98" s="72"/>
      <c r="AO98" s="72"/>
      <c r="AP98" s="72"/>
      <c r="AQ98" s="72"/>
      <c r="AR98" s="72"/>
      <c r="AS98" s="72"/>
      <c r="AT98" s="72"/>
      <c r="AU98" s="72"/>
      <c r="AV98" s="72"/>
      <c r="AW98" s="143"/>
      <c r="AX98" t="str">
        <f t="shared" si="23"/>
        <v/>
      </c>
      <c r="CA98" t="str">
        <f t="shared" si="25"/>
        <v/>
      </c>
      <c r="CJ98">
        <f t="shared" si="26"/>
        <v>0</v>
      </c>
    </row>
    <row r="99" spans="1:88" x14ac:dyDescent="0.25">
      <c r="A99" s="136" t="s">
        <v>103</v>
      </c>
      <c r="B99" s="47">
        <f t="shared" si="24"/>
        <v>225</v>
      </c>
      <c r="C99" s="25">
        <f t="shared" si="22"/>
        <v>102</v>
      </c>
      <c r="D99" s="141">
        <f t="shared" si="22"/>
        <v>123</v>
      </c>
      <c r="E99" s="142"/>
      <c r="F99" s="143"/>
      <c r="G99" s="23"/>
      <c r="H99" s="19"/>
      <c r="I99" s="26"/>
      <c r="J99" s="19"/>
      <c r="K99" s="26"/>
      <c r="L99" s="19"/>
      <c r="M99" s="26"/>
      <c r="N99" s="19">
        <v>1</v>
      </c>
      <c r="O99" s="26"/>
      <c r="P99" s="19"/>
      <c r="Q99" s="26">
        <v>3</v>
      </c>
      <c r="R99" s="19"/>
      <c r="S99" s="26">
        <v>1</v>
      </c>
      <c r="T99" s="19">
        <v>1</v>
      </c>
      <c r="U99" s="26">
        <v>1</v>
      </c>
      <c r="V99" s="19">
        <v>3</v>
      </c>
      <c r="W99" s="26"/>
      <c r="X99" s="19">
        <v>2</v>
      </c>
      <c r="Y99" s="26">
        <v>1</v>
      </c>
      <c r="Z99" s="19">
        <v>7</v>
      </c>
      <c r="AA99" s="26">
        <v>5</v>
      </c>
      <c r="AB99" s="19">
        <v>10</v>
      </c>
      <c r="AC99" s="26">
        <v>11</v>
      </c>
      <c r="AD99" s="19">
        <v>9</v>
      </c>
      <c r="AE99" s="26">
        <v>10</v>
      </c>
      <c r="AF99" s="19">
        <v>24</v>
      </c>
      <c r="AG99" s="26">
        <v>19</v>
      </c>
      <c r="AH99" s="19">
        <v>24</v>
      </c>
      <c r="AI99" s="26">
        <v>20</v>
      </c>
      <c r="AJ99" s="19">
        <v>10</v>
      </c>
      <c r="AK99" s="26">
        <v>31</v>
      </c>
      <c r="AL99" s="22">
        <v>32</v>
      </c>
      <c r="AM99" s="71"/>
      <c r="AN99" s="72"/>
      <c r="AO99" s="72"/>
      <c r="AP99" s="72"/>
      <c r="AQ99" s="72"/>
      <c r="AR99" s="72">
        <v>225</v>
      </c>
      <c r="AS99" s="72"/>
      <c r="AT99" s="72"/>
      <c r="AU99" s="72"/>
      <c r="AV99" s="72"/>
      <c r="AW99" s="143"/>
      <c r="AX99" t="str">
        <f t="shared" si="23"/>
        <v/>
      </c>
      <c r="CA99" t="str">
        <f t="shared" si="25"/>
        <v/>
      </c>
      <c r="CJ99">
        <f t="shared" si="26"/>
        <v>0</v>
      </c>
    </row>
    <row r="100" spans="1:88" x14ac:dyDescent="0.25">
      <c r="A100" s="136" t="s">
        <v>104</v>
      </c>
      <c r="B100" s="47">
        <f t="shared" si="24"/>
        <v>0</v>
      </c>
      <c r="C100" s="25">
        <f t="shared" si="22"/>
        <v>0</v>
      </c>
      <c r="D100" s="141">
        <f t="shared" si="22"/>
        <v>0</v>
      </c>
      <c r="E100" s="142"/>
      <c r="F100" s="143"/>
      <c r="G100" s="23"/>
      <c r="H100" s="19"/>
      <c r="I100" s="26"/>
      <c r="J100" s="19"/>
      <c r="K100" s="26"/>
      <c r="L100" s="19"/>
      <c r="M100" s="26"/>
      <c r="N100" s="19"/>
      <c r="O100" s="26"/>
      <c r="P100" s="19"/>
      <c r="Q100" s="26"/>
      <c r="R100" s="19"/>
      <c r="S100" s="26"/>
      <c r="T100" s="19"/>
      <c r="U100" s="26"/>
      <c r="V100" s="19"/>
      <c r="W100" s="26"/>
      <c r="X100" s="19"/>
      <c r="Y100" s="26"/>
      <c r="Z100" s="19"/>
      <c r="AA100" s="26"/>
      <c r="AB100" s="19"/>
      <c r="AC100" s="26"/>
      <c r="AD100" s="19"/>
      <c r="AE100" s="26"/>
      <c r="AF100" s="19"/>
      <c r="AG100" s="26"/>
      <c r="AH100" s="19"/>
      <c r="AI100" s="26"/>
      <c r="AJ100" s="19"/>
      <c r="AK100" s="26"/>
      <c r="AL100" s="22"/>
      <c r="AM100" s="71"/>
      <c r="AN100" s="72"/>
      <c r="AO100" s="72"/>
      <c r="AP100" s="72"/>
      <c r="AQ100" s="72"/>
      <c r="AR100" s="72"/>
      <c r="AS100" s="72"/>
      <c r="AT100" s="72"/>
      <c r="AU100" s="72"/>
      <c r="AV100" s="72"/>
      <c r="AW100" s="143"/>
      <c r="AX100" t="str">
        <f t="shared" si="23"/>
        <v/>
      </c>
      <c r="CA100" t="str">
        <f t="shared" si="25"/>
        <v/>
      </c>
      <c r="CJ100">
        <f t="shared" si="26"/>
        <v>0</v>
      </c>
    </row>
    <row r="101" spans="1:88" x14ac:dyDescent="0.25">
      <c r="A101" s="136" t="s">
        <v>105</v>
      </c>
      <c r="B101" s="47">
        <f t="shared" si="24"/>
        <v>225</v>
      </c>
      <c r="C101" s="25">
        <f t="shared" si="22"/>
        <v>102</v>
      </c>
      <c r="D101" s="141">
        <f t="shared" si="22"/>
        <v>123</v>
      </c>
      <c r="E101" s="142"/>
      <c r="F101" s="143"/>
      <c r="G101" s="23"/>
      <c r="H101" s="19"/>
      <c r="I101" s="26"/>
      <c r="J101" s="19"/>
      <c r="K101" s="26"/>
      <c r="L101" s="19"/>
      <c r="M101" s="26"/>
      <c r="N101" s="19">
        <v>1</v>
      </c>
      <c r="O101" s="26"/>
      <c r="P101" s="19"/>
      <c r="Q101" s="26">
        <v>3</v>
      </c>
      <c r="R101" s="19"/>
      <c r="S101" s="26">
        <v>1</v>
      </c>
      <c r="T101" s="19">
        <v>1</v>
      </c>
      <c r="U101" s="26">
        <v>1</v>
      </c>
      <c r="V101" s="19">
        <v>3</v>
      </c>
      <c r="W101" s="26"/>
      <c r="X101" s="19">
        <v>2</v>
      </c>
      <c r="Y101" s="26">
        <v>1</v>
      </c>
      <c r="Z101" s="19">
        <v>7</v>
      </c>
      <c r="AA101" s="26">
        <v>5</v>
      </c>
      <c r="AB101" s="19">
        <v>10</v>
      </c>
      <c r="AC101" s="26">
        <v>11</v>
      </c>
      <c r="AD101" s="19">
        <v>9</v>
      </c>
      <c r="AE101" s="26">
        <v>10</v>
      </c>
      <c r="AF101" s="19">
        <v>24</v>
      </c>
      <c r="AG101" s="26">
        <v>19</v>
      </c>
      <c r="AH101" s="19">
        <v>24</v>
      </c>
      <c r="AI101" s="26">
        <v>20</v>
      </c>
      <c r="AJ101" s="19">
        <v>10</v>
      </c>
      <c r="AK101" s="26">
        <v>31</v>
      </c>
      <c r="AL101" s="22">
        <v>32</v>
      </c>
      <c r="AM101" s="71">
        <v>57</v>
      </c>
      <c r="AN101" s="72">
        <v>57</v>
      </c>
      <c r="AO101" s="72">
        <v>55</v>
      </c>
      <c r="AP101" s="72"/>
      <c r="AQ101" s="72"/>
      <c r="AR101" s="72"/>
      <c r="AS101" s="72">
        <v>56</v>
      </c>
      <c r="AT101" s="72"/>
      <c r="AU101" s="72"/>
      <c r="AV101" s="72"/>
      <c r="AW101" s="143"/>
      <c r="AX101" t="str">
        <f t="shared" si="23"/>
        <v/>
      </c>
      <c r="CA101" t="str">
        <f t="shared" si="25"/>
        <v/>
      </c>
      <c r="CJ101">
        <f t="shared" si="26"/>
        <v>0</v>
      </c>
    </row>
    <row r="102" spans="1:88" x14ac:dyDescent="0.25">
      <c r="A102" s="136" t="s">
        <v>106</v>
      </c>
      <c r="B102" s="47">
        <f t="shared" si="24"/>
        <v>6</v>
      </c>
      <c r="C102" s="74">
        <f t="shared" si="22"/>
        <v>2</v>
      </c>
      <c r="D102" s="144">
        <f t="shared" si="22"/>
        <v>4</v>
      </c>
      <c r="E102" s="145"/>
      <c r="F102" s="146"/>
      <c r="G102" s="147"/>
      <c r="H102" s="77"/>
      <c r="I102" s="76"/>
      <c r="J102" s="77"/>
      <c r="K102" s="76"/>
      <c r="L102" s="77"/>
      <c r="M102" s="76"/>
      <c r="N102" s="77"/>
      <c r="O102" s="76"/>
      <c r="P102" s="77"/>
      <c r="Q102" s="76"/>
      <c r="R102" s="77"/>
      <c r="S102" s="76"/>
      <c r="T102" s="77"/>
      <c r="U102" s="76"/>
      <c r="V102" s="77"/>
      <c r="W102" s="76"/>
      <c r="X102" s="77"/>
      <c r="Y102" s="76"/>
      <c r="Z102" s="77">
        <v>1</v>
      </c>
      <c r="AA102" s="76"/>
      <c r="AB102" s="77">
        <v>1</v>
      </c>
      <c r="AC102" s="76"/>
      <c r="AD102" s="77"/>
      <c r="AE102" s="76"/>
      <c r="AF102" s="77">
        <v>1</v>
      </c>
      <c r="AG102" s="76"/>
      <c r="AH102" s="77"/>
      <c r="AI102" s="76"/>
      <c r="AJ102" s="77">
        <v>1</v>
      </c>
      <c r="AK102" s="76">
        <v>2</v>
      </c>
      <c r="AL102" s="78"/>
      <c r="AM102" s="79">
        <v>6</v>
      </c>
      <c r="AN102" s="80"/>
      <c r="AO102" s="80"/>
      <c r="AP102" s="80"/>
      <c r="AQ102" s="80"/>
      <c r="AR102" s="80"/>
      <c r="AS102" s="80"/>
      <c r="AT102" s="80"/>
      <c r="AU102" s="80"/>
      <c r="AV102" s="80"/>
      <c r="AW102" s="146"/>
      <c r="AX102" t="str">
        <f t="shared" si="23"/>
        <v/>
      </c>
      <c r="CA102" t="str">
        <f t="shared" si="25"/>
        <v/>
      </c>
      <c r="CJ102">
        <f t="shared" si="26"/>
        <v>0</v>
      </c>
    </row>
    <row r="103" spans="1:88" x14ac:dyDescent="0.25">
      <c r="A103" s="136" t="s">
        <v>107</v>
      </c>
      <c r="B103" s="47">
        <f t="shared" si="24"/>
        <v>0</v>
      </c>
      <c r="C103" s="47">
        <f t="shared" si="22"/>
        <v>0</v>
      </c>
      <c r="D103" s="148">
        <f t="shared" si="22"/>
        <v>0</v>
      </c>
      <c r="E103" s="142"/>
      <c r="F103" s="143"/>
      <c r="G103" s="23"/>
      <c r="H103" s="19"/>
      <c r="I103" s="26"/>
      <c r="J103" s="19"/>
      <c r="K103" s="26"/>
      <c r="L103" s="19"/>
      <c r="M103" s="26"/>
      <c r="N103" s="19"/>
      <c r="O103" s="26"/>
      <c r="P103" s="19"/>
      <c r="Q103" s="26"/>
      <c r="R103" s="19"/>
      <c r="S103" s="26"/>
      <c r="T103" s="19"/>
      <c r="U103" s="26"/>
      <c r="V103" s="19"/>
      <c r="W103" s="26"/>
      <c r="X103" s="19"/>
      <c r="Y103" s="26"/>
      <c r="Z103" s="19"/>
      <c r="AA103" s="26"/>
      <c r="AB103" s="19"/>
      <c r="AC103" s="26"/>
      <c r="AD103" s="19"/>
      <c r="AE103" s="26"/>
      <c r="AF103" s="19"/>
      <c r="AG103" s="26"/>
      <c r="AH103" s="19"/>
      <c r="AI103" s="26"/>
      <c r="AJ103" s="19"/>
      <c r="AK103" s="26"/>
      <c r="AL103" s="22"/>
      <c r="AM103" s="71"/>
      <c r="AN103" s="72"/>
      <c r="AO103" s="72"/>
      <c r="AP103" s="72"/>
      <c r="AQ103" s="72"/>
      <c r="AR103" s="72"/>
      <c r="AS103" s="72"/>
      <c r="AT103" s="72"/>
      <c r="AU103" s="72"/>
      <c r="AV103" s="72"/>
      <c r="AW103" s="143"/>
      <c r="AX103" t="str">
        <f t="shared" si="23"/>
        <v/>
      </c>
      <c r="CA103" t="str">
        <f t="shared" si="25"/>
        <v/>
      </c>
      <c r="CJ103">
        <f t="shared" si="26"/>
        <v>0</v>
      </c>
    </row>
    <row r="104" spans="1:88" x14ac:dyDescent="0.25">
      <c r="A104" s="136" t="s">
        <v>108</v>
      </c>
      <c r="B104" s="47">
        <f t="shared" si="24"/>
        <v>0</v>
      </c>
      <c r="C104" s="47">
        <f t="shared" si="22"/>
        <v>0</v>
      </c>
      <c r="D104" s="148">
        <f t="shared" si="22"/>
        <v>0</v>
      </c>
      <c r="E104" s="142"/>
      <c r="F104" s="143"/>
      <c r="G104" s="23"/>
      <c r="H104" s="19"/>
      <c r="I104" s="26"/>
      <c r="J104" s="19"/>
      <c r="K104" s="26"/>
      <c r="L104" s="19"/>
      <c r="M104" s="26"/>
      <c r="N104" s="19"/>
      <c r="O104" s="26"/>
      <c r="P104" s="19"/>
      <c r="Q104" s="26"/>
      <c r="R104" s="19"/>
      <c r="S104" s="26"/>
      <c r="T104" s="19"/>
      <c r="U104" s="26"/>
      <c r="V104" s="19"/>
      <c r="W104" s="26"/>
      <c r="X104" s="19"/>
      <c r="Y104" s="26"/>
      <c r="Z104" s="19"/>
      <c r="AA104" s="26"/>
      <c r="AB104" s="19"/>
      <c r="AC104" s="26"/>
      <c r="AD104" s="19"/>
      <c r="AE104" s="26"/>
      <c r="AF104" s="19"/>
      <c r="AG104" s="26"/>
      <c r="AH104" s="19"/>
      <c r="AI104" s="26"/>
      <c r="AJ104" s="19"/>
      <c r="AK104" s="26"/>
      <c r="AL104" s="22"/>
      <c r="AM104" s="71"/>
      <c r="AN104" s="72"/>
      <c r="AO104" s="72"/>
      <c r="AP104" s="72"/>
      <c r="AQ104" s="72"/>
      <c r="AR104" s="72"/>
      <c r="AS104" s="72"/>
      <c r="AT104" s="72"/>
      <c r="AU104" s="72"/>
      <c r="AV104" s="72"/>
      <c r="AW104" s="143"/>
      <c r="AX104" t="str">
        <f t="shared" si="23"/>
        <v/>
      </c>
      <c r="CA104" t="str">
        <f t="shared" si="25"/>
        <v/>
      </c>
      <c r="CJ104">
        <f t="shared" si="26"/>
        <v>0</v>
      </c>
    </row>
    <row r="105" spans="1:88" x14ac:dyDescent="0.25">
      <c r="A105" s="136" t="s">
        <v>109</v>
      </c>
      <c r="B105" s="47">
        <f t="shared" si="24"/>
        <v>0</v>
      </c>
      <c r="C105" s="47">
        <f t="shared" si="22"/>
        <v>0</v>
      </c>
      <c r="D105" s="148">
        <f t="shared" si="22"/>
        <v>0</v>
      </c>
      <c r="E105" s="142"/>
      <c r="F105" s="143"/>
      <c r="G105" s="23"/>
      <c r="H105" s="19"/>
      <c r="I105" s="26"/>
      <c r="J105" s="19"/>
      <c r="K105" s="26"/>
      <c r="L105" s="19"/>
      <c r="M105" s="26"/>
      <c r="N105" s="19"/>
      <c r="O105" s="26"/>
      <c r="P105" s="19"/>
      <c r="Q105" s="26"/>
      <c r="R105" s="19"/>
      <c r="S105" s="26"/>
      <c r="T105" s="19"/>
      <c r="U105" s="26"/>
      <c r="V105" s="19"/>
      <c r="W105" s="26"/>
      <c r="X105" s="19"/>
      <c r="Y105" s="26"/>
      <c r="Z105" s="19"/>
      <c r="AA105" s="26"/>
      <c r="AB105" s="19"/>
      <c r="AC105" s="26"/>
      <c r="AD105" s="19"/>
      <c r="AE105" s="26"/>
      <c r="AF105" s="19"/>
      <c r="AG105" s="26"/>
      <c r="AH105" s="19"/>
      <c r="AI105" s="26"/>
      <c r="AJ105" s="19"/>
      <c r="AK105" s="26"/>
      <c r="AL105" s="22"/>
      <c r="AM105" s="71"/>
      <c r="AN105" s="72"/>
      <c r="AO105" s="72"/>
      <c r="AP105" s="72"/>
      <c r="AQ105" s="72"/>
      <c r="AR105" s="72"/>
      <c r="AS105" s="72"/>
      <c r="AT105" s="72"/>
      <c r="AU105" s="72"/>
      <c r="AV105" s="72"/>
      <c r="AW105" s="143"/>
      <c r="AX105" t="str">
        <f t="shared" si="23"/>
        <v/>
      </c>
      <c r="CA105" t="str">
        <f t="shared" si="25"/>
        <v/>
      </c>
      <c r="CJ105">
        <f t="shared" si="26"/>
        <v>0</v>
      </c>
    </row>
    <row r="106" spans="1:88" x14ac:dyDescent="0.25">
      <c r="A106" s="149" t="s">
        <v>110</v>
      </c>
      <c r="B106" s="150">
        <f t="shared" si="24"/>
        <v>0</v>
      </c>
      <c r="C106" s="150">
        <f t="shared" si="22"/>
        <v>0</v>
      </c>
      <c r="D106" s="151">
        <f t="shared" si="22"/>
        <v>0</v>
      </c>
      <c r="E106" s="152"/>
      <c r="F106" s="153"/>
      <c r="G106" s="154"/>
      <c r="H106" s="155"/>
      <c r="I106" s="156"/>
      <c r="J106" s="155"/>
      <c r="K106" s="156"/>
      <c r="L106" s="155"/>
      <c r="M106" s="156"/>
      <c r="N106" s="155"/>
      <c r="O106" s="156"/>
      <c r="P106" s="155"/>
      <c r="Q106" s="156"/>
      <c r="R106" s="155"/>
      <c r="S106" s="156"/>
      <c r="T106" s="155"/>
      <c r="U106" s="156"/>
      <c r="V106" s="155"/>
      <c r="W106" s="156"/>
      <c r="X106" s="155"/>
      <c r="Y106" s="156"/>
      <c r="Z106" s="155"/>
      <c r="AA106" s="156"/>
      <c r="AB106" s="155"/>
      <c r="AC106" s="156"/>
      <c r="AD106" s="155"/>
      <c r="AE106" s="156"/>
      <c r="AF106" s="155"/>
      <c r="AG106" s="156"/>
      <c r="AH106" s="155"/>
      <c r="AI106" s="156"/>
      <c r="AJ106" s="155"/>
      <c r="AK106" s="156"/>
      <c r="AL106" s="157"/>
      <c r="AM106" s="158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3"/>
      <c r="AX106" t="str">
        <f t="shared" si="23"/>
        <v/>
      </c>
      <c r="CA106" t="str">
        <f t="shared" si="25"/>
        <v/>
      </c>
      <c r="CJ106">
        <f t="shared" si="26"/>
        <v>0</v>
      </c>
    </row>
    <row r="107" spans="1:88" x14ac:dyDescent="0.25">
      <c r="A107" s="98" t="s">
        <v>111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88" x14ac:dyDescent="0.25">
      <c r="A108" s="184" t="s">
        <v>60</v>
      </c>
      <c r="B108" s="192" t="s">
        <v>112</v>
      </c>
      <c r="C108" s="193"/>
      <c r="D108" s="193"/>
      <c r="E108" s="194"/>
      <c r="F108" s="192" t="s">
        <v>113</v>
      </c>
      <c r="G108" s="193"/>
      <c r="H108" s="193"/>
      <c r="I108" s="194"/>
      <c r="J108" s="59"/>
    </row>
    <row r="109" spans="1:88" ht="21" x14ac:dyDescent="0.25">
      <c r="A109" s="185"/>
      <c r="B109" s="99" t="s">
        <v>114</v>
      </c>
      <c r="C109" s="99" t="s">
        <v>115</v>
      </c>
      <c r="D109" s="100" t="s">
        <v>116</v>
      </c>
      <c r="E109" s="100" t="s">
        <v>117</v>
      </c>
      <c r="F109" s="100" t="s">
        <v>114</v>
      </c>
      <c r="G109" s="100" t="s">
        <v>118</v>
      </c>
      <c r="H109" s="100" t="s">
        <v>116</v>
      </c>
      <c r="I109" s="100" t="s">
        <v>117</v>
      </c>
      <c r="J109" s="59"/>
    </row>
    <row r="110" spans="1:88" x14ac:dyDescent="0.25">
      <c r="A110" s="15" t="s">
        <v>119</v>
      </c>
      <c r="B110" s="39"/>
      <c r="C110" s="39"/>
      <c r="D110" s="39"/>
      <c r="E110" s="39"/>
      <c r="F110" s="39">
        <v>3</v>
      </c>
      <c r="G110" s="39">
        <v>6</v>
      </c>
      <c r="H110" s="39"/>
      <c r="I110" s="39"/>
      <c r="J110" s="59"/>
    </row>
    <row r="111" spans="1:88" x14ac:dyDescent="0.25">
      <c r="A111" s="28" t="s">
        <v>120</v>
      </c>
      <c r="B111" s="101"/>
      <c r="C111" s="102"/>
      <c r="D111" s="102"/>
      <c r="E111" s="102"/>
      <c r="F111" s="103"/>
      <c r="G111" s="103"/>
      <c r="H111" s="103"/>
      <c r="I111" s="103"/>
      <c r="J111" s="59"/>
    </row>
    <row r="112" spans="1:88" ht="15.75" x14ac:dyDescent="0.25">
      <c r="A112" s="4" t="s">
        <v>121</v>
      </c>
      <c r="B112" s="104"/>
      <c r="C112" s="104"/>
      <c r="D112" s="104"/>
      <c r="E112" s="104"/>
      <c r="F112" s="104"/>
      <c r="G112" s="104"/>
      <c r="H112" s="104"/>
      <c r="I112" s="104"/>
      <c r="J112" s="59"/>
    </row>
    <row r="113" spans="1:10" x14ac:dyDescent="0.25">
      <c r="A113" s="105"/>
      <c r="B113" s="192" t="s">
        <v>112</v>
      </c>
      <c r="C113" s="193"/>
      <c r="D113" s="193"/>
      <c r="E113" s="194"/>
      <c r="F113" s="192" t="s">
        <v>113</v>
      </c>
      <c r="G113" s="193"/>
      <c r="H113" s="193"/>
      <c r="I113" s="194"/>
      <c r="J113" s="59"/>
    </row>
    <row r="114" spans="1:10" ht="22.5" x14ac:dyDescent="0.25">
      <c r="A114" s="105"/>
      <c r="B114" s="99" t="s">
        <v>114</v>
      </c>
      <c r="C114" s="99" t="s">
        <v>115</v>
      </c>
      <c r="D114" s="100" t="s">
        <v>116</v>
      </c>
      <c r="E114" s="100" t="s">
        <v>117</v>
      </c>
      <c r="F114" s="100" t="s">
        <v>114</v>
      </c>
      <c r="G114" s="106" t="s">
        <v>118</v>
      </c>
      <c r="H114" s="100" t="s">
        <v>116</v>
      </c>
      <c r="I114" s="100" t="s">
        <v>117</v>
      </c>
      <c r="J114" s="59"/>
    </row>
    <row r="115" spans="1:10" x14ac:dyDescent="0.25">
      <c r="A115" s="15" t="s">
        <v>122</v>
      </c>
      <c r="B115" s="107"/>
      <c r="C115" s="107"/>
      <c r="D115" s="107"/>
      <c r="E115" s="107"/>
      <c r="F115" s="39">
        <v>6</v>
      </c>
      <c r="G115" s="39">
        <v>2</v>
      </c>
      <c r="H115" s="39"/>
      <c r="I115" s="39"/>
      <c r="J115" s="59"/>
    </row>
    <row r="116" spans="1:10" x14ac:dyDescent="0.25">
      <c r="A116" s="28" t="s">
        <v>123</v>
      </c>
      <c r="B116" s="32"/>
      <c r="C116" s="32"/>
      <c r="D116" s="32"/>
      <c r="E116" s="32"/>
      <c r="F116" s="108"/>
      <c r="G116" s="108"/>
      <c r="H116" s="108"/>
      <c r="I116" s="108"/>
      <c r="J116" s="59"/>
    </row>
    <row r="117" spans="1:10" ht="15.75" x14ac:dyDescent="0.25">
      <c r="A117" s="4" t="s">
        <v>124</v>
      </c>
    </row>
    <row r="118" spans="1:10" ht="22.5" x14ac:dyDescent="0.25">
      <c r="A118" s="184" t="s">
        <v>125</v>
      </c>
      <c r="B118" s="186" t="s">
        <v>112</v>
      </c>
      <c r="C118" s="187"/>
      <c r="D118" s="186" t="s">
        <v>126</v>
      </c>
      <c r="E118" s="188"/>
      <c r="F118" s="189"/>
      <c r="G118" s="45" t="s">
        <v>127</v>
      </c>
    </row>
    <row r="119" spans="1:10" ht="22.5" x14ac:dyDescent="0.25">
      <c r="A119" s="185"/>
      <c r="B119" s="109" t="s">
        <v>128</v>
      </c>
      <c r="C119" s="109" t="s">
        <v>129</v>
      </c>
      <c r="D119" s="109" t="s">
        <v>130</v>
      </c>
      <c r="E119" s="45" t="s">
        <v>131</v>
      </c>
      <c r="F119" s="45" t="s">
        <v>132</v>
      </c>
      <c r="G119" s="109" t="s">
        <v>133</v>
      </c>
    </row>
    <row r="120" spans="1:10" x14ac:dyDescent="0.25">
      <c r="A120" s="15" t="s">
        <v>134</v>
      </c>
      <c r="B120" s="67"/>
      <c r="C120" s="67"/>
      <c r="D120" s="110"/>
      <c r="E120" s="67">
        <v>2</v>
      </c>
      <c r="F120" s="67"/>
      <c r="G120" s="67"/>
    </row>
    <row r="121" spans="1:10" x14ac:dyDescent="0.25">
      <c r="A121" s="24" t="s">
        <v>135</v>
      </c>
      <c r="B121" s="111"/>
      <c r="C121" s="19"/>
      <c r="D121" s="19"/>
      <c r="E121" s="19"/>
      <c r="F121" s="111"/>
      <c r="G121" s="19"/>
    </row>
    <row r="122" spans="1:10" x14ac:dyDescent="0.25">
      <c r="A122" s="24" t="s">
        <v>136</v>
      </c>
      <c r="B122" s="112"/>
      <c r="C122" s="112"/>
      <c r="D122" s="113"/>
      <c r="E122" s="113"/>
      <c r="F122" s="112"/>
      <c r="G122" s="112"/>
    </row>
    <row r="123" spans="1:10" x14ac:dyDescent="0.25">
      <c r="A123" s="42" t="s">
        <v>137</v>
      </c>
      <c r="B123" s="114"/>
      <c r="C123" s="114"/>
      <c r="D123" s="114"/>
      <c r="E123" s="115"/>
      <c r="F123" s="115"/>
      <c r="G123" s="114"/>
    </row>
    <row r="140" spans="1:2" s="117" customFormat="1" x14ac:dyDescent="0.25">
      <c r="A140" s="116">
        <f>SUM(C15:C41,B46:B57,C63:C89,B95:B106,B110:I111,B115:I116,B120:G123)</f>
        <v>728</v>
      </c>
      <c r="B140" s="117">
        <f>SUM(CJ15:CK106)</f>
        <v>0</v>
      </c>
    </row>
  </sheetData>
  <mergeCells count="113">
    <mergeCell ref="A7:AC7"/>
    <mergeCell ref="A12:B14"/>
    <mergeCell ref="C12:E13"/>
    <mergeCell ref="F12:AM12"/>
    <mergeCell ref="AN12:AN14"/>
    <mergeCell ref="AO12:AO14"/>
    <mergeCell ref="P13:Q13"/>
    <mergeCell ref="R13:S13"/>
    <mergeCell ref="T13:U13"/>
    <mergeCell ref="V13:W13"/>
    <mergeCell ref="CA12:CA14"/>
    <mergeCell ref="CB12:CB14"/>
    <mergeCell ref="CC12:CC14"/>
    <mergeCell ref="CJ12:CJ14"/>
    <mergeCell ref="CK12:CK14"/>
    <mergeCell ref="F13:G13"/>
    <mergeCell ref="H13:I13"/>
    <mergeCell ref="J13:K13"/>
    <mergeCell ref="L13:M13"/>
    <mergeCell ref="N13:O13"/>
    <mergeCell ref="AJ13:AK13"/>
    <mergeCell ref="AL13:AM13"/>
    <mergeCell ref="A15:A37"/>
    <mergeCell ref="A38:A41"/>
    <mergeCell ref="A43:A45"/>
    <mergeCell ref="B43:D44"/>
    <mergeCell ref="E43:AL43"/>
    <mergeCell ref="AM43:AW44"/>
    <mergeCell ref="U44:V44"/>
    <mergeCell ref="W44:X44"/>
    <mergeCell ref="X13:Y13"/>
    <mergeCell ref="Z13:AA13"/>
    <mergeCell ref="AB13:AC13"/>
    <mergeCell ref="AD13:AE13"/>
    <mergeCell ref="AF13:AG13"/>
    <mergeCell ref="AH13:AI13"/>
    <mergeCell ref="CA43:CA45"/>
    <mergeCell ref="CJ43:CJ45"/>
    <mergeCell ref="E44:F44"/>
    <mergeCell ref="G44:H44"/>
    <mergeCell ref="I44:J44"/>
    <mergeCell ref="K44:L44"/>
    <mergeCell ref="M44:N44"/>
    <mergeCell ref="O44:P44"/>
    <mergeCell ref="Q44:R44"/>
    <mergeCell ref="S44:T44"/>
    <mergeCell ref="AK44:AL44"/>
    <mergeCell ref="Y44:Z44"/>
    <mergeCell ref="AA44:AB44"/>
    <mergeCell ref="AC44:AD44"/>
    <mergeCell ref="AE44:AF44"/>
    <mergeCell ref="AG44:AH44"/>
    <mergeCell ref="AI44:AJ44"/>
    <mergeCell ref="CA60:CA62"/>
    <mergeCell ref="CB60:CB62"/>
    <mergeCell ref="CC60:CC62"/>
    <mergeCell ref="CJ60:CJ62"/>
    <mergeCell ref="CK60:CK62"/>
    <mergeCell ref="F61:G61"/>
    <mergeCell ref="H61:I61"/>
    <mergeCell ref="J61:K61"/>
    <mergeCell ref="L61:M61"/>
    <mergeCell ref="N61:O61"/>
    <mergeCell ref="AJ61:AK61"/>
    <mergeCell ref="AL61:AM61"/>
    <mergeCell ref="F60:AM60"/>
    <mergeCell ref="AN60:AN62"/>
    <mergeCell ref="AO60:AO62"/>
    <mergeCell ref="P61:Q61"/>
    <mergeCell ref="R61:S61"/>
    <mergeCell ref="T61:U61"/>
    <mergeCell ref="V61:W61"/>
    <mergeCell ref="A63:A85"/>
    <mergeCell ref="A86:A89"/>
    <mergeCell ref="A92:A94"/>
    <mergeCell ref="B92:D93"/>
    <mergeCell ref="E92:AL92"/>
    <mergeCell ref="AM92:AW93"/>
    <mergeCell ref="U93:V93"/>
    <mergeCell ref="W93:X93"/>
    <mergeCell ref="X61:Y61"/>
    <mergeCell ref="Z61:AA61"/>
    <mergeCell ref="AB61:AC61"/>
    <mergeCell ref="AD61:AE61"/>
    <mergeCell ref="AF61:AG61"/>
    <mergeCell ref="AH61:AI61"/>
    <mergeCell ref="A60:B62"/>
    <mergeCell ref="C60:E61"/>
    <mergeCell ref="CA92:CA94"/>
    <mergeCell ref="CJ92:CJ94"/>
    <mergeCell ref="E93:F93"/>
    <mergeCell ref="G93:H93"/>
    <mergeCell ref="I93:J93"/>
    <mergeCell ref="K93:L93"/>
    <mergeCell ref="M93:N93"/>
    <mergeCell ref="O93:P93"/>
    <mergeCell ref="Q93:R93"/>
    <mergeCell ref="S93:T93"/>
    <mergeCell ref="A118:A119"/>
    <mergeCell ref="B118:C118"/>
    <mergeCell ref="D118:F118"/>
    <mergeCell ref="AK93:AL93"/>
    <mergeCell ref="A108:A109"/>
    <mergeCell ref="B108:E108"/>
    <mergeCell ref="F108:I108"/>
    <mergeCell ref="B113:E113"/>
    <mergeCell ref="F113:I113"/>
    <mergeCell ref="Y93:Z93"/>
    <mergeCell ref="AA93:AB93"/>
    <mergeCell ref="AC93:AD93"/>
    <mergeCell ref="AE93:AF93"/>
    <mergeCell ref="AG93:AH93"/>
    <mergeCell ref="AI93:AJ93"/>
  </mergeCells>
  <dataValidations count="3">
    <dataValidation type="whole" operator="greaterThanOrEqual" allowBlank="1" showErrorMessage="1" error="Sólo ingrese números enteros." sqref="B116:E116 F115:I115 B110:E111 F110:I110">
      <formula1>0</formula1>
    </dataValidation>
    <dataValidation type="whole" operator="greaterThanOrEqual" allowBlank="1" showErrorMessage="1" error="Sólo ingrese números enteros." prompt="Valor no Permitido" sqref="B120:C120 E120:G120 C121:E121 G121 D122:E122 E123:F123 E95:AW106 F63:AO89 E46:AW57 F15:AO41">
      <formula1>0</formula1>
    </dataValidation>
    <dataValidation allowBlank="1" prompt="Valor no Permitido" sqref="CA60:CI91 A63:A1048576 E8:E45 AP58:AW94 B15:B59 A15:A60 F116:G119 B124:G1048576 H116:I1048576 E107:I109 F111:I114 B117:E119 B63:B109 B112:E115 J107:AW1048576 E58:E94 F58:AO62 F90:AO94 F8:AC14 CA61:CJ91 C8:D109 AX1:XFD9 CC13:CK14 CN12:XFD14 G122:G123 F121:F122 D120 D123 C122:C123 B121:B123 CJ12:CK14 CL10:XFD11 AX42:BZ1048576 CJ15:CJ43 CA15:CA43 CB15:CI59 F42:AW45 AX15:BZ40 CA95:CA1048576 AY41:BZ41 CA46:CA59 AX10:CI14 CL15:XFD1048576 CK15:CK59 CJ46:CJ59 CJ60:CK62 CK61:CK1048576 AP1:AW41 CJ92 CA92 CJ95:CJ1048576 CB92:CI1048576 A1:A12 AD1:AO14 B1:AC6 B8:B11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0"/>
  <sheetViews>
    <sheetView workbookViewId="0">
      <selection activeCell="A4" sqref="A4"/>
    </sheetView>
  </sheetViews>
  <sheetFormatPr baseColWidth="10" defaultColWidth="14.42578125" defaultRowHeight="15" x14ac:dyDescent="0.25"/>
  <cols>
    <col min="1" max="1" width="53.7109375" customWidth="1"/>
    <col min="2" max="2" width="53.28515625" customWidth="1"/>
    <col min="3" max="3" width="16.42578125" customWidth="1"/>
    <col min="4" max="4" width="13.28515625" customWidth="1"/>
    <col min="5" max="5" width="14.7109375" customWidth="1"/>
    <col min="6" max="6" width="14.140625" customWidth="1"/>
    <col min="7" max="7" width="13.28515625" customWidth="1"/>
    <col min="8" max="39" width="10.7109375" customWidth="1"/>
    <col min="40" max="40" width="11.140625" customWidth="1"/>
    <col min="41" max="41" width="12.140625" customWidth="1"/>
    <col min="42" max="43" width="10.7109375" customWidth="1"/>
    <col min="44" max="44" width="11.5703125" customWidth="1"/>
    <col min="45" max="45" width="10.7109375" customWidth="1"/>
    <col min="46" max="46" width="14.140625" customWidth="1"/>
    <col min="47" max="47" width="10.7109375" customWidth="1"/>
    <col min="48" max="48" width="11.5703125" customWidth="1"/>
    <col min="49" max="51" width="10.7109375" customWidth="1"/>
    <col min="52" max="52" width="16.28515625" customWidth="1"/>
    <col min="53" max="54" width="14.140625" customWidth="1"/>
    <col min="77" max="78" width="0" hidden="1" customWidth="1"/>
    <col min="79" max="90" width="14.42578125" hidden="1" customWidth="1"/>
    <col min="91" max="104" width="14.42578125" customWidth="1"/>
  </cols>
  <sheetData>
    <row r="1" spans="1:89" x14ac:dyDescent="0.25">
      <c r="A1" s="1" t="s">
        <v>0</v>
      </c>
    </row>
    <row r="2" spans="1:89" x14ac:dyDescent="0.25">
      <c r="A2" s="1" t="str">
        <f>CONCATENATE("COMUNA: ",[12]NOMBRE!B2," - ","( ",[12]NOMBRE!C2,[12]NOMBRE!D2,[12]NOMBRE!E2,[12]NOMBRE!F2,[12]NOMBRE!G2," )")</f>
        <v>COMUNA: LINARES - ( 07401 )</v>
      </c>
    </row>
    <row r="3" spans="1:89" x14ac:dyDescent="0.25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</row>
    <row r="4" spans="1:89" x14ac:dyDescent="0.25">
      <c r="A4" s="1" t="str">
        <f>CONCATENATE("MES: ",[12]NOMBRE!B6," - ","( ",[12]NOMBRE!C6,[12]NOMBRE!D6," )")</f>
        <v>MES: NOVIEMBRE - ( 11 )</v>
      </c>
    </row>
    <row r="5" spans="1:89" x14ac:dyDescent="0.25">
      <c r="A5" s="1" t="str">
        <f>CONCATENATE("AÑO: ",[12]NOMBRE!B7)</f>
        <v>AÑO: 2023</v>
      </c>
    </row>
    <row r="6" spans="1:89" x14ac:dyDescent="0.25">
      <c r="A6" s="2"/>
    </row>
    <row r="7" spans="1:89" ht="15" customHeight="1" x14ac:dyDescent="0.25">
      <c r="A7" s="233" t="s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</row>
    <row r="8" spans="1:89" x14ac:dyDescent="0.25">
      <c r="A8" s="2"/>
      <c r="D8" s="180"/>
      <c r="E8" s="180"/>
      <c r="F8" s="180"/>
      <c r="G8" s="180"/>
      <c r="H8" s="180"/>
      <c r="I8" s="180"/>
      <c r="J8" s="180"/>
      <c r="K8" s="180"/>
      <c r="L8" s="180"/>
    </row>
    <row r="9" spans="1:89" x14ac:dyDescent="0.25">
      <c r="A9" s="2"/>
      <c r="D9" s="180"/>
      <c r="E9" s="180"/>
      <c r="F9" s="180"/>
      <c r="G9" s="180"/>
      <c r="H9" s="180"/>
      <c r="I9" s="180"/>
      <c r="J9" s="180"/>
      <c r="K9" s="180"/>
      <c r="L9" s="180"/>
    </row>
    <row r="10" spans="1:89" ht="15.75" x14ac:dyDescent="0.25">
      <c r="A10" s="4" t="s">
        <v>2</v>
      </c>
    </row>
    <row r="11" spans="1:89" ht="15.75" x14ac:dyDescent="0.25">
      <c r="A11" s="4" t="s">
        <v>3</v>
      </c>
      <c r="B11" s="5"/>
      <c r="C11" s="179"/>
      <c r="D11" s="179"/>
      <c r="E11" s="179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5"/>
      <c r="AS11" s="5"/>
    </row>
    <row r="12" spans="1:89" ht="15" customHeight="1" x14ac:dyDescent="0.25">
      <c r="A12" s="212" t="s">
        <v>4</v>
      </c>
      <c r="B12" s="213"/>
      <c r="C12" s="203" t="s">
        <v>5</v>
      </c>
      <c r="D12" s="204"/>
      <c r="E12" s="205"/>
      <c r="F12" s="209" t="s">
        <v>6</v>
      </c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191"/>
      <c r="AN12" s="219" t="s">
        <v>7</v>
      </c>
      <c r="AO12" s="222" t="s">
        <v>8</v>
      </c>
      <c r="CA12" s="218" t="s">
        <v>7</v>
      </c>
      <c r="CB12" s="218" t="s">
        <v>8</v>
      </c>
      <c r="CC12" s="218" t="s">
        <v>9</v>
      </c>
      <c r="CJ12" s="218" t="s">
        <v>7</v>
      </c>
      <c r="CK12" s="218" t="s">
        <v>8</v>
      </c>
    </row>
    <row r="13" spans="1:89" x14ac:dyDescent="0.25">
      <c r="A13" s="214"/>
      <c r="B13" s="215"/>
      <c r="C13" s="206"/>
      <c r="D13" s="207"/>
      <c r="E13" s="208"/>
      <c r="F13" s="198" t="s">
        <v>10</v>
      </c>
      <c r="G13" s="196"/>
      <c r="H13" s="195" t="s">
        <v>11</v>
      </c>
      <c r="I13" s="196"/>
      <c r="J13" s="195" t="s">
        <v>12</v>
      </c>
      <c r="K13" s="196"/>
      <c r="L13" s="195" t="s">
        <v>13</v>
      </c>
      <c r="M13" s="196"/>
      <c r="N13" s="195" t="s">
        <v>14</v>
      </c>
      <c r="O13" s="196"/>
      <c r="P13" s="195" t="s">
        <v>15</v>
      </c>
      <c r="Q13" s="196"/>
      <c r="R13" s="195" t="s">
        <v>16</v>
      </c>
      <c r="S13" s="196"/>
      <c r="T13" s="195" t="s">
        <v>17</v>
      </c>
      <c r="U13" s="196"/>
      <c r="V13" s="195" t="s">
        <v>18</v>
      </c>
      <c r="W13" s="196"/>
      <c r="X13" s="195" t="s">
        <v>19</v>
      </c>
      <c r="Y13" s="196"/>
      <c r="Z13" s="195" t="s">
        <v>20</v>
      </c>
      <c r="AA13" s="196"/>
      <c r="AB13" s="195" t="s">
        <v>21</v>
      </c>
      <c r="AC13" s="196"/>
      <c r="AD13" s="195" t="s">
        <v>22</v>
      </c>
      <c r="AE13" s="196"/>
      <c r="AF13" s="195" t="s">
        <v>23</v>
      </c>
      <c r="AG13" s="196"/>
      <c r="AH13" s="195" t="s">
        <v>24</v>
      </c>
      <c r="AI13" s="196"/>
      <c r="AJ13" s="195" t="s">
        <v>25</v>
      </c>
      <c r="AK13" s="196"/>
      <c r="AL13" s="190" t="s">
        <v>26</v>
      </c>
      <c r="AM13" s="191"/>
      <c r="AN13" s="220"/>
      <c r="AO13" s="223"/>
      <c r="CA13" s="218"/>
      <c r="CB13" s="218"/>
      <c r="CC13" s="218"/>
      <c r="CJ13" s="218"/>
      <c r="CK13" s="218"/>
    </row>
    <row r="14" spans="1:89" x14ac:dyDescent="0.25">
      <c r="A14" s="216"/>
      <c r="B14" s="217"/>
      <c r="C14" s="8" t="s">
        <v>27</v>
      </c>
      <c r="D14" s="9" t="s">
        <v>28</v>
      </c>
      <c r="E14" s="10" t="s">
        <v>29</v>
      </c>
      <c r="F14" s="11" t="s">
        <v>28</v>
      </c>
      <c r="G14" s="178" t="s">
        <v>29</v>
      </c>
      <c r="H14" s="13" t="s">
        <v>28</v>
      </c>
      <c r="I14" s="178" t="s">
        <v>29</v>
      </c>
      <c r="J14" s="13" t="s">
        <v>28</v>
      </c>
      <c r="K14" s="178" t="s">
        <v>29</v>
      </c>
      <c r="L14" s="13" t="s">
        <v>28</v>
      </c>
      <c r="M14" s="178" t="s">
        <v>29</v>
      </c>
      <c r="N14" s="13" t="s">
        <v>28</v>
      </c>
      <c r="O14" s="178" t="s">
        <v>29</v>
      </c>
      <c r="P14" s="13" t="s">
        <v>28</v>
      </c>
      <c r="Q14" s="178" t="s">
        <v>29</v>
      </c>
      <c r="R14" s="13" t="s">
        <v>28</v>
      </c>
      <c r="S14" s="178" t="s">
        <v>29</v>
      </c>
      <c r="T14" s="13" t="s">
        <v>28</v>
      </c>
      <c r="U14" s="178" t="s">
        <v>29</v>
      </c>
      <c r="V14" s="13" t="s">
        <v>28</v>
      </c>
      <c r="W14" s="178" t="s">
        <v>29</v>
      </c>
      <c r="X14" s="13" t="s">
        <v>28</v>
      </c>
      <c r="Y14" s="178" t="s">
        <v>29</v>
      </c>
      <c r="Z14" s="13" t="s">
        <v>28</v>
      </c>
      <c r="AA14" s="178" t="s">
        <v>29</v>
      </c>
      <c r="AB14" s="13" t="s">
        <v>28</v>
      </c>
      <c r="AC14" s="178" t="s">
        <v>29</v>
      </c>
      <c r="AD14" s="13" t="s">
        <v>28</v>
      </c>
      <c r="AE14" s="178" t="s">
        <v>29</v>
      </c>
      <c r="AF14" s="13" t="s">
        <v>28</v>
      </c>
      <c r="AG14" s="178" t="s">
        <v>29</v>
      </c>
      <c r="AH14" s="13" t="s">
        <v>28</v>
      </c>
      <c r="AI14" s="178" t="s">
        <v>29</v>
      </c>
      <c r="AJ14" s="13" t="s">
        <v>28</v>
      </c>
      <c r="AK14" s="178" t="s">
        <v>29</v>
      </c>
      <c r="AL14" s="13" t="s">
        <v>28</v>
      </c>
      <c r="AM14" s="14" t="s">
        <v>29</v>
      </c>
      <c r="AN14" s="221"/>
      <c r="AO14" s="224" t="s">
        <v>29</v>
      </c>
      <c r="CA14" s="218"/>
      <c r="CB14" s="218" t="s">
        <v>29</v>
      </c>
      <c r="CC14" s="218" t="s">
        <v>29</v>
      </c>
      <c r="CJ14" s="218"/>
      <c r="CK14" s="218" t="s">
        <v>29</v>
      </c>
    </row>
    <row r="15" spans="1:89" x14ac:dyDescent="0.25">
      <c r="A15" s="199" t="s">
        <v>30</v>
      </c>
      <c r="B15" s="15" t="s">
        <v>31</v>
      </c>
      <c r="C15" s="16">
        <f>SUM(D15:E15)</f>
        <v>0</v>
      </c>
      <c r="D15" s="17">
        <f>+F15+H15+J15+L15+N15+P15+R15+T15+V15++X15+Z15+AB15+AD15+AF15+AH15+AJ15+AL15</f>
        <v>0</v>
      </c>
      <c r="E15" s="16">
        <f>+G15+I15+K15+M15+O15+Q15+S15+U15+W15++Y15+AA15+AC15+AE15+AG15+AI15+AK15+AM15</f>
        <v>0</v>
      </c>
      <c r="F15" s="18"/>
      <c r="G15" s="19"/>
      <c r="H15" s="18"/>
      <c r="I15" s="19"/>
      <c r="J15" s="18"/>
      <c r="K15" s="19"/>
      <c r="L15" s="18"/>
      <c r="M15" s="19"/>
      <c r="N15" s="20"/>
      <c r="O15" s="19"/>
      <c r="P15" s="21"/>
      <c r="Q15" s="19"/>
      <c r="R15" s="21"/>
      <c r="S15" s="19"/>
      <c r="T15" s="21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22"/>
      <c r="AN15" s="23"/>
      <c r="AO15" s="19"/>
      <c r="AP15" t="str">
        <f>CA15&amp;CB15&amp;CC15</f>
        <v/>
      </c>
      <c r="CA15" t="str">
        <f>IF(CJ15=1," * El total de registros en Pueblos Originarios no debe ser mayor al Total.","")</f>
        <v/>
      </c>
      <c r="CB15" t="str">
        <f>IF(CK15=1," * El total de registros en Migrantes no debe ser mayor al Total.","")</f>
        <v/>
      </c>
      <c r="CC15" t="str">
        <f>IF(AND(C15&lt;&gt;0,OR(AN15="",AO15="")),"* No olvide digitar Migrantes y/o Pueblos Originarios (Digite CERO si no tiene). ","")</f>
        <v/>
      </c>
      <c r="CJ15">
        <f>IF(AN15&gt;C15,1,0)</f>
        <v>0</v>
      </c>
      <c r="CK15">
        <f>IF(AO15&gt;C15,1,0)</f>
        <v>0</v>
      </c>
    </row>
    <row r="16" spans="1:89" x14ac:dyDescent="0.25">
      <c r="A16" s="200"/>
      <c r="B16" s="24" t="s">
        <v>32</v>
      </c>
      <c r="C16" s="16">
        <f t="shared" ref="C16:C41" si="0">SUM(D16:E16)</f>
        <v>0</v>
      </c>
      <c r="D16" s="25">
        <f>+F16+H16+J16+L16+N16+P16+R16+T16+V16++X16+Z16+AB16+AD16+AF16+AH16+AJ16+AL16</f>
        <v>0</v>
      </c>
      <c r="E16" s="16">
        <f t="shared" ref="E16:E41" si="1">+G16+I16+K16+M16+O16+Q16+S16+U16+W16++Y16+AA16+AC16+AE16+AG16+AI16+AK16+AM16</f>
        <v>0</v>
      </c>
      <c r="F16" s="26"/>
      <c r="G16" s="19"/>
      <c r="H16" s="26"/>
      <c r="I16" s="19"/>
      <c r="J16" s="26"/>
      <c r="K16" s="19"/>
      <c r="L16" s="26"/>
      <c r="M16" s="19"/>
      <c r="N16" s="21"/>
      <c r="O16" s="19"/>
      <c r="P16" s="21"/>
      <c r="Q16" s="19"/>
      <c r="R16" s="21"/>
      <c r="S16" s="19"/>
      <c r="T16" s="21"/>
      <c r="U16" s="19"/>
      <c r="V16" s="26"/>
      <c r="W16" s="19"/>
      <c r="X16" s="26"/>
      <c r="Y16" s="19"/>
      <c r="Z16" s="26"/>
      <c r="AA16" s="19"/>
      <c r="AB16" s="26"/>
      <c r="AC16" s="19"/>
      <c r="AD16" s="26"/>
      <c r="AE16" s="19"/>
      <c r="AF16" s="26"/>
      <c r="AG16" s="19"/>
      <c r="AH16" s="26"/>
      <c r="AI16" s="19"/>
      <c r="AJ16" s="26"/>
      <c r="AK16" s="19"/>
      <c r="AL16" s="26"/>
      <c r="AM16" s="22"/>
      <c r="AN16" s="23"/>
      <c r="AO16" s="19"/>
      <c r="AP16" t="str">
        <f t="shared" ref="AP16:AP41" si="2">CA16&amp;CB16&amp;CC16</f>
        <v/>
      </c>
      <c r="CA16" t="str">
        <f t="shared" ref="CA16:CA41" si="3">IF(CJ16=1," * El total de registros en Pueblos Originarios no debe ser mayor al Total.","")</f>
        <v/>
      </c>
      <c r="CB16" t="str">
        <f t="shared" ref="CB16:CB41" si="4">IF(CK16=1," * El total de registros en Migrantes no debe ser mayor al Total.","")</f>
        <v/>
      </c>
      <c r="CC16" t="str">
        <f t="shared" ref="CC16:CC41" si="5">IF(AND(C16&lt;&gt;0,OR(AN16="",AO16="")),"* No olvide digitar Migrantes y/o Pueblos Originarios (Digite CERO si no tiene). ","")</f>
        <v/>
      </c>
      <c r="CJ16">
        <f t="shared" ref="CJ16:CJ41" si="6">IF(AN16&gt;C16,1,0)</f>
        <v>0</v>
      </c>
      <c r="CK16">
        <f t="shared" ref="CK16:CK41" si="7">IF(AO16&gt;C16,1,0)</f>
        <v>0</v>
      </c>
    </row>
    <row r="17" spans="1:89" x14ac:dyDescent="0.25">
      <c r="A17" s="200"/>
      <c r="B17" s="24" t="s">
        <v>33</v>
      </c>
      <c r="C17" s="16">
        <f t="shared" si="0"/>
        <v>0</v>
      </c>
      <c r="D17" s="25">
        <f t="shared" ref="D17:D41" si="8">+F17+H17+J17+L17+N17+P17+R17+T17+V17++X17+Z17+AB17+AD17+AF17+AH17+AJ17+AL17</f>
        <v>0</v>
      </c>
      <c r="E17" s="16">
        <f t="shared" si="1"/>
        <v>0</v>
      </c>
      <c r="F17" s="26"/>
      <c r="G17" s="19"/>
      <c r="H17" s="26"/>
      <c r="I17" s="19"/>
      <c r="J17" s="26"/>
      <c r="K17" s="19"/>
      <c r="L17" s="26"/>
      <c r="M17" s="19"/>
      <c r="N17" s="21"/>
      <c r="O17" s="19"/>
      <c r="P17" s="21"/>
      <c r="Q17" s="19"/>
      <c r="R17" s="21"/>
      <c r="S17" s="19"/>
      <c r="T17" s="21"/>
      <c r="U17" s="19"/>
      <c r="V17" s="26"/>
      <c r="W17" s="19"/>
      <c r="X17" s="26"/>
      <c r="Y17" s="19"/>
      <c r="Z17" s="26"/>
      <c r="AA17" s="19"/>
      <c r="AB17" s="26"/>
      <c r="AC17" s="19"/>
      <c r="AD17" s="26"/>
      <c r="AE17" s="19"/>
      <c r="AF17" s="26"/>
      <c r="AG17" s="19"/>
      <c r="AH17" s="26"/>
      <c r="AI17" s="19"/>
      <c r="AJ17" s="26"/>
      <c r="AK17" s="19"/>
      <c r="AL17" s="26"/>
      <c r="AM17" s="22"/>
      <c r="AN17" s="23"/>
      <c r="AO17" s="19"/>
      <c r="AP17" t="str">
        <f t="shared" si="2"/>
        <v/>
      </c>
      <c r="CA17" t="str">
        <f t="shared" si="3"/>
        <v/>
      </c>
      <c r="CB17" t="str">
        <f t="shared" si="4"/>
        <v/>
      </c>
      <c r="CC17" t="str">
        <f t="shared" si="5"/>
        <v/>
      </c>
      <c r="CJ17">
        <f t="shared" si="6"/>
        <v>0</v>
      </c>
      <c r="CK17">
        <f t="shared" si="7"/>
        <v>0</v>
      </c>
    </row>
    <row r="18" spans="1:89" x14ac:dyDescent="0.25">
      <c r="A18" s="200"/>
      <c r="B18" s="24" t="s">
        <v>34</v>
      </c>
      <c r="C18" s="16">
        <f t="shared" si="0"/>
        <v>0</v>
      </c>
      <c r="D18" s="25">
        <f t="shared" si="8"/>
        <v>0</v>
      </c>
      <c r="E18" s="16">
        <f t="shared" si="1"/>
        <v>0</v>
      </c>
      <c r="F18" s="26"/>
      <c r="G18" s="19"/>
      <c r="H18" s="26"/>
      <c r="I18" s="19"/>
      <c r="J18" s="26"/>
      <c r="K18" s="19"/>
      <c r="L18" s="26"/>
      <c r="M18" s="19"/>
      <c r="N18" s="21"/>
      <c r="O18" s="19"/>
      <c r="P18" s="21"/>
      <c r="Q18" s="19"/>
      <c r="R18" s="21"/>
      <c r="S18" s="19"/>
      <c r="T18" s="21"/>
      <c r="U18" s="19"/>
      <c r="V18" s="26"/>
      <c r="W18" s="19"/>
      <c r="X18" s="26"/>
      <c r="Y18" s="19"/>
      <c r="Z18" s="26"/>
      <c r="AA18" s="19"/>
      <c r="AB18" s="26"/>
      <c r="AC18" s="19"/>
      <c r="AD18" s="26"/>
      <c r="AE18" s="19"/>
      <c r="AF18" s="26"/>
      <c r="AG18" s="19"/>
      <c r="AH18" s="26"/>
      <c r="AI18" s="19"/>
      <c r="AJ18" s="26"/>
      <c r="AK18" s="19"/>
      <c r="AL18" s="26"/>
      <c r="AM18" s="22"/>
      <c r="AN18" s="23"/>
      <c r="AO18" s="19"/>
      <c r="AP18" t="str">
        <f t="shared" si="2"/>
        <v/>
      </c>
      <c r="CA18" t="str">
        <f t="shared" si="3"/>
        <v/>
      </c>
      <c r="CB18" t="str">
        <f t="shared" si="4"/>
        <v/>
      </c>
      <c r="CC18" t="str">
        <f t="shared" si="5"/>
        <v/>
      </c>
      <c r="CJ18">
        <f t="shared" si="6"/>
        <v>0</v>
      </c>
      <c r="CK18">
        <f t="shared" si="7"/>
        <v>0</v>
      </c>
    </row>
    <row r="19" spans="1:89" x14ac:dyDescent="0.25">
      <c r="A19" s="200"/>
      <c r="B19" s="24" t="s">
        <v>35</v>
      </c>
      <c r="C19" s="16">
        <f t="shared" si="0"/>
        <v>0</v>
      </c>
      <c r="D19" s="25">
        <f t="shared" si="8"/>
        <v>0</v>
      </c>
      <c r="E19" s="16">
        <f t="shared" si="1"/>
        <v>0</v>
      </c>
      <c r="F19" s="26"/>
      <c r="G19" s="19"/>
      <c r="H19" s="26"/>
      <c r="I19" s="19"/>
      <c r="J19" s="26"/>
      <c r="K19" s="19"/>
      <c r="L19" s="26"/>
      <c r="M19" s="19"/>
      <c r="N19" s="21"/>
      <c r="O19" s="19"/>
      <c r="P19" s="21"/>
      <c r="Q19" s="19"/>
      <c r="R19" s="21"/>
      <c r="S19" s="19"/>
      <c r="T19" s="21"/>
      <c r="U19" s="19"/>
      <c r="V19" s="26"/>
      <c r="W19" s="19"/>
      <c r="X19" s="26"/>
      <c r="Y19" s="19"/>
      <c r="Z19" s="26"/>
      <c r="AA19" s="19"/>
      <c r="AB19" s="26"/>
      <c r="AC19" s="19"/>
      <c r="AD19" s="26"/>
      <c r="AE19" s="19"/>
      <c r="AF19" s="26"/>
      <c r="AG19" s="19"/>
      <c r="AH19" s="26"/>
      <c r="AI19" s="19"/>
      <c r="AJ19" s="26"/>
      <c r="AK19" s="19"/>
      <c r="AL19" s="26"/>
      <c r="AM19" s="22"/>
      <c r="AN19" s="23"/>
      <c r="AO19" s="19"/>
      <c r="AP19" t="str">
        <f t="shared" si="2"/>
        <v/>
      </c>
      <c r="CA19" t="str">
        <f t="shared" si="3"/>
        <v/>
      </c>
      <c r="CB19" t="str">
        <f t="shared" si="4"/>
        <v/>
      </c>
      <c r="CC19" t="str">
        <f t="shared" si="5"/>
        <v/>
      </c>
      <c r="CJ19">
        <f t="shared" si="6"/>
        <v>0</v>
      </c>
      <c r="CK19">
        <f t="shared" si="7"/>
        <v>0</v>
      </c>
    </row>
    <row r="20" spans="1:89" x14ac:dyDescent="0.25">
      <c r="A20" s="200"/>
      <c r="B20" s="24" t="s">
        <v>36</v>
      </c>
      <c r="C20" s="16">
        <f t="shared" si="0"/>
        <v>0</v>
      </c>
      <c r="D20" s="25">
        <f t="shared" si="8"/>
        <v>0</v>
      </c>
      <c r="E20" s="16">
        <f t="shared" si="1"/>
        <v>0</v>
      </c>
      <c r="F20" s="26"/>
      <c r="G20" s="19"/>
      <c r="H20" s="26"/>
      <c r="I20" s="19"/>
      <c r="J20" s="26"/>
      <c r="K20" s="19"/>
      <c r="L20" s="26"/>
      <c r="M20" s="19"/>
      <c r="N20" s="21"/>
      <c r="O20" s="19"/>
      <c r="P20" s="21"/>
      <c r="Q20" s="19"/>
      <c r="R20" s="21"/>
      <c r="S20" s="19"/>
      <c r="T20" s="21"/>
      <c r="U20" s="19"/>
      <c r="V20" s="26"/>
      <c r="W20" s="19"/>
      <c r="X20" s="26"/>
      <c r="Y20" s="19"/>
      <c r="Z20" s="26"/>
      <c r="AA20" s="19"/>
      <c r="AB20" s="26"/>
      <c r="AC20" s="19"/>
      <c r="AD20" s="26"/>
      <c r="AE20" s="19"/>
      <c r="AF20" s="26"/>
      <c r="AG20" s="19"/>
      <c r="AH20" s="26"/>
      <c r="AI20" s="19"/>
      <c r="AJ20" s="26"/>
      <c r="AK20" s="19"/>
      <c r="AL20" s="26"/>
      <c r="AM20" s="22"/>
      <c r="AN20" s="23"/>
      <c r="AO20" s="19"/>
      <c r="AP20" t="str">
        <f t="shared" si="2"/>
        <v/>
      </c>
      <c r="CA20" t="str">
        <f t="shared" si="3"/>
        <v/>
      </c>
      <c r="CB20" t="str">
        <f t="shared" si="4"/>
        <v/>
      </c>
      <c r="CC20" t="str">
        <f t="shared" si="5"/>
        <v/>
      </c>
      <c r="CJ20">
        <f t="shared" si="6"/>
        <v>0</v>
      </c>
      <c r="CK20">
        <f t="shared" si="7"/>
        <v>0</v>
      </c>
    </row>
    <row r="21" spans="1:89" x14ac:dyDescent="0.25">
      <c r="A21" s="200"/>
      <c r="B21" s="24" t="s">
        <v>37</v>
      </c>
      <c r="C21" s="16">
        <f t="shared" si="0"/>
        <v>0</v>
      </c>
      <c r="D21" s="25">
        <f t="shared" si="8"/>
        <v>0</v>
      </c>
      <c r="E21" s="16">
        <f t="shared" si="1"/>
        <v>0</v>
      </c>
      <c r="F21" s="26"/>
      <c r="G21" s="19"/>
      <c r="H21" s="26"/>
      <c r="I21" s="19"/>
      <c r="J21" s="26"/>
      <c r="K21" s="19"/>
      <c r="L21" s="26"/>
      <c r="M21" s="19"/>
      <c r="N21" s="21"/>
      <c r="O21" s="19"/>
      <c r="P21" s="21"/>
      <c r="Q21" s="19"/>
      <c r="R21" s="21"/>
      <c r="S21" s="19"/>
      <c r="T21" s="21"/>
      <c r="U21" s="19"/>
      <c r="V21" s="26"/>
      <c r="W21" s="19"/>
      <c r="X21" s="26"/>
      <c r="Y21" s="19"/>
      <c r="Z21" s="26"/>
      <c r="AA21" s="19"/>
      <c r="AB21" s="26"/>
      <c r="AC21" s="19"/>
      <c r="AD21" s="26"/>
      <c r="AE21" s="19"/>
      <c r="AF21" s="26"/>
      <c r="AG21" s="19"/>
      <c r="AH21" s="26"/>
      <c r="AI21" s="19"/>
      <c r="AJ21" s="26"/>
      <c r="AK21" s="19"/>
      <c r="AL21" s="26"/>
      <c r="AM21" s="22"/>
      <c r="AN21" s="23"/>
      <c r="AO21" s="19"/>
      <c r="AP21" t="str">
        <f t="shared" si="2"/>
        <v/>
      </c>
      <c r="CA21" t="str">
        <f t="shared" si="3"/>
        <v/>
      </c>
      <c r="CB21" t="str">
        <f t="shared" si="4"/>
        <v/>
      </c>
      <c r="CC21" t="str">
        <f t="shared" si="5"/>
        <v/>
      </c>
      <c r="CJ21">
        <f t="shared" si="6"/>
        <v>0</v>
      </c>
      <c r="CK21">
        <f t="shared" si="7"/>
        <v>0</v>
      </c>
    </row>
    <row r="22" spans="1:89" x14ac:dyDescent="0.25">
      <c r="A22" s="200"/>
      <c r="B22" s="24" t="s">
        <v>38</v>
      </c>
      <c r="C22" s="16">
        <f t="shared" si="0"/>
        <v>0</v>
      </c>
      <c r="D22" s="25">
        <f t="shared" si="8"/>
        <v>0</v>
      </c>
      <c r="E22" s="16">
        <f t="shared" si="1"/>
        <v>0</v>
      </c>
      <c r="F22" s="26"/>
      <c r="G22" s="19"/>
      <c r="H22" s="26"/>
      <c r="I22" s="19"/>
      <c r="J22" s="26"/>
      <c r="K22" s="19"/>
      <c r="L22" s="26"/>
      <c r="M22" s="19"/>
      <c r="N22" s="21"/>
      <c r="O22" s="19"/>
      <c r="P22" s="21"/>
      <c r="Q22" s="19"/>
      <c r="R22" s="21"/>
      <c r="S22" s="19"/>
      <c r="T22" s="21"/>
      <c r="U22" s="19"/>
      <c r="V22" s="26"/>
      <c r="W22" s="19"/>
      <c r="X22" s="26"/>
      <c r="Y22" s="19"/>
      <c r="Z22" s="26"/>
      <c r="AA22" s="19"/>
      <c r="AB22" s="26"/>
      <c r="AC22" s="19"/>
      <c r="AD22" s="26"/>
      <c r="AE22" s="19"/>
      <c r="AF22" s="26"/>
      <c r="AG22" s="19"/>
      <c r="AH22" s="26"/>
      <c r="AI22" s="19"/>
      <c r="AJ22" s="26"/>
      <c r="AK22" s="19"/>
      <c r="AL22" s="26"/>
      <c r="AM22" s="22"/>
      <c r="AN22" s="23"/>
      <c r="AO22" s="19"/>
      <c r="AP22" t="str">
        <f t="shared" si="2"/>
        <v/>
      </c>
      <c r="CA22" t="str">
        <f t="shared" si="3"/>
        <v/>
      </c>
      <c r="CB22" t="str">
        <f t="shared" si="4"/>
        <v/>
      </c>
      <c r="CC22" t="str">
        <f t="shared" si="5"/>
        <v/>
      </c>
      <c r="CJ22">
        <f t="shared" si="6"/>
        <v>0</v>
      </c>
      <c r="CK22">
        <f t="shared" si="7"/>
        <v>0</v>
      </c>
    </row>
    <row r="23" spans="1:89" x14ac:dyDescent="0.25">
      <c r="A23" s="200"/>
      <c r="B23" s="24" t="s">
        <v>39</v>
      </c>
      <c r="C23" s="16">
        <f t="shared" si="0"/>
        <v>0</v>
      </c>
      <c r="D23" s="25">
        <f t="shared" si="8"/>
        <v>0</v>
      </c>
      <c r="E23" s="16">
        <f t="shared" si="1"/>
        <v>0</v>
      </c>
      <c r="F23" s="26"/>
      <c r="G23" s="19"/>
      <c r="H23" s="26"/>
      <c r="I23" s="19"/>
      <c r="J23" s="26"/>
      <c r="K23" s="19"/>
      <c r="L23" s="26"/>
      <c r="M23" s="19"/>
      <c r="N23" s="21"/>
      <c r="O23" s="19"/>
      <c r="P23" s="21"/>
      <c r="Q23" s="19"/>
      <c r="R23" s="21"/>
      <c r="S23" s="19"/>
      <c r="T23" s="21"/>
      <c r="U23" s="19"/>
      <c r="V23" s="26"/>
      <c r="W23" s="19"/>
      <c r="X23" s="26"/>
      <c r="Y23" s="19"/>
      <c r="Z23" s="26"/>
      <c r="AA23" s="19"/>
      <c r="AB23" s="26"/>
      <c r="AC23" s="19"/>
      <c r="AD23" s="26"/>
      <c r="AE23" s="19"/>
      <c r="AF23" s="26"/>
      <c r="AG23" s="19"/>
      <c r="AH23" s="26"/>
      <c r="AI23" s="19"/>
      <c r="AJ23" s="26"/>
      <c r="AK23" s="19"/>
      <c r="AL23" s="26"/>
      <c r="AM23" s="22"/>
      <c r="AN23" s="23"/>
      <c r="AO23" s="19"/>
      <c r="AP23" t="str">
        <f t="shared" si="2"/>
        <v/>
      </c>
      <c r="CA23" t="str">
        <f t="shared" si="3"/>
        <v/>
      </c>
      <c r="CB23" t="str">
        <f t="shared" si="4"/>
        <v/>
      </c>
      <c r="CC23" t="str">
        <f t="shared" si="5"/>
        <v/>
      </c>
      <c r="CJ23">
        <f t="shared" si="6"/>
        <v>0</v>
      </c>
      <c r="CK23">
        <f t="shared" si="7"/>
        <v>0</v>
      </c>
    </row>
    <row r="24" spans="1:89" x14ac:dyDescent="0.25">
      <c r="A24" s="200"/>
      <c r="B24" s="24" t="s">
        <v>40</v>
      </c>
      <c r="C24" s="16">
        <f t="shared" si="0"/>
        <v>0</v>
      </c>
      <c r="D24" s="25">
        <f t="shared" si="8"/>
        <v>0</v>
      </c>
      <c r="E24" s="16">
        <f t="shared" si="1"/>
        <v>0</v>
      </c>
      <c r="F24" s="26"/>
      <c r="G24" s="19"/>
      <c r="H24" s="26"/>
      <c r="I24" s="19"/>
      <c r="J24" s="26"/>
      <c r="K24" s="19"/>
      <c r="L24" s="26"/>
      <c r="M24" s="19"/>
      <c r="N24" s="21"/>
      <c r="O24" s="19"/>
      <c r="P24" s="21"/>
      <c r="Q24" s="19"/>
      <c r="R24" s="21"/>
      <c r="S24" s="19"/>
      <c r="T24" s="21"/>
      <c r="U24" s="19"/>
      <c r="V24" s="26"/>
      <c r="W24" s="19"/>
      <c r="X24" s="26"/>
      <c r="Y24" s="19"/>
      <c r="Z24" s="26"/>
      <c r="AA24" s="19"/>
      <c r="AB24" s="26"/>
      <c r="AC24" s="19"/>
      <c r="AD24" s="26"/>
      <c r="AE24" s="19"/>
      <c r="AF24" s="26"/>
      <c r="AG24" s="19"/>
      <c r="AH24" s="26"/>
      <c r="AI24" s="19"/>
      <c r="AJ24" s="26"/>
      <c r="AK24" s="19"/>
      <c r="AL24" s="26"/>
      <c r="AM24" s="22"/>
      <c r="AN24" s="23"/>
      <c r="AO24" s="19"/>
      <c r="AP24" t="str">
        <f t="shared" si="2"/>
        <v/>
      </c>
      <c r="CA24" t="str">
        <f t="shared" si="3"/>
        <v/>
      </c>
      <c r="CB24" t="str">
        <f t="shared" si="4"/>
        <v/>
      </c>
      <c r="CC24" t="str">
        <f t="shared" si="5"/>
        <v/>
      </c>
      <c r="CJ24">
        <f t="shared" si="6"/>
        <v>0</v>
      </c>
      <c r="CK24">
        <f t="shared" si="7"/>
        <v>0</v>
      </c>
    </row>
    <row r="25" spans="1:89" x14ac:dyDescent="0.25">
      <c r="A25" s="200"/>
      <c r="B25" s="24" t="s">
        <v>41</v>
      </c>
      <c r="C25" s="16">
        <f t="shared" si="0"/>
        <v>0</v>
      </c>
      <c r="D25" s="25">
        <f t="shared" si="8"/>
        <v>0</v>
      </c>
      <c r="E25" s="16">
        <f t="shared" si="1"/>
        <v>0</v>
      </c>
      <c r="F25" s="26"/>
      <c r="G25" s="19"/>
      <c r="H25" s="26"/>
      <c r="I25" s="19"/>
      <c r="J25" s="26"/>
      <c r="K25" s="19"/>
      <c r="L25" s="26"/>
      <c r="M25" s="19"/>
      <c r="N25" s="21"/>
      <c r="O25" s="19"/>
      <c r="P25" s="21"/>
      <c r="Q25" s="19"/>
      <c r="R25" s="21"/>
      <c r="S25" s="19"/>
      <c r="T25" s="21"/>
      <c r="U25" s="19"/>
      <c r="V25" s="26"/>
      <c r="W25" s="19"/>
      <c r="X25" s="26"/>
      <c r="Y25" s="19"/>
      <c r="Z25" s="26"/>
      <c r="AA25" s="19"/>
      <c r="AB25" s="26"/>
      <c r="AC25" s="19"/>
      <c r="AD25" s="26"/>
      <c r="AE25" s="19"/>
      <c r="AF25" s="26"/>
      <c r="AG25" s="19"/>
      <c r="AH25" s="26"/>
      <c r="AI25" s="19"/>
      <c r="AJ25" s="26"/>
      <c r="AK25" s="19"/>
      <c r="AL25" s="26"/>
      <c r="AM25" s="22"/>
      <c r="AN25" s="23"/>
      <c r="AO25" s="19"/>
      <c r="AP25" t="str">
        <f t="shared" si="2"/>
        <v/>
      </c>
      <c r="CA25" t="str">
        <f t="shared" si="3"/>
        <v/>
      </c>
      <c r="CB25" t="str">
        <f t="shared" si="4"/>
        <v/>
      </c>
      <c r="CC25" t="str">
        <f t="shared" si="5"/>
        <v/>
      </c>
      <c r="CJ25">
        <f t="shared" si="6"/>
        <v>0</v>
      </c>
      <c r="CK25">
        <f t="shared" si="7"/>
        <v>0</v>
      </c>
    </row>
    <row r="26" spans="1:89" ht="22.5" x14ac:dyDescent="0.25">
      <c r="A26" s="200"/>
      <c r="B26" s="27" t="s">
        <v>42</v>
      </c>
      <c r="C26" s="16">
        <f t="shared" si="0"/>
        <v>0</v>
      </c>
      <c r="D26" s="25">
        <f t="shared" si="8"/>
        <v>0</v>
      </c>
      <c r="E26" s="16">
        <f t="shared" si="1"/>
        <v>0</v>
      </c>
      <c r="F26" s="26"/>
      <c r="G26" s="19"/>
      <c r="H26" s="26"/>
      <c r="I26" s="19"/>
      <c r="J26" s="26"/>
      <c r="K26" s="19"/>
      <c r="L26" s="26"/>
      <c r="M26" s="19"/>
      <c r="N26" s="21"/>
      <c r="O26" s="19"/>
      <c r="P26" s="21"/>
      <c r="Q26" s="19"/>
      <c r="R26" s="21"/>
      <c r="S26" s="19"/>
      <c r="T26" s="21"/>
      <c r="U26" s="19"/>
      <c r="V26" s="26"/>
      <c r="W26" s="19"/>
      <c r="X26" s="26"/>
      <c r="Y26" s="19"/>
      <c r="Z26" s="26"/>
      <c r="AA26" s="19"/>
      <c r="AB26" s="26"/>
      <c r="AC26" s="19"/>
      <c r="AD26" s="26"/>
      <c r="AE26" s="19"/>
      <c r="AF26" s="26"/>
      <c r="AG26" s="19"/>
      <c r="AH26" s="26"/>
      <c r="AI26" s="19"/>
      <c r="AJ26" s="26"/>
      <c r="AK26" s="19"/>
      <c r="AL26" s="26"/>
      <c r="AM26" s="22"/>
      <c r="AN26" s="23"/>
      <c r="AO26" s="19"/>
      <c r="AP26" t="str">
        <f t="shared" si="2"/>
        <v/>
      </c>
      <c r="CA26" t="str">
        <f t="shared" si="3"/>
        <v/>
      </c>
      <c r="CB26" t="str">
        <f t="shared" si="4"/>
        <v/>
      </c>
      <c r="CC26" t="str">
        <f t="shared" si="5"/>
        <v/>
      </c>
      <c r="CJ26">
        <f t="shared" si="6"/>
        <v>0</v>
      </c>
      <c r="CK26">
        <f t="shared" si="7"/>
        <v>0</v>
      </c>
    </row>
    <row r="27" spans="1:89" x14ac:dyDescent="0.25">
      <c r="A27" s="200"/>
      <c r="B27" s="24" t="s">
        <v>43</v>
      </c>
      <c r="C27" s="16">
        <f t="shared" si="0"/>
        <v>0</v>
      </c>
      <c r="D27" s="25">
        <f t="shared" si="8"/>
        <v>0</v>
      </c>
      <c r="E27" s="16">
        <f t="shared" si="1"/>
        <v>0</v>
      </c>
      <c r="F27" s="26"/>
      <c r="G27" s="19"/>
      <c r="H27" s="26"/>
      <c r="I27" s="19"/>
      <c r="J27" s="26"/>
      <c r="K27" s="19"/>
      <c r="L27" s="26"/>
      <c r="M27" s="19"/>
      <c r="N27" s="21"/>
      <c r="O27" s="19"/>
      <c r="P27" s="21"/>
      <c r="Q27" s="19"/>
      <c r="R27" s="21"/>
      <c r="S27" s="19"/>
      <c r="T27" s="21"/>
      <c r="U27" s="19"/>
      <c r="V27" s="26"/>
      <c r="W27" s="19"/>
      <c r="X27" s="26"/>
      <c r="Y27" s="19"/>
      <c r="Z27" s="26"/>
      <c r="AA27" s="19"/>
      <c r="AB27" s="26"/>
      <c r="AC27" s="19"/>
      <c r="AD27" s="26"/>
      <c r="AE27" s="19"/>
      <c r="AF27" s="26"/>
      <c r="AG27" s="19"/>
      <c r="AH27" s="26"/>
      <c r="AI27" s="19"/>
      <c r="AJ27" s="26"/>
      <c r="AK27" s="19"/>
      <c r="AL27" s="26"/>
      <c r="AM27" s="22"/>
      <c r="AN27" s="23"/>
      <c r="AO27" s="19"/>
      <c r="AP27" t="str">
        <f t="shared" si="2"/>
        <v/>
      </c>
      <c r="CA27" t="str">
        <f t="shared" si="3"/>
        <v/>
      </c>
      <c r="CB27" t="str">
        <f t="shared" si="4"/>
        <v/>
      </c>
      <c r="CC27" t="str">
        <f t="shared" si="5"/>
        <v/>
      </c>
      <c r="CJ27">
        <f t="shared" si="6"/>
        <v>0</v>
      </c>
      <c r="CK27">
        <f t="shared" si="7"/>
        <v>0</v>
      </c>
    </row>
    <row r="28" spans="1:89" x14ac:dyDescent="0.25">
      <c r="A28" s="200"/>
      <c r="B28" s="24" t="s">
        <v>44</v>
      </c>
      <c r="C28" s="16">
        <f t="shared" si="0"/>
        <v>0</v>
      </c>
      <c r="D28" s="25">
        <f t="shared" si="8"/>
        <v>0</v>
      </c>
      <c r="E28" s="16">
        <f t="shared" si="1"/>
        <v>0</v>
      </c>
      <c r="F28" s="26"/>
      <c r="G28" s="19"/>
      <c r="H28" s="26"/>
      <c r="I28" s="19"/>
      <c r="J28" s="26"/>
      <c r="K28" s="19"/>
      <c r="L28" s="26"/>
      <c r="M28" s="19"/>
      <c r="N28" s="21"/>
      <c r="O28" s="19"/>
      <c r="P28" s="21"/>
      <c r="Q28" s="19"/>
      <c r="R28" s="21"/>
      <c r="S28" s="19"/>
      <c r="T28" s="21"/>
      <c r="U28" s="19"/>
      <c r="V28" s="26"/>
      <c r="W28" s="19"/>
      <c r="X28" s="26"/>
      <c r="Y28" s="19"/>
      <c r="Z28" s="26"/>
      <c r="AA28" s="19"/>
      <c r="AB28" s="26"/>
      <c r="AC28" s="19"/>
      <c r="AD28" s="26"/>
      <c r="AE28" s="19"/>
      <c r="AF28" s="26"/>
      <c r="AG28" s="19"/>
      <c r="AH28" s="26"/>
      <c r="AI28" s="19"/>
      <c r="AJ28" s="26"/>
      <c r="AK28" s="19"/>
      <c r="AL28" s="26"/>
      <c r="AM28" s="22"/>
      <c r="AN28" s="23"/>
      <c r="AO28" s="19"/>
      <c r="AP28" t="str">
        <f t="shared" si="2"/>
        <v/>
      </c>
      <c r="CA28" t="str">
        <f t="shared" si="3"/>
        <v/>
      </c>
      <c r="CB28" t="str">
        <f t="shared" si="4"/>
        <v/>
      </c>
      <c r="CC28" t="str">
        <f t="shared" si="5"/>
        <v/>
      </c>
      <c r="CJ28">
        <f t="shared" si="6"/>
        <v>0</v>
      </c>
      <c r="CK28">
        <f t="shared" si="7"/>
        <v>0</v>
      </c>
    </row>
    <row r="29" spans="1:89" x14ac:dyDescent="0.25">
      <c r="A29" s="200"/>
      <c r="B29" s="24" t="s">
        <v>45</v>
      </c>
      <c r="C29" s="16">
        <f t="shared" si="0"/>
        <v>0</v>
      </c>
      <c r="D29" s="25">
        <f t="shared" si="8"/>
        <v>0</v>
      </c>
      <c r="E29" s="16">
        <f t="shared" si="1"/>
        <v>0</v>
      </c>
      <c r="F29" s="26"/>
      <c r="G29" s="19"/>
      <c r="H29" s="26"/>
      <c r="I29" s="19"/>
      <c r="J29" s="26"/>
      <c r="K29" s="19"/>
      <c r="L29" s="26"/>
      <c r="M29" s="19"/>
      <c r="N29" s="21"/>
      <c r="O29" s="19"/>
      <c r="P29" s="21"/>
      <c r="Q29" s="19"/>
      <c r="R29" s="21"/>
      <c r="S29" s="19"/>
      <c r="T29" s="21"/>
      <c r="U29" s="19"/>
      <c r="V29" s="26"/>
      <c r="W29" s="19"/>
      <c r="X29" s="26"/>
      <c r="Y29" s="19"/>
      <c r="Z29" s="26"/>
      <c r="AA29" s="19"/>
      <c r="AB29" s="26"/>
      <c r="AC29" s="19"/>
      <c r="AD29" s="26"/>
      <c r="AE29" s="19"/>
      <c r="AF29" s="26"/>
      <c r="AG29" s="19"/>
      <c r="AH29" s="26"/>
      <c r="AI29" s="19"/>
      <c r="AJ29" s="26"/>
      <c r="AK29" s="19"/>
      <c r="AL29" s="26"/>
      <c r="AM29" s="22"/>
      <c r="AN29" s="23"/>
      <c r="AO29" s="19"/>
      <c r="AP29" t="str">
        <f t="shared" si="2"/>
        <v/>
      </c>
      <c r="CA29" t="str">
        <f t="shared" si="3"/>
        <v/>
      </c>
      <c r="CB29" t="str">
        <f t="shared" si="4"/>
        <v/>
      </c>
      <c r="CC29" t="str">
        <f t="shared" si="5"/>
        <v/>
      </c>
      <c r="CJ29">
        <f t="shared" si="6"/>
        <v>0</v>
      </c>
      <c r="CK29">
        <f t="shared" si="7"/>
        <v>0</v>
      </c>
    </row>
    <row r="30" spans="1:89" x14ac:dyDescent="0.25">
      <c r="A30" s="200"/>
      <c r="B30" s="24" t="s">
        <v>46</v>
      </c>
      <c r="C30" s="16">
        <f t="shared" si="0"/>
        <v>0</v>
      </c>
      <c r="D30" s="25">
        <f t="shared" si="8"/>
        <v>0</v>
      </c>
      <c r="E30" s="16">
        <f t="shared" si="1"/>
        <v>0</v>
      </c>
      <c r="F30" s="26"/>
      <c r="G30" s="19"/>
      <c r="H30" s="26"/>
      <c r="I30" s="19"/>
      <c r="J30" s="26"/>
      <c r="K30" s="19"/>
      <c r="L30" s="26"/>
      <c r="M30" s="19"/>
      <c r="N30" s="21"/>
      <c r="O30" s="19"/>
      <c r="P30" s="21"/>
      <c r="Q30" s="19"/>
      <c r="R30" s="21"/>
      <c r="S30" s="19"/>
      <c r="T30" s="21"/>
      <c r="U30" s="19"/>
      <c r="V30" s="26"/>
      <c r="W30" s="19"/>
      <c r="X30" s="26"/>
      <c r="Y30" s="19"/>
      <c r="Z30" s="26"/>
      <c r="AA30" s="19"/>
      <c r="AB30" s="26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22"/>
      <c r="AN30" s="23"/>
      <c r="AO30" s="19"/>
      <c r="AP30" t="str">
        <f t="shared" si="2"/>
        <v/>
      </c>
      <c r="CA30" t="str">
        <f t="shared" si="3"/>
        <v/>
      </c>
      <c r="CB30" t="str">
        <f t="shared" si="4"/>
        <v/>
      </c>
      <c r="CC30" t="str">
        <f t="shared" si="5"/>
        <v/>
      </c>
      <c r="CJ30">
        <f t="shared" si="6"/>
        <v>0</v>
      </c>
      <c r="CK30">
        <f t="shared" si="7"/>
        <v>0</v>
      </c>
    </row>
    <row r="31" spans="1:89" ht="21" x14ac:dyDescent="0.25">
      <c r="A31" s="200"/>
      <c r="B31" s="132" t="s">
        <v>47</v>
      </c>
      <c r="C31" s="16">
        <f t="shared" si="0"/>
        <v>0</v>
      </c>
      <c r="D31" s="25">
        <f t="shared" si="8"/>
        <v>0</v>
      </c>
      <c r="E31" s="16">
        <f t="shared" si="1"/>
        <v>0</v>
      </c>
      <c r="F31" s="26"/>
      <c r="G31" s="19"/>
      <c r="H31" s="26"/>
      <c r="I31" s="19"/>
      <c r="J31" s="26"/>
      <c r="K31" s="19"/>
      <c r="L31" s="26"/>
      <c r="M31" s="19"/>
      <c r="N31" s="21"/>
      <c r="O31" s="19"/>
      <c r="P31" s="21"/>
      <c r="Q31" s="19"/>
      <c r="R31" s="21"/>
      <c r="S31" s="19"/>
      <c r="T31" s="21"/>
      <c r="U31" s="19"/>
      <c r="V31" s="26"/>
      <c r="W31" s="19"/>
      <c r="X31" s="26"/>
      <c r="Y31" s="19"/>
      <c r="Z31" s="26"/>
      <c r="AA31" s="19"/>
      <c r="AB31" s="26"/>
      <c r="AC31" s="19"/>
      <c r="AD31" s="26"/>
      <c r="AE31" s="19"/>
      <c r="AF31" s="26"/>
      <c r="AG31" s="19"/>
      <c r="AH31" s="26"/>
      <c r="AI31" s="19"/>
      <c r="AJ31" s="26"/>
      <c r="AK31" s="19"/>
      <c r="AL31" s="26"/>
      <c r="AM31" s="22"/>
      <c r="AN31" s="23"/>
      <c r="AO31" s="19"/>
      <c r="AP31" t="str">
        <f t="shared" si="2"/>
        <v/>
      </c>
      <c r="CA31" t="str">
        <f t="shared" si="3"/>
        <v/>
      </c>
      <c r="CB31" t="str">
        <f t="shared" si="4"/>
        <v/>
      </c>
      <c r="CC31" t="str">
        <f t="shared" si="5"/>
        <v/>
      </c>
      <c r="CJ31">
        <f t="shared" si="6"/>
        <v>0</v>
      </c>
      <c r="CK31">
        <f t="shared" si="7"/>
        <v>0</v>
      </c>
    </row>
    <row r="32" spans="1:89" x14ac:dyDescent="0.25">
      <c r="A32" s="200"/>
      <c r="B32" s="24" t="s">
        <v>48</v>
      </c>
      <c r="C32" s="16">
        <f t="shared" si="0"/>
        <v>0</v>
      </c>
      <c r="D32" s="25">
        <f t="shared" si="8"/>
        <v>0</v>
      </c>
      <c r="E32" s="16">
        <f t="shared" si="1"/>
        <v>0</v>
      </c>
      <c r="F32" s="26"/>
      <c r="G32" s="19"/>
      <c r="H32" s="26"/>
      <c r="I32" s="19"/>
      <c r="J32" s="26"/>
      <c r="K32" s="19"/>
      <c r="L32" s="26"/>
      <c r="M32" s="19"/>
      <c r="N32" s="21"/>
      <c r="O32" s="19"/>
      <c r="P32" s="21"/>
      <c r="Q32" s="19"/>
      <c r="R32" s="21"/>
      <c r="S32" s="19"/>
      <c r="T32" s="21"/>
      <c r="U32" s="19"/>
      <c r="V32" s="26"/>
      <c r="W32" s="19"/>
      <c r="X32" s="26"/>
      <c r="Y32" s="19"/>
      <c r="Z32" s="26"/>
      <c r="AA32" s="19"/>
      <c r="AB32" s="26"/>
      <c r="AC32" s="19"/>
      <c r="AD32" s="26"/>
      <c r="AE32" s="19"/>
      <c r="AF32" s="26"/>
      <c r="AG32" s="19"/>
      <c r="AH32" s="26"/>
      <c r="AI32" s="19"/>
      <c r="AJ32" s="26"/>
      <c r="AK32" s="19"/>
      <c r="AL32" s="26"/>
      <c r="AM32" s="22"/>
      <c r="AN32" s="23"/>
      <c r="AO32" s="19"/>
      <c r="AP32" t="str">
        <f t="shared" si="2"/>
        <v/>
      </c>
      <c r="CA32" t="str">
        <f t="shared" si="3"/>
        <v/>
      </c>
      <c r="CB32" t="str">
        <f t="shared" si="4"/>
        <v/>
      </c>
      <c r="CC32" t="str">
        <f t="shared" si="5"/>
        <v/>
      </c>
      <c r="CJ32">
        <f t="shared" si="6"/>
        <v>0</v>
      </c>
      <c r="CK32">
        <f t="shared" si="7"/>
        <v>0</v>
      </c>
    </row>
    <row r="33" spans="1:89" x14ac:dyDescent="0.25">
      <c r="A33" s="200"/>
      <c r="B33" s="24" t="s">
        <v>49</v>
      </c>
      <c r="C33" s="16">
        <f t="shared" si="0"/>
        <v>0</v>
      </c>
      <c r="D33" s="25">
        <f t="shared" si="8"/>
        <v>0</v>
      </c>
      <c r="E33" s="16">
        <f t="shared" si="1"/>
        <v>0</v>
      </c>
      <c r="F33" s="26"/>
      <c r="G33" s="19"/>
      <c r="H33" s="26"/>
      <c r="I33" s="19"/>
      <c r="J33" s="26"/>
      <c r="K33" s="19"/>
      <c r="L33" s="26"/>
      <c r="M33" s="19"/>
      <c r="N33" s="21"/>
      <c r="O33" s="19"/>
      <c r="P33" s="21"/>
      <c r="Q33" s="19"/>
      <c r="R33" s="21"/>
      <c r="S33" s="19"/>
      <c r="T33" s="21"/>
      <c r="U33" s="19"/>
      <c r="V33" s="26"/>
      <c r="W33" s="19"/>
      <c r="X33" s="26"/>
      <c r="Y33" s="19"/>
      <c r="Z33" s="26"/>
      <c r="AA33" s="19"/>
      <c r="AB33" s="26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22"/>
      <c r="AN33" s="23"/>
      <c r="AO33" s="19"/>
      <c r="AP33" t="str">
        <f t="shared" si="2"/>
        <v/>
      </c>
      <c r="CA33" t="str">
        <f t="shared" si="3"/>
        <v/>
      </c>
      <c r="CB33" t="str">
        <f t="shared" si="4"/>
        <v/>
      </c>
      <c r="CC33" t="str">
        <f t="shared" si="5"/>
        <v/>
      </c>
      <c r="CJ33">
        <f t="shared" si="6"/>
        <v>0</v>
      </c>
      <c r="CK33">
        <f t="shared" si="7"/>
        <v>0</v>
      </c>
    </row>
    <row r="34" spans="1:89" x14ac:dyDescent="0.25">
      <c r="A34" s="200"/>
      <c r="B34" s="24" t="s">
        <v>50</v>
      </c>
      <c r="C34" s="16">
        <f t="shared" si="0"/>
        <v>0</v>
      </c>
      <c r="D34" s="25">
        <f t="shared" si="8"/>
        <v>0</v>
      </c>
      <c r="E34" s="16">
        <f t="shared" si="1"/>
        <v>0</v>
      </c>
      <c r="F34" s="26"/>
      <c r="G34" s="19"/>
      <c r="H34" s="26"/>
      <c r="I34" s="19"/>
      <c r="J34" s="26"/>
      <c r="K34" s="19"/>
      <c r="L34" s="26"/>
      <c r="M34" s="19"/>
      <c r="N34" s="21"/>
      <c r="O34" s="19"/>
      <c r="P34" s="21"/>
      <c r="Q34" s="19"/>
      <c r="R34" s="21"/>
      <c r="S34" s="19"/>
      <c r="T34" s="21"/>
      <c r="U34" s="19"/>
      <c r="V34" s="26"/>
      <c r="W34" s="19"/>
      <c r="X34" s="26"/>
      <c r="Y34" s="19"/>
      <c r="Z34" s="26"/>
      <c r="AA34" s="19"/>
      <c r="AB34" s="26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22"/>
      <c r="AN34" s="23"/>
      <c r="AO34" s="19"/>
      <c r="AP34" t="str">
        <f t="shared" si="2"/>
        <v/>
      </c>
      <c r="CA34" t="str">
        <f t="shared" si="3"/>
        <v/>
      </c>
      <c r="CB34" t="str">
        <f t="shared" si="4"/>
        <v/>
      </c>
      <c r="CC34" t="str">
        <f t="shared" si="5"/>
        <v/>
      </c>
      <c r="CJ34">
        <f t="shared" si="6"/>
        <v>0</v>
      </c>
      <c r="CK34">
        <f t="shared" si="7"/>
        <v>0</v>
      </c>
    </row>
    <row r="35" spans="1:89" x14ac:dyDescent="0.25">
      <c r="A35" s="200"/>
      <c r="B35" s="24" t="s">
        <v>51</v>
      </c>
      <c r="C35" s="16">
        <f t="shared" si="0"/>
        <v>0</v>
      </c>
      <c r="D35" s="25">
        <f t="shared" si="8"/>
        <v>0</v>
      </c>
      <c r="E35" s="16">
        <f t="shared" si="1"/>
        <v>0</v>
      </c>
      <c r="F35" s="26"/>
      <c r="G35" s="19"/>
      <c r="H35" s="26"/>
      <c r="I35" s="19"/>
      <c r="J35" s="26"/>
      <c r="K35" s="19"/>
      <c r="L35" s="26"/>
      <c r="M35" s="19"/>
      <c r="N35" s="21"/>
      <c r="O35" s="19"/>
      <c r="P35" s="21"/>
      <c r="Q35" s="19"/>
      <c r="R35" s="21"/>
      <c r="S35" s="19"/>
      <c r="T35" s="21"/>
      <c r="U35" s="19"/>
      <c r="V35" s="26"/>
      <c r="W35" s="19"/>
      <c r="X35" s="26"/>
      <c r="Y35" s="19"/>
      <c r="Z35" s="26"/>
      <c r="AA35" s="19"/>
      <c r="AB35" s="26"/>
      <c r="AC35" s="19"/>
      <c r="AD35" s="26"/>
      <c r="AE35" s="19"/>
      <c r="AF35" s="26"/>
      <c r="AG35" s="19"/>
      <c r="AH35" s="26"/>
      <c r="AI35" s="19"/>
      <c r="AJ35" s="26"/>
      <c r="AK35" s="19"/>
      <c r="AL35" s="26"/>
      <c r="AM35" s="22"/>
      <c r="AN35" s="23"/>
      <c r="AO35" s="19"/>
      <c r="AP35" t="str">
        <f t="shared" si="2"/>
        <v/>
      </c>
      <c r="CA35" t="str">
        <f t="shared" si="3"/>
        <v/>
      </c>
      <c r="CB35" t="str">
        <f t="shared" si="4"/>
        <v/>
      </c>
      <c r="CC35" t="str">
        <f t="shared" si="5"/>
        <v/>
      </c>
      <c r="CJ35">
        <f t="shared" si="6"/>
        <v>0</v>
      </c>
      <c r="CK35">
        <f t="shared" si="7"/>
        <v>0</v>
      </c>
    </row>
    <row r="36" spans="1:89" ht="22.5" x14ac:dyDescent="0.25">
      <c r="A36" s="200"/>
      <c r="B36" s="27" t="s">
        <v>52</v>
      </c>
      <c r="C36" s="16">
        <f t="shared" si="0"/>
        <v>0</v>
      </c>
      <c r="D36" s="25">
        <f t="shared" si="8"/>
        <v>0</v>
      </c>
      <c r="E36" s="16">
        <f t="shared" si="1"/>
        <v>0</v>
      </c>
      <c r="F36" s="26"/>
      <c r="G36" s="19"/>
      <c r="H36" s="26"/>
      <c r="I36" s="19"/>
      <c r="J36" s="26"/>
      <c r="K36" s="19"/>
      <c r="L36" s="26"/>
      <c r="M36" s="19"/>
      <c r="N36" s="21"/>
      <c r="O36" s="19"/>
      <c r="P36" s="21"/>
      <c r="Q36" s="19"/>
      <c r="R36" s="21"/>
      <c r="S36" s="19"/>
      <c r="T36" s="21"/>
      <c r="U36" s="19"/>
      <c r="V36" s="26"/>
      <c r="W36" s="19"/>
      <c r="X36" s="26"/>
      <c r="Y36" s="19"/>
      <c r="Z36" s="26"/>
      <c r="AA36" s="19"/>
      <c r="AB36" s="26"/>
      <c r="AC36" s="19"/>
      <c r="AD36" s="26"/>
      <c r="AE36" s="19"/>
      <c r="AF36" s="26"/>
      <c r="AG36" s="19"/>
      <c r="AH36" s="26"/>
      <c r="AI36" s="19"/>
      <c r="AJ36" s="26"/>
      <c r="AK36" s="19"/>
      <c r="AL36" s="26"/>
      <c r="AM36" s="22"/>
      <c r="AN36" s="23"/>
      <c r="AO36" s="19"/>
      <c r="AP36" t="str">
        <f t="shared" si="2"/>
        <v/>
      </c>
      <c r="CA36" t="str">
        <f t="shared" si="3"/>
        <v/>
      </c>
      <c r="CB36" t="str">
        <f t="shared" si="4"/>
        <v/>
      </c>
      <c r="CC36" t="str">
        <f t="shared" si="5"/>
        <v/>
      </c>
      <c r="CJ36">
        <f t="shared" si="6"/>
        <v>0</v>
      </c>
      <c r="CK36">
        <f t="shared" si="7"/>
        <v>0</v>
      </c>
    </row>
    <row r="37" spans="1:89" x14ac:dyDescent="0.25">
      <c r="A37" s="201"/>
      <c r="B37" s="28" t="s">
        <v>53</v>
      </c>
      <c r="C37" s="29">
        <f t="shared" si="0"/>
        <v>0</v>
      </c>
      <c r="D37" s="30">
        <f t="shared" si="8"/>
        <v>0</v>
      </c>
      <c r="E37" s="29">
        <f t="shared" si="1"/>
        <v>0</v>
      </c>
      <c r="F37" s="31"/>
      <c r="G37" s="32"/>
      <c r="H37" s="31"/>
      <c r="I37" s="32"/>
      <c r="J37" s="31"/>
      <c r="K37" s="32"/>
      <c r="L37" s="31"/>
      <c r="M37" s="32"/>
      <c r="N37" s="33"/>
      <c r="O37" s="32"/>
      <c r="P37" s="33"/>
      <c r="Q37" s="32"/>
      <c r="R37" s="33"/>
      <c r="S37" s="32"/>
      <c r="T37" s="33"/>
      <c r="U37" s="32"/>
      <c r="V37" s="31"/>
      <c r="W37" s="32"/>
      <c r="X37" s="31"/>
      <c r="Y37" s="32"/>
      <c r="Z37" s="31"/>
      <c r="AA37" s="32"/>
      <c r="AB37" s="31"/>
      <c r="AC37" s="32"/>
      <c r="AD37" s="31"/>
      <c r="AE37" s="32"/>
      <c r="AF37" s="31"/>
      <c r="AG37" s="32"/>
      <c r="AH37" s="31"/>
      <c r="AI37" s="32"/>
      <c r="AJ37" s="31"/>
      <c r="AK37" s="32"/>
      <c r="AL37" s="31"/>
      <c r="AM37" s="34"/>
      <c r="AN37" s="35"/>
      <c r="AO37" s="32"/>
      <c r="AP37" t="str">
        <f t="shared" si="2"/>
        <v/>
      </c>
      <c r="CA37" t="str">
        <f t="shared" si="3"/>
        <v/>
      </c>
      <c r="CB37" t="str">
        <f t="shared" si="4"/>
        <v/>
      </c>
      <c r="CC37" t="str">
        <f t="shared" si="5"/>
        <v/>
      </c>
      <c r="CJ37">
        <f t="shared" si="6"/>
        <v>0</v>
      </c>
      <c r="CK37">
        <f t="shared" si="7"/>
        <v>0</v>
      </c>
    </row>
    <row r="38" spans="1:89" x14ac:dyDescent="0.25">
      <c r="A38" s="184" t="s">
        <v>54</v>
      </c>
      <c r="B38" s="24" t="s">
        <v>55</v>
      </c>
      <c r="C38" s="36">
        <f t="shared" si="0"/>
        <v>0</v>
      </c>
      <c r="D38" s="37">
        <f t="shared" si="8"/>
        <v>0</v>
      </c>
      <c r="E38" s="36">
        <f t="shared" si="1"/>
        <v>0</v>
      </c>
      <c r="F38" s="38"/>
      <c r="G38" s="39"/>
      <c r="H38" s="38"/>
      <c r="I38" s="39"/>
      <c r="J38" s="38"/>
      <c r="K38" s="39"/>
      <c r="L38" s="38"/>
      <c r="M38" s="39"/>
      <c r="N38" s="40"/>
      <c r="O38" s="39"/>
      <c r="P38" s="40"/>
      <c r="Q38" s="39"/>
      <c r="R38" s="40"/>
      <c r="S38" s="39"/>
      <c r="T38" s="40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41"/>
      <c r="AN38" s="23"/>
      <c r="AO38" s="19"/>
      <c r="AP38" t="str">
        <f t="shared" si="2"/>
        <v/>
      </c>
      <c r="CA38" t="str">
        <f t="shared" si="3"/>
        <v/>
      </c>
      <c r="CB38" t="str">
        <f t="shared" si="4"/>
        <v/>
      </c>
      <c r="CC38" t="str">
        <f t="shared" si="5"/>
        <v/>
      </c>
      <c r="CJ38">
        <f t="shared" si="6"/>
        <v>0</v>
      </c>
      <c r="CK38">
        <f t="shared" si="7"/>
        <v>0</v>
      </c>
    </row>
    <row r="39" spans="1:89" x14ac:dyDescent="0.25">
      <c r="A39" s="200"/>
      <c r="B39" s="24" t="s">
        <v>56</v>
      </c>
      <c r="C39" s="16">
        <f t="shared" si="0"/>
        <v>0</v>
      </c>
      <c r="D39" s="25">
        <f t="shared" si="8"/>
        <v>0</v>
      </c>
      <c r="E39" s="16">
        <f t="shared" si="1"/>
        <v>0</v>
      </c>
      <c r="F39" s="26"/>
      <c r="G39" s="19"/>
      <c r="H39" s="26"/>
      <c r="I39" s="19"/>
      <c r="J39" s="26"/>
      <c r="K39" s="19"/>
      <c r="L39" s="26"/>
      <c r="M39" s="19"/>
      <c r="N39" s="21"/>
      <c r="O39" s="19"/>
      <c r="P39" s="21"/>
      <c r="Q39" s="19"/>
      <c r="R39" s="21"/>
      <c r="S39" s="19"/>
      <c r="T39" s="21"/>
      <c r="U39" s="19"/>
      <c r="V39" s="26"/>
      <c r="W39" s="19"/>
      <c r="X39" s="26"/>
      <c r="Y39" s="19"/>
      <c r="Z39" s="26"/>
      <c r="AA39" s="19"/>
      <c r="AB39" s="26"/>
      <c r="AC39" s="19"/>
      <c r="AD39" s="26"/>
      <c r="AE39" s="19"/>
      <c r="AF39" s="26"/>
      <c r="AG39" s="19"/>
      <c r="AH39" s="26"/>
      <c r="AI39" s="19"/>
      <c r="AJ39" s="26"/>
      <c r="AK39" s="19"/>
      <c r="AL39" s="26"/>
      <c r="AM39" s="22"/>
      <c r="AN39" s="23"/>
      <c r="AO39" s="19"/>
      <c r="AP39" t="str">
        <f t="shared" si="2"/>
        <v/>
      </c>
      <c r="CA39" t="str">
        <f t="shared" si="3"/>
        <v/>
      </c>
      <c r="CB39" t="str">
        <f t="shared" si="4"/>
        <v/>
      </c>
      <c r="CC39" t="str">
        <f t="shared" si="5"/>
        <v/>
      </c>
      <c r="CJ39">
        <f t="shared" si="6"/>
        <v>0</v>
      </c>
      <c r="CK39">
        <f t="shared" si="7"/>
        <v>0</v>
      </c>
    </row>
    <row r="40" spans="1:89" x14ac:dyDescent="0.25">
      <c r="A40" s="200"/>
      <c r="B40" s="24" t="s">
        <v>57</v>
      </c>
      <c r="C40" s="16">
        <f t="shared" si="0"/>
        <v>0</v>
      </c>
      <c r="D40" s="25">
        <f t="shared" si="8"/>
        <v>0</v>
      </c>
      <c r="E40" s="16">
        <f t="shared" si="1"/>
        <v>0</v>
      </c>
      <c r="F40" s="26"/>
      <c r="G40" s="19"/>
      <c r="H40" s="26"/>
      <c r="I40" s="19"/>
      <c r="J40" s="26"/>
      <c r="K40" s="19"/>
      <c r="L40" s="26"/>
      <c r="M40" s="19"/>
      <c r="N40" s="21"/>
      <c r="O40" s="19"/>
      <c r="P40" s="21"/>
      <c r="Q40" s="19"/>
      <c r="R40" s="21"/>
      <c r="S40" s="19"/>
      <c r="T40" s="21"/>
      <c r="U40" s="19"/>
      <c r="V40" s="26"/>
      <c r="W40" s="19"/>
      <c r="X40" s="26"/>
      <c r="Y40" s="19"/>
      <c r="Z40" s="26"/>
      <c r="AA40" s="19"/>
      <c r="AB40" s="26"/>
      <c r="AC40" s="19"/>
      <c r="AD40" s="26"/>
      <c r="AE40" s="19"/>
      <c r="AF40" s="26"/>
      <c r="AG40" s="19"/>
      <c r="AH40" s="26"/>
      <c r="AI40" s="19"/>
      <c r="AJ40" s="26"/>
      <c r="AK40" s="19"/>
      <c r="AL40" s="26"/>
      <c r="AM40" s="22"/>
      <c r="AN40" s="23"/>
      <c r="AO40" s="19"/>
      <c r="AP40" t="str">
        <f t="shared" si="2"/>
        <v/>
      </c>
      <c r="CA40" t="str">
        <f t="shared" si="3"/>
        <v/>
      </c>
      <c r="CB40" t="str">
        <f t="shared" si="4"/>
        <v/>
      </c>
      <c r="CC40" t="str">
        <f t="shared" si="5"/>
        <v/>
      </c>
      <c r="CJ40">
        <f t="shared" si="6"/>
        <v>0</v>
      </c>
      <c r="CK40">
        <f t="shared" si="7"/>
        <v>0</v>
      </c>
    </row>
    <row r="41" spans="1:89" x14ac:dyDescent="0.25">
      <c r="A41" s="201"/>
      <c r="B41" s="42" t="s">
        <v>58</v>
      </c>
      <c r="C41" s="29">
        <f t="shared" si="0"/>
        <v>0</v>
      </c>
      <c r="D41" s="30">
        <f t="shared" si="8"/>
        <v>0</v>
      </c>
      <c r="E41" s="29">
        <f t="shared" si="1"/>
        <v>0</v>
      </c>
      <c r="F41" s="31"/>
      <c r="G41" s="32"/>
      <c r="H41" s="31"/>
      <c r="I41" s="32"/>
      <c r="J41" s="31"/>
      <c r="K41" s="32"/>
      <c r="L41" s="31"/>
      <c r="M41" s="32"/>
      <c r="N41" s="33"/>
      <c r="O41" s="32"/>
      <c r="P41" s="33"/>
      <c r="Q41" s="32"/>
      <c r="R41" s="33"/>
      <c r="S41" s="32"/>
      <c r="T41" s="31"/>
      <c r="U41" s="32"/>
      <c r="V41" s="31"/>
      <c r="W41" s="32"/>
      <c r="X41" s="31"/>
      <c r="Y41" s="32"/>
      <c r="Z41" s="31"/>
      <c r="AA41" s="32"/>
      <c r="AB41" s="31"/>
      <c r="AC41" s="32"/>
      <c r="AD41" s="31"/>
      <c r="AE41" s="32"/>
      <c r="AF41" s="31"/>
      <c r="AG41" s="32"/>
      <c r="AH41" s="31"/>
      <c r="AI41" s="32"/>
      <c r="AJ41" s="31"/>
      <c r="AK41" s="32"/>
      <c r="AL41" s="31"/>
      <c r="AM41" s="34"/>
      <c r="AN41" s="35"/>
      <c r="AO41" s="32"/>
      <c r="AP41" t="str">
        <f t="shared" si="2"/>
        <v/>
      </c>
      <c r="CA41" t="str">
        <f t="shared" si="3"/>
        <v/>
      </c>
      <c r="CB41" t="str">
        <f t="shared" si="4"/>
        <v/>
      </c>
      <c r="CC41" t="str">
        <f t="shared" si="5"/>
        <v/>
      </c>
      <c r="CJ41">
        <f t="shared" si="6"/>
        <v>0</v>
      </c>
      <c r="CK41">
        <f t="shared" si="7"/>
        <v>0</v>
      </c>
    </row>
    <row r="42" spans="1:89" ht="15.75" x14ac:dyDescent="0.25">
      <c r="A42" s="4" t="s">
        <v>59</v>
      </c>
    </row>
    <row r="43" spans="1:89" ht="15" customHeight="1" x14ac:dyDescent="0.25">
      <c r="A43" s="226" t="s">
        <v>60</v>
      </c>
      <c r="B43" s="203" t="s">
        <v>5</v>
      </c>
      <c r="C43" s="204"/>
      <c r="D43" s="205"/>
      <c r="E43" s="209" t="s">
        <v>6</v>
      </c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191"/>
      <c r="AM43" s="229" t="s">
        <v>61</v>
      </c>
      <c r="AN43" s="229"/>
      <c r="AO43" s="229"/>
      <c r="AP43" s="229"/>
      <c r="AQ43" s="229"/>
      <c r="AR43" s="229"/>
      <c r="AS43" s="229"/>
      <c r="AT43" s="229"/>
      <c r="AU43" s="229"/>
      <c r="AV43" s="229"/>
      <c r="AW43" s="230"/>
      <c r="CA43" s="197" t="s">
        <v>62</v>
      </c>
      <c r="CJ43" s="197" t="s">
        <v>62</v>
      </c>
    </row>
    <row r="44" spans="1:89" x14ac:dyDescent="0.25">
      <c r="A44" s="227"/>
      <c r="B44" s="206"/>
      <c r="C44" s="207"/>
      <c r="D44" s="208"/>
      <c r="E44" s="198" t="s">
        <v>10</v>
      </c>
      <c r="F44" s="196"/>
      <c r="G44" s="195" t="s">
        <v>11</v>
      </c>
      <c r="H44" s="196"/>
      <c r="I44" s="195" t="s">
        <v>12</v>
      </c>
      <c r="J44" s="196"/>
      <c r="K44" s="195" t="s">
        <v>13</v>
      </c>
      <c r="L44" s="196"/>
      <c r="M44" s="195" t="s">
        <v>14</v>
      </c>
      <c r="N44" s="196"/>
      <c r="O44" s="195" t="s">
        <v>15</v>
      </c>
      <c r="P44" s="196"/>
      <c r="Q44" s="195" t="s">
        <v>16</v>
      </c>
      <c r="R44" s="196"/>
      <c r="S44" s="195" t="s">
        <v>17</v>
      </c>
      <c r="T44" s="196"/>
      <c r="U44" s="195" t="s">
        <v>18</v>
      </c>
      <c r="V44" s="196"/>
      <c r="W44" s="195" t="s">
        <v>19</v>
      </c>
      <c r="X44" s="196"/>
      <c r="Y44" s="195" t="s">
        <v>20</v>
      </c>
      <c r="Z44" s="196"/>
      <c r="AA44" s="195" t="s">
        <v>21</v>
      </c>
      <c r="AB44" s="196"/>
      <c r="AC44" s="195" t="s">
        <v>22</v>
      </c>
      <c r="AD44" s="196"/>
      <c r="AE44" s="195" t="s">
        <v>23</v>
      </c>
      <c r="AF44" s="196"/>
      <c r="AG44" s="195" t="s">
        <v>24</v>
      </c>
      <c r="AH44" s="196"/>
      <c r="AI44" s="195" t="s">
        <v>25</v>
      </c>
      <c r="AJ44" s="196"/>
      <c r="AK44" s="190" t="s">
        <v>26</v>
      </c>
      <c r="AL44" s="225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2"/>
      <c r="CA44" s="197"/>
      <c r="CJ44" s="197"/>
    </row>
    <row r="45" spans="1:89" ht="33" x14ac:dyDescent="0.25">
      <c r="A45" s="228"/>
      <c r="B45" s="8" t="s">
        <v>27</v>
      </c>
      <c r="C45" s="9" t="s">
        <v>28</v>
      </c>
      <c r="D45" s="10" t="s">
        <v>29</v>
      </c>
      <c r="E45" s="11" t="s">
        <v>28</v>
      </c>
      <c r="F45" s="178" t="s">
        <v>29</v>
      </c>
      <c r="G45" s="13" t="s">
        <v>28</v>
      </c>
      <c r="H45" s="178" t="s">
        <v>29</v>
      </c>
      <c r="I45" s="13" t="s">
        <v>28</v>
      </c>
      <c r="J45" s="178" t="s">
        <v>29</v>
      </c>
      <c r="K45" s="13" t="s">
        <v>28</v>
      </c>
      <c r="L45" s="178" t="s">
        <v>29</v>
      </c>
      <c r="M45" s="13" t="s">
        <v>28</v>
      </c>
      <c r="N45" s="178" t="s">
        <v>29</v>
      </c>
      <c r="O45" s="13" t="s">
        <v>28</v>
      </c>
      <c r="P45" s="178" t="s">
        <v>29</v>
      </c>
      <c r="Q45" s="13" t="s">
        <v>28</v>
      </c>
      <c r="R45" s="178" t="s">
        <v>29</v>
      </c>
      <c r="S45" s="13" t="s">
        <v>28</v>
      </c>
      <c r="T45" s="178" t="s">
        <v>29</v>
      </c>
      <c r="U45" s="13" t="s">
        <v>28</v>
      </c>
      <c r="V45" s="178" t="s">
        <v>29</v>
      </c>
      <c r="W45" s="13" t="s">
        <v>28</v>
      </c>
      <c r="X45" s="178" t="s">
        <v>29</v>
      </c>
      <c r="Y45" s="13" t="s">
        <v>28</v>
      </c>
      <c r="Z45" s="178" t="s">
        <v>29</v>
      </c>
      <c r="AA45" s="13" t="s">
        <v>28</v>
      </c>
      <c r="AB45" s="178" t="s">
        <v>29</v>
      </c>
      <c r="AC45" s="13" t="s">
        <v>28</v>
      </c>
      <c r="AD45" s="178" t="s">
        <v>29</v>
      </c>
      <c r="AE45" s="13" t="s">
        <v>28</v>
      </c>
      <c r="AF45" s="178" t="s">
        <v>29</v>
      </c>
      <c r="AG45" s="13" t="s">
        <v>28</v>
      </c>
      <c r="AH45" s="178" t="s">
        <v>29</v>
      </c>
      <c r="AI45" s="13" t="s">
        <v>28</v>
      </c>
      <c r="AJ45" s="178" t="s">
        <v>29</v>
      </c>
      <c r="AK45" s="13" t="s">
        <v>28</v>
      </c>
      <c r="AL45" s="43" t="s">
        <v>29</v>
      </c>
      <c r="AM45" s="44" t="s">
        <v>63</v>
      </c>
      <c r="AN45" s="44" t="s">
        <v>64</v>
      </c>
      <c r="AO45" s="44" t="s">
        <v>65</v>
      </c>
      <c r="AP45" s="45" t="s">
        <v>66</v>
      </c>
      <c r="AQ45" s="44" t="s">
        <v>67</v>
      </c>
      <c r="AR45" s="44" t="s">
        <v>68</v>
      </c>
      <c r="AS45" s="44" t="s">
        <v>69</v>
      </c>
      <c r="AT45" s="44" t="s">
        <v>70</v>
      </c>
      <c r="AU45" s="45" t="s">
        <v>71</v>
      </c>
      <c r="AV45" s="45" t="s">
        <v>72</v>
      </c>
      <c r="AW45" s="44" t="s">
        <v>73</v>
      </c>
      <c r="CA45" s="197"/>
      <c r="CJ45" s="197"/>
    </row>
    <row r="46" spans="1:89" x14ac:dyDescent="0.25">
      <c r="A46" s="46" t="s">
        <v>74</v>
      </c>
      <c r="B46" s="47">
        <f>SUM(C46:D46)</f>
        <v>0</v>
      </c>
      <c r="C46" s="17">
        <f>+E46+G46+I46+K46+M46+O46+Q46+S46+U46+W46+Y46+AA46+AC46+AE46+AG46+AI46+AK46</f>
        <v>0</v>
      </c>
      <c r="D46" s="16">
        <f>+F46+H46+J46+L46+N46+P46+R46+T46+V46+X46+Z46+AB46+AD46+AF46+AH46+AJ46+AL46</f>
        <v>0</v>
      </c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  <c r="AH46" s="19"/>
      <c r="AI46" s="18"/>
      <c r="AJ46" s="19"/>
      <c r="AK46" s="18"/>
      <c r="AL46" s="48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CA46" t="str">
        <f>IF(CJ46=1," * La suma de Atenciones por profesional no debe ser mayor al Total.","")</f>
        <v/>
      </c>
    </row>
    <row r="47" spans="1:89" x14ac:dyDescent="0.25">
      <c r="A47" s="49" t="s">
        <v>75</v>
      </c>
      <c r="B47" s="47">
        <f t="shared" ref="B47:B57" si="9">SUM(C47:D47)</f>
        <v>0</v>
      </c>
      <c r="C47" s="25">
        <f t="shared" ref="C47:D57" si="10">+E47+G47+I47+K47+M47+O47+Q47+S47+U47+W47+Y47+AA47+AC47+AE47+AG47+AI47+AK47</f>
        <v>0</v>
      </c>
      <c r="D47" s="16">
        <f t="shared" si="10"/>
        <v>0</v>
      </c>
      <c r="E47" s="26"/>
      <c r="F47" s="19"/>
      <c r="G47" s="26"/>
      <c r="H47" s="19"/>
      <c r="I47" s="26"/>
      <c r="J47" s="19"/>
      <c r="K47" s="26"/>
      <c r="L47" s="19"/>
      <c r="M47" s="26"/>
      <c r="N47" s="19"/>
      <c r="O47" s="26"/>
      <c r="P47" s="19"/>
      <c r="Q47" s="26"/>
      <c r="R47" s="19"/>
      <c r="S47" s="26"/>
      <c r="T47" s="19"/>
      <c r="U47" s="26"/>
      <c r="V47" s="19"/>
      <c r="W47" s="26"/>
      <c r="X47" s="19"/>
      <c r="Y47" s="26"/>
      <c r="Z47" s="19"/>
      <c r="AA47" s="26"/>
      <c r="AB47" s="19"/>
      <c r="AC47" s="26"/>
      <c r="AD47" s="19"/>
      <c r="AE47" s="26"/>
      <c r="AF47" s="19"/>
      <c r="AG47" s="26"/>
      <c r="AH47" s="19"/>
      <c r="AI47" s="26"/>
      <c r="AJ47" s="19"/>
      <c r="AK47" s="26"/>
      <c r="AL47" s="48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CA47" t="str">
        <f t="shared" ref="CA47:CA57" si="11">IF(CJ47=1," * La suma de Atenciones por profesional no debe ser mayor al Total.","")</f>
        <v/>
      </c>
    </row>
    <row r="48" spans="1:89" x14ac:dyDescent="0.25">
      <c r="A48" s="50" t="s">
        <v>76</v>
      </c>
      <c r="B48" s="47">
        <f t="shared" si="9"/>
        <v>0</v>
      </c>
      <c r="C48" s="25">
        <f t="shared" si="10"/>
        <v>0</v>
      </c>
      <c r="D48" s="16">
        <f t="shared" si="10"/>
        <v>0</v>
      </c>
      <c r="E48" s="26"/>
      <c r="F48" s="19"/>
      <c r="G48" s="26"/>
      <c r="H48" s="19"/>
      <c r="I48" s="26"/>
      <c r="J48" s="19"/>
      <c r="K48" s="26"/>
      <c r="L48" s="19"/>
      <c r="M48" s="26"/>
      <c r="N48" s="19"/>
      <c r="O48" s="26"/>
      <c r="P48" s="19"/>
      <c r="Q48" s="26"/>
      <c r="R48" s="19"/>
      <c r="S48" s="26"/>
      <c r="T48" s="19"/>
      <c r="U48" s="26"/>
      <c r="V48" s="19"/>
      <c r="W48" s="26"/>
      <c r="X48" s="19"/>
      <c r="Y48" s="26"/>
      <c r="Z48" s="19"/>
      <c r="AA48" s="26"/>
      <c r="AB48" s="19"/>
      <c r="AC48" s="26"/>
      <c r="AD48" s="19"/>
      <c r="AE48" s="26"/>
      <c r="AF48" s="19"/>
      <c r="AG48" s="26"/>
      <c r="AH48" s="19"/>
      <c r="AI48" s="26"/>
      <c r="AJ48" s="19"/>
      <c r="AK48" s="26"/>
      <c r="AL48" s="48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t="str">
        <f t="shared" ref="AX48:AX57" si="12">CA48&amp;CB48</f>
        <v/>
      </c>
      <c r="CA48" t="str">
        <f t="shared" si="11"/>
        <v/>
      </c>
      <c r="CJ48">
        <f t="shared" ref="CJ48:CJ57" si="13">IF(SUM(AM48:AW48)&gt;B48,1,0)</f>
        <v>0</v>
      </c>
    </row>
    <row r="49" spans="1:89" x14ac:dyDescent="0.25">
      <c r="A49" s="50" t="s">
        <v>77</v>
      </c>
      <c r="B49" s="47">
        <f t="shared" si="9"/>
        <v>0</v>
      </c>
      <c r="C49" s="25">
        <f t="shared" si="10"/>
        <v>0</v>
      </c>
      <c r="D49" s="16">
        <f t="shared" si="10"/>
        <v>0</v>
      </c>
      <c r="E49" s="26"/>
      <c r="F49" s="19"/>
      <c r="G49" s="26"/>
      <c r="H49" s="19"/>
      <c r="I49" s="26"/>
      <c r="J49" s="19"/>
      <c r="K49" s="26"/>
      <c r="L49" s="19"/>
      <c r="M49" s="26"/>
      <c r="N49" s="19"/>
      <c r="O49" s="26"/>
      <c r="P49" s="19"/>
      <c r="Q49" s="26"/>
      <c r="R49" s="19"/>
      <c r="S49" s="26"/>
      <c r="T49" s="19"/>
      <c r="U49" s="26"/>
      <c r="V49" s="19"/>
      <c r="W49" s="26"/>
      <c r="X49" s="19"/>
      <c r="Y49" s="26"/>
      <c r="Z49" s="19"/>
      <c r="AA49" s="26"/>
      <c r="AB49" s="19"/>
      <c r="AC49" s="26"/>
      <c r="AD49" s="19"/>
      <c r="AE49" s="26"/>
      <c r="AF49" s="19"/>
      <c r="AG49" s="26"/>
      <c r="AH49" s="19"/>
      <c r="AI49" s="26"/>
      <c r="AJ49" s="19"/>
      <c r="AK49" s="26"/>
      <c r="AL49" s="48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t="str">
        <f t="shared" si="12"/>
        <v/>
      </c>
      <c r="CA49" t="str">
        <f t="shared" si="11"/>
        <v/>
      </c>
      <c r="CJ49">
        <f t="shared" si="13"/>
        <v>0</v>
      </c>
    </row>
    <row r="50" spans="1:89" x14ac:dyDescent="0.25">
      <c r="A50" s="50" t="s">
        <v>78</v>
      </c>
      <c r="B50" s="47">
        <f t="shared" si="9"/>
        <v>0</v>
      </c>
      <c r="C50" s="25">
        <f t="shared" si="10"/>
        <v>0</v>
      </c>
      <c r="D50" s="16">
        <f t="shared" si="10"/>
        <v>0</v>
      </c>
      <c r="E50" s="26"/>
      <c r="F50" s="19"/>
      <c r="G50" s="26"/>
      <c r="H50" s="19"/>
      <c r="I50" s="26"/>
      <c r="J50" s="19"/>
      <c r="K50" s="26"/>
      <c r="L50" s="19"/>
      <c r="M50" s="26"/>
      <c r="N50" s="19"/>
      <c r="O50" s="26"/>
      <c r="P50" s="19"/>
      <c r="Q50" s="26"/>
      <c r="R50" s="19"/>
      <c r="S50" s="26"/>
      <c r="T50" s="19"/>
      <c r="U50" s="26"/>
      <c r="V50" s="19"/>
      <c r="W50" s="26"/>
      <c r="X50" s="19"/>
      <c r="Y50" s="26"/>
      <c r="Z50" s="19"/>
      <c r="AA50" s="26"/>
      <c r="AB50" s="19"/>
      <c r="AC50" s="26"/>
      <c r="AD50" s="19"/>
      <c r="AE50" s="26"/>
      <c r="AF50" s="19"/>
      <c r="AG50" s="26"/>
      <c r="AH50" s="19"/>
      <c r="AI50" s="26"/>
      <c r="AJ50" s="19"/>
      <c r="AK50" s="26"/>
      <c r="AL50" s="48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t="str">
        <f t="shared" si="12"/>
        <v/>
      </c>
      <c r="CA50" t="str">
        <f t="shared" si="11"/>
        <v/>
      </c>
      <c r="CJ50">
        <f t="shared" si="13"/>
        <v>0</v>
      </c>
    </row>
    <row r="51" spans="1:89" x14ac:dyDescent="0.25">
      <c r="A51" s="50" t="s">
        <v>79</v>
      </c>
      <c r="B51" s="47">
        <f t="shared" si="9"/>
        <v>0</v>
      </c>
      <c r="C51" s="25">
        <f t="shared" si="10"/>
        <v>0</v>
      </c>
      <c r="D51" s="16">
        <f t="shared" si="10"/>
        <v>0</v>
      </c>
      <c r="E51" s="26"/>
      <c r="F51" s="19"/>
      <c r="G51" s="26"/>
      <c r="H51" s="19"/>
      <c r="I51" s="26"/>
      <c r="J51" s="19"/>
      <c r="K51" s="26"/>
      <c r="L51" s="19"/>
      <c r="M51" s="26"/>
      <c r="N51" s="19"/>
      <c r="O51" s="26"/>
      <c r="P51" s="19"/>
      <c r="Q51" s="26"/>
      <c r="R51" s="19"/>
      <c r="S51" s="26"/>
      <c r="T51" s="19"/>
      <c r="U51" s="26"/>
      <c r="V51" s="19"/>
      <c r="W51" s="26"/>
      <c r="X51" s="19"/>
      <c r="Y51" s="26"/>
      <c r="Z51" s="19"/>
      <c r="AA51" s="26"/>
      <c r="AB51" s="19"/>
      <c r="AC51" s="26"/>
      <c r="AD51" s="19"/>
      <c r="AE51" s="26"/>
      <c r="AF51" s="19"/>
      <c r="AG51" s="26"/>
      <c r="AH51" s="19"/>
      <c r="AI51" s="26"/>
      <c r="AJ51" s="19"/>
      <c r="AK51" s="26"/>
      <c r="AL51" s="48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t="str">
        <f t="shared" si="12"/>
        <v/>
      </c>
      <c r="CA51" t="str">
        <f t="shared" si="11"/>
        <v/>
      </c>
      <c r="CJ51">
        <f t="shared" si="13"/>
        <v>0</v>
      </c>
    </row>
    <row r="52" spans="1:89" x14ac:dyDescent="0.25">
      <c r="A52" s="50" t="s">
        <v>80</v>
      </c>
      <c r="B52" s="47">
        <f t="shared" si="9"/>
        <v>0</v>
      </c>
      <c r="C52" s="25">
        <f t="shared" si="10"/>
        <v>0</v>
      </c>
      <c r="D52" s="16">
        <f t="shared" si="10"/>
        <v>0</v>
      </c>
      <c r="E52" s="26"/>
      <c r="F52" s="19"/>
      <c r="G52" s="26"/>
      <c r="H52" s="19"/>
      <c r="I52" s="26"/>
      <c r="J52" s="19"/>
      <c r="K52" s="26"/>
      <c r="L52" s="19"/>
      <c r="M52" s="26"/>
      <c r="N52" s="19"/>
      <c r="O52" s="26"/>
      <c r="P52" s="19"/>
      <c r="Q52" s="26"/>
      <c r="R52" s="19"/>
      <c r="S52" s="26"/>
      <c r="T52" s="19"/>
      <c r="U52" s="26"/>
      <c r="V52" s="19"/>
      <c r="W52" s="26"/>
      <c r="X52" s="19"/>
      <c r="Y52" s="26"/>
      <c r="Z52" s="19"/>
      <c r="AA52" s="26"/>
      <c r="AB52" s="19"/>
      <c r="AC52" s="26"/>
      <c r="AD52" s="19"/>
      <c r="AE52" s="26"/>
      <c r="AF52" s="19"/>
      <c r="AG52" s="26"/>
      <c r="AH52" s="19"/>
      <c r="AI52" s="26"/>
      <c r="AJ52" s="19"/>
      <c r="AK52" s="26"/>
      <c r="AL52" s="48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t="str">
        <f t="shared" si="12"/>
        <v/>
      </c>
      <c r="CA52" t="str">
        <f t="shared" si="11"/>
        <v/>
      </c>
      <c r="CJ52">
        <f t="shared" si="13"/>
        <v>0</v>
      </c>
    </row>
    <row r="53" spans="1:89" x14ac:dyDescent="0.25">
      <c r="A53" s="50" t="s">
        <v>81</v>
      </c>
      <c r="B53" s="47">
        <f t="shared" si="9"/>
        <v>0</v>
      </c>
      <c r="C53" s="25">
        <f t="shared" si="10"/>
        <v>0</v>
      </c>
      <c r="D53" s="16">
        <f t="shared" si="10"/>
        <v>0</v>
      </c>
      <c r="E53" s="26"/>
      <c r="F53" s="19"/>
      <c r="G53" s="26"/>
      <c r="H53" s="19"/>
      <c r="I53" s="26"/>
      <c r="J53" s="19"/>
      <c r="K53" s="26"/>
      <c r="L53" s="19"/>
      <c r="M53" s="26"/>
      <c r="N53" s="19"/>
      <c r="O53" s="26"/>
      <c r="P53" s="19"/>
      <c r="Q53" s="26"/>
      <c r="R53" s="19"/>
      <c r="S53" s="26"/>
      <c r="T53" s="19"/>
      <c r="U53" s="26"/>
      <c r="V53" s="19"/>
      <c r="W53" s="26"/>
      <c r="X53" s="19"/>
      <c r="Y53" s="26"/>
      <c r="Z53" s="19"/>
      <c r="AA53" s="26"/>
      <c r="AB53" s="19"/>
      <c r="AC53" s="26"/>
      <c r="AD53" s="19"/>
      <c r="AE53" s="26"/>
      <c r="AF53" s="19"/>
      <c r="AG53" s="26"/>
      <c r="AH53" s="19"/>
      <c r="AI53" s="26"/>
      <c r="AJ53" s="19"/>
      <c r="AK53" s="26"/>
      <c r="AL53" s="48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t="str">
        <f t="shared" si="12"/>
        <v/>
      </c>
      <c r="CA53" t="str">
        <f t="shared" si="11"/>
        <v/>
      </c>
      <c r="CJ53">
        <f t="shared" si="13"/>
        <v>0</v>
      </c>
    </row>
    <row r="54" spans="1:89" x14ac:dyDescent="0.25">
      <c r="A54" s="50" t="s">
        <v>82</v>
      </c>
      <c r="B54" s="47">
        <f t="shared" si="9"/>
        <v>0</v>
      </c>
      <c r="C54" s="25">
        <f t="shared" si="10"/>
        <v>0</v>
      </c>
      <c r="D54" s="16">
        <f t="shared" si="10"/>
        <v>0</v>
      </c>
      <c r="E54" s="26"/>
      <c r="F54" s="19"/>
      <c r="G54" s="26"/>
      <c r="H54" s="19"/>
      <c r="I54" s="26"/>
      <c r="J54" s="19"/>
      <c r="K54" s="26"/>
      <c r="L54" s="19"/>
      <c r="M54" s="26"/>
      <c r="N54" s="19"/>
      <c r="O54" s="26"/>
      <c r="P54" s="19"/>
      <c r="Q54" s="26"/>
      <c r="R54" s="19"/>
      <c r="S54" s="26"/>
      <c r="T54" s="19"/>
      <c r="U54" s="26"/>
      <c r="V54" s="19"/>
      <c r="W54" s="26"/>
      <c r="X54" s="19"/>
      <c r="Y54" s="26"/>
      <c r="Z54" s="19"/>
      <c r="AA54" s="26"/>
      <c r="AB54" s="19"/>
      <c r="AC54" s="26"/>
      <c r="AD54" s="19"/>
      <c r="AE54" s="26"/>
      <c r="AF54" s="19"/>
      <c r="AG54" s="26"/>
      <c r="AH54" s="19"/>
      <c r="AI54" s="26"/>
      <c r="AJ54" s="19"/>
      <c r="AK54" s="26"/>
      <c r="AL54" s="48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t="str">
        <f t="shared" si="12"/>
        <v/>
      </c>
      <c r="CA54" t="str">
        <f t="shared" si="11"/>
        <v/>
      </c>
      <c r="CJ54">
        <f t="shared" si="13"/>
        <v>0</v>
      </c>
    </row>
    <row r="55" spans="1:89" x14ac:dyDescent="0.25">
      <c r="A55" s="50" t="s">
        <v>83</v>
      </c>
      <c r="B55" s="47">
        <f t="shared" si="9"/>
        <v>0</v>
      </c>
      <c r="C55" s="25">
        <f t="shared" si="10"/>
        <v>0</v>
      </c>
      <c r="D55" s="16">
        <f t="shared" si="10"/>
        <v>0</v>
      </c>
      <c r="E55" s="26"/>
      <c r="F55" s="19"/>
      <c r="G55" s="26"/>
      <c r="H55" s="19"/>
      <c r="I55" s="26"/>
      <c r="J55" s="19"/>
      <c r="K55" s="26"/>
      <c r="L55" s="19"/>
      <c r="M55" s="26"/>
      <c r="N55" s="19"/>
      <c r="O55" s="26"/>
      <c r="P55" s="19"/>
      <c r="Q55" s="26"/>
      <c r="R55" s="19"/>
      <c r="S55" s="26"/>
      <c r="T55" s="19"/>
      <c r="U55" s="26"/>
      <c r="V55" s="19"/>
      <c r="W55" s="26"/>
      <c r="X55" s="19"/>
      <c r="Y55" s="26"/>
      <c r="Z55" s="19"/>
      <c r="AA55" s="26"/>
      <c r="AB55" s="19"/>
      <c r="AC55" s="26"/>
      <c r="AD55" s="19"/>
      <c r="AE55" s="26"/>
      <c r="AF55" s="19"/>
      <c r="AG55" s="26"/>
      <c r="AH55" s="19"/>
      <c r="AI55" s="26"/>
      <c r="AJ55" s="19"/>
      <c r="AK55" s="26"/>
      <c r="AL55" s="48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t="str">
        <f t="shared" si="12"/>
        <v/>
      </c>
      <c r="CA55" t="str">
        <f t="shared" si="11"/>
        <v/>
      </c>
      <c r="CJ55">
        <f t="shared" si="13"/>
        <v>0</v>
      </c>
    </row>
    <row r="56" spans="1:89" x14ac:dyDescent="0.25">
      <c r="A56" s="50" t="s">
        <v>84</v>
      </c>
      <c r="B56" s="47">
        <f t="shared" si="9"/>
        <v>0</v>
      </c>
      <c r="C56" s="25">
        <f t="shared" si="10"/>
        <v>0</v>
      </c>
      <c r="D56" s="16">
        <f t="shared" si="10"/>
        <v>0</v>
      </c>
      <c r="E56" s="26"/>
      <c r="F56" s="19"/>
      <c r="G56" s="26"/>
      <c r="H56" s="19"/>
      <c r="I56" s="26"/>
      <c r="J56" s="19"/>
      <c r="K56" s="26"/>
      <c r="L56" s="19"/>
      <c r="M56" s="26"/>
      <c r="N56" s="19"/>
      <c r="O56" s="26"/>
      <c r="P56" s="19"/>
      <c r="Q56" s="26"/>
      <c r="R56" s="19"/>
      <c r="S56" s="26"/>
      <c r="T56" s="19"/>
      <c r="U56" s="26"/>
      <c r="V56" s="19"/>
      <c r="W56" s="26"/>
      <c r="X56" s="19"/>
      <c r="Y56" s="26"/>
      <c r="Z56" s="19"/>
      <c r="AA56" s="26"/>
      <c r="AB56" s="19"/>
      <c r="AC56" s="26"/>
      <c r="AD56" s="19"/>
      <c r="AE56" s="26"/>
      <c r="AF56" s="19"/>
      <c r="AG56" s="26"/>
      <c r="AH56" s="19"/>
      <c r="AI56" s="26"/>
      <c r="AJ56" s="19"/>
      <c r="AK56" s="26"/>
      <c r="AL56" s="48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t="str">
        <f t="shared" si="12"/>
        <v/>
      </c>
      <c r="CA56" t="str">
        <f t="shared" si="11"/>
        <v/>
      </c>
      <c r="CJ56">
        <f t="shared" si="13"/>
        <v>0</v>
      </c>
    </row>
    <row r="57" spans="1:89" ht="22.5" x14ac:dyDescent="0.25">
      <c r="A57" s="51" t="s">
        <v>85</v>
      </c>
      <c r="B57" s="52">
        <f t="shared" si="9"/>
        <v>0</v>
      </c>
      <c r="C57" s="53">
        <f t="shared" si="10"/>
        <v>0</v>
      </c>
      <c r="D57" s="54">
        <f t="shared" si="10"/>
        <v>0</v>
      </c>
      <c r="E57" s="55"/>
      <c r="F57" s="56"/>
      <c r="G57" s="55"/>
      <c r="H57" s="56"/>
      <c r="I57" s="55"/>
      <c r="J57" s="56"/>
      <c r="K57" s="55"/>
      <c r="L57" s="56"/>
      <c r="M57" s="55"/>
      <c r="N57" s="56"/>
      <c r="O57" s="55"/>
      <c r="P57" s="56"/>
      <c r="Q57" s="55"/>
      <c r="R57" s="56"/>
      <c r="S57" s="55"/>
      <c r="T57" s="56"/>
      <c r="U57" s="55"/>
      <c r="V57" s="56"/>
      <c r="W57" s="55"/>
      <c r="X57" s="56"/>
      <c r="Y57" s="55"/>
      <c r="Z57" s="56"/>
      <c r="AA57" s="55"/>
      <c r="AB57" s="56"/>
      <c r="AC57" s="55"/>
      <c r="AD57" s="56"/>
      <c r="AE57" s="55"/>
      <c r="AF57" s="56"/>
      <c r="AG57" s="55"/>
      <c r="AH57" s="56"/>
      <c r="AI57" s="55"/>
      <c r="AJ57" s="56"/>
      <c r="AK57" s="55"/>
      <c r="AL57" s="57"/>
      <c r="AM57" s="56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t="str">
        <f t="shared" si="12"/>
        <v/>
      </c>
      <c r="CA57" t="str">
        <f t="shared" si="11"/>
        <v/>
      </c>
      <c r="CJ57">
        <f t="shared" si="13"/>
        <v>0</v>
      </c>
    </row>
    <row r="58" spans="1:89" ht="15.75" x14ac:dyDescent="0.25">
      <c r="A58" s="4" t="s">
        <v>86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89" ht="15.75" x14ac:dyDescent="0.25">
      <c r="A59" s="4" t="s">
        <v>87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89" ht="15" customHeight="1" x14ac:dyDescent="0.25">
      <c r="A60" s="212" t="s">
        <v>4</v>
      </c>
      <c r="B60" s="213"/>
      <c r="C60" s="203" t="s">
        <v>5</v>
      </c>
      <c r="D60" s="204"/>
      <c r="E60" s="205"/>
      <c r="F60" s="209" t="s">
        <v>6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191"/>
      <c r="AN60" s="219" t="s">
        <v>7</v>
      </c>
      <c r="AO60" s="222" t="s">
        <v>8</v>
      </c>
      <c r="CA60" s="218" t="s">
        <v>7</v>
      </c>
      <c r="CB60" s="218" t="s">
        <v>8</v>
      </c>
      <c r="CC60" s="218" t="s">
        <v>88</v>
      </c>
      <c r="CJ60" s="218" t="s">
        <v>7</v>
      </c>
      <c r="CK60" s="218" t="s">
        <v>8</v>
      </c>
    </row>
    <row r="61" spans="1:89" x14ac:dyDescent="0.25">
      <c r="A61" s="214"/>
      <c r="B61" s="215"/>
      <c r="C61" s="206"/>
      <c r="D61" s="207"/>
      <c r="E61" s="208"/>
      <c r="F61" s="198" t="s">
        <v>10</v>
      </c>
      <c r="G61" s="196"/>
      <c r="H61" s="195" t="s">
        <v>11</v>
      </c>
      <c r="I61" s="196"/>
      <c r="J61" s="195" t="s">
        <v>12</v>
      </c>
      <c r="K61" s="196"/>
      <c r="L61" s="195" t="s">
        <v>13</v>
      </c>
      <c r="M61" s="196"/>
      <c r="N61" s="195" t="s">
        <v>14</v>
      </c>
      <c r="O61" s="196"/>
      <c r="P61" s="195" t="s">
        <v>15</v>
      </c>
      <c r="Q61" s="196"/>
      <c r="R61" s="195" t="s">
        <v>16</v>
      </c>
      <c r="S61" s="196"/>
      <c r="T61" s="195" t="s">
        <v>17</v>
      </c>
      <c r="U61" s="196"/>
      <c r="V61" s="195" t="s">
        <v>18</v>
      </c>
      <c r="W61" s="196"/>
      <c r="X61" s="195" t="s">
        <v>19</v>
      </c>
      <c r="Y61" s="196"/>
      <c r="Z61" s="195" t="s">
        <v>20</v>
      </c>
      <c r="AA61" s="196"/>
      <c r="AB61" s="195" t="s">
        <v>21</v>
      </c>
      <c r="AC61" s="196"/>
      <c r="AD61" s="195" t="s">
        <v>22</v>
      </c>
      <c r="AE61" s="196"/>
      <c r="AF61" s="195" t="s">
        <v>23</v>
      </c>
      <c r="AG61" s="196"/>
      <c r="AH61" s="195" t="s">
        <v>24</v>
      </c>
      <c r="AI61" s="196"/>
      <c r="AJ61" s="195" t="s">
        <v>25</v>
      </c>
      <c r="AK61" s="196"/>
      <c r="AL61" s="190" t="s">
        <v>26</v>
      </c>
      <c r="AM61" s="191"/>
      <c r="AN61" s="220"/>
      <c r="AO61" s="223"/>
      <c r="CA61" s="218"/>
      <c r="CB61" s="218"/>
      <c r="CC61" s="218"/>
      <c r="CJ61" s="218"/>
      <c r="CK61" s="218"/>
    </row>
    <row r="62" spans="1:89" x14ac:dyDescent="0.25">
      <c r="A62" s="216"/>
      <c r="B62" s="217"/>
      <c r="C62" s="8" t="s">
        <v>27</v>
      </c>
      <c r="D62" s="9" t="s">
        <v>28</v>
      </c>
      <c r="E62" s="10" t="s">
        <v>29</v>
      </c>
      <c r="F62" s="11" t="s">
        <v>28</v>
      </c>
      <c r="G62" s="178" t="s">
        <v>29</v>
      </c>
      <c r="H62" s="13" t="s">
        <v>28</v>
      </c>
      <c r="I62" s="178" t="s">
        <v>29</v>
      </c>
      <c r="J62" s="13" t="s">
        <v>28</v>
      </c>
      <c r="K62" s="178" t="s">
        <v>29</v>
      </c>
      <c r="L62" s="13" t="s">
        <v>28</v>
      </c>
      <c r="M62" s="178" t="s">
        <v>29</v>
      </c>
      <c r="N62" s="13" t="s">
        <v>28</v>
      </c>
      <c r="O62" s="178" t="s">
        <v>29</v>
      </c>
      <c r="P62" s="13" t="s">
        <v>28</v>
      </c>
      <c r="Q62" s="178" t="s">
        <v>29</v>
      </c>
      <c r="R62" s="13" t="s">
        <v>28</v>
      </c>
      <c r="S62" s="178" t="s">
        <v>29</v>
      </c>
      <c r="T62" s="13" t="s">
        <v>28</v>
      </c>
      <c r="U62" s="178" t="s">
        <v>29</v>
      </c>
      <c r="V62" s="13" t="s">
        <v>28</v>
      </c>
      <c r="W62" s="178" t="s">
        <v>29</v>
      </c>
      <c r="X62" s="13" t="s">
        <v>28</v>
      </c>
      <c r="Y62" s="178" t="s">
        <v>29</v>
      </c>
      <c r="Z62" s="13" t="s">
        <v>28</v>
      </c>
      <c r="AA62" s="178" t="s">
        <v>29</v>
      </c>
      <c r="AB62" s="13" t="s">
        <v>28</v>
      </c>
      <c r="AC62" s="178" t="s">
        <v>29</v>
      </c>
      <c r="AD62" s="13" t="s">
        <v>28</v>
      </c>
      <c r="AE62" s="178" t="s">
        <v>29</v>
      </c>
      <c r="AF62" s="13" t="s">
        <v>28</v>
      </c>
      <c r="AG62" s="178" t="s">
        <v>29</v>
      </c>
      <c r="AH62" s="13" t="s">
        <v>28</v>
      </c>
      <c r="AI62" s="178" t="s">
        <v>29</v>
      </c>
      <c r="AJ62" s="13" t="s">
        <v>28</v>
      </c>
      <c r="AK62" s="178" t="s">
        <v>29</v>
      </c>
      <c r="AL62" s="13" t="s">
        <v>28</v>
      </c>
      <c r="AM62" s="14" t="s">
        <v>29</v>
      </c>
      <c r="AN62" s="221"/>
      <c r="AO62" s="224" t="s">
        <v>29</v>
      </c>
      <c r="CA62" s="218"/>
      <c r="CB62" s="218" t="s">
        <v>29</v>
      </c>
      <c r="CC62" s="218" t="s">
        <v>29</v>
      </c>
      <c r="CJ62" s="218"/>
      <c r="CK62" s="218" t="s">
        <v>29</v>
      </c>
    </row>
    <row r="63" spans="1:89" x14ac:dyDescent="0.25">
      <c r="A63" s="199" t="s">
        <v>30</v>
      </c>
      <c r="B63" s="24" t="s">
        <v>31</v>
      </c>
      <c r="C63" s="16">
        <f>SUM(D63:E63)</f>
        <v>34</v>
      </c>
      <c r="D63" s="17">
        <f>+F63+H63+J63+L63+N63+P63+R63+T63+V63+X63+Z63+AB63+AD63+AF63+AH63+AJ63+AL63</f>
        <v>20</v>
      </c>
      <c r="E63" s="16">
        <f>+G63+I63+K63+M63+O63+Q63+S63+U63+W63+Y63+AA63+AC63+AE63+AG63+AI63+AK63+AM63</f>
        <v>14</v>
      </c>
      <c r="F63" s="18"/>
      <c r="G63" s="19"/>
      <c r="H63" s="18"/>
      <c r="I63" s="19"/>
      <c r="J63" s="18"/>
      <c r="K63" s="19"/>
      <c r="L63" s="18"/>
      <c r="M63" s="19"/>
      <c r="N63" s="18"/>
      <c r="O63" s="19"/>
      <c r="P63" s="18"/>
      <c r="Q63" s="19"/>
      <c r="R63" s="18"/>
      <c r="S63" s="19"/>
      <c r="T63" s="18"/>
      <c r="U63" s="19"/>
      <c r="V63" s="18">
        <v>1</v>
      </c>
      <c r="W63" s="19">
        <v>1</v>
      </c>
      <c r="X63" s="18">
        <v>1</v>
      </c>
      <c r="Y63" s="19">
        <v>2</v>
      </c>
      <c r="Z63" s="18"/>
      <c r="AA63" s="19">
        <v>1</v>
      </c>
      <c r="AB63" s="18">
        <v>3</v>
      </c>
      <c r="AC63" s="19"/>
      <c r="AD63" s="18">
        <v>1</v>
      </c>
      <c r="AE63" s="19">
        <v>1</v>
      </c>
      <c r="AF63" s="18">
        <v>3</v>
      </c>
      <c r="AG63" s="19">
        <v>1</v>
      </c>
      <c r="AH63" s="18"/>
      <c r="AI63" s="19"/>
      <c r="AJ63" s="18">
        <v>6</v>
      </c>
      <c r="AK63" s="19">
        <v>2</v>
      </c>
      <c r="AL63" s="18">
        <v>5</v>
      </c>
      <c r="AM63" s="22">
        <v>6</v>
      </c>
      <c r="AN63" s="23">
        <v>0</v>
      </c>
      <c r="AO63" s="19">
        <v>0</v>
      </c>
      <c r="AP63" t="str">
        <f>CA63&amp;CB63&amp;CC63</f>
        <v/>
      </c>
      <c r="CA63" t="str">
        <f>IF(CJ63=1," * El total de registros en Pueblos Originarios no debe ser mayor al Total.","")</f>
        <v/>
      </c>
      <c r="CB63" t="str">
        <f>IF(CK63=1," * El total de registros en Migrantes no debe ser mayor al Total.","")</f>
        <v/>
      </c>
      <c r="CC63" t="str">
        <f>IF(AND(C63&lt;&gt;0,OR(AN63="",AO63="")),"* No olvide digitar Migrantes y/o Pueblos Originarios (Digite CERO si no tiene). ","")</f>
        <v/>
      </c>
      <c r="CJ63">
        <f>IF(AN63&gt;C63,1,0)</f>
        <v>0</v>
      </c>
      <c r="CK63">
        <f>IF(AO63&gt;C63,1,0)</f>
        <v>0</v>
      </c>
    </row>
    <row r="64" spans="1:89" x14ac:dyDescent="0.25">
      <c r="A64" s="200"/>
      <c r="B64" s="24" t="s">
        <v>32</v>
      </c>
      <c r="C64" s="16">
        <f t="shared" ref="C64:C89" si="14">SUM(D64:E64)</f>
        <v>0</v>
      </c>
      <c r="D64" s="25">
        <f t="shared" ref="D64:E89" si="15">+F64+H64+J64+L64+N64+P64+R64+T64+V64+X64+Z64+AB64+AD64+AF64+AH64+AJ64+AL64</f>
        <v>0</v>
      </c>
      <c r="E64" s="16">
        <f t="shared" si="15"/>
        <v>0</v>
      </c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6"/>
      <c r="AA64" s="19"/>
      <c r="AB64" s="26"/>
      <c r="AC64" s="19"/>
      <c r="AD64" s="26"/>
      <c r="AE64" s="19"/>
      <c r="AF64" s="26"/>
      <c r="AG64" s="19"/>
      <c r="AH64" s="26"/>
      <c r="AI64" s="19"/>
      <c r="AJ64" s="26"/>
      <c r="AK64" s="19"/>
      <c r="AL64" s="26"/>
      <c r="AM64" s="22"/>
      <c r="AN64" s="23"/>
      <c r="AO64" s="19"/>
      <c r="AP64" t="str">
        <f t="shared" ref="AP64:AP89" si="16">CA64&amp;CB64&amp;CC64</f>
        <v/>
      </c>
      <c r="CA64" t="str">
        <f t="shared" ref="CA64:CA89" si="17">IF(CJ64=1," * El total de registros en Pueblos Originarios no debe ser mayor al Total.","")</f>
        <v/>
      </c>
      <c r="CB64" t="str">
        <f t="shared" ref="CB64:CB89" si="18">IF(CK64=1," * El total de registros en Migrantes no debe ser mayor al Total.","")</f>
        <v/>
      </c>
      <c r="CC64" t="str">
        <f t="shared" ref="CC64:CC89" si="19">IF(AND(C64&lt;&gt;0,OR(AN64="",AO64="")),"* No olvide digitar Migrantes y/o Pueblos Originarios (Digite CERO si no tiene). ","")</f>
        <v/>
      </c>
      <c r="CJ64">
        <f t="shared" ref="CJ64:CJ89" si="20">IF(AN64&gt;C64,1,0)</f>
        <v>0</v>
      </c>
      <c r="CK64">
        <f t="shared" ref="CK64:CK89" si="21">IF(AO64&gt;C64,1,0)</f>
        <v>0</v>
      </c>
    </row>
    <row r="65" spans="1:89" x14ac:dyDescent="0.25">
      <c r="A65" s="200"/>
      <c r="B65" s="24" t="s">
        <v>33</v>
      </c>
      <c r="C65" s="16">
        <f t="shared" si="14"/>
        <v>0</v>
      </c>
      <c r="D65" s="25">
        <f t="shared" si="15"/>
        <v>0</v>
      </c>
      <c r="E65" s="16">
        <f t="shared" si="15"/>
        <v>0</v>
      </c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6"/>
      <c r="AA65" s="19"/>
      <c r="AB65" s="26"/>
      <c r="AC65" s="19"/>
      <c r="AD65" s="26"/>
      <c r="AE65" s="19"/>
      <c r="AF65" s="26"/>
      <c r="AG65" s="19"/>
      <c r="AH65" s="26"/>
      <c r="AI65" s="19"/>
      <c r="AJ65" s="26"/>
      <c r="AK65" s="19"/>
      <c r="AL65" s="26"/>
      <c r="AM65" s="22"/>
      <c r="AN65" s="23"/>
      <c r="AO65" s="19"/>
      <c r="AP65" t="str">
        <f t="shared" si="16"/>
        <v/>
      </c>
      <c r="CA65" t="str">
        <f t="shared" si="17"/>
        <v/>
      </c>
      <c r="CB65" t="str">
        <f t="shared" si="18"/>
        <v/>
      </c>
      <c r="CC65" t="str">
        <f t="shared" si="19"/>
        <v/>
      </c>
      <c r="CJ65">
        <f t="shared" si="20"/>
        <v>0</v>
      </c>
      <c r="CK65">
        <f t="shared" si="21"/>
        <v>0</v>
      </c>
    </row>
    <row r="66" spans="1:89" x14ac:dyDescent="0.25">
      <c r="A66" s="200"/>
      <c r="B66" s="24" t="s">
        <v>34</v>
      </c>
      <c r="C66" s="16">
        <f t="shared" si="14"/>
        <v>0</v>
      </c>
      <c r="D66" s="25">
        <f t="shared" si="15"/>
        <v>0</v>
      </c>
      <c r="E66" s="16">
        <f t="shared" si="15"/>
        <v>0</v>
      </c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6"/>
      <c r="AA66" s="19"/>
      <c r="AB66" s="26"/>
      <c r="AC66" s="19"/>
      <c r="AD66" s="26"/>
      <c r="AE66" s="19"/>
      <c r="AF66" s="26"/>
      <c r="AG66" s="19"/>
      <c r="AH66" s="26"/>
      <c r="AI66" s="19"/>
      <c r="AJ66" s="26"/>
      <c r="AK66" s="19"/>
      <c r="AL66" s="26"/>
      <c r="AM66" s="22"/>
      <c r="AN66" s="23"/>
      <c r="AO66" s="19"/>
      <c r="AP66" t="str">
        <f t="shared" si="16"/>
        <v/>
      </c>
      <c r="CA66" t="str">
        <f t="shared" si="17"/>
        <v/>
      </c>
      <c r="CB66" t="str">
        <f t="shared" si="18"/>
        <v/>
      </c>
      <c r="CC66" t="str">
        <f t="shared" si="19"/>
        <v/>
      </c>
      <c r="CJ66">
        <f t="shared" si="20"/>
        <v>0</v>
      </c>
      <c r="CK66">
        <f t="shared" si="21"/>
        <v>0</v>
      </c>
    </row>
    <row r="67" spans="1:89" x14ac:dyDescent="0.25">
      <c r="A67" s="200"/>
      <c r="B67" s="24" t="s">
        <v>35</v>
      </c>
      <c r="C67" s="16">
        <f t="shared" si="14"/>
        <v>0</v>
      </c>
      <c r="D67" s="25">
        <f t="shared" si="15"/>
        <v>0</v>
      </c>
      <c r="E67" s="16">
        <f t="shared" si="15"/>
        <v>0</v>
      </c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6"/>
      <c r="AA67" s="19"/>
      <c r="AB67" s="26"/>
      <c r="AC67" s="19"/>
      <c r="AD67" s="26"/>
      <c r="AE67" s="19"/>
      <c r="AF67" s="26"/>
      <c r="AG67" s="19"/>
      <c r="AH67" s="26"/>
      <c r="AI67" s="19"/>
      <c r="AJ67" s="26"/>
      <c r="AK67" s="19"/>
      <c r="AL67" s="26"/>
      <c r="AM67" s="22"/>
      <c r="AN67" s="23"/>
      <c r="AO67" s="19"/>
      <c r="AP67" t="str">
        <f t="shared" si="16"/>
        <v/>
      </c>
      <c r="CA67" t="str">
        <f t="shared" si="17"/>
        <v/>
      </c>
      <c r="CB67" t="str">
        <f t="shared" si="18"/>
        <v/>
      </c>
      <c r="CC67" t="str">
        <f t="shared" si="19"/>
        <v/>
      </c>
      <c r="CJ67">
        <f t="shared" si="20"/>
        <v>0</v>
      </c>
      <c r="CK67">
        <f t="shared" si="21"/>
        <v>0</v>
      </c>
    </row>
    <row r="68" spans="1:89" x14ac:dyDescent="0.25">
      <c r="A68" s="200"/>
      <c r="B68" s="24" t="s">
        <v>36</v>
      </c>
      <c r="C68" s="16">
        <f t="shared" si="14"/>
        <v>0</v>
      </c>
      <c r="D68" s="25">
        <f t="shared" si="15"/>
        <v>0</v>
      </c>
      <c r="E68" s="16">
        <f t="shared" si="15"/>
        <v>0</v>
      </c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6"/>
      <c r="AA68" s="19"/>
      <c r="AB68" s="26"/>
      <c r="AC68" s="19"/>
      <c r="AD68" s="26"/>
      <c r="AE68" s="19"/>
      <c r="AF68" s="26"/>
      <c r="AG68" s="19"/>
      <c r="AH68" s="26"/>
      <c r="AI68" s="19"/>
      <c r="AJ68" s="26"/>
      <c r="AK68" s="19"/>
      <c r="AL68" s="26"/>
      <c r="AM68" s="22"/>
      <c r="AN68" s="23"/>
      <c r="AO68" s="19"/>
      <c r="AP68" t="str">
        <f t="shared" si="16"/>
        <v/>
      </c>
      <c r="CA68" t="str">
        <f t="shared" si="17"/>
        <v/>
      </c>
      <c r="CB68" t="str">
        <f t="shared" si="18"/>
        <v/>
      </c>
      <c r="CC68" t="str">
        <f t="shared" si="19"/>
        <v/>
      </c>
      <c r="CJ68">
        <f t="shared" si="20"/>
        <v>0</v>
      </c>
      <c r="CK68">
        <f t="shared" si="21"/>
        <v>0</v>
      </c>
    </row>
    <row r="69" spans="1:89" x14ac:dyDescent="0.25">
      <c r="A69" s="200"/>
      <c r="B69" s="24" t="s">
        <v>37</v>
      </c>
      <c r="C69" s="16">
        <f t="shared" si="14"/>
        <v>0</v>
      </c>
      <c r="D69" s="25">
        <f t="shared" si="15"/>
        <v>0</v>
      </c>
      <c r="E69" s="16">
        <f t="shared" si="15"/>
        <v>0</v>
      </c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6"/>
      <c r="AA69" s="19"/>
      <c r="AB69" s="26"/>
      <c r="AC69" s="19"/>
      <c r="AD69" s="26"/>
      <c r="AE69" s="19"/>
      <c r="AF69" s="26"/>
      <c r="AG69" s="19"/>
      <c r="AH69" s="26"/>
      <c r="AI69" s="19"/>
      <c r="AJ69" s="26"/>
      <c r="AK69" s="19"/>
      <c r="AL69" s="26"/>
      <c r="AM69" s="22"/>
      <c r="AN69" s="23"/>
      <c r="AO69" s="19"/>
      <c r="AP69" t="str">
        <f t="shared" si="16"/>
        <v/>
      </c>
      <c r="CA69" t="str">
        <f t="shared" si="17"/>
        <v/>
      </c>
      <c r="CB69" t="str">
        <f t="shared" si="18"/>
        <v/>
      </c>
      <c r="CC69" t="str">
        <f t="shared" si="19"/>
        <v/>
      </c>
      <c r="CJ69">
        <f t="shared" si="20"/>
        <v>0</v>
      </c>
      <c r="CK69">
        <f t="shared" si="21"/>
        <v>0</v>
      </c>
    </row>
    <row r="70" spans="1:89" x14ac:dyDescent="0.25">
      <c r="A70" s="200"/>
      <c r="B70" s="24" t="s">
        <v>38</v>
      </c>
      <c r="C70" s="16">
        <f t="shared" si="14"/>
        <v>0</v>
      </c>
      <c r="D70" s="25">
        <f t="shared" si="15"/>
        <v>0</v>
      </c>
      <c r="E70" s="16">
        <f t="shared" si="15"/>
        <v>0</v>
      </c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6"/>
      <c r="AA70" s="19"/>
      <c r="AB70" s="26"/>
      <c r="AC70" s="19"/>
      <c r="AD70" s="26"/>
      <c r="AE70" s="19"/>
      <c r="AF70" s="26"/>
      <c r="AG70" s="19"/>
      <c r="AH70" s="26"/>
      <c r="AI70" s="19"/>
      <c r="AJ70" s="26"/>
      <c r="AK70" s="19"/>
      <c r="AL70" s="26"/>
      <c r="AM70" s="22"/>
      <c r="AN70" s="23"/>
      <c r="AO70" s="19"/>
      <c r="AP70" t="str">
        <f t="shared" si="16"/>
        <v/>
      </c>
      <c r="CA70" t="str">
        <f t="shared" si="17"/>
        <v/>
      </c>
      <c r="CB70" t="str">
        <f t="shared" si="18"/>
        <v/>
      </c>
      <c r="CC70" t="str">
        <f t="shared" si="19"/>
        <v/>
      </c>
      <c r="CJ70">
        <f t="shared" si="20"/>
        <v>0</v>
      </c>
      <c r="CK70">
        <f t="shared" si="21"/>
        <v>0</v>
      </c>
    </row>
    <row r="71" spans="1:89" x14ac:dyDescent="0.25">
      <c r="A71" s="200"/>
      <c r="B71" s="24" t="s">
        <v>39</v>
      </c>
      <c r="C71" s="16">
        <f t="shared" si="14"/>
        <v>0</v>
      </c>
      <c r="D71" s="25">
        <f t="shared" si="15"/>
        <v>0</v>
      </c>
      <c r="E71" s="16">
        <f t="shared" si="15"/>
        <v>0</v>
      </c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6"/>
      <c r="AA71" s="19"/>
      <c r="AB71" s="26"/>
      <c r="AC71" s="19"/>
      <c r="AD71" s="26"/>
      <c r="AE71" s="19"/>
      <c r="AF71" s="26"/>
      <c r="AG71" s="19"/>
      <c r="AH71" s="26"/>
      <c r="AI71" s="19"/>
      <c r="AJ71" s="26"/>
      <c r="AK71" s="19"/>
      <c r="AL71" s="26"/>
      <c r="AM71" s="22"/>
      <c r="AN71" s="23"/>
      <c r="AO71" s="19"/>
      <c r="AP71" t="str">
        <f t="shared" si="16"/>
        <v/>
      </c>
      <c r="CA71" t="str">
        <f t="shared" si="17"/>
        <v/>
      </c>
      <c r="CB71" t="str">
        <f t="shared" si="18"/>
        <v/>
      </c>
      <c r="CC71" t="str">
        <f t="shared" si="19"/>
        <v/>
      </c>
      <c r="CJ71">
        <f t="shared" si="20"/>
        <v>0</v>
      </c>
      <c r="CK71">
        <f t="shared" si="21"/>
        <v>0</v>
      </c>
    </row>
    <row r="72" spans="1:89" x14ac:dyDescent="0.25">
      <c r="A72" s="200"/>
      <c r="B72" s="24" t="s">
        <v>40</v>
      </c>
      <c r="C72" s="16">
        <f t="shared" si="14"/>
        <v>0</v>
      </c>
      <c r="D72" s="25">
        <f t="shared" si="15"/>
        <v>0</v>
      </c>
      <c r="E72" s="16">
        <f t="shared" si="15"/>
        <v>0</v>
      </c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6"/>
      <c r="AA72" s="19"/>
      <c r="AB72" s="26"/>
      <c r="AC72" s="19"/>
      <c r="AD72" s="26"/>
      <c r="AE72" s="19"/>
      <c r="AF72" s="26"/>
      <c r="AG72" s="19"/>
      <c r="AH72" s="26"/>
      <c r="AI72" s="19"/>
      <c r="AJ72" s="26"/>
      <c r="AK72" s="19"/>
      <c r="AL72" s="26"/>
      <c r="AM72" s="22"/>
      <c r="AN72" s="23"/>
      <c r="AO72" s="19"/>
      <c r="AP72" t="str">
        <f t="shared" si="16"/>
        <v/>
      </c>
      <c r="CA72" t="str">
        <f t="shared" si="17"/>
        <v/>
      </c>
      <c r="CB72" t="str">
        <f t="shared" si="18"/>
        <v/>
      </c>
      <c r="CC72" t="str">
        <f t="shared" si="19"/>
        <v/>
      </c>
      <c r="CJ72">
        <f t="shared" si="20"/>
        <v>0</v>
      </c>
      <c r="CK72">
        <f t="shared" si="21"/>
        <v>0</v>
      </c>
    </row>
    <row r="73" spans="1:89" x14ac:dyDescent="0.25">
      <c r="A73" s="200"/>
      <c r="B73" s="24" t="s">
        <v>41</v>
      </c>
      <c r="C73" s="16">
        <f t="shared" si="14"/>
        <v>0</v>
      </c>
      <c r="D73" s="25">
        <f t="shared" si="15"/>
        <v>0</v>
      </c>
      <c r="E73" s="16">
        <f t="shared" si="15"/>
        <v>0</v>
      </c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6"/>
      <c r="AA73" s="19"/>
      <c r="AB73" s="26"/>
      <c r="AC73" s="19"/>
      <c r="AD73" s="26"/>
      <c r="AE73" s="19"/>
      <c r="AF73" s="26"/>
      <c r="AG73" s="19"/>
      <c r="AH73" s="26"/>
      <c r="AI73" s="19"/>
      <c r="AJ73" s="26"/>
      <c r="AK73" s="19"/>
      <c r="AL73" s="26"/>
      <c r="AM73" s="22"/>
      <c r="AN73" s="23"/>
      <c r="AO73" s="19"/>
      <c r="AP73" t="str">
        <f t="shared" si="16"/>
        <v/>
      </c>
      <c r="CA73" t="str">
        <f t="shared" si="17"/>
        <v/>
      </c>
      <c r="CB73" t="str">
        <f t="shared" si="18"/>
        <v/>
      </c>
      <c r="CC73" t="str">
        <f t="shared" si="19"/>
        <v/>
      </c>
      <c r="CJ73">
        <f t="shared" si="20"/>
        <v>0</v>
      </c>
      <c r="CK73">
        <f t="shared" si="21"/>
        <v>0</v>
      </c>
    </row>
    <row r="74" spans="1:89" ht="22.5" x14ac:dyDescent="0.25">
      <c r="A74" s="200"/>
      <c r="B74" s="27" t="s">
        <v>42</v>
      </c>
      <c r="C74" s="16">
        <f t="shared" si="14"/>
        <v>0</v>
      </c>
      <c r="D74" s="25">
        <f t="shared" si="15"/>
        <v>0</v>
      </c>
      <c r="E74" s="16">
        <f t="shared" si="15"/>
        <v>0</v>
      </c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6"/>
      <c r="AA74" s="19"/>
      <c r="AB74" s="26"/>
      <c r="AC74" s="19"/>
      <c r="AD74" s="26"/>
      <c r="AE74" s="19"/>
      <c r="AF74" s="26"/>
      <c r="AG74" s="19"/>
      <c r="AH74" s="26"/>
      <c r="AI74" s="19"/>
      <c r="AJ74" s="26"/>
      <c r="AK74" s="19"/>
      <c r="AL74" s="26"/>
      <c r="AM74" s="22"/>
      <c r="AN74" s="23"/>
      <c r="AO74" s="19"/>
      <c r="AP74" t="str">
        <f t="shared" si="16"/>
        <v/>
      </c>
      <c r="CA74" t="str">
        <f t="shared" si="17"/>
        <v/>
      </c>
      <c r="CB74" t="str">
        <f t="shared" si="18"/>
        <v/>
      </c>
      <c r="CC74" t="str">
        <f t="shared" si="19"/>
        <v/>
      </c>
      <c r="CJ74">
        <f t="shared" si="20"/>
        <v>0</v>
      </c>
      <c r="CK74">
        <f t="shared" si="21"/>
        <v>0</v>
      </c>
    </row>
    <row r="75" spans="1:89" x14ac:dyDescent="0.25">
      <c r="A75" s="200"/>
      <c r="B75" s="24" t="s">
        <v>43</v>
      </c>
      <c r="C75" s="16">
        <f t="shared" si="14"/>
        <v>0</v>
      </c>
      <c r="D75" s="25">
        <f t="shared" si="15"/>
        <v>0</v>
      </c>
      <c r="E75" s="16">
        <f t="shared" si="15"/>
        <v>0</v>
      </c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6"/>
      <c r="AA75" s="19"/>
      <c r="AB75" s="26"/>
      <c r="AC75" s="19"/>
      <c r="AD75" s="26"/>
      <c r="AE75" s="19"/>
      <c r="AF75" s="26"/>
      <c r="AG75" s="19"/>
      <c r="AH75" s="26"/>
      <c r="AI75" s="19"/>
      <c r="AJ75" s="26"/>
      <c r="AK75" s="19"/>
      <c r="AL75" s="26"/>
      <c r="AM75" s="22"/>
      <c r="AN75" s="23"/>
      <c r="AO75" s="19"/>
      <c r="AP75" t="str">
        <f t="shared" si="16"/>
        <v/>
      </c>
      <c r="CA75" t="str">
        <f t="shared" si="17"/>
        <v/>
      </c>
      <c r="CB75" t="str">
        <f t="shared" si="18"/>
        <v/>
      </c>
      <c r="CC75" t="str">
        <f t="shared" si="19"/>
        <v/>
      </c>
      <c r="CJ75">
        <f t="shared" si="20"/>
        <v>0</v>
      </c>
      <c r="CK75">
        <f t="shared" si="21"/>
        <v>0</v>
      </c>
    </row>
    <row r="76" spans="1:89" x14ac:dyDescent="0.25">
      <c r="A76" s="200"/>
      <c r="B76" s="24" t="s">
        <v>44</v>
      </c>
      <c r="C76" s="16">
        <f t="shared" si="14"/>
        <v>0</v>
      </c>
      <c r="D76" s="25">
        <f t="shared" si="15"/>
        <v>0</v>
      </c>
      <c r="E76" s="16">
        <f t="shared" si="15"/>
        <v>0</v>
      </c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6"/>
      <c r="AA76" s="19"/>
      <c r="AB76" s="26"/>
      <c r="AC76" s="19"/>
      <c r="AD76" s="26"/>
      <c r="AE76" s="19"/>
      <c r="AF76" s="26"/>
      <c r="AG76" s="19"/>
      <c r="AH76" s="26"/>
      <c r="AI76" s="19"/>
      <c r="AJ76" s="26"/>
      <c r="AK76" s="19"/>
      <c r="AL76" s="26"/>
      <c r="AM76" s="22"/>
      <c r="AN76" s="23"/>
      <c r="AO76" s="19"/>
      <c r="AP76" t="str">
        <f t="shared" si="16"/>
        <v/>
      </c>
      <c r="CA76" t="str">
        <f t="shared" si="17"/>
        <v/>
      </c>
      <c r="CB76" t="str">
        <f t="shared" si="18"/>
        <v/>
      </c>
      <c r="CC76" t="str">
        <f t="shared" si="19"/>
        <v/>
      </c>
      <c r="CJ76">
        <f t="shared" si="20"/>
        <v>0</v>
      </c>
      <c r="CK76">
        <f t="shared" si="21"/>
        <v>0</v>
      </c>
    </row>
    <row r="77" spans="1:89" x14ac:dyDescent="0.25">
      <c r="A77" s="200"/>
      <c r="B77" s="24" t="s">
        <v>45</v>
      </c>
      <c r="C77" s="16">
        <f t="shared" si="14"/>
        <v>0</v>
      </c>
      <c r="D77" s="25">
        <f t="shared" si="15"/>
        <v>0</v>
      </c>
      <c r="E77" s="16">
        <f t="shared" si="15"/>
        <v>0</v>
      </c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6"/>
      <c r="AA77" s="19"/>
      <c r="AB77" s="26"/>
      <c r="AC77" s="19"/>
      <c r="AD77" s="26"/>
      <c r="AE77" s="19"/>
      <c r="AF77" s="26"/>
      <c r="AG77" s="19"/>
      <c r="AH77" s="26"/>
      <c r="AI77" s="19"/>
      <c r="AJ77" s="26"/>
      <c r="AK77" s="19"/>
      <c r="AL77" s="26"/>
      <c r="AM77" s="22"/>
      <c r="AN77" s="23"/>
      <c r="AO77" s="19"/>
      <c r="AP77" t="str">
        <f t="shared" si="16"/>
        <v/>
      </c>
      <c r="CA77" t="str">
        <f t="shared" si="17"/>
        <v/>
      </c>
      <c r="CB77" t="str">
        <f t="shared" si="18"/>
        <v/>
      </c>
      <c r="CC77" t="str">
        <f t="shared" si="19"/>
        <v/>
      </c>
      <c r="CJ77">
        <f t="shared" si="20"/>
        <v>0</v>
      </c>
      <c r="CK77">
        <f t="shared" si="21"/>
        <v>0</v>
      </c>
    </row>
    <row r="78" spans="1:89" x14ac:dyDescent="0.25">
      <c r="A78" s="200"/>
      <c r="B78" s="24" t="s">
        <v>46</v>
      </c>
      <c r="C78" s="16">
        <f t="shared" si="14"/>
        <v>0</v>
      </c>
      <c r="D78" s="25">
        <f t="shared" si="15"/>
        <v>0</v>
      </c>
      <c r="E78" s="16">
        <f t="shared" si="15"/>
        <v>0</v>
      </c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6"/>
      <c r="AA78" s="19"/>
      <c r="AB78" s="26"/>
      <c r="AC78" s="19"/>
      <c r="AD78" s="26"/>
      <c r="AE78" s="19"/>
      <c r="AF78" s="26"/>
      <c r="AG78" s="19"/>
      <c r="AH78" s="26"/>
      <c r="AI78" s="19"/>
      <c r="AJ78" s="26"/>
      <c r="AK78" s="19"/>
      <c r="AL78" s="26"/>
      <c r="AM78" s="22"/>
      <c r="AN78" s="23"/>
      <c r="AO78" s="19"/>
      <c r="AP78" t="str">
        <f t="shared" si="16"/>
        <v/>
      </c>
      <c r="CA78" t="str">
        <f t="shared" si="17"/>
        <v/>
      </c>
      <c r="CB78" t="str">
        <f t="shared" si="18"/>
        <v/>
      </c>
      <c r="CC78" t="str">
        <f t="shared" si="19"/>
        <v/>
      </c>
      <c r="CJ78">
        <f t="shared" si="20"/>
        <v>0</v>
      </c>
      <c r="CK78">
        <f t="shared" si="21"/>
        <v>0</v>
      </c>
    </row>
    <row r="79" spans="1:89" ht="22.5" x14ac:dyDescent="0.25">
      <c r="A79" s="200"/>
      <c r="B79" s="27" t="s">
        <v>47</v>
      </c>
      <c r="C79" s="16">
        <f t="shared" si="14"/>
        <v>0</v>
      </c>
      <c r="D79" s="25">
        <f t="shared" si="15"/>
        <v>0</v>
      </c>
      <c r="E79" s="16">
        <f t="shared" si="15"/>
        <v>0</v>
      </c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6"/>
      <c r="AA79" s="19"/>
      <c r="AB79" s="26"/>
      <c r="AC79" s="19"/>
      <c r="AD79" s="26"/>
      <c r="AE79" s="19"/>
      <c r="AF79" s="26"/>
      <c r="AG79" s="19"/>
      <c r="AH79" s="26"/>
      <c r="AI79" s="19"/>
      <c r="AJ79" s="26"/>
      <c r="AK79" s="19"/>
      <c r="AL79" s="26"/>
      <c r="AM79" s="22"/>
      <c r="AN79" s="23"/>
      <c r="AO79" s="19"/>
      <c r="AP79" t="str">
        <f t="shared" si="16"/>
        <v/>
      </c>
      <c r="CA79" t="str">
        <f t="shared" si="17"/>
        <v/>
      </c>
      <c r="CB79" t="str">
        <f t="shared" si="18"/>
        <v/>
      </c>
      <c r="CC79" t="str">
        <f t="shared" si="19"/>
        <v/>
      </c>
      <c r="CJ79">
        <f t="shared" si="20"/>
        <v>0</v>
      </c>
      <c r="CK79">
        <f t="shared" si="21"/>
        <v>0</v>
      </c>
    </row>
    <row r="80" spans="1:89" x14ac:dyDescent="0.25">
      <c r="A80" s="200"/>
      <c r="B80" s="24" t="s">
        <v>48</v>
      </c>
      <c r="C80" s="16">
        <f t="shared" si="14"/>
        <v>0</v>
      </c>
      <c r="D80" s="25">
        <f t="shared" si="15"/>
        <v>0</v>
      </c>
      <c r="E80" s="16">
        <f t="shared" si="15"/>
        <v>0</v>
      </c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6"/>
      <c r="AA80" s="19"/>
      <c r="AB80" s="26"/>
      <c r="AC80" s="19"/>
      <c r="AD80" s="26"/>
      <c r="AE80" s="19"/>
      <c r="AF80" s="26"/>
      <c r="AG80" s="19"/>
      <c r="AH80" s="26"/>
      <c r="AI80" s="19"/>
      <c r="AJ80" s="26"/>
      <c r="AK80" s="19"/>
      <c r="AL80" s="26"/>
      <c r="AM80" s="22"/>
      <c r="AN80" s="23"/>
      <c r="AO80" s="19"/>
      <c r="AP80" t="str">
        <f t="shared" si="16"/>
        <v/>
      </c>
      <c r="CA80" t="str">
        <f t="shared" si="17"/>
        <v/>
      </c>
      <c r="CB80" t="str">
        <f t="shared" si="18"/>
        <v/>
      </c>
      <c r="CC80" t="str">
        <f t="shared" si="19"/>
        <v/>
      </c>
      <c r="CJ80">
        <f t="shared" si="20"/>
        <v>0</v>
      </c>
      <c r="CK80">
        <f t="shared" si="21"/>
        <v>0</v>
      </c>
    </row>
    <row r="81" spans="1:89" x14ac:dyDescent="0.25">
      <c r="A81" s="200"/>
      <c r="B81" s="24" t="s">
        <v>49</v>
      </c>
      <c r="C81" s="16">
        <f t="shared" si="14"/>
        <v>0</v>
      </c>
      <c r="D81" s="25">
        <f t="shared" si="15"/>
        <v>0</v>
      </c>
      <c r="E81" s="16">
        <f t="shared" si="15"/>
        <v>0</v>
      </c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6"/>
      <c r="AA81" s="19"/>
      <c r="AB81" s="26"/>
      <c r="AC81" s="19"/>
      <c r="AD81" s="26"/>
      <c r="AE81" s="19"/>
      <c r="AF81" s="26"/>
      <c r="AG81" s="19"/>
      <c r="AH81" s="26"/>
      <c r="AI81" s="19"/>
      <c r="AJ81" s="26"/>
      <c r="AK81" s="19"/>
      <c r="AL81" s="26"/>
      <c r="AM81" s="22"/>
      <c r="AN81" s="23"/>
      <c r="AO81" s="19"/>
      <c r="AP81" t="str">
        <f t="shared" si="16"/>
        <v/>
      </c>
      <c r="CA81" t="str">
        <f t="shared" si="17"/>
        <v/>
      </c>
      <c r="CB81" t="str">
        <f t="shared" si="18"/>
        <v/>
      </c>
      <c r="CC81" t="str">
        <f t="shared" si="19"/>
        <v/>
      </c>
      <c r="CJ81">
        <f t="shared" si="20"/>
        <v>0</v>
      </c>
      <c r="CK81">
        <f t="shared" si="21"/>
        <v>0</v>
      </c>
    </row>
    <row r="82" spans="1:89" x14ac:dyDescent="0.25">
      <c r="A82" s="200"/>
      <c r="B82" s="24" t="s">
        <v>50</v>
      </c>
      <c r="C82" s="16">
        <f t="shared" si="14"/>
        <v>0</v>
      </c>
      <c r="D82" s="25">
        <f t="shared" si="15"/>
        <v>0</v>
      </c>
      <c r="E82" s="16">
        <f t="shared" si="15"/>
        <v>0</v>
      </c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6"/>
      <c r="AA82" s="19"/>
      <c r="AB82" s="26"/>
      <c r="AC82" s="19"/>
      <c r="AD82" s="26"/>
      <c r="AE82" s="19"/>
      <c r="AF82" s="26"/>
      <c r="AG82" s="19"/>
      <c r="AH82" s="26"/>
      <c r="AI82" s="19"/>
      <c r="AJ82" s="26"/>
      <c r="AK82" s="19"/>
      <c r="AL82" s="26"/>
      <c r="AM82" s="22"/>
      <c r="AN82" s="23"/>
      <c r="AO82" s="19"/>
      <c r="AP82" t="str">
        <f t="shared" si="16"/>
        <v/>
      </c>
      <c r="CA82" t="str">
        <f t="shared" si="17"/>
        <v/>
      </c>
      <c r="CB82" t="str">
        <f t="shared" si="18"/>
        <v/>
      </c>
      <c r="CC82" t="str">
        <f t="shared" si="19"/>
        <v/>
      </c>
      <c r="CJ82">
        <f t="shared" si="20"/>
        <v>0</v>
      </c>
      <c r="CK82">
        <f t="shared" si="21"/>
        <v>0</v>
      </c>
    </row>
    <row r="83" spans="1:89" x14ac:dyDescent="0.25">
      <c r="A83" s="200"/>
      <c r="B83" s="24" t="s">
        <v>51</v>
      </c>
      <c r="C83" s="16">
        <f t="shared" si="14"/>
        <v>0</v>
      </c>
      <c r="D83" s="25">
        <f t="shared" si="15"/>
        <v>0</v>
      </c>
      <c r="E83" s="16">
        <f t="shared" si="15"/>
        <v>0</v>
      </c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6"/>
      <c r="AA83" s="19"/>
      <c r="AB83" s="26"/>
      <c r="AC83" s="19"/>
      <c r="AD83" s="26"/>
      <c r="AE83" s="19"/>
      <c r="AF83" s="26"/>
      <c r="AG83" s="19"/>
      <c r="AH83" s="26"/>
      <c r="AI83" s="19"/>
      <c r="AJ83" s="26"/>
      <c r="AK83" s="19"/>
      <c r="AL83" s="26"/>
      <c r="AM83" s="22"/>
      <c r="AN83" s="23"/>
      <c r="AO83" s="19"/>
      <c r="AP83" t="str">
        <f t="shared" si="16"/>
        <v/>
      </c>
      <c r="CA83" t="str">
        <f t="shared" si="17"/>
        <v/>
      </c>
      <c r="CB83" t="str">
        <f t="shared" si="18"/>
        <v/>
      </c>
      <c r="CC83" t="str">
        <f t="shared" si="19"/>
        <v/>
      </c>
      <c r="CJ83">
        <f t="shared" si="20"/>
        <v>0</v>
      </c>
      <c r="CK83">
        <f t="shared" si="21"/>
        <v>0</v>
      </c>
    </row>
    <row r="84" spans="1:89" ht="22.5" x14ac:dyDescent="0.25">
      <c r="A84" s="200"/>
      <c r="B84" s="27" t="s">
        <v>52</v>
      </c>
      <c r="C84" s="16">
        <f t="shared" si="14"/>
        <v>0</v>
      </c>
      <c r="D84" s="25">
        <f t="shared" si="15"/>
        <v>0</v>
      </c>
      <c r="E84" s="16">
        <f t="shared" si="15"/>
        <v>0</v>
      </c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6"/>
      <c r="AA84" s="19"/>
      <c r="AB84" s="26"/>
      <c r="AC84" s="19"/>
      <c r="AD84" s="26"/>
      <c r="AE84" s="19"/>
      <c r="AF84" s="26"/>
      <c r="AG84" s="19"/>
      <c r="AH84" s="26"/>
      <c r="AI84" s="19"/>
      <c r="AJ84" s="26"/>
      <c r="AK84" s="19"/>
      <c r="AL84" s="26"/>
      <c r="AM84" s="22"/>
      <c r="AN84" s="23"/>
      <c r="AO84" s="19"/>
      <c r="AP84" t="str">
        <f t="shared" si="16"/>
        <v/>
      </c>
      <c r="CA84" t="str">
        <f t="shared" si="17"/>
        <v/>
      </c>
      <c r="CB84" t="str">
        <f t="shared" si="18"/>
        <v/>
      </c>
      <c r="CC84" t="str">
        <f t="shared" si="19"/>
        <v/>
      </c>
      <c r="CJ84">
        <f t="shared" si="20"/>
        <v>0</v>
      </c>
      <c r="CK84">
        <f t="shared" si="21"/>
        <v>0</v>
      </c>
    </row>
    <row r="85" spans="1:89" x14ac:dyDescent="0.25">
      <c r="A85" s="201"/>
      <c r="B85" s="42" t="s">
        <v>53</v>
      </c>
      <c r="C85" s="29">
        <f t="shared" si="14"/>
        <v>3</v>
      </c>
      <c r="D85" s="30">
        <f t="shared" si="15"/>
        <v>1</v>
      </c>
      <c r="E85" s="29">
        <f t="shared" si="15"/>
        <v>2</v>
      </c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32"/>
      <c r="X85" s="31"/>
      <c r="Y85" s="32"/>
      <c r="Z85" s="31"/>
      <c r="AA85" s="32"/>
      <c r="AB85" s="31"/>
      <c r="AC85" s="32"/>
      <c r="AD85" s="31">
        <v>1</v>
      </c>
      <c r="AE85" s="32"/>
      <c r="AF85" s="31"/>
      <c r="AG85" s="32">
        <v>1</v>
      </c>
      <c r="AH85" s="31"/>
      <c r="AI85" s="32">
        <v>1</v>
      </c>
      <c r="AJ85" s="31"/>
      <c r="AK85" s="32"/>
      <c r="AL85" s="31"/>
      <c r="AM85" s="34"/>
      <c r="AN85" s="35">
        <v>0</v>
      </c>
      <c r="AO85" s="32">
        <v>0</v>
      </c>
      <c r="AP85" t="str">
        <f t="shared" si="16"/>
        <v/>
      </c>
      <c r="CA85" t="str">
        <f t="shared" si="17"/>
        <v/>
      </c>
      <c r="CB85" t="str">
        <f t="shared" si="18"/>
        <v/>
      </c>
      <c r="CC85" t="str">
        <f t="shared" si="19"/>
        <v/>
      </c>
      <c r="CJ85">
        <f t="shared" si="20"/>
        <v>0</v>
      </c>
      <c r="CK85">
        <f t="shared" si="21"/>
        <v>0</v>
      </c>
    </row>
    <row r="86" spans="1:89" x14ac:dyDescent="0.25">
      <c r="A86" s="184" t="s">
        <v>54</v>
      </c>
      <c r="B86" s="24" t="s">
        <v>55</v>
      </c>
      <c r="C86" s="36">
        <f t="shared" si="14"/>
        <v>8</v>
      </c>
      <c r="D86" s="37">
        <f t="shared" si="15"/>
        <v>3</v>
      </c>
      <c r="E86" s="36">
        <f t="shared" si="15"/>
        <v>5</v>
      </c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38"/>
      <c r="S86" s="39"/>
      <c r="T86" s="38"/>
      <c r="U86" s="39"/>
      <c r="V86" s="38"/>
      <c r="W86" s="39"/>
      <c r="X86" s="38"/>
      <c r="Y86" s="39"/>
      <c r="Z86" s="38"/>
      <c r="AA86" s="39"/>
      <c r="AB86" s="38"/>
      <c r="AC86" s="39"/>
      <c r="AD86" s="38"/>
      <c r="AE86" s="39"/>
      <c r="AF86" s="38">
        <v>2</v>
      </c>
      <c r="AG86" s="39">
        <v>2</v>
      </c>
      <c r="AH86" s="38"/>
      <c r="AI86" s="39"/>
      <c r="AJ86" s="38"/>
      <c r="AK86" s="39">
        <v>1</v>
      </c>
      <c r="AL86" s="38">
        <v>1</v>
      </c>
      <c r="AM86" s="41">
        <v>2</v>
      </c>
      <c r="AN86" s="23">
        <v>0</v>
      </c>
      <c r="AO86" s="19">
        <v>0</v>
      </c>
      <c r="AP86" t="str">
        <f t="shared" si="16"/>
        <v/>
      </c>
      <c r="CA86" t="str">
        <f t="shared" si="17"/>
        <v/>
      </c>
      <c r="CB86" t="str">
        <f t="shared" si="18"/>
        <v/>
      </c>
      <c r="CC86" t="str">
        <f t="shared" si="19"/>
        <v/>
      </c>
      <c r="CJ86">
        <f t="shared" si="20"/>
        <v>0</v>
      </c>
      <c r="CK86">
        <f t="shared" si="21"/>
        <v>0</v>
      </c>
    </row>
    <row r="87" spans="1:89" x14ac:dyDescent="0.25">
      <c r="A87" s="200"/>
      <c r="B87" s="24" t="s">
        <v>56</v>
      </c>
      <c r="C87" s="16">
        <f t="shared" si="14"/>
        <v>1</v>
      </c>
      <c r="D87" s="25">
        <f t="shared" si="15"/>
        <v>1</v>
      </c>
      <c r="E87" s="16">
        <f t="shared" si="15"/>
        <v>0</v>
      </c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6"/>
      <c r="AA87" s="19"/>
      <c r="AB87" s="26"/>
      <c r="AC87" s="19"/>
      <c r="AD87" s="26"/>
      <c r="AE87" s="19"/>
      <c r="AF87" s="26"/>
      <c r="AG87" s="19"/>
      <c r="AH87" s="26"/>
      <c r="AI87" s="19"/>
      <c r="AJ87" s="26"/>
      <c r="AK87" s="19"/>
      <c r="AL87" s="26">
        <v>1</v>
      </c>
      <c r="AM87" s="22"/>
      <c r="AN87" s="23">
        <v>0</v>
      </c>
      <c r="AO87" s="19">
        <v>0</v>
      </c>
      <c r="AP87" t="str">
        <f t="shared" si="16"/>
        <v/>
      </c>
      <c r="CA87" t="str">
        <f t="shared" si="17"/>
        <v/>
      </c>
      <c r="CB87" t="str">
        <f t="shared" si="18"/>
        <v/>
      </c>
      <c r="CC87" t="str">
        <f t="shared" si="19"/>
        <v/>
      </c>
      <c r="CJ87">
        <f t="shared" si="20"/>
        <v>0</v>
      </c>
      <c r="CK87">
        <f t="shared" si="21"/>
        <v>0</v>
      </c>
    </row>
    <row r="88" spans="1:89" x14ac:dyDescent="0.25">
      <c r="A88" s="200"/>
      <c r="B88" s="24" t="s">
        <v>57</v>
      </c>
      <c r="C88" s="16">
        <f t="shared" si="14"/>
        <v>8</v>
      </c>
      <c r="D88" s="25">
        <f t="shared" si="15"/>
        <v>2</v>
      </c>
      <c r="E88" s="16">
        <f t="shared" si="15"/>
        <v>6</v>
      </c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6"/>
      <c r="AA88" s="19"/>
      <c r="AB88" s="26"/>
      <c r="AC88" s="19"/>
      <c r="AD88" s="26"/>
      <c r="AE88" s="19">
        <v>1</v>
      </c>
      <c r="AF88" s="26"/>
      <c r="AG88" s="19"/>
      <c r="AH88" s="26"/>
      <c r="AI88" s="19"/>
      <c r="AJ88" s="26">
        <v>1</v>
      </c>
      <c r="AK88" s="19">
        <v>2</v>
      </c>
      <c r="AL88" s="26">
        <v>1</v>
      </c>
      <c r="AM88" s="22">
        <v>3</v>
      </c>
      <c r="AN88" s="23">
        <v>0</v>
      </c>
      <c r="AO88" s="19">
        <v>0</v>
      </c>
      <c r="AP88" t="str">
        <f t="shared" si="16"/>
        <v/>
      </c>
      <c r="CA88" t="str">
        <f t="shared" si="17"/>
        <v/>
      </c>
      <c r="CB88" t="str">
        <f t="shared" si="18"/>
        <v/>
      </c>
      <c r="CC88" t="str">
        <f t="shared" si="19"/>
        <v/>
      </c>
      <c r="CJ88">
        <f t="shared" si="20"/>
        <v>0</v>
      </c>
      <c r="CK88">
        <f t="shared" si="21"/>
        <v>0</v>
      </c>
    </row>
    <row r="89" spans="1:89" x14ac:dyDescent="0.25">
      <c r="A89" s="201"/>
      <c r="B89" s="42" t="s">
        <v>89</v>
      </c>
      <c r="C89" s="29">
        <f t="shared" si="14"/>
        <v>2</v>
      </c>
      <c r="D89" s="30">
        <f t="shared" si="15"/>
        <v>1</v>
      </c>
      <c r="E89" s="29">
        <f t="shared" si="15"/>
        <v>1</v>
      </c>
      <c r="F89" s="31"/>
      <c r="G89" s="32"/>
      <c r="H89" s="31"/>
      <c r="I89" s="32"/>
      <c r="J89" s="31"/>
      <c r="K89" s="32"/>
      <c r="L89" s="31"/>
      <c r="M89" s="32"/>
      <c r="N89" s="31"/>
      <c r="O89" s="32"/>
      <c r="P89" s="31"/>
      <c r="Q89" s="32"/>
      <c r="R89" s="31"/>
      <c r="S89" s="32"/>
      <c r="T89" s="31"/>
      <c r="U89" s="32"/>
      <c r="V89" s="31"/>
      <c r="W89" s="32"/>
      <c r="X89" s="31"/>
      <c r="Y89" s="32"/>
      <c r="Z89" s="31"/>
      <c r="AA89" s="32"/>
      <c r="AB89" s="31"/>
      <c r="AC89" s="32"/>
      <c r="AD89" s="31"/>
      <c r="AE89" s="32"/>
      <c r="AF89" s="31"/>
      <c r="AG89" s="32">
        <v>1</v>
      </c>
      <c r="AH89" s="31"/>
      <c r="AI89" s="32"/>
      <c r="AJ89" s="31">
        <v>1</v>
      </c>
      <c r="AK89" s="32"/>
      <c r="AL89" s="31"/>
      <c r="AM89" s="34"/>
      <c r="AN89" s="35">
        <v>0</v>
      </c>
      <c r="AO89" s="32">
        <v>0</v>
      </c>
      <c r="AP89" t="str">
        <f t="shared" si="16"/>
        <v/>
      </c>
      <c r="CA89" t="str">
        <f t="shared" si="17"/>
        <v/>
      </c>
      <c r="CB89" t="str">
        <f t="shared" si="18"/>
        <v/>
      </c>
      <c r="CC89" t="str">
        <f t="shared" si="19"/>
        <v/>
      </c>
      <c r="CJ89">
        <f t="shared" si="20"/>
        <v>0</v>
      </c>
      <c r="CK89">
        <f t="shared" si="21"/>
        <v>0</v>
      </c>
    </row>
    <row r="90" spans="1:89" ht="15.75" x14ac:dyDescent="0.25">
      <c r="A90" s="4"/>
      <c r="B90" s="59"/>
      <c r="C90" s="59"/>
      <c r="D90" s="59"/>
      <c r="E90" s="59"/>
      <c r="F90" s="59"/>
      <c r="G90" s="59"/>
      <c r="H90" s="59"/>
      <c r="I90" s="59"/>
      <c r="J90" s="59"/>
    </row>
    <row r="91" spans="1:89" ht="15.75" x14ac:dyDescent="0.25">
      <c r="A91" s="4" t="s">
        <v>90</v>
      </c>
      <c r="B91" s="59"/>
      <c r="C91" s="59"/>
      <c r="D91" s="59"/>
      <c r="E91" s="59"/>
      <c r="F91" s="59"/>
      <c r="G91" s="59"/>
      <c r="H91" s="59"/>
      <c r="I91" s="59"/>
      <c r="J91" s="59"/>
    </row>
    <row r="92" spans="1:89" ht="15" customHeight="1" x14ac:dyDescent="0.25">
      <c r="A92" s="234" t="s">
        <v>60</v>
      </c>
      <c r="B92" s="237" t="s">
        <v>5</v>
      </c>
      <c r="C92" s="238"/>
      <c r="D92" s="239"/>
      <c r="E92" s="209" t="s">
        <v>6</v>
      </c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191"/>
      <c r="AM92" s="240" t="s">
        <v>61</v>
      </c>
      <c r="AN92" s="238"/>
      <c r="AO92" s="238"/>
      <c r="AP92" s="238"/>
      <c r="AQ92" s="238"/>
      <c r="AR92" s="238"/>
      <c r="AS92" s="238"/>
      <c r="AT92" s="238"/>
      <c r="AU92" s="238"/>
      <c r="AV92" s="238"/>
      <c r="AW92" s="241"/>
      <c r="CA92" s="197" t="s">
        <v>62</v>
      </c>
      <c r="CJ92" s="197" t="s">
        <v>62</v>
      </c>
    </row>
    <row r="93" spans="1:89" x14ac:dyDescent="0.25">
      <c r="A93" s="235"/>
      <c r="B93" s="206"/>
      <c r="C93" s="207"/>
      <c r="D93" s="208"/>
      <c r="E93" s="198" t="s">
        <v>10</v>
      </c>
      <c r="F93" s="196"/>
      <c r="G93" s="195" t="s">
        <v>11</v>
      </c>
      <c r="H93" s="196"/>
      <c r="I93" s="195" t="s">
        <v>12</v>
      </c>
      <c r="J93" s="196"/>
      <c r="K93" s="195" t="s">
        <v>13</v>
      </c>
      <c r="L93" s="196"/>
      <c r="M93" s="195" t="s">
        <v>14</v>
      </c>
      <c r="N93" s="196"/>
      <c r="O93" s="195" t="s">
        <v>15</v>
      </c>
      <c r="P93" s="196"/>
      <c r="Q93" s="195" t="s">
        <v>16</v>
      </c>
      <c r="R93" s="196"/>
      <c r="S93" s="195" t="s">
        <v>17</v>
      </c>
      <c r="T93" s="196"/>
      <c r="U93" s="195" t="s">
        <v>18</v>
      </c>
      <c r="V93" s="196"/>
      <c r="W93" s="195" t="s">
        <v>19</v>
      </c>
      <c r="X93" s="196"/>
      <c r="Y93" s="195" t="s">
        <v>20</v>
      </c>
      <c r="Z93" s="196"/>
      <c r="AA93" s="195" t="s">
        <v>21</v>
      </c>
      <c r="AB93" s="196"/>
      <c r="AC93" s="195" t="s">
        <v>22</v>
      </c>
      <c r="AD93" s="196"/>
      <c r="AE93" s="195" t="s">
        <v>23</v>
      </c>
      <c r="AF93" s="196"/>
      <c r="AG93" s="195" t="s">
        <v>24</v>
      </c>
      <c r="AH93" s="196"/>
      <c r="AI93" s="195" t="s">
        <v>25</v>
      </c>
      <c r="AJ93" s="196"/>
      <c r="AK93" s="190" t="s">
        <v>26</v>
      </c>
      <c r="AL93" s="191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42"/>
      <c r="CA93" s="197"/>
      <c r="CJ93" s="197"/>
    </row>
    <row r="94" spans="1:89" ht="36.75" x14ac:dyDescent="0.25">
      <c r="A94" s="236"/>
      <c r="B94" s="8" t="s">
        <v>27</v>
      </c>
      <c r="C94" s="60" t="s">
        <v>28</v>
      </c>
      <c r="D94" s="133" t="s">
        <v>29</v>
      </c>
      <c r="E94" s="13" t="s">
        <v>28</v>
      </c>
      <c r="F94" s="178" t="s">
        <v>29</v>
      </c>
      <c r="G94" s="134" t="s">
        <v>28</v>
      </c>
      <c r="H94" s="178" t="s">
        <v>29</v>
      </c>
      <c r="I94" s="13" t="s">
        <v>28</v>
      </c>
      <c r="J94" s="178" t="s">
        <v>29</v>
      </c>
      <c r="K94" s="13" t="s">
        <v>28</v>
      </c>
      <c r="L94" s="178" t="s">
        <v>29</v>
      </c>
      <c r="M94" s="13" t="s">
        <v>28</v>
      </c>
      <c r="N94" s="178" t="s">
        <v>29</v>
      </c>
      <c r="O94" s="13" t="s">
        <v>28</v>
      </c>
      <c r="P94" s="178" t="s">
        <v>29</v>
      </c>
      <c r="Q94" s="13" t="s">
        <v>28</v>
      </c>
      <c r="R94" s="178" t="s">
        <v>29</v>
      </c>
      <c r="S94" s="13" t="s">
        <v>28</v>
      </c>
      <c r="T94" s="178" t="s">
        <v>29</v>
      </c>
      <c r="U94" s="13" t="s">
        <v>28</v>
      </c>
      <c r="V94" s="178" t="s">
        <v>29</v>
      </c>
      <c r="W94" s="13" t="s">
        <v>28</v>
      </c>
      <c r="X94" s="178" t="s">
        <v>29</v>
      </c>
      <c r="Y94" s="13" t="s">
        <v>28</v>
      </c>
      <c r="Z94" s="178" t="s">
        <v>29</v>
      </c>
      <c r="AA94" s="13" t="s">
        <v>28</v>
      </c>
      <c r="AB94" s="178" t="s">
        <v>29</v>
      </c>
      <c r="AC94" s="13" t="s">
        <v>28</v>
      </c>
      <c r="AD94" s="178" t="s">
        <v>29</v>
      </c>
      <c r="AE94" s="13" t="s">
        <v>28</v>
      </c>
      <c r="AF94" s="178" t="s">
        <v>29</v>
      </c>
      <c r="AG94" s="13" t="s">
        <v>28</v>
      </c>
      <c r="AH94" s="178" t="s">
        <v>29</v>
      </c>
      <c r="AI94" s="13" t="s">
        <v>28</v>
      </c>
      <c r="AJ94" s="178" t="s">
        <v>29</v>
      </c>
      <c r="AK94" s="13" t="s">
        <v>28</v>
      </c>
      <c r="AL94" s="14" t="s">
        <v>29</v>
      </c>
      <c r="AM94" s="62" t="s">
        <v>91</v>
      </c>
      <c r="AN94" s="63" t="s">
        <v>92</v>
      </c>
      <c r="AO94" s="63" t="s">
        <v>93</v>
      </c>
      <c r="AP94" s="63" t="s">
        <v>65</v>
      </c>
      <c r="AQ94" s="63" t="s">
        <v>94</v>
      </c>
      <c r="AR94" s="63" t="s">
        <v>95</v>
      </c>
      <c r="AS94" s="63" t="s">
        <v>69</v>
      </c>
      <c r="AT94" s="63" t="s">
        <v>96</v>
      </c>
      <c r="AU94" s="63" t="s">
        <v>97</v>
      </c>
      <c r="AV94" s="63" t="s">
        <v>72</v>
      </c>
      <c r="AW94" s="135" t="s">
        <v>98</v>
      </c>
      <c r="CA94" s="197"/>
      <c r="CJ94" s="197"/>
    </row>
    <row r="95" spans="1:89" x14ac:dyDescent="0.25">
      <c r="A95" s="136" t="s">
        <v>99</v>
      </c>
      <c r="B95" s="65">
        <f>SUM(C95:D95)</f>
        <v>34</v>
      </c>
      <c r="C95" s="17">
        <f t="shared" ref="C95:D106" si="22">SUM(E95,G95,I95,K95,M95,O95,Q95,S95,U95,W95,Y95,AA95,AC95,AE95,AG95,AI95,AK95)</f>
        <v>20</v>
      </c>
      <c r="D95" s="137">
        <f>SUM(F95,H95,J95,L95,N95,P95,R95,T95,V95,X95,Z95,AB95,AD95,AF95,AH95,AJ95,AL95)</f>
        <v>14</v>
      </c>
      <c r="E95" s="138"/>
      <c r="F95" s="139"/>
      <c r="G95" s="140"/>
      <c r="H95" s="67"/>
      <c r="I95" s="18"/>
      <c r="J95" s="67"/>
      <c r="K95" s="18"/>
      <c r="L95" s="67"/>
      <c r="M95" s="18"/>
      <c r="N95" s="67"/>
      <c r="O95" s="18"/>
      <c r="P95" s="67"/>
      <c r="Q95" s="18"/>
      <c r="R95" s="67"/>
      <c r="S95" s="18"/>
      <c r="T95" s="67"/>
      <c r="U95" s="18">
        <v>1</v>
      </c>
      <c r="V95" s="67">
        <v>1</v>
      </c>
      <c r="W95" s="18">
        <v>1</v>
      </c>
      <c r="X95" s="67">
        <v>2</v>
      </c>
      <c r="Y95" s="18"/>
      <c r="Z95" s="67">
        <v>1</v>
      </c>
      <c r="AA95" s="18">
        <v>3</v>
      </c>
      <c r="AB95" s="67"/>
      <c r="AC95" s="18">
        <v>1</v>
      </c>
      <c r="AD95" s="67">
        <v>1</v>
      </c>
      <c r="AE95" s="18">
        <v>3</v>
      </c>
      <c r="AF95" s="67">
        <v>1</v>
      </c>
      <c r="AG95" s="18"/>
      <c r="AH95" s="67"/>
      <c r="AI95" s="18">
        <v>6</v>
      </c>
      <c r="AJ95" s="67">
        <v>2</v>
      </c>
      <c r="AK95" s="18">
        <v>5</v>
      </c>
      <c r="AL95" s="68">
        <v>6</v>
      </c>
      <c r="AM95" s="69">
        <v>34</v>
      </c>
      <c r="AN95" s="70"/>
      <c r="AO95" s="70"/>
      <c r="AP95" s="70"/>
      <c r="AQ95" s="70"/>
      <c r="AR95" s="70"/>
      <c r="AS95" s="70"/>
      <c r="AT95" s="70"/>
      <c r="AU95" s="70"/>
      <c r="AV95" s="70"/>
      <c r="AW95" s="139"/>
      <c r="AX95" t="str">
        <f t="shared" ref="AX95:AX106" si="23">CA95&amp;CB95</f>
        <v/>
      </c>
      <c r="CA95" t="str">
        <f>IF(CJ95=1," * La suma de Atenciones por profesional no debe ser mayor al Total.","")</f>
        <v/>
      </c>
      <c r="CJ95">
        <f>IF(SUM(AM95:AW95)&gt;B95,1,0)</f>
        <v>0</v>
      </c>
    </row>
    <row r="96" spans="1:89" x14ac:dyDescent="0.25">
      <c r="A96" s="136" t="s">
        <v>100</v>
      </c>
      <c r="B96" s="47">
        <f t="shared" ref="B96:B106" si="24">SUM(C96:D96)</f>
        <v>114</v>
      </c>
      <c r="C96" s="25">
        <f t="shared" si="22"/>
        <v>55</v>
      </c>
      <c r="D96" s="141">
        <f t="shared" si="22"/>
        <v>59</v>
      </c>
      <c r="E96" s="142"/>
      <c r="F96" s="143"/>
      <c r="G96" s="23"/>
      <c r="H96" s="19"/>
      <c r="I96" s="26"/>
      <c r="J96" s="19"/>
      <c r="K96" s="26"/>
      <c r="L96" s="19"/>
      <c r="M96" s="26"/>
      <c r="N96" s="19"/>
      <c r="O96" s="26"/>
      <c r="P96" s="19"/>
      <c r="Q96" s="26">
        <v>1</v>
      </c>
      <c r="R96" s="19"/>
      <c r="S96" s="26"/>
      <c r="T96" s="19">
        <v>1</v>
      </c>
      <c r="U96" s="26"/>
      <c r="V96" s="19">
        <v>2</v>
      </c>
      <c r="W96" s="26"/>
      <c r="X96" s="19">
        <v>8</v>
      </c>
      <c r="Y96" s="26">
        <v>2</v>
      </c>
      <c r="Z96" s="19">
        <v>5</v>
      </c>
      <c r="AA96" s="26">
        <v>3</v>
      </c>
      <c r="AB96" s="19">
        <v>6</v>
      </c>
      <c r="AC96" s="26">
        <v>9</v>
      </c>
      <c r="AD96" s="19">
        <v>7</v>
      </c>
      <c r="AE96" s="26">
        <v>11</v>
      </c>
      <c r="AF96" s="19">
        <v>8</v>
      </c>
      <c r="AG96" s="26">
        <v>12</v>
      </c>
      <c r="AH96" s="19">
        <v>9</v>
      </c>
      <c r="AI96" s="26">
        <v>9</v>
      </c>
      <c r="AJ96" s="19">
        <v>5</v>
      </c>
      <c r="AK96" s="26">
        <v>8</v>
      </c>
      <c r="AL96" s="22">
        <v>8</v>
      </c>
      <c r="AM96" s="71">
        <v>114</v>
      </c>
      <c r="AN96" s="72"/>
      <c r="AO96" s="72"/>
      <c r="AP96" s="72"/>
      <c r="AQ96" s="72"/>
      <c r="AR96" s="72"/>
      <c r="AS96" s="72"/>
      <c r="AT96" s="72"/>
      <c r="AU96" s="72"/>
      <c r="AV96" s="72"/>
      <c r="AW96" s="143"/>
      <c r="AX96" t="str">
        <f t="shared" si="23"/>
        <v/>
      </c>
      <c r="CA96" t="str">
        <f t="shared" ref="CA96:CA106" si="25">IF(CJ96=1," * La suma de Atenciones por profesional no debe ser mayor al Total.","")</f>
        <v/>
      </c>
      <c r="CJ96">
        <f t="shared" ref="CJ96:CJ106" si="26">IF(SUM(AM96:AW96)&gt;B96,1,0)</f>
        <v>0</v>
      </c>
    </row>
    <row r="97" spans="1:88" x14ac:dyDescent="0.25">
      <c r="A97" s="136" t="s">
        <v>101</v>
      </c>
      <c r="B97" s="47">
        <f t="shared" si="24"/>
        <v>46</v>
      </c>
      <c r="C97" s="25">
        <f t="shared" si="22"/>
        <v>19</v>
      </c>
      <c r="D97" s="141">
        <f t="shared" si="22"/>
        <v>27</v>
      </c>
      <c r="E97" s="142"/>
      <c r="F97" s="143"/>
      <c r="G97" s="23"/>
      <c r="H97" s="19"/>
      <c r="I97" s="26"/>
      <c r="J97" s="19"/>
      <c r="K97" s="26"/>
      <c r="L97" s="19"/>
      <c r="M97" s="26"/>
      <c r="N97" s="19"/>
      <c r="O97" s="26"/>
      <c r="P97" s="19"/>
      <c r="Q97" s="26">
        <v>1</v>
      </c>
      <c r="R97" s="19"/>
      <c r="S97" s="26"/>
      <c r="T97" s="19"/>
      <c r="U97" s="26"/>
      <c r="V97" s="19">
        <v>1</v>
      </c>
      <c r="W97" s="26">
        <v>1</v>
      </c>
      <c r="X97" s="19"/>
      <c r="Y97" s="26"/>
      <c r="Z97" s="19">
        <v>1</v>
      </c>
      <c r="AA97" s="26"/>
      <c r="AB97" s="19">
        <v>2</v>
      </c>
      <c r="AC97" s="26">
        <v>3</v>
      </c>
      <c r="AD97" s="19">
        <v>3</v>
      </c>
      <c r="AE97" s="26">
        <v>4</v>
      </c>
      <c r="AF97" s="19">
        <v>4</v>
      </c>
      <c r="AG97" s="26">
        <v>4</v>
      </c>
      <c r="AH97" s="19">
        <v>5</v>
      </c>
      <c r="AI97" s="26">
        <v>3</v>
      </c>
      <c r="AJ97" s="19">
        <v>5</v>
      </c>
      <c r="AK97" s="26">
        <v>3</v>
      </c>
      <c r="AL97" s="22">
        <v>6</v>
      </c>
      <c r="AM97" s="71">
        <v>29</v>
      </c>
      <c r="AN97" s="72">
        <v>17</v>
      </c>
      <c r="AO97" s="72"/>
      <c r="AP97" s="72"/>
      <c r="AQ97" s="72"/>
      <c r="AR97" s="72"/>
      <c r="AS97" s="72"/>
      <c r="AT97" s="72"/>
      <c r="AU97" s="72"/>
      <c r="AV97" s="72"/>
      <c r="AW97" s="143"/>
      <c r="AX97" t="str">
        <f t="shared" si="23"/>
        <v/>
      </c>
      <c r="CA97" t="str">
        <f t="shared" si="25"/>
        <v/>
      </c>
      <c r="CJ97">
        <f t="shared" si="26"/>
        <v>0</v>
      </c>
    </row>
    <row r="98" spans="1:88" x14ac:dyDescent="0.25">
      <c r="A98" s="136" t="s">
        <v>138</v>
      </c>
      <c r="B98" s="47">
        <f t="shared" si="24"/>
        <v>8</v>
      </c>
      <c r="C98" s="25">
        <f t="shared" si="22"/>
        <v>4</v>
      </c>
      <c r="D98" s="141">
        <f t="shared" si="22"/>
        <v>4</v>
      </c>
      <c r="E98" s="142"/>
      <c r="F98" s="143"/>
      <c r="G98" s="23"/>
      <c r="H98" s="19"/>
      <c r="I98" s="26"/>
      <c r="J98" s="19"/>
      <c r="K98" s="26"/>
      <c r="L98" s="19"/>
      <c r="M98" s="26"/>
      <c r="N98" s="19"/>
      <c r="O98" s="26"/>
      <c r="P98" s="19"/>
      <c r="Q98" s="26"/>
      <c r="R98" s="19"/>
      <c r="S98" s="26"/>
      <c r="T98" s="19"/>
      <c r="U98" s="26"/>
      <c r="V98" s="19"/>
      <c r="W98" s="26"/>
      <c r="X98" s="19"/>
      <c r="Y98" s="26"/>
      <c r="Z98" s="19"/>
      <c r="AA98" s="26"/>
      <c r="AB98" s="19"/>
      <c r="AC98" s="26">
        <v>1</v>
      </c>
      <c r="AD98" s="19">
        <v>1</v>
      </c>
      <c r="AE98" s="26"/>
      <c r="AF98" s="19">
        <v>1</v>
      </c>
      <c r="AG98" s="26">
        <v>1</v>
      </c>
      <c r="AH98" s="19">
        <v>1</v>
      </c>
      <c r="AI98" s="26"/>
      <c r="AJ98" s="19">
        <v>1</v>
      </c>
      <c r="AK98" s="26">
        <v>2</v>
      </c>
      <c r="AL98" s="22"/>
      <c r="AM98" s="71">
        <v>8</v>
      </c>
      <c r="AN98" s="72"/>
      <c r="AO98" s="72"/>
      <c r="AP98" s="72"/>
      <c r="AQ98" s="72"/>
      <c r="AR98" s="72"/>
      <c r="AS98" s="72"/>
      <c r="AT98" s="72"/>
      <c r="AU98" s="72"/>
      <c r="AV98" s="72"/>
      <c r="AW98" s="143"/>
      <c r="AX98" t="str">
        <f t="shared" si="23"/>
        <v/>
      </c>
      <c r="CA98" t="str">
        <f t="shared" si="25"/>
        <v/>
      </c>
      <c r="CJ98">
        <f t="shared" si="26"/>
        <v>0</v>
      </c>
    </row>
    <row r="99" spans="1:88" x14ac:dyDescent="0.25">
      <c r="A99" s="136" t="s">
        <v>103</v>
      </c>
      <c r="B99" s="47">
        <f t="shared" si="24"/>
        <v>217</v>
      </c>
      <c r="C99" s="25">
        <f t="shared" si="22"/>
        <v>107</v>
      </c>
      <c r="D99" s="141">
        <f t="shared" si="22"/>
        <v>110</v>
      </c>
      <c r="E99" s="142"/>
      <c r="F99" s="143"/>
      <c r="G99" s="23"/>
      <c r="H99" s="19"/>
      <c r="I99" s="26"/>
      <c r="J99" s="19"/>
      <c r="K99" s="26"/>
      <c r="L99" s="19"/>
      <c r="M99" s="26"/>
      <c r="N99" s="19"/>
      <c r="O99" s="26"/>
      <c r="P99" s="19"/>
      <c r="Q99" s="26">
        <v>2</v>
      </c>
      <c r="R99" s="19"/>
      <c r="S99" s="26"/>
      <c r="T99" s="19">
        <v>1</v>
      </c>
      <c r="U99" s="26">
        <v>1</v>
      </c>
      <c r="V99" s="19">
        <v>4</v>
      </c>
      <c r="W99" s="26">
        <v>2</v>
      </c>
      <c r="X99" s="19">
        <v>11</v>
      </c>
      <c r="Y99" s="26">
        <v>3</v>
      </c>
      <c r="Z99" s="19">
        <v>8</v>
      </c>
      <c r="AA99" s="26">
        <v>6</v>
      </c>
      <c r="AB99" s="19">
        <v>9</v>
      </c>
      <c r="AC99" s="26">
        <v>15</v>
      </c>
      <c r="AD99" s="19">
        <v>14</v>
      </c>
      <c r="AE99" s="26">
        <v>19</v>
      </c>
      <c r="AF99" s="19">
        <v>14</v>
      </c>
      <c r="AG99" s="26">
        <v>18</v>
      </c>
      <c r="AH99" s="19">
        <v>15</v>
      </c>
      <c r="AI99" s="26">
        <v>20</v>
      </c>
      <c r="AJ99" s="19">
        <v>13</v>
      </c>
      <c r="AK99" s="26">
        <v>21</v>
      </c>
      <c r="AL99" s="22">
        <v>21</v>
      </c>
      <c r="AM99" s="71"/>
      <c r="AN99" s="72"/>
      <c r="AO99" s="72"/>
      <c r="AP99" s="72"/>
      <c r="AQ99" s="72"/>
      <c r="AR99" s="72">
        <v>217</v>
      </c>
      <c r="AS99" s="72"/>
      <c r="AT99" s="72"/>
      <c r="AU99" s="72"/>
      <c r="AV99" s="72"/>
      <c r="AW99" s="143"/>
      <c r="AX99" t="str">
        <f t="shared" si="23"/>
        <v/>
      </c>
      <c r="CA99" t="str">
        <f t="shared" si="25"/>
        <v/>
      </c>
      <c r="CJ99">
        <f t="shared" si="26"/>
        <v>0</v>
      </c>
    </row>
    <row r="100" spans="1:88" x14ac:dyDescent="0.25">
      <c r="A100" s="136" t="s">
        <v>104</v>
      </c>
      <c r="B100" s="47">
        <f t="shared" si="24"/>
        <v>0</v>
      </c>
      <c r="C100" s="25">
        <f t="shared" si="22"/>
        <v>0</v>
      </c>
      <c r="D100" s="141">
        <f t="shared" si="22"/>
        <v>0</v>
      </c>
      <c r="E100" s="142"/>
      <c r="F100" s="143"/>
      <c r="G100" s="23"/>
      <c r="H100" s="19"/>
      <c r="I100" s="26"/>
      <c r="J100" s="19"/>
      <c r="K100" s="26"/>
      <c r="L100" s="19"/>
      <c r="M100" s="26"/>
      <c r="N100" s="19"/>
      <c r="O100" s="26"/>
      <c r="P100" s="19"/>
      <c r="Q100" s="26"/>
      <c r="R100" s="19"/>
      <c r="S100" s="26"/>
      <c r="T100" s="19"/>
      <c r="U100" s="26"/>
      <c r="V100" s="19"/>
      <c r="W100" s="26"/>
      <c r="X100" s="19"/>
      <c r="Y100" s="26"/>
      <c r="Z100" s="19"/>
      <c r="AA100" s="26"/>
      <c r="AB100" s="19"/>
      <c r="AC100" s="26"/>
      <c r="AD100" s="19"/>
      <c r="AE100" s="26"/>
      <c r="AF100" s="19"/>
      <c r="AG100" s="26"/>
      <c r="AH100" s="19"/>
      <c r="AI100" s="26"/>
      <c r="AJ100" s="19"/>
      <c r="AK100" s="26"/>
      <c r="AL100" s="22"/>
      <c r="AM100" s="71"/>
      <c r="AN100" s="72"/>
      <c r="AO100" s="72"/>
      <c r="AP100" s="72"/>
      <c r="AQ100" s="72"/>
      <c r="AR100" s="72"/>
      <c r="AS100" s="72"/>
      <c r="AT100" s="72"/>
      <c r="AU100" s="72"/>
      <c r="AV100" s="72"/>
      <c r="AW100" s="143"/>
      <c r="AX100" t="str">
        <f t="shared" si="23"/>
        <v/>
      </c>
      <c r="CA100" t="str">
        <f t="shared" si="25"/>
        <v/>
      </c>
      <c r="CJ100">
        <f t="shared" si="26"/>
        <v>0</v>
      </c>
    </row>
    <row r="101" spans="1:88" x14ac:dyDescent="0.25">
      <c r="A101" s="136" t="s">
        <v>105</v>
      </c>
      <c r="B101" s="47">
        <f t="shared" si="24"/>
        <v>217</v>
      </c>
      <c r="C101" s="25">
        <f t="shared" si="22"/>
        <v>107</v>
      </c>
      <c r="D101" s="141">
        <f t="shared" si="22"/>
        <v>110</v>
      </c>
      <c r="E101" s="142"/>
      <c r="F101" s="143"/>
      <c r="G101" s="23"/>
      <c r="H101" s="19"/>
      <c r="I101" s="26"/>
      <c r="J101" s="19"/>
      <c r="K101" s="26"/>
      <c r="L101" s="19"/>
      <c r="M101" s="26"/>
      <c r="N101" s="19"/>
      <c r="O101" s="26"/>
      <c r="P101" s="19"/>
      <c r="Q101" s="26">
        <v>2</v>
      </c>
      <c r="R101" s="19"/>
      <c r="S101" s="26"/>
      <c r="T101" s="19">
        <v>1</v>
      </c>
      <c r="U101" s="26">
        <v>1</v>
      </c>
      <c r="V101" s="19">
        <v>4</v>
      </c>
      <c r="W101" s="26">
        <v>2</v>
      </c>
      <c r="X101" s="19">
        <v>11</v>
      </c>
      <c r="Y101" s="26">
        <v>3</v>
      </c>
      <c r="Z101" s="19">
        <v>8</v>
      </c>
      <c r="AA101" s="26">
        <v>6</v>
      </c>
      <c r="AB101" s="19">
        <v>9</v>
      </c>
      <c r="AC101" s="26">
        <v>15</v>
      </c>
      <c r="AD101" s="19">
        <v>14</v>
      </c>
      <c r="AE101" s="26">
        <v>19</v>
      </c>
      <c r="AF101" s="19">
        <v>14</v>
      </c>
      <c r="AG101" s="26">
        <v>18</v>
      </c>
      <c r="AH101" s="19">
        <v>15</v>
      </c>
      <c r="AI101" s="26">
        <v>20</v>
      </c>
      <c r="AJ101" s="19">
        <v>13</v>
      </c>
      <c r="AK101" s="26">
        <v>21</v>
      </c>
      <c r="AL101" s="22">
        <v>21</v>
      </c>
      <c r="AM101" s="71">
        <v>44</v>
      </c>
      <c r="AN101" s="72">
        <v>44</v>
      </c>
      <c r="AO101" s="72">
        <v>43</v>
      </c>
      <c r="AP101" s="72"/>
      <c r="AQ101" s="72">
        <v>43</v>
      </c>
      <c r="AR101" s="72"/>
      <c r="AS101" s="72">
        <v>43</v>
      </c>
      <c r="AT101" s="72"/>
      <c r="AU101" s="72"/>
      <c r="AV101" s="72"/>
      <c r="AW101" s="143"/>
      <c r="AX101" t="str">
        <f t="shared" si="23"/>
        <v/>
      </c>
      <c r="CA101" t="str">
        <f t="shared" si="25"/>
        <v/>
      </c>
      <c r="CJ101">
        <f t="shared" si="26"/>
        <v>0</v>
      </c>
    </row>
    <row r="102" spans="1:88" x14ac:dyDescent="0.25">
      <c r="A102" s="136" t="s">
        <v>106</v>
      </c>
      <c r="B102" s="47">
        <f t="shared" si="24"/>
        <v>15</v>
      </c>
      <c r="C102" s="74">
        <f t="shared" si="22"/>
        <v>9</v>
      </c>
      <c r="D102" s="144">
        <f t="shared" si="22"/>
        <v>6</v>
      </c>
      <c r="E102" s="145"/>
      <c r="F102" s="146"/>
      <c r="G102" s="147"/>
      <c r="H102" s="77"/>
      <c r="I102" s="76"/>
      <c r="J102" s="77"/>
      <c r="K102" s="76"/>
      <c r="L102" s="77"/>
      <c r="M102" s="76"/>
      <c r="N102" s="77"/>
      <c r="O102" s="76"/>
      <c r="P102" s="77"/>
      <c r="Q102" s="76"/>
      <c r="R102" s="77"/>
      <c r="S102" s="76"/>
      <c r="T102" s="77"/>
      <c r="U102" s="76"/>
      <c r="V102" s="77"/>
      <c r="W102" s="76"/>
      <c r="X102" s="77">
        <v>1</v>
      </c>
      <c r="Y102" s="76">
        <v>1</v>
      </c>
      <c r="Z102" s="77">
        <v>1</v>
      </c>
      <c r="AA102" s="76"/>
      <c r="AB102" s="77">
        <v>1</v>
      </c>
      <c r="AC102" s="76">
        <v>1</v>
      </c>
      <c r="AD102" s="77">
        <v>2</v>
      </c>
      <c r="AE102" s="76">
        <v>1</v>
      </c>
      <c r="AF102" s="77"/>
      <c r="AG102" s="76">
        <v>1</v>
      </c>
      <c r="AH102" s="77"/>
      <c r="AI102" s="76">
        <v>2</v>
      </c>
      <c r="AJ102" s="77"/>
      <c r="AK102" s="76">
        <v>3</v>
      </c>
      <c r="AL102" s="78">
        <v>1</v>
      </c>
      <c r="AM102" s="79"/>
      <c r="AN102" s="80"/>
      <c r="AO102" s="80"/>
      <c r="AP102" s="80"/>
      <c r="AQ102" s="80"/>
      <c r="AR102" s="80"/>
      <c r="AS102" s="80"/>
      <c r="AT102" s="80"/>
      <c r="AU102" s="80"/>
      <c r="AV102" s="80"/>
      <c r="AW102" s="146"/>
      <c r="AX102" t="str">
        <f t="shared" si="23"/>
        <v/>
      </c>
      <c r="CA102" t="str">
        <f t="shared" si="25"/>
        <v/>
      </c>
      <c r="CJ102">
        <f t="shared" si="26"/>
        <v>0</v>
      </c>
    </row>
    <row r="103" spans="1:88" x14ac:dyDescent="0.25">
      <c r="A103" s="136" t="s">
        <v>107</v>
      </c>
      <c r="B103" s="47">
        <f t="shared" si="24"/>
        <v>14</v>
      </c>
      <c r="C103" s="47">
        <f t="shared" si="22"/>
        <v>5</v>
      </c>
      <c r="D103" s="148">
        <f t="shared" si="22"/>
        <v>9</v>
      </c>
      <c r="E103" s="142"/>
      <c r="F103" s="143"/>
      <c r="G103" s="23"/>
      <c r="H103" s="19"/>
      <c r="I103" s="26"/>
      <c r="J103" s="19"/>
      <c r="K103" s="26"/>
      <c r="L103" s="19"/>
      <c r="M103" s="26"/>
      <c r="N103" s="19"/>
      <c r="O103" s="26"/>
      <c r="P103" s="19"/>
      <c r="Q103" s="26"/>
      <c r="R103" s="19"/>
      <c r="S103" s="26"/>
      <c r="T103" s="19"/>
      <c r="U103" s="26"/>
      <c r="V103" s="19">
        <v>1</v>
      </c>
      <c r="W103" s="26"/>
      <c r="X103" s="19">
        <v>1</v>
      </c>
      <c r="Y103" s="26"/>
      <c r="Z103" s="19">
        <v>1</v>
      </c>
      <c r="AA103" s="26">
        <v>1</v>
      </c>
      <c r="AB103" s="19">
        <v>1</v>
      </c>
      <c r="AC103" s="26"/>
      <c r="AD103" s="19"/>
      <c r="AE103" s="26">
        <v>2</v>
      </c>
      <c r="AF103" s="19"/>
      <c r="AG103" s="26">
        <v>1</v>
      </c>
      <c r="AH103" s="19">
        <v>2</v>
      </c>
      <c r="AI103" s="26">
        <v>1</v>
      </c>
      <c r="AJ103" s="19">
        <v>2</v>
      </c>
      <c r="AK103" s="26"/>
      <c r="AL103" s="22">
        <v>1</v>
      </c>
      <c r="AM103" s="71"/>
      <c r="AN103" s="72"/>
      <c r="AO103" s="72"/>
      <c r="AP103" s="72"/>
      <c r="AQ103" s="72">
        <v>14</v>
      </c>
      <c r="AR103" s="72"/>
      <c r="AS103" s="72"/>
      <c r="AT103" s="72"/>
      <c r="AU103" s="72"/>
      <c r="AV103" s="72"/>
      <c r="AW103" s="143"/>
      <c r="AX103" t="str">
        <f t="shared" si="23"/>
        <v/>
      </c>
      <c r="CA103" t="str">
        <f t="shared" si="25"/>
        <v/>
      </c>
      <c r="CJ103">
        <f t="shared" si="26"/>
        <v>0</v>
      </c>
    </row>
    <row r="104" spans="1:88" x14ac:dyDescent="0.25">
      <c r="A104" s="136" t="s">
        <v>108</v>
      </c>
      <c r="B104" s="47">
        <f t="shared" si="24"/>
        <v>32</v>
      </c>
      <c r="C104" s="47">
        <f t="shared" si="22"/>
        <v>11</v>
      </c>
      <c r="D104" s="148">
        <f t="shared" si="22"/>
        <v>21</v>
      </c>
      <c r="E104" s="142"/>
      <c r="F104" s="143"/>
      <c r="G104" s="23"/>
      <c r="H104" s="19"/>
      <c r="I104" s="26"/>
      <c r="J104" s="19"/>
      <c r="K104" s="26"/>
      <c r="L104" s="19"/>
      <c r="M104" s="26"/>
      <c r="N104" s="19"/>
      <c r="O104" s="26"/>
      <c r="P104" s="19"/>
      <c r="Q104" s="26"/>
      <c r="R104" s="19"/>
      <c r="S104" s="26">
        <v>1</v>
      </c>
      <c r="T104" s="19">
        <v>2</v>
      </c>
      <c r="U104" s="26">
        <v>1</v>
      </c>
      <c r="V104" s="19">
        <v>2</v>
      </c>
      <c r="W104" s="26">
        <v>1</v>
      </c>
      <c r="X104" s="19">
        <v>2</v>
      </c>
      <c r="Y104" s="26">
        <v>1</v>
      </c>
      <c r="Z104" s="19">
        <v>2</v>
      </c>
      <c r="AA104" s="26">
        <v>1</v>
      </c>
      <c r="AB104" s="19">
        <v>2</v>
      </c>
      <c r="AC104" s="26">
        <v>2</v>
      </c>
      <c r="AD104" s="19">
        <v>2</v>
      </c>
      <c r="AE104" s="26">
        <v>2</v>
      </c>
      <c r="AF104" s="19">
        <v>3</v>
      </c>
      <c r="AG104" s="26"/>
      <c r="AH104" s="19">
        <v>3</v>
      </c>
      <c r="AI104" s="26">
        <v>2</v>
      </c>
      <c r="AJ104" s="19">
        <v>1</v>
      </c>
      <c r="AK104" s="26"/>
      <c r="AL104" s="22">
        <v>2</v>
      </c>
      <c r="AM104" s="71"/>
      <c r="AN104" s="72"/>
      <c r="AO104" s="72"/>
      <c r="AP104" s="72"/>
      <c r="AQ104" s="72">
        <v>32</v>
      </c>
      <c r="AR104" s="72"/>
      <c r="AS104" s="72"/>
      <c r="AT104" s="72"/>
      <c r="AU104" s="72"/>
      <c r="AV104" s="72"/>
      <c r="AW104" s="143"/>
      <c r="AX104" t="str">
        <f t="shared" si="23"/>
        <v/>
      </c>
      <c r="CA104" t="str">
        <f t="shared" si="25"/>
        <v/>
      </c>
      <c r="CJ104">
        <f t="shared" si="26"/>
        <v>0</v>
      </c>
    </row>
    <row r="105" spans="1:88" x14ac:dyDescent="0.25">
      <c r="A105" s="136" t="s">
        <v>109</v>
      </c>
      <c r="B105" s="47">
        <f t="shared" si="24"/>
        <v>0</v>
      </c>
      <c r="C105" s="47">
        <f t="shared" si="22"/>
        <v>0</v>
      </c>
      <c r="D105" s="148">
        <f t="shared" si="22"/>
        <v>0</v>
      </c>
      <c r="E105" s="142"/>
      <c r="F105" s="143"/>
      <c r="G105" s="23"/>
      <c r="H105" s="19"/>
      <c r="I105" s="26"/>
      <c r="J105" s="19"/>
      <c r="K105" s="26"/>
      <c r="L105" s="19"/>
      <c r="M105" s="26"/>
      <c r="N105" s="19"/>
      <c r="O105" s="26"/>
      <c r="P105" s="19"/>
      <c r="Q105" s="26"/>
      <c r="R105" s="19"/>
      <c r="S105" s="26"/>
      <c r="T105" s="19"/>
      <c r="U105" s="26"/>
      <c r="V105" s="19"/>
      <c r="W105" s="26"/>
      <c r="X105" s="19"/>
      <c r="Y105" s="26"/>
      <c r="Z105" s="19"/>
      <c r="AA105" s="26"/>
      <c r="AB105" s="19"/>
      <c r="AC105" s="26"/>
      <c r="AD105" s="19"/>
      <c r="AE105" s="26"/>
      <c r="AF105" s="19"/>
      <c r="AG105" s="26"/>
      <c r="AH105" s="19"/>
      <c r="AI105" s="26"/>
      <c r="AJ105" s="19"/>
      <c r="AK105" s="26"/>
      <c r="AL105" s="22"/>
      <c r="AM105" s="71"/>
      <c r="AN105" s="72"/>
      <c r="AO105" s="72"/>
      <c r="AP105" s="72"/>
      <c r="AQ105" s="72"/>
      <c r="AR105" s="72"/>
      <c r="AS105" s="72"/>
      <c r="AT105" s="72"/>
      <c r="AU105" s="72"/>
      <c r="AV105" s="72"/>
      <c r="AW105" s="143"/>
      <c r="AX105" t="str">
        <f t="shared" si="23"/>
        <v/>
      </c>
      <c r="CA105" t="str">
        <f t="shared" si="25"/>
        <v/>
      </c>
      <c r="CJ105">
        <f t="shared" si="26"/>
        <v>0</v>
      </c>
    </row>
    <row r="106" spans="1:88" x14ac:dyDescent="0.25">
      <c r="A106" s="149" t="s">
        <v>110</v>
      </c>
      <c r="B106" s="150">
        <f t="shared" si="24"/>
        <v>0</v>
      </c>
      <c r="C106" s="150">
        <f t="shared" si="22"/>
        <v>0</v>
      </c>
      <c r="D106" s="151">
        <f t="shared" si="22"/>
        <v>0</v>
      </c>
      <c r="E106" s="152"/>
      <c r="F106" s="153"/>
      <c r="G106" s="154"/>
      <c r="H106" s="155"/>
      <c r="I106" s="156"/>
      <c r="J106" s="155"/>
      <c r="K106" s="156"/>
      <c r="L106" s="155"/>
      <c r="M106" s="156"/>
      <c r="N106" s="155"/>
      <c r="O106" s="156"/>
      <c r="P106" s="155"/>
      <c r="Q106" s="156"/>
      <c r="R106" s="155"/>
      <c r="S106" s="156"/>
      <c r="T106" s="155"/>
      <c r="U106" s="156"/>
      <c r="V106" s="155"/>
      <c r="W106" s="156"/>
      <c r="X106" s="155"/>
      <c r="Y106" s="156"/>
      <c r="Z106" s="155"/>
      <c r="AA106" s="156"/>
      <c r="AB106" s="155"/>
      <c r="AC106" s="156"/>
      <c r="AD106" s="155"/>
      <c r="AE106" s="156"/>
      <c r="AF106" s="155"/>
      <c r="AG106" s="156"/>
      <c r="AH106" s="155"/>
      <c r="AI106" s="156"/>
      <c r="AJ106" s="155"/>
      <c r="AK106" s="156"/>
      <c r="AL106" s="157"/>
      <c r="AM106" s="158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3"/>
      <c r="AX106" t="str">
        <f t="shared" si="23"/>
        <v/>
      </c>
      <c r="CA106" t="str">
        <f t="shared" si="25"/>
        <v/>
      </c>
      <c r="CJ106">
        <f t="shared" si="26"/>
        <v>0</v>
      </c>
    </row>
    <row r="107" spans="1:88" x14ac:dyDescent="0.25">
      <c r="A107" s="98" t="s">
        <v>111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88" x14ac:dyDescent="0.25">
      <c r="A108" s="184" t="s">
        <v>60</v>
      </c>
      <c r="B108" s="192" t="s">
        <v>112</v>
      </c>
      <c r="C108" s="193"/>
      <c r="D108" s="193"/>
      <c r="E108" s="194"/>
      <c r="F108" s="192" t="s">
        <v>113</v>
      </c>
      <c r="G108" s="193"/>
      <c r="H108" s="193"/>
      <c r="I108" s="194"/>
      <c r="J108" s="59"/>
    </row>
    <row r="109" spans="1:88" ht="21" x14ac:dyDescent="0.25">
      <c r="A109" s="185"/>
      <c r="B109" s="99" t="s">
        <v>114</v>
      </c>
      <c r="C109" s="99" t="s">
        <v>115</v>
      </c>
      <c r="D109" s="100" t="s">
        <v>116</v>
      </c>
      <c r="E109" s="100" t="s">
        <v>117</v>
      </c>
      <c r="F109" s="100" t="s">
        <v>114</v>
      </c>
      <c r="G109" s="100" t="s">
        <v>118</v>
      </c>
      <c r="H109" s="100" t="s">
        <v>116</v>
      </c>
      <c r="I109" s="100" t="s">
        <v>117</v>
      </c>
      <c r="J109" s="59"/>
    </row>
    <row r="110" spans="1:88" x14ac:dyDescent="0.25">
      <c r="A110" s="15" t="s">
        <v>119</v>
      </c>
      <c r="B110" s="39"/>
      <c r="C110" s="39"/>
      <c r="D110" s="39"/>
      <c r="E110" s="39"/>
      <c r="F110" s="39">
        <v>4</v>
      </c>
      <c r="G110" s="39">
        <v>2</v>
      </c>
      <c r="H110" s="39"/>
      <c r="I110" s="39"/>
      <c r="J110" s="59"/>
    </row>
    <row r="111" spans="1:88" x14ac:dyDescent="0.25">
      <c r="A111" s="28" t="s">
        <v>120</v>
      </c>
      <c r="B111" s="101"/>
      <c r="C111" s="102"/>
      <c r="D111" s="102"/>
      <c r="E111" s="102"/>
      <c r="F111" s="103"/>
      <c r="G111" s="103"/>
      <c r="H111" s="103"/>
      <c r="I111" s="103"/>
      <c r="J111" s="59"/>
    </row>
    <row r="112" spans="1:88" ht="15.75" x14ac:dyDescent="0.25">
      <c r="A112" s="4" t="s">
        <v>121</v>
      </c>
      <c r="B112" s="104"/>
      <c r="C112" s="104"/>
      <c r="D112" s="104"/>
      <c r="E112" s="104"/>
      <c r="F112" s="104"/>
      <c r="G112" s="104"/>
      <c r="H112" s="104"/>
      <c r="I112" s="104"/>
      <c r="J112" s="59"/>
    </row>
    <row r="113" spans="1:10" x14ac:dyDescent="0.25">
      <c r="A113" s="105"/>
      <c r="B113" s="192" t="s">
        <v>112</v>
      </c>
      <c r="C113" s="193"/>
      <c r="D113" s="193"/>
      <c r="E113" s="194"/>
      <c r="F113" s="192" t="s">
        <v>113</v>
      </c>
      <c r="G113" s="193"/>
      <c r="H113" s="193"/>
      <c r="I113" s="194"/>
      <c r="J113" s="59"/>
    </row>
    <row r="114" spans="1:10" ht="22.5" x14ac:dyDescent="0.25">
      <c r="A114" s="105"/>
      <c r="B114" s="99" t="s">
        <v>114</v>
      </c>
      <c r="C114" s="99" t="s">
        <v>115</v>
      </c>
      <c r="D114" s="100" t="s">
        <v>116</v>
      </c>
      <c r="E114" s="100" t="s">
        <v>117</v>
      </c>
      <c r="F114" s="100" t="s">
        <v>114</v>
      </c>
      <c r="G114" s="106" t="s">
        <v>118</v>
      </c>
      <c r="H114" s="100" t="s">
        <v>116</v>
      </c>
      <c r="I114" s="100" t="s">
        <v>117</v>
      </c>
      <c r="J114" s="59"/>
    </row>
    <row r="115" spans="1:10" x14ac:dyDescent="0.25">
      <c r="A115" s="15" t="s">
        <v>122</v>
      </c>
      <c r="B115" s="107"/>
      <c r="C115" s="107"/>
      <c r="D115" s="107"/>
      <c r="E115" s="107"/>
      <c r="F115" s="39">
        <v>6</v>
      </c>
      <c r="G115" s="39">
        <v>2</v>
      </c>
      <c r="H115" s="39"/>
      <c r="I115" s="39"/>
      <c r="J115" s="59"/>
    </row>
    <row r="116" spans="1:10" x14ac:dyDescent="0.25">
      <c r="A116" s="28" t="s">
        <v>123</v>
      </c>
      <c r="B116" s="32"/>
      <c r="C116" s="32"/>
      <c r="D116" s="32"/>
      <c r="E116" s="32"/>
      <c r="F116" s="108"/>
      <c r="G116" s="108"/>
      <c r="H116" s="108"/>
      <c r="I116" s="108"/>
      <c r="J116" s="59"/>
    </row>
    <row r="117" spans="1:10" ht="15.75" x14ac:dyDescent="0.25">
      <c r="A117" s="4" t="s">
        <v>124</v>
      </c>
    </row>
    <row r="118" spans="1:10" ht="22.5" x14ac:dyDescent="0.25">
      <c r="A118" s="184" t="s">
        <v>125</v>
      </c>
      <c r="B118" s="186" t="s">
        <v>112</v>
      </c>
      <c r="C118" s="187"/>
      <c r="D118" s="186" t="s">
        <v>126</v>
      </c>
      <c r="E118" s="188"/>
      <c r="F118" s="189"/>
      <c r="G118" s="45" t="s">
        <v>127</v>
      </c>
    </row>
    <row r="119" spans="1:10" ht="22.5" x14ac:dyDescent="0.25">
      <c r="A119" s="185"/>
      <c r="B119" s="109" t="s">
        <v>128</v>
      </c>
      <c r="C119" s="109" t="s">
        <v>129</v>
      </c>
      <c r="D119" s="109" t="s">
        <v>130</v>
      </c>
      <c r="E119" s="45" t="s">
        <v>131</v>
      </c>
      <c r="F119" s="45" t="s">
        <v>132</v>
      </c>
      <c r="G119" s="109" t="s">
        <v>133</v>
      </c>
    </row>
    <row r="120" spans="1:10" x14ac:dyDescent="0.25">
      <c r="A120" s="15" t="s">
        <v>134</v>
      </c>
      <c r="B120" s="67"/>
      <c r="C120" s="67"/>
      <c r="D120" s="110"/>
      <c r="E120" s="67">
        <v>3</v>
      </c>
      <c r="F120" s="67"/>
      <c r="G120" s="67"/>
    </row>
    <row r="121" spans="1:10" x14ac:dyDescent="0.25">
      <c r="A121" s="24" t="s">
        <v>135</v>
      </c>
      <c r="B121" s="111"/>
      <c r="C121" s="19"/>
      <c r="D121" s="19"/>
      <c r="E121" s="19"/>
      <c r="F121" s="111"/>
      <c r="G121" s="19"/>
    </row>
    <row r="122" spans="1:10" x14ac:dyDescent="0.25">
      <c r="A122" s="24" t="s">
        <v>136</v>
      </c>
      <c r="B122" s="112"/>
      <c r="C122" s="112"/>
      <c r="D122" s="113"/>
      <c r="E122" s="113"/>
      <c r="F122" s="112"/>
      <c r="G122" s="112"/>
    </row>
    <row r="123" spans="1:10" x14ac:dyDescent="0.25">
      <c r="A123" s="42" t="s">
        <v>137</v>
      </c>
      <c r="B123" s="114"/>
      <c r="C123" s="114"/>
      <c r="D123" s="114"/>
      <c r="E123" s="115"/>
      <c r="F123" s="115"/>
      <c r="G123" s="114"/>
    </row>
    <row r="140" spans="1:2" s="117" customFormat="1" x14ac:dyDescent="0.25">
      <c r="A140" s="116">
        <f>SUM(C15:C41,B46:B57,C63:C89,B95:B106,B110:I111,B115:I116,B120:G123)</f>
        <v>770</v>
      </c>
      <c r="B140" s="117">
        <f>SUM(CJ15:CK106)</f>
        <v>0</v>
      </c>
    </row>
  </sheetData>
  <mergeCells count="113">
    <mergeCell ref="A7:AC7"/>
    <mergeCell ref="A12:B14"/>
    <mergeCell ref="C12:E13"/>
    <mergeCell ref="F12:AM12"/>
    <mergeCell ref="AN12:AN14"/>
    <mergeCell ref="AO12:AO14"/>
    <mergeCell ref="P13:Q13"/>
    <mergeCell ref="R13:S13"/>
    <mergeCell ref="T13:U13"/>
    <mergeCell ref="V13:W13"/>
    <mergeCell ref="CA12:CA14"/>
    <mergeCell ref="CB12:CB14"/>
    <mergeCell ref="CC12:CC14"/>
    <mergeCell ref="CJ12:CJ14"/>
    <mergeCell ref="CK12:CK14"/>
    <mergeCell ref="F13:G13"/>
    <mergeCell ref="H13:I13"/>
    <mergeCell ref="J13:K13"/>
    <mergeCell ref="L13:M13"/>
    <mergeCell ref="N13:O13"/>
    <mergeCell ref="AJ13:AK13"/>
    <mergeCell ref="AL13:AM13"/>
    <mergeCell ref="A15:A37"/>
    <mergeCell ref="A38:A41"/>
    <mergeCell ref="A43:A45"/>
    <mergeCell ref="B43:D44"/>
    <mergeCell ref="E43:AL43"/>
    <mergeCell ref="AM43:AW44"/>
    <mergeCell ref="U44:V44"/>
    <mergeCell ref="W44:X44"/>
    <mergeCell ref="X13:Y13"/>
    <mergeCell ref="Z13:AA13"/>
    <mergeCell ref="AB13:AC13"/>
    <mergeCell ref="AD13:AE13"/>
    <mergeCell ref="AF13:AG13"/>
    <mergeCell ref="AH13:AI13"/>
    <mergeCell ref="CA43:CA45"/>
    <mergeCell ref="CJ43:CJ45"/>
    <mergeCell ref="E44:F44"/>
    <mergeCell ref="G44:H44"/>
    <mergeCell ref="I44:J44"/>
    <mergeCell ref="K44:L44"/>
    <mergeCell ref="M44:N44"/>
    <mergeCell ref="O44:P44"/>
    <mergeCell ref="Q44:R44"/>
    <mergeCell ref="S44:T44"/>
    <mergeCell ref="AK44:AL44"/>
    <mergeCell ref="Y44:Z44"/>
    <mergeCell ref="AA44:AB44"/>
    <mergeCell ref="AC44:AD44"/>
    <mergeCell ref="AE44:AF44"/>
    <mergeCell ref="AG44:AH44"/>
    <mergeCell ref="AI44:AJ44"/>
    <mergeCell ref="CA60:CA62"/>
    <mergeCell ref="CB60:CB62"/>
    <mergeCell ref="CC60:CC62"/>
    <mergeCell ref="CJ60:CJ62"/>
    <mergeCell ref="CK60:CK62"/>
    <mergeCell ref="F61:G61"/>
    <mergeCell ref="H61:I61"/>
    <mergeCell ref="J61:K61"/>
    <mergeCell ref="L61:M61"/>
    <mergeCell ref="N61:O61"/>
    <mergeCell ref="AJ61:AK61"/>
    <mergeCell ref="AL61:AM61"/>
    <mergeCell ref="F60:AM60"/>
    <mergeCell ref="AN60:AN62"/>
    <mergeCell ref="AO60:AO62"/>
    <mergeCell ref="P61:Q61"/>
    <mergeCell ref="R61:S61"/>
    <mergeCell ref="T61:U61"/>
    <mergeCell ref="V61:W61"/>
    <mergeCell ref="A63:A85"/>
    <mergeCell ref="A86:A89"/>
    <mergeCell ref="A92:A94"/>
    <mergeCell ref="B92:D93"/>
    <mergeCell ref="E92:AL92"/>
    <mergeCell ref="AM92:AW93"/>
    <mergeCell ref="U93:V93"/>
    <mergeCell ref="W93:X93"/>
    <mergeCell ref="X61:Y61"/>
    <mergeCell ref="Z61:AA61"/>
    <mergeCell ref="AB61:AC61"/>
    <mergeCell ref="AD61:AE61"/>
    <mergeCell ref="AF61:AG61"/>
    <mergeCell ref="AH61:AI61"/>
    <mergeCell ref="A60:B62"/>
    <mergeCell ref="C60:E61"/>
    <mergeCell ref="CA92:CA94"/>
    <mergeCell ref="CJ92:CJ94"/>
    <mergeCell ref="E93:F93"/>
    <mergeCell ref="G93:H93"/>
    <mergeCell ref="I93:J93"/>
    <mergeCell ref="K93:L93"/>
    <mergeCell ref="M93:N93"/>
    <mergeCell ref="O93:P93"/>
    <mergeCell ref="Q93:R93"/>
    <mergeCell ref="S93:T93"/>
    <mergeCell ref="A118:A119"/>
    <mergeCell ref="B118:C118"/>
    <mergeCell ref="D118:F118"/>
    <mergeCell ref="AK93:AL93"/>
    <mergeCell ref="A108:A109"/>
    <mergeCell ref="B108:E108"/>
    <mergeCell ref="F108:I108"/>
    <mergeCell ref="B113:E113"/>
    <mergeCell ref="F113:I113"/>
    <mergeCell ref="Y93:Z93"/>
    <mergeCell ref="AA93:AB93"/>
    <mergeCell ref="AC93:AD93"/>
    <mergeCell ref="AE93:AF93"/>
    <mergeCell ref="AG93:AH93"/>
    <mergeCell ref="AI93:AJ93"/>
  </mergeCells>
  <dataValidations count="3">
    <dataValidation type="whole" operator="greaterThanOrEqual" allowBlank="1" showErrorMessage="1" error="Sólo ingrese números enteros." sqref="B116:E116 F115:I115 B110:E111 F110:I110">
      <formula1>0</formula1>
    </dataValidation>
    <dataValidation type="whole" operator="greaterThanOrEqual" allowBlank="1" showErrorMessage="1" error="Sólo ingrese números enteros." prompt="Valor no Permitido" sqref="B120:C120 E120:G120 C121:E121 G121 D122:E122 E123:F123 E95:AW106 F63:AO89 E46:AW57 F15:AO41">
      <formula1>0</formula1>
    </dataValidation>
    <dataValidation allowBlank="1" prompt="Valor no Permitido" sqref="CA60:CI91 A63:A1048576 E8:E45 AP58:AW94 B15:B59 A15:A60 F116:G119 B124:G1048576 H116:I1048576 E107:I109 F111:I114 B117:E119 B63:B109 B112:E115 J107:AW1048576 E58:E94 F58:AO62 F90:AO94 F8:AC14 CA61:CJ91 C8:D109 AX1:XFD9 CC13:CK14 CN12:XFD14 G122:G123 F121:F122 D120 D123 C122:C123 B121:B123 CJ12:CK14 CL10:XFD11 AX42:BZ1048576 CJ15:CJ43 CA15:CA43 CB15:CI59 F42:AW45 AX15:BZ40 CA95:CA1048576 AY41:BZ41 CA46:CA59 AX10:CI14 CL15:XFD1048576 CK15:CK59 CJ46:CJ59 CJ60:CK62 CK61:CK1048576 AP1:AW41 CJ92 CA92 CJ95:CJ1048576 CB92:CI1048576 A1:A12 AD1:AO14 B1:AC6 B8:B11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0"/>
  <sheetViews>
    <sheetView tabSelected="1" workbookViewId="0">
      <selection activeCell="A7" sqref="A7:AC7"/>
    </sheetView>
  </sheetViews>
  <sheetFormatPr baseColWidth="10" defaultColWidth="14.42578125" defaultRowHeight="15" x14ac:dyDescent="0.25"/>
  <cols>
    <col min="1" max="1" width="53.7109375" customWidth="1"/>
    <col min="2" max="2" width="53.28515625" customWidth="1"/>
    <col min="3" max="3" width="16.42578125" customWidth="1"/>
    <col min="4" max="4" width="13.28515625" customWidth="1"/>
    <col min="5" max="5" width="14.7109375" customWidth="1"/>
    <col min="6" max="6" width="14.140625" customWidth="1"/>
    <col min="7" max="7" width="13.28515625" customWidth="1"/>
    <col min="8" max="39" width="10.7109375" customWidth="1"/>
    <col min="40" max="40" width="11.140625" customWidth="1"/>
    <col min="41" max="41" width="12.140625" customWidth="1"/>
    <col min="42" max="43" width="10.7109375" customWidth="1"/>
    <col min="44" max="44" width="11.5703125" customWidth="1"/>
    <col min="45" max="45" width="10.7109375" customWidth="1"/>
    <col min="46" max="46" width="14.140625" customWidth="1"/>
    <col min="47" max="47" width="10.7109375" customWidth="1"/>
    <col min="48" max="48" width="11.5703125" customWidth="1"/>
    <col min="49" max="51" width="10.7109375" customWidth="1"/>
    <col min="52" max="52" width="16.28515625" customWidth="1"/>
    <col min="53" max="54" width="14.140625" customWidth="1"/>
    <col min="77" max="78" width="0" hidden="1" customWidth="1"/>
    <col min="79" max="90" width="14.42578125" hidden="1" customWidth="1"/>
    <col min="91" max="104" width="14.42578125" customWidth="1"/>
  </cols>
  <sheetData>
    <row r="1" spans="1:89" x14ac:dyDescent="0.25">
      <c r="A1" s="1" t="s">
        <v>0</v>
      </c>
    </row>
    <row r="2" spans="1:89" x14ac:dyDescent="0.25">
      <c r="A2" s="1" t="str">
        <f>CONCATENATE("COMUNA: ",[13]NOMBRE!B2," - ","( ",[13]NOMBRE!C2,[13]NOMBRE!D2,[13]NOMBRE!E2,[13]NOMBRE!F2,[13]NOMBRE!G2," )")</f>
        <v>COMUNA: LINARES - ( 07401 )</v>
      </c>
    </row>
    <row r="3" spans="1:89" x14ac:dyDescent="0.25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</row>
    <row r="4" spans="1:89" x14ac:dyDescent="0.25">
      <c r="A4" s="1" t="str">
        <f>CONCATENATE("MES: ",[13]NOMBRE!B6," - ","( ",[13]NOMBRE!C6,[13]NOMBRE!D6," )")</f>
        <v>MES: DICIEMBRE - ( 12 )</v>
      </c>
    </row>
    <row r="5" spans="1:89" x14ac:dyDescent="0.25">
      <c r="A5" s="1" t="str">
        <f>CONCATENATE("AÑO: ",[13]NOMBRE!B7)</f>
        <v>AÑO: 2023</v>
      </c>
    </row>
    <row r="6" spans="1:89" x14ac:dyDescent="0.25">
      <c r="A6" s="2"/>
    </row>
    <row r="7" spans="1:89" ht="15" customHeight="1" x14ac:dyDescent="0.25">
      <c r="A7" s="233" t="s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</row>
    <row r="8" spans="1:89" x14ac:dyDescent="0.25">
      <c r="A8" s="2"/>
      <c r="D8" s="181"/>
      <c r="E8" s="181"/>
      <c r="F8" s="181"/>
      <c r="G8" s="181"/>
      <c r="H8" s="181"/>
      <c r="I8" s="181"/>
      <c r="J8" s="181"/>
      <c r="K8" s="181"/>
      <c r="L8" s="181"/>
    </row>
    <row r="9" spans="1:89" x14ac:dyDescent="0.25">
      <c r="A9" s="2"/>
      <c r="D9" s="181"/>
      <c r="E9" s="181"/>
      <c r="F9" s="181"/>
      <c r="G9" s="181"/>
      <c r="H9" s="181"/>
      <c r="I9" s="181"/>
      <c r="J9" s="181"/>
      <c r="K9" s="181"/>
      <c r="L9" s="181"/>
    </row>
    <row r="10" spans="1:89" ht="15.75" x14ac:dyDescent="0.25">
      <c r="A10" s="4" t="s">
        <v>2</v>
      </c>
    </row>
    <row r="11" spans="1:89" ht="15.75" x14ac:dyDescent="0.25">
      <c r="A11" s="4" t="s">
        <v>3</v>
      </c>
      <c r="B11" s="5"/>
      <c r="C11" s="183"/>
      <c r="D11" s="183"/>
      <c r="E11" s="18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5"/>
      <c r="AS11" s="5"/>
    </row>
    <row r="12" spans="1:89" ht="15" customHeight="1" x14ac:dyDescent="0.25">
      <c r="A12" s="212" t="s">
        <v>4</v>
      </c>
      <c r="B12" s="213"/>
      <c r="C12" s="203" t="s">
        <v>5</v>
      </c>
      <c r="D12" s="204"/>
      <c r="E12" s="205"/>
      <c r="F12" s="209" t="s">
        <v>6</v>
      </c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191"/>
      <c r="AN12" s="219" t="s">
        <v>7</v>
      </c>
      <c r="AO12" s="222" t="s">
        <v>8</v>
      </c>
      <c r="CA12" s="218" t="s">
        <v>7</v>
      </c>
      <c r="CB12" s="218" t="s">
        <v>8</v>
      </c>
      <c r="CC12" s="218" t="s">
        <v>9</v>
      </c>
      <c r="CJ12" s="218" t="s">
        <v>7</v>
      </c>
      <c r="CK12" s="218" t="s">
        <v>8</v>
      </c>
    </row>
    <row r="13" spans="1:89" x14ac:dyDescent="0.25">
      <c r="A13" s="214"/>
      <c r="B13" s="215"/>
      <c r="C13" s="206"/>
      <c r="D13" s="207"/>
      <c r="E13" s="208"/>
      <c r="F13" s="198" t="s">
        <v>10</v>
      </c>
      <c r="G13" s="196"/>
      <c r="H13" s="195" t="s">
        <v>11</v>
      </c>
      <c r="I13" s="196"/>
      <c r="J13" s="195" t="s">
        <v>12</v>
      </c>
      <c r="K13" s="196"/>
      <c r="L13" s="195" t="s">
        <v>13</v>
      </c>
      <c r="M13" s="196"/>
      <c r="N13" s="195" t="s">
        <v>14</v>
      </c>
      <c r="O13" s="196"/>
      <c r="P13" s="195" t="s">
        <v>15</v>
      </c>
      <c r="Q13" s="196"/>
      <c r="R13" s="195" t="s">
        <v>16</v>
      </c>
      <c r="S13" s="196"/>
      <c r="T13" s="195" t="s">
        <v>17</v>
      </c>
      <c r="U13" s="196"/>
      <c r="V13" s="195" t="s">
        <v>18</v>
      </c>
      <c r="W13" s="196"/>
      <c r="X13" s="195" t="s">
        <v>19</v>
      </c>
      <c r="Y13" s="196"/>
      <c r="Z13" s="195" t="s">
        <v>20</v>
      </c>
      <c r="AA13" s="196"/>
      <c r="AB13" s="195" t="s">
        <v>21</v>
      </c>
      <c r="AC13" s="196"/>
      <c r="AD13" s="195" t="s">
        <v>22</v>
      </c>
      <c r="AE13" s="196"/>
      <c r="AF13" s="195" t="s">
        <v>23</v>
      </c>
      <c r="AG13" s="196"/>
      <c r="AH13" s="195" t="s">
        <v>24</v>
      </c>
      <c r="AI13" s="196"/>
      <c r="AJ13" s="195" t="s">
        <v>25</v>
      </c>
      <c r="AK13" s="196"/>
      <c r="AL13" s="190" t="s">
        <v>26</v>
      </c>
      <c r="AM13" s="191"/>
      <c r="AN13" s="220"/>
      <c r="AO13" s="223"/>
      <c r="CA13" s="218"/>
      <c r="CB13" s="218"/>
      <c r="CC13" s="218"/>
      <c r="CJ13" s="218"/>
      <c r="CK13" s="218"/>
    </row>
    <row r="14" spans="1:89" x14ac:dyDescent="0.25">
      <c r="A14" s="216"/>
      <c r="B14" s="217"/>
      <c r="C14" s="8" t="s">
        <v>27</v>
      </c>
      <c r="D14" s="9" t="s">
        <v>28</v>
      </c>
      <c r="E14" s="10" t="s">
        <v>29</v>
      </c>
      <c r="F14" s="11" t="s">
        <v>28</v>
      </c>
      <c r="G14" s="182" t="s">
        <v>29</v>
      </c>
      <c r="H14" s="13" t="s">
        <v>28</v>
      </c>
      <c r="I14" s="182" t="s">
        <v>29</v>
      </c>
      <c r="J14" s="13" t="s">
        <v>28</v>
      </c>
      <c r="K14" s="182" t="s">
        <v>29</v>
      </c>
      <c r="L14" s="13" t="s">
        <v>28</v>
      </c>
      <c r="M14" s="182" t="s">
        <v>29</v>
      </c>
      <c r="N14" s="13" t="s">
        <v>28</v>
      </c>
      <c r="O14" s="182" t="s">
        <v>29</v>
      </c>
      <c r="P14" s="13" t="s">
        <v>28</v>
      </c>
      <c r="Q14" s="182" t="s">
        <v>29</v>
      </c>
      <c r="R14" s="13" t="s">
        <v>28</v>
      </c>
      <c r="S14" s="182" t="s">
        <v>29</v>
      </c>
      <c r="T14" s="13" t="s">
        <v>28</v>
      </c>
      <c r="U14" s="182" t="s">
        <v>29</v>
      </c>
      <c r="V14" s="13" t="s">
        <v>28</v>
      </c>
      <c r="W14" s="182" t="s">
        <v>29</v>
      </c>
      <c r="X14" s="13" t="s">
        <v>28</v>
      </c>
      <c r="Y14" s="182" t="s">
        <v>29</v>
      </c>
      <c r="Z14" s="13" t="s">
        <v>28</v>
      </c>
      <c r="AA14" s="182" t="s">
        <v>29</v>
      </c>
      <c r="AB14" s="13" t="s">
        <v>28</v>
      </c>
      <c r="AC14" s="182" t="s">
        <v>29</v>
      </c>
      <c r="AD14" s="13" t="s">
        <v>28</v>
      </c>
      <c r="AE14" s="182" t="s">
        <v>29</v>
      </c>
      <c r="AF14" s="13" t="s">
        <v>28</v>
      </c>
      <c r="AG14" s="182" t="s">
        <v>29</v>
      </c>
      <c r="AH14" s="13" t="s">
        <v>28</v>
      </c>
      <c r="AI14" s="182" t="s">
        <v>29</v>
      </c>
      <c r="AJ14" s="13" t="s">
        <v>28</v>
      </c>
      <c r="AK14" s="182" t="s">
        <v>29</v>
      </c>
      <c r="AL14" s="13" t="s">
        <v>28</v>
      </c>
      <c r="AM14" s="14" t="s">
        <v>29</v>
      </c>
      <c r="AN14" s="221"/>
      <c r="AO14" s="224" t="s">
        <v>29</v>
      </c>
      <c r="CA14" s="218"/>
      <c r="CB14" s="218" t="s">
        <v>29</v>
      </c>
      <c r="CC14" s="218" t="s">
        <v>29</v>
      </c>
      <c r="CJ14" s="218"/>
      <c r="CK14" s="218" t="s">
        <v>29</v>
      </c>
    </row>
    <row r="15" spans="1:89" x14ac:dyDescent="0.25">
      <c r="A15" s="199" t="s">
        <v>30</v>
      </c>
      <c r="B15" s="15" t="s">
        <v>31</v>
      </c>
      <c r="C15" s="16">
        <f>SUM(D15:E15)</f>
        <v>0</v>
      </c>
      <c r="D15" s="17">
        <f>+F15+H15+J15+L15+N15+P15+R15+T15+V15++X15+Z15+AB15+AD15+AF15+AH15+AJ15+AL15</f>
        <v>0</v>
      </c>
      <c r="E15" s="16">
        <f>+G15+I15+K15+M15+O15+Q15+S15+U15+W15++Y15+AA15+AC15+AE15+AG15+AI15+AK15+AM15</f>
        <v>0</v>
      </c>
      <c r="F15" s="18"/>
      <c r="G15" s="19"/>
      <c r="H15" s="18"/>
      <c r="I15" s="19"/>
      <c r="J15" s="18"/>
      <c r="K15" s="19"/>
      <c r="L15" s="18"/>
      <c r="M15" s="19"/>
      <c r="N15" s="20"/>
      <c r="O15" s="19"/>
      <c r="P15" s="21"/>
      <c r="Q15" s="19"/>
      <c r="R15" s="21"/>
      <c r="S15" s="19"/>
      <c r="T15" s="21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22"/>
      <c r="AN15" s="23"/>
      <c r="AO15" s="19"/>
      <c r="AP15" t="str">
        <f>CA15&amp;CB15&amp;CC15</f>
        <v/>
      </c>
      <c r="CA15" t="str">
        <f>IF(CJ15=1," * El total de registros en Pueblos Originarios no debe ser mayor al Total.","")</f>
        <v/>
      </c>
      <c r="CB15" t="str">
        <f>IF(CK15=1," * El total de registros en Migrantes no debe ser mayor al Total.","")</f>
        <v/>
      </c>
      <c r="CC15" t="str">
        <f>IF(AND(C15&lt;&gt;0,OR(AN15="",AO15="")),"* No olvide digitar Migrantes y/o Pueblos Originarios (Digite CERO si no tiene). ","")</f>
        <v/>
      </c>
      <c r="CJ15">
        <f>IF(AN15&gt;C15,1,0)</f>
        <v>0</v>
      </c>
      <c r="CK15">
        <f>IF(AO15&gt;C15,1,0)</f>
        <v>0</v>
      </c>
    </row>
    <row r="16" spans="1:89" x14ac:dyDescent="0.25">
      <c r="A16" s="200"/>
      <c r="B16" s="24" t="s">
        <v>32</v>
      </c>
      <c r="C16" s="16">
        <f t="shared" ref="C16:C41" si="0">SUM(D16:E16)</f>
        <v>0</v>
      </c>
      <c r="D16" s="25">
        <f>+F16+H16+J16+L16+N16+P16+R16+T16+V16++X16+Z16+AB16+AD16+AF16+AH16+AJ16+AL16</f>
        <v>0</v>
      </c>
      <c r="E16" s="16">
        <f t="shared" ref="E16:E41" si="1">+G16+I16+K16+M16+O16+Q16+S16+U16+W16++Y16+AA16+AC16+AE16+AG16+AI16+AK16+AM16</f>
        <v>0</v>
      </c>
      <c r="F16" s="26"/>
      <c r="G16" s="19"/>
      <c r="H16" s="26"/>
      <c r="I16" s="19"/>
      <c r="J16" s="26"/>
      <c r="K16" s="19"/>
      <c r="L16" s="26"/>
      <c r="M16" s="19"/>
      <c r="N16" s="21"/>
      <c r="O16" s="19"/>
      <c r="P16" s="21"/>
      <c r="Q16" s="19"/>
      <c r="R16" s="21"/>
      <c r="S16" s="19"/>
      <c r="T16" s="21"/>
      <c r="U16" s="19"/>
      <c r="V16" s="26"/>
      <c r="W16" s="19"/>
      <c r="X16" s="26"/>
      <c r="Y16" s="19"/>
      <c r="Z16" s="26"/>
      <c r="AA16" s="19"/>
      <c r="AB16" s="26"/>
      <c r="AC16" s="19"/>
      <c r="AD16" s="26"/>
      <c r="AE16" s="19"/>
      <c r="AF16" s="26"/>
      <c r="AG16" s="19"/>
      <c r="AH16" s="26"/>
      <c r="AI16" s="19"/>
      <c r="AJ16" s="26"/>
      <c r="AK16" s="19"/>
      <c r="AL16" s="26"/>
      <c r="AM16" s="22"/>
      <c r="AN16" s="23"/>
      <c r="AO16" s="19"/>
      <c r="AP16" t="str">
        <f t="shared" ref="AP16:AP41" si="2">CA16&amp;CB16&amp;CC16</f>
        <v/>
      </c>
      <c r="CA16" t="str">
        <f t="shared" ref="CA16:CA41" si="3">IF(CJ16=1," * El total de registros en Pueblos Originarios no debe ser mayor al Total.","")</f>
        <v/>
      </c>
      <c r="CB16" t="str">
        <f t="shared" ref="CB16:CB41" si="4">IF(CK16=1," * El total de registros en Migrantes no debe ser mayor al Total.","")</f>
        <v/>
      </c>
      <c r="CC16" t="str">
        <f t="shared" ref="CC16:CC41" si="5">IF(AND(C16&lt;&gt;0,OR(AN16="",AO16="")),"* No olvide digitar Migrantes y/o Pueblos Originarios (Digite CERO si no tiene). ","")</f>
        <v/>
      </c>
      <c r="CJ16">
        <f t="shared" ref="CJ16:CJ41" si="6">IF(AN16&gt;C16,1,0)</f>
        <v>0</v>
      </c>
      <c r="CK16">
        <f t="shared" ref="CK16:CK41" si="7">IF(AO16&gt;C16,1,0)</f>
        <v>0</v>
      </c>
    </row>
    <row r="17" spans="1:89" x14ac:dyDescent="0.25">
      <c r="A17" s="200"/>
      <c r="B17" s="24" t="s">
        <v>33</v>
      </c>
      <c r="C17" s="16">
        <f t="shared" si="0"/>
        <v>0</v>
      </c>
      <c r="D17" s="25">
        <f t="shared" ref="D17:D41" si="8">+F17+H17+J17+L17+N17+P17+R17+T17+V17++X17+Z17+AB17+AD17+AF17+AH17+AJ17+AL17</f>
        <v>0</v>
      </c>
      <c r="E17" s="16">
        <f t="shared" si="1"/>
        <v>0</v>
      </c>
      <c r="F17" s="26"/>
      <c r="G17" s="19"/>
      <c r="H17" s="26"/>
      <c r="I17" s="19"/>
      <c r="J17" s="26"/>
      <c r="K17" s="19"/>
      <c r="L17" s="26"/>
      <c r="M17" s="19"/>
      <c r="N17" s="21"/>
      <c r="O17" s="19"/>
      <c r="P17" s="21"/>
      <c r="Q17" s="19"/>
      <c r="R17" s="21"/>
      <c r="S17" s="19"/>
      <c r="T17" s="21"/>
      <c r="U17" s="19"/>
      <c r="V17" s="26"/>
      <c r="W17" s="19"/>
      <c r="X17" s="26"/>
      <c r="Y17" s="19"/>
      <c r="Z17" s="26"/>
      <c r="AA17" s="19"/>
      <c r="AB17" s="26"/>
      <c r="AC17" s="19"/>
      <c r="AD17" s="26"/>
      <c r="AE17" s="19"/>
      <c r="AF17" s="26"/>
      <c r="AG17" s="19"/>
      <c r="AH17" s="26"/>
      <c r="AI17" s="19"/>
      <c r="AJ17" s="26"/>
      <c r="AK17" s="19"/>
      <c r="AL17" s="26"/>
      <c r="AM17" s="22"/>
      <c r="AN17" s="23"/>
      <c r="AO17" s="19"/>
      <c r="AP17" t="str">
        <f t="shared" si="2"/>
        <v/>
      </c>
      <c r="CA17" t="str">
        <f t="shared" si="3"/>
        <v/>
      </c>
      <c r="CB17" t="str">
        <f t="shared" si="4"/>
        <v/>
      </c>
      <c r="CC17" t="str">
        <f t="shared" si="5"/>
        <v/>
      </c>
      <c r="CJ17">
        <f t="shared" si="6"/>
        <v>0</v>
      </c>
      <c r="CK17">
        <f t="shared" si="7"/>
        <v>0</v>
      </c>
    </row>
    <row r="18" spans="1:89" x14ac:dyDescent="0.25">
      <c r="A18" s="200"/>
      <c r="B18" s="24" t="s">
        <v>34</v>
      </c>
      <c r="C18" s="16">
        <f t="shared" si="0"/>
        <v>0</v>
      </c>
      <c r="D18" s="25">
        <f t="shared" si="8"/>
        <v>0</v>
      </c>
      <c r="E18" s="16">
        <f t="shared" si="1"/>
        <v>0</v>
      </c>
      <c r="F18" s="26"/>
      <c r="G18" s="19"/>
      <c r="H18" s="26"/>
      <c r="I18" s="19"/>
      <c r="J18" s="26"/>
      <c r="K18" s="19"/>
      <c r="L18" s="26"/>
      <c r="M18" s="19"/>
      <c r="N18" s="21"/>
      <c r="O18" s="19"/>
      <c r="P18" s="21"/>
      <c r="Q18" s="19"/>
      <c r="R18" s="21"/>
      <c r="S18" s="19"/>
      <c r="T18" s="21"/>
      <c r="U18" s="19"/>
      <c r="V18" s="26"/>
      <c r="W18" s="19"/>
      <c r="X18" s="26"/>
      <c r="Y18" s="19"/>
      <c r="Z18" s="26"/>
      <c r="AA18" s="19"/>
      <c r="AB18" s="26"/>
      <c r="AC18" s="19"/>
      <c r="AD18" s="26"/>
      <c r="AE18" s="19"/>
      <c r="AF18" s="26"/>
      <c r="AG18" s="19"/>
      <c r="AH18" s="26"/>
      <c r="AI18" s="19"/>
      <c r="AJ18" s="26"/>
      <c r="AK18" s="19"/>
      <c r="AL18" s="26"/>
      <c r="AM18" s="22"/>
      <c r="AN18" s="23"/>
      <c r="AO18" s="19"/>
      <c r="AP18" t="str">
        <f t="shared" si="2"/>
        <v/>
      </c>
      <c r="CA18" t="str">
        <f t="shared" si="3"/>
        <v/>
      </c>
      <c r="CB18" t="str">
        <f t="shared" si="4"/>
        <v/>
      </c>
      <c r="CC18" t="str">
        <f t="shared" si="5"/>
        <v/>
      </c>
      <c r="CJ18">
        <f t="shared" si="6"/>
        <v>0</v>
      </c>
      <c r="CK18">
        <f t="shared" si="7"/>
        <v>0</v>
      </c>
    </row>
    <row r="19" spans="1:89" x14ac:dyDescent="0.25">
      <c r="A19" s="200"/>
      <c r="B19" s="24" t="s">
        <v>35</v>
      </c>
      <c r="C19" s="16">
        <f t="shared" si="0"/>
        <v>0</v>
      </c>
      <c r="D19" s="25">
        <f t="shared" si="8"/>
        <v>0</v>
      </c>
      <c r="E19" s="16">
        <f t="shared" si="1"/>
        <v>0</v>
      </c>
      <c r="F19" s="26"/>
      <c r="G19" s="19"/>
      <c r="H19" s="26"/>
      <c r="I19" s="19"/>
      <c r="J19" s="26"/>
      <c r="K19" s="19"/>
      <c r="L19" s="26"/>
      <c r="M19" s="19"/>
      <c r="N19" s="21"/>
      <c r="O19" s="19"/>
      <c r="P19" s="21"/>
      <c r="Q19" s="19"/>
      <c r="R19" s="21"/>
      <c r="S19" s="19"/>
      <c r="T19" s="21"/>
      <c r="U19" s="19"/>
      <c r="V19" s="26"/>
      <c r="W19" s="19"/>
      <c r="X19" s="26"/>
      <c r="Y19" s="19"/>
      <c r="Z19" s="26"/>
      <c r="AA19" s="19"/>
      <c r="AB19" s="26"/>
      <c r="AC19" s="19"/>
      <c r="AD19" s="26"/>
      <c r="AE19" s="19"/>
      <c r="AF19" s="26"/>
      <c r="AG19" s="19"/>
      <c r="AH19" s="26"/>
      <c r="AI19" s="19"/>
      <c r="AJ19" s="26"/>
      <c r="AK19" s="19"/>
      <c r="AL19" s="26"/>
      <c r="AM19" s="22"/>
      <c r="AN19" s="23"/>
      <c r="AO19" s="19"/>
      <c r="AP19" t="str">
        <f t="shared" si="2"/>
        <v/>
      </c>
      <c r="CA19" t="str">
        <f t="shared" si="3"/>
        <v/>
      </c>
      <c r="CB19" t="str">
        <f t="shared" si="4"/>
        <v/>
      </c>
      <c r="CC19" t="str">
        <f t="shared" si="5"/>
        <v/>
      </c>
      <c r="CJ19">
        <f t="shared" si="6"/>
        <v>0</v>
      </c>
      <c r="CK19">
        <f t="shared" si="7"/>
        <v>0</v>
      </c>
    </row>
    <row r="20" spans="1:89" x14ac:dyDescent="0.25">
      <c r="A20" s="200"/>
      <c r="B20" s="24" t="s">
        <v>36</v>
      </c>
      <c r="C20" s="16">
        <f t="shared" si="0"/>
        <v>0</v>
      </c>
      <c r="D20" s="25">
        <f t="shared" si="8"/>
        <v>0</v>
      </c>
      <c r="E20" s="16">
        <f t="shared" si="1"/>
        <v>0</v>
      </c>
      <c r="F20" s="26"/>
      <c r="G20" s="19"/>
      <c r="H20" s="26"/>
      <c r="I20" s="19"/>
      <c r="J20" s="26"/>
      <c r="K20" s="19"/>
      <c r="L20" s="26"/>
      <c r="M20" s="19"/>
      <c r="N20" s="21"/>
      <c r="O20" s="19"/>
      <c r="P20" s="21"/>
      <c r="Q20" s="19"/>
      <c r="R20" s="21"/>
      <c r="S20" s="19"/>
      <c r="T20" s="21"/>
      <c r="U20" s="19"/>
      <c r="V20" s="26"/>
      <c r="W20" s="19"/>
      <c r="X20" s="26"/>
      <c r="Y20" s="19"/>
      <c r="Z20" s="26"/>
      <c r="AA20" s="19"/>
      <c r="AB20" s="26"/>
      <c r="AC20" s="19"/>
      <c r="AD20" s="26"/>
      <c r="AE20" s="19"/>
      <c r="AF20" s="26"/>
      <c r="AG20" s="19"/>
      <c r="AH20" s="26"/>
      <c r="AI20" s="19"/>
      <c r="AJ20" s="26"/>
      <c r="AK20" s="19"/>
      <c r="AL20" s="26"/>
      <c r="AM20" s="22"/>
      <c r="AN20" s="23"/>
      <c r="AO20" s="19"/>
      <c r="AP20" t="str">
        <f t="shared" si="2"/>
        <v/>
      </c>
      <c r="CA20" t="str">
        <f t="shared" si="3"/>
        <v/>
      </c>
      <c r="CB20" t="str">
        <f t="shared" si="4"/>
        <v/>
      </c>
      <c r="CC20" t="str">
        <f t="shared" si="5"/>
        <v/>
      </c>
      <c r="CJ20">
        <f t="shared" si="6"/>
        <v>0</v>
      </c>
      <c r="CK20">
        <f t="shared" si="7"/>
        <v>0</v>
      </c>
    </row>
    <row r="21" spans="1:89" x14ac:dyDescent="0.25">
      <c r="A21" s="200"/>
      <c r="B21" s="24" t="s">
        <v>37</v>
      </c>
      <c r="C21" s="16">
        <f t="shared" si="0"/>
        <v>0</v>
      </c>
      <c r="D21" s="25">
        <f t="shared" si="8"/>
        <v>0</v>
      </c>
      <c r="E21" s="16">
        <f t="shared" si="1"/>
        <v>0</v>
      </c>
      <c r="F21" s="26"/>
      <c r="G21" s="19"/>
      <c r="H21" s="26"/>
      <c r="I21" s="19"/>
      <c r="J21" s="26"/>
      <c r="K21" s="19"/>
      <c r="L21" s="26"/>
      <c r="M21" s="19"/>
      <c r="N21" s="21"/>
      <c r="O21" s="19"/>
      <c r="P21" s="21"/>
      <c r="Q21" s="19"/>
      <c r="R21" s="21"/>
      <c r="S21" s="19"/>
      <c r="T21" s="21"/>
      <c r="U21" s="19"/>
      <c r="V21" s="26"/>
      <c r="W21" s="19"/>
      <c r="X21" s="26"/>
      <c r="Y21" s="19"/>
      <c r="Z21" s="26"/>
      <c r="AA21" s="19"/>
      <c r="AB21" s="26"/>
      <c r="AC21" s="19"/>
      <c r="AD21" s="26"/>
      <c r="AE21" s="19"/>
      <c r="AF21" s="26"/>
      <c r="AG21" s="19"/>
      <c r="AH21" s="26"/>
      <c r="AI21" s="19"/>
      <c r="AJ21" s="26"/>
      <c r="AK21" s="19"/>
      <c r="AL21" s="26"/>
      <c r="AM21" s="22"/>
      <c r="AN21" s="23"/>
      <c r="AO21" s="19"/>
      <c r="AP21" t="str">
        <f t="shared" si="2"/>
        <v/>
      </c>
      <c r="CA21" t="str">
        <f t="shared" si="3"/>
        <v/>
      </c>
      <c r="CB21" t="str">
        <f t="shared" si="4"/>
        <v/>
      </c>
      <c r="CC21" t="str">
        <f t="shared" si="5"/>
        <v/>
      </c>
      <c r="CJ21">
        <f t="shared" si="6"/>
        <v>0</v>
      </c>
      <c r="CK21">
        <f t="shared" si="7"/>
        <v>0</v>
      </c>
    </row>
    <row r="22" spans="1:89" x14ac:dyDescent="0.25">
      <c r="A22" s="200"/>
      <c r="B22" s="24" t="s">
        <v>38</v>
      </c>
      <c r="C22" s="16">
        <f t="shared" si="0"/>
        <v>0</v>
      </c>
      <c r="D22" s="25">
        <f t="shared" si="8"/>
        <v>0</v>
      </c>
      <c r="E22" s="16">
        <f t="shared" si="1"/>
        <v>0</v>
      </c>
      <c r="F22" s="26"/>
      <c r="G22" s="19"/>
      <c r="H22" s="26"/>
      <c r="I22" s="19"/>
      <c r="J22" s="26"/>
      <c r="K22" s="19"/>
      <c r="L22" s="26"/>
      <c r="M22" s="19"/>
      <c r="N22" s="21"/>
      <c r="O22" s="19"/>
      <c r="P22" s="21"/>
      <c r="Q22" s="19"/>
      <c r="R22" s="21"/>
      <c r="S22" s="19"/>
      <c r="T22" s="21"/>
      <c r="U22" s="19"/>
      <c r="V22" s="26"/>
      <c r="W22" s="19"/>
      <c r="X22" s="26"/>
      <c r="Y22" s="19"/>
      <c r="Z22" s="26"/>
      <c r="AA22" s="19"/>
      <c r="AB22" s="26"/>
      <c r="AC22" s="19"/>
      <c r="AD22" s="26"/>
      <c r="AE22" s="19"/>
      <c r="AF22" s="26"/>
      <c r="AG22" s="19"/>
      <c r="AH22" s="26"/>
      <c r="AI22" s="19"/>
      <c r="AJ22" s="26"/>
      <c r="AK22" s="19"/>
      <c r="AL22" s="26"/>
      <c r="AM22" s="22"/>
      <c r="AN22" s="23"/>
      <c r="AO22" s="19"/>
      <c r="AP22" t="str">
        <f t="shared" si="2"/>
        <v/>
      </c>
      <c r="CA22" t="str">
        <f t="shared" si="3"/>
        <v/>
      </c>
      <c r="CB22" t="str">
        <f t="shared" si="4"/>
        <v/>
      </c>
      <c r="CC22" t="str">
        <f t="shared" si="5"/>
        <v/>
      </c>
      <c r="CJ22">
        <f t="shared" si="6"/>
        <v>0</v>
      </c>
      <c r="CK22">
        <f t="shared" si="7"/>
        <v>0</v>
      </c>
    </row>
    <row r="23" spans="1:89" x14ac:dyDescent="0.25">
      <c r="A23" s="200"/>
      <c r="B23" s="24" t="s">
        <v>39</v>
      </c>
      <c r="C23" s="16">
        <f t="shared" si="0"/>
        <v>0</v>
      </c>
      <c r="D23" s="25">
        <f t="shared" si="8"/>
        <v>0</v>
      </c>
      <c r="E23" s="16">
        <f t="shared" si="1"/>
        <v>0</v>
      </c>
      <c r="F23" s="26"/>
      <c r="G23" s="19"/>
      <c r="H23" s="26"/>
      <c r="I23" s="19"/>
      <c r="J23" s="26"/>
      <c r="K23" s="19"/>
      <c r="L23" s="26"/>
      <c r="M23" s="19"/>
      <c r="N23" s="21"/>
      <c r="O23" s="19"/>
      <c r="P23" s="21"/>
      <c r="Q23" s="19"/>
      <c r="R23" s="21"/>
      <c r="S23" s="19"/>
      <c r="T23" s="21"/>
      <c r="U23" s="19"/>
      <c r="V23" s="26"/>
      <c r="W23" s="19"/>
      <c r="X23" s="26"/>
      <c r="Y23" s="19"/>
      <c r="Z23" s="26"/>
      <c r="AA23" s="19"/>
      <c r="AB23" s="26"/>
      <c r="AC23" s="19"/>
      <c r="AD23" s="26"/>
      <c r="AE23" s="19"/>
      <c r="AF23" s="26"/>
      <c r="AG23" s="19"/>
      <c r="AH23" s="26"/>
      <c r="AI23" s="19"/>
      <c r="AJ23" s="26"/>
      <c r="AK23" s="19"/>
      <c r="AL23" s="26"/>
      <c r="AM23" s="22"/>
      <c r="AN23" s="23"/>
      <c r="AO23" s="19"/>
      <c r="AP23" t="str">
        <f t="shared" si="2"/>
        <v/>
      </c>
      <c r="CA23" t="str">
        <f t="shared" si="3"/>
        <v/>
      </c>
      <c r="CB23" t="str">
        <f t="shared" si="4"/>
        <v/>
      </c>
      <c r="CC23" t="str">
        <f t="shared" si="5"/>
        <v/>
      </c>
      <c r="CJ23">
        <f t="shared" si="6"/>
        <v>0</v>
      </c>
      <c r="CK23">
        <f t="shared" si="7"/>
        <v>0</v>
      </c>
    </row>
    <row r="24" spans="1:89" x14ac:dyDescent="0.25">
      <c r="A24" s="200"/>
      <c r="B24" s="24" t="s">
        <v>40</v>
      </c>
      <c r="C24" s="16">
        <f t="shared" si="0"/>
        <v>0</v>
      </c>
      <c r="D24" s="25">
        <f t="shared" si="8"/>
        <v>0</v>
      </c>
      <c r="E24" s="16">
        <f t="shared" si="1"/>
        <v>0</v>
      </c>
      <c r="F24" s="26"/>
      <c r="G24" s="19"/>
      <c r="H24" s="26"/>
      <c r="I24" s="19"/>
      <c r="J24" s="26"/>
      <c r="K24" s="19"/>
      <c r="L24" s="26"/>
      <c r="M24" s="19"/>
      <c r="N24" s="21"/>
      <c r="O24" s="19"/>
      <c r="P24" s="21"/>
      <c r="Q24" s="19"/>
      <c r="R24" s="21"/>
      <c r="S24" s="19"/>
      <c r="T24" s="21"/>
      <c r="U24" s="19"/>
      <c r="V24" s="26"/>
      <c r="W24" s="19"/>
      <c r="X24" s="26"/>
      <c r="Y24" s="19"/>
      <c r="Z24" s="26"/>
      <c r="AA24" s="19"/>
      <c r="AB24" s="26"/>
      <c r="AC24" s="19"/>
      <c r="AD24" s="26"/>
      <c r="AE24" s="19"/>
      <c r="AF24" s="26"/>
      <c r="AG24" s="19"/>
      <c r="AH24" s="26"/>
      <c r="AI24" s="19"/>
      <c r="AJ24" s="26"/>
      <c r="AK24" s="19"/>
      <c r="AL24" s="26"/>
      <c r="AM24" s="22"/>
      <c r="AN24" s="23"/>
      <c r="AO24" s="19"/>
      <c r="AP24" t="str">
        <f t="shared" si="2"/>
        <v/>
      </c>
      <c r="CA24" t="str">
        <f t="shared" si="3"/>
        <v/>
      </c>
      <c r="CB24" t="str">
        <f t="shared" si="4"/>
        <v/>
      </c>
      <c r="CC24" t="str">
        <f t="shared" si="5"/>
        <v/>
      </c>
      <c r="CJ24">
        <f t="shared" si="6"/>
        <v>0</v>
      </c>
      <c r="CK24">
        <f t="shared" si="7"/>
        <v>0</v>
      </c>
    </row>
    <row r="25" spans="1:89" x14ac:dyDescent="0.25">
      <c r="A25" s="200"/>
      <c r="B25" s="24" t="s">
        <v>41</v>
      </c>
      <c r="C25" s="16">
        <f t="shared" si="0"/>
        <v>0</v>
      </c>
      <c r="D25" s="25">
        <f t="shared" si="8"/>
        <v>0</v>
      </c>
      <c r="E25" s="16">
        <f t="shared" si="1"/>
        <v>0</v>
      </c>
      <c r="F25" s="26"/>
      <c r="G25" s="19"/>
      <c r="H25" s="26"/>
      <c r="I25" s="19"/>
      <c r="J25" s="26"/>
      <c r="K25" s="19"/>
      <c r="L25" s="26"/>
      <c r="M25" s="19"/>
      <c r="N25" s="21"/>
      <c r="O25" s="19"/>
      <c r="P25" s="21"/>
      <c r="Q25" s="19"/>
      <c r="R25" s="21"/>
      <c r="S25" s="19"/>
      <c r="T25" s="21"/>
      <c r="U25" s="19"/>
      <c r="V25" s="26"/>
      <c r="W25" s="19"/>
      <c r="X25" s="26"/>
      <c r="Y25" s="19"/>
      <c r="Z25" s="26"/>
      <c r="AA25" s="19"/>
      <c r="AB25" s="26"/>
      <c r="AC25" s="19"/>
      <c r="AD25" s="26"/>
      <c r="AE25" s="19"/>
      <c r="AF25" s="26"/>
      <c r="AG25" s="19"/>
      <c r="AH25" s="26"/>
      <c r="AI25" s="19"/>
      <c r="AJ25" s="26"/>
      <c r="AK25" s="19"/>
      <c r="AL25" s="26"/>
      <c r="AM25" s="22"/>
      <c r="AN25" s="23"/>
      <c r="AO25" s="19"/>
      <c r="AP25" t="str">
        <f t="shared" si="2"/>
        <v/>
      </c>
      <c r="CA25" t="str">
        <f t="shared" si="3"/>
        <v/>
      </c>
      <c r="CB25" t="str">
        <f t="shared" si="4"/>
        <v/>
      </c>
      <c r="CC25" t="str">
        <f t="shared" si="5"/>
        <v/>
      </c>
      <c r="CJ25">
        <f t="shared" si="6"/>
        <v>0</v>
      </c>
      <c r="CK25">
        <f t="shared" si="7"/>
        <v>0</v>
      </c>
    </row>
    <row r="26" spans="1:89" ht="22.5" x14ac:dyDescent="0.25">
      <c r="A26" s="200"/>
      <c r="B26" s="27" t="s">
        <v>42</v>
      </c>
      <c r="C26" s="16">
        <f t="shared" si="0"/>
        <v>0</v>
      </c>
      <c r="D26" s="25">
        <f t="shared" si="8"/>
        <v>0</v>
      </c>
      <c r="E26" s="16">
        <f t="shared" si="1"/>
        <v>0</v>
      </c>
      <c r="F26" s="26"/>
      <c r="G26" s="19"/>
      <c r="H26" s="26"/>
      <c r="I26" s="19"/>
      <c r="J26" s="26"/>
      <c r="K26" s="19"/>
      <c r="L26" s="26"/>
      <c r="M26" s="19"/>
      <c r="N26" s="21"/>
      <c r="O26" s="19"/>
      <c r="P26" s="21"/>
      <c r="Q26" s="19"/>
      <c r="R26" s="21"/>
      <c r="S26" s="19"/>
      <c r="T26" s="21"/>
      <c r="U26" s="19"/>
      <c r="V26" s="26"/>
      <c r="W26" s="19"/>
      <c r="X26" s="26"/>
      <c r="Y26" s="19"/>
      <c r="Z26" s="26"/>
      <c r="AA26" s="19"/>
      <c r="AB26" s="26"/>
      <c r="AC26" s="19"/>
      <c r="AD26" s="26"/>
      <c r="AE26" s="19"/>
      <c r="AF26" s="26"/>
      <c r="AG26" s="19"/>
      <c r="AH26" s="26"/>
      <c r="AI26" s="19"/>
      <c r="AJ26" s="26"/>
      <c r="AK26" s="19"/>
      <c r="AL26" s="26"/>
      <c r="AM26" s="22"/>
      <c r="AN26" s="23"/>
      <c r="AO26" s="19"/>
      <c r="AP26" t="str">
        <f t="shared" si="2"/>
        <v/>
      </c>
      <c r="CA26" t="str">
        <f t="shared" si="3"/>
        <v/>
      </c>
      <c r="CB26" t="str">
        <f t="shared" si="4"/>
        <v/>
      </c>
      <c r="CC26" t="str">
        <f t="shared" si="5"/>
        <v/>
      </c>
      <c r="CJ26">
        <f t="shared" si="6"/>
        <v>0</v>
      </c>
      <c r="CK26">
        <f t="shared" si="7"/>
        <v>0</v>
      </c>
    </row>
    <row r="27" spans="1:89" x14ac:dyDescent="0.25">
      <c r="A27" s="200"/>
      <c r="B27" s="24" t="s">
        <v>43</v>
      </c>
      <c r="C27" s="16">
        <f t="shared" si="0"/>
        <v>0</v>
      </c>
      <c r="D27" s="25">
        <f t="shared" si="8"/>
        <v>0</v>
      </c>
      <c r="E27" s="16">
        <f t="shared" si="1"/>
        <v>0</v>
      </c>
      <c r="F27" s="26"/>
      <c r="G27" s="19"/>
      <c r="H27" s="26"/>
      <c r="I27" s="19"/>
      <c r="J27" s="26"/>
      <c r="K27" s="19"/>
      <c r="L27" s="26"/>
      <c r="M27" s="19"/>
      <c r="N27" s="21"/>
      <c r="O27" s="19"/>
      <c r="P27" s="21"/>
      <c r="Q27" s="19"/>
      <c r="R27" s="21"/>
      <c r="S27" s="19"/>
      <c r="T27" s="21"/>
      <c r="U27" s="19"/>
      <c r="V27" s="26"/>
      <c r="W27" s="19"/>
      <c r="X27" s="26"/>
      <c r="Y27" s="19"/>
      <c r="Z27" s="26"/>
      <c r="AA27" s="19"/>
      <c r="AB27" s="26"/>
      <c r="AC27" s="19"/>
      <c r="AD27" s="26"/>
      <c r="AE27" s="19"/>
      <c r="AF27" s="26"/>
      <c r="AG27" s="19"/>
      <c r="AH27" s="26"/>
      <c r="AI27" s="19"/>
      <c r="AJ27" s="26"/>
      <c r="AK27" s="19"/>
      <c r="AL27" s="26"/>
      <c r="AM27" s="22"/>
      <c r="AN27" s="23"/>
      <c r="AO27" s="19"/>
      <c r="AP27" t="str">
        <f t="shared" si="2"/>
        <v/>
      </c>
      <c r="CA27" t="str">
        <f t="shared" si="3"/>
        <v/>
      </c>
      <c r="CB27" t="str">
        <f t="shared" si="4"/>
        <v/>
      </c>
      <c r="CC27" t="str">
        <f t="shared" si="5"/>
        <v/>
      </c>
      <c r="CJ27">
        <f t="shared" si="6"/>
        <v>0</v>
      </c>
      <c r="CK27">
        <f t="shared" si="7"/>
        <v>0</v>
      </c>
    </row>
    <row r="28" spans="1:89" x14ac:dyDescent="0.25">
      <c r="A28" s="200"/>
      <c r="B28" s="24" t="s">
        <v>44</v>
      </c>
      <c r="C28" s="16">
        <f t="shared" si="0"/>
        <v>0</v>
      </c>
      <c r="D28" s="25">
        <f t="shared" si="8"/>
        <v>0</v>
      </c>
      <c r="E28" s="16">
        <f t="shared" si="1"/>
        <v>0</v>
      </c>
      <c r="F28" s="26"/>
      <c r="G28" s="19"/>
      <c r="H28" s="26"/>
      <c r="I28" s="19"/>
      <c r="J28" s="26"/>
      <c r="K28" s="19"/>
      <c r="L28" s="26"/>
      <c r="M28" s="19"/>
      <c r="N28" s="21"/>
      <c r="O28" s="19"/>
      <c r="P28" s="21"/>
      <c r="Q28" s="19"/>
      <c r="R28" s="21"/>
      <c r="S28" s="19"/>
      <c r="T28" s="21"/>
      <c r="U28" s="19"/>
      <c r="V28" s="26"/>
      <c r="W28" s="19"/>
      <c r="X28" s="26"/>
      <c r="Y28" s="19"/>
      <c r="Z28" s="26"/>
      <c r="AA28" s="19"/>
      <c r="AB28" s="26"/>
      <c r="AC28" s="19"/>
      <c r="AD28" s="26"/>
      <c r="AE28" s="19"/>
      <c r="AF28" s="26"/>
      <c r="AG28" s="19"/>
      <c r="AH28" s="26"/>
      <c r="AI28" s="19"/>
      <c r="AJ28" s="26"/>
      <c r="AK28" s="19"/>
      <c r="AL28" s="26"/>
      <c r="AM28" s="22"/>
      <c r="AN28" s="23"/>
      <c r="AO28" s="19"/>
      <c r="AP28" t="str">
        <f t="shared" si="2"/>
        <v/>
      </c>
      <c r="CA28" t="str">
        <f t="shared" si="3"/>
        <v/>
      </c>
      <c r="CB28" t="str">
        <f t="shared" si="4"/>
        <v/>
      </c>
      <c r="CC28" t="str">
        <f t="shared" si="5"/>
        <v/>
      </c>
      <c r="CJ28">
        <f t="shared" si="6"/>
        <v>0</v>
      </c>
      <c r="CK28">
        <f t="shared" si="7"/>
        <v>0</v>
      </c>
    </row>
    <row r="29" spans="1:89" x14ac:dyDescent="0.25">
      <c r="A29" s="200"/>
      <c r="B29" s="24" t="s">
        <v>45</v>
      </c>
      <c r="C29" s="16">
        <f t="shared" si="0"/>
        <v>0</v>
      </c>
      <c r="D29" s="25">
        <f t="shared" si="8"/>
        <v>0</v>
      </c>
      <c r="E29" s="16">
        <f t="shared" si="1"/>
        <v>0</v>
      </c>
      <c r="F29" s="26"/>
      <c r="G29" s="19"/>
      <c r="H29" s="26"/>
      <c r="I29" s="19"/>
      <c r="J29" s="26"/>
      <c r="K29" s="19"/>
      <c r="L29" s="26"/>
      <c r="M29" s="19"/>
      <c r="N29" s="21"/>
      <c r="O29" s="19"/>
      <c r="P29" s="21"/>
      <c r="Q29" s="19"/>
      <c r="R29" s="21"/>
      <c r="S29" s="19"/>
      <c r="T29" s="21"/>
      <c r="U29" s="19"/>
      <c r="V29" s="26"/>
      <c r="W29" s="19"/>
      <c r="X29" s="26"/>
      <c r="Y29" s="19"/>
      <c r="Z29" s="26"/>
      <c r="AA29" s="19"/>
      <c r="AB29" s="26"/>
      <c r="AC29" s="19"/>
      <c r="AD29" s="26"/>
      <c r="AE29" s="19"/>
      <c r="AF29" s="26"/>
      <c r="AG29" s="19"/>
      <c r="AH29" s="26"/>
      <c r="AI29" s="19"/>
      <c r="AJ29" s="26"/>
      <c r="AK29" s="19"/>
      <c r="AL29" s="26"/>
      <c r="AM29" s="22"/>
      <c r="AN29" s="23"/>
      <c r="AO29" s="19"/>
      <c r="AP29" t="str">
        <f t="shared" si="2"/>
        <v/>
      </c>
      <c r="CA29" t="str">
        <f t="shared" si="3"/>
        <v/>
      </c>
      <c r="CB29" t="str">
        <f t="shared" si="4"/>
        <v/>
      </c>
      <c r="CC29" t="str">
        <f t="shared" si="5"/>
        <v/>
      </c>
      <c r="CJ29">
        <f t="shared" si="6"/>
        <v>0</v>
      </c>
      <c r="CK29">
        <f t="shared" si="7"/>
        <v>0</v>
      </c>
    </row>
    <row r="30" spans="1:89" x14ac:dyDescent="0.25">
      <c r="A30" s="200"/>
      <c r="B30" s="24" t="s">
        <v>46</v>
      </c>
      <c r="C30" s="16">
        <f t="shared" si="0"/>
        <v>0</v>
      </c>
      <c r="D30" s="25">
        <f t="shared" si="8"/>
        <v>0</v>
      </c>
      <c r="E30" s="16">
        <f t="shared" si="1"/>
        <v>0</v>
      </c>
      <c r="F30" s="26"/>
      <c r="G30" s="19"/>
      <c r="H30" s="26"/>
      <c r="I30" s="19"/>
      <c r="J30" s="26"/>
      <c r="K30" s="19"/>
      <c r="L30" s="26"/>
      <c r="M30" s="19"/>
      <c r="N30" s="21"/>
      <c r="O30" s="19"/>
      <c r="P30" s="21"/>
      <c r="Q30" s="19"/>
      <c r="R30" s="21"/>
      <c r="S30" s="19"/>
      <c r="T30" s="21"/>
      <c r="U30" s="19"/>
      <c r="V30" s="26"/>
      <c r="W30" s="19"/>
      <c r="X30" s="26"/>
      <c r="Y30" s="19"/>
      <c r="Z30" s="26"/>
      <c r="AA30" s="19"/>
      <c r="AB30" s="26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22"/>
      <c r="AN30" s="23"/>
      <c r="AO30" s="19"/>
      <c r="AP30" t="str">
        <f t="shared" si="2"/>
        <v/>
      </c>
      <c r="CA30" t="str">
        <f t="shared" si="3"/>
        <v/>
      </c>
      <c r="CB30" t="str">
        <f t="shared" si="4"/>
        <v/>
      </c>
      <c r="CC30" t="str">
        <f t="shared" si="5"/>
        <v/>
      </c>
      <c r="CJ30">
        <f t="shared" si="6"/>
        <v>0</v>
      </c>
      <c r="CK30">
        <f t="shared" si="7"/>
        <v>0</v>
      </c>
    </row>
    <row r="31" spans="1:89" ht="21" x14ac:dyDescent="0.25">
      <c r="A31" s="200"/>
      <c r="B31" s="132" t="s">
        <v>47</v>
      </c>
      <c r="C31" s="16">
        <f t="shared" si="0"/>
        <v>0</v>
      </c>
      <c r="D31" s="25">
        <f t="shared" si="8"/>
        <v>0</v>
      </c>
      <c r="E31" s="16">
        <f t="shared" si="1"/>
        <v>0</v>
      </c>
      <c r="F31" s="26"/>
      <c r="G31" s="19"/>
      <c r="H31" s="26"/>
      <c r="I31" s="19"/>
      <c r="J31" s="26"/>
      <c r="K31" s="19"/>
      <c r="L31" s="26"/>
      <c r="M31" s="19"/>
      <c r="N31" s="21"/>
      <c r="O31" s="19"/>
      <c r="P31" s="21"/>
      <c r="Q31" s="19"/>
      <c r="R31" s="21"/>
      <c r="S31" s="19"/>
      <c r="T31" s="21"/>
      <c r="U31" s="19"/>
      <c r="V31" s="26"/>
      <c r="W31" s="19"/>
      <c r="X31" s="26"/>
      <c r="Y31" s="19"/>
      <c r="Z31" s="26"/>
      <c r="AA31" s="19"/>
      <c r="AB31" s="26"/>
      <c r="AC31" s="19"/>
      <c r="AD31" s="26"/>
      <c r="AE31" s="19"/>
      <c r="AF31" s="26"/>
      <c r="AG31" s="19"/>
      <c r="AH31" s="26"/>
      <c r="AI31" s="19"/>
      <c r="AJ31" s="26"/>
      <c r="AK31" s="19"/>
      <c r="AL31" s="26"/>
      <c r="AM31" s="22"/>
      <c r="AN31" s="23"/>
      <c r="AO31" s="19"/>
      <c r="AP31" t="str">
        <f t="shared" si="2"/>
        <v/>
      </c>
      <c r="CA31" t="str">
        <f t="shared" si="3"/>
        <v/>
      </c>
      <c r="CB31" t="str">
        <f t="shared" si="4"/>
        <v/>
      </c>
      <c r="CC31" t="str">
        <f t="shared" si="5"/>
        <v/>
      </c>
      <c r="CJ31">
        <f t="shared" si="6"/>
        <v>0</v>
      </c>
      <c r="CK31">
        <f t="shared" si="7"/>
        <v>0</v>
      </c>
    </row>
    <row r="32" spans="1:89" x14ac:dyDescent="0.25">
      <c r="A32" s="200"/>
      <c r="B32" s="24" t="s">
        <v>48</v>
      </c>
      <c r="C32" s="16">
        <f t="shared" si="0"/>
        <v>0</v>
      </c>
      <c r="D32" s="25">
        <f t="shared" si="8"/>
        <v>0</v>
      </c>
      <c r="E32" s="16">
        <f t="shared" si="1"/>
        <v>0</v>
      </c>
      <c r="F32" s="26"/>
      <c r="G32" s="19"/>
      <c r="H32" s="26"/>
      <c r="I32" s="19"/>
      <c r="J32" s="26"/>
      <c r="K32" s="19"/>
      <c r="L32" s="26"/>
      <c r="M32" s="19"/>
      <c r="N32" s="21"/>
      <c r="O32" s="19"/>
      <c r="P32" s="21"/>
      <c r="Q32" s="19"/>
      <c r="R32" s="21"/>
      <c r="S32" s="19"/>
      <c r="T32" s="21"/>
      <c r="U32" s="19"/>
      <c r="V32" s="26"/>
      <c r="W32" s="19"/>
      <c r="X32" s="26"/>
      <c r="Y32" s="19"/>
      <c r="Z32" s="26"/>
      <c r="AA32" s="19"/>
      <c r="AB32" s="26"/>
      <c r="AC32" s="19"/>
      <c r="AD32" s="26"/>
      <c r="AE32" s="19"/>
      <c r="AF32" s="26"/>
      <c r="AG32" s="19"/>
      <c r="AH32" s="26"/>
      <c r="AI32" s="19"/>
      <c r="AJ32" s="26"/>
      <c r="AK32" s="19"/>
      <c r="AL32" s="26"/>
      <c r="AM32" s="22"/>
      <c r="AN32" s="23"/>
      <c r="AO32" s="19"/>
      <c r="AP32" t="str">
        <f t="shared" si="2"/>
        <v/>
      </c>
      <c r="CA32" t="str">
        <f t="shared" si="3"/>
        <v/>
      </c>
      <c r="CB32" t="str">
        <f t="shared" si="4"/>
        <v/>
      </c>
      <c r="CC32" t="str">
        <f t="shared" si="5"/>
        <v/>
      </c>
      <c r="CJ32">
        <f t="shared" si="6"/>
        <v>0</v>
      </c>
      <c r="CK32">
        <f t="shared" si="7"/>
        <v>0</v>
      </c>
    </row>
    <row r="33" spans="1:89" x14ac:dyDescent="0.25">
      <c r="A33" s="200"/>
      <c r="B33" s="24" t="s">
        <v>49</v>
      </c>
      <c r="C33" s="16">
        <f t="shared" si="0"/>
        <v>0</v>
      </c>
      <c r="D33" s="25">
        <f t="shared" si="8"/>
        <v>0</v>
      </c>
      <c r="E33" s="16">
        <f t="shared" si="1"/>
        <v>0</v>
      </c>
      <c r="F33" s="26"/>
      <c r="G33" s="19"/>
      <c r="H33" s="26"/>
      <c r="I33" s="19"/>
      <c r="J33" s="26"/>
      <c r="K33" s="19"/>
      <c r="L33" s="26"/>
      <c r="M33" s="19"/>
      <c r="N33" s="21"/>
      <c r="O33" s="19"/>
      <c r="P33" s="21"/>
      <c r="Q33" s="19"/>
      <c r="R33" s="21"/>
      <c r="S33" s="19"/>
      <c r="T33" s="21"/>
      <c r="U33" s="19"/>
      <c r="V33" s="26"/>
      <c r="W33" s="19"/>
      <c r="X33" s="26"/>
      <c r="Y33" s="19"/>
      <c r="Z33" s="26"/>
      <c r="AA33" s="19"/>
      <c r="AB33" s="26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22"/>
      <c r="AN33" s="23"/>
      <c r="AO33" s="19"/>
      <c r="AP33" t="str">
        <f t="shared" si="2"/>
        <v/>
      </c>
      <c r="CA33" t="str">
        <f t="shared" si="3"/>
        <v/>
      </c>
      <c r="CB33" t="str">
        <f t="shared" si="4"/>
        <v/>
      </c>
      <c r="CC33" t="str">
        <f t="shared" si="5"/>
        <v/>
      </c>
      <c r="CJ33">
        <f t="shared" si="6"/>
        <v>0</v>
      </c>
      <c r="CK33">
        <f t="shared" si="7"/>
        <v>0</v>
      </c>
    </row>
    <row r="34" spans="1:89" x14ac:dyDescent="0.25">
      <c r="A34" s="200"/>
      <c r="B34" s="24" t="s">
        <v>50</v>
      </c>
      <c r="C34" s="16">
        <f t="shared" si="0"/>
        <v>0</v>
      </c>
      <c r="D34" s="25">
        <f t="shared" si="8"/>
        <v>0</v>
      </c>
      <c r="E34" s="16">
        <f t="shared" si="1"/>
        <v>0</v>
      </c>
      <c r="F34" s="26"/>
      <c r="G34" s="19"/>
      <c r="H34" s="26"/>
      <c r="I34" s="19"/>
      <c r="J34" s="26"/>
      <c r="K34" s="19"/>
      <c r="L34" s="26"/>
      <c r="M34" s="19"/>
      <c r="N34" s="21"/>
      <c r="O34" s="19"/>
      <c r="P34" s="21"/>
      <c r="Q34" s="19"/>
      <c r="R34" s="21"/>
      <c r="S34" s="19"/>
      <c r="T34" s="21"/>
      <c r="U34" s="19"/>
      <c r="V34" s="26"/>
      <c r="W34" s="19"/>
      <c r="X34" s="26"/>
      <c r="Y34" s="19"/>
      <c r="Z34" s="26"/>
      <c r="AA34" s="19"/>
      <c r="AB34" s="26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22"/>
      <c r="AN34" s="23"/>
      <c r="AO34" s="19"/>
      <c r="AP34" t="str">
        <f t="shared" si="2"/>
        <v/>
      </c>
      <c r="CA34" t="str">
        <f t="shared" si="3"/>
        <v/>
      </c>
      <c r="CB34" t="str">
        <f t="shared" si="4"/>
        <v/>
      </c>
      <c r="CC34" t="str">
        <f t="shared" si="5"/>
        <v/>
      </c>
      <c r="CJ34">
        <f t="shared" si="6"/>
        <v>0</v>
      </c>
      <c r="CK34">
        <f t="shared" si="7"/>
        <v>0</v>
      </c>
    </row>
    <row r="35" spans="1:89" x14ac:dyDescent="0.25">
      <c r="A35" s="200"/>
      <c r="B35" s="24" t="s">
        <v>51</v>
      </c>
      <c r="C35" s="16">
        <f t="shared" si="0"/>
        <v>0</v>
      </c>
      <c r="D35" s="25">
        <f t="shared" si="8"/>
        <v>0</v>
      </c>
      <c r="E35" s="16">
        <f t="shared" si="1"/>
        <v>0</v>
      </c>
      <c r="F35" s="26"/>
      <c r="G35" s="19"/>
      <c r="H35" s="26"/>
      <c r="I35" s="19"/>
      <c r="J35" s="26"/>
      <c r="K35" s="19"/>
      <c r="L35" s="26"/>
      <c r="M35" s="19"/>
      <c r="N35" s="21"/>
      <c r="O35" s="19"/>
      <c r="P35" s="21"/>
      <c r="Q35" s="19"/>
      <c r="R35" s="21"/>
      <c r="S35" s="19"/>
      <c r="T35" s="21"/>
      <c r="U35" s="19"/>
      <c r="V35" s="26"/>
      <c r="W35" s="19"/>
      <c r="X35" s="26"/>
      <c r="Y35" s="19"/>
      <c r="Z35" s="26"/>
      <c r="AA35" s="19"/>
      <c r="AB35" s="26"/>
      <c r="AC35" s="19"/>
      <c r="AD35" s="26"/>
      <c r="AE35" s="19"/>
      <c r="AF35" s="26"/>
      <c r="AG35" s="19"/>
      <c r="AH35" s="26"/>
      <c r="AI35" s="19"/>
      <c r="AJ35" s="26"/>
      <c r="AK35" s="19"/>
      <c r="AL35" s="26"/>
      <c r="AM35" s="22"/>
      <c r="AN35" s="23"/>
      <c r="AO35" s="19"/>
      <c r="AP35" t="str">
        <f t="shared" si="2"/>
        <v/>
      </c>
      <c r="CA35" t="str">
        <f t="shared" si="3"/>
        <v/>
      </c>
      <c r="CB35" t="str">
        <f t="shared" si="4"/>
        <v/>
      </c>
      <c r="CC35" t="str">
        <f t="shared" si="5"/>
        <v/>
      </c>
      <c r="CJ35">
        <f t="shared" si="6"/>
        <v>0</v>
      </c>
      <c r="CK35">
        <f t="shared" si="7"/>
        <v>0</v>
      </c>
    </row>
    <row r="36" spans="1:89" ht="22.5" x14ac:dyDescent="0.25">
      <c r="A36" s="200"/>
      <c r="B36" s="27" t="s">
        <v>52</v>
      </c>
      <c r="C36" s="16">
        <f t="shared" si="0"/>
        <v>0</v>
      </c>
      <c r="D36" s="25">
        <f t="shared" si="8"/>
        <v>0</v>
      </c>
      <c r="E36" s="16">
        <f t="shared" si="1"/>
        <v>0</v>
      </c>
      <c r="F36" s="26"/>
      <c r="G36" s="19"/>
      <c r="H36" s="26"/>
      <c r="I36" s="19"/>
      <c r="J36" s="26"/>
      <c r="K36" s="19"/>
      <c r="L36" s="26"/>
      <c r="M36" s="19"/>
      <c r="N36" s="21"/>
      <c r="O36" s="19"/>
      <c r="P36" s="21"/>
      <c r="Q36" s="19"/>
      <c r="R36" s="21"/>
      <c r="S36" s="19"/>
      <c r="T36" s="21"/>
      <c r="U36" s="19"/>
      <c r="V36" s="26"/>
      <c r="W36" s="19"/>
      <c r="X36" s="26"/>
      <c r="Y36" s="19"/>
      <c r="Z36" s="26"/>
      <c r="AA36" s="19"/>
      <c r="AB36" s="26"/>
      <c r="AC36" s="19"/>
      <c r="AD36" s="26"/>
      <c r="AE36" s="19"/>
      <c r="AF36" s="26"/>
      <c r="AG36" s="19"/>
      <c r="AH36" s="26"/>
      <c r="AI36" s="19"/>
      <c r="AJ36" s="26"/>
      <c r="AK36" s="19"/>
      <c r="AL36" s="26"/>
      <c r="AM36" s="22"/>
      <c r="AN36" s="23"/>
      <c r="AO36" s="19"/>
      <c r="AP36" t="str">
        <f t="shared" si="2"/>
        <v/>
      </c>
      <c r="CA36" t="str">
        <f t="shared" si="3"/>
        <v/>
      </c>
      <c r="CB36" t="str">
        <f t="shared" si="4"/>
        <v/>
      </c>
      <c r="CC36" t="str">
        <f t="shared" si="5"/>
        <v/>
      </c>
      <c r="CJ36">
        <f t="shared" si="6"/>
        <v>0</v>
      </c>
      <c r="CK36">
        <f t="shared" si="7"/>
        <v>0</v>
      </c>
    </row>
    <row r="37" spans="1:89" x14ac:dyDescent="0.25">
      <c r="A37" s="201"/>
      <c r="B37" s="28" t="s">
        <v>53</v>
      </c>
      <c r="C37" s="29">
        <f t="shared" si="0"/>
        <v>0</v>
      </c>
      <c r="D37" s="30">
        <f t="shared" si="8"/>
        <v>0</v>
      </c>
      <c r="E37" s="29">
        <f t="shared" si="1"/>
        <v>0</v>
      </c>
      <c r="F37" s="31"/>
      <c r="G37" s="32"/>
      <c r="H37" s="31"/>
      <c r="I37" s="32"/>
      <c r="J37" s="31"/>
      <c r="K37" s="32"/>
      <c r="L37" s="31"/>
      <c r="M37" s="32"/>
      <c r="N37" s="33"/>
      <c r="O37" s="32"/>
      <c r="P37" s="33"/>
      <c r="Q37" s="32"/>
      <c r="R37" s="33"/>
      <c r="S37" s="32"/>
      <c r="T37" s="33"/>
      <c r="U37" s="32"/>
      <c r="V37" s="31"/>
      <c r="W37" s="32"/>
      <c r="X37" s="31"/>
      <c r="Y37" s="32"/>
      <c r="Z37" s="31"/>
      <c r="AA37" s="32"/>
      <c r="AB37" s="31"/>
      <c r="AC37" s="32"/>
      <c r="AD37" s="31"/>
      <c r="AE37" s="32"/>
      <c r="AF37" s="31"/>
      <c r="AG37" s="32"/>
      <c r="AH37" s="31"/>
      <c r="AI37" s="32"/>
      <c r="AJ37" s="31"/>
      <c r="AK37" s="32"/>
      <c r="AL37" s="31"/>
      <c r="AM37" s="34"/>
      <c r="AN37" s="35"/>
      <c r="AO37" s="32"/>
      <c r="AP37" t="str">
        <f t="shared" si="2"/>
        <v/>
      </c>
      <c r="CA37" t="str">
        <f t="shared" si="3"/>
        <v/>
      </c>
      <c r="CB37" t="str">
        <f t="shared" si="4"/>
        <v/>
      </c>
      <c r="CC37" t="str">
        <f t="shared" si="5"/>
        <v/>
      </c>
      <c r="CJ37">
        <f t="shared" si="6"/>
        <v>0</v>
      </c>
      <c r="CK37">
        <f t="shared" si="7"/>
        <v>0</v>
      </c>
    </row>
    <row r="38" spans="1:89" x14ac:dyDescent="0.25">
      <c r="A38" s="184" t="s">
        <v>54</v>
      </c>
      <c r="B38" s="24" t="s">
        <v>55</v>
      </c>
      <c r="C38" s="36">
        <f t="shared" si="0"/>
        <v>0</v>
      </c>
      <c r="D38" s="37">
        <f t="shared" si="8"/>
        <v>0</v>
      </c>
      <c r="E38" s="36">
        <f t="shared" si="1"/>
        <v>0</v>
      </c>
      <c r="F38" s="38"/>
      <c r="G38" s="39"/>
      <c r="H38" s="38"/>
      <c r="I38" s="39"/>
      <c r="J38" s="38"/>
      <c r="K38" s="39"/>
      <c r="L38" s="38"/>
      <c r="M38" s="39"/>
      <c r="N38" s="40"/>
      <c r="O38" s="39"/>
      <c r="P38" s="40"/>
      <c r="Q38" s="39"/>
      <c r="R38" s="40"/>
      <c r="S38" s="39"/>
      <c r="T38" s="40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41"/>
      <c r="AN38" s="23"/>
      <c r="AO38" s="19"/>
      <c r="AP38" t="str">
        <f t="shared" si="2"/>
        <v/>
      </c>
      <c r="CA38" t="str">
        <f t="shared" si="3"/>
        <v/>
      </c>
      <c r="CB38" t="str">
        <f t="shared" si="4"/>
        <v/>
      </c>
      <c r="CC38" t="str">
        <f t="shared" si="5"/>
        <v/>
      </c>
      <c r="CJ38">
        <f t="shared" si="6"/>
        <v>0</v>
      </c>
      <c r="CK38">
        <f t="shared" si="7"/>
        <v>0</v>
      </c>
    </row>
    <row r="39" spans="1:89" x14ac:dyDescent="0.25">
      <c r="A39" s="200"/>
      <c r="B39" s="24" t="s">
        <v>56</v>
      </c>
      <c r="C39" s="16">
        <f t="shared" si="0"/>
        <v>0</v>
      </c>
      <c r="D39" s="25">
        <f t="shared" si="8"/>
        <v>0</v>
      </c>
      <c r="E39" s="16">
        <f t="shared" si="1"/>
        <v>0</v>
      </c>
      <c r="F39" s="26"/>
      <c r="G39" s="19"/>
      <c r="H39" s="26"/>
      <c r="I39" s="19"/>
      <c r="J39" s="26"/>
      <c r="K39" s="19"/>
      <c r="L39" s="26"/>
      <c r="M39" s="19"/>
      <c r="N39" s="21"/>
      <c r="O39" s="19"/>
      <c r="P39" s="21"/>
      <c r="Q39" s="19"/>
      <c r="R39" s="21"/>
      <c r="S39" s="19"/>
      <c r="T39" s="21"/>
      <c r="U39" s="19"/>
      <c r="V39" s="26"/>
      <c r="W39" s="19"/>
      <c r="X39" s="26"/>
      <c r="Y39" s="19"/>
      <c r="Z39" s="26"/>
      <c r="AA39" s="19"/>
      <c r="AB39" s="26"/>
      <c r="AC39" s="19"/>
      <c r="AD39" s="26"/>
      <c r="AE39" s="19"/>
      <c r="AF39" s="26"/>
      <c r="AG39" s="19"/>
      <c r="AH39" s="26"/>
      <c r="AI39" s="19"/>
      <c r="AJ39" s="26"/>
      <c r="AK39" s="19"/>
      <c r="AL39" s="26"/>
      <c r="AM39" s="22"/>
      <c r="AN39" s="23"/>
      <c r="AO39" s="19"/>
      <c r="AP39" t="str">
        <f t="shared" si="2"/>
        <v/>
      </c>
      <c r="CA39" t="str">
        <f t="shared" si="3"/>
        <v/>
      </c>
      <c r="CB39" t="str">
        <f t="shared" si="4"/>
        <v/>
      </c>
      <c r="CC39" t="str">
        <f t="shared" si="5"/>
        <v/>
      </c>
      <c r="CJ39">
        <f t="shared" si="6"/>
        <v>0</v>
      </c>
      <c r="CK39">
        <f t="shared" si="7"/>
        <v>0</v>
      </c>
    </row>
    <row r="40" spans="1:89" x14ac:dyDescent="0.25">
      <c r="A40" s="200"/>
      <c r="B40" s="24" t="s">
        <v>57</v>
      </c>
      <c r="C40" s="16">
        <f t="shared" si="0"/>
        <v>0</v>
      </c>
      <c r="D40" s="25">
        <f t="shared" si="8"/>
        <v>0</v>
      </c>
      <c r="E40" s="16">
        <f t="shared" si="1"/>
        <v>0</v>
      </c>
      <c r="F40" s="26"/>
      <c r="G40" s="19"/>
      <c r="H40" s="26"/>
      <c r="I40" s="19"/>
      <c r="J40" s="26"/>
      <c r="K40" s="19"/>
      <c r="L40" s="26"/>
      <c r="M40" s="19"/>
      <c r="N40" s="21"/>
      <c r="O40" s="19"/>
      <c r="P40" s="21"/>
      <c r="Q40" s="19"/>
      <c r="R40" s="21"/>
      <c r="S40" s="19"/>
      <c r="T40" s="21"/>
      <c r="U40" s="19"/>
      <c r="V40" s="26"/>
      <c r="W40" s="19"/>
      <c r="X40" s="26"/>
      <c r="Y40" s="19"/>
      <c r="Z40" s="26"/>
      <c r="AA40" s="19"/>
      <c r="AB40" s="26"/>
      <c r="AC40" s="19"/>
      <c r="AD40" s="26"/>
      <c r="AE40" s="19"/>
      <c r="AF40" s="26"/>
      <c r="AG40" s="19"/>
      <c r="AH40" s="26"/>
      <c r="AI40" s="19"/>
      <c r="AJ40" s="26"/>
      <c r="AK40" s="19"/>
      <c r="AL40" s="26"/>
      <c r="AM40" s="22"/>
      <c r="AN40" s="23"/>
      <c r="AO40" s="19"/>
      <c r="AP40" t="str">
        <f t="shared" si="2"/>
        <v/>
      </c>
      <c r="CA40" t="str">
        <f t="shared" si="3"/>
        <v/>
      </c>
      <c r="CB40" t="str">
        <f t="shared" si="4"/>
        <v/>
      </c>
      <c r="CC40" t="str">
        <f t="shared" si="5"/>
        <v/>
      </c>
      <c r="CJ40">
        <f t="shared" si="6"/>
        <v>0</v>
      </c>
      <c r="CK40">
        <f t="shared" si="7"/>
        <v>0</v>
      </c>
    </row>
    <row r="41" spans="1:89" x14ac:dyDescent="0.25">
      <c r="A41" s="201"/>
      <c r="B41" s="42" t="s">
        <v>58</v>
      </c>
      <c r="C41" s="29">
        <f t="shared" si="0"/>
        <v>0</v>
      </c>
      <c r="D41" s="30">
        <f t="shared" si="8"/>
        <v>0</v>
      </c>
      <c r="E41" s="29">
        <f t="shared" si="1"/>
        <v>0</v>
      </c>
      <c r="F41" s="31"/>
      <c r="G41" s="32"/>
      <c r="H41" s="31"/>
      <c r="I41" s="32"/>
      <c r="J41" s="31"/>
      <c r="K41" s="32"/>
      <c r="L41" s="31"/>
      <c r="M41" s="32"/>
      <c r="N41" s="33"/>
      <c r="O41" s="32"/>
      <c r="P41" s="33"/>
      <c r="Q41" s="32"/>
      <c r="R41" s="33"/>
      <c r="S41" s="32"/>
      <c r="T41" s="31"/>
      <c r="U41" s="32"/>
      <c r="V41" s="31"/>
      <c r="W41" s="32"/>
      <c r="X41" s="31"/>
      <c r="Y41" s="32"/>
      <c r="Z41" s="31"/>
      <c r="AA41" s="32"/>
      <c r="AB41" s="31"/>
      <c r="AC41" s="32"/>
      <c r="AD41" s="31"/>
      <c r="AE41" s="32"/>
      <c r="AF41" s="31"/>
      <c r="AG41" s="32"/>
      <c r="AH41" s="31"/>
      <c r="AI41" s="32"/>
      <c r="AJ41" s="31"/>
      <c r="AK41" s="32"/>
      <c r="AL41" s="31"/>
      <c r="AM41" s="34"/>
      <c r="AN41" s="35"/>
      <c r="AO41" s="32"/>
      <c r="AP41" t="str">
        <f t="shared" si="2"/>
        <v/>
      </c>
      <c r="CA41" t="str">
        <f t="shared" si="3"/>
        <v/>
      </c>
      <c r="CB41" t="str">
        <f t="shared" si="4"/>
        <v/>
      </c>
      <c r="CC41" t="str">
        <f t="shared" si="5"/>
        <v/>
      </c>
      <c r="CJ41">
        <f t="shared" si="6"/>
        <v>0</v>
      </c>
      <c r="CK41">
        <f t="shared" si="7"/>
        <v>0</v>
      </c>
    </row>
    <row r="42" spans="1:89" ht="15.75" x14ac:dyDescent="0.25">
      <c r="A42" s="4" t="s">
        <v>59</v>
      </c>
    </row>
    <row r="43" spans="1:89" ht="15" customHeight="1" x14ac:dyDescent="0.25">
      <c r="A43" s="226" t="s">
        <v>60</v>
      </c>
      <c r="B43" s="203" t="s">
        <v>5</v>
      </c>
      <c r="C43" s="204"/>
      <c r="D43" s="205"/>
      <c r="E43" s="209" t="s">
        <v>6</v>
      </c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191"/>
      <c r="AM43" s="229" t="s">
        <v>61</v>
      </c>
      <c r="AN43" s="229"/>
      <c r="AO43" s="229"/>
      <c r="AP43" s="229"/>
      <c r="AQ43" s="229"/>
      <c r="AR43" s="229"/>
      <c r="AS43" s="229"/>
      <c r="AT43" s="229"/>
      <c r="AU43" s="229"/>
      <c r="AV43" s="229"/>
      <c r="AW43" s="230"/>
      <c r="CA43" s="197" t="s">
        <v>62</v>
      </c>
      <c r="CJ43" s="197" t="s">
        <v>62</v>
      </c>
    </row>
    <row r="44" spans="1:89" x14ac:dyDescent="0.25">
      <c r="A44" s="227"/>
      <c r="B44" s="206"/>
      <c r="C44" s="207"/>
      <c r="D44" s="208"/>
      <c r="E44" s="198" t="s">
        <v>10</v>
      </c>
      <c r="F44" s="196"/>
      <c r="G44" s="195" t="s">
        <v>11</v>
      </c>
      <c r="H44" s="196"/>
      <c r="I44" s="195" t="s">
        <v>12</v>
      </c>
      <c r="J44" s="196"/>
      <c r="K44" s="195" t="s">
        <v>13</v>
      </c>
      <c r="L44" s="196"/>
      <c r="M44" s="195" t="s">
        <v>14</v>
      </c>
      <c r="N44" s="196"/>
      <c r="O44" s="195" t="s">
        <v>15</v>
      </c>
      <c r="P44" s="196"/>
      <c r="Q44" s="195" t="s">
        <v>16</v>
      </c>
      <c r="R44" s="196"/>
      <c r="S44" s="195" t="s">
        <v>17</v>
      </c>
      <c r="T44" s="196"/>
      <c r="U44" s="195" t="s">
        <v>18</v>
      </c>
      <c r="V44" s="196"/>
      <c r="W44" s="195" t="s">
        <v>19</v>
      </c>
      <c r="X44" s="196"/>
      <c r="Y44" s="195" t="s">
        <v>20</v>
      </c>
      <c r="Z44" s="196"/>
      <c r="AA44" s="195" t="s">
        <v>21</v>
      </c>
      <c r="AB44" s="196"/>
      <c r="AC44" s="195" t="s">
        <v>22</v>
      </c>
      <c r="AD44" s="196"/>
      <c r="AE44" s="195" t="s">
        <v>23</v>
      </c>
      <c r="AF44" s="196"/>
      <c r="AG44" s="195" t="s">
        <v>24</v>
      </c>
      <c r="AH44" s="196"/>
      <c r="AI44" s="195" t="s">
        <v>25</v>
      </c>
      <c r="AJ44" s="196"/>
      <c r="AK44" s="190" t="s">
        <v>26</v>
      </c>
      <c r="AL44" s="225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2"/>
      <c r="CA44" s="197"/>
      <c r="CJ44" s="197"/>
    </row>
    <row r="45" spans="1:89" ht="33" x14ac:dyDescent="0.25">
      <c r="A45" s="228"/>
      <c r="B45" s="8" t="s">
        <v>27</v>
      </c>
      <c r="C45" s="9" t="s">
        <v>28</v>
      </c>
      <c r="D45" s="10" t="s">
        <v>29</v>
      </c>
      <c r="E45" s="11" t="s">
        <v>28</v>
      </c>
      <c r="F45" s="182" t="s">
        <v>29</v>
      </c>
      <c r="G45" s="13" t="s">
        <v>28</v>
      </c>
      <c r="H45" s="182" t="s">
        <v>29</v>
      </c>
      <c r="I45" s="13" t="s">
        <v>28</v>
      </c>
      <c r="J45" s="182" t="s">
        <v>29</v>
      </c>
      <c r="K45" s="13" t="s">
        <v>28</v>
      </c>
      <c r="L45" s="182" t="s">
        <v>29</v>
      </c>
      <c r="M45" s="13" t="s">
        <v>28</v>
      </c>
      <c r="N45" s="182" t="s">
        <v>29</v>
      </c>
      <c r="O45" s="13" t="s">
        <v>28</v>
      </c>
      <c r="P45" s="182" t="s">
        <v>29</v>
      </c>
      <c r="Q45" s="13" t="s">
        <v>28</v>
      </c>
      <c r="R45" s="182" t="s">
        <v>29</v>
      </c>
      <c r="S45" s="13" t="s">
        <v>28</v>
      </c>
      <c r="T45" s="182" t="s">
        <v>29</v>
      </c>
      <c r="U45" s="13" t="s">
        <v>28</v>
      </c>
      <c r="V45" s="182" t="s">
        <v>29</v>
      </c>
      <c r="W45" s="13" t="s">
        <v>28</v>
      </c>
      <c r="X45" s="182" t="s">
        <v>29</v>
      </c>
      <c r="Y45" s="13" t="s">
        <v>28</v>
      </c>
      <c r="Z45" s="182" t="s">
        <v>29</v>
      </c>
      <c r="AA45" s="13" t="s">
        <v>28</v>
      </c>
      <c r="AB45" s="182" t="s">
        <v>29</v>
      </c>
      <c r="AC45" s="13" t="s">
        <v>28</v>
      </c>
      <c r="AD45" s="182" t="s">
        <v>29</v>
      </c>
      <c r="AE45" s="13" t="s">
        <v>28</v>
      </c>
      <c r="AF45" s="182" t="s">
        <v>29</v>
      </c>
      <c r="AG45" s="13" t="s">
        <v>28</v>
      </c>
      <c r="AH45" s="182" t="s">
        <v>29</v>
      </c>
      <c r="AI45" s="13" t="s">
        <v>28</v>
      </c>
      <c r="AJ45" s="182" t="s">
        <v>29</v>
      </c>
      <c r="AK45" s="13" t="s">
        <v>28</v>
      </c>
      <c r="AL45" s="43" t="s">
        <v>29</v>
      </c>
      <c r="AM45" s="44" t="s">
        <v>63</v>
      </c>
      <c r="AN45" s="44" t="s">
        <v>64</v>
      </c>
      <c r="AO45" s="44" t="s">
        <v>65</v>
      </c>
      <c r="AP45" s="45" t="s">
        <v>66</v>
      </c>
      <c r="AQ45" s="44" t="s">
        <v>67</v>
      </c>
      <c r="AR45" s="44" t="s">
        <v>68</v>
      </c>
      <c r="AS45" s="44" t="s">
        <v>69</v>
      </c>
      <c r="AT45" s="44" t="s">
        <v>70</v>
      </c>
      <c r="AU45" s="45" t="s">
        <v>71</v>
      </c>
      <c r="AV45" s="45" t="s">
        <v>72</v>
      </c>
      <c r="AW45" s="44" t="s">
        <v>73</v>
      </c>
      <c r="CA45" s="197"/>
      <c r="CJ45" s="197"/>
    </row>
    <row r="46" spans="1:89" x14ac:dyDescent="0.25">
      <c r="A46" s="46" t="s">
        <v>74</v>
      </c>
      <c r="B46" s="47">
        <f>SUM(C46:D46)</f>
        <v>0</v>
      </c>
      <c r="C46" s="17">
        <f>+E46+G46+I46+K46+M46+O46+Q46+S46+U46+W46+Y46+AA46+AC46+AE46+AG46+AI46+AK46</f>
        <v>0</v>
      </c>
      <c r="D46" s="16">
        <f>+F46+H46+J46+L46+N46+P46+R46+T46+V46+X46+Z46+AB46+AD46+AF46+AH46+AJ46+AL46</f>
        <v>0</v>
      </c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  <c r="AH46" s="19"/>
      <c r="AI46" s="18"/>
      <c r="AJ46" s="19"/>
      <c r="AK46" s="18"/>
      <c r="AL46" s="48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CA46" t="str">
        <f>IF(CJ46=1," * La suma de Atenciones por profesional no debe ser mayor al Total.","")</f>
        <v/>
      </c>
    </row>
    <row r="47" spans="1:89" x14ac:dyDescent="0.25">
      <c r="A47" s="49" t="s">
        <v>75</v>
      </c>
      <c r="B47" s="47">
        <f t="shared" ref="B47:B57" si="9">SUM(C47:D47)</f>
        <v>0</v>
      </c>
      <c r="C47" s="25">
        <f t="shared" ref="C47:D57" si="10">+E47+G47+I47+K47+M47+O47+Q47+S47+U47+W47+Y47+AA47+AC47+AE47+AG47+AI47+AK47</f>
        <v>0</v>
      </c>
      <c r="D47" s="16">
        <f t="shared" si="10"/>
        <v>0</v>
      </c>
      <c r="E47" s="26"/>
      <c r="F47" s="19"/>
      <c r="G47" s="26"/>
      <c r="H47" s="19"/>
      <c r="I47" s="26"/>
      <c r="J47" s="19"/>
      <c r="K47" s="26"/>
      <c r="L47" s="19"/>
      <c r="M47" s="26"/>
      <c r="N47" s="19"/>
      <c r="O47" s="26"/>
      <c r="P47" s="19"/>
      <c r="Q47" s="26"/>
      <c r="R47" s="19"/>
      <c r="S47" s="26"/>
      <c r="T47" s="19"/>
      <c r="U47" s="26"/>
      <c r="V47" s="19"/>
      <c r="W47" s="26"/>
      <c r="X47" s="19"/>
      <c r="Y47" s="26"/>
      <c r="Z47" s="19"/>
      <c r="AA47" s="26"/>
      <c r="AB47" s="19"/>
      <c r="AC47" s="26"/>
      <c r="AD47" s="19"/>
      <c r="AE47" s="26"/>
      <c r="AF47" s="19"/>
      <c r="AG47" s="26"/>
      <c r="AH47" s="19"/>
      <c r="AI47" s="26"/>
      <c r="AJ47" s="19"/>
      <c r="AK47" s="26"/>
      <c r="AL47" s="48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CA47" t="str">
        <f t="shared" ref="CA47:CA57" si="11">IF(CJ47=1," * La suma de Atenciones por profesional no debe ser mayor al Total.","")</f>
        <v/>
      </c>
    </row>
    <row r="48" spans="1:89" x14ac:dyDescent="0.25">
      <c r="A48" s="50" t="s">
        <v>76</v>
      </c>
      <c r="B48" s="47">
        <f t="shared" si="9"/>
        <v>0</v>
      </c>
      <c r="C48" s="25">
        <f t="shared" si="10"/>
        <v>0</v>
      </c>
      <c r="D48" s="16">
        <f t="shared" si="10"/>
        <v>0</v>
      </c>
      <c r="E48" s="26"/>
      <c r="F48" s="19"/>
      <c r="G48" s="26"/>
      <c r="H48" s="19"/>
      <c r="I48" s="26"/>
      <c r="J48" s="19"/>
      <c r="K48" s="26"/>
      <c r="L48" s="19"/>
      <c r="M48" s="26"/>
      <c r="N48" s="19"/>
      <c r="O48" s="26"/>
      <c r="P48" s="19"/>
      <c r="Q48" s="26"/>
      <c r="R48" s="19"/>
      <c r="S48" s="26"/>
      <c r="T48" s="19"/>
      <c r="U48" s="26"/>
      <c r="V48" s="19"/>
      <c r="W48" s="26"/>
      <c r="X48" s="19"/>
      <c r="Y48" s="26"/>
      <c r="Z48" s="19"/>
      <c r="AA48" s="26"/>
      <c r="AB48" s="19"/>
      <c r="AC48" s="26"/>
      <c r="AD48" s="19"/>
      <c r="AE48" s="26"/>
      <c r="AF48" s="19"/>
      <c r="AG48" s="26"/>
      <c r="AH48" s="19"/>
      <c r="AI48" s="26"/>
      <c r="AJ48" s="19"/>
      <c r="AK48" s="26"/>
      <c r="AL48" s="48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t="str">
        <f t="shared" ref="AX48:AX57" si="12">CA48&amp;CB48</f>
        <v/>
      </c>
      <c r="CA48" t="str">
        <f t="shared" si="11"/>
        <v/>
      </c>
      <c r="CJ48">
        <f t="shared" ref="CJ48:CJ57" si="13">IF(SUM(AM48:AW48)&gt;B48,1,0)</f>
        <v>0</v>
      </c>
    </row>
    <row r="49" spans="1:89" x14ac:dyDescent="0.25">
      <c r="A49" s="50" t="s">
        <v>77</v>
      </c>
      <c r="B49" s="47">
        <f t="shared" si="9"/>
        <v>0</v>
      </c>
      <c r="C49" s="25">
        <f t="shared" si="10"/>
        <v>0</v>
      </c>
      <c r="D49" s="16">
        <f t="shared" si="10"/>
        <v>0</v>
      </c>
      <c r="E49" s="26"/>
      <c r="F49" s="19"/>
      <c r="G49" s="26"/>
      <c r="H49" s="19"/>
      <c r="I49" s="26"/>
      <c r="J49" s="19"/>
      <c r="K49" s="26"/>
      <c r="L49" s="19"/>
      <c r="M49" s="26"/>
      <c r="N49" s="19"/>
      <c r="O49" s="26"/>
      <c r="P49" s="19"/>
      <c r="Q49" s="26"/>
      <c r="R49" s="19"/>
      <c r="S49" s="26"/>
      <c r="T49" s="19"/>
      <c r="U49" s="26"/>
      <c r="V49" s="19"/>
      <c r="W49" s="26"/>
      <c r="X49" s="19"/>
      <c r="Y49" s="26"/>
      <c r="Z49" s="19"/>
      <c r="AA49" s="26"/>
      <c r="AB49" s="19"/>
      <c r="AC49" s="26"/>
      <c r="AD49" s="19"/>
      <c r="AE49" s="26"/>
      <c r="AF49" s="19"/>
      <c r="AG49" s="26"/>
      <c r="AH49" s="19"/>
      <c r="AI49" s="26"/>
      <c r="AJ49" s="19"/>
      <c r="AK49" s="26"/>
      <c r="AL49" s="48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t="str">
        <f t="shared" si="12"/>
        <v/>
      </c>
      <c r="CA49" t="str">
        <f t="shared" si="11"/>
        <v/>
      </c>
      <c r="CJ49">
        <f t="shared" si="13"/>
        <v>0</v>
      </c>
    </row>
    <row r="50" spans="1:89" x14ac:dyDescent="0.25">
      <c r="A50" s="50" t="s">
        <v>78</v>
      </c>
      <c r="B50" s="47">
        <f t="shared" si="9"/>
        <v>0</v>
      </c>
      <c r="C50" s="25">
        <f t="shared" si="10"/>
        <v>0</v>
      </c>
      <c r="D50" s="16">
        <f t="shared" si="10"/>
        <v>0</v>
      </c>
      <c r="E50" s="26"/>
      <c r="F50" s="19"/>
      <c r="G50" s="26"/>
      <c r="H50" s="19"/>
      <c r="I50" s="26"/>
      <c r="J50" s="19"/>
      <c r="K50" s="26"/>
      <c r="L50" s="19"/>
      <c r="M50" s="26"/>
      <c r="N50" s="19"/>
      <c r="O50" s="26"/>
      <c r="P50" s="19"/>
      <c r="Q50" s="26"/>
      <c r="R50" s="19"/>
      <c r="S50" s="26"/>
      <c r="T50" s="19"/>
      <c r="U50" s="26"/>
      <c r="V50" s="19"/>
      <c r="W50" s="26"/>
      <c r="X50" s="19"/>
      <c r="Y50" s="26"/>
      <c r="Z50" s="19"/>
      <c r="AA50" s="26"/>
      <c r="AB50" s="19"/>
      <c r="AC50" s="26"/>
      <c r="AD50" s="19"/>
      <c r="AE50" s="26"/>
      <c r="AF50" s="19"/>
      <c r="AG50" s="26"/>
      <c r="AH50" s="19"/>
      <c r="AI50" s="26"/>
      <c r="AJ50" s="19"/>
      <c r="AK50" s="26"/>
      <c r="AL50" s="48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t="str">
        <f t="shared" si="12"/>
        <v/>
      </c>
      <c r="CA50" t="str">
        <f t="shared" si="11"/>
        <v/>
      </c>
      <c r="CJ50">
        <f t="shared" si="13"/>
        <v>0</v>
      </c>
    </row>
    <row r="51" spans="1:89" x14ac:dyDescent="0.25">
      <c r="A51" s="50" t="s">
        <v>79</v>
      </c>
      <c r="B51" s="47">
        <f t="shared" si="9"/>
        <v>0</v>
      </c>
      <c r="C51" s="25">
        <f t="shared" si="10"/>
        <v>0</v>
      </c>
      <c r="D51" s="16">
        <f t="shared" si="10"/>
        <v>0</v>
      </c>
      <c r="E51" s="26"/>
      <c r="F51" s="19"/>
      <c r="G51" s="26"/>
      <c r="H51" s="19"/>
      <c r="I51" s="26"/>
      <c r="J51" s="19"/>
      <c r="K51" s="26"/>
      <c r="L51" s="19"/>
      <c r="M51" s="26"/>
      <c r="N51" s="19"/>
      <c r="O51" s="26"/>
      <c r="P51" s="19"/>
      <c r="Q51" s="26"/>
      <c r="R51" s="19"/>
      <c r="S51" s="26"/>
      <c r="T51" s="19"/>
      <c r="U51" s="26"/>
      <c r="V51" s="19"/>
      <c r="W51" s="26"/>
      <c r="X51" s="19"/>
      <c r="Y51" s="26"/>
      <c r="Z51" s="19"/>
      <c r="AA51" s="26"/>
      <c r="AB51" s="19"/>
      <c r="AC51" s="26"/>
      <c r="AD51" s="19"/>
      <c r="AE51" s="26"/>
      <c r="AF51" s="19"/>
      <c r="AG51" s="26"/>
      <c r="AH51" s="19"/>
      <c r="AI51" s="26"/>
      <c r="AJ51" s="19"/>
      <c r="AK51" s="26"/>
      <c r="AL51" s="48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t="str">
        <f t="shared" si="12"/>
        <v/>
      </c>
      <c r="CA51" t="str">
        <f t="shared" si="11"/>
        <v/>
      </c>
      <c r="CJ51">
        <f t="shared" si="13"/>
        <v>0</v>
      </c>
    </row>
    <row r="52" spans="1:89" x14ac:dyDescent="0.25">
      <c r="A52" s="50" t="s">
        <v>80</v>
      </c>
      <c r="B52" s="47">
        <f t="shared" si="9"/>
        <v>0</v>
      </c>
      <c r="C52" s="25">
        <f t="shared" si="10"/>
        <v>0</v>
      </c>
      <c r="D52" s="16">
        <f t="shared" si="10"/>
        <v>0</v>
      </c>
      <c r="E52" s="26"/>
      <c r="F52" s="19"/>
      <c r="G52" s="26"/>
      <c r="H52" s="19"/>
      <c r="I52" s="26"/>
      <c r="J52" s="19"/>
      <c r="K52" s="26"/>
      <c r="L52" s="19"/>
      <c r="M52" s="26"/>
      <c r="N52" s="19"/>
      <c r="O52" s="26"/>
      <c r="P52" s="19"/>
      <c r="Q52" s="26"/>
      <c r="R52" s="19"/>
      <c r="S52" s="26"/>
      <c r="T52" s="19"/>
      <c r="U52" s="26"/>
      <c r="V52" s="19"/>
      <c r="W52" s="26"/>
      <c r="X52" s="19"/>
      <c r="Y52" s="26"/>
      <c r="Z52" s="19"/>
      <c r="AA52" s="26"/>
      <c r="AB52" s="19"/>
      <c r="AC52" s="26"/>
      <c r="AD52" s="19"/>
      <c r="AE52" s="26"/>
      <c r="AF52" s="19"/>
      <c r="AG52" s="26"/>
      <c r="AH52" s="19"/>
      <c r="AI52" s="26"/>
      <c r="AJ52" s="19"/>
      <c r="AK52" s="26"/>
      <c r="AL52" s="48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t="str">
        <f t="shared" si="12"/>
        <v/>
      </c>
      <c r="CA52" t="str">
        <f t="shared" si="11"/>
        <v/>
      </c>
      <c r="CJ52">
        <f t="shared" si="13"/>
        <v>0</v>
      </c>
    </row>
    <row r="53" spans="1:89" x14ac:dyDescent="0.25">
      <c r="A53" s="50" t="s">
        <v>81</v>
      </c>
      <c r="B53" s="47">
        <f t="shared" si="9"/>
        <v>0</v>
      </c>
      <c r="C53" s="25">
        <f t="shared" si="10"/>
        <v>0</v>
      </c>
      <c r="D53" s="16">
        <f t="shared" si="10"/>
        <v>0</v>
      </c>
      <c r="E53" s="26"/>
      <c r="F53" s="19"/>
      <c r="G53" s="26"/>
      <c r="H53" s="19"/>
      <c r="I53" s="26"/>
      <c r="J53" s="19"/>
      <c r="K53" s="26"/>
      <c r="L53" s="19"/>
      <c r="M53" s="26"/>
      <c r="N53" s="19"/>
      <c r="O53" s="26"/>
      <c r="P53" s="19"/>
      <c r="Q53" s="26"/>
      <c r="R53" s="19"/>
      <c r="S53" s="26"/>
      <c r="T53" s="19"/>
      <c r="U53" s="26"/>
      <c r="V53" s="19"/>
      <c r="W53" s="26"/>
      <c r="X53" s="19"/>
      <c r="Y53" s="26"/>
      <c r="Z53" s="19"/>
      <c r="AA53" s="26"/>
      <c r="AB53" s="19"/>
      <c r="AC53" s="26"/>
      <c r="AD53" s="19"/>
      <c r="AE53" s="26"/>
      <c r="AF53" s="19"/>
      <c r="AG53" s="26"/>
      <c r="AH53" s="19"/>
      <c r="AI53" s="26"/>
      <c r="AJ53" s="19"/>
      <c r="AK53" s="26"/>
      <c r="AL53" s="48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t="str">
        <f t="shared" si="12"/>
        <v/>
      </c>
      <c r="CA53" t="str">
        <f t="shared" si="11"/>
        <v/>
      </c>
      <c r="CJ53">
        <f t="shared" si="13"/>
        <v>0</v>
      </c>
    </row>
    <row r="54" spans="1:89" x14ac:dyDescent="0.25">
      <c r="A54" s="50" t="s">
        <v>82</v>
      </c>
      <c r="B54" s="47">
        <f t="shared" si="9"/>
        <v>0</v>
      </c>
      <c r="C54" s="25">
        <f t="shared" si="10"/>
        <v>0</v>
      </c>
      <c r="D54" s="16">
        <f t="shared" si="10"/>
        <v>0</v>
      </c>
      <c r="E54" s="26"/>
      <c r="F54" s="19"/>
      <c r="G54" s="26"/>
      <c r="H54" s="19"/>
      <c r="I54" s="26"/>
      <c r="J54" s="19"/>
      <c r="K54" s="26"/>
      <c r="L54" s="19"/>
      <c r="M54" s="26"/>
      <c r="N54" s="19"/>
      <c r="O54" s="26"/>
      <c r="P54" s="19"/>
      <c r="Q54" s="26"/>
      <c r="R54" s="19"/>
      <c r="S54" s="26"/>
      <c r="T54" s="19"/>
      <c r="U54" s="26"/>
      <c r="V54" s="19"/>
      <c r="W54" s="26"/>
      <c r="X54" s="19"/>
      <c r="Y54" s="26"/>
      <c r="Z54" s="19"/>
      <c r="AA54" s="26"/>
      <c r="AB54" s="19"/>
      <c r="AC54" s="26"/>
      <c r="AD54" s="19"/>
      <c r="AE54" s="26"/>
      <c r="AF54" s="19"/>
      <c r="AG54" s="26"/>
      <c r="AH54" s="19"/>
      <c r="AI54" s="26"/>
      <c r="AJ54" s="19"/>
      <c r="AK54" s="26"/>
      <c r="AL54" s="48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t="str">
        <f t="shared" si="12"/>
        <v/>
      </c>
      <c r="CA54" t="str">
        <f t="shared" si="11"/>
        <v/>
      </c>
      <c r="CJ54">
        <f t="shared" si="13"/>
        <v>0</v>
      </c>
    </row>
    <row r="55" spans="1:89" x14ac:dyDescent="0.25">
      <c r="A55" s="50" t="s">
        <v>83</v>
      </c>
      <c r="B55" s="47">
        <f t="shared" si="9"/>
        <v>0</v>
      </c>
      <c r="C55" s="25">
        <f t="shared" si="10"/>
        <v>0</v>
      </c>
      <c r="D55" s="16">
        <f t="shared" si="10"/>
        <v>0</v>
      </c>
      <c r="E55" s="26"/>
      <c r="F55" s="19"/>
      <c r="G55" s="26"/>
      <c r="H55" s="19"/>
      <c r="I55" s="26"/>
      <c r="J55" s="19"/>
      <c r="K55" s="26"/>
      <c r="L55" s="19"/>
      <c r="M55" s="26"/>
      <c r="N55" s="19"/>
      <c r="O55" s="26"/>
      <c r="P55" s="19"/>
      <c r="Q55" s="26"/>
      <c r="R55" s="19"/>
      <c r="S55" s="26"/>
      <c r="T55" s="19"/>
      <c r="U55" s="26"/>
      <c r="V55" s="19"/>
      <c r="W55" s="26"/>
      <c r="X55" s="19"/>
      <c r="Y55" s="26"/>
      <c r="Z55" s="19"/>
      <c r="AA55" s="26"/>
      <c r="AB55" s="19"/>
      <c r="AC55" s="26"/>
      <c r="AD55" s="19"/>
      <c r="AE55" s="26"/>
      <c r="AF55" s="19"/>
      <c r="AG55" s="26"/>
      <c r="AH55" s="19"/>
      <c r="AI55" s="26"/>
      <c r="AJ55" s="19"/>
      <c r="AK55" s="26"/>
      <c r="AL55" s="48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t="str">
        <f t="shared" si="12"/>
        <v/>
      </c>
      <c r="CA55" t="str">
        <f t="shared" si="11"/>
        <v/>
      </c>
      <c r="CJ55">
        <f t="shared" si="13"/>
        <v>0</v>
      </c>
    </row>
    <row r="56" spans="1:89" x14ac:dyDescent="0.25">
      <c r="A56" s="50" t="s">
        <v>84</v>
      </c>
      <c r="B56" s="47">
        <f t="shared" si="9"/>
        <v>0</v>
      </c>
      <c r="C56" s="25">
        <f t="shared" si="10"/>
        <v>0</v>
      </c>
      <c r="D56" s="16">
        <f t="shared" si="10"/>
        <v>0</v>
      </c>
      <c r="E56" s="26"/>
      <c r="F56" s="19"/>
      <c r="G56" s="26"/>
      <c r="H56" s="19"/>
      <c r="I56" s="26"/>
      <c r="J56" s="19"/>
      <c r="K56" s="26"/>
      <c r="L56" s="19"/>
      <c r="M56" s="26"/>
      <c r="N56" s="19"/>
      <c r="O56" s="26"/>
      <c r="P56" s="19"/>
      <c r="Q56" s="26"/>
      <c r="R56" s="19"/>
      <c r="S56" s="26"/>
      <c r="T56" s="19"/>
      <c r="U56" s="26"/>
      <c r="V56" s="19"/>
      <c r="W56" s="26"/>
      <c r="X56" s="19"/>
      <c r="Y56" s="26"/>
      <c r="Z56" s="19"/>
      <c r="AA56" s="26"/>
      <c r="AB56" s="19"/>
      <c r="AC56" s="26"/>
      <c r="AD56" s="19"/>
      <c r="AE56" s="26"/>
      <c r="AF56" s="19"/>
      <c r="AG56" s="26"/>
      <c r="AH56" s="19"/>
      <c r="AI56" s="26"/>
      <c r="AJ56" s="19"/>
      <c r="AK56" s="26"/>
      <c r="AL56" s="48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t="str">
        <f t="shared" si="12"/>
        <v/>
      </c>
      <c r="CA56" t="str">
        <f t="shared" si="11"/>
        <v/>
      </c>
      <c r="CJ56">
        <f t="shared" si="13"/>
        <v>0</v>
      </c>
    </row>
    <row r="57" spans="1:89" ht="22.5" x14ac:dyDescent="0.25">
      <c r="A57" s="51" t="s">
        <v>85</v>
      </c>
      <c r="B57" s="52">
        <f t="shared" si="9"/>
        <v>0</v>
      </c>
      <c r="C57" s="53">
        <f t="shared" si="10"/>
        <v>0</v>
      </c>
      <c r="D57" s="54">
        <f t="shared" si="10"/>
        <v>0</v>
      </c>
      <c r="E57" s="55"/>
      <c r="F57" s="56"/>
      <c r="G57" s="55"/>
      <c r="H57" s="56"/>
      <c r="I57" s="55"/>
      <c r="J57" s="56"/>
      <c r="K57" s="55"/>
      <c r="L57" s="56"/>
      <c r="M57" s="55"/>
      <c r="N57" s="56"/>
      <c r="O57" s="55"/>
      <c r="P57" s="56"/>
      <c r="Q57" s="55"/>
      <c r="R57" s="56"/>
      <c r="S57" s="55"/>
      <c r="T57" s="56"/>
      <c r="U57" s="55"/>
      <c r="V57" s="56"/>
      <c r="W57" s="55"/>
      <c r="X57" s="56"/>
      <c r="Y57" s="55"/>
      <c r="Z57" s="56"/>
      <c r="AA57" s="55"/>
      <c r="AB57" s="56"/>
      <c r="AC57" s="55"/>
      <c r="AD57" s="56"/>
      <c r="AE57" s="55"/>
      <c r="AF57" s="56"/>
      <c r="AG57" s="55"/>
      <c r="AH57" s="56"/>
      <c r="AI57" s="55"/>
      <c r="AJ57" s="56"/>
      <c r="AK57" s="55"/>
      <c r="AL57" s="57"/>
      <c r="AM57" s="56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t="str">
        <f t="shared" si="12"/>
        <v/>
      </c>
      <c r="CA57" t="str">
        <f t="shared" si="11"/>
        <v/>
      </c>
      <c r="CJ57">
        <f t="shared" si="13"/>
        <v>0</v>
      </c>
    </row>
    <row r="58" spans="1:89" ht="15.75" x14ac:dyDescent="0.25">
      <c r="A58" s="4" t="s">
        <v>86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89" ht="15.75" x14ac:dyDescent="0.25">
      <c r="A59" s="4" t="s">
        <v>87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89" ht="15" customHeight="1" x14ac:dyDescent="0.25">
      <c r="A60" s="212" t="s">
        <v>4</v>
      </c>
      <c r="B60" s="213"/>
      <c r="C60" s="203" t="s">
        <v>5</v>
      </c>
      <c r="D60" s="204"/>
      <c r="E60" s="205"/>
      <c r="F60" s="209" t="s">
        <v>6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191"/>
      <c r="AN60" s="219" t="s">
        <v>7</v>
      </c>
      <c r="AO60" s="222" t="s">
        <v>8</v>
      </c>
      <c r="CA60" s="218" t="s">
        <v>7</v>
      </c>
      <c r="CB60" s="218" t="s">
        <v>8</v>
      </c>
      <c r="CC60" s="218" t="s">
        <v>88</v>
      </c>
      <c r="CJ60" s="218" t="s">
        <v>7</v>
      </c>
      <c r="CK60" s="218" t="s">
        <v>8</v>
      </c>
    </row>
    <row r="61" spans="1:89" x14ac:dyDescent="0.25">
      <c r="A61" s="214"/>
      <c r="B61" s="215"/>
      <c r="C61" s="206"/>
      <c r="D61" s="207"/>
      <c r="E61" s="208"/>
      <c r="F61" s="198" t="s">
        <v>10</v>
      </c>
      <c r="G61" s="196"/>
      <c r="H61" s="195" t="s">
        <v>11</v>
      </c>
      <c r="I61" s="196"/>
      <c r="J61" s="195" t="s">
        <v>12</v>
      </c>
      <c r="K61" s="196"/>
      <c r="L61" s="195" t="s">
        <v>13</v>
      </c>
      <c r="M61" s="196"/>
      <c r="N61" s="195" t="s">
        <v>14</v>
      </c>
      <c r="O61" s="196"/>
      <c r="P61" s="195" t="s">
        <v>15</v>
      </c>
      <c r="Q61" s="196"/>
      <c r="R61" s="195" t="s">
        <v>16</v>
      </c>
      <c r="S61" s="196"/>
      <c r="T61" s="195" t="s">
        <v>17</v>
      </c>
      <c r="U61" s="196"/>
      <c r="V61" s="195" t="s">
        <v>18</v>
      </c>
      <c r="W61" s="196"/>
      <c r="X61" s="195" t="s">
        <v>19</v>
      </c>
      <c r="Y61" s="196"/>
      <c r="Z61" s="195" t="s">
        <v>20</v>
      </c>
      <c r="AA61" s="196"/>
      <c r="AB61" s="195" t="s">
        <v>21</v>
      </c>
      <c r="AC61" s="196"/>
      <c r="AD61" s="195" t="s">
        <v>22</v>
      </c>
      <c r="AE61" s="196"/>
      <c r="AF61" s="195" t="s">
        <v>23</v>
      </c>
      <c r="AG61" s="196"/>
      <c r="AH61" s="195" t="s">
        <v>24</v>
      </c>
      <c r="AI61" s="196"/>
      <c r="AJ61" s="195" t="s">
        <v>25</v>
      </c>
      <c r="AK61" s="196"/>
      <c r="AL61" s="190" t="s">
        <v>26</v>
      </c>
      <c r="AM61" s="191"/>
      <c r="AN61" s="220"/>
      <c r="AO61" s="223"/>
      <c r="CA61" s="218"/>
      <c r="CB61" s="218"/>
      <c r="CC61" s="218"/>
      <c r="CJ61" s="218"/>
      <c r="CK61" s="218"/>
    </row>
    <row r="62" spans="1:89" x14ac:dyDescent="0.25">
      <c r="A62" s="216"/>
      <c r="B62" s="217"/>
      <c r="C62" s="8" t="s">
        <v>27</v>
      </c>
      <c r="D62" s="9" t="s">
        <v>28</v>
      </c>
      <c r="E62" s="10" t="s">
        <v>29</v>
      </c>
      <c r="F62" s="11" t="s">
        <v>28</v>
      </c>
      <c r="G62" s="182" t="s">
        <v>29</v>
      </c>
      <c r="H62" s="13" t="s">
        <v>28</v>
      </c>
      <c r="I62" s="182" t="s">
        <v>29</v>
      </c>
      <c r="J62" s="13" t="s">
        <v>28</v>
      </c>
      <c r="K62" s="182" t="s">
        <v>29</v>
      </c>
      <c r="L62" s="13" t="s">
        <v>28</v>
      </c>
      <c r="M62" s="182" t="s">
        <v>29</v>
      </c>
      <c r="N62" s="13" t="s">
        <v>28</v>
      </c>
      <c r="O62" s="182" t="s">
        <v>29</v>
      </c>
      <c r="P62" s="13" t="s">
        <v>28</v>
      </c>
      <c r="Q62" s="182" t="s">
        <v>29</v>
      </c>
      <c r="R62" s="13" t="s">
        <v>28</v>
      </c>
      <c r="S62" s="182" t="s">
        <v>29</v>
      </c>
      <c r="T62" s="13" t="s">
        <v>28</v>
      </c>
      <c r="U62" s="182" t="s">
        <v>29</v>
      </c>
      <c r="V62" s="13" t="s">
        <v>28</v>
      </c>
      <c r="W62" s="182" t="s">
        <v>29</v>
      </c>
      <c r="X62" s="13" t="s">
        <v>28</v>
      </c>
      <c r="Y62" s="182" t="s">
        <v>29</v>
      </c>
      <c r="Z62" s="13" t="s">
        <v>28</v>
      </c>
      <c r="AA62" s="182" t="s">
        <v>29</v>
      </c>
      <c r="AB62" s="13" t="s">
        <v>28</v>
      </c>
      <c r="AC62" s="182" t="s">
        <v>29</v>
      </c>
      <c r="AD62" s="13" t="s">
        <v>28</v>
      </c>
      <c r="AE62" s="182" t="s">
        <v>29</v>
      </c>
      <c r="AF62" s="13" t="s">
        <v>28</v>
      </c>
      <c r="AG62" s="182" t="s">
        <v>29</v>
      </c>
      <c r="AH62" s="13" t="s">
        <v>28</v>
      </c>
      <c r="AI62" s="182" t="s">
        <v>29</v>
      </c>
      <c r="AJ62" s="13" t="s">
        <v>28</v>
      </c>
      <c r="AK62" s="182" t="s">
        <v>29</v>
      </c>
      <c r="AL62" s="13" t="s">
        <v>28</v>
      </c>
      <c r="AM62" s="14" t="s">
        <v>29</v>
      </c>
      <c r="AN62" s="221"/>
      <c r="AO62" s="224" t="s">
        <v>29</v>
      </c>
      <c r="CA62" s="218"/>
      <c r="CB62" s="218" t="s">
        <v>29</v>
      </c>
      <c r="CC62" s="218" t="s">
        <v>29</v>
      </c>
      <c r="CJ62" s="218"/>
      <c r="CK62" s="218" t="s">
        <v>29</v>
      </c>
    </row>
    <row r="63" spans="1:89" x14ac:dyDescent="0.25">
      <c r="A63" s="199" t="s">
        <v>30</v>
      </c>
      <c r="B63" s="24" t="s">
        <v>31</v>
      </c>
      <c r="C63" s="16">
        <f>SUM(D63:E63)</f>
        <v>25</v>
      </c>
      <c r="D63" s="17">
        <f>+F63+H63+J63+L63+N63+P63+R63+T63+V63+X63+Z63+AB63+AD63+AF63+AH63+AJ63+AL63</f>
        <v>10</v>
      </c>
      <c r="E63" s="16">
        <f>+G63+I63+K63+M63+O63+Q63+S63+U63+W63+Y63+AA63+AC63+AE63+AG63+AI63+AK63+AM63</f>
        <v>15</v>
      </c>
      <c r="F63" s="18"/>
      <c r="G63" s="19"/>
      <c r="H63" s="18"/>
      <c r="I63" s="19"/>
      <c r="J63" s="18"/>
      <c r="K63" s="19"/>
      <c r="L63" s="18"/>
      <c r="M63" s="19"/>
      <c r="N63" s="18"/>
      <c r="O63" s="19"/>
      <c r="P63" s="18"/>
      <c r="Q63" s="19"/>
      <c r="R63" s="18"/>
      <c r="S63" s="19"/>
      <c r="T63" s="18"/>
      <c r="U63" s="19">
        <v>1</v>
      </c>
      <c r="V63" s="18">
        <v>2</v>
      </c>
      <c r="W63" s="19">
        <v>4</v>
      </c>
      <c r="X63" s="18">
        <v>1</v>
      </c>
      <c r="Y63" s="19"/>
      <c r="Z63" s="18"/>
      <c r="AA63" s="19">
        <v>1</v>
      </c>
      <c r="AB63" s="18">
        <v>2</v>
      </c>
      <c r="AC63" s="19"/>
      <c r="AD63" s="18"/>
      <c r="AE63" s="19">
        <v>4</v>
      </c>
      <c r="AF63" s="18"/>
      <c r="AG63" s="19">
        <v>1</v>
      </c>
      <c r="AH63" s="18">
        <v>1</v>
      </c>
      <c r="AI63" s="19">
        <v>2</v>
      </c>
      <c r="AJ63" s="18">
        <v>2</v>
      </c>
      <c r="AK63" s="19"/>
      <c r="AL63" s="18">
        <v>2</v>
      </c>
      <c r="AM63" s="22">
        <v>2</v>
      </c>
      <c r="AN63" s="23">
        <v>0</v>
      </c>
      <c r="AO63" s="19">
        <v>0</v>
      </c>
      <c r="AP63" t="str">
        <f>CA63&amp;CB63&amp;CC63</f>
        <v/>
      </c>
      <c r="CA63" t="str">
        <f>IF(CJ63=1," * El total de registros en Pueblos Originarios no debe ser mayor al Total.","")</f>
        <v/>
      </c>
      <c r="CB63" t="str">
        <f>IF(CK63=1," * El total de registros en Migrantes no debe ser mayor al Total.","")</f>
        <v/>
      </c>
      <c r="CC63" t="str">
        <f>IF(AND(C63&lt;&gt;0,OR(AN63="",AO63="")),"* No olvide digitar Migrantes y/o Pueblos Originarios (Digite CERO si no tiene). ","")</f>
        <v/>
      </c>
      <c r="CJ63">
        <f>IF(AN63&gt;C63,1,0)</f>
        <v>0</v>
      </c>
      <c r="CK63">
        <f>IF(AO63&gt;C63,1,0)</f>
        <v>0</v>
      </c>
    </row>
    <row r="64" spans="1:89" x14ac:dyDescent="0.25">
      <c r="A64" s="200"/>
      <c r="B64" s="24" t="s">
        <v>32</v>
      </c>
      <c r="C64" s="16">
        <f t="shared" ref="C64:C89" si="14">SUM(D64:E64)</f>
        <v>0</v>
      </c>
      <c r="D64" s="25">
        <f t="shared" ref="D64:E89" si="15">+F64+H64+J64+L64+N64+P64+R64+T64+V64+X64+Z64+AB64+AD64+AF64+AH64+AJ64+AL64</f>
        <v>0</v>
      </c>
      <c r="E64" s="16">
        <f t="shared" si="15"/>
        <v>0</v>
      </c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6"/>
      <c r="AA64" s="19"/>
      <c r="AB64" s="26"/>
      <c r="AC64" s="19"/>
      <c r="AD64" s="26"/>
      <c r="AE64" s="19"/>
      <c r="AF64" s="26"/>
      <c r="AG64" s="19"/>
      <c r="AH64" s="26"/>
      <c r="AI64" s="19"/>
      <c r="AJ64" s="26"/>
      <c r="AK64" s="19"/>
      <c r="AL64" s="26"/>
      <c r="AM64" s="22"/>
      <c r="AN64" s="23"/>
      <c r="AO64" s="19"/>
      <c r="AP64" t="str">
        <f t="shared" ref="AP64:AP89" si="16">CA64&amp;CB64&amp;CC64</f>
        <v/>
      </c>
      <c r="CA64" t="str">
        <f t="shared" ref="CA64:CA89" si="17">IF(CJ64=1," * El total de registros en Pueblos Originarios no debe ser mayor al Total.","")</f>
        <v/>
      </c>
      <c r="CB64" t="str">
        <f t="shared" ref="CB64:CB89" si="18">IF(CK64=1," * El total de registros en Migrantes no debe ser mayor al Total.","")</f>
        <v/>
      </c>
      <c r="CC64" t="str">
        <f t="shared" ref="CC64:CC89" si="19">IF(AND(C64&lt;&gt;0,OR(AN64="",AO64="")),"* No olvide digitar Migrantes y/o Pueblos Originarios (Digite CERO si no tiene). ","")</f>
        <v/>
      </c>
      <c r="CJ64">
        <f t="shared" ref="CJ64:CJ89" si="20">IF(AN64&gt;C64,1,0)</f>
        <v>0</v>
      </c>
      <c r="CK64">
        <f t="shared" ref="CK64:CK89" si="21">IF(AO64&gt;C64,1,0)</f>
        <v>0</v>
      </c>
    </row>
    <row r="65" spans="1:89" x14ac:dyDescent="0.25">
      <c r="A65" s="200"/>
      <c r="B65" s="24" t="s">
        <v>33</v>
      </c>
      <c r="C65" s="16">
        <f t="shared" si="14"/>
        <v>0</v>
      </c>
      <c r="D65" s="25">
        <f t="shared" si="15"/>
        <v>0</v>
      </c>
      <c r="E65" s="16">
        <f t="shared" si="15"/>
        <v>0</v>
      </c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6"/>
      <c r="AA65" s="19"/>
      <c r="AB65" s="26"/>
      <c r="AC65" s="19"/>
      <c r="AD65" s="26"/>
      <c r="AE65" s="19"/>
      <c r="AF65" s="26"/>
      <c r="AG65" s="19"/>
      <c r="AH65" s="26"/>
      <c r="AI65" s="19"/>
      <c r="AJ65" s="26"/>
      <c r="AK65" s="19"/>
      <c r="AL65" s="26"/>
      <c r="AM65" s="22"/>
      <c r="AN65" s="23"/>
      <c r="AO65" s="19"/>
      <c r="AP65" t="str">
        <f t="shared" si="16"/>
        <v/>
      </c>
      <c r="CA65" t="str">
        <f t="shared" si="17"/>
        <v/>
      </c>
      <c r="CB65" t="str">
        <f t="shared" si="18"/>
        <v/>
      </c>
      <c r="CC65" t="str">
        <f t="shared" si="19"/>
        <v/>
      </c>
      <c r="CJ65">
        <f t="shared" si="20"/>
        <v>0</v>
      </c>
      <c r="CK65">
        <f t="shared" si="21"/>
        <v>0</v>
      </c>
    </row>
    <row r="66" spans="1:89" x14ac:dyDescent="0.25">
      <c r="A66" s="200"/>
      <c r="B66" s="24" t="s">
        <v>34</v>
      </c>
      <c r="C66" s="16">
        <f t="shared" si="14"/>
        <v>0</v>
      </c>
      <c r="D66" s="25">
        <f t="shared" si="15"/>
        <v>0</v>
      </c>
      <c r="E66" s="16">
        <f t="shared" si="15"/>
        <v>0</v>
      </c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6"/>
      <c r="AA66" s="19"/>
      <c r="AB66" s="26"/>
      <c r="AC66" s="19"/>
      <c r="AD66" s="26"/>
      <c r="AE66" s="19"/>
      <c r="AF66" s="26"/>
      <c r="AG66" s="19"/>
      <c r="AH66" s="26"/>
      <c r="AI66" s="19"/>
      <c r="AJ66" s="26"/>
      <c r="AK66" s="19"/>
      <c r="AL66" s="26"/>
      <c r="AM66" s="22"/>
      <c r="AN66" s="23"/>
      <c r="AO66" s="19"/>
      <c r="AP66" t="str">
        <f t="shared" si="16"/>
        <v/>
      </c>
      <c r="CA66" t="str">
        <f t="shared" si="17"/>
        <v/>
      </c>
      <c r="CB66" t="str">
        <f t="shared" si="18"/>
        <v/>
      </c>
      <c r="CC66" t="str">
        <f t="shared" si="19"/>
        <v/>
      </c>
      <c r="CJ66">
        <f t="shared" si="20"/>
        <v>0</v>
      </c>
      <c r="CK66">
        <f t="shared" si="21"/>
        <v>0</v>
      </c>
    </row>
    <row r="67" spans="1:89" x14ac:dyDescent="0.25">
      <c r="A67" s="200"/>
      <c r="B67" s="24" t="s">
        <v>35</v>
      </c>
      <c r="C67" s="16">
        <f t="shared" si="14"/>
        <v>0</v>
      </c>
      <c r="D67" s="25">
        <f t="shared" si="15"/>
        <v>0</v>
      </c>
      <c r="E67" s="16">
        <f t="shared" si="15"/>
        <v>0</v>
      </c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6"/>
      <c r="AA67" s="19"/>
      <c r="AB67" s="26"/>
      <c r="AC67" s="19"/>
      <c r="AD67" s="26"/>
      <c r="AE67" s="19"/>
      <c r="AF67" s="26"/>
      <c r="AG67" s="19"/>
      <c r="AH67" s="26"/>
      <c r="AI67" s="19"/>
      <c r="AJ67" s="26"/>
      <c r="AK67" s="19"/>
      <c r="AL67" s="26"/>
      <c r="AM67" s="22"/>
      <c r="AN67" s="23"/>
      <c r="AO67" s="19"/>
      <c r="AP67" t="str">
        <f t="shared" si="16"/>
        <v/>
      </c>
      <c r="CA67" t="str">
        <f t="shared" si="17"/>
        <v/>
      </c>
      <c r="CB67" t="str">
        <f t="shared" si="18"/>
        <v/>
      </c>
      <c r="CC67" t="str">
        <f t="shared" si="19"/>
        <v/>
      </c>
      <c r="CJ67">
        <f t="shared" si="20"/>
        <v>0</v>
      </c>
      <c r="CK67">
        <f t="shared" si="21"/>
        <v>0</v>
      </c>
    </row>
    <row r="68" spans="1:89" x14ac:dyDescent="0.25">
      <c r="A68" s="200"/>
      <c r="B68" s="24" t="s">
        <v>36</v>
      </c>
      <c r="C68" s="16">
        <f t="shared" si="14"/>
        <v>0</v>
      </c>
      <c r="D68" s="25">
        <f t="shared" si="15"/>
        <v>0</v>
      </c>
      <c r="E68" s="16">
        <f t="shared" si="15"/>
        <v>0</v>
      </c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6"/>
      <c r="AA68" s="19"/>
      <c r="AB68" s="26"/>
      <c r="AC68" s="19"/>
      <c r="AD68" s="26"/>
      <c r="AE68" s="19"/>
      <c r="AF68" s="26"/>
      <c r="AG68" s="19"/>
      <c r="AH68" s="26"/>
      <c r="AI68" s="19"/>
      <c r="AJ68" s="26"/>
      <c r="AK68" s="19"/>
      <c r="AL68" s="26"/>
      <c r="AM68" s="22"/>
      <c r="AN68" s="23"/>
      <c r="AO68" s="19"/>
      <c r="AP68" t="str">
        <f t="shared" si="16"/>
        <v/>
      </c>
      <c r="CA68" t="str">
        <f t="shared" si="17"/>
        <v/>
      </c>
      <c r="CB68" t="str">
        <f t="shared" si="18"/>
        <v/>
      </c>
      <c r="CC68" t="str">
        <f t="shared" si="19"/>
        <v/>
      </c>
      <c r="CJ68">
        <f t="shared" si="20"/>
        <v>0</v>
      </c>
      <c r="CK68">
        <f t="shared" si="21"/>
        <v>0</v>
      </c>
    </row>
    <row r="69" spans="1:89" x14ac:dyDescent="0.25">
      <c r="A69" s="200"/>
      <c r="B69" s="24" t="s">
        <v>37</v>
      </c>
      <c r="C69" s="16">
        <f t="shared" si="14"/>
        <v>0</v>
      </c>
      <c r="D69" s="25">
        <f t="shared" si="15"/>
        <v>0</v>
      </c>
      <c r="E69" s="16">
        <f t="shared" si="15"/>
        <v>0</v>
      </c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6"/>
      <c r="AA69" s="19"/>
      <c r="AB69" s="26"/>
      <c r="AC69" s="19"/>
      <c r="AD69" s="26"/>
      <c r="AE69" s="19"/>
      <c r="AF69" s="26"/>
      <c r="AG69" s="19"/>
      <c r="AH69" s="26"/>
      <c r="AI69" s="19"/>
      <c r="AJ69" s="26"/>
      <c r="AK69" s="19"/>
      <c r="AL69" s="26"/>
      <c r="AM69" s="22"/>
      <c r="AN69" s="23"/>
      <c r="AO69" s="19"/>
      <c r="AP69" t="str">
        <f t="shared" si="16"/>
        <v/>
      </c>
      <c r="CA69" t="str">
        <f t="shared" si="17"/>
        <v/>
      </c>
      <c r="CB69" t="str">
        <f t="shared" si="18"/>
        <v/>
      </c>
      <c r="CC69" t="str">
        <f t="shared" si="19"/>
        <v/>
      </c>
      <c r="CJ69">
        <f t="shared" si="20"/>
        <v>0</v>
      </c>
      <c r="CK69">
        <f t="shared" si="21"/>
        <v>0</v>
      </c>
    </row>
    <row r="70" spans="1:89" x14ac:dyDescent="0.25">
      <c r="A70" s="200"/>
      <c r="B70" s="24" t="s">
        <v>38</v>
      </c>
      <c r="C70" s="16">
        <f t="shared" si="14"/>
        <v>0</v>
      </c>
      <c r="D70" s="25">
        <f t="shared" si="15"/>
        <v>0</v>
      </c>
      <c r="E70" s="16">
        <f t="shared" si="15"/>
        <v>0</v>
      </c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6"/>
      <c r="AA70" s="19"/>
      <c r="AB70" s="26"/>
      <c r="AC70" s="19"/>
      <c r="AD70" s="26"/>
      <c r="AE70" s="19"/>
      <c r="AF70" s="26"/>
      <c r="AG70" s="19"/>
      <c r="AH70" s="26"/>
      <c r="AI70" s="19"/>
      <c r="AJ70" s="26"/>
      <c r="AK70" s="19"/>
      <c r="AL70" s="26"/>
      <c r="AM70" s="22"/>
      <c r="AN70" s="23"/>
      <c r="AO70" s="19"/>
      <c r="AP70" t="str">
        <f t="shared" si="16"/>
        <v/>
      </c>
      <c r="CA70" t="str">
        <f t="shared" si="17"/>
        <v/>
      </c>
      <c r="CB70" t="str">
        <f t="shared" si="18"/>
        <v/>
      </c>
      <c r="CC70" t="str">
        <f t="shared" si="19"/>
        <v/>
      </c>
      <c r="CJ70">
        <f t="shared" si="20"/>
        <v>0</v>
      </c>
      <c r="CK70">
        <f t="shared" si="21"/>
        <v>0</v>
      </c>
    </row>
    <row r="71" spans="1:89" x14ac:dyDescent="0.25">
      <c r="A71" s="200"/>
      <c r="B71" s="24" t="s">
        <v>39</v>
      </c>
      <c r="C71" s="16">
        <f t="shared" si="14"/>
        <v>0</v>
      </c>
      <c r="D71" s="25">
        <f t="shared" si="15"/>
        <v>0</v>
      </c>
      <c r="E71" s="16">
        <f t="shared" si="15"/>
        <v>0</v>
      </c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6"/>
      <c r="AA71" s="19"/>
      <c r="AB71" s="26"/>
      <c r="AC71" s="19"/>
      <c r="AD71" s="26"/>
      <c r="AE71" s="19"/>
      <c r="AF71" s="26"/>
      <c r="AG71" s="19"/>
      <c r="AH71" s="26"/>
      <c r="AI71" s="19"/>
      <c r="AJ71" s="26"/>
      <c r="AK71" s="19"/>
      <c r="AL71" s="26"/>
      <c r="AM71" s="22"/>
      <c r="AN71" s="23"/>
      <c r="AO71" s="19"/>
      <c r="AP71" t="str">
        <f t="shared" si="16"/>
        <v/>
      </c>
      <c r="CA71" t="str">
        <f t="shared" si="17"/>
        <v/>
      </c>
      <c r="CB71" t="str">
        <f t="shared" si="18"/>
        <v/>
      </c>
      <c r="CC71" t="str">
        <f t="shared" si="19"/>
        <v/>
      </c>
      <c r="CJ71">
        <f t="shared" si="20"/>
        <v>0</v>
      </c>
      <c r="CK71">
        <f t="shared" si="21"/>
        <v>0</v>
      </c>
    </row>
    <row r="72" spans="1:89" x14ac:dyDescent="0.25">
      <c r="A72" s="200"/>
      <c r="B72" s="24" t="s">
        <v>40</v>
      </c>
      <c r="C72" s="16">
        <f t="shared" si="14"/>
        <v>0</v>
      </c>
      <c r="D72" s="25">
        <f t="shared" si="15"/>
        <v>0</v>
      </c>
      <c r="E72" s="16">
        <f t="shared" si="15"/>
        <v>0</v>
      </c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6"/>
      <c r="AA72" s="19"/>
      <c r="AB72" s="26"/>
      <c r="AC72" s="19"/>
      <c r="AD72" s="26"/>
      <c r="AE72" s="19"/>
      <c r="AF72" s="26"/>
      <c r="AG72" s="19"/>
      <c r="AH72" s="26"/>
      <c r="AI72" s="19"/>
      <c r="AJ72" s="26"/>
      <c r="AK72" s="19"/>
      <c r="AL72" s="26"/>
      <c r="AM72" s="22"/>
      <c r="AN72" s="23"/>
      <c r="AO72" s="19"/>
      <c r="AP72" t="str">
        <f t="shared" si="16"/>
        <v/>
      </c>
      <c r="CA72" t="str">
        <f t="shared" si="17"/>
        <v/>
      </c>
      <c r="CB72" t="str">
        <f t="shared" si="18"/>
        <v/>
      </c>
      <c r="CC72" t="str">
        <f t="shared" si="19"/>
        <v/>
      </c>
      <c r="CJ72">
        <f t="shared" si="20"/>
        <v>0</v>
      </c>
      <c r="CK72">
        <f t="shared" si="21"/>
        <v>0</v>
      </c>
    </row>
    <row r="73" spans="1:89" x14ac:dyDescent="0.25">
      <c r="A73" s="200"/>
      <c r="B73" s="24" t="s">
        <v>41</v>
      </c>
      <c r="C73" s="16">
        <f t="shared" si="14"/>
        <v>0</v>
      </c>
      <c r="D73" s="25">
        <f t="shared" si="15"/>
        <v>0</v>
      </c>
      <c r="E73" s="16">
        <f t="shared" si="15"/>
        <v>0</v>
      </c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6"/>
      <c r="AA73" s="19"/>
      <c r="AB73" s="26"/>
      <c r="AC73" s="19"/>
      <c r="AD73" s="26"/>
      <c r="AE73" s="19"/>
      <c r="AF73" s="26"/>
      <c r="AG73" s="19"/>
      <c r="AH73" s="26"/>
      <c r="AI73" s="19"/>
      <c r="AJ73" s="26"/>
      <c r="AK73" s="19"/>
      <c r="AL73" s="26"/>
      <c r="AM73" s="22"/>
      <c r="AN73" s="23"/>
      <c r="AO73" s="19"/>
      <c r="AP73" t="str">
        <f t="shared" si="16"/>
        <v/>
      </c>
      <c r="CA73" t="str">
        <f t="shared" si="17"/>
        <v/>
      </c>
      <c r="CB73" t="str">
        <f t="shared" si="18"/>
        <v/>
      </c>
      <c r="CC73" t="str">
        <f t="shared" si="19"/>
        <v/>
      </c>
      <c r="CJ73">
        <f t="shared" si="20"/>
        <v>0</v>
      </c>
      <c r="CK73">
        <f t="shared" si="21"/>
        <v>0</v>
      </c>
    </row>
    <row r="74" spans="1:89" ht="22.5" x14ac:dyDescent="0.25">
      <c r="A74" s="200"/>
      <c r="B74" s="27" t="s">
        <v>42</v>
      </c>
      <c r="C74" s="16">
        <f t="shared" si="14"/>
        <v>0</v>
      </c>
      <c r="D74" s="25">
        <f t="shared" si="15"/>
        <v>0</v>
      </c>
      <c r="E74" s="16">
        <f t="shared" si="15"/>
        <v>0</v>
      </c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6"/>
      <c r="AA74" s="19"/>
      <c r="AB74" s="26"/>
      <c r="AC74" s="19"/>
      <c r="AD74" s="26"/>
      <c r="AE74" s="19"/>
      <c r="AF74" s="26"/>
      <c r="AG74" s="19"/>
      <c r="AH74" s="26"/>
      <c r="AI74" s="19"/>
      <c r="AJ74" s="26"/>
      <c r="AK74" s="19"/>
      <c r="AL74" s="26"/>
      <c r="AM74" s="22"/>
      <c r="AN74" s="23"/>
      <c r="AO74" s="19"/>
      <c r="AP74" t="str">
        <f t="shared" si="16"/>
        <v/>
      </c>
      <c r="CA74" t="str">
        <f t="shared" si="17"/>
        <v/>
      </c>
      <c r="CB74" t="str">
        <f t="shared" si="18"/>
        <v/>
      </c>
      <c r="CC74" t="str">
        <f t="shared" si="19"/>
        <v/>
      </c>
      <c r="CJ74">
        <f t="shared" si="20"/>
        <v>0</v>
      </c>
      <c r="CK74">
        <f t="shared" si="21"/>
        <v>0</v>
      </c>
    </row>
    <row r="75" spans="1:89" x14ac:dyDescent="0.25">
      <c r="A75" s="200"/>
      <c r="B75" s="24" t="s">
        <v>43</v>
      </c>
      <c r="C75" s="16">
        <f t="shared" si="14"/>
        <v>0</v>
      </c>
      <c r="D75" s="25">
        <f t="shared" si="15"/>
        <v>0</v>
      </c>
      <c r="E75" s="16">
        <f t="shared" si="15"/>
        <v>0</v>
      </c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6"/>
      <c r="AA75" s="19"/>
      <c r="AB75" s="26"/>
      <c r="AC75" s="19"/>
      <c r="AD75" s="26"/>
      <c r="AE75" s="19"/>
      <c r="AF75" s="26"/>
      <c r="AG75" s="19"/>
      <c r="AH75" s="26"/>
      <c r="AI75" s="19"/>
      <c r="AJ75" s="26"/>
      <c r="AK75" s="19"/>
      <c r="AL75" s="26"/>
      <c r="AM75" s="22"/>
      <c r="AN75" s="23"/>
      <c r="AO75" s="19"/>
      <c r="AP75" t="str">
        <f t="shared" si="16"/>
        <v/>
      </c>
      <c r="CA75" t="str">
        <f t="shared" si="17"/>
        <v/>
      </c>
      <c r="CB75" t="str">
        <f t="shared" si="18"/>
        <v/>
      </c>
      <c r="CC75" t="str">
        <f t="shared" si="19"/>
        <v/>
      </c>
      <c r="CJ75">
        <f t="shared" si="20"/>
        <v>0</v>
      </c>
      <c r="CK75">
        <f t="shared" si="21"/>
        <v>0</v>
      </c>
    </row>
    <row r="76" spans="1:89" x14ac:dyDescent="0.25">
      <c r="A76" s="200"/>
      <c r="B76" s="24" t="s">
        <v>44</v>
      </c>
      <c r="C76" s="16">
        <f t="shared" si="14"/>
        <v>0</v>
      </c>
      <c r="D76" s="25">
        <f t="shared" si="15"/>
        <v>0</v>
      </c>
      <c r="E76" s="16">
        <f t="shared" si="15"/>
        <v>0</v>
      </c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6"/>
      <c r="AA76" s="19"/>
      <c r="AB76" s="26"/>
      <c r="AC76" s="19"/>
      <c r="AD76" s="26"/>
      <c r="AE76" s="19"/>
      <c r="AF76" s="26"/>
      <c r="AG76" s="19"/>
      <c r="AH76" s="26"/>
      <c r="AI76" s="19"/>
      <c r="AJ76" s="26"/>
      <c r="AK76" s="19"/>
      <c r="AL76" s="26"/>
      <c r="AM76" s="22"/>
      <c r="AN76" s="23"/>
      <c r="AO76" s="19"/>
      <c r="AP76" t="str">
        <f t="shared" si="16"/>
        <v/>
      </c>
      <c r="CA76" t="str">
        <f t="shared" si="17"/>
        <v/>
      </c>
      <c r="CB76" t="str">
        <f t="shared" si="18"/>
        <v/>
      </c>
      <c r="CC76" t="str">
        <f t="shared" si="19"/>
        <v/>
      </c>
      <c r="CJ76">
        <f t="shared" si="20"/>
        <v>0</v>
      </c>
      <c r="CK76">
        <f t="shared" si="21"/>
        <v>0</v>
      </c>
    </row>
    <row r="77" spans="1:89" x14ac:dyDescent="0.25">
      <c r="A77" s="200"/>
      <c r="B77" s="24" t="s">
        <v>45</v>
      </c>
      <c r="C77" s="16">
        <f t="shared" si="14"/>
        <v>0</v>
      </c>
      <c r="D77" s="25">
        <f t="shared" si="15"/>
        <v>0</v>
      </c>
      <c r="E77" s="16">
        <f t="shared" si="15"/>
        <v>0</v>
      </c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6"/>
      <c r="AA77" s="19"/>
      <c r="AB77" s="26"/>
      <c r="AC77" s="19"/>
      <c r="AD77" s="26"/>
      <c r="AE77" s="19"/>
      <c r="AF77" s="26"/>
      <c r="AG77" s="19"/>
      <c r="AH77" s="26"/>
      <c r="AI77" s="19"/>
      <c r="AJ77" s="26"/>
      <c r="AK77" s="19"/>
      <c r="AL77" s="26"/>
      <c r="AM77" s="22"/>
      <c r="AN77" s="23"/>
      <c r="AO77" s="19"/>
      <c r="AP77" t="str">
        <f t="shared" si="16"/>
        <v/>
      </c>
      <c r="CA77" t="str">
        <f t="shared" si="17"/>
        <v/>
      </c>
      <c r="CB77" t="str">
        <f t="shared" si="18"/>
        <v/>
      </c>
      <c r="CC77" t="str">
        <f t="shared" si="19"/>
        <v/>
      </c>
      <c r="CJ77">
        <f t="shared" si="20"/>
        <v>0</v>
      </c>
      <c r="CK77">
        <f t="shared" si="21"/>
        <v>0</v>
      </c>
    </row>
    <row r="78" spans="1:89" x14ac:dyDescent="0.25">
      <c r="A78" s="200"/>
      <c r="B78" s="24" t="s">
        <v>46</v>
      </c>
      <c r="C78" s="16">
        <f t="shared" si="14"/>
        <v>0</v>
      </c>
      <c r="D78" s="25">
        <f t="shared" si="15"/>
        <v>0</v>
      </c>
      <c r="E78" s="16">
        <f t="shared" si="15"/>
        <v>0</v>
      </c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6"/>
      <c r="AA78" s="19"/>
      <c r="AB78" s="26"/>
      <c r="AC78" s="19"/>
      <c r="AD78" s="26"/>
      <c r="AE78" s="19"/>
      <c r="AF78" s="26"/>
      <c r="AG78" s="19"/>
      <c r="AH78" s="26"/>
      <c r="AI78" s="19"/>
      <c r="AJ78" s="26"/>
      <c r="AK78" s="19"/>
      <c r="AL78" s="26"/>
      <c r="AM78" s="22"/>
      <c r="AN78" s="23"/>
      <c r="AO78" s="19"/>
      <c r="AP78" t="str">
        <f t="shared" si="16"/>
        <v/>
      </c>
      <c r="CA78" t="str">
        <f t="shared" si="17"/>
        <v/>
      </c>
      <c r="CB78" t="str">
        <f t="shared" si="18"/>
        <v/>
      </c>
      <c r="CC78" t="str">
        <f t="shared" si="19"/>
        <v/>
      </c>
      <c r="CJ78">
        <f t="shared" si="20"/>
        <v>0</v>
      </c>
      <c r="CK78">
        <f t="shared" si="21"/>
        <v>0</v>
      </c>
    </row>
    <row r="79" spans="1:89" ht="22.5" x14ac:dyDescent="0.25">
      <c r="A79" s="200"/>
      <c r="B79" s="27" t="s">
        <v>47</v>
      </c>
      <c r="C79" s="16">
        <f t="shared" si="14"/>
        <v>0</v>
      </c>
      <c r="D79" s="25">
        <f t="shared" si="15"/>
        <v>0</v>
      </c>
      <c r="E79" s="16">
        <f t="shared" si="15"/>
        <v>0</v>
      </c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6"/>
      <c r="AA79" s="19"/>
      <c r="AB79" s="26"/>
      <c r="AC79" s="19"/>
      <c r="AD79" s="26"/>
      <c r="AE79" s="19"/>
      <c r="AF79" s="26"/>
      <c r="AG79" s="19"/>
      <c r="AH79" s="26"/>
      <c r="AI79" s="19"/>
      <c r="AJ79" s="26"/>
      <c r="AK79" s="19"/>
      <c r="AL79" s="26"/>
      <c r="AM79" s="22"/>
      <c r="AN79" s="23"/>
      <c r="AO79" s="19"/>
      <c r="AP79" t="str">
        <f t="shared" si="16"/>
        <v/>
      </c>
      <c r="CA79" t="str">
        <f t="shared" si="17"/>
        <v/>
      </c>
      <c r="CB79" t="str">
        <f t="shared" si="18"/>
        <v/>
      </c>
      <c r="CC79" t="str">
        <f t="shared" si="19"/>
        <v/>
      </c>
      <c r="CJ79">
        <f t="shared" si="20"/>
        <v>0</v>
      </c>
      <c r="CK79">
        <f t="shared" si="21"/>
        <v>0</v>
      </c>
    </row>
    <row r="80" spans="1:89" x14ac:dyDescent="0.25">
      <c r="A80" s="200"/>
      <c r="B80" s="24" t="s">
        <v>48</v>
      </c>
      <c r="C80" s="16">
        <f t="shared" si="14"/>
        <v>0</v>
      </c>
      <c r="D80" s="25">
        <f t="shared" si="15"/>
        <v>0</v>
      </c>
      <c r="E80" s="16">
        <f t="shared" si="15"/>
        <v>0</v>
      </c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6"/>
      <c r="AA80" s="19"/>
      <c r="AB80" s="26"/>
      <c r="AC80" s="19"/>
      <c r="AD80" s="26"/>
      <c r="AE80" s="19"/>
      <c r="AF80" s="26"/>
      <c r="AG80" s="19"/>
      <c r="AH80" s="26"/>
      <c r="AI80" s="19"/>
      <c r="AJ80" s="26"/>
      <c r="AK80" s="19"/>
      <c r="AL80" s="26"/>
      <c r="AM80" s="22"/>
      <c r="AN80" s="23"/>
      <c r="AO80" s="19"/>
      <c r="AP80" t="str">
        <f t="shared" si="16"/>
        <v/>
      </c>
      <c r="CA80" t="str">
        <f t="shared" si="17"/>
        <v/>
      </c>
      <c r="CB80" t="str">
        <f t="shared" si="18"/>
        <v/>
      </c>
      <c r="CC80" t="str">
        <f t="shared" si="19"/>
        <v/>
      </c>
      <c r="CJ80">
        <f t="shared" si="20"/>
        <v>0</v>
      </c>
      <c r="CK80">
        <f t="shared" si="21"/>
        <v>0</v>
      </c>
    </row>
    <row r="81" spans="1:89" x14ac:dyDescent="0.25">
      <c r="A81" s="200"/>
      <c r="B81" s="24" t="s">
        <v>49</v>
      </c>
      <c r="C81" s="16">
        <f t="shared" si="14"/>
        <v>0</v>
      </c>
      <c r="D81" s="25">
        <f t="shared" si="15"/>
        <v>0</v>
      </c>
      <c r="E81" s="16">
        <f t="shared" si="15"/>
        <v>0</v>
      </c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6"/>
      <c r="AA81" s="19"/>
      <c r="AB81" s="26"/>
      <c r="AC81" s="19"/>
      <c r="AD81" s="26"/>
      <c r="AE81" s="19"/>
      <c r="AF81" s="26"/>
      <c r="AG81" s="19"/>
      <c r="AH81" s="26"/>
      <c r="AI81" s="19"/>
      <c r="AJ81" s="26"/>
      <c r="AK81" s="19"/>
      <c r="AL81" s="26"/>
      <c r="AM81" s="22"/>
      <c r="AN81" s="23"/>
      <c r="AO81" s="19"/>
      <c r="AP81" t="str">
        <f t="shared" si="16"/>
        <v/>
      </c>
      <c r="CA81" t="str">
        <f t="shared" si="17"/>
        <v/>
      </c>
      <c r="CB81" t="str">
        <f t="shared" si="18"/>
        <v/>
      </c>
      <c r="CC81" t="str">
        <f t="shared" si="19"/>
        <v/>
      </c>
      <c r="CJ81">
        <f t="shared" si="20"/>
        <v>0</v>
      </c>
      <c r="CK81">
        <f t="shared" si="21"/>
        <v>0</v>
      </c>
    </row>
    <row r="82" spans="1:89" x14ac:dyDescent="0.25">
      <c r="A82" s="200"/>
      <c r="B82" s="24" t="s">
        <v>50</v>
      </c>
      <c r="C82" s="16">
        <f t="shared" si="14"/>
        <v>0</v>
      </c>
      <c r="D82" s="25">
        <f t="shared" si="15"/>
        <v>0</v>
      </c>
      <c r="E82" s="16">
        <f t="shared" si="15"/>
        <v>0</v>
      </c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6"/>
      <c r="AA82" s="19"/>
      <c r="AB82" s="26"/>
      <c r="AC82" s="19"/>
      <c r="AD82" s="26"/>
      <c r="AE82" s="19"/>
      <c r="AF82" s="26"/>
      <c r="AG82" s="19"/>
      <c r="AH82" s="26"/>
      <c r="AI82" s="19"/>
      <c r="AJ82" s="26"/>
      <c r="AK82" s="19"/>
      <c r="AL82" s="26"/>
      <c r="AM82" s="22"/>
      <c r="AN82" s="23"/>
      <c r="AO82" s="19"/>
      <c r="AP82" t="str">
        <f t="shared" si="16"/>
        <v/>
      </c>
      <c r="CA82" t="str">
        <f t="shared" si="17"/>
        <v/>
      </c>
      <c r="CB82" t="str">
        <f t="shared" si="18"/>
        <v/>
      </c>
      <c r="CC82" t="str">
        <f t="shared" si="19"/>
        <v/>
      </c>
      <c r="CJ82">
        <f t="shared" si="20"/>
        <v>0</v>
      </c>
      <c r="CK82">
        <f t="shared" si="21"/>
        <v>0</v>
      </c>
    </row>
    <row r="83" spans="1:89" x14ac:dyDescent="0.25">
      <c r="A83" s="200"/>
      <c r="B83" s="24" t="s">
        <v>51</v>
      </c>
      <c r="C83" s="16">
        <f t="shared" si="14"/>
        <v>0</v>
      </c>
      <c r="D83" s="25">
        <f t="shared" si="15"/>
        <v>0</v>
      </c>
      <c r="E83" s="16">
        <f t="shared" si="15"/>
        <v>0</v>
      </c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6"/>
      <c r="AA83" s="19"/>
      <c r="AB83" s="26"/>
      <c r="AC83" s="19"/>
      <c r="AD83" s="26"/>
      <c r="AE83" s="19"/>
      <c r="AF83" s="26"/>
      <c r="AG83" s="19"/>
      <c r="AH83" s="26"/>
      <c r="AI83" s="19"/>
      <c r="AJ83" s="26"/>
      <c r="AK83" s="19"/>
      <c r="AL83" s="26"/>
      <c r="AM83" s="22"/>
      <c r="AN83" s="23"/>
      <c r="AO83" s="19"/>
      <c r="AP83" t="str">
        <f t="shared" si="16"/>
        <v/>
      </c>
      <c r="CA83" t="str">
        <f t="shared" si="17"/>
        <v/>
      </c>
      <c r="CB83" t="str">
        <f t="shared" si="18"/>
        <v/>
      </c>
      <c r="CC83" t="str">
        <f t="shared" si="19"/>
        <v/>
      </c>
      <c r="CJ83">
        <f t="shared" si="20"/>
        <v>0</v>
      </c>
      <c r="CK83">
        <f t="shared" si="21"/>
        <v>0</v>
      </c>
    </row>
    <row r="84" spans="1:89" ht="22.5" x14ac:dyDescent="0.25">
      <c r="A84" s="200"/>
      <c r="B84" s="27" t="s">
        <v>52</v>
      </c>
      <c r="C84" s="16">
        <f t="shared" si="14"/>
        <v>0</v>
      </c>
      <c r="D84" s="25">
        <f t="shared" si="15"/>
        <v>0</v>
      </c>
      <c r="E84" s="16">
        <f t="shared" si="15"/>
        <v>0</v>
      </c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6"/>
      <c r="AA84" s="19"/>
      <c r="AB84" s="26"/>
      <c r="AC84" s="19"/>
      <c r="AD84" s="26"/>
      <c r="AE84" s="19"/>
      <c r="AF84" s="26"/>
      <c r="AG84" s="19"/>
      <c r="AH84" s="26"/>
      <c r="AI84" s="19"/>
      <c r="AJ84" s="26"/>
      <c r="AK84" s="19"/>
      <c r="AL84" s="26"/>
      <c r="AM84" s="22"/>
      <c r="AN84" s="23"/>
      <c r="AO84" s="19"/>
      <c r="AP84" t="str">
        <f t="shared" si="16"/>
        <v/>
      </c>
      <c r="CA84" t="str">
        <f t="shared" si="17"/>
        <v/>
      </c>
      <c r="CB84" t="str">
        <f t="shared" si="18"/>
        <v/>
      </c>
      <c r="CC84" t="str">
        <f t="shared" si="19"/>
        <v/>
      </c>
      <c r="CJ84">
        <f t="shared" si="20"/>
        <v>0</v>
      </c>
      <c r="CK84">
        <f t="shared" si="21"/>
        <v>0</v>
      </c>
    </row>
    <row r="85" spans="1:89" x14ac:dyDescent="0.25">
      <c r="A85" s="201"/>
      <c r="B85" s="42" t="s">
        <v>53</v>
      </c>
      <c r="C85" s="29">
        <f t="shared" si="14"/>
        <v>0</v>
      </c>
      <c r="D85" s="30">
        <f t="shared" si="15"/>
        <v>0</v>
      </c>
      <c r="E85" s="29">
        <f t="shared" si="15"/>
        <v>0</v>
      </c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32"/>
      <c r="X85" s="31"/>
      <c r="Y85" s="32"/>
      <c r="Z85" s="31"/>
      <c r="AA85" s="32"/>
      <c r="AB85" s="31"/>
      <c r="AC85" s="32"/>
      <c r="AD85" s="31"/>
      <c r="AE85" s="32"/>
      <c r="AF85" s="31"/>
      <c r="AG85" s="32"/>
      <c r="AH85" s="31"/>
      <c r="AI85" s="32"/>
      <c r="AJ85" s="31"/>
      <c r="AK85" s="32"/>
      <c r="AL85" s="31"/>
      <c r="AM85" s="34"/>
      <c r="AN85" s="35"/>
      <c r="AO85" s="32"/>
      <c r="AP85" t="str">
        <f t="shared" si="16"/>
        <v/>
      </c>
      <c r="CA85" t="str">
        <f t="shared" si="17"/>
        <v/>
      </c>
      <c r="CB85" t="str">
        <f t="shared" si="18"/>
        <v/>
      </c>
      <c r="CC85" t="str">
        <f t="shared" si="19"/>
        <v/>
      </c>
      <c r="CJ85">
        <f t="shared" si="20"/>
        <v>0</v>
      </c>
      <c r="CK85">
        <f t="shared" si="21"/>
        <v>0</v>
      </c>
    </row>
    <row r="86" spans="1:89" x14ac:dyDescent="0.25">
      <c r="A86" s="184" t="s">
        <v>54</v>
      </c>
      <c r="B86" s="24" t="s">
        <v>55</v>
      </c>
      <c r="C86" s="36">
        <f t="shared" si="14"/>
        <v>6</v>
      </c>
      <c r="D86" s="37">
        <f t="shared" si="15"/>
        <v>4</v>
      </c>
      <c r="E86" s="36">
        <f t="shared" si="15"/>
        <v>2</v>
      </c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38"/>
      <c r="S86" s="39"/>
      <c r="T86" s="38"/>
      <c r="U86" s="39"/>
      <c r="V86" s="38"/>
      <c r="W86" s="39">
        <v>1</v>
      </c>
      <c r="X86" s="38"/>
      <c r="Y86" s="39"/>
      <c r="Z86" s="38"/>
      <c r="AA86" s="39"/>
      <c r="AB86" s="38">
        <v>1</v>
      </c>
      <c r="AC86" s="39"/>
      <c r="AD86" s="38"/>
      <c r="AE86" s="39"/>
      <c r="AF86" s="38"/>
      <c r="AG86" s="39"/>
      <c r="AH86" s="38">
        <v>1</v>
      </c>
      <c r="AI86" s="39"/>
      <c r="AJ86" s="38">
        <v>1</v>
      </c>
      <c r="AK86" s="39"/>
      <c r="AL86" s="38">
        <v>1</v>
      </c>
      <c r="AM86" s="41">
        <v>1</v>
      </c>
      <c r="AN86" s="23">
        <v>0</v>
      </c>
      <c r="AO86" s="19">
        <v>0</v>
      </c>
      <c r="AP86" t="str">
        <f t="shared" si="16"/>
        <v/>
      </c>
      <c r="CA86" t="str">
        <f t="shared" si="17"/>
        <v/>
      </c>
      <c r="CB86" t="str">
        <f t="shared" si="18"/>
        <v/>
      </c>
      <c r="CC86" t="str">
        <f t="shared" si="19"/>
        <v/>
      </c>
      <c r="CJ86">
        <f t="shared" si="20"/>
        <v>0</v>
      </c>
      <c r="CK86">
        <f t="shared" si="21"/>
        <v>0</v>
      </c>
    </row>
    <row r="87" spans="1:89" x14ac:dyDescent="0.25">
      <c r="A87" s="200"/>
      <c r="B87" s="24" t="s">
        <v>56</v>
      </c>
      <c r="C87" s="16">
        <f t="shared" si="14"/>
        <v>1</v>
      </c>
      <c r="D87" s="25">
        <f t="shared" si="15"/>
        <v>1</v>
      </c>
      <c r="E87" s="16">
        <f t="shared" si="15"/>
        <v>0</v>
      </c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6">
        <v>1</v>
      </c>
      <c r="AA87" s="19"/>
      <c r="AB87" s="26"/>
      <c r="AC87" s="19"/>
      <c r="AD87" s="26"/>
      <c r="AE87" s="19"/>
      <c r="AF87" s="26"/>
      <c r="AG87" s="19"/>
      <c r="AH87" s="26"/>
      <c r="AI87" s="19"/>
      <c r="AJ87" s="26"/>
      <c r="AK87" s="19"/>
      <c r="AL87" s="26"/>
      <c r="AM87" s="22"/>
      <c r="AN87" s="23">
        <v>0</v>
      </c>
      <c r="AO87" s="19">
        <v>0</v>
      </c>
      <c r="AP87" t="str">
        <f t="shared" si="16"/>
        <v/>
      </c>
      <c r="CA87" t="str">
        <f t="shared" si="17"/>
        <v/>
      </c>
      <c r="CB87" t="str">
        <f t="shared" si="18"/>
        <v/>
      </c>
      <c r="CC87" t="str">
        <f t="shared" si="19"/>
        <v/>
      </c>
      <c r="CJ87">
        <f t="shared" si="20"/>
        <v>0</v>
      </c>
      <c r="CK87">
        <f t="shared" si="21"/>
        <v>0</v>
      </c>
    </row>
    <row r="88" spans="1:89" x14ac:dyDescent="0.25">
      <c r="A88" s="200"/>
      <c r="B88" s="24" t="s">
        <v>57</v>
      </c>
      <c r="C88" s="16">
        <f t="shared" si="14"/>
        <v>4</v>
      </c>
      <c r="D88" s="25">
        <f t="shared" si="15"/>
        <v>1</v>
      </c>
      <c r="E88" s="16">
        <f t="shared" si="15"/>
        <v>3</v>
      </c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6"/>
      <c r="AA88" s="19"/>
      <c r="AB88" s="26"/>
      <c r="AC88" s="19"/>
      <c r="AD88" s="26"/>
      <c r="AE88" s="19">
        <v>1</v>
      </c>
      <c r="AF88" s="26"/>
      <c r="AG88" s="19"/>
      <c r="AH88" s="26"/>
      <c r="AI88" s="19"/>
      <c r="AJ88" s="26"/>
      <c r="AK88" s="19">
        <v>1</v>
      </c>
      <c r="AL88" s="26">
        <v>1</v>
      </c>
      <c r="AM88" s="22">
        <v>1</v>
      </c>
      <c r="AN88" s="23">
        <v>0</v>
      </c>
      <c r="AO88" s="19">
        <v>0</v>
      </c>
      <c r="AP88" t="str">
        <f t="shared" si="16"/>
        <v/>
      </c>
      <c r="CA88" t="str">
        <f t="shared" si="17"/>
        <v/>
      </c>
      <c r="CB88" t="str">
        <f t="shared" si="18"/>
        <v/>
      </c>
      <c r="CC88" t="str">
        <f t="shared" si="19"/>
        <v/>
      </c>
      <c r="CJ88">
        <f t="shared" si="20"/>
        <v>0</v>
      </c>
      <c r="CK88">
        <f t="shared" si="21"/>
        <v>0</v>
      </c>
    </row>
    <row r="89" spans="1:89" x14ac:dyDescent="0.25">
      <c r="A89" s="201"/>
      <c r="B89" s="42" t="s">
        <v>89</v>
      </c>
      <c r="C89" s="29">
        <f t="shared" si="14"/>
        <v>1</v>
      </c>
      <c r="D89" s="30">
        <f t="shared" si="15"/>
        <v>1</v>
      </c>
      <c r="E89" s="29">
        <f t="shared" si="15"/>
        <v>0</v>
      </c>
      <c r="F89" s="31"/>
      <c r="G89" s="32"/>
      <c r="H89" s="31"/>
      <c r="I89" s="32"/>
      <c r="J89" s="31"/>
      <c r="K89" s="32"/>
      <c r="L89" s="31"/>
      <c r="M89" s="32"/>
      <c r="N89" s="31"/>
      <c r="O89" s="32"/>
      <c r="P89" s="31"/>
      <c r="Q89" s="32"/>
      <c r="R89" s="31"/>
      <c r="S89" s="32"/>
      <c r="T89" s="31"/>
      <c r="U89" s="32"/>
      <c r="V89" s="31"/>
      <c r="W89" s="32"/>
      <c r="X89" s="31"/>
      <c r="Y89" s="32"/>
      <c r="Z89" s="31"/>
      <c r="AA89" s="32"/>
      <c r="AB89" s="31">
        <v>1</v>
      </c>
      <c r="AC89" s="32"/>
      <c r="AD89" s="31"/>
      <c r="AE89" s="32"/>
      <c r="AF89" s="31"/>
      <c r="AG89" s="32"/>
      <c r="AH89" s="31"/>
      <c r="AI89" s="32"/>
      <c r="AJ89" s="31"/>
      <c r="AK89" s="32"/>
      <c r="AL89" s="31"/>
      <c r="AM89" s="34"/>
      <c r="AN89" s="35">
        <v>0</v>
      </c>
      <c r="AO89" s="32">
        <v>0</v>
      </c>
      <c r="AP89" t="str">
        <f t="shared" si="16"/>
        <v/>
      </c>
      <c r="CA89" t="str">
        <f t="shared" si="17"/>
        <v/>
      </c>
      <c r="CB89" t="str">
        <f t="shared" si="18"/>
        <v/>
      </c>
      <c r="CC89" t="str">
        <f t="shared" si="19"/>
        <v/>
      </c>
      <c r="CJ89">
        <f t="shared" si="20"/>
        <v>0</v>
      </c>
      <c r="CK89">
        <f t="shared" si="21"/>
        <v>0</v>
      </c>
    </row>
    <row r="90" spans="1:89" ht="15.75" x14ac:dyDescent="0.25">
      <c r="A90" s="4"/>
      <c r="B90" s="59"/>
      <c r="C90" s="59"/>
      <c r="D90" s="59"/>
      <c r="E90" s="59"/>
      <c r="F90" s="59"/>
      <c r="G90" s="59"/>
      <c r="H90" s="59"/>
      <c r="I90" s="59"/>
      <c r="J90" s="59"/>
    </row>
    <row r="91" spans="1:89" ht="15.75" x14ac:dyDescent="0.25">
      <c r="A91" s="4" t="s">
        <v>90</v>
      </c>
      <c r="B91" s="59"/>
      <c r="C91" s="59"/>
      <c r="D91" s="59"/>
      <c r="E91" s="59"/>
      <c r="F91" s="59"/>
      <c r="G91" s="59"/>
      <c r="H91" s="59"/>
      <c r="I91" s="59"/>
      <c r="J91" s="59"/>
    </row>
    <row r="92" spans="1:89" ht="15" customHeight="1" x14ac:dyDescent="0.25">
      <c r="A92" s="234" t="s">
        <v>60</v>
      </c>
      <c r="B92" s="237" t="s">
        <v>5</v>
      </c>
      <c r="C92" s="238"/>
      <c r="D92" s="239"/>
      <c r="E92" s="209" t="s">
        <v>6</v>
      </c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191"/>
      <c r="AM92" s="240" t="s">
        <v>61</v>
      </c>
      <c r="AN92" s="238"/>
      <c r="AO92" s="238"/>
      <c r="AP92" s="238"/>
      <c r="AQ92" s="238"/>
      <c r="AR92" s="238"/>
      <c r="AS92" s="238"/>
      <c r="AT92" s="238"/>
      <c r="AU92" s="238"/>
      <c r="AV92" s="238"/>
      <c r="AW92" s="241"/>
      <c r="CA92" s="197" t="s">
        <v>62</v>
      </c>
      <c r="CJ92" s="197" t="s">
        <v>62</v>
      </c>
    </row>
    <row r="93" spans="1:89" x14ac:dyDescent="0.25">
      <c r="A93" s="235"/>
      <c r="B93" s="206"/>
      <c r="C93" s="207"/>
      <c r="D93" s="208"/>
      <c r="E93" s="198" t="s">
        <v>10</v>
      </c>
      <c r="F93" s="196"/>
      <c r="G93" s="195" t="s">
        <v>11</v>
      </c>
      <c r="H93" s="196"/>
      <c r="I93" s="195" t="s">
        <v>12</v>
      </c>
      <c r="J93" s="196"/>
      <c r="K93" s="195" t="s">
        <v>13</v>
      </c>
      <c r="L93" s="196"/>
      <c r="M93" s="195" t="s">
        <v>14</v>
      </c>
      <c r="N93" s="196"/>
      <c r="O93" s="195" t="s">
        <v>15</v>
      </c>
      <c r="P93" s="196"/>
      <c r="Q93" s="195" t="s">
        <v>16</v>
      </c>
      <c r="R93" s="196"/>
      <c r="S93" s="195" t="s">
        <v>17</v>
      </c>
      <c r="T93" s="196"/>
      <c r="U93" s="195" t="s">
        <v>18</v>
      </c>
      <c r="V93" s="196"/>
      <c r="W93" s="195" t="s">
        <v>19</v>
      </c>
      <c r="X93" s="196"/>
      <c r="Y93" s="195" t="s">
        <v>20</v>
      </c>
      <c r="Z93" s="196"/>
      <c r="AA93" s="195" t="s">
        <v>21</v>
      </c>
      <c r="AB93" s="196"/>
      <c r="AC93" s="195" t="s">
        <v>22</v>
      </c>
      <c r="AD93" s="196"/>
      <c r="AE93" s="195" t="s">
        <v>23</v>
      </c>
      <c r="AF93" s="196"/>
      <c r="AG93" s="195" t="s">
        <v>24</v>
      </c>
      <c r="AH93" s="196"/>
      <c r="AI93" s="195" t="s">
        <v>25</v>
      </c>
      <c r="AJ93" s="196"/>
      <c r="AK93" s="190" t="s">
        <v>26</v>
      </c>
      <c r="AL93" s="191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42"/>
      <c r="CA93" s="197"/>
      <c r="CJ93" s="197"/>
    </row>
    <row r="94" spans="1:89" ht="36.75" x14ac:dyDescent="0.25">
      <c r="A94" s="236"/>
      <c r="B94" s="8" t="s">
        <v>27</v>
      </c>
      <c r="C94" s="60" t="s">
        <v>28</v>
      </c>
      <c r="D94" s="133" t="s">
        <v>29</v>
      </c>
      <c r="E94" s="13" t="s">
        <v>28</v>
      </c>
      <c r="F94" s="182" t="s">
        <v>29</v>
      </c>
      <c r="G94" s="134" t="s">
        <v>28</v>
      </c>
      <c r="H94" s="182" t="s">
        <v>29</v>
      </c>
      <c r="I94" s="13" t="s">
        <v>28</v>
      </c>
      <c r="J94" s="182" t="s">
        <v>29</v>
      </c>
      <c r="K94" s="13" t="s">
        <v>28</v>
      </c>
      <c r="L94" s="182" t="s">
        <v>29</v>
      </c>
      <c r="M94" s="13" t="s">
        <v>28</v>
      </c>
      <c r="N94" s="182" t="s">
        <v>29</v>
      </c>
      <c r="O94" s="13" t="s">
        <v>28</v>
      </c>
      <c r="P94" s="182" t="s">
        <v>29</v>
      </c>
      <c r="Q94" s="13" t="s">
        <v>28</v>
      </c>
      <c r="R94" s="182" t="s">
        <v>29</v>
      </c>
      <c r="S94" s="13" t="s">
        <v>28</v>
      </c>
      <c r="T94" s="182" t="s">
        <v>29</v>
      </c>
      <c r="U94" s="13" t="s">
        <v>28</v>
      </c>
      <c r="V94" s="182" t="s">
        <v>29</v>
      </c>
      <c r="W94" s="13" t="s">
        <v>28</v>
      </c>
      <c r="X94" s="182" t="s">
        <v>29</v>
      </c>
      <c r="Y94" s="13" t="s">
        <v>28</v>
      </c>
      <c r="Z94" s="182" t="s">
        <v>29</v>
      </c>
      <c r="AA94" s="13" t="s">
        <v>28</v>
      </c>
      <c r="AB94" s="182" t="s">
        <v>29</v>
      </c>
      <c r="AC94" s="13" t="s">
        <v>28</v>
      </c>
      <c r="AD94" s="182" t="s">
        <v>29</v>
      </c>
      <c r="AE94" s="13" t="s">
        <v>28</v>
      </c>
      <c r="AF94" s="182" t="s">
        <v>29</v>
      </c>
      <c r="AG94" s="13" t="s">
        <v>28</v>
      </c>
      <c r="AH94" s="182" t="s">
        <v>29</v>
      </c>
      <c r="AI94" s="13" t="s">
        <v>28</v>
      </c>
      <c r="AJ94" s="182" t="s">
        <v>29</v>
      </c>
      <c r="AK94" s="13" t="s">
        <v>28</v>
      </c>
      <c r="AL94" s="14" t="s">
        <v>29</v>
      </c>
      <c r="AM94" s="62" t="s">
        <v>91</v>
      </c>
      <c r="AN94" s="63" t="s">
        <v>92</v>
      </c>
      <c r="AO94" s="63" t="s">
        <v>93</v>
      </c>
      <c r="AP94" s="63" t="s">
        <v>65</v>
      </c>
      <c r="AQ94" s="63" t="s">
        <v>94</v>
      </c>
      <c r="AR94" s="63" t="s">
        <v>95</v>
      </c>
      <c r="AS94" s="63" t="s">
        <v>69</v>
      </c>
      <c r="AT94" s="63" t="s">
        <v>96</v>
      </c>
      <c r="AU94" s="63" t="s">
        <v>97</v>
      </c>
      <c r="AV94" s="63" t="s">
        <v>72</v>
      </c>
      <c r="AW94" s="135" t="s">
        <v>98</v>
      </c>
      <c r="CA94" s="197"/>
      <c r="CJ94" s="197"/>
    </row>
    <row r="95" spans="1:89" x14ac:dyDescent="0.25">
      <c r="A95" s="136" t="s">
        <v>99</v>
      </c>
      <c r="B95" s="65">
        <f>SUM(C95:D95)</f>
        <v>25</v>
      </c>
      <c r="C95" s="17">
        <f t="shared" ref="C95:D106" si="22">SUM(E95,G95,I95,K95,M95,O95,Q95,S95,U95,W95,Y95,AA95,AC95,AE95,AG95,AI95,AK95)</f>
        <v>10</v>
      </c>
      <c r="D95" s="137">
        <f>SUM(F95,H95,J95,L95,N95,P95,R95,T95,V95,X95,Z95,AB95,AD95,AF95,AH95,AJ95,AL95)</f>
        <v>15</v>
      </c>
      <c r="E95" s="138"/>
      <c r="F95" s="139"/>
      <c r="G95" s="140"/>
      <c r="H95" s="67"/>
      <c r="I95" s="18"/>
      <c r="J95" s="67"/>
      <c r="K95" s="18"/>
      <c r="L95" s="67"/>
      <c r="M95" s="18"/>
      <c r="N95" s="67"/>
      <c r="O95" s="18"/>
      <c r="P95" s="67"/>
      <c r="Q95" s="18"/>
      <c r="R95" s="67"/>
      <c r="S95" s="18"/>
      <c r="T95" s="67">
        <v>1</v>
      </c>
      <c r="U95" s="18">
        <v>2</v>
      </c>
      <c r="V95" s="67">
        <v>4</v>
      </c>
      <c r="W95" s="18">
        <v>1</v>
      </c>
      <c r="X95" s="67"/>
      <c r="Y95" s="18"/>
      <c r="Z95" s="67">
        <v>1</v>
      </c>
      <c r="AA95" s="18">
        <v>2</v>
      </c>
      <c r="AB95" s="67"/>
      <c r="AC95" s="18"/>
      <c r="AD95" s="67">
        <v>4</v>
      </c>
      <c r="AE95" s="18"/>
      <c r="AF95" s="67">
        <v>1</v>
      </c>
      <c r="AG95" s="18">
        <v>1</v>
      </c>
      <c r="AH95" s="67">
        <v>2</v>
      </c>
      <c r="AI95" s="18">
        <v>2</v>
      </c>
      <c r="AJ95" s="67"/>
      <c r="AK95" s="18">
        <v>2</v>
      </c>
      <c r="AL95" s="68">
        <v>2</v>
      </c>
      <c r="AM95" s="69">
        <v>25</v>
      </c>
      <c r="AN95" s="70"/>
      <c r="AO95" s="70"/>
      <c r="AP95" s="70"/>
      <c r="AQ95" s="70"/>
      <c r="AR95" s="70"/>
      <c r="AS95" s="70"/>
      <c r="AT95" s="70"/>
      <c r="AU95" s="70"/>
      <c r="AV95" s="70"/>
      <c r="AW95" s="139"/>
      <c r="AX95" t="str">
        <f t="shared" ref="AX95:AX106" si="23">CA95&amp;CB95</f>
        <v/>
      </c>
      <c r="CA95" t="str">
        <f>IF(CJ95=1," * La suma de Atenciones por profesional no debe ser mayor al Total.","")</f>
        <v/>
      </c>
      <c r="CJ95">
        <f>IF(SUM(AM95:AW95)&gt;B95,1,0)</f>
        <v>0</v>
      </c>
    </row>
    <row r="96" spans="1:89" x14ac:dyDescent="0.25">
      <c r="A96" s="136" t="s">
        <v>100</v>
      </c>
      <c r="B96" s="47">
        <f t="shared" ref="B96:B106" si="24">SUM(C96:D96)</f>
        <v>132</v>
      </c>
      <c r="C96" s="25">
        <f t="shared" si="22"/>
        <v>56</v>
      </c>
      <c r="D96" s="141">
        <f t="shared" si="22"/>
        <v>76</v>
      </c>
      <c r="E96" s="142"/>
      <c r="F96" s="143"/>
      <c r="G96" s="23"/>
      <c r="H96" s="19"/>
      <c r="I96" s="26"/>
      <c r="J96" s="19"/>
      <c r="K96" s="26"/>
      <c r="L96" s="19"/>
      <c r="M96" s="26"/>
      <c r="N96" s="19">
        <v>1</v>
      </c>
      <c r="O96" s="26"/>
      <c r="P96" s="19"/>
      <c r="Q96" s="26">
        <v>1</v>
      </c>
      <c r="R96" s="19">
        <v>1</v>
      </c>
      <c r="S96" s="26">
        <v>1</v>
      </c>
      <c r="T96" s="19">
        <v>2</v>
      </c>
      <c r="U96" s="26">
        <v>2</v>
      </c>
      <c r="V96" s="19">
        <v>2</v>
      </c>
      <c r="W96" s="26">
        <v>1</v>
      </c>
      <c r="X96" s="19">
        <v>7</v>
      </c>
      <c r="Y96" s="26">
        <v>1</v>
      </c>
      <c r="Z96" s="19">
        <v>2</v>
      </c>
      <c r="AA96" s="26">
        <v>2</v>
      </c>
      <c r="AB96" s="19">
        <v>8</v>
      </c>
      <c r="AC96" s="26">
        <v>5</v>
      </c>
      <c r="AD96" s="19">
        <v>11</v>
      </c>
      <c r="AE96" s="26">
        <v>9</v>
      </c>
      <c r="AF96" s="19">
        <v>9</v>
      </c>
      <c r="AG96" s="26">
        <v>9</v>
      </c>
      <c r="AH96" s="19">
        <v>13</v>
      </c>
      <c r="AI96" s="26">
        <v>15</v>
      </c>
      <c r="AJ96" s="19">
        <v>9</v>
      </c>
      <c r="AK96" s="26">
        <v>10</v>
      </c>
      <c r="AL96" s="22">
        <v>11</v>
      </c>
      <c r="AM96" s="71">
        <v>132</v>
      </c>
      <c r="AN96" s="72"/>
      <c r="AO96" s="72"/>
      <c r="AP96" s="72"/>
      <c r="AQ96" s="72"/>
      <c r="AR96" s="72"/>
      <c r="AS96" s="72"/>
      <c r="AT96" s="72"/>
      <c r="AU96" s="72"/>
      <c r="AV96" s="72"/>
      <c r="AW96" s="143"/>
      <c r="AX96" t="str">
        <f t="shared" si="23"/>
        <v/>
      </c>
      <c r="CA96" t="str">
        <f t="shared" ref="CA96:CA106" si="25">IF(CJ96=1," * La suma de Atenciones por profesional no debe ser mayor al Total.","")</f>
        <v/>
      </c>
      <c r="CJ96">
        <f t="shared" ref="CJ96:CJ106" si="26">IF(SUM(AM96:AW96)&gt;B96,1,0)</f>
        <v>0</v>
      </c>
    </row>
    <row r="97" spans="1:88" x14ac:dyDescent="0.25">
      <c r="A97" s="136" t="s">
        <v>101</v>
      </c>
      <c r="B97" s="47">
        <f t="shared" si="24"/>
        <v>42</v>
      </c>
      <c r="C97" s="25">
        <f t="shared" si="22"/>
        <v>22</v>
      </c>
      <c r="D97" s="141">
        <f t="shared" si="22"/>
        <v>20</v>
      </c>
      <c r="E97" s="142"/>
      <c r="F97" s="143"/>
      <c r="G97" s="23"/>
      <c r="H97" s="19"/>
      <c r="I97" s="26"/>
      <c r="J97" s="19"/>
      <c r="K97" s="26"/>
      <c r="L97" s="19"/>
      <c r="M97" s="26"/>
      <c r="N97" s="19">
        <v>1</v>
      </c>
      <c r="O97" s="26"/>
      <c r="P97" s="19"/>
      <c r="Q97" s="26"/>
      <c r="R97" s="19"/>
      <c r="S97" s="26"/>
      <c r="T97" s="19">
        <v>1</v>
      </c>
      <c r="U97" s="26"/>
      <c r="V97" s="19">
        <v>1</v>
      </c>
      <c r="W97" s="26">
        <v>1</v>
      </c>
      <c r="X97" s="19">
        <v>1</v>
      </c>
      <c r="Y97" s="26"/>
      <c r="Z97" s="19"/>
      <c r="AA97" s="26">
        <v>4</v>
      </c>
      <c r="AB97" s="19">
        <v>1</v>
      </c>
      <c r="AC97" s="26">
        <v>2</v>
      </c>
      <c r="AD97" s="19">
        <v>2</v>
      </c>
      <c r="AE97" s="26">
        <v>2</v>
      </c>
      <c r="AF97" s="19">
        <v>2</v>
      </c>
      <c r="AG97" s="26">
        <v>1</v>
      </c>
      <c r="AH97" s="19">
        <v>3</v>
      </c>
      <c r="AI97" s="26">
        <v>7</v>
      </c>
      <c r="AJ97" s="19">
        <v>5</v>
      </c>
      <c r="AK97" s="26">
        <v>5</v>
      </c>
      <c r="AL97" s="22">
        <v>3</v>
      </c>
      <c r="AM97" s="71">
        <v>42</v>
      </c>
      <c r="AN97" s="72"/>
      <c r="AO97" s="72"/>
      <c r="AP97" s="72"/>
      <c r="AQ97" s="72"/>
      <c r="AR97" s="72"/>
      <c r="AS97" s="72"/>
      <c r="AT97" s="72"/>
      <c r="AU97" s="72"/>
      <c r="AV97" s="72"/>
      <c r="AW97" s="143"/>
      <c r="AX97" t="str">
        <f t="shared" si="23"/>
        <v/>
      </c>
      <c r="CA97" t="str">
        <f t="shared" si="25"/>
        <v/>
      </c>
      <c r="CJ97">
        <f t="shared" si="26"/>
        <v>0</v>
      </c>
    </row>
    <row r="98" spans="1:88" x14ac:dyDescent="0.25">
      <c r="A98" s="136" t="s">
        <v>138</v>
      </c>
      <c r="B98" s="47">
        <f t="shared" si="24"/>
        <v>3</v>
      </c>
      <c r="C98" s="25">
        <f t="shared" si="22"/>
        <v>1</v>
      </c>
      <c r="D98" s="141">
        <f t="shared" si="22"/>
        <v>2</v>
      </c>
      <c r="E98" s="142"/>
      <c r="F98" s="143"/>
      <c r="G98" s="23"/>
      <c r="H98" s="19"/>
      <c r="I98" s="26"/>
      <c r="J98" s="19"/>
      <c r="K98" s="26"/>
      <c r="L98" s="19"/>
      <c r="M98" s="26"/>
      <c r="N98" s="19"/>
      <c r="O98" s="26"/>
      <c r="P98" s="19"/>
      <c r="Q98" s="26"/>
      <c r="R98" s="19"/>
      <c r="S98" s="26"/>
      <c r="T98" s="19"/>
      <c r="U98" s="26"/>
      <c r="V98" s="19"/>
      <c r="W98" s="26"/>
      <c r="X98" s="19"/>
      <c r="Y98" s="26"/>
      <c r="Z98" s="19"/>
      <c r="AA98" s="26"/>
      <c r="AB98" s="19"/>
      <c r="AC98" s="26"/>
      <c r="AD98" s="19">
        <v>1</v>
      </c>
      <c r="AE98" s="26"/>
      <c r="AF98" s="19"/>
      <c r="AG98" s="26"/>
      <c r="AH98" s="19">
        <v>1</v>
      </c>
      <c r="AI98" s="26">
        <v>1</v>
      </c>
      <c r="AJ98" s="19"/>
      <c r="AK98" s="26"/>
      <c r="AL98" s="22"/>
      <c r="AM98" s="71"/>
      <c r="AN98" s="72"/>
      <c r="AO98" s="72"/>
      <c r="AP98" s="72"/>
      <c r="AQ98" s="72"/>
      <c r="AR98" s="72"/>
      <c r="AS98" s="72"/>
      <c r="AT98" s="72"/>
      <c r="AU98" s="72"/>
      <c r="AV98" s="72"/>
      <c r="AW98" s="143"/>
      <c r="AX98" t="str">
        <f t="shared" si="23"/>
        <v/>
      </c>
      <c r="CA98" t="str">
        <f t="shared" si="25"/>
        <v/>
      </c>
      <c r="CJ98">
        <f t="shared" si="26"/>
        <v>0</v>
      </c>
    </row>
    <row r="99" spans="1:88" x14ac:dyDescent="0.25">
      <c r="A99" s="136" t="s">
        <v>103</v>
      </c>
      <c r="B99" s="47">
        <f t="shared" si="24"/>
        <v>204</v>
      </c>
      <c r="C99" s="25">
        <f t="shared" si="22"/>
        <v>89</v>
      </c>
      <c r="D99" s="141">
        <f t="shared" si="22"/>
        <v>115</v>
      </c>
      <c r="E99" s="142"/>
      <c r="F99" s="143"/>
      <c r="G99" s="23"/>
      <c r="H99" s="19"/>
      <c r="I99" s="26"/>
      <c r="J99" s="19"/>
      <c r="K99" s="26"/>
      <c r="L99" s="19"/>
      <c r="M99" s="26"/>
      <c r="N99" s="19">
        <v>2</v>
      </c>
      <c r="O99" s="26"/>
      <c r="P99" s="19"/>
      <c r="Q99" s="26">
        <v>1</v>
      </c>
      <c r="R99" s="19">
        <v>1</v>
      </c>
      <c r="S99" s="26">
        <v>1</v>
      </c>
      <c r="T99" s="19">
        <v>4</v>
      </c>
      <c r="U99" s="26">
        <v>4</v>
      </c>
      <c r="V99" s="19">
        <v>7</v>
      </c>
      <c r="W99" s="26">
        <v>3</v>
      </c>
      <c r="X99" s="19">
        <v>8</v>
      </c>
      <c r="Y99" s="26">
        <v>1</v>
      </c>
      <c r="Z99" s="19">
        <v>3</v>
      </c>
      <c r="AA99" s="26">
        <v>8</v>
      </c>
      <c r="AB99" s="19">
        <v>10</v>
      </c>
      <c r="AC99" s="26">
        <v>7</v>
      </c>
      <c r="AD99" s="19">
        <v>18</v>
      </c>
      <c r="AE99" s="26">
        <v>11</v>
      </c>
      <c r="AF99" s="19">
        <v>12</v>
      </c>
      <c r="AG99" s="26">
        <v>11</v>
      </c>
      <c r="AH99" s="19">
        <v>20</v>
      </c>
      <c r="AI99" s="26">
        <v>25</v>
      </c>
      <c r="AJ99" s="19">
        <v>14</v>
      </c>
      <c r="AK99" s="26">
        <v>17</v>
      </c>
      <c r="AL99" s="22">
        <v>16</v>
      </c>
      <c r="AM99" s="71"/>
      <c r="AN99" s="72"/>
      <c r="AO99" s="72"/>
      <c r="AP99" s="72"/>
      <c r="AQ99" s="72"/>
      <c r="AR99" s="72">
        <v>204</v>
      </c>
      <c r="AS99" s="72"/>
      <c r="AT99" s="72"/>
      <c r="AU99" s="72"/>
      <c r="AV99" s="72"/>
      <c r="AW99" s="143"/>
      <c r="AX99" t="str">
        <f t="shared" si="23"/>
        <v/>
      </c>
      <c r="CA99" t="str">
        <f t="shared" si="25"/>
        <v/>
      </c>
      <c r="CJ99">
        <f t="shared" si="26"/>
        <v>0</v>
      </c>
    </row>
    <row r="100" spans="1:88" x14ac:dyDescent="0.25">
      <c r="A100" s="136" t="s">
        <v>104</v>
      </c>
      <c r="B100" s="47">
        <f t="shared" si="24"/>
        <v>0</v>
      </c>
      <c r="C100" s="25">
        <f t="shared" si="22"/>
        <v>0</v>
      </c>
      <c r="D100" s="141">
        <f t="shared" si="22"/>
        <v>0</v>
      </c>
      <c r="E100" s="142"/>
      <c r="F100" s="143"/>
      <c r="G100" s="23"/>
      <c r="H100" s="19"/>
      <c r="I100" s="26"/>
      <c r="J100" s="19"/>
      <c r="K100" s="26"/>
      <c r="L100" s="19"/>
      <c r="M100" s="26"/>
      <c r="N100" s="19"/>
      <c r="O100" s="26"/>
      <c r="P100" s="19"/>
      <c r="Q100" s="26"/>
      <c r="R100" s="19"/>
      <c r="S100" s="26"/>
      <c r="T100" s="19"/>
      <c r="U100" s="26"/>
      <c r="V100" s="19"/>
      <c r="W100" s="26"/>
      <c r="X100" s="19"/>
      <c r="Y100" s="26"/>
      <c r="Z100" s="19"/>
      <c r="AA100" s="26"/>
      <c r="AB100" s="19"/>
      <c r="AC100" s="26"/>
      <c r="AD100" s="19"/>
      <c r="AE100" s="26"/>
      <c r="AF100" s="19"/>
      <c r="AG100" s="26"/>
      <c r="AH100" s="19"/>
      <c r="AI100" s="26"/>
      <c r="AJ100" s="19"/>
      <c r="AK100" s="26"/>
      <c r="AL100" s="22"/>
      <c r="AM100" s="71"/>
      <c r="AN100" s="72"/>
      <c r="AO100" s="72"/>
      <c r="AP100" s="72"/>
      <c r="AQ100" s="72"/>
      <c r="AR100" s="72"/>
      <c r="AS100" s="72"/>
      <c r="AT100" s="72"/>
      <c r="AU100" s="72"/>
      <c r="AV100" s="72"/>
      <c r="AW100" s="143"/>
      <c r="AX100" t="str">
        <f t="shared" si="23"/>
        <v/>
      </c>
      <c r="CA100" t="str">
        <f t="shared" si="25"/>
        <v/>
      </c>
      <c r="CJ100">
        <f t="shared" si="26"/>
        <v>0</v>
      </c>
    </row>
    <row r="101" spans="1:88" x14ac:dyDescent="0.25">
      <c r="A101" s="136" t="s">
        <v>105</v>
      </c>
      <c r="B101" s="47">
        <f t="shared" si="24"/>
        <v>204</v>
      </c>
      <c r="C101" s="25">
        <f t="shared" si="22"/>
        <v>89</v>
      </c>
      <c r="D101" s="141">
        <f t="shared" si="22"/>
        <v>115</v>
      </c>
      <c r="E101" s="142"/>
      <c r="F101" s="143"/>
      <c r="G101" s="23"/>
      <c r="H101" s="19"/>
      <c r="I101" s="26"/>
      <c r="J101" s="19"/>
      <c r="K101" s="26"/>
      <c r="L101" s="19"/>
      <c r="M101" s="26"/>
      <c r="N101" s="19">
        <v>2</v>
      </c>
      <c r="O101" s="26"/>
      <c r="P101" s="19"/>
      <c r="Q101" s="26">
        <v>1</v>
      </c>
      <c r="R101" s="19">
        <v>1</v>
      </c>
      <c r="S101" s="26">
        <v>1</v>
      </c>
      <c r="T101" s="19">
        <v>4</v>
      </c>
      <c r="U101" s="26">
        <v>4</v>
      </c>
      <c r="V101" s="19">
        <v>7</v>
      </c>
      <c r="W101" s="26">
        <v>3</v>
      </c>
      <c r="X101" s="19">
        <v>8</v>
      </c>
      <c r="Y101" s="26">
        <v>1</v>
      </c>
      <c r="Z101" s="19">
        <v>3</v>
      </c>
      <c r="AA101" s="26">
        <v>8</v>
      </c>
      <c r="AB101" s="19">
        <v>10</v>
      </c>
      <c r="AC101" s="26">
        <v>7</v>
      </c>
      <c r="AD101" s="19">
        <v>18</v>
      </c>
      <c r="AE101" s="26">
        <v>11</v>
      </c>
      <c r="AF101" s="19">
        <v>12</v>
      </c>
      <c r="AG101" s="26">
        <v>11</v>
      </c>
      <c r="AH101" s="19">
        <v>20</v>
      </c>
      <c r="AI101" s="26">
        <v>25</v>
      </c>
      <c r="AJ101" s="19">
        <v>14</v>
      </c>
      <c r="AK101" s="26">
        <v>17</v>
      </c>
      <c r="AL101" s="22">
        <v>16</v>
      </c>
      <c r="AM101" s="71">
        <v>51</v>
      </c>
      <c r="AN101" s="72">
        <v>50</v>
      </c>
      <c r="AO101" s="72">
        <v>40</v>
      </c>
      <c r="AP101" s="72"/>
      <c r="AQ101" s="72">
        <v>20</v>
      </c>
      <c r="AR101" s="72"/>
      <c r="AS101" s="72">
        <v>40</v>
      </c>
      <c r="AT101" s="72"/>
      <c r="AU101" s="72"/>
      <c r="AV101" s="72"/>
      <c r="AW101" s="143"/>
      <c r="AX101" t="str">
        <f t="shared" si="23"/>
        <v/>
      </c>
      <c r="CA101" t="str">
        <f t="shared" si="25"/>
        <v/>
      </c>
      <c r="CJ101">
        <f t="shared" si="26"/>
        <v>0</v>
      </c>
    </row>
    <row r="102" spans="1:88" x14ac:dyDescent="0.25">
      <c r="A102" s="136" t="s">
        <v>106</v>
      </c>
      <c r="B102" s="47">
        <f t="shared" si="24"/>
        <v>2</v>
      </c>
      <c r="C102" s="74">
        <f t="shared" si="22"/>
        <v>0</v>
      </c>
      <c r="D102" s="144">
        <f t="shared" si="22"/>
        <v>2</v>
      </c>
      <c r="E102" s="145"/>
      <c r="F102" s="146"/>
      <c r="G102" s="147"/>
      <c r="H102" s="77"/>
      <c r="I102" s="76"/>
      <c r="J102" s="77"/>
      <c r="K102" s="76"/>
      <c r="L102" s="77"/>
      <c r="M102" s="76"/>
      <c r="N102" s="77"/>
      <c r="O102" s="76"/>
      <c r="P102" s="77"/>
      <c r="Q102" s="76"/>
      <c r="R102" s="77"/>
      <c r="S102" s="76"/>
      <c r="T102" s="77"/>
      <c r="U102" s="76"/>
      <c r="V102" s="77"/>
      <c r="W102" s="76"/>
      <c r="X102" s="77"/>
      <c r="Y102" s="76"/>
      <c r="Z102" s="77"/>
      <c r="AA102" s="76"/>
      <c r="AB102" s="77">
        <v>1</v>
      </c>
      <c r="AC102" s="76"/>
      <c r="AD102" s="77"/>
      <c r="AE102" s="76"/>
      <c r="AF102" s="77"/>
      <c r="AG102" s="76"/>
      <c r="AH102" s="77">
        <v>1</v>
      </c>
      <c r="AI102" s="76"/>
      <c r="AJ102" s="77"/>
      <c r="AK102" s="76"/>
      <c r="AL102" s="78"/>
      <c r="AM102" s="79"/>
      <c r="AN102" s="80"/>
      <c r="AO102" s="80"/>
      <c r="AP102" s="80"/>
      <c r="AQ102" s="80"/>
      <c r="AR102" s="80"/>
      <c r="AS102" s="80"/>
      <c r="AT102" s="80"/>
      <c r="AU102" s="80"/>
      <c r="AV102" s="80"/>
      <c r="AW102" s="146"/>
      <c r="AX102" t="str">
        <f t="shared" si="23"/>
        <v/>
      </c>
      <c r="CA102" t="str">
        <f t="shared" si="25"/>
        <v/>
      </c>
      <c r="CJ102">
        <f t="shared" si="26"/>
        <v>0</v>
      </c>
    </row>
    <row r="103" spans="1:88" x14ac:dyDescent="0.25">
      <c r="A103" s="136" t="s">
        <v>107</v>
      </c>
      <c r="B103" s="47">
        <f t="shared" si="24"/>
        <v>10</v>
      </c>
      <c r="C103" s="47">
        <f t="shared" si="22"/>
        <v>4</v>
      </c>
      <c r="D103" s="148">
        <f t="shared" si="22"/>
        <v>6</v>
      </c>
      <c r="E103" s="142"/>
      <c r="F103" s="143"/>
      <c r="G103" s="23"/>
      <c r="H103" s="19"/>
      <c r="I103" s="26"/>
      <c r="J103" s="19"/>
      <c r="K103" s="26"/>
      <c r="L103" s="19"/>
      <c r="M103" s="26"/>
      <c r="N103" s="19"/>
      <c r="O103" s="26"/>
      <c r="P103" s="19"/>
      <c r="Q103" s="26"/>
      <c r="R103" s="19"/>
      <c r="S103" s="26"/>
      <c r="T103" s="19"/>
      <c r="U103" s="26"/>
      <c r="V103" s="19">
        <v>1</v>
      </c>
      <c r="W103" s="26"/>
      <c r="X103" s="19">
        <v>1</v>
      </c>
      <c r="Y103" s="26"/>
      <c r="Z103" s="19"/>
      <c r="AA103" s="26">
        <v>1</v>
      </c>
      <c r="AB103" s="19"/>
      <c r="AC103" s="26"/>
      <c r="AD103" s="19"/>
      <c r="AE103" s="26">
        <v>1</v>
      </c>
      <c r="AF103" s="19"/>
      <c r="AG103" s="26">
        <v>1</v>
      </c>
      <c r="AH103" s="19">
        <v>2</v>
      </c>
      <c r="AI103" s="26">
        <v>1</v>
      </c>
      <c r="AJ103" s="19">
        <v>1</v>
      </c>
      <c r="AK103" s="26"/>
      <c r="AL103" s="22">
        <v>1</v>
      </c>
      <c r="AM103" s="71"/>
      <c r="AN103" s="72"/>
      <c r="AO103" s="72"/>
      <c r="AP103" s="72"/>
      <c r="AQ103" s="72"/>
      <c r="AR103" s="72"/>
      <c r="AS103" s="72"/>
      <c r="AT103" s="72"/>
      <c r="AU103" s="72"/>
      <c r="AV103" s="72"/>
      <c r="AW103" s="143"/>
      <c r="AX103" t="str">
        <f t="shared" si="23"/>
        <v/>
      </c>
      <c r="CA103" t="str">
        <f t="shared" si="25"/>
        <v/>
      </c>
      <c r="CJ103">
        <f t="shared" si="26"/>
        <v>0</v>
      </c>
    </row>
    <row r="104" spans="1:88" x14ac:dyDescent="0.25">
      <c r="A104" s="136" t="s">
        <v>108</v>
      </c>
      <c r="B104" s="47">
        <f t="shared" si="24"/>
        <v>20</v>
      </c>
      <c r="C104" s="47">
        <f t="shared" si="22"/>
        <v>7</v>
      </c>
      <c r="D104" s="148">
        <f t="shared" si="22"/>
        <v>13</v>
      </c>
      <c r="E104" s="142"/>
      <c r="F104" s="143"/>
      <c r="G104" s="23"/>
      <c r="H104" s="19"/>
      <c r="I104" s="26"/>
      <c r="J104" s="19"/>
      <c r="K104" s="26"/>
      <c r="L104" s="19"/>
      <c r="M104" s="26"/>
      <c r="N104" s="19"/>
      <c r="O104" s="26"/>
      <c r="P104" s="19"/>
      <c r="Q104" s="26"/>
      <c r="R104" s="19"/>
      <c r="S104" s="26"/>
      <c r="T104" s="19">
        <v>2</v>
      </c>
      <c r="U104" s="26">
        <v>1</v>
      </c>
      <c r="V104" s="19">
        <v>1</v>
      </c>
      <c r="W104" s="26"/>
      <c r="X104" s="19">
        <v>2</v>
      </c>
      <c r="Y104" s="26">
        <v>1</v>
      </c>
      <c r="Z104" s="19">
        <v>1</v>
      </c>
      <c r="AA104" s="26">
        <v>1</v>
      </c>
      <c r="AB104" s="19">
        <v>1</v>
      </c>
      <c r="AC104" s="26">
        <v>2</v>
      </c>
      <c r="AD104" s="19">
        <v>1</v>
      </c>
      <c r="AE104" s="26">
        <v>1</v>
      </c>
      <c r="AF104" s="19">
        <v>1</v>
      </c>
      <c r="AG104" s="26"/>
      <c r="AH104" s="19">
        <v>2</v>
      </c>
      <c r="AI104" s="26">
        <v>1</v>
      </c>
      <c r="AJ104" s="19">
        <v>1</v>
      </c>
      <c r="AK104" s="26"/>
      <c r="AL104" s="22">
        <v>1</v>
      </c>
      <c r="AM104" s="71"/>
      <c r="AN104" s="72"/>
      <c r="AO104" s="72"/>
      <c r="AP104" s="72"/>
      <c r="AQ104" s="72"/>
      <c r="AR104" s="72"/>
      <c r="AS104" s="72"/>
      <c r="AT104" s="72"/>
      <c r="AU104" s="72"/>
      <c r="AV104" s="72"/>
      <c r="AW104" s="143"/>
      <c r="AX104" t="str">
        <f t="shared" si="23"/>
        <v/>
      </c>
      <c r="CA104" t="str">
        <f t="shared" si="25"/>
        <v/>
      </c>
      <c r="CJ104">
        <f t="shared" si="26"/>
        <v>0</v>
      </c>
    </row>
    <row r="105" spans="1:88" x14ac:dyDescent="0.25">
      <c r="A105" s="136" t="s">
        <v>109</v>
      </c>
      <c r="B105" s="47">
        <f t="shared" si="24"/>
        <v>0</v>
      </c>
      <c r="C105" s="47">
        <f t="shared" si="22"/>
        <v>0</v>
      </c>
      <c r="D105" s="148">
        <f t="shared" si="22"/>
        <v>0</v>
      </c>
      <c r="E105" s="142"/>
      <c r="F105" s="143"/>
      <c r="G105" s="23"/>
      <c r="H105" s="19"/>
      <c r="I105" s="26"/>
      <c r="J105" s="19"/>
      <c r="K105" s="26"/>
      <c r="L105" s="19"/>
      <c r="M105" s="26"/>
      <c r="N105" s="19"/>
      <c r="O105" s="26"/>
      <c r="P105" s="19"/>
      <c r="Q105" s="26"/>
      <c r="R105" s="19"/>
      <c r="S105" s="26"/>
      <c r="T105" s="19"/>
      <c r="U105" s="26"/>
      <c r="V105" s="19"/>
      <c r="W105" s="26"/>
      <c r="X105" s="19"/>
      <c r="Y105" s="26"/>
      <c r="Z105" s="19"/>
      <c r="AA105" s="26"/>
      <c r="AB105" s="19"/>
      <c r="AC105" s="26"/>
      <c r="AD105" s="19"/>
      <c r="AE105" s="26"/>
      <c r="AF105" s="19"/>
      <c r="AG105" s="26"/>
      <c r="AH105" s="19"/>
      <c r="AI105" s="26"/>
      <c r="AJ105" s="19"/>
      <c r="AK105" s="26"/>
      <c r="AL105" s="22"/>
      <c r="AM105" s="71"/>
      <c r="AN105" s="72"/>
      <c r="AO105" s="72"/>
      <c r="AP105" s="72"/>
      <c r="AQ105" s="72"/>
      <c r="AR105" s="72"/>
      <c r="AS105" s="72"/>
      <c r="AT105" s="72"/>
      <c r="AU105" s="72"/>
      <c r="AV105" s="72"/>
      <c r="AW105" s="143"/>
      <c r="AX105" t="str">
        <f t="shared" si="23"/>
        <v/>
      </c>
      <c r="CA105" t="str">
        <f t="shared" si="25"/>
        <v/>
      </c>
      <c r="CJ105">
        <f t="shared" si="26"/>
        <v>0</v>
      </c>
    </row>
    <row r="106" spans="1:88" x14ac:dyDescent="0.25">
      <c r="A106" s="149" t="s">
        <v>110</v>
      </c>
      <c r="B106" s="150">
        <f t="shared" si="24"/>
        <v>0</v>
      </c>
      <c r="C106" s="150">
        <f t="shared" si="22"/>
        <v>0</v>
      </c>
      <c r="D106" s="151">
        <f t="shared" si="22"/>
        <v>0</v>
      </c>
      <c r="E106" s="152"/>
      <c r="F106" s="153"/>
      <c r="G106" s="154"/>
      <c r="H106" s="155"/>
      <c r="I106" s="156"/>
      <c r="J106" s="155"/>
      <c r="K106" s="156"/>
      <c r="L106" s="155"/>
      <c r="M106" s="156"/>
      <c r="N106" s="155"/>
      <c r="O106" s="156"/>
      <c r="P106" s="155"/>
      <c r="Q106" s="156"/>
      <c r="R106" s="155"/>
      <c r="S106" s="156"/>
      <c r="T106" s="155"/>
      <c r="U106" s="156"/>
      <c r="V106" s="155"/>
      <c r="W106" s="156"/>
      <c r="X106" s="155"/>
      <c r="Y106" s="156"/>
      <c r="Z106" s="155"/>
      <c r="AA106" s="156"/>
      <c r="AB106" s="155"/>
      <c r="AC106" s="156"/>
      <c r="AD106" s="155"/>
      <c r="AE106" s="156"/>
      <c r="AF106" s="155"/>
      <c r="AG106" s="156"/>
      <c r="AH106" s="155"/>
      <c r="AI106" s="156"/>
      <c r="AJ106" s="155"/>
      <c r="AK106" s="156"/>
      <c r="AL106" s="157"/>
      <c r="AM106" s="158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3"/>
      <c r="AX106" t="str">
        <f t="shared" si="23"/>
        <v/>
      </c>
      <c r="CA106" t="str">
        <f t="shared" si="25"/>
        <v/>
      </c>
      <c r="CJ106">
        <f t="shared" si="26"/>
        <v>0</v>
      </c>
    </row>
    <row r="107" spans="1:88" x14ac:dyDescent="0.25">
      <c r="A107" s="98" t="s">
        <v>111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88" x14ac:dyDescent="0.25">
      <c r="A108" s="184" t="s">
        <v>60</v>
      </c>
      <c r="B108" s="192" t="s">
        <v>112</v>
      </c>
      <c r="C108" s="193"/>
      <c r="D108" s="193"/>
      <c r="E108" s="194"/>
      <c r="F108" s="192" t="s">
        <v>113</v>
      </c>
      <c r="G108" s="193"/>
      <c r="H108" s="193"/>
      <c r="I108" s="194"/>
      <c r="J108" s="59"/>
    </row>
    <row r="109" spans="1:88" ht="21" x14ac:dyDescent="0.25">
      <c r="A109" s="185"/>
      <c r="B109" s="99" t="s">
        <v>114</v>
      </c>
      <c r="C109" s="99" t="s">
        <v>115</v>
      </c>
      <c r="D109" s="100" t="s">
        <v>116</v>
      </c>
      <c r="E109" s="100" t="s">
        <v>117</v>
      </c>
      <c r="F109" s="100" t="s">
        <v>114</v>
      </c>
      <c r="G109" s="100" t="s">
        <v>118</v>
      </c>
      <c r="H109" s="100" t="s">
        <v>116</v>
      </c>
      <c r="I109" s="100" t="s">
        <v>117</v>
      </c>
      <c r="J109" s="59"/>
    </row>
    <row r="110" spans="1:88" x14ac:dyDescent="0.25">
      <c r="A110" s="15" t="s">
        <v>119</v>
      </c>
      <c r="B110" s="39"/>
      <c r="C110" s="39"/>
      <c r="D110" s="39"/>
      <c r="E110" s="39"/>
      <c r="F110" s="39">
        <v>1</v>
      </c>
      <c r="G110" s="39">
        <v>2</v>
      </c>
      <c r="H110" s="39"/>
      <c r="I110" s="39"/>
      <c r="J110" s="59"/>
    </row>
    <row r="111" spans="1:88" x14ac:dyDescent="0.25">
      <c r="A111" s="28" t="s">
        <v>120</v>
      </c>
      <c r="B111" s="101"/>
      <c r="C111" s="102"/>
      <c r="D111" s="102"/>
      <c r="E111" s="102"/>
      <c r="F111" s="103"/>
      <c r="G111" s="103"/>
      <c r="H111" s="103"/>
      <c r="I111" s="103"/>
      <c r="J111" s="59"/>
    </row>
    <row r="112" spans="1:88" ht="15.75" x14ac:dyDescent="0.25">
      <c r="A112" s="4" t="s">
        <v>121</v>
      </c>
      <c r="B112" s="104"/>
      <c r="C112" s="104"/>
      <c r="D112" s="104"/>
      <c r="E112" s="104"/>
      <c r="F112" s="104"/>
      <c r="G112" s="104"/>
      <c r="H112" s="104"/>
      <c r="I112" s="104"/>
      <c r="J112" s="59"/>
    </row>
    <row r="113" spans="1:10" x14ac:dyDescent="0.25">
      <c r="A113" s="105"/>
      <c r="B113" s="192" t="s">
        <v>112</v>
      </c>
      <c r="C113" s="193"/>
      <c r="D113" s="193"/>
      <c r="E113" s="194"/>
      <c r="F113" s="192" t="s">
        <v>113</v>
      </c>
      <c r="G113" s="193"/>
      <c r="H113" s="193"/>
      <c r="I113" s="194"/>
      <c r="J113" s="59"/>
    </row>
    <row r="114" spans="1:10" ht="22.5" x14ac:dyDescent="0.25">
      <c r="A114" s="105"/>
      <c r="B114" s="99" t="s">
        <v>114</v>
      </c>
      <c r="C114" s="99" t="s">
        <v>115</v>
      </c>
      <c r="D114" s="100" t="s">
        <v>116</v>
      </c>
      <c r="E114" s="100" t="s">
        <v>117</v>
      </c>
      <c r="F114" s="100" t="s">
        <v>114</v>
      </c>
      <c r="G114" s="106" t="s">
        <v>118</v>
      </c>
      <c r="H114" s="100" t="s">
        <v>116</v>
      </c>
      <c r="I114" s="100" t="s">
        <v>117</v>
      </c>
      <c r="J114" s="59"/>
    </row>
    <row r="115" spans="1:10" x14ac:dyDescent="0.25">
      <c r="A115" s="15" t="s">
        <v>122</v>
      </c>
      <c r="B115" s="107"/>
      <c r="C115" s="107"/>
      <c r="D115" s="107"/>
      <c r="E115" s="107"/>
      <c r="F115" s="39">
        <v>4</v>
      </c>
      <c r="G115" s="39">
        <v>2</v>
      </c>
      <c r="H115" s="39"/>
      <c r="I115" s="39"/>
      <c r="J115" s="59"/>
    </row>
    <row r="116" spans="1:10" x14ac:dyDescent="0.25">
      <c r="A116" s="28" t="s">
        <v>123</v>
      </c>
      <c r="B116" s="32"/>
      <c r="C116" s="32"/>
      <c r="D116" s="32"/>
      <c r="E116" s="32"/>
      <c r="F116" s="108"/>
      <c r="G116" s="108"/>
      <c r="H116" s="108"/>
      <c r="I116" s="108"/>
      <c r="J116" s="59"/>
    </row>
    <row r="117" spans="1:10" ht="15.75" x14ac:dyDescent="0.25">
      <c r="A117" s="4" t="s">
        <v>124</v>
      </c>
    </row>
    <row r="118" spans="1:10" ht="22.5" x14ac:dyDescent="0.25">
      <c r="A118" s="184" t="s">
        <v>125</v>
      </c>
      <c r="B118" s="186" t="s">
        <v>112</v>
      </c>
      <c r="C118" s="187"/>
      <c r="D118" s="186" t="s">
        <v>126</v>
      </c>
      <c r="E118" s="188"/>
      <c r="F118" s="189"/>
      <c r="G118" s="45" t="s">
        <v>127</v>
      </c>
    </row>
    <row r="119" spans="1:10" ht="22.5" x14ac:dyDescent="0.25">
      <c r="A119" s="185"/>
      <c r="B119" s="109" t="s">
        <v>128</v>
      </c>
      <c r="C119" s="109" t="s">
        <v>129</v>
      </c>
      <c r="D119" s="109" t="s">
        <v>130</v>
      </c>
      <c r="E119" s="45" t="s">
        <v>131</v>
      </c>
      <c r="F119" s="45" t="s">
        <v>132</v>
      </c>
      <c r="G119" s="109" t="s">
        <v>133</v>
      </c>
    </row>
    <row r="120" spans="1:10" x14ac:dyDescent="0.25">
      <c r="A120" s="15" t="s">
        <v>134</v>
      </c>
      <c r="B120" s="67"/>
      <c r="C120" s="67"/>
      <c r="D120" s="110"/>
      <c r="E120" s="67">
        <v>1</v>
      </c>
      <c r="F120" s="67"/>
      <c r="G120" s="67">
        <v>3</v>
      </c>
    </row>
    <row r="121" spans="1:10" x14ac:dyDescent="0.25">
      <c r="A121" s="24" t="s">
        <v>135</v>
      </c>
      <c r="B121" s="111"/>
      <c r="C121" s="19"/>
      <c r="D121" s="19"/>
      <c r="E121" s="19"/>
      <c r="F121" s="111"/>
      <c r="G121" s="19"/>
    </row>
    <row r="122" spans="1:10" x14ac:dyDescent="0.25">
      <c r="A122" s="24" t="s">
        <v>136</v>
      </c>
      <c r="B122" s="112"/>
      <c r="C122" s="112"/>
      <c r="D122" s="113"/>
      <c r="E122" s="113"/>
      <c r="F122" s="112"/>
      <c r="G122" s="112"/>
    </row>
    <row r="123" spans="1:10" x14ac:dyDescent="0.25">
      <c r="A123" s="42" t="s">
        <v>137</v>
      </c>
      <c r="B123" s="114"/>
      <c r="C123" s="114"/>
      <c r="D123" s="114"/>
      <c r="E123" s="115"/>
      <c r="F123" s="115"/>
      <c r="G123" s="114"/>
    </row>
    <row r="140" spans="1:2" s="117" customFormat="1" x14ac:dyDescent="0.25">
      <c r="A140" s="116">
        <f>SUM(C15:C41,B46:B57,C63:C89,B95:B106,B110:I111,B115:I116,B120:G123)</f>
        <v>692</v>
      </c>
      <c r="B140" s="117">
        <f>SUM(CJ15:CK106)</f>
        <v>0</v>
      </c>
    </row>
  </sheetData>
  <mergeCells count="113">
    <mergeCell ref="A7:AC7"/>
    <mergeCell ref="A12:B14"/>
    <mergeCell ref="C12:E13"/>
    <mergeCell ref="F12:AM12"/>
    <mergeCell ref="AN12:AN14"/>
    <mergeCell ref="AO12:AO14"/>
    <mergeCell ref="P13:Q13"/>
    <mergeCell ref="R13:S13"/>
    <mergeCell ref="T13:U13"/>
    <mergeCell ref="V13:W13"/>
    <mergeCell ref="CA12:CA14"/>
    <mergeCell ref="CB12:CB14"/>
    <mergeCell ref="CC12:CC14"/>
    <mergeCell ref="CJ12:CJ14"/>
    <mergeCell ref="CK12:CK14"/>
    <mergeCell ref="F13:G13"/>
    <mergeCell ref="H13:I13"/>
    <mergeCell ref="J13:K13"/>
    <mergeCell ref="L13:M13"/>
    <mergeCell ref="N13:O13"/>
    <mergeCell ref="AJ13:AK13"/>
    <mergeCell ref="AL13:AM13"/>
    <mergeCell ref="A15:A37"/>
    <mergeCell ref="A38:A41"/>
    <mergeCell ref="A43:A45"/>
    <mergeCell ref="B43:D44"/>
    <mergeCell ref="E43:AL43"/>
    <mergeCell ref="AM43:AW44"/>
    <mergeCell ref="U44:V44"/>
    <mergeCell ref="W44:X44"/>
    <mergeCell ref="X13:Y13"/>
    <mergeCell ref="Z13:AA13"/>
    <mergeCell ref="AB13:AC13"/>
    <mergeCell ref="AD13:AE13"/>
    <mergeCell ref="AF13:AG13"/>
    <mergeCell ref="AH13:AI13"/>
    <mergeCell ref="CA43:CA45"/>
    <mergeCell ref="CJ43:CJ45"/>
    <mergeCell ref="E44:F44"/>
    <mergeCell ref="G44:H44"/>
    <mergeCell ref="I44:J44"/>
    <mergeCell ref="K44:L44"/>
    <mergeCell ref="M44:N44"/>
    <mergeCell ref="O44:P44"/>
    <mergeCell ref="Q44:R44"/>
    <mergeCell ref="S44:T44"/>
    <mergeCell ref="AK44:AL44"/>
    <mergeCell ref="Y44:Z44"/>
    <mergeCell ref="AA44:AB44"/>
    <mergeCell ref="AC44:AD44"/>
    <mergeCell ref="AE44:AF44"/>
    <mergeCell ref="AG44:AH44"/>
    <mergeCell ref="AI44:AJ44"/>
    <mergeCell ref="CA60:CA62"/>
    <mergeCell ref="CB60:CB62"/>
    <mergeCell ref="CC60:CC62"/>
    <mergeCell ref="CJ60:CJ62"/>
    <mergeCell ref="CK60:CK62"/>
    <mergeCell ref="F61:G61"/>
    <mergeCell ref="H61:I61"/>
    <mergeCell ref="J61:K61"/>
    <mergeCell ref="L61:M61"/>
    <mergeCell ref="N61:O61"/>
    <mergeCell ref="AJ61:AK61"/>
    <mergeCell ref="AL61:AM61"/>
    <mergeCell ref="F60:AM60"/>
    <mergeCell ref="AN60:AN62"/>
    <mergeCell ref="AO60:AO62"/>
    <mergeCell ref="P61:Q61"/>
    <mergeCell ref="R61:S61"/>
    <mergeCell ref="T61:U61"/>
    <mergeCell ref="V61:W61"/>
    <mergeCell ref="A63:A85"/>
    <mergeCell ref="A86:A89"/>
    <mergeCell ref="A92:A94"/>
    <mergeCell ref="B92:D93"/>
    <mergeCell ref="E92:AL92"/>
    <mergeCell ref="AM92:AW93"/>
    <mergeCell ref="U93:V93"/>
    <mergeCell ref="W93:X93"/>
    <mergeCell ref="X61:Y61"/>
    <mergeCell ref="Z61:AA61"/>
    <mergeCell ref="AB61:AC61"/>
    <mergeCell ref="AD61:AE61"/>
    <mergeCell ref="AF61:AG61"/>
    <mergeCell ref="AH61:AI61"/>
    <mergeCell ref="A60:B62"/>
    <mergeCell ref="C60:E61"/>
    <mergeCell ref="CA92:CA94"/>
    <mergeCell ref="CJ92:CJ94"/>
    <mergeCell ref="E93:F93"/>
    <mergeCell ref="G93:H93"/>
    <mergeCell ref="I93:J93"/>
    <mergeCell ref="K93:L93"/>
    <mergeCell ref="M93:N93"/>
    <mergeCell ref="O93:P93"/>
    <mergeCell ref="Q93:R93"/>
    <mergeCell ref="S93:T93"/>
    <mergeCell ref="A118:A119"/>
    <mergeCell ref="B118:C118"/>
    <mergeCell ref="D118:F118"/>
    <mergeCell ref="AK93:AL93"/>
    <mergeCell ref="A108:A109"/>
    <mergeCell ref="B108:E108"/>
    <mergeCell ref="F108:I108"/>
    <mergeCell ref="B113:E113"/>
    <mergeCell ref="F113:I113"/>
    <mergeCell ref="Y93:Z93"/>
    <mergeCell ref="AA93:AB93"/>
    <mergeCell ref="AC93:AD93"/>
    <mergeCell ref="AE93:AF93"/>
    <mergeCell ref="AG93:AH93"/>
    <mergeCell ref="AI93:AJ93"/>
  </mergeCells>
  <dataValidations count="3">
    <dataValidation type="whole" operator="greaterThanOrEqual" allowBlank="1" showErrorMessage="1" error="Sólo ingrese números enteros." sqref="B116:E116 F115:I115 B110:E111 F110:I110">
      <formula1>0</formula1>
    </dataValidation>
    <dataValidation type="whole" operator="greaterThanOrEqual" allowBlank="1" showErrorMessage="1" error="Sólo ingrese números enteros." prompt="Valor no Permitido" sqref="B120:C120 E120:G120 C121:E121 G121 D122:E122 E123:F123 E95:AW106 F63:AO89 E46:AW57 F15:AO41">
      <formula1>0</formula1>
    </dataValidation>
    <dataValidation allowBlank="1" prompt="Valor no Permitido" sqref="CA60:CI91 A63:A1048576 E8:E45 AP58:AW94 B15:B59 A15:A60 F116:G119 B124:G1048576 H116:I1048576 E107:I109 F111:I114 B117:E119 B63:B109 B112:E115 J107:AW1048576 E58:E94 F58:AO62 F90:AO94 F8:AC14 CA61:CJ91 C8:D109 AX1:XFD9 CC13:CK14 CN12:XFD14 G122:G123 F121:F122 D120 D123 C122:C123 B121:B123 CJ12:CK14 CL10:XFD11 AX42:BZ1048576 CJ15:CJ43 CA15:CA43 CB15:CI59 F42:AW45 AX15:BZ40 CA95:CA1048576 AY41:BZ41 CA46:CA59 AX10:CI14 CL15:XFD1048576 CK15:CK59 CJ46:CJ59 CJ60:CK62 CK61:CK1048576 AP1:AW41 CJ92 CA92 CJ95:CJ1048576 CB92:CI1048576 A1:A12 AD1:AO14 B1:AC6 B8:B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0"/>
  <sheetViews>
    <sheetView workbookViewId="0">
      <selection activeCell="A7" sqref="A7:AC7"/>
    </sheetView>
  </sheetViews>
  <sheetFormatPr baseColWidth="10" defaultColWidth="14.42578125" defaultRowHeight="15" x14ac:dyDescent="0.25"/>
  <cols>
    <col min="1" max="1" width="53.7109375" customWidth="1"/>
    <col min="2" max="2" width="53.28515625" customWidth="1"/>
    <col min="3" max="3" width="16.42578125" customWidth="1"/>
    <col min="4" max="4" width="13.28515625" customWidth="1"/>
    <col min="5" max="5" width="14.7109375" customWidth="1"/>
    <col min="6" max="6" width="14.140625" customWidth="1"/>
    <col min="7" max="7" width="13.28515625" customWidth="1"/>
    <col min="8" max="39" width="10.7109375" customWidth="1"/>
    <col min="40" max="40" width="11.140625" customWidth="1"/>
    <col min="41" max="41" width="12.140625" customWidth="1"/>
    <col min="42" max="43" width="10.7109375" customWidth="1"/>
    <col min="44" max="44" width="11.5703125" customWidth="1"/>
    <col min="45" max="45" width="10.7109375" customWidth="1"/>
    <col min="46" max="46" width="14.140625" customWidth="1"/>
    <col min="47" max="47" width="10.7109375" customWidth="1"/>
    <col min="48" max="48" width="11.5703125" customWidth="1"/>
    <col min="49" max="51" width="10.7109375" customWidth="1"/>
    <col min="52" max="52" width="16.28515625" customWidth="1"/>
    <col min="53" max="54" width="14.140625" customWidth="1"/>
    <col min="77" max="78" width="0" hidden="1" customWidth="1"/>
    <col min="79" max="90" width="14.42578125" hidden="1" customWidth="1"/>
    <col min="91" max="104" width="14.42578125" customWidth="1"/>
  </cols>
  <sheetData>
    <row r="1" spans="1:89" x14ac:dyDescent="0.25">
      <c r="A1" s="1" t="s">
        <v>0</v>
      </c>
    </row>
    <row r="2" spans="1:89" x14ac:dyDescent="0.25">
      <c r="A2" s="1" t="str">
        <f>CONCATENATE("COMUNA: ",[2]NOMBRE!B2," - ","( ",[2]NOMBRE!C2,[2]NOMBRE!D2,[2]NOMBRE!E2,[2]NOMBRE!F2,[2]NOMBRE!G2," )")</f>
        <v>COMUNA: LINARES - ( 07401 )</v>
      </c>
    </row>
    <row r="3" spans="1:89" x14ac:dyDescent="0.25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</row>
    <row r="4" spans="1:89" x14ac:dyDescent="0.25">
      <c r="A4" s="1" t="str">
        <f>CONCATENATE("MES: ",[2]NOMBRE!B6," - ","( ",[2]NOMBRE!C6,[2]NOMBRE!D6," )")</f>
        <v>MES: ENERO - ( 01 )</v>
      </c>
    </row>
    <row r="5" spans="1:89" x14ac:dyDescent="0.25">
      <c r="A5" s="1" t="str">
        <f>CONCATENATE("AÑO: ",[2]NOMBRE!B7)</f>
        <v>AÑO: 2023</v>
      </c>
    </row>
    <row r="6" spans="1:89" x14ac:dyDescent="0.25">
      <c r="A6" s="2"/>
    </row>
    <row r="7" spans="1:89" ht="15" customHeight="1" x14ac:dyDescent="0.25">
      <c r="A7" s="233" t="s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</row>
    <row r="8" spans="1:89" x14ac:dyDescent="0.25">
      <c r="A8" s="2"/>
      <c r="D8" s="129"/>
      <c r="E8" s="129"/>
      <c r="F8" s="129"/>
      <c r="G8" s="129"/>
      <c r="H8" s="129"/>
      <c r="I8" s="129"/>
      <c r="J8" s="129"/>
      <c r="K8" s="129"/>
      <c r="L8" s="129"/>
    </row>
    <row r="9" spans="1:89" x14ac:dyDescent="0.25">
      <c r="A9" s="2"/>
      <c r="D9" s="129"/>
      <c r="E9" s="129"/>
      <c r="F9" s="129"/>
      <c r="G9" s="129"/>
      <c r="H9" s="129"/>
      <c r="I9" s="129"/>
      <c r="J9" s="129"/>
      <c r="K9" s="129"/>
      <c r="L9" s="129"/>
    </row>
    <row r="10" spans="1:89" ht="15.75" x14ac:dyDescent="0.25">
      <c r="A10" s="4" t="s">
        <v>2</v>
      </c>
    </row>
    <row r="11" spans="1:89" ht="15.75" x14ac:dyDescent="0.25">
      <c r="A11" s="4" t="s">
        <v>3</v>
      </c>
      <c r="B11" s="5"/>
      <c r="C11" s="131"/>
      <c r="D11" s="131"/>
      <c r="E11" s="13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5"/>
      <c r="AS11" s="5"/>
    </row>
    <row r="12" spans="1:89" ht="15" customHeight="1" x14ac:dyDescent="0.25">
      <c r="A12" s="212" t="s">
        <v>4</v>
      </c>
      <c r="B12" s="213"/>
      <c r="C12" s="203" t="s">
        <v>5</v>
      </c>
      <c r="D12" s="204"/>
      <c r="E12" s="205"/>
      <c r="F12" s="209" t="s">
        <v>6</v>
      </c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191"/>
      <c r="AN12" s="219" t="s">
        <v>7</v>
      </c>
      <c r="AO12" s="222" t="s">
        <v>8</v>
      </c>
      <c r="CA12" s="218" t="s">
        <v>7</v>
      </c>
      <c r="CB12" s="218" t="s">
        <v>8</v>
      </c>
      <c r="CC12" s="218" t="s">
        <v>9</v>
      </c>
      <c r="CJ12" s="218" t="s">
        <v>7</v>
      </c>
      <c r="CK12" s="218" t="s">
        <v>8</v>
      </c>
    </row>
    <row r="13" spans="1:89" x14ac:dyDescent="0.25">
      <c r="A13" s="214"/>
      <c r="B13" s="215"/>
      <c r="C13" s="206"/>
      <c r="D13" s="207"/>
      <c r="E13" s="208"/>
      <c r="F13" s="198" t="s">
        <v>10</v>
      </c>
      <c r="G13" s="196"/>
      <c r="H13" s="195" t="s">
        <v>11</v>
      </c>
      <c r="I13" s="196"/>
      <c r="J13" s="195" t="s">
        <v>12</v>
      </c>
      <c r="K13" s="196"/>
      <c r="L13" s="195" t="s">
        <v>13</v>
      </c>
      <c r="M13" s="196"/>
      <c r="N13" s="195" t="s">
        <v>14</v>
      </c>
      <c r="O13" s="196"/>
      <c r="P13" s="195" t="s">
        <v>15</v>
      </c>
      <c r="Q13" s="196"/>
      <c r="R13" s="195" t="s">
        <v>16</v>
      </c>
      <c r="S13" s="196"/>
      <c r="T13" s="195" t="s">
        <v>17</v>
      </c>
      <c r="U13" s="196"/>
      <c r="V13" s="195" t="s">
        <v>18</v>
      </c>
      <c r="W13" s="196"/>
      <c r="X13" s="195" t="s">
        <v>19</v>
      </c>
      <c r="Y13" s="196"/>
      <c r="Z13" s="195" t="s">
        <v>20</v>
      </c>
      <c r="AA13" s="196"/>
      <c r="AB13" s="195" t="s">
        <v>21</v>
      </c>
      <c r="AC13" s="196"/>
      <c r="AD13" s="195" t="s">
        <v>22</v>
      </c>
      <c r="AE13" s="196"/>
      <c r="AF13" s="195" t="s">
        <v>23</v>
      </c>
      <c r="AG13" s="196"/>
      <c r="AH13" s="195" t="s">
        <v>24</v>
      </c>
      <c r="AI13" s="196"/>
      <c r="AJ13" s="195" t="s">
        <v>25</v>
      </c>
      <c r="AK13" s="196"/>
      <c r="AL13" s="190" t="s">
        <v>26</v>
      </c>
      <c r="AM13" s="191"/>
      <c r="AN13" s="220"/>
      <c r="AO13" s="223"/>
      <c r="CA13" s="218"/>
      <c r="CB13" s="218"/>
      <c r="CC13" s="218"/>
      <c r="CJ13" s="218"/>
      <c r="CK13" s="218"/>
    </row>
    <row r="14" spans="1:89" x14ac:dyDescent="0.25">
      <c r="A14" s="216"/>
      <c r="B14" s="217"/>
      <c r="C14" s="8" t="s">
        <v>27</v>
      </c>
      <c r="D14" s="9" t="s">
        <v>28</v>
      </c>
      <c r="E14" s="10" t="s">
        <v>29</v>
      </c>
      <c r="F14" s="11" t="s">
        <v>28</v>
      </c>
      <c r="G14" s="130" t="s">
        <v>29</v>
      </c>
      <c r="H14" s="13" t="s">
        <v>28</v>
      </c>
      <c r="I14" s="130" t="s">
        <v>29</v>
      </c>
      <c r="J14" s="13" t="s">
        <v>28</v>
      </c>
      <c r="K14" s="130" t="s">
        <v>29</v>
      </c>
      <c r="L14" s="13" t="s">
        <v>28</v>
      </c>
      <c r="M14" s="130" t="s">
        <v>29</v>
      </c>
      <c r="N14" s="13" t="s">
        <v>28</v>
      </c>
      <c r="O14" s="130" t="s">
        <v>29</v>
      </c>
      <c r="P14" s="13" t="s">
        <v>28</v>
      </c>
      <c r="Q14" s="130" t="s">
        <v>29</v>
      </c>
      <c r="R14" s="13" t="s">
        <v>28</v>
      </c>
      <c r="S14" s="130" t="s">
        <v>29</v>
      </c>
      <c r="T14" s="13" t="s">
        <v>28</v>
      </c>
      <c r="U14" s="130" t="s">
        <v>29</v>
      </c>
      <c r="V14" s="13" t="s">
        <v>28</v>
      </c>
      <c r="W14" s="130" t="s">
        <v>29</v>
      </c>
      <c r="X14" s="13" t="s">
        <v>28</v>
      </c>
      <c r="Y14" s="130" t="s">
        <v>29</v>
      </c>
      <c r="Z14" s="13" t="s">
        <v>28</v>
      </c>
      <c r="AA14" s="130" t="s">
        <v>29</v>
      </c>
      <c r="AB14" s="13" t="s">
        <v>28</v>
      </c>
      <c r="AC14" s="130" t="s">
        <v>29</v>
      </c>
      <c r="AD14" s="13" t="s">
        <v>28</v>
      </c>
      <c r="AE14" s="130" t="s">
        <v>29</v>
      </c>
      <c r="AF14" s="13" t="s">
        <v>28</v>
      </c>
      <c r="AG14" s="130" t="s">
        <v>29</v>
      </c>
      <c r="AH14" s="13" t="s">
        <v>28</v>
      </c>
      <c r="AI14" s="130" t="s">
        <v>29</v>
      </c>
      <c r="AJ14" s="13" t="s">
        <v>28</v>
      </c>
      <c r="AK14" s="130" t="s">
        <v>29</v>
      </c>
      <c r="AL14" s="13" t="s">
        <v>28</v>
      </c>
      <c r="AM14" s="14" t="s">
        <v>29</v>
      </c>
      <c r="AN14" s="221"/>
      <c r="AO14" s="224" t="s">
        <v>29</v>
      </c>
      <c r="CA14" s="218"/>
      <c r="CB14" s="218" t="s">
        <v>29</v>
      </c>
      <c r="CC14" s="218" t="s">
        <v>29</v>
      </c>
      <c r="CJ14" s="218"/>
      <c r="CK14" s="218" t="s">
        <v>29</v>
      </c>
    </row>
    <row r="15" spans="1:89" x14ac:dyDescent="0.25">
      <c r="A15" s="199" t="s">
        <v>30</v>
      </c>
      <c r="B15" s="15" t="s">
        <v>31</v>
      </c>
      <c r="C15" s="16">
        <f>SUM(D15:E15)</f>
        <v>0</v>
      </c>
      <c r="D15" s="17">
        <f>+F15+H15+J15+L15+N15+P15+R15+T15+V15++X15+Z15+AB15+AD15+AF15+AH15+AJ15+AL15</f>
        <v>0</v>
      </c>
      <c r="E15" s="16">
        <f>+G15+I15+K15+M15+O15+Q15+S15+U15+W15++Y15+AA15+AC15+AE15+AG15+AI15+AK15+AM15</f>
        <v>0</v>
      </c>
      <c r="F15" s="18"/>
      <c r="G15" s="19"/>
      <c r="H15" s="18"/>
      <c r="I15" s="19"/>
      <c r="J15" s="18"/>
      <c r="K15" s="19"/>
      <c r="L15" s="18"/>
      <c r="M15" s="19"/>
      <c r="N15" s="20"/>
      <c r="O15" s="19"/>
      <c r="P15" s="21"/>
      <c r="Q15" s="19"/>
      <c r="R15" s="21"/>
      <c r="S15" s="19"/>
      <c r="T15" s="21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22"/>
      <c r="AN15" s="23"/>
      <c r="AO15" s="19"/>
      <c r="AP15" t="str">
        <f>CA15&amp;CB15&amp;CC15</f>
        <v/>
      </c>
      <c r="CA15" t="str">
        <f>IF(CJ15=1," * El total de registros en Pueblos Originarios no debe ser mayor al Total.","")</f>
        <v/>
      </c>
      <c r="CB15" t="str">
        <f>IF(CK15=1," * El total de registros en Migrantes no debe ser mayor al Total.","")</f>
        <v/>
      </c>
      <c r="CC15" t="str">
        <f>IF(AND(C15&lt;&gt;0,OR(AN15="",AO15="")),"* No olvide digitar Migrantes y/o Pueblos Originarios (Digite CERO si no tiene). ","")</f>
        <v/>
      </c>
      <c r="CJ15">
        <f>IF(AN15&gt;C15,1,0)</f>
        <v>0</v>
      </c>
      <c r="CK15">
        <f>IF(AO15&gt;C15,1,0)</f>
        <v>0</v>
      </c>
    </row>
    <row r="16" spans="1:89" x14ac:dyDescent="0.25">
      <c r="A16" s="200"/>
      <c r="B16" s="24" t="s">
        <v>32</v>
      </c>
      <c r="C16" s="16">
        <f t="shared" ref="C16:C41" si="0">SUM(D16:E16)</f>
        <v>0</v>
      </c>
      <c r="D16" s="25">
        <f>+F16+H16+J16+L16+N16+P16+R16+T16+V16++X16+Z16+AB16+AD16+AF16+AH16+AJ16+AL16</f>
        <v>0</v>
      </c>
      <c r="E16" s="16">
        <f t="shared" ref="E16:E41" si="1">+G16+I16+K16+M16+O16+Q16+S16+U16+W16++Y16+AA16+AC16+AE16+AG16+AI16+AK16+AM16</f>
        <v>0</v>
      </c>
      <c r="F16" s="26"/>
      <c r="G16" s="19"/>
      <c r="H16" s="26"/>
      <c r="I16" s="19"/>
      <c r="J16" s="26"/>
      <c r="K16" s="19"/>
      <c r="L16" s="26"/>
      <c r="M16" s="19"/>
      <c r="N16" s="21"/>
      <c r="O16" s="19"/>
      <c r="P16" s="21"/>
      <c r="Q16" s="19"/>
      <c r="R16" s="21"/>
      <c r="S16" s="19"/>
      <c r="T16" s="21"/>
      <c r="U16" s="19"/>
      <c r="V16" s="26"/>
      <c r="W16" s="19"/>
      <c r="X16" s="26"/>
      <c r="Y16" s="19"/>
      <c r="Z16" s="26"/>
      <c r="AA16" s="19"/>
      <c r="AB16" s="26"/>
      <c r="AC16" s="19"/>
      <c r="AD16" s="26"/>
      <c r="AE16" s="19"/>
      <c r="AF16" s="26"/>
      <c r="AG16" s="19"/>
      <c r="AH16" s="26"/>
      <c r="AI16" s="19"/>
      <c r="AJ16" s="26"/>
      <c r="AK16" s="19"/>
      <c r="AL16" s="26"/>
      <c r="AM16" s="22"/>
      <c r="AN16" s="23"/>
      <c r="AO16" s="19"/>
      <c r="AP16" t="str">
        <f t="shared" ref="AP16:AP41" si="2">CA16&amp;CB16&amp;CC16</f>
        <v/>
      </c>
      <c r="CA16" t="str">
        <f t="shared" ref="CA16:CA41" si="3">IF(CJ16=1," * El total de registros en Pueblos Originarios no debe ser mayor al Total.","")</f>
        <v/>
      </c>
      <c r="CB16" t="str">
        <f t="shared" ref="CB16:CB41" si="4">IF(CK16=1," * El total de registros en Migrantes no debe ser mayor al Total.","")</f>
        <v/>
      </c>
      <c r="CC16" t="str">
        <f t="shared" ref="CC16:CC41" si="5">IF(AND(C16&lt;&gt;0,OR(AN16="",AO16="")),"* No olvide digitar Migrantes y/o Pueblos Originarios (Digite CERO si no tiene). ","")</f>
        <v/>
      </c>
      <c r="CJ16">
        <f t="shared" ref="CJ16:CJ41" si="6">IF(AN16&gt;C16,1,0)</f>
        <v>0</v>
      </c>
      <c r="CK16">
        <f t="shared" ref="CK16:CK41" si="7">IF(AO16&gt;C16,1,0)</f>
        <v>0</v>
      </c>
    </row>
    <row r="17" spans="1:89" x14ac:dyDescent="0.25">
      <c r="A17" s="200"/>
      <c r="B17" s="24" t="s">
        <v>33</v>
      </c>
      <c r="C17" s="16">
        <f t="shared" si="0"/>
        <v>0</v>
      </c>
      <c r="D17" s="25">
        <f t="shared" ref="D17:D41" si="8">+F17+H17+J17+L17+N17+P17+R17+T17+V17++X17+Z17+AB17+AD17+AF17+AH17+AJ17+AL17</f>
        <v>0</v>
      </c>
      <c r="E17" s="16">
        <f t="shared" si="1"/>
        <v>0</v>
      </c>
      <c r="F17" s="26"/>
      <c r="G17" s="19"/>
      <c r="H17" s="26"/>
      <c r="I17" s="19"/>
      <c r="J17" s="26"/>
      <c r="K17" s="19"/>
      <c r="L17" s="26"/>
      <c r="M17" s="19"/>
      <c r="N17" s="21"/>
      <c r="O17" s="19"/>
      <c r="P17" s="21"/>
      <c r="Q17" s="19"/>
      <c r="R17" s="21"/>
      <c r="S17" s="19"/>
      <c r="T17" s="21"/>
      <c r="U17" s="19"/>
      <c r="V17" s="26"/>
      <c r="W17" s="19"/>
      <c r="X17" s="26"/>
      <c r="Y17" s="19"/>
      <c r="Z17" s="26"/>
      <c r="AA17" s="19"/>
      <c r="AB17" s="26"/>
      <c r="AC17" s="19"/>
      <c r="AD17" s="26"/>
      <c r="AE17" s="19"/>
      <c r="AF17" s="26"/>
      <c r="AG17" s="19"/>
      <c r="AH17" s="26"/>
      <c r="AI17" s="19"/>
      <c r="AJ17" s="26"/>
      <c r="AK17" s="19"/>
      <c r="AL17" s="26"/>
      <c r="AM17" s="22"/>
      <c r="AN17" s="23"/>
      <c r="AO17" s="19"/>
      <c r="AP17" t="str">
        <f t="shared" si="2"/>
        <v/>
      </c>
      <c r="CA17" t="str">
        <f t="shared" si="3"/>
        <v/>
      </c>
      <c r="CB17" t="str">
        <f t="shared" si="4"/>
        <v/>
      </c>
      <c r="CC17" t="str">
        <f t="shared" si="5"/>
        <v/>
      </c>
      <c r="CJ17">
        <f t="shared" si="6"/>
        <v>0</v>
      </c>
      <c r="CK17">
        <f t="shared" si="7"/>
        <v>0</v>
      </c>
    </row>
    <row r="18" spans="1:89" x14ac:dyDescent="0.25">
      <c r="A18" s="200"/>
      <c r="B18" s="24" t="s">
        <v>34</v>
      </c>
      <c r="C18" s="16">
        <f t="shared" si="0"/>
        <v>0</v>
      </c>
      <c r="D18" s="25">
        <f t="shared" si="8"/>
        <v>0</v>
      </c>
      <c r="E18" s="16">
        <f t="shared" si="1"/>
        <v>0</v>
      </c>
      <c r="F18" s="26"/>
      <c r="G18" s="19"/>
      <c r="H18" s="26"/>
      <c r="I18" s="19"/>
      <c r="J18" s="26"/>
      <c r="K18" s="19"/>
      <c r="L18" s="26"/>
      <c r="M18" s="19"/>
      <c r="N18" s="21"/>
      <c r="O18" s="19"/>
      <c r="P18" s="21"/>
      <c r="Q18" s="19"/>
      <c r="R18" s="21"/>
      <c r="S18" s="19"/>
      <c r="T18" s="21"/>
      <c r="U18" s="19"/>
      <c r="V18" s="26"/>
      <c r="W18" s="19"/>
      <c r="X18" s="26"/>
      <c r="Y18" s="19"/>
      <c r="Z18" s="26"/>
      <c r="AA18" s="19"/>
      <c r="AB18" s="26"/>
      <c r="AC18" s="19"/>
      <c r="AD18" s="26"/>
      <c r="AE18" s="19"/>
      <c r="AF18" s="26"/>
      <c r="AG18" s="19"/>
      <c r="AH18" s="26"/>
      <c r="AI18" s="19"/>
      <c r="AJ18" s="26"/>
      <c r="AK18" s="19"/>
      <c r="AL18" s="26"/>
      <c r="AM18" s="22"/>
      <c r="AN18" s="23"/>
      <c r="AO18" s="19"/>
      <c r="AP18" t="str">
        <f t="shared" si="2"/>
        <v/>
      </c>
      <c r="CA18" t="str">
        <f t="shared" si="3"/>
        <v/>
      </c>
      <c r="CB18" t="str">
        <f t="shared" si="4"/>
        <v/>
      </c>
      <c r="CC18" t="str">
        <f t="shared" si="5"/>
        <v/>
      </c>
      <c r="CJ18">
        <f t="shared" si="6"/>
        <v>0</v>
      </c>
      <c r="CK18">
        <f t="shared" si="7"/>
        <v>0</v>
      </c>
    </row>
    <row r="19" spans="1:89" x14ac:dyDescent="0.25">
      <c r="A19" s="200"/>
      <c r="B19" s="24" t="s">
        <v>35</v>
      </c>
      <c r="C19" s="16">
        <f t="shared" si="0"/>
        <v>0</v>
      </c>
      <c r="D19" s="25">
        <f t="shared" si="8"/>
        <v>0</v>
      </c>
      <c r="E19" s="16">
        <f t="shared" si="1"/>
        <v>0</v>
      </c>
      <c r="F19" s="26"/>
      <c r="G19" s="19"/>
      <c r="H19" s="26"/>
      <c r="I19" s="19"/>
      <c r="J19" s="26"/>
      <c r="K19" s="19"/>
      <c r="L19" s="26"/>
      <c r="M19" s="19"/>
      <c r="N19" s="21"/>
      <c r="O19" s="19"/>
      <c r="P19" s="21"/>
      <c r="Q19" s="19"/>
      <c r="R19" s="21"/>
      <c r="S19" s="19"/>
      <c r="T19" s="21"/>
      <c r="U19" s="19"/>
      <c r="V19" s="26"/>
      <c r="W19" s="19"/>
      <c r="X19" s="26"/>
      <c r="Y19" s="19"/>
      <c r="Z19" s="26"/>
      <c r="AA19" s="19"/>
      <c r="AB19" s="26"/>
      <c r="AC19" s="19"/>
      <c r="AD19" s="26"/>
      <c r="AE19" s="19"/>
      <c r="AF19" s="26"/>
      <c r="AG19" s="19"/>
      <c r="AH19" s="26"/>
      <c r="AI19" s="19"/>
      <c r="AJ19" s="26"/>
      <c r="AK19" s="19"/>
      <c r="AL19" s="26"/>
      <c r="AM19" s="22"/>
      <c r="AN19" s="23"/>
      <c r="AO19" s="19"/>
      <c r="AP19" t="str">
        <f t="shared" si="2"/>
        <v/>
      </c>
      <c r="CA19" t="str">
        <f t="shared" si="3"/>
        <v/>
      </c>
      <c r="CB19" t="str">
        <f t="shared" si="4"/>
        <v/>
      </c>
      <c r="CC19" t="str">
        <f t="shared" si="5"/>
        <v/>
      </c>
      <c r="CJ19">
        <f t="shared" si="6"/>
        <v>0</v>
      </c>
      <c r="CK19">
        <f t="shared" si="7"/>
        <v>0</v>
      </c>
    </row>
    <row r="20" spans="1:89" x14ac:dyDescent="0.25">
      <c r="A20" s="200"/>
      <c r="B20" s="24" t="s">
        <v>36</v>
      </c>
      <c r="C20" s="16">
        <f t="shared" si="0"/>
        <v>0</v>
      </c>
      <c r="D20" s="25">
        <f t="shared" si="8"/>
        <v>0</v>
      </c>
      <c r="E20" s="16">
        <f t="shared" si="1"/>
        <v>0</v>
      </c>
      <c r="F20" s="26"/>
      <c r="G20" s="19"/>
      <c r="H20" s="26"/>
      <c r="I20" s="19"/>
      <c r="J20" s="26"/>
      <c r="K20" s="19"/>
      <c r="L20" s="26"/>
      <c r="M20" s="19"/>
      <c r="N20" s="21"/>
      <c r="O20" s="19"/>
      <c r="P20" s="21"/>
      <c r="Q20" s="19"/>
      <c r="R20" s="21"/>
      <c r="S20" s="19"/>
      <c r="T20" s="21"/>
      <c r="U20" s="19"/>
      <c r="V20" s="26"/>
      <c r="W20" s="19"/>
      <c r="X20" s="26"/>
      <c r="Y20" s="19"/>
      <c r="Z20" s="26"/>
      <c r="AA20" s="19"/>
      <c r="AB20" s="26"/>
      <c r="AC20" s="19"/>
      <c r="AD20" s="26"/>
      <c r="AE20" s="19"/>
      <c r="AF20" s="26"/>
      <c r="AG20" s="19"/>
      <c r="AH20" s="26"/>
      <c r="AI20" s="19"/>
      <c r="AJ20" s="26"/>
      <c r="AK20" s="19"/>
      <c r="AL20" s="26"/>
      <c r="AM20" s="22"/>
      <c r="AN20" s="23"/>
      <c r="AO20" s="19"/>
      <c r="AP20" t="str">
        <f t="shared" si="2"/>
        <v/>
      </c>
      <c r="CA20" t="str">
        <f t="shared" si="3"/>
        <v/>
      </c>
      <c r="CB20" t="str">
        <f t="shared" si="4"/>
        <v/>
      </c>
      <c r="CC20" t="str">
        <f t="shared" si="5"/>
        <v/>
      </c>
      <c r="CJ20">
        <f t="shared" si="6"/>
        <v>0</v>
      </c>
      <c r="CK20">
        <f t="shared" si="7"/>
        <v>0</v>
      </c>
    </row>
    <row r="21" spans="1:89" x14ac:dyDescent="0.25">
      <c r="A21" s="200"/>
      <c r="B21" s="24" t="s">
        <v>37</v>
      </c>
      <c r="C21" s="16">
        <f t="shared" si="0"/>
        <v>0</v>
      </c>
      <c r="D21" s="25">
        <f t="shared" si="8"/>
        <v>0</v>
      </c>
      <c r="E21" s="16">
        <f t="shared" si="1"/>
        <v>0</v>
      </c>
      <c r="F21" s="26"/>
      <c r="G21" s="19"/>
      <c r="H21" s="26"/>
      <c r="I21" s="19"/>
      <c r="J21" s="26"/>
      <c r="K21" s="19"/>
      <c r="L21" s="26"/>
      <c r="M21" s="19"/>
      <c r="N21" s="21"/>
      <c r="O21" s="19"/>
      <c r="P21" s="21"/>
      <c r="Q21" s="19"/>
      <c r="R21" s="21"/>
      <c r="S21" s="19"/>
      <c r="T21" s="21"/>
      <c r="U21" s="19"/>
      <c r="V21" s="26"/>
      <c r="W21" s="19"/>
      <c r="X21" s="26"/>
      <c r="Y21" s="19"/>
      <c r="Z21" s="26"/>
      <c r="AA21" s="19"/>
      <c r="AB21" s="26"/>
      <c r="AC21" s="19"/>
      <c r="AD21" s="26"/>
      <c r="AE21" s="19"/>
      <c r="AF21" s="26"/>
      <c r="AG21" s="19"/>
      <c r="AH21" s="26"/>
      <c r="AI21" s="19"/>
      <c r="AJ21" s="26"/>
      <c r="AK21" s="19"/>
      <c r="AL21" s="26"/>
      <c r="AM21" s="22"/>
      <c r="AN21" s="23"/>
      <c r="AO21" s="19"/>
      <c r="AP21" t="str">
        <f t="shared" si="2"/>
        <v/>
      </c>
      <c r="CA21" t="str">
        <f t="shared" si="3"/>
        <v/>
      </c>
      <c r="CB21" t="str">
        <f t="shared" si="4"/>
        <v/>
      </c>
      <c r="CC21" t="str">
        <f t="shared" si="5"/>
        <v/>
      </c>
      <c r="CJ21">
        <f t="shared" si="6"/>
        <v>0</v>
      </c>
      <c r="CK21">
        <f t="shared" si="7"/>
        <v>0</v>
      </c>
    </row>
    <row r="22" spans="1:89" x14ac:dyDescent="0.25">
      <c r="A22" s="200"/>
      <c r="B22" s="24" t="s">
        <v>38</v>
      </c>
      <c r="C22" s="16">
        <f t="shared" si="0"/>
        <v>0</v>
      </c>
      <c r="D22" s="25">
        <f t="shared" si="8"/>
        <v>0</v>
      </c>
      <c r="E22" s="16">
        <f t="shared" si="1"/>
        <v>0</v>
      </c>
      <c r="F22" s="26"/>
      <c r="G22" s="19"/>
      <c r="H22" s="26"/>
      <c r="I22" s="19"/>
      <c r="J22" s="26"/>
      <c r="K22" s="19"/>
      <c r="L22" s="26"/>
      <c r="M22" s="19"/>
      <c r="N22" s="21"/>
      <c r="O22" s="19"/>
      <c r="P22" s="21"/>
      <c r="Q22" s="19"/>
      <c r="R22" s="21"/>
      <c r="S22" s="19"/>
      <c r="T22" s="21"/>
      <c r="U22" s="19"/>
      <c r="V22" s="26"/>
      <c r="W22" s="19"/>
      <c r="X22" s="26"/>
      <c r="Y22" s="19"/>
      <c r="Z22" s="26"/>
      <c r="AA22" s="19"/>
      <c r="AB22" s="26"/>
      <c r="AC22" s="19"/>
      <c r="AD22" s="26"/>
      <c r="AE22" s="19"/>
      <c r="AF22" s="26"/>
      <c r="AG22" s="19"/>
      <c r="AH22" s="26"/>
      <c r="AI22" s="19"/>
      <c r="AJ22" s="26"/>
      <c r="AK22" s="19"/>
      <c r="AL22" s="26"/>
      <c r="AM22" s="22"/>
      <c r="AN22" s="23"/>
      <c r="AO22" s="19"/>
      <c r="AP22" t="str">
        <f t="shared" si="2"/>
        <v/>
      </c>
      <c r="CA22" t="str">
        <f t="shared" si="3"/>
        <v/>
      </c>
      <c r="CB22" t="str">
        <f t="shared" si="4"/>
        <v/>
      </c>
      <c r="CC22" t="str">
        <f t="shared" si="5"/>
        <v/>
      </c>
      <c r="CJ22">
        <f t="shared" si="6"/>
        <v>0</v>
      </c>
      <c r="CK22">
        <f t="shared" si="7"/>
        <v>0</v>
      </c>
    </row>
    <row r="23" spans="1:89" x14ac:dyDescent="0.25">
      <c r="A23" s="200"/>
      <c r="B23" s="24" t="s">
        <v>39</v>
      </c>
      <c r="C23" s="16">
        <f t="shared" si="0"/>
        <v>0</v>
      </c>
      <c r="D23" s="25">
        <f t="shared" si="8"/>
        <v>0</v>
      </c>
      <c r="E23" s="16">
        <f t="shared" si="1"/>
        <v>0</v>
      </c>
      <c r="F23" s="26"/>
      <c r="G23" s="19"/>
      <c r="H23" s="26"/>
      <c r="I23" s="19"/>
      <c r="J23" s="26"/>
      <c r="K23" s="19"/>
      <c r="L23" s="26"/>
      <c r="M23" s="19"/>
      <c r="N23" s="21"/>
      <c r="O23" s="19"/>
      <c r="P23" s="21"/>
      <c r="Q23" s="19"/>
      <c r="R23" s="21"/>
      <c r="S23" s="19"/>
      <c r="T23" s="21"/>
      <c r="U23" s="19"/>
      <c r="V23" s="26"/>
      <c r="W23" s="19"/>
      <c r="X23" s="26"/>
      <c r="Y23" s="19"/>
      <c r="Z23" s="26"/>
      <c r="AA23" s="19"/>
      <c r="AB23" s="26"/>
      <c r="AC23" s="19"/>
      <c r="AD23" s="26"/>
      <c r="AE23" s="19"/>
      <c r="AF23" s="26"/>
      <c r="AG23" s="19"/>
      <c r="AH23" s="26"/>
      <c r="AI23" s="19"/>
      <c r="AJ23" s="26"/>
      <c r="AK23" s="19"/>
      <c r="AL23" s="26"/>
      <c r="AM23" s="22"/>
      <c r="AN23" s="23"/>
      <c r="AO23" s="19"/>
      <c r="AP23" t="str">
        <f t="shared" si="2"/>
        <v/>
      </c>
      <c r="CA23" t="str">
        <f t="shared" si="3"/>
        <v/>
      </c>
      <c r="CB23" t="str">
        <f t="shared" si="4"/>
        <v/>
      </c>
      <c r="CC23" t="str">
        <f t="shared" si="5"/>
        <v/>
      </c>
      <c r="CJ23">
        <f t="shared" si="6"/>
        <v>0</v>
      </c>
      <c r="CK23">
        <f t="shared" si="7"/>
        <v>0</v>
      </c>
    </row>
    <row r="24" spans="1:89" x14ac:dyDescent="0.25">
      <c r="A24" s="200"/>
      <c r="B24" s="24" t="s">
        <v>40</v>
      </c>
      <c r="C24" s="16">
        <f t="shared" si="0"/>
        <v>0</v>
      </c>
      <c r="D24" s="25">
        <f t="shared" si="8"/>
        <v>0</v>
      </c>
      <c r="E24" s="16">
        <f t="shared" si="1"/>
        <v>0</v>
      </c>
      <c r="F24" s="26"/>
      <c r="G24" s="19"/>
      <c r="H24" s="26"/>
      <c r="I24" s="19"/>
      <c r="J24" s="26"/>
      <c r="K24" s="19"/>
      <c r="L24" s="26"/>
      <c r="M24" s="19"/>
      <c r="N24" s="21"/>
      <c r="O24" s="19"/>
      <c r="P24" s="21"/>
      <c r="Q24" s="19"/>
      <c r="R24" s="21"/>
      <c r="S24" s="19"/>
      <c r="T24" s="21"/>
      <c r="U24" s="19"/>
      <c r="V24" s="26"/>
      <c r="W24" s="19"/>
      <c r="X24" s="26"/>
      <c r="Y24" s="19"/>
      <c r="Z24" s="26"/>
      <c r="AA24" s="19"/>
      <c r="AB24" s="26"/>
      <c r="AC24" s="19"/>
      <c r="AD24" s="26"/>
      <c r="AE24" s="19"/>
      <c r="AF24" s="26"/>
      <c r="AG24" s="19"/>
      <c r="AH24" s="26"/>
      <c r="AI24" s="19"/>
      <c r="AJ24" s="26"/>
      <c r="AK24" s="19"/>
      <c r="AL24" s="26"/>
      <c r="AM24" s="22"/>
      <c r="AN24" s="23"/>
      <c r="AO24" s="19"/>
      <c r="AP24" t="str">
        <f t="shared" si="2"/>
        <v/>
      </c>
      <c r="CA24" t="str">
        <f t="shared" si="3"/>
        <v/>
      </c>
      <c r="CB24" t="str">
        <f t="shared" si="4"/>
        <v/>
      </c>
      <c r="CC24" t="str">
        <f t="shared" si="5"/>
        <v/>
      </c>
      <c r="CJ24">
        <f t="shared" si="6"/>
        <v>0</v>
      </c>
      <c r="CK24">
        <f t="shared" si="7"/>
        <v>0</v>
      </c>
    </row>
    <row r="25" spans="1:89" x14ac:dyDescent="0.25">
      <c r="A25" s="200"/>
      <c r="B25" s="24" t="s">
        <v>41</v>
      </c>
      <c r="C25" s="16">
        <f t="shared" si="0"/>
        <v>0</v>
      </c>
      <c r="D25" s="25">
        <f t="shared" si="8"/>
        <v>0</v>
      </c>
      <c r="E25" s="16">
        <f t="shared" si="1"/>
        <v>0</v>
      </c>
      <c r="F25" s="26"/>
      <c r="G25" s="19"/>
      <c r="H25" s="26"/>
      <c r="I25" s="19"/>
      <c r="J25" s="26"/>
      <c r="K25" s="19"/>
      <c r="L25" s="26"/>
      <c r="M25" s="19"/>
      <c r="N25" s="21"/>
      <c r="O25" s="19"/>
      <c r="P25" s="21"/>
      <c r="Q25" s="19"/>
      <c r="R25" s="21"/>
      <c r="S25" s="19"/>
      <c r="T25" s="21"/>
      <c r="U25" s="19"/>
      <c r="V25" s="26"/>
      <c r="W25" s="19"/>
      <c r="X25" s="26"/>
      <c r="Y25" s="19"/>
      <c r="Z25" s="26"/>
      <c r="AA25" s="19"/>
      <c r="AB25" s="26"/>
      <c r="AC25" s="19"/>
      <c r="AD25" s="26"/>
      <c r="AE25" s="19"/>
      <c r="AF25" s="26"/>
      <c r="AG25" s="19"/>
      <c r="AH25" s="26"/>
      <c r="AI25" s="19"/>
      <c r="AJ25" s="26"/>
      <c r="AK25" s="19"/>
      <c r="AL25" s="26"/>
      <c r="AM25" s="22"/>
      <c r="AN25" s="23"/>
      <c r="AO25" s="19"/>
      <c r="AP25" t="str">
        <f t="shared" si="2"/>
        <v/>
      </c>
      <c r="CA25" t="str">
        <f t="shared" si="3"/>
        <v/>
      </c>
      <c r="CB25" t="str">
        <f t="shared" si="4"/>
        <v/>
      </c>
      <c r="CC25" t="str">
        <f t="shared" si="5"/>
        <v/>
      </c>
      <c r="CJ25">
        <f t="shared" si="6"/>
        <v>0</v>
      </c>
      <c r="CK25">
        <f t="shared" si="7"/>
        <v>0</v>
      </c>
    </row>
    <row r="26" spans="1:89" ht="22.5" x14ac:dyDescent="0.25">
      <c r="A26" s="200"/>
      <c r="B26" s="27" t="s">
        <v>42</v>
      </c>
      <c r="C26" s="16">
        <f t="shared" si="0"/>
        <v>0</v>
      </c>
      <c r="D26" s="25">
        <f t="shared" si="8"/>
        <v>0</v>
      </c>
      <c r="E26" s="16">
        <f t="shared" si="1"/>
        <v>0</v>
      </c>
      <c r="F26" s="26"/>
      <c r="G26" s="19"/>
      <c r="H26" s="26"/>
      <c r="I26" s="19"/>
      <c r="J26" s="26"/>
      <c r="K26" s="19"/>
      <c r="L26" s="26"/>
      <c r="M26" s="19"/>
      <c r="N26" s="21"/>
      <c r="O26" s="19"/>
      <c r="P26" s="21"/>
      <c r="Q26" s="19"/>
      <c r="R26" s="21"/>
      <c r="S26" s="19"/>
      <c r="T26" s="21"/>
      <c r="U26" s="19"/>
      <c r="V26" s="26"/>
      <c r="W26" s="19"/>
      <c r="X26" s="26"/>
      <c r="Y26" s="19"/>
      <c r="Z26" s="26"/>
      <c r="AA26" s="19"/>
      <c r="AB26" s="26"/>
      <c r="AC26" s="19"/>
      <c r="AD26" s="26"/>
      <c r="AE26" s="19"/>
      <c r="AF26" s="26"/>
      <c r="AG26" s="19"/>
      <c r="AH26" s="26"/>
      <c r="AI26" s="19"/>
      <c r="AJ26" s="26"/>
      <c r="AK26" s="19"/>
      <c r="AL26" s="26"/>
      <c r="AM26" s="22"/>
      <c r="AN26" s="23"/>
      <c r="AO26" s="19"/>
      <c r="AP26" t="str">
        <f t="shared" si="2"/>
        <v/>
      </c>
      <c r="CA26" t="str">
        <f t="shared" si="3"/>
        <v/>
      </c>
      <c r="CB26" t="str">
        <f t="shared" si="4"/>
        <v/>
      </c>
      <c r="CC26" t="str">
        <f t="shared" si="5"/>
        <v/>
      </c>
      <c r="CJ26">
        <f t="shared" si="6"/>
        <v>0</v>
      </c>
      <c r="CK26">
        <f t="shared" si="7"/>
        <v>0</v>
      </c>
    </row>
    <row r="27" spans="1:89" x14ac:dyDescent="0.25">
      <c r="A27" s="200"/>
      <c r="B27" s="24" t="s">
        <v>43</v>
      </c>
      <c r="C27" s="16">
        <f t="shared" si="0"/>
        <v>0</v>
      </c>
      <c r="D27" s="25">
        <f t="shared" si="8"/>
        <v>0</v>
      </c>
      <c r="E27" s="16">
        <f t="shared" si="1"/>
        <v>0</v>
      </c>
      <c r="F27" s="26"/>
      <c r="G27" s="19"/>
      <c r="H27" s="26"/>
      <c r="I27" s="19"/>
      <c r="J27" s="26"/>
      <c r="K27" s="19"/>
      <c r="L27" s="26"/>
      <c r="M27" s="19"/>
      <c r="N27" s="21"/>
      <c r="O27" s="19"/>
      <c r="P27" s="21"/>
      <c r="Q27" s="19"/>
      <c r="R27" s="21"/>
      <c r="S27" s="19"/>
      <c r="T27" s="21"/>
      <c r="U27" s="19"/>
      <c r="V27" s="26"/>
      <c r="W27" s="19"/>
      <c r="X27" s="26"/>
      <c r="Y27" s="19"/>
      <c r="Z27" s="26"/>
      <c r="AA27" s="19"/>
      <c r="AB27" s="26"/>
      <c r="AC27" s="19"/>
      <c r="AD27" s="26"/>
      <c r="AE27" s="19"/>
      <c r="AF27" s="26"/>
      <c r="AG27" s="19"/>
      <c r="AH27" s="26"/>
      <c r="AI27" s="19"/>
      <c r="AJ27" s="26"/>
      <c r="AK27" s="19"/>
      <c r="AL27" s="26"/>
      <c r="AM27" s="22"/>
      <c r="AN27" s="23"/>
      <c r="AO27" s="19"/>
      <c r="AP27" t="str">
        <f t="shared" si="2"/>
        <v/>
      </c>
      <c r="CA27" t="str">
        <f t="shared" si="3"/>
        <v/>
      </c>
      <c r="CB27" t="str">
        <f t="shared" si="4"/>
        <v/>
      </c>
      <c r="CC27" t="str">
        <f t="shared" si="5"/>
        <v/>
      </c>
      <c r="CJ27">
        <f t="shared" si="6"/>
        <v>0</v>
      </c>
      <c r="CK27">
        <f t="shared" si="7"/>
        <v>0</v>
      </c>
    </row>
    <row r="28" spans="1:89" x14ac:dyDescent="0.25">
      <c r="A28" s="200"/>
      <c r="B28" s="24" t="s">
        <v>44</v>
      </c>
      <c r="C28" s="16">
        <f t="shared" si="0"/>
        <v>0</v>
      </c>
      <c r="D28" s="25">
        <f t="shared" si="8"/>
        <v>0</v>
      </c>
      <c r="E28" s="16">
        <f t="shared" si="1"/>
        <v>0</v>
      </c>
      <c r="F28" s="26"/>
      <c r="G28" s="19"/>
      <c r="H28" s="26"/>
      <c r="I28" s="19"/>
      <c r="J28" s="26"/>
      <c r="K28" s="19"/>
      <c r="L28" s="26"/>
      <c r="M28" s="19"/>
      <c r="N28" s="21"/>
      <c r="O28" s="19"/>
      <c r="P28" s="21"/>
      <c r="Q28" s="19"/>
      <c r="R28" s="21"/>
      <c r="S28" s="19"/>
      <c r="T28" s="21"/>
      <c r="U28" s="19"/>
      <c r="V28" s="26"/>
      <c r="W28" s="19"/>
      <c r="X28" s="26"/>
      <c r="Y28" s="19"/>
      <c r="Z28" s="26"/>
      <c r="AA28" s="19"/>
      <c r="AB28" s="26"/>
      <c r="AC28" s="19"/>
      <c r="AD28" s="26"/>
      <c r="AE28" s="19"/>
      <c r="AF28" s="26"/>
      <c r="AG28" s="19"/>
      <c r="AH28" s="26"/>
      <c r="AI28" s="19"/>
      <c r="AJ28" s="26"/>
      <c r="AK28" s="19"/>
      <c r="AL28" s="26"/>
      <c r="AM28" s="22"/>
      <c r="AN28" s="23"/>
      <c r="AO28" s="19"/>
      <c r="AP28" t="str">
        <f t="shared" si="2"/>
        <v/>
      </c>
      <c r="CA28" t="str">
        <f t="shared" si="3"/>
        <v/>
      </c>
      <c r="CB28" t="str">
        <f t="shared" si="4"/>
        <v/>
      </c>
      <c r="CC28" t="str">
        <f t="shared" si="5"/>
        <v/>
      </c>
      <c r="CJ28">
        <f t="shared" si="6"/>
        <v>0</v>
      </c>
      <c r="CK28">
        <f t="shared" si="7"/>
        <v>0</v>
      </c>
    </row>
    <row r="29" spans="1:89" x14ac:dyDescent="0.25">
      <c r="A29" s="200"/>
      <c r="B29" s="24" t="s">
        <v>45</v>
      </c>
      <c r="C29" s="16">
        <f t="shared" si="0"/>
        <v>0</v>
      </c>
      <c r="D29" s="25">
        <f t="shared" si="8"/>
        <v>0</v>
      </c>
      <c r="E29" s="16">
        <f t="shared" si="1"/>
        <v>0</v>
      </c>
      <c r="F29" s="26"/>
      <c r="G29" s="19"/>
      <c r="H29" s="26"/>
      <c r="I29" s="19"/>
      <c r="J29" s="26"/>
      <c r="K29" s="19"/>
      <c r="L29" s="26"/>
      <c r="M29" s="19"/>
      <c r="N29" s="21"/>
      <c r="O29" s="19"/>
      <c r="P29" s="21"/>
      <c r="Q29" s="19"/>
      <c r="R29" s="21"/>
      <c r="S29" s="19"/>
      <c r="T29" s="21"/>
      <c r="U29" s="19"/>
      <c r="V29" s="26"/>
      <c r="W29" s="19"/>
      <c r="X29" s="26"/>
      <c r="Y29" s="19"/>
      <c r="Z29" s="26"/>
      <c r="AA29" s="19"/>
      <c r="AB29" s="26"/>
      <c r="AC29" s="19"/>
      <c r="AD29" s="26"/>
      <c r="AE29" s="19"/>
      <c r="AF29" s="26"/>
      <c r="AG29" s="19"/>
      <c r="AH29" s="26"/>
      <c r="AI29" s="19"/>
      <c r="AJ29" s="26"/>
      <c r="AK29" s="19"/>
      <c r="AL29" s="26"/>
      <c r="AM29" s="22"/>
      <c r="AN29" s="23"/>
      <c r="AO29" s="19"/>
      <c r="AP29" t="str">
        <f t="shared" si="2"/>
        <v/>
      </c>
      <c r="CA29" t="str">
        <f t="shared" si="3"/>
        <v/>
      </c>
      <c r="CB29" t="str">
        <f t="shared" si="4"/>
        <v/>
      </c>
      <c r="CC29" t="str">
        <f t="shared" si="5"/>
        <v/>
      </c>
      <c r="CJ29">
        <f t="shared" si="6"/>
        <v>0</v>
      </c>
      <c r="CK29">
        <f t="shared" si="7"/>
        <v>0</v>
      </c>
    </row>
    <row r="30" spans="1:89" x14ac:dyDescent="0.25">
      <c r="A30" s="200"/>
      <c r="B30" s="24" t="s">
        <v>46</v>
      </c>
      <c r="C30" s="16">
        <f t="shared" si="0"/>
        <v>0</v>
      </c>
      <c r="D30" s="25">
        <f t="shared" si="8"/>
        <v>0</v>
      </c>
      <c r="E30" s="16">
        <f t="shared" si="1"/>
        <v>0</v>
      </c>
      <c r="F30" s="26"/>
      <c r="G30" s="19"/>
      <c r="H30" s="26"/>
      <c r="I30" s="19"/>
      <c r="J30" s="26"/>
      <c r="K30" s="19"/>
      <c r="L30" s="26"/>
      <c r="M30" s="19"/>
      <c r="N30" s="21"/>
      <c r="O30" s="19"/>
      <c r="P30" s="21"/>
      <c r="Q30" s="19"/>
      <c r="R30" s="21"/>
      <c r="S30" s="19"/>
      <c r="T30" s="21"/>
      <c r="U30" s="19"/>
      <c r="V30" s="26"/>
      <c r="W30" s="19"/>
      <c r="X30" s="26"/>
      <c r="Y30" s="19"/>
      <c r="Z30" s="26"/>
      <c r="AA30" s="19"/>
      <c r="AB30" s="26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22"/>
      <c r="AN30" s="23"/>
      <c r="AO30" s="19"/>
      <c r="AP30" t="str">
        <f t="shared" si="2"/>
        <v/>
      </c>
      <c r="CA30" t="str">
        <f t="shared" si="3"/>
        <v/>
      </c>
      <c r="CB30" t="str">
        <f t="shared" si="4"/>
        <v/>
      </c>
      <c r="CC30" t="str">
        <f t="shared" si="5"/>
        <v/>
      </c>
      <c r="CJ30">
        <f t="shared" si="6"/>
        <v>0</v>
      </c>
      <c r="CK30">
        <f t="shared" si="7"/>
        <v>0</v>
      </c>
    </row>
    <row r="31" spans="1:89" ht="22.5" x14ac:dyDescent="0.25">
      <c r="A31" s="200"/>
      <c r="B31" s="27" t="s">
        <v>47</v>
      </c>
      <c r="C31" s="16">
        <f t="shared" si="0"/>
        <v>0</v>
      </c>
      <c r="D31" s="25">
        <f t="shared" si="8"/>
        <v>0</v>
      </c>
      <c r="E31" s="16">
        <f t="shared" si="1"/>
        <v>0</v>
      </c>
      <c r="F31" s="26"/>
      <c r="G31" s="19"/>
      <c r="H31" s="26"/>
      <c r="I31" s="19"/>
      <c r="J31" s="26"/>
      <c r="K31" s="19"/>
      <c r="L31" s="26"/>
      <c r="M31" s="19"/>
      <c r="N31" s="21"/>
      <c r="O31" s="19"/>
      <c r="P31" s="21"/>
      <c r="Q31" s="19"/>
      <c r="R31" s="21"/>
      <c r="S31" s="19"/>
      <c r="T31" s="21"/>
      <c r="U31" s="19"/>
      <c r="V31" s="26"/>
      <c r="W31" s="19"/>
      <c r="X31" s="26"/>
      <c r="Y31" s="19"/>
      <c r="Z31" s="26"/>
      <c r="AA31" s="19"/>
      <c r="AB31" s="26"/>
      <c r="AC31" s="19"/>
      <c r="AD31" s="26"/>
      <c r="AE31" s="19"/>
      <c r="AF31" s="26"/>
      <c r="AG31" s="19"/>
      <c r="AH31" s="26"/>
      <c r="AI31" s="19"/>
      <c r="AJ31" s="26"/>
      <c r="AK31" s="19"/>
      <c r="AL31" s="26"/>
      <c r="AM31" s="22"/>
      <c r="AN31" s="23"/>
      <c r="AO31" s="19"/>
      <c r="AP31" t="str">
        <f t="shared" si="2"/>
        <v/>
      </c>
      <c r="CA31" t="str">
        <f t="shared" si="3"/>
        <v/>
      </c>
      <c r="CB31" t="str">
        <f t="shared" si="4"/>
        <v/>
      </c>
      <c r="CC31" t="str">
        <f t="shared" si="5"/>
        <v/>
      </c>
      <c r="CJ31">
        <f t="shared" si="6"/>
        <v>0</v>
      </c>
      <c r="CK31">
        <f t="shared" si="7"/>
        <v>0</v>
      </c>
    </row>
    <row r="32" spans="1:89" x14ac:dyDescent="0.25">
      <c r="A32" s="200"/>
      <c r="B32" s="24" t="s">
        <v>48</v>
      </c>
      <c r="C32" s="16">
        <f t="shared" si="0"/>
        <v>0</v>
      </c>
      <c r="D32" s="25">
        <f t="shared" si="8"/>
        <v>0</v>
      </c>
      <c r="E32" s="16">
        <f t="shared" si="1"/>
        <v>0</v>
      </c>
      <c r="F32" s="26"/>
      <c r="G32" s="19"/>
      <c r="H32" s="26"/>
      <c r="I32" s="19"/>
      <c r="J32" s="26"/>
      <c r="K32" s="19"/>
      <c r="L32" s="26"/>
      <c r="M32" s="19"/>
      <c r="N32" s="21"/>
      <c r="O32" s="19"/>
      <c r="P32" s="21"/>
      <c r="Q32" s="19"/>
      <c r="R32" s="21"/>
      <c r="S32" s="19"/>
      <c r="T32" s="21"/>
      <c r="U32" s="19"/>
      <c r="V32" s="26"/>
      <c r="W32" s="19"/>
      <c r="X32" s="26"/>
      <c r="Y32" s="19"/>
      <c r="Z32" s="26"/>
      <c r="AA32" s="19"/>
      <c r="AB32" s="26"/>
      <c r="AC32" s="19"/>
      <c r="AD32" s="26"/>
      <c r="AE32" s="19"/>
      <c r="AF32" s="26"/>
      <c r="AG32" s="19"/>
      <c r="AH32" s="26"/>
      <c r="AI32" s="19"/>
      <c r="AJ32" s="26"/>
      <c r="AK32" s="19"/>
      <c r="AL32" s="26"/>
      <c r="AM32" s="22"/>
      <c r="AN32" s="23"/>
      <c r="AO32" s="19"/>
      <c r="AP32" t="str">
        <f t="shared" si="2"/>
        <v/>
      </c>
      <c r="CA32" t="str">
        <f t="shared" si="3"/>
        <v/>
      </c>
      <c r="CB32" t="str">
        <f t="shared" si="4"/>
        <v/>
      </c>
      <c r="CC32" t="str">
        <f t="shared" si="5"/>
        <v/>
      </c>
      <c r="CJ32">
        <f t="shared" si="6"/>
        <v>0</v>
      </c>
      <c r="CK32">
        <f t="shared" si="7"/>
        <v>0</v>
      </c>
    </row>
    <row r="33" spans="1:89" x14ac:dyDescent="0.25">
      <c r="A33" s="200"/>
      <c r="B33" s="24" t="s">
        <v>49</v>
      </c>
      <c r="C33" s="16">
        <f t="shared" si="0"/>
        <v>0</v>
      </c>
      <c r="D33" s="25">
        <f t="shared" si="8"/>
        <v>0</v>
      </c>
      <c r="E33" s="16">
        <f t="shared" si="1"/>
        <v>0</v>
      </c>
      <c r="F33" s="26"/>
      <c r="G33" s="19"/>
      <c r="H33" s="26"/>
      <c r="I33" s="19"/>
      <c r="J33" s="26"/>
      <c r="K33" s="19"/>
      <c r="L33" s="26"/>
      <c r="M33" s="19"/>
      <c r="N33" s="21"/>
      <c r="O33" s="19"/>
      <c r="P33" s="21"/>
      <c r="Q33" s="19"/>
      <c r="R33" s="21"/>
      <c r="S33" s="19"/>
      <c r="T33" s="21"/>
      <c r="U33" s="19"/>
      <c r="V33" s="26"/>
      <c r="W33" s="19"/>
      <c r="X33" s="26"/>
      <c r="Y33" s="19"/>
      <c r="Z33" s="26"/>
      <c r="AA33" s="19"/>
      <c r="AB33" s="26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22"/>
      <c r="AN33" s="23"/>
      <c r="AO33" s="19"/>
      <c r="AP33" t="str">
        <f t="shared" si="2"/>
        <v/>
      </c>
      <c r="CA33" t="str">
        <f t="shared" si="3"/>
        <v/>
      </c>
      <c r="CB33" t="str">
        <f t="shared" si="4"/>
        <v/>
      </c>
      <c r="CC33" t="str">
        <f t="shared" si="5"/>
        <v/>
      </c>
      <c r="CJ33">
        <f t="shared" si="6"/>
        <v>0</v>
      </c>
      <c r="CK33">
        <f t="shared" si="7"/>
        <v>0</v>
      </c>
    </row>
    <row r="34" spans="1:89" x14ac:dyDescent="0.25">
      <c r="A34" s="200"/>
      <c r="B34" s="24" t="s">
        <v>50</v>
      </c>
      <c r="C34" s="16">
        <f t="shared" si="0"/>
        <v>0</v>
      </c>
      <c r="D34" s="25">
        <f t="shared" si="8"/>
        <v>0</v>
      </c>
      <c r="E34" s="16">
        <f t="shared" si="1"/>
        <v>0</v>
      </c>
      <c r="F34" s="26"/>
      <c r="G34" s="19"/>
      <c r="H34" s="26"/>
      <c r="I34" s="19"/>
      <c r="J34" s="26"/>
      <c r="K34" s="19"/>
      <c r="L34" s="26"/>
      <c r="M34" s="19"/>
      <c r="N34" s="21"/>
      <c r="O34" s="19"/>
      <c r="P34" s="21"/>
      <c r="Q34" s="19"/>
      <c r="R34" s="21"/>
      <c r="S34" s="19"/>
      <c r="T34" s="21"/>
      <c r="U34" s="19"/>
      <c r="V34" s="26"/>
      <c r="W34" s="19"/>
      <c r="X34" s="26"/>
      <c r="Y34" s="19"/>
      <c r="Z34" s="26"/>
      <c r="AA34" s="19"/>
      <c r="AB34" s="26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22"/>
      <c r="AN34" s="23"/>
      <c r="AO34" s="19"/>
      <c r="AP34" t="str">
        <f t="shared" si="2"/>
        <v/>
      </c>
      <c r="CA34" t="str">
        <f t="shared" si="3"/>
        <v/>
      </c>
      <c r="CB34" t="str">
        <f t="shared" si="4"/>
        <v/>
      </c>
      <c r="CC34" t="str">
        <f t="shared" si="5"/>
        <v/>
      </c>
      <c r="CJ34">
        <f t="shared" si="6"/>
        <v>0</v>
      </c>
      <c r="CK34">
        <f t="shared" si="7"/>
        <v>0</v>
      </c>
    </row>
    <row r="35" spans="1:89" x14ac:dyDescent="0.25">
      <c r="A35" s="200"/>
      <c r="B35" s="24" t="s">
        <v>51</v>
      </c>
      <c r="C35" s="16">
        <f t="shared" si="0"/>
        <v>0</v>
      </c>
      <c r="D35" s="25">
        <f t="shared" si="8"/>
        <v>0</v>
      </c>
      <c r="E35" s="16">
        <f t="shared" si="1"/>
        <v>0</v>
      </c>
      <c r="F35" s="26"/>
      <c r="G35" s="19"/>
      <c r="H35" s="26"/>
      <c r="I35" s="19"/>
      <c r="J35" s="26"/>
      <c r="K35" s="19"/>
      <c r="L35" s="26"/>
      <c r="M35" s="19"/>
      <c r="N35" s="21"/>
      <c r="O35" s="19"/>
      <c r="P35" s="21"/>
      <c r="Q35" s="19"/>
      <c r="R35" s="21"/>
      <c r="S35" s="19"/>
      <c r="T35" s="21"/>
      <c r="U35" s="19"/>
      <c r="V35" s="26"/>
      <c r="W35" s="19"/>
      <c r="X35" s="26"/>
      <c r="Y35" s="19"/>
      <c r="Z35" s="26"/>
      <c r="AA35" s="19"/>
      <c r="AB35" s="26"/>
      <c r="AC35" s="19"/>
      <c r="AD35" s="26"/>
      <c r="AE35" s="19"/>
      <c r="AF35" s="26"/>
      <c r="AG35" s="19"/>
      <c r="AH35" s="26"/>
      <c r="AI35" s="19"/>
      <c r="AJ35" s="26"/>
      <c r="AK35" s="19"/>
      <c r="AL35" s="26"/>
      <c r="AM35" s="22"/>
      <c r="AN35" s="23"/>
      <c r="AO35" s="19"/>
      <c r="AP35" t="str">
        <f t="shared" si="2"/>
        <v/>
      </c>
      <c r="CA35" t="str">
        <f t="shared" si="3"/>
        <v/>
      </c>
      <c r="CB35" t="str">
        <f t="shared" si="4"/>
        <v/>
      </c>
      <c r="CC35" t="str">
        <f t="shared" si="5"/>
        <v/>
      </c>
      <c r="CJ35">
        <f t="shared" si="6"/>
        <v>0</v>
      </c>
      <c r="CK35">
        <f t="shared" si="7"/>
        <v>0</v>
      </c>
    </row>
    <row r="36" spans="1:89" ht="22.5" x14ac:dyDescent="0.25">
      <c r="A36" s="200"/>
      <c r="B36" s="27" t="s">
        <v>52</v>
      </c>
      <c r="C36" s="16">
        <f t="shared" si="0"/>
        <v>0</v>
      </c>
      <c r="D36" s="25">
        <f t="shared" si="8"/>
        <v>0</v>
      </c>
      <c r="E36" s="16">
        <f t="shared" si="1"/>
        <v>0</v>
      </c>
      <c r="F36" s="26"/>
      <c r="G36" s="19"/>
      <c r="H36" s="26"/>
      <c r="I36" s="19"/>
      <c r="J36" s="26"/>
      <c r="K36" s="19"/>
      <c r="L36" s="26"/>
      <c r="M36" s="19"/>
      <c r="N36" s="21"/>
      <c r="O36" s="19"/>
      <c r="P36" s="21"/>
      <c r="Q36" s="19"/>
      <c r="R36" s="21"/>
      <c r="S36" s="19"/>
      <c r="T36" s="21"/>
      <c r="U36" s="19"/>
      <c r="V36" s="26"/>
      <c r="W36" s="19"/>
      <c r="X36" s="26"/>
      <c r="Y36" s="19"/>
      <c r="Z36" s="26"/>
      <c r="AA36" s="19"/>
      <c r="AB36" s="26"/>
      <c r="AC36" s="19"/>
      <c r="AD36" s="26"/>
      <c r="AE36" s="19"/>
      <c r="AF36" s="26"/>
      <c r="AG36" s="19"/>
      <c r="AH36" s="26"/>
      <c r="AI36" s="19"/>
      <c r="AJ36" s="26"/>
      <c r="AK36" s="19"/>
      <c r="AL36" s="26"/>
      <c r="AM36" s="22"/>
      <c r="AN36" s="23"/>
      <c r="AO36" s="19"/>
      <c r="AP36" t="str">
        <f t="shared" si="2"/>
        <v/>
      </c>
      <c r="CA36" t="str">
        <f t="shared" si="3"/>
        <v/>
      </c>
      <c r="CB36" t="str">
        <f t="shared" si="4"/>
        <v/>
      </c>
      <c r="CC36" t="str">
        <f t="shared" si="5"/>
        <v/>
      </c>
      <c r="CJ36">
        <f t="shared" si="6"/>
        <v>0</v>
      </c>
      <c r="CK36">
        <f t="shared" si="7"/>
        <v>0</v>
      </c>
    </row>
    <row r="37" spans="1:89" x14ac:dyDescent="0.25">
      <c r="A37" s="201"/>
      <c r="B37" s="28" t="s">
        <v>53</v>
      </c>
      <c r="C37" s="29">
        <f t="shared" si="0"/>
        <v>0</v>
      </c>
      <c r="D37" s="30">
        <f t="shared" si="8"/>
        <v>0</v>
      </c>
      <c r="E37" s="29">
        <f t="shared" si="1"/>
        <v>0</v>
      </c>
      <c r="F37" s="31"/>
      <c r="G37" s="32"/>
      <c r="H37" s="31"/>
      <c r="I37" s="32"/>
      <c r="J37" s="31"/>
      <c r="K37" s="32"/>
      <c r="L37" s="31"/>
      <c r="M37" s="32"/>
      <c r="N37" s="33"/>
      <c r="O37" s="32"/>
      <c r="P37" s="33"/>
      <c r="Q37" s="32"/>
      <c r="R37" s="33"/>
      <c r="S37" s="32"/>
      <c r="T37" s="33"/>
      <c r="U37" s="32"/>
      <c r="V37" s="31"/>
      <c r="W37" s="32"/>
      <c r="X37" s="31"/>
      <c r="Y37" s="32"/>
      <c r="Z37" s="31"/>
      <c r="AA37" s="32"/>
      <c r="AB37" s="31"/>
      <c r="AC37" s="32"/>
      <c r="AD37" s="31"/>
      <c r="AE37" s="32"/>
      <c r="AF37" s="31"/>
      <c r="AG37" s="32"/>
      <c r="AH37" s="31"/>
      <c r="AI37" s="32"/>
      <c r="AJ37" s="31"/>
      <c r="AK37" s="32"/>
      <c r="AL37" s="31"/>
      <c r="AM37" s="34"/>
      <c r="AN37" s="35"/>
      <c r="AO37" s="32"/>
      <c r="AP37" t="str">
        <f t="shared" si="2"/>
        <v/>
      </c>
      <c r="CA37" t="str">
        <f t="shared" si="3"/>
        <v/>
      </c>
      <c r="CB37" t="str">
        <f t="shared" si="4"/>
        <v/>
      </c>
      <c r="CC37" t="str">
        <f t="shared" si="5"/>
        <v/>
      </c>
      <c r="CJ37">
        <f t="shared" si="6"/>
        <v>0</v>
      </c>
      <c r="CK37">
        <f t="shared" si="7"/>
        <v>0</v>
      </c>
    </row>
    <row r="38" spans="1:89" x14ac:dyDescent="0.25">
      <c r="A38" s="184" t="s">
        <v>54</v>
      </c>
      <c r="B38" s="24" t="s">
        <v>55</v>
      </c>
      <c r="C38" s="36">
        <f t="shared" si="0"/>
        <v>0</v>
      </c>
      <c r="D38" s="37">
        <f t="shared" si="8"/>
        <v>0</v>
      </c>
      <c r="E38" s="36">
        <f t="shared" si="1"/>
        <v>0</v>
      </c>
      <c r="F38" s="38"/>
      <c r="G38" s="39"/>
      <c r="H38" s="38"/>
      <c r="I38" s="39"/>
      <c r="J38" s="38"/>
      <c r="K38" s="39"/>
      <c r="L38" s="38"/>
      <c r="M38" s="39"/>
      <c r="N38" s="40"/>
      <c r="O38" s="39"/>
      <c r="P38" s="40"/>
      <c r="Q38" s="39"/>
      <c r="R38" s="40"/>
      <c r="S38" s="39"/>
      <c r="T38" s="40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41"/>
      <c r="AN38" s="23"/>
      <c r="AO38" s="19"/>
      <c r="AP38" t="str">
        <f t="shared" si="2"/>
        <v/>
      </c>
      <c r="CA38" t="str">
        <f t="shared" si="3"/>
        <v/>
      </c>
      <c r="CB38" t="str">
        <f t="shared" si="4"/>
        <v/>
      </c>
      <c r="CC38" t="str">
        <f t="shared" si="5"/>
        <v/>
      </c>
      <c r="CJ38">
        <f t="shared" si="6"/>
        <v>0</v>
      </c>
      <c r="CK38">
        <f t="shared" si="7"/>
        <v>0</v>
      </c>
    </row>
    <row r="39" spans="1:89" x14ac:dyDescent="0.25">
      <c r="A39" s="200"/>
      <c r="B39" s="24" t="s">
        <v>56</v>
      </c>
      <c r="C39" s="16">
        <f t="shared" si="0"/>
        <v>0</v>
      </c>
      <c r="D39" s="25">
        <f t="shared" si="8"/>
        <v>0</v>
      </c>
      <c r="E39" s="16">
        <f t="shared" si="1"/>
        <v>0</v>
      </c>
      <c r="F39" s="26"/>
      <c r="G39" s="19"/>
      <c r="H39" s="26"/>
      <c r="I39" s="19"/>
      <c r="J39" s="26"/>
      <c r="K39" s="19"/>
      <c r="L39" s="26"/>
      <c r="M39" s="19"/>
      <c r="N39" s="21"/>
      <c r="O39" s="19"/>
      <c r="P39" s="21"/>
      <c r="Q39" s="19"/>
      <c r="R39" s="21"/>
      <c r="S39" s="19"/>
      <c r="T39" s="21"/>
      <c r="U39" s="19"/>
      <c r="V39" s="26"/>
      <c r="W39" s="19"/>
      <c r="X39" s="26"/>
      <c r="Y39" s="19"/>
      <c r="Z39" s="26"/>
      <c r="AA39" s="19"/>
      <c r="AB39" s="26"/>
      <c r="AC39" s="19"/>
      <c r="AD39" s="26"/>
      <c r="AE39" s="19"/>
      <c r="AF39" s="26"/>
      <c r="AG39" s="19"/>
      <c r="AH39" s="26"/>
      <c r="AI39" s="19"/>
      <c r="AJ39" s="26"/>
      <c r="AK39" s="19"/>
      <c r="AL39" s="26"/>
      <c r="AM39" s="22"/>
      <c r="AN39" s="23"/>
      <c r="AO39" s="19"/>
      <c r="AP39" t="str">
        <f t="shared" si="2"/>
        <v/>
      </c>
      <c r="CA39" t="str">
        <f t="shared" si="3"/>
        <v/>
      </c>
      <c r="CB39" t="str">
        <f t="shared" si="4"/>
        <v/>
      </c>
      <c r="CC39" t="str">
        <f t="shared" si="5"/>
        <v/>
      </c>
      <c r="CJ39">
        <f t="shared" si="6"/>
        <v>0</v>
      </c>
      <c r="CK39">
        <f t="shared" si="7"/>
        <v>0</v>
      </c>
    </row>
    <row r="40" spans="1:89" x14ac:dyDescent="0.25">
      <c r="A40" s="200"/>
      <c r="B40" s="24" t="s">
        <v>57</v>
      </c>
      <c r="C40" s="16">
        <f t="shared" si="0"/>
        <v>0</v>
      </c>
      <c r="D40" s="25">
        <f t="shared" si="8"/>
        <v>0</v>
      </c>
      <c r="E40" s="16">
        <f t="shared" si="1"/>
        <v>0</v>
      </c>
      <c r="F40" s="26"/>
      <c r="G40" s="19"/>
      <c r="H40" s="26"/>
      <c r="I40" s="19"/>
      <c r="J40" s="26"/>
      <c r="K40" s="19"/>
      <c r="L40" s="26"/>
      <c r="M40" s="19"/>
      <c r="N40" s="21"/>
      <c r="O40" s="19"/>
      <c r="P40" s="21"/>
      <c r="Q40" s="19"/>
      <c r="R40" s="21"/>
      <c r="S40" s="19"/>
      <c r="T40" s="21"/>
      <c r="U40" s="19"/>
      <c r="V40" s="26"/>
      <c r="W40" s="19"/>
      <c r="X40" s="26"/>
      <c r="Y40" s="19"/>
      <c r="Z40" s="26"/>
      <c r="AA40" s="19"/>
      <c r="AB40" s="26"/>
      <c r="AC40" s="19"/>
      <c r="AD40" s="26"/>
      <c r="AE40" s="19"/>
      <c r="AF40" s="26"/>
      <c r="AG40" s="19"/>
      <c r="AH40" s="26"/>
      <c r="AI40" s="19"/>
      <c r="AJ40" s="26"/>
      <c r="AK40" s="19"/>
      <c r="AL40" s="26"/>
      <c r="AM40" s="22"/>
      <c r="AN40" s="23"/>
      <c r="AO40" s="19"/>
      <c r="AP40" t="str">
        <f t="shared" si="2"/>
        <v/>
      </c>
      <c r="CA40" t="str">
        <f t="shared" si="3"/>
        <v/>
      </c>
      <c r="CB40" t="str">
        <f t="shared" si="4"/>
        <v/>
      </c>
      <c r="CC40" t="str">
        <f t="shared" si="5"/>
        <v/>
      </c>
      <c r="CJ40">
        <f t="shared" si="6"/>
        <v>0</v>
      </c>
      <c r="CK40">
        <f t="shared" si="7"/>
        <v>0</v>
      </c>
    </row>
    <row r="41" spans="1:89" x14ac:dyDescent="0.25">
      <c r="A41" s="201"/>
      <c r="B41" s="42" t="s">
        <v>58</v>
      </c>
      <c r="C41" s="29">
        <f t="shared" si="0"/>
        <v>0</v>
      </c>
      <c r="D41" s="30">
        <f t="shared" si="8"/>
        <v>0</v>
      </c>
      <c r="E41" s="29">
        <f t="shared" si="1"/>
        <v>0</v>
      </c>
      <c r="F41" s="31"/>
      <c r="G41" s="32"/>
      <c r="H41" s="31"/>
      <c r="I41" s="32"/>
      <c r="J41" s="31"/>
      <c r="K41" s="32"/>
      <c r="L41" s="31"/>
      <c r="M41" s="32"/>
      <c r="N41" s="33"/>
      <c r="O41" s="32"/>
      <c r="P41" s="33"/>
      <c r="Q41" s="32"/>
      <c r="R41" s="33"/>
      <c r="S41" s="32"/>
      <c r="T41" s="31"/>
      <c r="U41" s="32"/>
      <c r="V41" s="31"/>
      <c r="W41" s="32"/>
      <c r="X41" s="31"/>
      <c r="Y41" s="32"/>
      <c r="Z41" s="31"/>
      <c r="AA41" s="32"/>
      <c r="AB41" s="31"/>
      <c r="AC41" s="32"/>
      <c r="AD41" s="31"/>
      <c r="AE41" s="32"/>
      <c r="AF41" s="31"/>
      <c r="AG41" s="32"/>
      <c r="AH41" s="31"/>
      <c r="AI41" s="32"/>
      <c r="AJ41" s="31"/>
      <c r="AK41" s="32"/>
      <c r="AL41" s="31"/>
      <c r="AM41" s="34"/>
      <c r="AN41" s="35"/>
      <c r="AO41" s="32"/>
      <c r="AP41" t="str">
        <f t="shared" si="2"/>
        <v/>
      </c>
      <c r="CA41" t="str">
        <f t="shared" si="3"/>
        <v/>
      </c>
      <c r="CB41" t="str">
        <f t="shared" si="4"/>
        <v/>
      </c>
      <c r="CC41" t="str">
        <f t="shared" si="5"/>
        <v/>
      </c>
      <c r="CJ41">
        <f t="shared" si="6"/>
        <v>0</v>
      </c>
      <c r="CK41">
        <f t="shared" si="7"/>
        <v>0</v>
      </c>
    </row>
    <row r="42" spans="1:89" ht="15.75" x14ac:dyDescent="0.25">
      <c r="A42" s="4" t="s">
        <v>59</v>
      </c>
    </row>
    <row r="43" spans="1:89" ht="15" customHeight="1" x14ac:dyDescent="0.25">
      <c r="A43" s="226" t="s">
        <v>60</v>
      </c>
      <c r="B43" s="203" t="s">
        <v>5</v>
      </c>
      <c r="C43" s="204"/>
      <c r="D43" s="205"/>
      <c r="E43" s="209" t="s">
        <v>6</v>
      </c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191"/>
      <c r="AM43" s="229" t="s">
        <v>61</v>
      </c>
      <c r="AN43" s="229"/>
      <c r="AO43" s="229"/>
      <c r="AP43" s="229"/>
      <c r="AQ43" s="229"/>
      <c r="AR43" s="229"/>
      <c r="AS43" s="229"/>
      <c r="AT43" s="229"/>
      <c r="AU43" s="229"/>
      <c r="AV43" s="229"/>
      <c r="AW43" s="230"/>
      <c r="CA43" s="197" t="s">
        <v>62</v>
      </c>
      <c r="CJ43" s="197" t="s">
        <v>62</v>
      </c>
    </row>
    <row r="44" spans="1:89" x14ac:dyDescent="0.25">
      <c r="A44" s="227"/>
      <c r="B44" s="206"/>
      <c r="C44" s="207"/>
      <c r="D44" s="208"/>
      <c r="E44" s="198" t="s">
        <v>10</v>
      </c>
      <c r="F44" s="196"/>
      <c r="G44" s="195" t="s">
        <v>11</v>
      </c>
      <c r="H44" s="196"/>
      <c r="I44" s="195" t="s">
        <v>12</v>
      </c>
      <c r="J44" s="196"/>
      <c r="K44" s="195" t="s">
        <v>13</v>
      </c>
      <c r="L44" s="196"/>
      <c r="M44" s="195" t="s">
        <v>14</v>
      </c>
      <c r="N44" s="196"/>
      <c r="O44" s="195" t="s">
        <v>15</v>
      </c>
      <c r="P44" s="196"/>
      <c r="Q44" s="195" t="s">
        <v>16</v>
      </c>
      <c r="R44" s="196"/>
      <c r="S44" s="195" t="s">
        <v>17</v>
      </c>
      <c r="T44" s="196"/>
      <c r="U44" s="195" t="s">
        <v>18</v>
      </c>
      <c r="V44" s="196"/>
      <c r="W44" s="195" t="s">
        <v>19</v>
      </c>
      <c r="X44" s="196"/>
      <c r="Y44" s="195" t="s">
        <v>20</v>
      </c>
      <c r="Z44" s="196"/>
      <c r="AA44" s="195" t="s">
        <v>21</v>
      </c>
      <c r="AB44" s="196"/>
      <c r="AC44" s="195" t="s">
        <v>22</v>
      </c>
      <c r="AD44" s="196"/>
      <c r="AE44" s="195" t="s">
        <v>23</v>
      </c>
      <c r="AF44" s="196"/>
      <c r="AG44" s="195" t="s">
        <v>24</v>
      </c>
      <c r="AH44" s="196"/>
      <c r="AI44" s="195" t="s">
        <v>25</v>
      </c>
      <c r="AJ44" s="196"/>
      <c r="AK44" s="190" t="s">
        <v>26</v>
      </c>
      <c r="AL44" s="225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2"/>
      <c r="CA44" s="197"/>
      <c r="CJ44" s="197"/>
    </row>
    <row r="45" spans="1:89" ht="33" x14ac:dyDescent="0.25">
      <c r="A45" s="228"/>
      <c r="B45" s="8" t="s">
        <v>27</v>
      </c>
      <c r="C45" s="9" t="s">
        <v>28</v>
      </c>
      <c r="D45" s="10" t="s">
        <v>29</v>
      </c>
      <c r="E45" s="11" t="s">
        <v>28</v>
      </c>
      <c r="F45" s="130" t="s">
        <v>29</v>
      </c>
      <c r="G45" s="13" t="s">
        <v>28</v>
      </c>
      <c r="H45" s="130" t="s">
        <v>29</v>
      </c>
      <c r="I45" s="13" t="s">
        <v>28</v>
      </c>
      <c r="J45" s="130" t="s">
        <v>29</v>
      </c>
      <c r="K45" s="13" t="s">
        <v>28</v>
      </c>
      <c r="L45" s="130" t="s">
        <v>29</v>
      </c>
      <c r="M45" s="13" t="s">
        <v>28</v>
      </c>
      <c r="N45" s="130" t="s">
        <v>29</v>
      </c>
      <c r="O45" s="13" t="s">
        <v>28</v>
      </c>
      <c r="P45" s="130" t="s">
        <v>29</v>
      </c>
      <c r="Q45" s="13" t="s">
        <v>28</v>
      </c>
      <c r="R45" s="130" t="s">
        <v>29</v>
      </c>
      <c r="S45" s="13" t="s">
        <v>28</v>
      </c>
      <c r="T45" s="130" t="s">
        <v>29</v>
      </c>
      <c r="U45" s="13" t="s">
        <v>28</v>
      </c>
      <c r="V45" s="130" t="s">
        <v>29</v>
      </c>
      <c r="W45" s="13" t="s">
        <v>28</v>
      </c>
      <c r="X45" s="130" t="s">
        <v>29</v>
      </c>
      <c r="Y45" s="13" t="s">
        <v>28</v>
      </c>
      <c r="Z45" s="130" t="s">
        <v>29</v>
      </c>
      <c r="AA45" s="13" t="s">
        <v>28</v>
      </c>
      <c r="AB45" s="130" t="s">
        <v>29</v>
      </c>
      <c r="AC45" s="13" t="s">
        <v>28</v>
      </c>
      <c r="AD45" s="130" t="s">
        <v>29</v>
      </c>
      <c r="AE45" s="13" t="s">
        <v>28</v>
      </c>
      <c r="AF45" s="130" t="s">
        <v>29</v>
      </c>
      <c r="AG45" s="13" t="s">
        <v>28</v>
      </c>
      <c r="AH45" s="130" t="s">
        <v>29</v>
      </c>
      <c r="AI45" s="13" t="s">
        <v>28</v>
      </c>
      <c r="AJ45" s="130" t="s">
        <v>29</v>
      </c>
      <c r="AK45" s="13" t="s">
        <v>28</v>
      </c>
      <c r="AL45" s="43" t="s">
        <v>29</v>
      </c>
      <c r="AM45" s="44" t="s">
        <v>63</v>
      </c>
      <c r="AN45" s="44" t="s">
        <v>64</v>
      </c>
      <c r="AO45" s="44" t="s">
        <v>65</v>
      </c>
      <c r="AP45" s="45" t="s">
        <v>66</v>
      </c>
      <c r="AQ45" s="44" t="s">
        <v>67</v>
      </c>
      <c r="AR45" s="44" t="s">
        <v>68</v>
      </c>
      <c r="AS45" s="44" t="s">
        <v>69</v>
      </c>
      <c r="AT45" s="44" t="s">
        <v>70</v>
      </c>
      <c r="AU45" s="45" t="s">
        <v>71</v>
      </c>
      <c r="AV45" s="45" t="s">
        <v>72</v>
      </c>
      <c r="AW45" s="44" t="s">
        <v>73</v>
      </c>
      <c r="CA45" s="197"/>
      <c r="CJ45" s="197"/>
    </row>
    <row r="46" spans="1:89" x14ac:dyDescent="0.25">
      <c r="A46" s="46" t="s">
        <v>74</v>
      </c>
      <c r="B46" s="47">
        <f>SUM(C46:D46)</f>
        <v>0</v>
      </c>
      <c r="C46" s="17">
        <f>+E46+G46+I46+K46+M46+O46+Q46+S46+U46+W46+Y46+AA46+AC46+AE46+AG46+AI46+AK46</f>
        <v>0</v>
      </c>
      <c r="D46" s="16">
        <f>+F46+H46+J46+L46+N46+P46+R46+T46+V46+X46+Z46+AB46+AD46+AF46+AH46+AJ46+AL46</f>
        <v>0</v>
      </c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  <c r="AH46" s="19"/>
      <c r="AI46" s="18"/>
      <c r="AJ46" s="19"/>
      <c r="AK46" s="18"/>
      <c r="AL46" s="48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CA46" t="str">
        <f>IF(CJ46=1," * La suma de Atenciones por profesional no debe ser mayor al Total.","")</f>
        <v/>
      </c>
    </row>
    <row r="47" spans="1:89" x14ac:dyDescent="0.25">
      <c r="A47" s="49" t="s">
        <v>75</v>
      </c>
      <c r="B47" s="47">
        <f t="shared" ref="B47:B57" si="9">SUM(C47:D47)</f>
        <v>0</v>
      </c>
      <c r="C47" s="25">
        <f t="shared" ref="C47:D57" si="10">+E47+G47+I47+K47+M47+O47+Q47+S47+U47+W47+Y47+AA47+AC47+AE47+AG47+AI47+AK47</f>
        <v>0</v>
      </c>
      <c r="D47" s="16">
        <f t="shared" si="10"/>
        <v>0</v>
      </c>
      <c r="E47" s="26"/>
      <c r="F47" s="19"/>
      <c r="G47" s="26"/>
      <c r="H47" s="19"/>
      <c r="I47" s="26"/>
      <c r="J47" s="19"/>
      <c r="K47" s="26"/>
      <c r="L47" s="19"/>
      <c r="M47" s="26"/>
      <c r="N47" s="19"/>
      <c r="O47" s="26"/>
      <c r="P47" s="19"/>
      <c r="Q47" s="26"/>
      <c r="R47" s="19"/>
      <c r="S47" s="26"/>
      <c r="T47" s="19"/>
      <c r="U47" s="26"/>
      <c r="V47" s="19"/>
      <c r="W47" s="26"/>
      <c r="X47" s="19"/>
      <c r="Y47" s="26"/>
      <c r="Z47" s="19"/>
      <c r="AA47" s="26"/>
      <c r="AB47" s="19"/>
      <c r="AC47" s="26"/>
      <c r="AD47" s="19"/>
      <c r="AE47" s="26"/>
      <c r="AF47" s="19"/>
      <c r="AG47" s="26"/>
      <c r="AH47" s="19"/>
      <c r="AI47" s="26"/>
      <c r="AJ47" s="19"/>
      <c r="AK47" s="26"/>
      <c r="AL47" s="48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CA47" t="str">
        <f t="shared" ref="CA47:CA57" si="11">IF(CJ47=1," * La suma de Atenciones por profesional no debe ser mayor al Total.","")</f>
        <v/>
      </c>
    </row>
    <row r="48" spans="1:89" x14ac:dyDescent="0.25">
      <c r="A48" s="50" t="s">
        <v>76</v>
      </c>
      <c r="B48" s="47">
        <f t="shared" si="9"/>
        <v>0</v>
      </c>
      <c r="C48" s="25">
        <f t="shared" si="10"/>
        <v>0</v>
      </c>
      <c r="D48" s="16">
        <f t="shared" si="10"/>
        <v>0</v>
      </c>
      <c r="E48" s="26"/>
      <c r="F48" s="19"/>
      <c r="G48" s="26"/>
      <c r="H48" s="19"/>
      <c r="I48" s="26"/>
      <c r="J48" s="19"/>
      <c r="K48" s="26"/>
      <c r="L48" s="19"/>
      <c r="M48" s="26"/>
      <c r="N48" s="19"/>
      <c r="O48" s="26"/>
      <c r="P48" s="19"/>
      <c r="Q48" s="26"/>
      <c r="R48" s="19"/>
      <c r="S48" s="26"/>
      <c r="T48" s="19"/>
      <c r="U48" s="26"/>
      <c r="V48" s="19"/>
      <c r="W48" s="26"/>
      <c r="X48" s="19"/>
      <c r="Y48" s="26"/>
      <c r="Z48" s="19"/>
      <c r="AA48" s="26"/>
      <c r="AB48" s="19"/>
      <c r="AC48" s="26"/>
      <c r="AD48" s="19"/>
      <c r="AE48" s="26"/>
      <c r="AF48" s="19"/>
      <c r="AG48" s="26"/>
      <c r="AH48" s="19"/>
      <c r="AI48" s="26"/>
      <c r="AJ48" s="19"/>
      <c r="AK48" s="26"/>
      <c r="AL48" s="48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t="str">
        <f t="shared" ref="AX48:AX57" si="12">CA48&amp;CB48</f>
        <v/>
      </c>
      <c r="CA48" t="str">
        <f t="shared" si="11"/>
        <v/>
      </c>
      <c r="CJ48">
        <f t="shared" ref="CJ48:CJ57" si="13">IF(SUM(AM48:AW48)&gt;B48,1,0)</f>
        <v>0</v>
      </c>
    </row>
    <row r="49" spans="1:89" x14ac:dyDescent="0.25">
      <c r="A49" s="50" t="s">
        <v>77</v>
      </c>
      <c r="B49" s="47">
        <f t="shared" si="9"/>
        <v>0</v>
      </c>
      <c r="C49" s="25">
        <f t="shared" si="10"/>
        <v>0</v>
      </c>
      <c r="D49" s="16">
        <f t="shared" si="10"/>
        <v>0</v>
      </c>
      <c r="E49" s="26"/>
      <c r="F49" s="19"/>
      <c r="G49" s="26"/>
      <c r="H49" s="19"/>
      <c r="I49" s="26"/>
      <c r="J49" s="19"/>
      <c r="K49" s="26"/>
      <c r="L49" s="19"/>
      <c r="M49" s="26"/>
      <c r="N49" s="19"/>
      <c r="O49" s="26"/>
      <c r="P49" s="19"/>
      <c r="Q49" s="26"/>
      <c r="R49" s="19"/>
      <c r="S49" s="26"/>
      <c r="T49" s="19"/>
      <c r="U49" s="26"/>
      <c r="V49" s="19"/>
      <c r="W49" s="26"/>
      <c r="X49" s="19"/>
      <c r="Y49" s="26"/>
      <c r="Z49" s="19"/>
      <c r="AA49" s="26"/>
      <c r="AB49" s="19"/>
      <c r="AC49" s="26"/>
      <c r="AD49" s="19"/>
      <c r="AE49" s="26"/>
      <c r="AF49" s="19"/>
      <c r="AG49" s="26"/>
      <c r="AH49" s="19"/>
      <c r="AI49" s="26"/>
      <c r="AJ49" s="19"/>
      <c r="AK49" s="26"/>
      <c r="AL49" s="48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t="str">
        <f t="shared" si="12"/>
        <v/>
      </c>
      <c r="CA49" t="str">
        <f t="shared" si="11"/>
        <v/>
      </c>
      <c r="CJ49">
        <f t="shared" si="13"/>
        <v>0</v>
      </c>
    </row>
    <row r="50" spans="1:89" x14ac:dyDescent="0.25">
      <c r="A50" s="50" t="s">
        <v>78</v>
      </c>
      <c r="B50" s="47">
        <f t="shared" si="9"/>
        <v>0</v>
      </c>
      <c r="C50" s="25">
        <f t="shared" si="10"/>
        <v>0</v>
      </c>
      <c r="D50" s="16">
        <f t="shared" si="10"/>
        <v>0</v>
      </c>
      <c r="E50" s="26"/>
      <c r="F50" s="19"/>
      <c r="G50" s="26"/>
      <c r="H50" s="19"/>
      <c r="I50" s="26"/>
      <c r="J50" s="19"/>
      <c r="K50" s="26"/>
      <c r="L50" s="19"/>
      <c r="M50" s="26"/>
      <c r="N50" s="19"/>
      <c r="O50" s="26"/>
      <c r="P50" s="19"/>
      <c r="Q50" s="26"/>
      <c r="R50" s="19"/>
      <c r="S50" s="26"/>
      <c r="T50" s="19"/>
      <c r="U50" s="26"/>
      <c r="V50" s="19"/>
      <c r="W50" s="26"/>
      <c r="X50" s="19"/>
      <c r="Y50" s="26"/>
      <c r="Z50" s="19"/>
      <c r="AA50" s="26"/>
      <c r="AB50" s="19"/>
      <c r="AC50" s="26"/>
      <c r="AD50" s="19"/>
      <c r="AE50" s="26"/>
      <c r="AF50" s="19"/>
      <c r="AG50" s="26"/>
      <c r="AH50" s="19"/>
      <c r="AI50" s="26"/>
      <c r="AJ50" s="19"/>
      <c r="AK50" s="26"/>
      <c r="AL50" s="48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t="str">
        <f t="shared" si="12"/>
        <v/>
      </c>
      <c r="CA50" t="str">
        <f t="shared" si="11"/>
        <v/>
      </c>
      <c r="CJ50">
        <f t="shared" si="13"/>
        <v>0</v>
      </c>
    </row>
    <row r="51" spans="1:89" x14ac:dyDescent="0.25">
      <c r="A51" s="50" t="s">
        <v>79</v>
      </c>
      <c r="B51" s="47">
        <f t="shared" si="9"/>
        <v>0</v>
      </c>
      <c r="C51" s="25">
        <f t="shared" si="10"/>
        <v>0</v>
      </c>
      <c r="D51" s="16">
        <f t="shared" si="10"/>
        <v>0</v>
      </c>
      <c r="E51" s="26"/>
      <c r="F51" s="19"/>
      <c r="G51" s="26"/>
      <c r="H51" s="19"/>
      <c r="I51" s="26"/>
      <c r="J51" s="19"/>
      <c r="K51" s="26"/>
      <c r="L51" s="19"/>
      <c r="M51" s="26"/>
      <c r="N51" s="19"/>
      <c r="O51" s="26"/>
      <c r="P51" s="19"/>
      <c r="Q51" s="26"/>
      <c r="R51" s="19"/>
      <c r="S51" s="26"/>
      <c r="T51" s="19"/>
      <c r="U51" s="26"/>
      <c r="V51" s="19"/>
      <c r="W51" s="26"/>
      <c r="X51" s="19"/>
      <c r="Y51" s="26"/>
      <c r="Z51" s="19"/>
      <c r="AA51" s="26"/>
      <c r="AB51" s="19"/>
      <c r="AC51" s="26"/>
      <c r="AD51" s="19"/>
      <c r="AE51" s="26"/>
      <c r="AF51" s="19"/>
      <c r="AG51" s="26"/>
      <c r="AH51" s="19"/>
      <c r="AI51" s="26"/>
      <c r="AJ51" s="19"/>
      <c r="AK51" s="26"/>
      <c r="AL51" s="48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t="str">
        <f t="shared" si="12"/>
        <v/>
      </c>
      <c r="CA51" t="str">
        <f t="shared" si="11"/>
        <v/>
      </c>
      <c r="CJ51">
        <f t="shared" si="13"/>
        <v>0</v>
      </c>
    </row>
    <row r="52" spans="1:89" x14ac:dyDescent="0.25">
      <c r="A52" s="50" t="s">
        <v>80</v>
      </c>
      <c r="B52" s="47">
        <f t="shared" si="9"/>
        <v>0</v>
      </c>
      <c r="C52" s="25">
        <f t="shared" si="10"/>
        <v>0</v>
      </c>
      <c r="D52" s="16">
        <f t="shared" si="10"/>
        <v>0</v>
      </c>
      <c r="E52" s="26"/>
      <c r="F52" s="19"/>
      <c r="G52" s="26"/>
      <c r="H52" s="19"/>
      <c r="I52" s="26"/>
      <c r="J52" s="19"/>
      <c r="K52" s="26"/>
      <c r="L52" s="19"/>
      <c r="M52" s="26"/>
      <c r="N52" s="19"/>
      <c r="O52" s="26"/>
      <c r="P52" s="19"/>
      <c r="Q52" s="26"/>
      <c r="R52" s="19"/>
      <c r="S52" s="26"/>
      <c r="T52" s="19"/>
      <c r="U52" s="26"/>
      <c r="V52" s="19"/>
      <c r="W52" s="26"/>
      <c r="X52" s="19"/>
      <c r="Y52" s="26"/>
      <c r="Z52" s="19"/>
      <c r="AA52" s="26"/>
      <c r="AB52" s="19"/>
      <c r="AC52" s="26"/>
      <c r="AD52" s="19"/>
      <c r="AE52" s="26"/>
      <c r="AF52" s="19"/>
      <c r="AG52" s="26"/>
      <c r="AH52" s="19"/>
      <c r="AI52" s="26"/>
      <c r="AJ52" s="19"/>
      <c r="AK52" s="26"/>
      <c r="AL52" s="48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t="str">
        <f t="shared" si="12"/>
        <v/>
      </c>
      <c r="CA52" t="str">
        <f t="shared" si="11"/>
        <v/>
      </c>
      <c r="CJ52">
        <f t="shared" si="13"/>
        <v>0</v>
      </c>
    </row>
    <row r="53" spans="1:89" x14ac:dyDescent="0.25">
      <c r="A53" s="50" t="s">
        <v>81</v>
      </c>
      <c r="B53" s="47">
        <f t="shared" si="9"/>
        <v>0</v>
      </c>
      <c r="C53" s="25">
        <f t="shared" si="10"/>
        <v>0</v>
      </c>
      <c r="D53" s="16">
        <f t="shared" si="10"/>
        <v>0</v>
      </c>
      <c r="E53" s="26"/>
      <c r="F53" s="19"/>
      <c r="G53" s="26"/>
      <c r="H53" s="19"/>
      <c r="I53" s="26"/>
      <c r="J53" s="19"/>
      <c r="K53" s="26"/>
      <c r="L53" s="19"/>
      <c r="M53" s="26"/>
      <c r="N53" s="19"/>
      <c r="O53" s="26"/>
      <c r="P53" s="19"/>
      <c r="Q53" s="26"/>
      <c r="R53" s="19"/>
      <c r="S53" s="26"/>
      <c r="T53" s="19"/>
      <c r="U53" s="26"/>
      <c r="V53" s="19"/>
      <c r="W53" s="26"/>
      <c r="X53" s="19"/>
      <c r="Y53" s="26"/>
      <c r="Z53" s="19"/>
      <c r="AA53" s="26"/>
      <c r="AB53" s="19"/>
      <c r="AC53" s="26"/>
      <c r="AD53" s="19"/>
      <c r="AE53" s="26"/>
      <c r="AF53" s="19"/>
      <c r="AG53" s="26"/>
      <c r="AH53" s="19"/>
      <c r="AI53" s="26"/>
      <c r="AJ53" s="19"/>
      <c r="AK53" s="26"/>
      <c r="AL53" s="48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t="str">
        <f t="shared" si="12"/>
        <v/>
      </c>
      <c r="CA53" t="str">
        <f t="shared" si="11"/>
        <v/>
      </c>
      <c r="CJ53">
        <f t="shared" si="13"/>
        <v>0</v>
      </c>
    </row>
    <row r="54" spans="1:89" x14ac:dyDescent="0.25">
      <c r="A54" s="50" t="s">
        <v>82</v>
      </c>
      <c r="B54" s="47">
        <f t="shared" si="9"/>
        <v>0</v>
      </c>
      <c r="C54" s="25">
        <f t="shared" si="10"/>
        <v>0</v>
      </c>
      <c r="D54" s="16">
        <f t="shared" si="10"/>
        <v>0</v>
      </c>
      <c r="E54" s="26"/>
      <c r="F54" s="19"/>
      <c r="G54" s="26"/>
      <c r="H54" s="19"/>
      <c r="I54" s="26"/>
      <c r="J54" s="19"/>
      <c r="K54" s="26"/>
      <c r="L54" s="19"/>
      <c r="M54" s="26"/>
      <c r="N54" s="19"/>
      <c r="O54" s="26"/>
      <c r="P54" s="19"/>
      <c r="Q54" s="26"/>
      <c r="R54" s="19"/>
      <c r="S54" s="26"/>
      <c r="T54" s="19"/>
      <c r="U54" s="26"/>
      <c r="V54" s="19"/>
      <c r="W54" s="26"/>
      <c r="X54" s="19"/>
      <c r="Y54" s="26"/>
      <c r="Z54" s="19"/>
      <c r="AA54" s="26"/>
      <c r="AB54" s="19"/>
      <c r="AC54" s="26"/>
      <c r="AD54" s="19"/>
      <c r="AE54" s="26"/>
      <c r="AF54" s="19"/>
      <c r="AG54" s="26"/>
      <c r="AH54" s="19"/>
      <c r="AI54" s="26"/>
      <c r="AJ54" s="19"/>
      <c r="AK54" s="26"/>
      <c r="AL54" s="48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t="str">
        <f t="shared" si="12"/>
        <v/>
      </c>
      <c r="CA54" t="str">
        <f t="shared" si="11"/>
        <v/>
      </c>
      <c r="CJ54">
        <f t="shared" si="13"/>
        <v>0</v>
      </c>
    </row>
    <row r="55" spans="1:89" x14ac:dyDescent="0.25">
      <c r="A55" s="50" t="s">
        <v>83</v>
      </c>
      <c r="B55" s="47">
        <f t="shared" si="9"/>
        <v>0</v>
      </c>
      <c r="C55" s="25">
        <f t="shared" si="10"/>
        <v>0</v>
      </c>
      <c r="D55" s="16">
        <f t="shared" si="10"/>
        <v>0</v>
      </c>
      <c r="E55" s="26"/>
      <c r="F55" s="19"/>
      <c r="G55" s="26"/>
      <c r="H55" s="19"/>
      <c r="I55" s="26"/>
      <c r="J55" s="19"/>
      <c r="K55" s="26"/>
      <c r="L55" s="19"/>
      <c r="M55" s="26"/>
      <c r="N55" s="19"/>
      <c r="O55" s="26"/>
      <c r="P55" s="19"/>
      <c r="Q55" s="26"/>
      <c r="R55" s="19"/>
      <c r="S55" s="26"/>
      <c r="T55" s="19"/>
      <c r="U55" s="26"/>
      <c r="V55" s="19"/>
      <c r="W55" s="26"/>
      <c r="X55" s="19"/>
      <c r="Y55" s="26"/>
      <c r="Z55" s="19"/>
      <c r="AA55" s="26"/>
      <c r="AB55" s="19"/>
      <c r="AC55" s="26"/>
      <c r="AD55" s="19"/>
      <c r="AE55" s="26"/>
      <c r="AF55" s="19"/>
      <c r="AG55" s="26"/>
      <c r="AH55" s="19"/>
      <c r="AI55" s="26"/>
      <c r="AJ55" s="19"/>
      <c r="AK55" s="26"/>
      <c r="AL55" s="48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t="str">
        <f t="shared" si="12"/>
        <v/>
      </c>
      <c r="CA55" t="str">
        <f t="shared" si="11"/>
        <v/>
      </c>
      <c r="CJ55">
        <f t="shared" si="13"/>
        <v>0</v>
      </c>
    </row>
    <row r="56" spans="1:89" x14ac:dyDescent="0.25">
      <c r="A56" s="50" t="s">
        <v>84</v>
      </c>
      <c r="B56" s="47">
        <f t="shared" si="9"/>
        <v>0</v>
      </c>
      <c r="C56" s="25">
        <f t="shared" si="10"/>
        <v>0</v>
      </c>
      <c r="D56" s="16">
        <f t="shared" si="10"/>
        <v>0</v>
      </c>
      <c r="E56" s="26"/>
      <c r="F56" s="19"/>
      <c r="G56" s="26"/>
      <c r="H56" s="19"/>
      <c r="I56" s="26"/>
      <c r="J56" s="19"/>
      <c r="K56" s="26"/>
      <c r="L56" s="19"/>
      <c r="M56" s="26"/>
      <c r="N56" s="19"/>
      <c r="O56" s="26"/>
      <c r="P56" s="19"/>
      <c r="Q56" s="26"/>
      <c r="R56" s="19"/>
      <c r="S56" s="26"/>
      <c r="T56" s="19"/>
      <c r="U56" s="26"/>
      <c r="V56" s="19"/>
      <c r="W56" s="26"/>
      <c r="X56" s="19"/>
      <c r="Y56" s="26"/>
      <c r="Z56" s="19"/>
      <c r="AA56" s="26"/>
      <c r="AB56" s="19"/>
      <c r="AC56" s="26"/>
      <c r="AD56" s="19"/>
      <c r="AE56" s="26"/>
      <c r="AF56" s="19"/>
      <c r="AG56" s="26"/>
      <c r="AH56" s="19"/>
      <c r="AI56" s="26"/>
      <c r="AJ56" s="19"/>
      <c r="AK56" s="26"/>
      <c r="AL56" s="48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t="str">
        <f t="shared" si="12"/>
        <v/>
      </c>
      <c r="CA56" t="str">
        <f t="shared" si="11"/>
        <v/>
      </c>
      <c r="CJ56">
        <f t="shared" si="13"/>
        <v>0</v>
      </c>
    </row>
    <row r="57" spans="1:89" ht="22.5" x14ac:dyDescent="0.25">
      <c r="A57" s="51" t="s">
        <v>85</v>
      </c>
      <c r="B57" s="52">
        <f t="shared" si="9"/>
        <v>0</v>
      </c>
      <c r="C57" s="53">
        <f t="shared" si="10"/>
        <v>0</v>
      </c>
      <c r="D57" s="54">
        <f t="shared" si="10"/>
        <v>0</v>
      </c>
      <c r="E57" s="55"/>
      <c r="F57" s="56"/>
      <c r="G57" s="55"/>
      <c r="H57" s="56"/>
      <c r="I57" s="55"/>
      <c r="J57" s="56"/>
      <c r="K57" s="55"/>
      <c r="L57" s="56"/>
      <c r="M57" s="55"/>
      <c r="N57" s="56"/>
      <c r="O57" s="55"/>
      <c r="P57" s="56"/>
      <c r="Q57" s="55"/>
      <c r="R57" s="56"/>
      <c r="S57" s="55"/>
      <c r="T57" s="56"/>
      <c r="U57" s="55"/>
      <c r="V57" s="56"/>
      <c r="W57" s="55"/>
      <c r="X57" s="56"/>
      <c r="Y57" s="55"/>
      <c r="Z57" s="56"/>
      <c r="AA57" s="55"/>
      <c r="AB57" s="56"/>
      <c r="AC57" s="55"/>
      <c r="AD57" s="56"/>
      <c r="AE57" s="55"/>
      <c r="AF57" s="56"/>
      <c r="AG57" s="55"/>
      <c r="AH57" s="56"/>
      <c r="AI57" s="55"/>
      <c r="AJ57" s="56"/>
      <c r="AK57" s="55"/>
      <c r="AL57" s="57"/>
      <c r="AM57" s="56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t="str">
        <f t="shared" si="12"/>
        <v/>
      </c>
      <c r="CA57" t="str">
        <f t="shared" si="11"/>
        <v/>
      </c>
      <c r="CJ57">
        <f t="shared" si="13"/>
        <v>0</v>
      </c>
    </row>
    <row r="58" spans="1:89" ht="15.75" x14ac:dyDescent="0.25">
      <c r="A58" s="4" t="s">
        <v>86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89" ht="15.75" x14ac:dyDescent="0.25">
      <c r="A59" s="4" t="s">
        <v>87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89" ht="15" customHeight="1" x14ac:dyDescent="0.25">
      <c r="A60" s="212" t="s">
        <v>4</v>
      </c>
      <c r="B60" s="213"/>
      <c r="C60" s="203" t="s">
        <v>5</v>
      </c>
      <c r="D60" s="204"/>
      <c r="E60" s="205"/>
      <c r="F60" s="209" t="s">
        <v>6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191"/>
      <c r="AN60" s="219" t="s">
        <v>7</v>
      </c>
      <c r="AO60" s="222" t="s">
        <v>8</v>
      </c>
      <c r="CA60" s="218" t="s">
        <v>7</v>
      </c>
      <c r="CB60" s="218" t="s">
        <v>8</v>
      </c>
      <c r="CC60" s="218" t="s">
        <v>88</v>
      </c>
      <c r="CJ60" s="218" t="s">
        <v>7</v>
      </c>
      <c r="CK60" s="218" t="s">
        <v>8</v>
      </c>
    </row>
    <row r="61" spans="1:89" x14ac:dyDescent="0.25">
      <c r="A61" s="214"/>
      <c r="B61" s="215"/>
      <c r="C61" s="206"/>
      <c r="D61" s="207"/>
      <c r="E61" s="208"/>
      <c r="F61" s="198" t="s">
        <v>10</v>
      </c>
      <c r="G61" s="196"/>
      <c r="H61" s="195" t="s">
        <v>11</v>
      </c>
      <c r="I61" s="196"/>
      <c r="J61" s="195" t="s">
        <v>12</v>
      </c>
      <c r="K61" s="196"/>
      <c r="L61" s="195" t="s">
        <v>13</v>
      </c>
      <c r="M61" s="196"/>
      <c r="N61" s="195" t="s">
        <v>14</v>
      </c>
      <c r="O61" s="196"/>
      <c r="P61" s="195" t="s">
        <v>15</v>
      </c>
      <c r="Q61" s="196"/>
      <c r="R61" s="195" t="s">
        <v>16</v>
      </c>
      <c r="S61" s="196"/>
      <c r="T61" s="195" t="s">
        <v>17</v>
      </c>
      <c r="U61" s="196"/>
      <c r="V61" s="195" t="s">
        <v>18</v>
      </c>
      <c r="W61" s="196"/>
      <c r="X61" s="195" t="s">
        <v>19</v>
      </c>
      <c r="Y61" s="196"/>
      <c r="Z61" s="195" t="s">
        <v>20</v>
      </c>
      <c r="AA61" s="196"/>
      <c r="AB61" s="195" t="s">
        <v>21</v>
      </c>
      <c r="AC61" s="196"/>
      <c r="AD61" s="195" t="s">
        <v>22</v>
      </c>
      <c r="AE61" s="196"/>
      <c r="AF61" s="195" t="s">
        <v>23</v>
      </c>
      <c r="AG61" s="196"/>
      <c r="AH61" s="195" t="s">
        <v>24</v>
      </c>
      <c r="AI61" s="196"/>
      <c r="AJ61" s="195" t="s">
        <v>25</v>
      </c>
      <c r="AK61" s="196"/>
      <c r="AL61" s="190" t="s">
        <v>26</v>
      </c>
      <c r="AM61" s="191"/>
      <c r="AN61" s="220"/>
      <c r="AO61" s="223"/>
      <c r="CA61" s="218"/>
      <c r="CB61" s="218"/>
      <c r="CC61" s="218"/>
      <c r="CJ61" s="218"/>
      <c r="CK61" s="218"/>
    </row>
    <row r="62" spans="1:89" x14ac:dyDescent="0.25">
      <c r="A62" s="216"/>
      <c r="B62" s="217"/>
      <c r="C62" s="8" t="s">
        <v>27</v>
      </c>
      <c r="D62" s="9" t="s">
        <v>28</v>
      </c>
      <c r="E62" s="10" t="s">
        <v>29</v>
      </c>
      <c r="F62" s="11" t="s">
        <v>28</v>
      </c>
      <c r="G62" s="130" t="s">
        <v>29</v>
      </c>
      <c r="H62" s="13" t="s">
        <v>28</v>
      </c>
      <c r="I62" s="130" t="s">
        <v>29</v>
      </c>
      <c r="J62" s="13" t="s">
        <v>28</v>
      </c>
      <c r="K62" s="130" t="s">
        <v>29</v>
      </c>
      <c r="L62" s="13" t="s">
        <v>28</v>
      </c>
      <c r="M62" s="130" t="s">
        <v>29</v>
      </c>
      <c r="N62" s="13" t="s">
        <v>28</v>
      </c>
      <c r="O62" s="130" t="s">
        <v>29</v>
      </c>
      <c r="P62" s="13" t="s">
        <v>28</v>
      </c>
      <c r="Q62" s="130" t="s">
        <v>29</v>
      </c>
      <c r="R62" s="13" t="s">
        <v>28</v>
      </c>
      <c r="S62" s="130" t="s">
        <v>29</v>
      </c>
      <c r="T62" s="13" t="s">
        <v>28</v>
      </c>
      <c r="U62" s="130" t="s">
        <v>29</v>
      </c>
      <c r="V62" s="13" t="s">
        <v>28</v>
      </c>
      <c r="W62" s="130" t="s">
        <v>29</v>
      </c>
      <c r="X62" s="13" t="s">
        <v>28</v>
      </c>
      <c r="Y62" s="130" t="s">
        <v>29</v>
      </c>
      <c r="Z62" s="13" t="s">
        <v>28</v>
      </c>
      <c r="AA62" s="130" t="s">
        <v>29</v>
      </c>
      <c r="AB62" s="13" t="s">
        <v>28</v>
      </c>
      <c r="AC62" s="130" t="s">
        <v>29</v>
      </c>
      <c r="AD62" s="13" t="s">
        <v>28</v>
      </c>
      <c r="AE62" s="130" t="s">
        <v>29</v>
      </c>
      <c r="AF62" s="13" t="s">
        <v>28</v>
      </c>
      <c r="AG62" s="130" t="s">
        <v>29</v>
      </c>
      <c r="AH62" s="13" t="s">
        <v>28</v>
      </c>
      <c r="AI62" s="130" t="s">
        <v>29</v>
      </c>
      <c r="AJ62" s="13" t="s">
        <v>28</v>
      </c>
      <c r="AK62" s="130" t="s">
        <v>29</v>
      </c>
      <c r="AL62" s="13" t="s">
        <v>28</v>
      </c>
      <c r="AM62" s="14" t="s">
        <v>29</v>
      </c>
      <c r="AN62" s="221"/>
      <c r="AO62" s="224" t="s">
        <v>29</v>
      </c>
      <c r="CA62" s="218"/>
      <c r="CB62" s="218" t="s">
        <v>29</v>
      </c>
      <c r="CC62" s="218" t="s">
        <v>29</v>
      </c>
      <c r="CJ62" s="218"/>
      <c r="CK62" s="218" t="s">
        <v>29</v>
      </c>
    </row>
    <row r="63" spans="1:89" x14ac:dyDescent="0.25">
      <c r="A63" s="199" t="s">
        <v>30</v>
      </c>
      <c r="B63" s="24" t="s">
        <v>31</v>
      </c>
      <c r="C63" s="16">
        <f>SUM(D63:E63)</f>
        <v>34</v>
      </c>
      <c r="D63" s="17">
        <f>+F63+H63+J63+L63+N63+P63+R63+T63+V63+X63+Z63+AB63+AD63+AF63+AH63+AJ63+AL63</f>
        <v>18</v>
      </c>
      <c r="E63" s="16">
        <f>+G63+I63+K63+M63+O63+Q63+S63+U63+W63+Y63+AA63+AC63+AE63+AG63+AI63+AK63+AM63</f>
        <v>16</v>
      </c>
      <c r="F63" s="18"/>
      <c r="G63" s="19"/>
      <c r="H63" s="18"/>
      <c r="I63" s="19"/>
      <c r="J63" s="18"/>
      <c r="K63" s="19"/>
      <c r="L63" s="18"/>
      <c r="M63" s="19"/>
      <c r="N63" s="18"/>
      <c r="O63" s="19"/>
      <c r="P63" s="18"/>
      <c r="Q63" s="19"/>
      <c r="R63" s="18"/>
      <c r="S63" s="19"/>
      <c r="T63" s="18"/>
      <c r="U63" s="19"/>
      <c r="V63" s="18"/>
      <c r="W63" s="19"/>
      <c r="X63" s="18"/>
      <c r="Y63" s="19">
        <v>1</v>
      </c>
      <c r="Z63" s="18">
        <v>1</v>
      </c>
      <c r="AA63" s="19">
        <v>2</v>
      </c>
      <c r="AB63" s="18">
        <v>1</v>
      </c>
      <c r="AC63" s="19"/>
      <c r="AD63" s="18">
        <v>4</v>
      </c>
      <c r="AE63" s="19">
        <v>1</v>
      </c>
      <c r="AF63" s="18">
        <v>4</v>
      </c>
      <c r="AG63" s="19">
        <v>2</v>
      </c>
      <c r="AH63" s="18">
        <v>3</v>
      </c>
      <c r="AI63" s="19">
        <v>6</v>
      </c>
      <c r="AJ63" s="18">
        <v>3</v>
      </c>
      <c r="AK63" s="19">
        <v>3</v>
      </c>
      <c r="AL63" s="18">
        <v>2</v>
      </c>
      <c r="AM63" s="22">
        <v>1</v>
      </c>
      <c r="AN63" s="23">
        <v>0</v>
      </c>
      <c r="AO63" s="19">
        <v>0</v>
      </c>
      <c r="AP63" t="str">
        <f>CA63&amp;CB63&amp;CC63</f>
        <v/>
      </c>
      <c r="CA63" t="str">
        <f>IF(CJ63=1," * El total de registros en Pueblos Originarios no debe ser mayor al Total.","")</f>
        <v/>
      </c>
      <c r="CB63" t="str">
        <f>IF(CK63=1," * El total de registros en Migrantes no debe ser mayor al Total.","")</f>
        <v/>
      </c>
      <c r="CC63" t="str">
        <f>IF(AND(C63&lt;&gt;0,OR(AN63="",AO63="")),"* No olvide digitar Migrantes y/o Pueblos Originarios (Digite CERO si no tiene). ","")</f>
        <v/>
      </c>
      <c r="CJ63">
        <f>IF(AN63&gt;C63,1,0)</f>
        <v>0</v>
      </c>
      <c r="CK63">
        <f>IF(AO63&gt;C63,1,0)</f>
        <v>0</v>
      </c>
    </row>
    <row r="64" spans="1:89" x14ac:dyDescent="0.25">
      <c r="A64" s="200"/>
      <c r="B64" s="24" t="s">
        <v>32</v>
      </c>
      <c r="C64" s="16">
        <f t="shared" ref="C64:C89" si="14">SUM(D64:E64)</f>
        <v>0</v>
      </c>
      <c r="D64" s="25">
        <f t="shared" ref="D64:E89" si="15">+F64+H64+J64+L64+N64+P64+R64+T64+V64+X64+Z64+AB64+AD64+AF64+AH64+AJ64+AL64</f>
        <v>0</v>
      </c>
      <c r="E64" s="16">
        <f t="shared" si="15"/>
        <v>0</v>
      </c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6"/>
      <c r="AA64" s="19"/>
      <c r="AB64" s="26"/>
      <c r="AC64" s="19"/>
      <c r="AD64" s="26"/>
      <c r="AE64" s="19"/>
      <c r="AF64" s="26"/>
      <c r="AG64" s="19"/>
      <c r="AH64" s="26"/>
      <c r="AI64" s="19"/>
      <c r="AJ64" s="26"/>
      <c r="AK64" s="19"/>
      <c r="AL64" s="26"/>
      <c r="AM64" s="22"/>
      <c r="AN64" s="23"/>
      <c r="AO64" s="19"/>
      <c r="AP64" t="str">
        <f t="shared" ref="AP64:AP89" si="16">CA64&amp;CB64&amp;CC64</f>
        <v/>
      </c>
      <c r="CA64" t="str">
        <f t="shared" ref="CA64:CA89" si="17">IF(CJ64=1," * El total de registros en Pueblos Originarios no debe ser mayor al Total.","")</f>
        <v/>
      </c>
      <c r="CB64" t="str">
        <f t="shared" ref="CB64:CB89" si="18">IF(CK64=1," * El total de registros en Migrantes no debe ser mayor al Total.","")</f>
        <v/>
      </c>
      <c r="CC64" t="str">
        <f t="shared" ref="CC64:CC89" si="19">IF(AND(C64&lt;&gt;0,OR(AN64="",AO64="")),"* No olvide digitar Migrantes y/o Pueblos Originarios (Digite CERO si no tiene). ","")</f>
        <v/>
      </c>
      <c r="CJ64">
        <f t="shared" ref="CJ64:CJ89" si="20">IF(AN64&gt;C64,1,0)</f>
        <v>0</v>
      </c>
      <c r="CK64">
        <f t="shared" ref="CK64:CK89" si="21">IF(AO64&gt;C64,1,0)</f>
        <v>0</v>
      </c>
    </row>
    <row r="65" spans="1:89" x14ac:dyDescent="0.25">
      <c r="A65" s="200"/>
      <c r="B65" s="24" t="s">
        <v>33</v>
      </c>
      <c r="C65" s="16">
        <f t="shared" si="14"/>
        <v>0</v>
      </c>
      <c r="D65" s="25">
        <f t="shared" si="15"/>
        <v>0</v>
      </c>
      <c r="E65" s="16">
        <f t="shared" si="15"/>
        <v>0</v>
      </c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6"/>
      <c r="AA65" s="19"/>
      <c r="AB65" s="26"/>
      <c r="AC65" s="19"/>
      <c r="AD65" s="26"/>
      <c r="AE65" s="19"/>
      <c r="AF65" s="26"/>
      <c r="AG65" s="19"/>
      <c r="AH65" s="26"/>
      <c r="AI65" s="19"/>
      <c r="AJ65" s="26"/>
      <c r="AK65" s="19"/>
      <c r="AL65" s="26"/>
      <c r="AM65" s="22"/>
      <c r="AN65" s="23"/>
      <c r="AO65" s="19"/>
      <c r="AP65" t="str">
        <f t="shared" si="16"/>
        <v/>
      </c>
      <c r="CA65" t="str">
        <f t="shared" si="17"/>
        <v/>
      </c>
      <c r="CB65" t="str">
        <f t="shared" si="18"/>
        <v/>
      </c>
      <c r="CC65" t="str">
        <f t="shared" si="19"/>
        <v/>
      </c>
      <c r="CJ65">
        <f t="shared" si="20"/>
        <v>0</v>
      </c>
      <c r="CK65">
        <f t="shared" si="21"/>
        <v>0</v>
      </c>
    </row>
    <row r="66" spans="1:89" x14ac:dyDescent="0.25">
      <c r="A66" s="200"/>
      <c r="B66" s="24" t="s">
        <v>34</v>
      </c>
      <c r="C66" s="16">
        <f t="shared" si="14"/>
        <v>0</v>
      </c>
      <c r="D66" s="25">
        <f t="shared" si="15"/>
        <v>0</v>
      </c>
      <c r="E66" s="16">
        <f t="shared" si="15"/>
        <v>0</v>
      </c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6"/>
      <c r="AA66" s="19"/>
      <c r="AB66" s="26"/>
      <c r="AC66" s="19"/>
      <c r="AD66" s="26"/>
      <c r="AE66" s="19"/>
      <c r="AF66" s="26"/>
      <c r="AG66" s="19"/>
      <c r="AH66" s="26"/>
      <c r="AI66" s="19"/>
      <c r="AJ66" s="26"/>
      <c r="AK66" s="19"/>
      <c r="AL66" s="26"/>
      <c r="AM66" s="22"/>
      <c r="AN66" s="23"/>
      <c r="AO66" s="19"/>
      <c r="AP66" t="str">
        <f t="shared" si="16"/>
        <v/>
      </c>
      <c r="CA66" t="str">
        <f t="shared" si="17"/>
        <v/>
      </c>
      <c r="CB66" t="str">
        <f t="shared" si="18"/>
        <v/>
      </c>
      <c r="CC66" t="str">
        <f t="shared" si="19"/>
        <v/>
      </c>
      <c r="CJ66">
        <f t="shared" si="20"/>
        <v>0</v>
      </c>
      <c r="CK66">
        <f t="shared" si="21"/>
        <v>0</v>
      </c>
    </row>
    <row r="67" spans="1:89" x14ac:dyDescent="0.25">
      <c r="A67" s="200"/>
      <c r="B67" s="24" t="s">
        <v>35</v>
      </c>
      <c r="C67" s="16">
        <f t="shared" si="14"/>
        <v>0</v>
      </c>
      <c r="D67" s="25">
        <f t="shared" si="15"/>
        <v>0</v>
      </c>
      <c r="E67" s="16">
        <f t="shared" si="15"/>
        <v>0</v>
      </c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6"/>
      <c r="AA67" s="19"/>
      <c r="AB67" s="26"/>
      <c r="AC67" s="19"/>
      <c r="AD67" s="26"/>
      <c r="AE67" s="19"/>
      <c r="AF67" s="26"/>
      <c r="AG67" s="19"/>
      <c r="AH67" s="26"/>
      <c r="AI67" s="19"/>
      <c r="AJ67" s="26"/>
      <c r="AK67" s="19"/>
      <c r="AL67" s="26"/>
      <c r="AM67" s="22"/>
      <c r="AN67" s="23"/>
      <c r="AO67" s="19"/>
      <c r="AP67" t="str">
        <f t="shared" si="16"/>
        <v/>
      </c>
      <c r="CA67" t="str">
        <f t="shared" si="17"/>
        <v/>
      </c>
      <c r="CB67" t="str">
        <f t="shared" si="18"/>
        <v/>
      </c>
      <c r="CC67" t="str">
        <f t="shared" si="19"/>
        <v/>
      </c>
      <c r="CJ67">
        <f t="shared" si="20"/>
        <v>0</v>
      </c>
      <c r="CK67">
        <f t="shared" si="21"/>
        <v>0</v>
      </c>
    </row>
    <row r="68" spans="1:89" x14ac:dyDescent="0.25">
      <c r="A68" s="200"/>
      <c r="B68" s="24" t="s">
        <v>36</v>
      </c>
      <c r="C68" s="16">
        <f t="shared" si="14"/>
        <v>0</v>
      </c>
      <c r="D68" s="25">
        <f t="shared" si="15"/>
        <v>0</v>
      </c>
      <c r="E68" s="16">
        <f t="shared" si="15"/>
        <v>0</v>
      </c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6"/>
      <c r="AA68" s="19"/>
      <c r="AB68" s="26"/>
      <c r="AC68" s="19"/>
      <c r="AD68" s="26"/>
      <c r="AE68" s="19"/>
      <c r="AF68" s="26"/>
      <c r="AG68" s="19"/>
      <c r="AH68" s="26"/>
      <c r="AI68" s="19"/>
      <c r="AJ68" s="26"/>
      <c r="AK68" s="19"/>
      <c r="AL68" s="26"/>
      <c r="AM68" s="22"/>
      <c r="AN68" s="23"/>
      <c r="AO68" s="19"/>
      <c r="AP68" t="str">
        <f t="shared" si="16"/>
        <v/>
      </c>
      <c r="CA68" t="str">
        <f t="shared" si="17"/>
        <v/>
      </c>
      <c r="CB68" t="str">
        <f t="shared" si="18"/>
        <v/>
      </c>
      <c r="CC68" t="str">
        <f t="shared" si="19"/>
        <v/>
      </c>
      <c r="CJ68">
        <f t="shared" si="20"/>
        <v>0</v>
      </c>
      <c r="CK68">
        <f t="shared" si="21"/>
        <v>0</v>
      </c>
    </row>
    <row r="69" spans="1:89" x14ac:dyDescent="0.25">
      <c r="A69" s="200"/>
      <c r="B69" s="24" t="s">
        <v>37</v>
      </c>
      <c r="C69" s="16">
        <f t="shared" si="14"/>
        <v>0</v>
      </c>
      <c r="D69" s="25">
        <f t="shared" si="15"/>
        <v>0</v>
      </c>
      <c r="E69" s="16">
        <f t="shared" si="15"/>
        <v>0</v>
      </c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6"/>
      <c r="AA69" s="19"/>
      <c r="AB69" s="26"/>
      <c r="AC69" s="19"/>
      <c r="AD69" s="26"/>
      <c r="AE69" s="19"/>
      <c r="AF69" s="26"/>
      <c r="AG69" s="19"/>
      <c r="AH69" s="26"/>
      <c r="AI69" s="19"/>
      <c r="AJ69" s="26"/>
      <c r="AK69" s="19"/>
      <c r="AL69" s="26"/>
      <c r="AM69" s="22"/>
      <c r="AN69" s="23"/>
      <c r="AO69" s="19"/>
      <c r="AP69" t="str">
        <f t="shared" si="16"/>
        <v/>
      </c>
      <c r="CA69" t="str">
        <f t="shared" si="17"/>
        <v/>
      </c>
      <c r="CB69" t="str">
        <f t="shared" si="18"/>
        <v/>
      </c>
      <c r="CC69" t="str">
        <f t="shared" si="19"/>
        <v/>
      </c>
      <c r="CJ69">
        <f t="shared" si="20"/>
        <v>0</v>
      </c>
      <c r="CK69">
        <f t="shared" si="21"/>
        <v>0</v>
      </c>
    </row>
    <row r="70" spans="1:89" x14ac:dyDescent="0.25">
      <c r="A70" s="200"/>
      <c r="B70" s="24" t="s">
        <v>38</v>
      </c>
      <c r="C70" s="16">
        <f t="shared" si="14"/>
        <v>0</v>
      </c>
      <c r="D70" s="25">
        <f t="shared" si="15"/>
        <v>0</v>
      </c>
      <c r="E70" s="16">
        <f t="shared" si="15"/>
        <v>0</v>
      </c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6"/>
      <c r="AA70" s="19"/>
      <c r="AB70" s="26"/>
      <c r="AC70" s="19"/>
      <c r="AD70" s="26"/>
      <c r="AE70" s="19"/>
      <c r="AF70" s="26"/>
      <c r="AG70" s="19"/>
      <c r="AH70" s="26"/>
      <c r="AI70" s="19"/>
      <c r="AJ70" s="26"/>
      <c r="AK70" s="19"/>
      <c r="AL70" s="26"/>
      <c r="AM70" s="22"/>
      <c r="AN70" s="23"/>
      <c r="AO70" s="19"/>
      <c r="AP70" t="str">
        <f t="shared" si="16"/>
        <v/>
      </c>
      <c r="CA70" t="str">
        <f t="shared" si="17"/>
        <v/>
      </c>
      <c r="CB70" t="str">
        <f t="shared" si="18"/>
        <v/>
      </c>
      <c r="CC70" t="str">
        <f t="shared" si="19"/>
        <v/>
      </c>
      <c r="CJ70">
        <f t="shared" si="20"/>
        <v>0</v>
      </c>
      <c r="CK70">
        <f t="shared" si="21"/>
        <v>0</v>
      </c>
    </row>
    <row r="71" spans="1:89" x14ac:dyDescent="0.25">
      <c r="A71" s="200"/>
      <c r="B71" s="24" t="s">
        <v>39</v>
      </c>
      <c r="C71" s="16">
        <f t="shared" si="14"/>
        <v>0</v>
      </c>
      <c r="D71" s="25">
        <f t="shared" si="15"/>
        <v>0</v>
      </c>
      <c r="E71" s="16">
        <f t="shared" si="15"/>
        <v>0</v>
      </c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6"/>
      <c r="AA71" s="19"/>
      <c r="AB71" s="26"/>
      <c r="AC71" s="19"/>
      <c r="AD71" s="26"/>
      <c r="AE71" s="19"/>
      <c r="AF71" s="26"/>
      <c r="AG71" s="19"/>
      <c r="AH71" s="26"/>
      <c r="AI71" s="19"/>
      <c r="AJ71" s="26"/>
      <c r="AK71" s="19"/>
      <c r="AL71" s="26"/>
      <c r="AM71" s="22"/>
      <c r="AN71" s="23"/>
      <c r="AO71" s="19"/>
      <c r="AP71" t="str">
        <f t="shared" si="16"/>
        <v/>
      </c>
      <c r="CA71" t="str">
        <f t="shared" si="17"/>
        <v/>
      </c>
      <c r="CB71" t="str">
        <f t="shared" si="18"/>
        <v/>
      </c>
      <c r="CC71" t="str">
        <f t="shared" si="19"/>
        <v/>
      </c>
      <c r="CJ71">
        <f t="shared" si="20"/>
        <v>0</v>
      </c>
      <c r="CK71">
        <f t="shared" si="21"/>
        <v>0</v>
      </c>
    </row>
    <row r="72" spans="1:89" x14ac:dyDescent="0.25">
      <c r="A72" s="200"/>
      <c r="B72" s="24" t="s">
        <v>40</v>
      </c>
      <c r="C72" s="16">
        <f t="shared" si="14"/>
        <v>0</v>
      </c>
      <c r="D72" s="25">
        <f t="shared" si="15"/>
        <v>0</v>
      </c>
      <c r="E72" s="16">
        <f t="shared" si="15"/>
        <v>0</v>
      </c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6"/>
      <c r="AA72" s="19"/>
      <c r="AB72" s="26"/>
      <c r="AC72" s="19"/>
      <c r="AD72" s="26"/>
      <c r="AE72" s="19"/>
      <c r="AF72" s="26"/>
      <c r="AG72" s="19"/>
      <c r="AH72" s="26"/>
      <c r="AI72" s="19"/>
      <c r="AJ72" s="26"/>
      <c r="AK72" s="19"/>
      <c r="AL72" s="26"/>
      <c r="AM72" s="22"/>
      <c r="AN72" s="23"/>
      <c r="AO72" s="19"/>
      <c r="AP72" t="str">
        <f t="shared" si="16"/>
        <v/>
      </c>
      <c r="CA72" t="str">
        <f t="shared" si="17"/>
        <v/>
      </c>
      <c r="CB72" t="str">
        <f t="shared" si="18"/>
        <v/>
      </c>
      <c r="CC72" t="str">
        <f t="shared" si="19"/>
        <v/>
      </c>
      <c r="CJ72">
        <f t="shared" si="20"/>
        <v>0</v>
      </c>
      <c r="CK72">
        <f t="shared" si="21"/>
        <v>0</v>
      </c>
    </row>
    <row r="73" spans="1:89" x14ac:dyDescent="0.25">
      <c r="A73" s="200"/>
      <c r="B73" s="24" t="s">
        <v>41</v>
      </c>
      <c r="C73" s="16">
        <f t="shared" si="14"/>
        <v>0</v>
      </c>
      <c r="D73" s="25">
        <f t="shared" si="15"/>
        <v>0</v>
      </c>
      <c r="E73" s="16">
        <f t="shared" si="15"/>
        <v>0</v>
      </c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6"/>
      <c r="AA73" s="19"/>
      <c r="AB73" s="26"/>
      <c r="AC73" s="19"/>
      <c r="AD73" s="26"/>
      <c r="AE73" s="19"/>
      <c r="AF73" s="26"/>
      <c r="AG73" s="19"/>
      <c r="AH73" s="26"/>
      <c r="AI73" s="19"/>
      <c r="AJ73" s="26"/>
      <c r="AK73" s="19"/>
      <c r="AL73" s="26"/>
      <c r="AM73" s="22"/>
      <c r="AN73" s="23"/>
      <c r="AO73" s="19"/>
      <c r="AP73" t="str">
        <f t="shared" si="16"/>
        <v/>
      </c>
      <c r="CA73" t="str">
        <f t="shared" si="17"/>
        <v/>
      </c>
      <c r="CB73" t="str">
        <f t="shared" si="18"/>
        <v/>
      </c>
      <c r="CC73" t="str">
        <f t="shared" si="19"/>
        <v/>
      </c>
      <c r="CJ73">
        <f t="shared" si="20"/>
        <v>0</v>
      </c>
      <c r="CK73">
        <f t="shared" si="21"/>
        <v>0</v>
      </c>
    </row>
    <row r="74" spans="1:89" ht="22.5" x14ac:dyDescent="0.25">
      <c r="A74" s="200"/>
      <c r="B74" s="27" t="s">
        <v>42</v>
      </c>
      <c r="C74" s="16">
        <f t="shared" si="14"/>
        <v>0</v>
      </c>
      <c r="D74" s="25">
        <f t="shared" si="15"/>
        <v>0</v>
      </c>
      <c r="E74" s="16">
        <f t="shared" si="15"/>
        <v>0</v>
      </c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6"/>
      <c r="AA74" s="19"/>
      <c r="AB74" s="26"/>
      <c r="AC74" s="19"/>
      <c r="AD74" s="26"/>
      <c r="AE74" s="19"/>
      <c r="AF74" s="26"/>
      <c r="AG74" s="19"/>
      <c r="AH74" s="26"/>
      <c r="AI74" s="19"/>
      <c r="AJ74" s="26"/>
      <c r="AK74" s="19"/>
      <c r="AL74" s="26"/>
      <c r="AM74" s="22"/>
      <c r="AN74" s="23"/>
      <c r="AO74" s="19"/>
      <c r="AP74" t="str">
        <f t="shared" si="16"/>
        <v/>
      </c>
      <c r="CA74" t="str">
        <f t="shared" si="17"/>
        <v/>
      </c>
      <c r="CB74" t="str">
        <f t="shared" si="18"/>
        <v/>
      </c>
      <c r="CC74" t="str">
        <f t="shared" si="19"/>
        <v/>
      </c>
      <c r="CJ74">
        <f t="shared" si="20"/>
        <v>0</v>
      </c>
      <c r="CK74">
        <f t="shared" si="21"/>
        <v>0</v>
      </c>
    </row>
    <row r="75" spans="1:89" x14ac:dyDescent="0.25">
      <c r="A75" s="200"/>
      <c r="B75" s="24" t="s">
        <v>43</v>
      </c>
      <c r="C75" s="16">
        <f t="shared" si="14"/>
        <v>0</v>
      </c>
      <c r="D75" s="25">
        <f t="shared" si="15"/>
        <v>0</v>
      </c>
      <c r="E75" s="16">
        <f t="shared" si="15"/>
        <v>0</v>
      </c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6"/>
      <c r="AA75" s="19"/>
      <c r="AB75" s="26"/>
      <c r="AC75" s="19"/>
      <c r="AD75" s="26"/>
      <c r="AE75" s="19"/>
      <c r="AF75" s="26"/>
      <c r="AG75" s="19"/>
      <c r="AH75" s="26"/>
      <c r="AI75" s="19"/>
      <c r="AJ75" s="26"/>
      <c r="AK75" s="19"/>
      <c r="AL75" s="26"/>
      <c r="AM75" s="22"/>
      <c r="AN75" s="23"/>
      <c r="AO75" s="19"/>
      <c r="AP75" t="str">
        <f t="shared" si="16"/>
        <v/>
      </c>
      <c r="CA75" t="str">
        <f t="shared" si="17"/>
        <v/>
      </c>
      <c r="CB75" t="str">
        <f t="shared" si="18"/>
        <v/>
      </c>
      <c r="CC75" t="str">
        <f t="shared" si="19"/>
        <v/>
      </c>
      <c r="CJ75">
        <f t="shared" si="20"/>
        <v>0</v>
      </c>
      <c r="CK75">
        <f t="shared" si="21"/>
        <v>0</v>
      </c>
    </row>
    <row r="76" spans="1:89" x14ac:dyDescent="0.25">
      <c r="A76" s="200"/>
      <c r="B76" s="24" t="s">
        <v>44</v>
      </c>
      <c r="C76" s="16">
        <f t="shared" si="14"/>
        <v>0</v>
      </c>
      <c r="D76" s="25">
        <f t="shared" si="15"/>
        <v>0</v>
      </c>
      <c r="E76" s="16">
        <f t="shared" si="15"/>
        <v>0</v>
      </c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6"/>
      <c r="AA76" s="19"/>
      <c r="AB76" s="26"/>
      <c r="AC76" s="19"/>
      <c r="AD76" s="26"/>
      <c r="AE76" s="19"/>
      <c r="AF76" s="26"/>
      <c r="AG76" s="19"/>
      <c r="AH76" s="26"/>
      <c r="AI76" s="19"/>
      <c r="AJ76" s="26"/>
      <c r="AK76" s="19"/>
      <c r="AL76" s="26"/>
      <c r="AM76" s="22"/>
      <c r="AN76" s="23"/>
      <c r="AO76" s="19"/>
      <c r="AP76" t="str">
        <f t="shared" si="16"/>
        <v/>
      </c>
      <c r="CA76" t="str">
        <f t="shared" si="17"/>
        <v/>
      </c>
      <c r="CB76" t="str">
        <f t="shared" si="18"/>
        <v/>
      </c>
      <c r="CC76" t="str">
        <f t="shared" si="19"/>
        <v/>
      </c>
      <c r="CJ76">
        <f t="shared" si="20"/>
        <v>0</v>
      </c>
      <c r="CK76">
        <f t="shared" si="21"/>
        <v>0</v>
      </c>
    </row>
    <row r="77" spans="1:89" x14ac:dyDescent="0.25">
      <c r="A77" s="200"/>
      <c r="B77" s="24" t="s">
        <v>45</v>
      </c>
      <c r="C77" s="16">
        <f t="shared" si="14"/>
        <v>0</v>
      </c>
      <c r="D77" s="25">
        <f t="shared" si="15"/>
        <v>0</v>
      </c>
      <c r="E77" s="16">
        <f t="shared" si="15"/>
        <v>0</v>
      </c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6"/>
      <c r="AA77" s="19"/>
      <c r="AB77" s="26"/>
      <c r="AC77" s="19"/>
      <c r="AD77" s="26"/>
      <c r="AE77" s="19"/>
      <c r="AF77" s="26"/>
      <c r="AG77" s="19"/>
      <c r="AH77" s="26"/>
      <c r="AI77" s="19"/>
      <c r="AJ77" s="26"/>
      <c r="AK77" s="19"/>
      <c r="AL77" s="26"/>
      <c r="AM77" s="22"/>
      <c r="AN77" s="23"/>
      <c r="AO77" s="19"/>
      <c r="AP77" t="str">
        <f t="shared" si="16"/>
        <v/>
      </c>
      <c r="CA77" t="str">
        <f t="shared" si="17"/>
        <v/>
      </c>
      <c r="CB77" t="str">
        <f t="shared" si="18"/>
        <v/>
      </c>
      <c r="CC77" t="str">
        <f t="shared" si="19"/>
        <v/>
      </c>
      <c r="CJ77">
        <f t="shared" si="20"/>
        <v>0</v>
      </c>
      <c r="CK77">
        <f t="shared" si="21"/>
        <v>0</v>
      </c>
    </row>
    <row r="78" spans="1:89" x14ac:dyDescent="0.25">
      <c r="A78" s="200"/>
      <c r="B78" s="24" t="s">
        <v>46</v>
      </c>
      <c r="C78" s="16">
        <f t="shared" si="14"/>
        <v>0</v>
      </c>
      <c r="D78" s="25">
        <f t="shared" si="15"/>
        <v>0</v>
      </c>
      <c r="E78" s="16">
        <f t="shared" si="15"/>
        <v>0</v>
      </c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6"/>
      <c r="AA78" s="19"/>
      <c r="AB78" s="26"/>
      <c r="AC78" s="19"/>
      <c r="AD78" s="26"/>
      <c r="AE78" s="19"/>
      <c r="AF78" s="26"/>
      <c r="AG78" s="19"/>
      <c r="AH78" s="26"/>
      <c r="AI78" s="19"/>
      <c r="AJ78" s="26"/>
      <c r="AK78" s="19"/>
      <c r="AL78" s="26"/>
      <c r="AM78" s="22"/>
      <c r="AN78" s="23"/>
      <c r="AO78" s="19"/>
      <c r="AP78" t="str">
        <f t="shared" si="16"/>
        <v/>
      </c>
      <c r="CA78" t="str">
        <f t="shared" si="17"/>
        <v/>
      </c>
      <c r="CB78" t="str">
        <f t="shared" si="18"/>
        <v/>
      </c>
      <c r="CC78" t="str">
        <f t="shared" si="19"/>
        <v/>
      </c>
      <c r="CJ78">
        <f t="shared" si="20"/>
        <v>0</v>
      </c>
      <c r="CK78">
        <f t="shared" si="21"/>
        <v>0</v>
      </c>
    </row>
    <row r="79" spans="1:89" ht="22.5" x14ac:dyDescent="0.25">
      <c r="A79" s="200"/>
      <c r="B79" s="27" t="s">
        <v>47</v>
      </c>
      <c r="C79" s="16">
        <f t="shared" si="14"/>
        <v>0</v>
      </c>
      <c r="D79" s="25">
        <f t="shared" si="15"/>
        <v>0</v>
      </c>
      <c r="E79" s="16">
        <f t="shared" si="15"/>
        <v>0</v>
      </c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6"/>
      <c r="AA79" s="19"/>
      <c r="AB79" s="26"/>
      <c r="AC79" s="19"/>
      <c r="AD79" s="26"/>
      <c r="AE79" s="19"/>
      <c r="AF79" s="26"/>
      <c r="AG79" s="19"/>
      <c r="AH79" s="26"/>
      <c r="AI79" s="19"/>
      <c r="AJ79" s="26"/>
      <c r="AK79" s="19"/>
      <c r="AL79" s="26"/>
      <c r="AM79" s="22"/>
      <c r="AN79" s="23"/>
      <c r="AO79" s="19"/>
      <c r="AP79" t="str">
        <f t="shared" si="16"/>
        <v/>
      </c>
      <c r="CA79" t="str">
        <f t="shared" si="17"/>
        <v/>
      </c>
      <c r="CB79" t="str">
        <f t="shared" si="18"/>
        <v/>
      </c>
      <c r="CC79" t="str">
        <f t="shared" si="19"/>
        <v/>
      </c>
      <c r="CJ79">
        <f t="shared" si="20"/>
        <v>0</v>
      </c>
      <c r="CK79">
        <f t="shared" si="21"/>
        <v>0</v>
      </c>
    </row>
    <row r="80" spans="1:89" x14ac:dyDescent="0.25">
      <c r="A80" s="200"/>
      <c r="B80" s="24" t="s">
        <v>48</v>
      </c>
      <c r="C80" s="16">
        <f t="shared" si="14"/>
        <v>0</v>
      </c>
      <c r="D80" s="25">
        <f t="shared" si="15"/>
        <v>0</v>
      </c>
      <c r="E80" s="16">
        <f t="shared" si="15"/>
        <v>0</v>
      </c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6"/>
      <c r="AA80" s="19"/>
      <c r="AB80" s="26"/>
      <c r="AC80" s="19"/>
      <c r="AD80" s="26"/>
      <c r="AE80" s="19"/>
      <c r="AF80" s="26"/>
      <c r="AG80" s="19"/>
      <c r="AH80" s="26"/>
      <c r="AI80" s="19"/>
      <c r="AJ80" s="26"/>
      <c r="AK80" s="19"/>
      <c r="AL80" s="26"/>
      <c r="AM80" s="22"/>
      <c r="AN80" s="23"/>
      <c r="AO80" s="19"/>
      <c r="AP80" t="str">
        <f t="shared" si="16"/>
        <v/>
      </c>
      <c r="CA80" t="str">
        <f t="shared" si="17"/>
        <v/>
      </c>
      <c r="CB80" t="str">
        <f t="shared" si="18"/>
        <v/>
      </c>
      <c r="CC80" t="str">
        <f t="shared" si="19"/>
        <v/>
      </c>
      <c r="CJ80">
        <f t="shared" si="20"/>
        <v>0</v>
      </c>
      <c r="CK80">
        <f t="shared" si="21"/>
        <v>0</v>
      </c>
    </row>
    <row r="81" spans="1:89" x14ac:dyDescent="0.25">
      <c r="A81" s="200"/>
      <c r="B81" s="24" t="s">
        <v>49</v>
      </c>
      <c r="C81" s="16">
        <f t="shared" si="14"/>
        <v>0</v>
      </c>
      <c r="D81" s="25">
        <f t="shared" si="15"/>
        <v>0</v>
      </c>
      <c r="E81" s="16">
        <f t="shared" si="15"/>
        <v>0</v>
      </c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6"/>
      <c r="AA81" s="19"/>
      <c r="AB81" s="26"/>
      <c r="AC81" s="19"/>
      <c r="AD81" s="26"/>
      <c r="AE81" s="19"/>
      <c r="AF81" s="26"/>
      <c r="AG81" s="19"/>
      <c r="AH81" s="26"/>
      <c r="AI81" s="19"/>
      <c r="AJ81" s="26"/>
      <c r="AK81" s="19"/>
      <c r="AL81" s="26"/>
      <c r="AM81" s="22"/>
      <c r="AN81" s="23"/>
      <c r="AO81" s="19"/>
      <c r="AP81" t="str">
        <f t="shared" si="16"/>
        <v/>
      </c>
      <c r="CA81" t="str">
        <f t="shared" si="17"/>
        <v/>
      </c>
      <c r="CB81" t="str">
        <f t="shared" si="18"/>
        <v/>
      </c>
      <c r="CC81" t="str">
        <f t="shared" si="19"/>
        <v/>
      </c>
      <c r="CJ81">
        <f t="shared" si="20"/>
        <v>0</v>
      </c>
      <c r="CK81">
        <f t="shared" si="21"/>
        <v>0</v>
      </c>
    </row>
    <row r="82" spans="1:89" x14ac:dyDescent="0.25">
      <c r="A82" s="200"/>
      <c r="B82" s="24" t="s">
        <v>50</v>
      </c>
      <c r="C82" s="16">
        <f t="shared" si="14"/>
        <v>0</v>
      </c>
      <c r="D82" s="25">
        <f t="shared" si="15"/>
        <v>0</v>
      </c>
      <c r="E82" s="16">
        <f t="shared" si="15"/>
        <v>0</v>
      </c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6"/>
      <c r="AA82" s="19"/>
      <c r="AB82" s="26"/>
      <c r="AC82" s="19"/>
      <c r="AD82" s="26"/>
      <c r="AE82" s="19"/>
      <c r="AF82" s="26"/>
      <c r="AG82" s="19"/>
      <c r="AH82" s="26"/>
      <c r="AI82" s="19"/>
      <c r="AJ82" s="26"/>
      <c r="AK82" s="19"/>
      <c r="AL82" s="26"/>
      <c r="AM82" s="22"/>
      <c r="AN82" s="23"/>
      <c r="AO82" s="19"/>
      <c r="AP82" t="str">
        <f t="shared" si="16"/>
        <v/>
      </c>
      <c r="CA82" t="str">
        <f t="shared" si="17"/>
        <v/>
      </c>
      <c r="CB82" t="str">
        <f t="shared" si="18"/>
        <v/>
      </c>
      <c r="CC82" t="str">
        <f t="shared" si="19"/>
        <v/>
      </c>
      <c r="CJ82">
        <f t="shared" si="20"/>
        <v>0</v>
      </c>
      <c r="CK82">
        <f t="shared" si="21"/>
        <v>0</v>
      </c>
    </row>
    <row r="83" spans="1:89" x14ac:dyDescent="0.25">
      <c r="A83" s="200"/>
      <c r="B83" s="24" t="s">
        <v>51</v>
      </c>
      <c r="C83" s="16">
        <f t="shared" si="14"/>
        <v>0</v>
      </c>
      <c r="D83" s="25">
        <f t="shared" si="15"/>
        <v>0</v>
      </c>
      <c r="E83" s="16">
        <f t="shared" si="15"/>
        <v>0</v>
      </c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6"/>
      <c r="AA83" s="19"/>
      <c r="AB83" s="26"/>
      <c r="AC83" s="19"/>
      <c r="AD83" s="26"/>
      <c r="AE83" s="19"/>
      <c r="AF83" s="26"/>
      <c r="AG83" s="19"/>
      <c r="AH83" s="26"/>
      <c r="AI83" s="19"/>
      <c r="AJ83" s="26"/>
      <c r="AK83" s="19"/>
      <c r="AL83" s="26"/>
      <c r="AM83" s="22"/>
      <c r="AN83" s="23"/>
      <c r="AO83" s="19"/>
      <c r="AP83" t="str">
        <f t="shared" si="16"/>
        <v/>
      </c>
      <c r="CA83" t="str">
        <f t="shared" si="17"/>
        <v/>
      </c>
      <c r="CB83" t="str">
        <f t="shared" si="18"/>
        <v/>
      </c>
      <c r="CC83" t="str">
        <f t="shared" si="19"/>
        <v/>
      </c>
      <c r="CJ83">
        <f t="shared" si="20"/>
        <v>0</v>
      </c>
      <c r="CK83">
        <f t="shared" si="21"/>
        <v>0</v>
      </c>
    </row>
    <row r="84" spans="1:89" ht="22.5" x14ac:dyDescent="0.25">
      <c r="A84" s="200"/>
      <c r="B84" s="27" t="s">
        <v>52</v>
      </c>
      <c r="C84" s="16">
        <f t="shared" si="14"/>
        <v>0</v>
      </c>
      <c r="D84" s="25">
        <f t="shared" si="15"/>
        <v>0</v>
      </c>
      <c r="E84" s="16">
        <f t="shared" si="15"/>
        <v>0</v>
      </c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6"/>
      <c r="AA84" s="19"/>
      <c r="AB84" s="26"/>
      <c r="AC84" s="19"/>
      <c r="AD84" s="26"/>
      <c r="AE84" s="19"/>
      <c r="AF84" s="26"/>
      <c r="AG84" s="19"/>
      <c r="AH84" s="26"/>
      <c r="AI84" s="19"/>
      <c r="AJ84" s="26"/>
      <c r="AK84" s="19"/>
      <c r="AL84" s="26"/>
      <c r="AM84" s="22"/>
      <c r="AN84" s="23"/>
      <c r="AO84" s="19"/>
      <c r="AP84" t="str">
        <f t="shared" si="16"/>
        <v/>
      </c>
      <c r="CA84" t="str">
        <f t="shared" si="17"/>
        <v/>
      </c>
      <c r="CB84" t="str">
        <f t="shared" si="18"/>
        <v/>
      </c>
      <c r="CC84" t="str">
        <f t="shared" si="19"/>
        <v/>
      </c>
      <c r="CJ84">
        <f t="shared" si="20"/>
        <v>0</v>
      </c>
      <c r="CK84">
        <f t="shared" si="21"/>
        <v>0</v>
      </c>
    </row>
    <row r="85" spans="1:89" x14ac:dyDescent="0.25">
      <c r="A85" s="201"/>
      <c r="B85" s="42" t="s">
        <v>53</v>
      </c>
      <c r="C85" s="29">
        <f t="shared" si="14"/>
        <v>0</v>
      </c>
      <c r="D85" s="30">
        <f t="shared" si="15"/>
        <v>0</v>
      </c>
      <c r="E85" s="29">
        <f t="shared" si="15"/>
        <v>0</v>
      </c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32"/>
      <c r="X85" s="31"/>
      <c r="Y85" s="32"/>
      <c r="Z85" s="31"/>
      <c r="AA85" s="32"/>
      <c r="AB85" s="31"/>
      <c r="AC85" s="32"/>
      <c r="AD85" s="31"/>
      <c r="AE85" s="32"/>
      <c r="AF85" s="31"/>
      <c r="AG85" s="32"/>
      <c r="AH85" s="31"/>
      <c r="AI85" s="32"/>
      <c r="AJ85" s="31"/>
      <c r="AK85" s="32"/>
      <c r="AL85" s="31"/>
      <c r="AM85" s="34"/>
      <c r="AN85" s="35"/>
      <c r="AO85" s="32"/>
      <c r="AP85" t="str">
        <f t="shared" si="16"/>
        <v/>
      </c>
      <c r="CA85" t="str">
        <f t="shared" si="17"/>
        <v/>
      </c>
      <c r="CB85" t="str">
        <f t="shared" si="18"/>
        <v/>
      </c>
      <c r="CC85" t="str">
        <f t="shared" si="19"/>
        <v/>
      </c>
      <c r="CJ85">
        <f t="shared" si="20"/>
        <v>0</v>
      </c>
      <c r="CK85">
        <f t="shared" si="21"/>
        <v>0</v>
      </c>
    </row>
    <row r="86" spans="1:89" x14ac:dyDescent="0.25">
      <c r="A86" s="184" t="s">
        <v>54</v>
      </c>
      <c r="B86" s="24" t="s">
        <v>55</v>
      </c>
      <c r="C86" s="36">
        <f t="shared" si="14"/>
        <v>7</v>
      </c>
      <c r="D86" s="37">
        <f t="shared" si="15"/>
        <v>3</v>
      </c>
      <c r="E86" s="36">
        <f t="shared" si="15"/>
        <v>4</v>
      </c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38"/>
      <c r="S86" s="39"/>
      <c r="T86" s="38"/>
      <c r="U86" s="39"/>
      <c r="V86" s="38"/>
      <c r="W86" s="39"/>
      <c r="X86" s="38"/>
      <c r="Y86" s="39"/>
      <c r="Z86" s="38"/>
      <c r="AA86" s="39"/>
      <c r="AB86" s="38">
        <v>1</v>
      </c>
      <c r="AC86" s="39"/>
      <c r="AD86" s="38"/>
      <c r="AE86" s="39">
        <v>1</v>
      </c>
      <c r="AF86" s="38"/>
      <c r="AG86" s="39"/>
      <c r="AH86" s="38"/>
      <c r="AI86" s="39"/>
      <c r="AJ86" s="38">
        <v>2</v>
      </c>
      <c r="AK86" s="39">
        <v>2</v>
      </c>
      <c r="AL86" s="38"/>
      <c r="AM86" s="41">
        <v>1</v>
      </c>
      <c r="AN86" s="23">
        <v>0</v>
      </c>
      <c r="AO86" s="19">
        <v>0</v>
      </c>
      <c r="AP86" t="str">
        <f t="shared" si="16"/>
        <v/>
      </c>
      <c r="CA86" t="str">
        <f t="shared" si="17"/>
        <v/>
      </c>
      <c r="CB86" t="str">
        <f t="shared" si="18"/>
        <v/>
      </c>
      <c r="CC86" t="str">
        <f t="shared" si="19"/>
        <v/>
      </c>
      <c r="CJ86">
        <f t="shared" si="20"/>
        <v>0</v>
      </c>
      <c r="CK86">
        <f t="shared" si="21"/>
        <v>0</v>
      </c>
    </row>
    <row r="87" spans="1:89" x14ac:dyDescent="0.25">
      <c r="A87" s="200"/>
      <c r="B87" s="24" t="s">
        <v>56</v>
      </c>
      <c r="C87" s="16">
        <f t="shared" si="14"/>
        <v>1</v>
      </c>
      <c r="D87" s="25">
        <f t="shared" si="15"/>
        <v>1</v>
      </c>
      <c r="E87" s="16">
        <f t="shared" si="15"/>
        <v>0</v>
      </c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6"/>
      <c r="AA87" s="19"/>
      <c r="AB87" s="26"/>
      <c r="AC87" s="19"/>
      <c r="AD87" s="26"/>
      <c r="AE87" s="19"/>
      <c r="AF87" s="26"/>
      <c r="AG87" s="19"/>
      <c r="AH87" s="26"/>
      <c r="AI87" s="19"/>
      <c r="AJ87" s="26">
        <v>1</v>
      </c>
      <c r="AK87" s="19"/>
      <c r="AL87" s="26"/>
      <c r="AM87" s="22"/>
      <c r="AN87" s="23">
        <v>0</v>
      </c>
      <c r="AO87" s="19">
        <v>0</v>
      </c>
      <c r="AP87" t="str">
        <f t="shared" si="16"/>
        <v/>
      </c>
      <c r="CA87" t="str">
        <f t="shared" si="17"/>
        <v/>
      </c>
      <c r="CB87" t="str">
        <f t="shared" si="18"/>
        <v/>
      </c>
      <c r="CC87" t="str">
        <f t="shared" si="19"/>
        <v/>
      </c>
      <c r="CJ87">
        <f t="shared" si="20"/>
        <v>0</v>
      </c>
      <c r="CK87">
        <f t="shared" si="21"/>
        <v>0</v>
      </c>
    </row>
    <row r="88" spans="1:89" x14ac:dyDescent="0.25">
      <c r="A88" s="200"/>
      <c r="B88" s="24" t="s">
        <v>57</v>
      </c>
      <c r="C88" s="16">
        <f t="shared" si="14"/>
        <v>0</v>
      </c>
      <c r="D88" s="25">
        <f t="shared" si="15"/>
        <v>0</v>
      </c>
      <c r="E88" s="16">
        <f t="shared" si="15"/>
        <v>0</v>
      </c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6"/>
      <c r="AA88" s="19"/>
      <c r="AB88" s="26"/>
      <c r="AC88" s="19"/>
      <c r="AD88" s="26"/>
      <c r="AE88" s="19"/>
      <c r="AF88" s="26"/>
      <c r="AG88" s="19"/>
      <c r="AH88" s="26"/>
      <c r="AI88" s="19"/>
      <c r="AJ88" s="26"/>
      <c r="AK88" s="19"/>
      <c r="AL88" s="26"/>
      <c r="AM88" s="22"/>
      <c r="AN88" s="23"/>
      <c r="AO88" s="19"/>
      <c r="AP88" t="str">
        <f t="shared" si="16"/>
        <v/>
      </c>
      <c r="CA88" t="str">
        <f t="shared" si="17"/>
        <v/>
      </c>
      <c r="CB88" t="str">
        <f t="shared" si="18"/>
        <v/>
      </c>
      <c r="CC88" t="str">
        <f t="shared" si="19"/>
        <v/>
      </c>
      <c r="CJ88">
        <f t="shared" si="20"/>
        <v>0</v>
      </c>
      <c r="CK88">
        <f t="shared" si="21"/>
        <v>0</v>
      </c>
    </row>
    <row r="89" spans="1:89" x14ac:dyDescent="0.25">
      <c r="A89" s="201"/>
      <c r="B89" s="42" t="s">
        <v>89</v>
      </c>
      <c r="C89" s="29">
        <f t="shared" si="14"/>
        <v>5</v>
      </c>
      <c r="D89" s="30">
        <f t="shared" si="15"/>
        <v>4</v>
      </c>
      <c r="E89" s="29">
        <f t="shared" si="15"/>
        <v>1</v>
      </c>
      <c r="F89" s="31"/>
      <c r="G89" s="32"/>
      <c r="H89" s="31"/>
      <c r="I89" s="32"/>
      <c r="J89" s="31"/>
      <c r="K89" s="32"/>
      <c r="L89" s="31"/>
      <c r="M89" s="32"/>
      <c r="N89" s="31"/>
      <c r="O89" s="32"/>
      <c r="P89" s="31"/>
      <c r="Q89" s="32">
        <v>1</v>
      </c>
      <c r="R89" s="31"/>
      <c r="S89" s="32"/>
      <c r="T89" s="31"/>
      <c r="U89" s="32"/>
      <c r="V89" s="31"/>
      <c r="W89" s="32"/>
      <c r="X89" s="31"/>
      <c r="Y89" s="32"/>
      <c r="Z89" s="31">
        <v>1</v>
      </c>
      <c r="AA89" s="32"/>
      <c r="AB89" s="31">
        <v>1</v>
      </c>
      <c r="AC89" s="32"/>
      <c r="AD89" s="31"/>
      <c r="AE89" s="32"/>
      <c r="AF89" s="31"/>
      <c r="AG89" s="32"/>
      <c r="AH89" s="31"/>
      <c r="AI89" s="32"/>
      <c r="AJ89" s="31">
        <v>2</v>
      </c>
      <c r="AK89" s="32"/>
      <c r="AL89" s="31"/>
      <c r="AM89" s="34"/>
      <c r="AN89" s="35">
        <v>0</v>
      </c>
      <c r="AO89" s="32">
        <v>0</v>
      </c>
      <c r="AP89" t="str">
        <f t="shared" si="16"/>
        <v/>
      </c>
      <c r="CA89" t="str">
        <f t="shared" si="17"/>
        <v/>
      </c>
      <c r="CB89" t="str">
        <f t="shared" si="18"/>
        <v/>
      </c>
      <c r="CC89" t="str">
        <f t="shared" si="19"/>
        <v/>
      </c>
      <c r="CJ89">
        <f t="shared" si="20"/>
        <v>0</v>
      </c>
      <c r="CK89">
        <f t="shared" si="21"/>
        <v>0</v>
      </c>
    </row>
    <row r="90" spans="1:89" ht="15.75" x14ac:dyDescent="0.25">
      <c r="A90" s="4"/>
      <c r="B90" s="59"/>
      <c r="C90" s="59"/>
      <c r="D90" s="59"/>
      <c r="E90" s="59"/>
      <c r="F90" s="59"/>
      <c r="G90" s="59"/>
      <c r="H90" s="59"/>
      <c r="I90" s="59"/>
      <c r="J90" s="59"/>
    </row>
    <row r="91" spans="1:89" ht="15.75" x14ac:dyDescent="0.25">
      <c r="A91" s="4" t="s">
        <v>90</v>
      </c>
      <c r="B91" s="59"/>
      <c r="C91" s="59"/>
      <c r="D91" s="59"/>
      <c r="E91" s="59"/>
      <c r="F91" s="59"/>
      <c r="G91" s="59"/>
      <c r="H91" s="59"/>
      <c r="I91" s="59"/>
      <c r="J91" s="59"/>
    </row>
    <row r="92" spans="1:89" ht="15" customHeight="1" x14ac:dyDescent="0.25">
      <c r="A92" s="184" t="s">
        <v>60</v>
      </c>
      <c r="B92" s="203" t="s">
        <v>5</v>
      </c>
      <c r="C92" s="204"/>
      <c r="D92" s="205"/>
      <c r="E92" s="209" t="s">
        <v>6</v>
      </c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191"/>
      <c r="AM92" s="211" t="s">
        <v>61</v>
      </c>
      <c r="AN92" s="204"/>
      <c r="AO92" s="204"/>
      <c r="AP92" s="204"/>
      <c r="AQ92" s="204"/>
      <c r="AR92" s="204"/>
      <c r="AS92" s="204"/>
      <c r="AT92" s="204"/>
      <c r="AU92" s="204"/>
      <c r="AV92" s="204"/>
      <c r="AW92" s="205"/>
      <c r="CA92" s="197" t="s">
        <v>62</v>
      </c>
      <c r="CJ92" s="197" t="s">
        <v>62</v>
      </c>
    </row>
    <row r="93" spans="1:89" x14ac:dyDescent="0.25">
      <c r="A93" s="185"/>
      <c r="B93" s="206"/>
      <c r="C93" s="207"/>
      <c r="D93" s="208"/>
      <c r="E93" s="198" t="s">
        <v>10</v>
      </c>
      <c r="F93" s="196"/>
      <c r="G93" s="195" t="s">
        <v>11</v>
      </c>
      <c r="H93" s="196"/>
      <c r="I93" s="195" t="s">
        <v>12</v>
      </c>
      <c r="J93" s="196"/>
      <c r="K93" s="195" t="s">
        <v>13</v>
      </c>
      <c r="L93" s="196"/>
      <c r="M93" s="195" t="s">
        <v>14</v>
      </c>
      <c r="N93" s="196"/>
      <c r="O93" s="195" t="s">
        <v>15</v>
      </c>
      <c r="P93" s="196"/>
      <c r="Q93" s="195" t="s">
        <v>16</v>
      </c>
      <c r="R93" s="196"/>
      <c r="S93" s="195" t="s">
        <v>17</v>
      </c>
      <c r="T93" s="196"/>
      <c r="U93" s="195" t="s">
        <v>18</v>
      </c>
      <c r="V93" s="196"/>
      <c r="W93" s="195" t="s">
        <v>19</v>
      </c>
      <c r="X93" s="196"/>
      <c r="Y93" s="195" t="s">
        <v>20</v>
      </c>
      <c r="Z93" s="196"/>
      <c r="AA93" s="195" t="s">
        <v>21</v>
      </c>
      <c r="AB93" s="196"/>
      <c r="AC93" s="195" t="s">
        <v>22</v>
      </c>
      <c r="AD93" s="196"/>
      <c r="AE93" s="195" t="s">
        <v>23</v>
      </c>
      <c r="AF93" s="196"/>
      <c r="AG93" s="195" t="s">
        <v>24</v>
      </c>
      <c r="AH93" s="196"/>
      <c r="AI93" s="195" t="s">
        <v>25</v>
      </c>
      <c r="AJ93" s="196"/>
      <c r="AK93" s="190" t="s">
        <v>26</v>
      </c>
      <c r="AL93" s="191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8"/>
      <c r="CA93" s="197"/>
      <c r="CJ93" s="197"/>
    </row>
    <row r="94" spans="1:89" ht="36.75" x14ac:dyDescent="0.25">
      <c r="A94" s="202"/>
      <c r="B94" s="8" t="s">
        <v>27</v>
      </c>
      <c r="C94" s="60" t="s">
        <v>28</v>
      </c>
      <c r="D94" s="61" t="s">
        <v>29</v>
      </c>
      <c r="E94" s="11" t="s">
        <v>28</v>
      </c>
      <c r="F94" s="130" t="s">
        <v>29</v>
      </c>
      <c r="G94" s="13" t="s">
        <v>28</v>
      </c>
      <c r="H94" s="130" t="s">
        <v>29</v>
      </c>
      <c r="I94" s="13" t="s">
        <v>28</v>
      </c>
      <c r="J94" s="130" t="s">
        <v>29</v>
      </c>
      <c r="K94" s="13" t="s">
        <v>28</v>
      </c>
      <c r="L94" s="130" t="s">
        <v>29</v>
      </c>
      <c r="M94" s="13" t="s">
        <v>28</v>
      </c>
      <c r="N94" s="130" t="s">
        <v>29</v>
      </c>
      <c r="O94" s="13" t="s">
        <v>28</v>
      </c>
      <c r="P94" s="130" t="s">
        <v>29</v>
      </c>
      <c r="Q94" s="13" t="s">
        <v>28</v>
      </c>
      <c r="R94" s="130" t="s">
        <v>29</v>
      </c>
      <c r="S94" s="13" t="s">
        <v>28</v>
      </c>
      <c r="T94" s="130" t="s">
        <v>29</v>
      </c>
      <c r="U94" s="13" t="s">
        <v>28</v>
      </c>
      <c r="V94" s="130" t="s">
        <v>29</v>
      </c>
      <c r="W94" s="13" t="s">
        <v>28</v>
      </c>
      <c r="X94" s="130" t="s">
        <v>29</v>
      </c>
      <c r="Y94" s="13" t="s">
        <v>28</v>
      </c>
      <c r="Z94" s="130" t="s">
        <v>29</v>
      </c>
      <c r="AA94" s="13" t="s">
        <v>28</v>
      </c>
      <c r="AB94" s="130" t="s">
        <v>29</v>
      </c>
      <c r="AC94" s="13" t="s">
        <v>28</v>
      </c>
      <c r="AD94" s="130" t="s">
        <v>29</v>
      </c>
      <c r="AE94" s="13" t="s">
        <v>28</v>
      </c>
      <c r="AF94" s="130" t="s">
        <v>29</v>
      </c>
      <c r="AG94" s="13" t="s">
        <v>28</v>
      </c>
      <c r="AH94" s="130" t="s">
        <v>29</v>
      </c>
      <c r="AI94" s="13" t="s">
        <v>28</v>
      </c>
      <c r="AJ94" s="130" t="s">
        <v>29</v>
      </c>
      <c r="AK94" s="13" t="s">
        <v>28</v>
      </c>
      <c r="AL94" s="14" t="s">
        <v>29</v>
      </c>
      <c r="AM94" s="62" t="s">
        <v>91</v>
      </c>
      <c r="AN94" s="63" t="s">
        <v>92</v>
      </c>
      <c r="AO94" s="63" t="s">
        <v>93</v>
      </c>
      <c r="AP94" s="63" t="s">
        <v>65</v>
      </c>
      <c r="AQ94" s="63" t="s">
        <v>94</v>
      </c>
      <c r="AR94" s="63" t="s">
        <v>95</v>
      </c>
      <c r="AS94" s="63" t="s">
        <v>69</v>
      </c>
      <c r="AT94" s="63" t="s">
        <v>96</v>
      </c>
      <c r="AU94" s="63" t="s">
        <v>97</v>
      </c>
      <c r="AV94" s="63" t="s">
        <v>72</v>
      </c>
      <c r="AW94" s="64" t="s">
        <v>98</v>
      </c>
      <c r="CA94" s="197"/>
      <c r="CJ94" s="197"/>
    </row>
    <row r="95" spans="1:89" x14ac:dyDescent="0.25">
      <c r="A95" s="50" t="s">
        <v>99</v>
      </c>
      <c r="B95" s="65">
        <f>SUM(C95:D95)</f>
        <v>34</v>
      </c>
      <c r="C95" s="17">
        <f t="shared" ref="C95:D106" si="22">SUM(E95,G95,I95,K95,M95,O95,Q95,S95,U95,W95,Y95,AA95,AC95,AE95,AG95,AI95,AK95)</f>
        <v>18</v>
      </c>
      <c r="D95" s="66">
        <f>SUM(F95,H95,J95,L95,N95,P95,R95,T95,V95,X95,Z95,AB95,AD95,AF95,AH95,AJ95,AL95)</f>
        <v>16</v>
      </c>
      <c r="E95" s="18"/>
      <c r="F95" s="67"/>
      <c r="G95" s="18"/>
      <c r="H95" s="67"/>
      <c r="I95" s="18"/>
      <c r="J95" s="67"/>
      <c r="K95" s="18"/>
      <c r="L95" s="67"/>
      <c r="M95" s="18"/>
      <c r="N95" s="67"/>
      <c r="O95" s="18"/>
      <c r="P95" s="67"/>
      <c r="Q95" s="18"/>
      <c r="R95" s="67"/>
      <c r="S95" s="18"/>
      <c r="T95" s="67"/>
      <c r="U95" s="18"/>
      <c r="V95" s="67"/>
      <c r="W95" s="18"/>
      <c r="X95" s="67">
        <v>1</v>
      </c>
      <c r="Y95" s="18">
        <v>1</v>
      </c>
      <c r="Z95" s="67">
        <v>2</v>
      </c>
      <c r="AA95" s="18">
        <v>1</v>
      </c>
      <c r="AB95" s="67"/>
      <c r="AC95" s="18">
        <v>4</v>
      </c>
      <c r="AD95" s="67">
        <v>1</v>
      </c>
      <c r="AE95" s="18">
        <v>4</v>
      </c>
      <c r="AF95" s="67">
        <v>2</v>
      </c>
      <c r="AG95" s="18">
        <v>3</v>
      </c>
      <c r="AH95" s="67">
        <v>6</v>
      </c>
      <c r="AI95" s="18">
        <v>3</v>
      </c>
      <c r="AJ95" s="67">
        <v>3</v>
      </c>
      <c r="AK95" s="18">
        <v>2</v>
      </c>
      <c r="AL95" s="68">
        <v>1</v>
      </c>
      <c r="AM95" s="69">
        <v>34</v>
      </c>
      <c r="AN95" s="70"/>
      <c r="AO95" s="70"/>
      <c r="AP95" s="70"/>
      <c r="AQ95" s="70"/>
      <c r="AR95" s="70"/>
      <c r="AS95" s="70"/>
      <c r="AT95" s="70"/>
      <c r="AU95" s="70"/>
      <c r="AV95" s="70"/>
      <c r="AW95" s="67"/>
      <c r="AX95" t="str">
        <f t="shared" ref="AX95:AX106" si="23">CA95&amp;CB95</f>
        <v/>
      </c>
      <c r="CA95" t="str">
        <f>IF(CJ95=1," * La suma de Atenciones por profesional no debe ser mayor al Total.","")</f>
        <v/>
      </c>
      <c r="CJ95">
        <f>IF(SUM(AM95:AW95)&gt;B95,1,0)</f>
        <v>0</v>
      </c>
    </row>
    <row r="96" spans="1:89" x14ac:dyDescent="0.25">
      <c r="A96" s="50" t="s">
        <v>100</v>
      </c>
      <c r="B96" s="47">
        <f t="shared" ref="B96:B106" si="24">SUM(C96:D96)</f>
        <v>170</v>
      </c>
      <c r="C96" s="25">
        <f t="shared" si="22"/>
        <v>73</v>
      </c>
      <c r="D96" s="16">
        <f t="shared" si="22"/>
        <v>97</v>
      </c>
      <c r="E96" s="26"/>
      <c r="F96" s="19"/>
      <c r="G96" s="26"/>
      <c r="H96" s="19"/>
      <c r="I96" s="26"/>
      <c r="J96" s="19"/>
      <c r="K96" s="26"/>
      <c r="L96" s="19"/>
      <c r="M96" s="26"/>
      <c r="N96" s="19"/>
      <c r="O96" s="26">
        <v>2</v>
      </c>
      <c r="P96" s="19"/>
      <c r="Q96" s="26"/>
      <c r="R96" s="19"/>
      <c r="S96" s="26"/>
      <c r="T96" s="19"/>
      <c r="U96" s="26">
        <v>1</v>
      </c>
      <c r="V96" s="19">
        <v>1</v>
      </c>
      <c r="W96" s="26">
        <v>2</v>
      </c>
      <c r="X96" s="19">
        <v>3</v>
      </c>
      <c r="Y96" s="26">
        <v>3</v>
      </c>
      <c r="Z96" s="19">
        <v>1</v>
      </c>
      <c r="AA96" s="26">
        <v>8</v>
      </c>
      <c r="AB96" s="19">
        <v>15</v>
      </c>
      <c r="AC96" s="26">
        <v>1</v>
      </c>
      <c r="AD96" s="19">
        <v>32</v>
      </c>
      <c r="AE96" s="26">
        <v>15</v>
      </c>
      <c r="AF96" s="19">
        <v>20</v>
      </c>
      <c r="AG96" s="26">
        <v>12</v>
      </c>
      <c r="AH96" s="19">
        <v>8</v>
      </c>
      <c r="AI96" s="26">
        <v>28</v>
      </c>
      <c r="AJ96" s="19">
        <v>7</v>
      </c>
      <c r="AK96" s="26">
        <v>1</v>
      </c>
      <c r="AL96" s="22">
        <v>10</v>
      </c>
      <c r="AM96" s="71">
        <v>170</v>
      </c>
      <c r="AN96" s="72"/>
      <c r="AO96" s="72"/>
      <c r="AP96" s="72"/>
      <c r="AQ96" s="72"/>
      <c r="AR96" s="72"/>
      <c r="AS96" s="72"/>
      <c r="AT96" s="72"/>
      <c r="AU96" s="72"/>
      <c r="AV96" s="72"/>
      <c r="AW96" s="19"/>
      <c r="AX96" t="str">
        <f t="shared" si="23"/>
        <v/>
      </c>
      <c r="CA96" t="str">
        <f t="shared" ref="CA96:CA106" si="25">IF(CJ96=1," * La suma de Atenciones por profesional no debe ser mayor al Total.","")</f>
        <v/>
      </c>
      <c r="CJ96">
        <f t="shared" ref="CJ96:CJ106" si="26">IF(SUM(AM96:AW96)&gt;B96,1,0)</f>
        <v>0</v>
      </c>
    </row>
    <row r="97" spans="1:88" x14ac:dyDescent="0.25">
      <c r="A97" s="50" t="s">
        <v>101</v>
      </c>
      <c r="B97" s="47">
        <f t="shared" si="24"/>
        <v>15</v>
      </c>
      <c r="C97" s="25">
        <f t="shared" si="22"/>
        <v>5</v>
      </c>
      <c r="D97" s="16">
        <f t="shared" si="22"/>
        <v>10</v>
      </c>
      <c r="E97" s="26"/>
      <c r="F97" s="19"/>
      <c r="G97" s="26"/>
      <c r="H97" s="19"/>
      <c r="I97" s="26"/>
      <c r="J97" s="19"/>
      <c r="K97" s="26"/>
      <c r="L97" s="19"/>
      <c r="M97" s="26"/>
      <c r="N97" s="19"/>
      <c r="O97" s="26"/>
      <c r="P97" s="19"/>
      <c r="Q97" s="26"/>
      <c r="R97" s="19"/>
      <c r="S97" s="26"/>
      <c r="T97" s="19"/>
      <c r="U97" s="26"/>
      <c r="V97" s="19"/>
      <c r="W97" s="26"/>
      <c r="X97" s="19">
        <v>1</v>
      </c>
      <c r="Y97" s="26">
        <v>1</v>
      </c>
      <c r="Z97" s="19"/>
      <c r="AA97" s="26"/>
      <c r="AB97" s="19"/>
      <c r="AC97" s="26">
        <v>1</v>
      </c>
      <c r="AD97" s="19"/>
      <c r="AE97" s="26">
        <v>1</v>
      </c>
      <c r="AF97" s="19">
        <v>2</v>
      </c>
      <c r="AG97" s="26">
        <v>2</v>
      </c>
      <c r="AH97" s="19">
        <v>3</v>
      </c>
      <c r="AI97" s="26"/>
      <c r="AJ97" s="19">
        <v>2</v>
      </c>
      <c r="AK97" s="26"/>
      <c r="AL97" s="22">
        <v>2</v>
      </c>
      <c r="AM97" s="71">
        <v>15</v>
      </c>
      <c r="AN97" s="72"/>
      <c r="AO97" s="72"/>
      <c r="AP97" s="72"/>
      <c r="AQ97" s="72"/>
      <c r="AR97" s="72"/>
      <c r="AS97" s="72"/>
      <c r="AT97" s="72"/>
      <c r="AU97" s="72"/>
      <c r="AV97" s="72"/>
      <c r="AW97" s="19"/>
      <c r="AX97" t="str">
        <f t="shared" si="23"/>
        <v/>
      </c>
      <c r="CA97" t="str">
        <f t="shared" si="25"/>
        <v/>
      </c>
      <c r="CJ97">
        <f t="shared" si="26"/>
        <v>0</v>
      </c>
    </row>
    <row r="98" spans="1:88" x14ac:dyDescent="0.25">
      <c r="A98" s="50" t="s">
        <v>102</v>
      </c>
      <c r="B98" s="47">
        <f t="shared" si="24"/>
        <v>5</v>
      </c>
      <c r="C98" s="25">
        <f t="shared" si="22"/>
        <v>2</v>
      </c>
      <c r="D98" s="16">
        <f t="shared" si="22"/>
        <v>3</v>
      </c>
      <c r="E98" s="26"/>
      <c r="F98" s="19"/>
      <c r="G98" s="26"/>
      <c r="H98" s="19"/>
      <c r="I98" s="26"/>
      <c r="J98" s="19"/>
      <c r="K98" s="26"/>
      <c r="L98" s="19"/>
      <c r="M98" s="26"/>
      <c r="N98" s="19"/>
      <c r="O98" s="26"/>
      <c r="P98" s="19"/>
      <c r="Q98" s="26"/>
      <c r="R98" s="19"/>
      <c r="S98" s="26"/>
      <c r="T98" s="19"/>
      <c r="U98" s="26"/>
      <c r="V98" s="19"/>
      <c r="W98" s="26"/>
      <c r="X98" s="19"/>
      <c r="Y98" s="26"/>
      <c r="Z98" s="19"/>
      <c r="AA98" s="26"/>
      <c r="AB98" s="19"/>
      <c r="AC98" s="26"/>
      <c r="AD98" s="19"/>
      <c r="AE98" s="26"/>
      <c r="AF98" s="19">
        <v>2</v>
      </c>
      <c r="AG98" s="26">
        <v>2</v>
      </c>
      <c r="AH98" s="19">
        <v>1</v>
      </c>
      <c r="AI98" s="26"/>
      <c r="AJ98" s="19"/>
      <c r="AK98" s="26"/>
      <c r="AL98" s="22"/>
      <c r="AM98" s="71">
        <v>5</v>
      </c>
      <c r="AN98" s="72"/>
      <c r="AO98" s="72"/>
      <c r="AP98" s="72"/>
      <c r="AQ98" s="72"/>
      <c r="AR98" s="72"/>
      <c r="AS98" s="72"/>
      <c r="AT98" s="72"/>
      <c r="AU98" s="72"/>
      <c r="AV98" s="72"/>
      <c r="AW98" s="19"/>
      <c r="AX98" t="str">
        <f t="shared" si="23"/>
        <v/>
      </c>
      <c r="CA98" t="str">
        <f t="shared" si="25"/>
        <v/>
      </c>
      <c r="CJ98">
        <f t="shared" si="26"/>
        <v>0</v>
      </c>
    </row>
    <row r="99" spans="1:88" x14ac:dyDescent="0.25">
      <c r="A99" s="50" t="s">
        <v>103</v>
      </c>
      <c r="B99" s="47">
        <f t="shared" si="24"/>
        <v>234</v>
      </c>
      <c r="C99" s="25">
        <f t="shared" si="22"/>
        <v>108</v>
      </c>
      <c r="D99" s="16">
        <f t="shared" si="22"/>
        <v>126</v>
      </c>
      <c r="E99" s="26"/>
      <c r="F99" s="19"/>
      <c r="G99" s="26"/>
      <c r="H99" s="19"/>
      <c r="I99" s="26"/>
      <c r="J99" s="19"/>
      <c r="K99" s="26"/>
      <c r="L99" s="19"/>
      <c r="M99" s="26"/>
      <c r="N99" s="19"/>
      <c r="O99" s="26">
        <v>2</v>
      </c>
      <c r="P99" s="19"/>
      <c r="Q99" s="26"/>
      <c r="R99" s="19"/>
      <c r="S99" s="26"/>
      <c r="T99" s="19"/>
      <c r="U99" s="26">
        <v>1</v>
      </c>
      <c r="V99" s="19">
        <v>1</v>
      </c>
      <c r="W99" s="26">
        <v>2</v>
      </c>
      <c r="X99" s="19">
        <v>5</v>
      </c>
      <c r="Y99" s="26">
        <v>5</v>
      </c>
      <c r="Z99" s="19">
        <v>3</v>
      </c>
      <c r="AA99" s="26">
        <v>10</v>
      </c>
      <c r="AB99" s="19">
        <v>15</v>
      </c>
      <c r="AC99" s="26">
        <v>7</v>
      </c>
      <c r="AD99" s="19">
        <v>33</v>
      </c>
      <c r="AE99" s="26">
        <v>25</v>
      </c>
      <c r="AF99" s="19">
        <v>26</v>
      </c>
      <c r="AG99" s="26">
        <v>20</v>
      </c>
      <c r="AH99" s="19">
        <v>18</v>
      </c>
      <c r="AI99" s="26">
        <v>33</v>
      </c>
      <c r="AJ99" s="19">
        <v>12</v>
      </c>
      <c r="AK99" s="26">
        <v>3</v>
      </c>
      <c r="AL99" s="22">
        <v>13</v>
      </c>
      <c r="AM99" s="71"/>
      <c r="AN99" s="72"/>
      <c r="AO99" s="72"/>
      <c r="AP99" s="72"/>
      <c r="AQ99" s="72"/>
      <c r="AR99" s="72">
        <v>234</v>
      </c>
      <c r="AS99" s="72"/>
      <c r="AT99" s="72"/>
      <c r="AU99" s="72"/>
      <c r="AV99" s="72"/>
      <c r="AW99" s="19"/>
      <c r="AX99" t="str">
        <f t="shared" si="23"/>
        <v/>
      </c>
      <c r="CA99" t="str">
        <f t="shared" si="25"/>
        <v/>
      </c>
      <c r="CJ99">
        <f t="shared" si="26"/>
        <v>0</v>
      </c>
    </row>
    <row r="100" spans="1:88" x14ac:dyDescent="0.25">
      <c r="A100" s="50" t="s">
        <v>104</v>
      </c>
      <c r="B100" s="47">
        <f t="shared" si="24"/>
        <v>0</v>
      </c>
      <c r="C100" s="25">
        <f t="shared" si="22"/>
        <v>0</v>
      </c>
      <c r="D100" s="16">
        <f t="shared" si="22"/>
        <v>0</v>
      </c>
      <c r="E100" s="26"/>
      <c r="F100" s="19"/>
      <c r="G100" s="26"/>
      <c r="H100" s="19"/>
      <c r="I100" s="26"/>
      <c r="J100" s="19"/>
      <c r="K100" s="26"/>
      <c r="L100" s="19"/>
      <c r="M100" s="26"/>
      <c r="N100" s="19"/>
      <c r="O100" s="26"/>
      <c r="P100" s="19"/>
      <c r="Q100" s="26"/>
      <c r="R100" s="19"/>
      <c r="S100" s="26"/>
      <c r="T100" s="19"/>
      <c r="U100" s="26"/>
      <c r="V100" s="19"/>
      <c r="W100" s="26"/>
      <c r="X100" s="19"/>
      <c r="Y100" s="26"/>
      <c r="Z100" s="19"/>
      <c r="AA100" s="26"/>
      <c r="AB100" s="19"/>
      <c r="AC100" s="26"/>
      <c r="AD100" s="19"/>
      <c r="AE100" s="26"/>
      <c r="AF100" s="19"/>
      <c r="AG100" s="26"/>
      <c r="AH100" s="19"/>
      <c r="AI100" s="26"/>
      <c r="AJ100" s="19"/>
      <c r="AK100" s="26"/>
      <c r="AL100" s="22"/>
      <c r="AM100" s="71"/>
      <c r="AN100" s="72"/>
      <c r="AO100" s="72"/>
      <c r="AP100" s="72"/>
      <c r="AQ100" s="72"/>
      <c r="AR100" s="72"/>
      <c r="AS100" s="72"/>
      <c r="AT100" s="72"/>
      <c r="AU100" s="72"/>
      <c r="AV100" s="72"/>
      <c r="AW100" s="19"/>
      <c r="AX100" t="str">
        <f t="shared" si="23"/>
        <v/>
      </c>
      <c r="CA100" t="str">
        <f t="shared" si="25"/>
        <v/>
      </c>
      <c r="CJ100">
        <f t="shared" si="26"/>
        <v>0</v>
      </c>
    </row>
    <row r="101" spans="1:88" x14ac:dyDescent="0.25">
      <c r="A101" s="50" t="s">
        <v>105</v>
      </c>
      <c r="B101" s="47">
        <f t="shared" si="24"/>
        <v>234</v>
      </c>
      <c r="C101" s="25">
        <f t="shared" si="22"/>
        <v>108</v>
      </c>
      <c r="D101" s="16">
        <f t="shared" si="22"/>
        <v>126</v>
      </c>
      <c r="E101" s="26"/>
      <c r="F101" s="19"/>
      <c r="G101" s="26"/>
      <c r="H101" s="19"/>
      <c r="I101" s="26"/>
      <c r="J101" s="19"/>
      <c r="K101" s="26"/>
      <c r="L101" s="19"/>
      <c r="M101" s="26"/>
      <c r="N101" s="19"/>
      <c r="O101" s="26">
        <v>2</v>
      </c>
      <c r="P101" s="19"/>
      <c r="Q101" s="26"/>
      <c r="R101" s="19"/>
      <c r="S101" s="26"/>
      <c r="T101" s="19"/>
      <c r="U101" s="26">
        <v>1</v>
      </c>
      <c r="V101" s="19">
        <v>1</v>
      </c>
      <c r="W101" s="26">
        <v>2</v>
      </c>
      <c r="X101" s="19">
        <v>5</v>
      </c>
      <c r="Y101" s="26">
        <v>5</v>
      </c>
      <c r="Z101" s="19">
        <v>3</v>
      </c>
      <c r="AA101" s="26">
        <v>10</v>
      </c>
      <c r="AB101" s="19">
        <v>15</v>
      </c>
      <c r="AC101" s="26">
        <v>7</v>
      </c>
      <c r="AD101" s="19">
        <v>33</v>
      </c>
      <c r="AE101" s="26">
        <v>25</v>
      </c>
      <c r="AF101" s="19">
        <v>26</v>
      </c>
      <c r="AG101" s="26">
        <v>20</v>
      </c>
      <c r="AH101" s="19">
        <v>18</v>
      </c>
      <c r="AI101" s="26">
        <v>33</v>
      </c>
      <c r="AJ101" s="19">
        <v>12</v>
      </c>
      <c r="AK101" s="26">
        <v>3</v>
      </c>
      <c r="AL101" s="22">
        <v>13</v>
      </c>
      <c r="AM101" s="71">
        <v>57</v>
      </c>
      <c r="AN101" s="72">
        <v>56</v>
      </c>
      <c r="AO101" s="72">
        <v>46</v>
      </c>
      <c r="AP101" s="72"/>
      <c r="AQ101" s="72">
        <v>29</v>
      </c>
      <c r="AR101" s="72"/>
      <c r="AS101" s="72">
        <v>46</v>
      </c>
      <c r="AT101" s="72"/>
      <c r="AU101" s="72"/>
      <c r="AV101" s="72"/>
      <c r="AW101" s="19"/>
      <c r="AX101" t="str">
        <f t="shared" si="23"/>
        <v/>
      </c>
      <c r="CA101" t="str">
        <f t="shared" si="25"/>
        <v/>
      </c>
      <c r="CJ101">
        <f t="shared" si="26"/>
        <v>0</v>
      </c>
    </row>
    <row r="102" spans="1:88" x14ac:dyDescent="0.25">
      <c r="A102" s="50" t="s">
        <v>106</v>
      </c>
      <c r="B102" s="73">
        <f t="shared" si="24"/>
        <v>12</v>
      </c>
      <c r="C102" s="74">
        <f t="shared" si="22"/>
        <v>10</v>
      </c>
      <c r="D102" s="75">
        <f t="shared" si="22"/>
        <v>2</v>
      </c>
      <c r="E102" s="76"/>
      <c r="F102" s="77"/>
      <c r="G102" s="76"/>
      <c r="H102" s="77"/>
      <c r="I102" s="76"/>
      <c r="J102" s="77"/>
      <c r="K102" s="76"/>
      <c r="L102" s="77"/>
      <c r="M102" s="76"/>
      <c r="N102" s="77"/>
      <c r="O102" s="76"/>
      <c r="P102" s="77"/>
      <c r="Q102" s="76"/>
      <c r="R102" s="77"/>
      <c r="S102" s="76"/>
      <c r="T102" s="77"/>
      <c r="U102" s="76"/>
      <c r="V102" s="77"/>
      <c r="W102" s="76"/>
      <c r="X102" s="77"/>
      <c r="Y102" s="76"/>
      <c r="Z102" s="77"/>
      <c r="AA102" s="76">
        <v>1</v>
      </c>
      <c r="AB102" s="77">
        <v>1</v>
      </c>
      <c r="AC102" s="76">
        <v>1</v>
      </c>
      <c r="AD102" s="77">
        <v>1</v>
      </c>
      <c r="AE102" s="76">
        <v>5</v>
      </c>
      <c r="AF102" s="77"/>
      <c r="AG102" s="76">
        <v>1</v>
      </c>
      <c r="AH102" s="77"/>
      <c r="AI102" s="76">
        <v>2</v>
      </c>
      <c r="AJ102" s="77"/>
      <c r="AK102" s="76"/>
      <c r="AL102" s="78"/>
      <c r="AM102" s="79">
        <v>12</v>
      </c>
      <c r="AN102" s="80"/>
      <c r="AO102" s="80"/>
      <c r="AP102" s="80"/>
      <c r="AQ102" s="80"/>
      <c r="AR102" s="80"/>
      <c r="AS102" s="80"/>
      <c r="AT102" s="80"/>
      <c r="AU102" s="80"/>
      <c r="AV102" s="80"/>
      <c r="AW102" s="77"/>
      <c r="AX102" t="str">
        <f t="shared" si="23"/>
        <v/>
      </c>
      <c r="CA102" t="str">
        <f t="shared" si="25"/>
        <v/>
      </c>
      <c r="CJ102">
        <f t="shared" si="26"/>
        <v>0</v>
      </c>
    </row>
    <row r="103" spans="1:88" x14ac:dyDescent="0.25">
      <c r="A103" s="50" t="s">
        <v>107</v>
      </c>
      <c r="B103" s="81">
        <f t="shared" si="24"/>
        <v>40</v>
      </c>
      <c r="C103" s="82">
        <f t="shared" si="22"/>
        <v>32</v>
      </c>
      <c r="D103" s="83">
        <f t="shared" si="22"/>
        <v>8</v>
      </c>
      <c r="E103" s="84"/>
      <c r="F103" s="85"/>
      <c r="G103" s="84"/>
      <c r="H103" s="85"/>
      <c r="I103" s="84"/>
      <c r="J103" s="85"/>
      <c r="K103" s="84"/>
      <c r="L103" s="85"/>
      <c r="M103" s="84"/>
      <c r="N103" s="85"/>
      <c r="O103" s="84"/>
      <c r="P103" s="85"/>
      <c r="Q103" s="84"/>
      <c r="R103" s="85"/>
      <c r="S103" s="84"/>
      <c r="T103" s="85"/>
      <c r="U103" s="84">
        <v>2</v>
      </c>
      <c r="V103" s="85">
        <v>1</v>
      </c>
      <c r="W103" s="84">
        <v>2</v>
      </c>
      <c r="X103" s="85">
        <v>1</v>
      </c>
      <c r="Y103" s="84">
        <v>6</v>
      </c>
      <c r="Z103" s="85"/>
      <c r="AA103" s="84">
        <v>5</v>
      </c>
      <c r="AB103" s="85">
        <v>2</v>
      </c>
      <c r="AC103" s="84">
        <v>6</v>
      </c>
      <c r="AD103" s="85">
        <v>3</v>
      </c>
      <c r="AE103" s="84"/>
      <c r="AF103" s="85">
        <v>1</v>
      </c>
      <c r="AG103" s="84">
        <v>6</v>
      </c>
      <c r="AH103" s="85"/>
      <c r="AI103" s="84">
        <v>5</v>
      </c>
      <c r="AJ103" s="85"/>
      <c r="AK103" s="84"/>
      <c r="AL103" s="86"/>
      <c r="AM103" s="87"/>
      <c r="AN103" s="88"/>
      <c r="AO103" s="88"/>
      <c r="AP103" s="88"/>
      <c r="AQ103" s="88">
        <v>40</v>
      </c>
      <c r="AR103" s="88"/>
      <c r="AS103" s="88"/>
      <c r="AT103" s="88"/>
      <c r="AU103" s="88"/>
      <c r="AV103" s="88"/>
      <c r="AW103" s="85"/>
      <c r="AX103" t="str">
        <f t="shared" si="23"/>
        <v/>
      </c>
      <c r="CA103" t="str">
        <f t="shared" si="25"/>
        <v/>
      </c>
      <c r="CJ103">
        <f t="shared" si="26"/>
        <v>0</v>
      </c>
    </row>
    <row r="104" spans="1:88" x14ac:dyDescent="0.25">
      <c r="A104" s="50" t="s">
        <v>108</v>
      </c>
      <c r="B104" s="81">
        <f t="shared" si="24"/>
        <v>4</v>
      </c>
      <c r="C104" s="82">
        <f t="shared" si="22"/>
        <v>3</v>
      </c>
      <c r="D104" s="83">
        <f t="shared" si="22"/>
        <v>1</v>
      </c>
      <c r="E104" s="84"/>
      <c r="F104" s="85"/>
      <c r="G104" s="84"/>
      <c r="H104" s="85"/>
      <c r="I104" s="84"/>
      <c r="J104" s="85"/>
      <c r="K104" s="84"/>
      <c r="L104" s="85"/>
      <c r="M104" s="84"/>
      <c r="N104" s="85"/>
      <c r="O104" s="84"/>
      <c r="P104" s="85"/>
      <c r="Q104" s="84"/>
      <c r="R104" s="85"/>
      <c r="S104" s="84"/>
      <c r="T104" s="85"/>
      <c r="U104" s="84"/>
      <c r="V104" s="85"/>
      <c r="W104" s="84"/>
      <c r="X104" s="85">
        <v>1</v>
      </c>
      <c r="Y104" s="84">
        <v>2</v>
      </c>
      <c r="Z104" s="85"/>
      <c r="AA104" s="84">
        <v>1</v>
      </c>
      <c r="AB104" s="85"/>
      <c r="AC104" s="84"/>
      <c r="AD104" s="85"/>
      <c r="AE104" s="84"/>
      <c r="AF104" s="85"/>
      <c r="AG104" s="84"/>
      <c r="AH104" s="85"/>
      <c r="AI104" s="84"/>
      <c r="AJ104" s="85"/>
      <c r="AK104" s="84"/>
      <c r="AL104" s="86"/>
      <c r="AM104" s="87"/>
      <c r="AN104" s="88"/>
      <c r="AO104" s="88"/>
      <c r="AP104" s="88"/>
      <c r="AQ104" s="88">
        <v>4</v>
      </c>
      <c r="AR104" s="88"/>
      <c r="AS104" s="88"/>
      <c r="AT104" s="88"/>
      <c r="AU104" s="88"/>
      <c r="AV104" s="88"/>
      <c r="AW104" s="85"/>
      <c r="AX104" t="str">
        <f t="shared" si="23"/>
        <v/>
      </c>
      <c r="CA104" t="str">
        <f t="shared" si="25"/>
        <v/>
      </c>
      <c r="CJ104">
        <f t="shared" si="26"/>
        <v>0</v>
      </c>
    </row>
    <row r="105" spans="1:88" x14ac:dyDescent="0.25">
      <c r="A105" s="50" t="s">
        <v>109</v>
      </c>
      <c r="B105" s="81">
        <f t="shared" si="24"/>
        <v>4</v>
      </c>
      <c r="C105" s="82">
        <f t="shared" si="22"/>
        <v>3</v>
      </c>
      <c r="D105" s="83">
        <f t="shared" si="22"/>
        <v>1</v>
      </c>
      <c r="E105" s="84"/>
      <c r="F105" s="85"/>
      <c r="G105" s="84"/>
      <c r="H105" s="85"/>
      <c r="I105" s="84"/>
      <c r="J105" s="85"/>
      <c r="K105" s="84"/>
      <c r="L105" s="85"/>
      <c r="M105" s="84"/>
      <c r="N105" s="85"/>
      <c r="O105" s="84"/>
      <c r="P105" s="85"/>
      <c r="Q105" s="84"/>
      <c r="R105" s="85"/>
      <c r="S105" s="84"/>
      <c r="T105" s="85"/>
      <c r="U105" s="84"/>
      <c r="V105" s="85"/>
      <c r="W105" s="84"/>
      <c r="X105" s="85"/>
      <c r="Y105" s="84"/>
      <c r="Z105" s="85"/>
      <c r="AA105" s="84">
        <v>2</v>
      </c>
      <c r="AB105" s="85"/>
      <c r="AC105" s="84">
        <v>1</v>
      </c>
      <c r="AD105" s="85"/>
      <c r="AE105" s="84"/>
      <c r="AF105" s="85">
        <v>1</v>
      </c>
      <c r="AG105" s="84"/>
      <c r="AH105" s="85"/>
      <c r="AI105" s="84"/>
      <c r="AJ105" s="85"/>
      <c r="AK105" s="84"/>
      <c r="AL105" s="86"/>
      <c r="AM105" s="87"/>
      <c r="AN105" s="88"/>
      <c r="AO105" s="88"/>
      <c r="AP105" s="88"/>
      <c r="AQ105" s="88"/>
      <c r="AR105" s="88"/>
      <c r="AS105" s="88"/>
      <c r="AT105" s="88"/>
      <c r="AU105" s="88"/>
      <c r="AV105" s="88">
        <v>4</v>
      </c>
      <c r="AW105" s="85"/>
      <c r="AX105" t="str">
        <f t="shared" si="23"/>
        <v/>
      </c>
      <c r="CA105" t="str">
        <f t="shared" si="25"/>
        <v/>
      </c>
      <c r="CJ105">
        <f t="shared" si="26"/>
        <v>0</v>
      </c>
    </row>
    <row r="106" spans="1:88" x14ac:dyDescent="0.25">
      <c r="A106" s="89" t="s">
        <v>110</v>
      </c>
      <c r="B106" s="90">
        <f t="shared" si="24"/>
        <v>0</v>
      </c>
      <c r="C106" s="91">
        <f t="shared" si="22"/>
        <v>0</v>
      </c>
      <c r="D106" s="92">
        <f t="shared" si="22"/>
        <v>0</v>
      </c>
      <c r="E106" s="93"/>
      <c r="F106" s="94"/>
      <c r="G106" s="93"/>
      <c r="H106" s="94"/>
      <c r="I106" s="93"/>
      <c r="J106" s="94"/>
      <c r="K106" s="93"/>
      <c r="L106" s="94"/>
      <c r="M106" s="93"/>
      <c r="N106" s="94"/>
      <c r="O106" s="93"/>
      <c r="P106" s="94"/>
      <c r="Q106" s="93"/>
      <c r="R106" s="94"/>
      <c r="S106" s="93"/>
      <c r="T106" s="94"/>
      <c r="U106" s="93"/>
      <c r="V106" s="94"/>
      <c r="W106" s="93"/>
      <c r="X106" s="94"/>
      <c r="Y106" s="93"/>
      <c r="Z106" s="94"/>
      <c r="AA106" s="93"/>
      <c r="AB106" s="94"/>
      <c r="AC106" s="93"/>
      <c r="AD106" s="94"/>
      <c r="AE106" s="93"/>
      <c r="AF106" s="94"/>
      <c r="AG106" s="93"/>
      <c r="AH106" s="94"/>
      <c r="AI106" s="93"/>
      <c r="AJ106" s="94"/>
      <c r="AK106" s="93"/>
      <c r="AL106" s="95"/>
      <c r="AM106" s="96"/>
      <c r="AN106" s="97"/>
      <c r="AO106" s="97"/>
      <c r="AP106" s="97"/>
      <c r="AQ106" s="97"/>
      <c r="AR106" s="97"/>
      <c r="AS106" s="97"/>
      <c r="AT106" s="97"/>
      <c r="AU106" s="97"/>
      <c r="AV106" s="97"/>
      <c r="AW106" s="94"/>
      <c r="AX106" t="str">
        <f t="shared" si="23"/>
        <v/>
      </c>
      <c r="CA106" t="str">
        <f t="shared" si="25"/>
        <v/>
      </c>
      <c r="CJ106">
        <f t="shared" si="26"/>
        <v>0</v>
      </c>
    </row>
    <row r="107" spans="1:88" x14ac:dyDescent="0.25">
      <c r="A107" s="98" t="s">
        <v>111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88" x14ac:dyDescent="0.25">
      <c r="A108" s="184" t="s">
        <v>60</v>
      </c>
      <c r="B108" s="192" t="s">
        <v>112</v>
      </c>
      <c r="C108" s="193"/>
      <c r="D108" s="193"/>
      <c r="E108" s="194"/>
      <c r="F108" s="192" t="s">
        <v>113</v>
      </c>
      <c r="G108" s="193"/>
      <c r="H108" s="193"/>
      <c r="I108" s="194"/>
      <c r="J108" s="59"/>
    </row>
    <row r="109" spans="1:88" ht="21" x14ac:dyDescent="0.25">
      <c r="A109" s="185"/>
      <c r="B109" s="99" t="s">
        <v>114</v>
      </c>
      <c r="C109" s="99" t="s">
        <v>115</v>
      </c>
      <c r="D109" s="100" t="s">
        <v>116</v>
      </c>
      <c r="E109" s="100" t="s">
        <v>117</v>
      </c>
      <c r="F109" s="100" t="s">
        <v>114</v>
      </c>
      <c r="G109" s="100" t="s">
        <v>118</v>
      </c>
      <c r="H109" s="100" t="s">
        <v>116</v>
      </c>
      <c r="I109" s="100" t="s">
        <v>117</v>
      </c>
      <c r="J109" s="59"/>
    </row>
    <row r="110" spans="1:88" x14ac:dyDescent="0.25">
      <c r="A110" s="15" t="s">
        <v>119</v>
      </c>
      <c r="B110" s="39"/>
      <c r="C110" s="39"/>
      <c r="D110" s="39"/>
      <c r="E110" s="39"/>
      <c r="F110" s="39">
        <v>5</v>
      </c>
      <c r="G110" s="39">
        <v>7</v>
      </c>
      <c r="H110" s="39"/>
      <c r="I110" s="39">
        <v>5</v>
      </c>
      <c r="J110" s="59"/>
    </row>
    <row r="111" spans="1:88" x14ac:dyDescent="0.25">
      <c r="A111" s="28" t="s">
        <v>120</v>
      </c>
      <c r="B111" s="101"/>
      <c r="C111" s="102"/>
      <c r="D111" s="102"/>
      <c r="E111" s="102"/>
      <c r="F111" s="103"/>
      <c r="G111" s="103"/>
      <c r="H111" s="103"/>
      <c r="I111" s="103"/>
      <c r="J111" s="59"/>
    </row>
    <row r="112" spans="1:88" ht="15.75" x14ac:dyDescent="0.25">
      <c r="A112" s="4" t="s">
        <v>121</v>
      </c>
      <c r="B112" s="104"/>
      <c r="C112" s="104"/>
      <c r="D112" s="104"/>
      <c r="E112" s="104"/>
      <c r="F112" s="104"/>
      <c r="G112" s="104"/>
      <c r="H112" s="104"/>
      <c r="I112" s="104"/>
      <c r="J112" s="59"/>
    </row>
    <row r="113" spans="1:10" x14ac:dyDescent="0.25">
      <c r="A113" s="105"/>
      <c r="B113" s="192" t="s">
        <v>112</v>
      </c>
      <c r="C113" s="193"/>
      <c r="D113" s="193"/>
      <c r="E113" s="194"/>
      <c r="F113" s="192" t="s">
        <v>113</v>
      </c>
      <c r="G113" s="193"/>
      <c r="H113" s="193"/>
      <c r="I113" s="194"/>
      <c r="J113" s="59"/>
    </row>
    <row r="114" spans="1:10" ht="22.5" x14ac:dyDescent="0.25">
      <c r="A114" s="105"/>
      <c r="B114" s="99" t="s">
        <v>114</v>
      </c>
      <c r="C114" s="99" t="s">
        <v>115</v>
      </c>
      <c r="D114" s="100" t="s">
        <v>116</v>
      </c>
      <c r="E114" s="100" t="s">
        <v>117</v>
      </c>
      <c r="F114" s="100" t="s">
        <v>114</v>
      </c>
      <c r="G114" s="106" t="s">
        <v>118</v>
      </c>
      <c r="H114" s="100" t="s">
        <v>116</v>
      </c>
      <c r="I114" s="100" t="s">
        <v>117</v>
      </c>
      <c r="J114" s="59"/>
    </row>
    <row r="115" spans="1:10" x14ac:dyDescent="0.25">
      <c r="A115" s="15" t="s">
        <v>122</v>
      </c>
      <c r="B115" s="107"/>
      <c r="C115" s="107"/>
      <c r="D115" s="107"/>
      <c r="E115" s="107"/>
      <c r="F115" s="39">
        <v>5</v>
      </c>
      <c r="G115" s="39">
        <v>2</v>
      </c>
      <c r="H115" s="39">
        <v>5</v>
      </c>
      <c r="I115" s="39"/>
      <c r="J115" s="59"/>
    </row>
    <row r="116" spans="1:10" x14ac:dyDescent="0.25">
      <c r="A116" s="28" t="s">
        <v>123</v>
      </c>
      <c r="B116" s="32"/>
      <c r="C116" s="32"/>
      <c r="D116" s="32"/>
      <c r="E116" s="32"/>
      <c r="F116" s="108"/>
      <c r="G116" s="108"/>
      <c r="H116" s="108"/>
      <c r="I116" s="108"/>
      <c r="J116" s="59"/>
    </row>
    <row r="117" spans="1:10" ht="15.75" x14ac:dyDescent="0.25">
      <c r="A117" s="4" t="s">
        <v>124</v>
      </c>
    </row>
    <row r="118" spans="1:10" ht="22.5" x14ac:dyDescent="0.25">
      <c r="A118" s="184" t="s">
        <v>125</v>
      </c>
      <c r="B118" s="186" t="s">
        <v>112</v>
      </c>
      <c r="C118" s="187"/>
      <c r="D118" s="186" t="s">
        <v>126</v>
      </c>
      <c r="E118" s="188"/>
      <c r="F118" s="189"/>
      <c r="G118" s="45" t="s">
        <v>127</v>
      </c>
    </row>
    <row r="119" spans="1:10" ht="22.5" x14ac:dyDescent="0.25">
      <c r="A119" s="185"/>
      <c r="B119" s="109" t="s">
        <v>128</v>
      </c>
      <c r="C119" s="109" t="s">
        <v>129</v>
      </c>
      <c r="D119" s="109" t="s">
        <v>130</v>
      </c>
      <c r="E119" s="45" t="s">
        <v>131</v>
      </c>
      <c r="F119" s="45" t="s">
        <v>132</v>
      </c>
      <c r="G119" s="109" t="s">
        <v>133</v>
      </c>
    </row>
    <row r="120" spans="1:10" x14ac:dyDescent="0.25">
      <c r="A120" s="15" t="s">
        <v>134</v>
      </c>
      <c r="B120" s="67"/>
      <c r="C120" s="67"/>
      <c r="D120" s="110"/>
      <c r="E120" s="67"/>
      <c r="F120" s="67">
        <v>19</v>
      </c>
      <c r="G120" s="67"/>
    </row>
    <row r="121" spans="1:10" x14ac:dyDescent="0.25">
      <c r="A121" s="24" t="s">
        <v>135</v>
      </c>
      <c r="B121" s="111"/>
      <c r="C121" s="19"/>
      <c r="D121" s="19">
        <v>10</v>
      </c>
      <c r="E121" s="19"/>
      <c r="F121" s="111"/>
      <c r="G121" s="19"/>
    </row>
    <row r="122" spans="1:10" x14ac:dyDescent="0.25">
      <c r="A122" s="24" t="s">
        <v>136</v>
      </c>
      <c r="B122" s="112"/>
      <c r="C122" s="112"/>
      <c r="D122" s="113">
        <v>5</v>
      </c>
      <c r="E122" s="113"/>
      <c r="F122" s="112"/>
      <c r="G122" s="112"/>
    </row>
    <row r="123" spans="1:10" x14ac:dyDescent="0.25">
      <c r="A123" s="42" t="s">
        <v>137</v>
      </c>
      <c r="B123" s="114"/>
      <c r="C123" s="114"/>
      <c r="D123" s="114"/>
      <c r="E123" s="115"/>
      <c r="F123" s="115"/>
      <c r="G123" s="114"/>
    </row>
    <row r="140" spans="1:2" s="117" customFormat="1" x14ac:dyDescent="0.25">
      <c r="A140" s="116">
        <f>SUM(C15:C41,B46:B57,C63:C89,B95:B106,B110:I111,B115:I116,B120:G123)</f>
        <v>862</v>
      </c>
      <c r="B140" s="117">
        <f>SUM(CJ15:CK106)</f>
        <v>0</v>
      </c>
    </row>
  </sheetData>
  <mergeCells count="113">
    <mergeCell ref="A7:AC7"/>
    <mergeCell ref="A12:B14"/>
    <mergeCell ref="C12:E13"/>
    <mergeCell ref="F12:AM12"/>
    <mergeCell ref="AN12:AN14"/>
    <mergeCell ref="AO12:AO14"/>
    <mergeCell ref="P13:Q13"/>
    <mergeCell ref="R13:S13"/>
    <mergeCell ref="T13:U13"/>
    <mergeCell ref="V13:W13"/>
    <mergeCell ref="CA12:CA14"/>
    <mergeCell ref="CB12:CB14"/>
    <mergeCell ref="CC12:CC14"/>
    <mergeCell ref="CJ12:CJ14"/>
    <mergeCell ref="CK12:CK14"/>
    <mergeCell ref="F13:G13"/>
    <mergeCell ref="H13:I13"/>
    <mergeCell ref="J13:K13"/>
    <mergeCell ref="L13:M13"/>
    <mergeCell ref="N13:O13"/>
    <mergeCell ref="AJ13:AK13"/>
    <mergeCell ref="AL13:AM13"/>
    <mergeCell ref="A15:A37"/>
    <mergeCell ref="A38:A41"/>
    <mergeCell ref="A43:A45"/>
    <mergeCell ref="B43:D44"/>
    <mergeCell ref="E43:AL43"/>
    <mergeCell ref="AM43:AW44"/>
    <mergeCell ref="U44:V44"/>
    <mergeCell ref="W44:X44"/>
    <mergeCell ref="X13:Y13"/>
    <mergeCell ref="Z13:AA13"/>
    <mergeCell ref="AB13:AC13"/>
    <mergeCell ref="AD13:AE13"/>
    <mergeCell ref="AF13:AG13"/>
    <mergeCell ref="AH13:AI13"/>
    <mergeCell ref="CA43:CA45"/>
    <mergeCell ref="CJ43:CJ45"/>
    <mergeCell ref="E44:F44"/>
    <mergeCell ref="G44:H44"/>
    <mergeCell ref="I44:J44"/>
    <mergeCell ref="K44:L44"/>
    <mergeCell ref="M44:N44"/>
    <mergeCell ref="O44:P44"/>
    <mergeCell ref="Q44:R44"/>
    <mergeCell ref="S44:T44"/>
    <mergeCell ref="AK44:AL44"/>
    <mergeCell ref="Y44:Z44"/>
    <mergeCell ref="AA44:AB44"/>
    <mergeCell ref="AC44:AD44"/>
    <mergeCell ref="AE44:AF44"/>
    <mergeCell ref="AG44:AH44"/>
    <mergeCell ref="AI44:AJ44"/>
    <mergeCell ref="CA60:CA62"/>
    <mergeCell ref="CB60:CB62"/>
    <mergeCell ref="CC60:CC62"/>
    <mergeCell ref="CJ60:CJ62"/>
    <mergeCell ref="CK60:CK62"/>
    <mergeCell ref="F61:G61"/>
    <mergeCell ref="H61:I61"/>
    <mergeCell ref="J61:K61"/>
    <mergeCell ref="L61:M61"/>
    <mergeCell ref="N61:O61"/>
    <mergeCell ref="AJ61:AK61"/>
    <mergeCell ref="AL61:AM61"/>
    <mergeCell ref="F60:AM60"/>
    <mergeCell ref="AN60:AN62"/>
    <mergeCell ref="AO60:AO62"/>
    <mergeCell ref="P61:Q61"/>
    <mergeCell ref="R61:S61"/>
    <mergeCell ref="T61:U61"/>
    <mergeCell ref="V61:W61"/>
    <mergeCell ref="A63:A85"/>
    <mergeCell ref="A86:A89"/>
    <mergeCell ref="A92:A94"/>
    <mergeCell ref="B92:D93"/>
    <mergeCell ref="E92:AL92"/>
    <mergeCell ref="AM92:AW93"/>
    <mergeCell ref="U93:V93"/>
    <mergeCell ref="W93:X93"/>
    <mergeCell ref="X61:Y61"/>
    <mergeCell ref="Z61:AA61"/>
    <mergeCell ref="AB61:AC61"/>
    <mergeCell ref="AD61:AE61"/>
    <mergeCell ref="AF61:AG61"/>
    <mergeCell ref="AH61:AI61"/>
    <mergeCell ref="A60:B62"/>
    <mergeCell ref="C60:E61"/>
    <mergeCell ref="CA92:CA94"/>
    <mergeCell ref="CJ92:CJ94"/>
    <mergeCell ref="E93:F93"/>
    <mergeCell ref="G93:H93"/>
    <mergeCell ref="I93:J93"/>
    <mergeCell ref="K93:L93"/>
    <mergeCell ref="M93:N93"/>
    <mergeCell ref="O93:P93"/>
    <mergeCell ref="Q93:R93"/>
    <mergeCell ref="S93:T93"/>
    <mergeCell ref="A118:A119"/>
    <mergeCell ref="B118:C118"/>
    <mergeCell ref="D118:F118"/>
    <mergeCell ref="AK93:AL93"/>
    <mergeCell ref="A108:A109"/>
    <mergeCell ref="B108:E108"/>
    <mergeCell ref="F108:I108"/>
    <mergeCell ref="B113:E113"/>
    <mergeCell ref="F113:I113"/>
    <mergeCell ref="Y93:Z93"/>
    <mergeCell ref="AA93:AB93"/>
    <mergeCell ref="AC93:AD93"/>
    <mergeCell ref="AE93:AF93"/>
    <mergeCell ref="AG93:AH93"/>
    <mergeCell ref="AI93:AJ93"/>
  </mergeCells>
  <dataValidations count="3">
    <dataValidation type="whole" operator="greaterThanOrEqual" allowBlank="1" showErrorMessage="1" error="Sólo ingrese números enteros." sqref="B116:E116 F115:I115 B110:E111 F110:I110">
      <formula1>0</formula1>
    </dataValidation>
    <dataValidation type="whole" operator="greaterThanOrEqual" allowBlank="1" showErrorMessage="1" error="Sólo ingrese números enteros." prompt="Valor no Permitido" sqref="B120:C120 E120:G120 C121:E121 G121 D122:E122 E123:F123 E95:AW106 F63:AO89 E46:AW57 F15:AO41">
      <formula1>0</formula1>
    </dataValidation>
    <dataValidation allowBlank="1" prompt="Valor no Permitido" sqref="A63:A1048576 E8:E45 AP58:AW94 B15:B59 A15:A60 F116:G119 B124:G1048576 H116:I1048576 E107:I109 F111:I114 B117:E119 B63:B109 B112:E115 J107:AW1048576 E58:E94 F58:AO62 F90:AO94 F8:AC14 CA61:CJ91 C8:D109 AX1:XFD9 CC13:CK14 CN12:XFD14 G122:G123 F121:F122 D120 D123 C122:C123 B121:B123 CJ12:CK14 CL10:XFD11 AX42:BZ1048576 CJ15:CJ43 CA15:CA43 CB15:CI59 F42:AW45 AX15:BZ40 CA95:CA1048576 AY41:BZ41 CA46:CA59 AX10:CC14 CL15:XFD1048576 CK15:CK59 CJ46:CJ59 CA60:CC62 CJ60:CK62 CK61:CK1048576 AP1:AW41 CJ92 CA92 CJ95:CJ1048576 CB92:CI1048576 CD10:CI12 CD60:CI60 A1:A12 AD1:AO14 B1:AC6 B8:B1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0"/>
  <sheetViews>
    <sheetView workbookViewId="0">
      <selection activeCell="A7" sqref="A7:AC7"/>
    </sheetView>
  </sheetViews>
  <sheetFormatPr baseColWidth="10" defaultColWidth="14.42578125" defaultRowHeight="15" x14ac:dyDescent="0.25"/>
  <cols>
    <col min="1" max="1" width="53.7109375" customWidth="1"/>
    <col min="2" max="2" width="53.28515625" customWidth="1"/>
    <col min="3" max="3" width="16.42578125" customWidth="1"/>
    <col min="4" max="4" width="13.28515625" customWidth="1"/>
    <col min="5" max="5" width="14.7109375" customWidth="1"/>
    <col min="6" max="6" width="14.140625" customWidth="1"/>
    <col min="7" max="7" width="13.28515625" customWidth="1"/>
    <col min="8" max="39" width="10.7109375" customWidth="1"/>
    <col min="40" max="40" width="11.140625" customWidth="1"/>
    <col min="41" max="41" width="12.140625" customWidth="1"/>
    <col min="42" max="43" width="10.7109375" customWidth="1"/>
    <col min="44" max="44" width="11.5703125" customWidth="1"/>
    <col min="45" max="45" width="10.7109375" customWidth="1"/>
    <col min="46" max="46" width="14.140625" customWidth="1"/>
    <col min="47" max="47" width="10.7109375" customWidth="1"/>
    <col min="48" max="48" width="11.5703125" customWidth="1"/>
    <col min="49" max="51" width="10.7109375" customWidth="1"/>
    <col min="52" max="52" width="16.28515625" customWidth="1"/>
    <col min="53" max="54" width="14.140625" customWidth="1"/>
    <col min="77" max="78" width="0" hidden="1" customWidth="1"/>
    <col min="79" max="90" width="14.42578125" hidden="1" customWidth="1"/>
    <col min="91" max="104" width="14.42578125" customWidth="1"/>
  </cols>
  <sheetData>
    <row r="1" spans="1:89" x14ac:dyDescent="0.25">
      <c r="A1" s="1" t="s">
        <v>0</v>
      </c>
    </row>
    <row r="2" spans="1:89" x14ac:dyDescent="0.25">
      <c r="A2" s="1" t="str">
        <f>CONCATENATE("COMUNA: ",[3]NOMBRE!B2," - ","( ",[3]NOMBRE!C2,[3]NOMBRE!D2,[3]NOMBRE!E2,[3]NOMBRE!F2,[3]NOMBRE!G2," )")</f>
        <v>COMUNA: LINARES - ( 07401 )</v>
      </c>
    </row>
    <row r="3" spans="1:89" x14ac:dyDescent="0.25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</row>
    <row r="4" spans="1:89" x14ac:dyDescent="0.25">
      <c r="A4" s="1" t="str">
        <f>CONCATENATE("MES: ",[3]NOMBRE!B6," - ","( ",[3]NOMBRE!C6,[3]NOMBRE!D6," )")</f>
        <v>MES: FEBRERO - ( 02 )</v>
      </c>
    </row>
    <row r="5" spans="1:89" x14ac:dyDescent="0.25">
      <c r="A5" s="1" t="str">
        <f>CONCATENATE("AÑO: ",[3]NOMBRE!B7)</f>
        <v>AÑO: 2023</v>
      </c>
    </row>
    <row r="6" spans="1:89" x14ac:dyDescent="0.25">
      <c r="A6" s="2"/>
    </row>
    <row r="7" spans="1:89" ht="15" customHeight="1" x14ac:dyDescent="0.25">
      <c r="A7" s="233" t="s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</row>
    <row r="8" spans="1:89" x14ac:dyDescent="0.25">
      <c r="A8" s="2"/>
      <c r="D8" s="129"/>
      <c r="E8" s="129"/>
      <c r="F8" s="129"/>
      <c r="G8" s="129"/>
      <c r="H8" s="129"/>
      <c r="I8" s="129"/>
      <c r="J8" s="129"/>
      <c r="K8" s="129"/>
      <c r="L8" s="129"/>
    </row>
    <row r="9" spans="1:89" x14ac:dyDescent="0.25">
      <c r="A9" s="2"/>
      <c r="D9" s="129"/>
      <c r="E9" s="129"/>
      <c r="F9" s="129"/>
      <c r="G9" s="129"/>
      <c r="H9" s="129"/>
      <c r="I9" s="129"/>
      <c r="J9" s="129"/>
      <c r="K9" s="129"/>
      <c r="L9" s="129"/>
    </row>
    <row r="10" spans="1:89" ht="15.75" x14ac:dyDescent="0.25">
      <c r="A10" s="4" t="s">
        <v>2</v>
      </c>
    </row>
    <row r="11" spans="1:89" ht="15.75" x14ac:dyDescent="0.25">
      <c r="A11" s="4" t="s">
        <v>3</v>
      </c>
      <c r="B11" s="5"/>
      <c r="C11" s="131"/>
      <c r="D11" s="131"/>
      <c r="E11" s="13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5"/>
      <c r="AS11" s="5"/>
    </row>
    <row r="12" spans="1:89" ht="15" customHeight="1" x14ac:dyDescent="0.25">
      <c r="A12" s="212" t="s">
        <v>4</v>
      </c>
      <c r="B12" s="213"/>
      <c r="C12" s="203" t="s">
        <v>5</v>
      </c>
      <c r="D12" s="204"/>
      <c r="E12" s="205"/>
      <c r="F12" s="209" t="s">
        <v>6</v>
      </c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191"/>
      <c r="AN12" s="219" t="s">
        <v>7</v>
      </c>
      <c r="AO12" s="222" t="s">
        <v>8</v>
      </c>
      <c r="CA12" s="218" t="s">
        <v>7</v>
      </c>
      <c r="CB12" s="218" t="s">
        <v>8</v>
      </c>
      <c r="CC12" s="218" t="s">
        <v>9</v>
      </c>
      <c r="CJ12" s="218" t="s">
        <v>7</v>
      </c>
      <c r="CK12" s="218" t="s">
        <v>8</v>
      </c>
    </row>
    <row r="13" spans="1:89" x14ac:dyDescent="0.25">
      <c r="A13" s="214"/>
      <c r="B13" s="215"/>
      <c r="C13" s="206"/>
      <c r="D13" s="207"/>
      <c r="E13" s="208"/>
      <c r="F13" s="198" t="s">
        <v>10</v>
      </c>
      <c r="G13" s="196"/>
      <c r="H13" s="195" t="s">
        <v>11</v>
      </c>
      <c r="I13" s="196"/>
      <c r="J13" s="195" t="s">
        <v>12</v>
      </c>
      <c r="K13" s="196"/>
      <c r="L13" s="195" t="s">
        <v>13</v>
      </c>
      <c r="M13" s="196"/>
      <c r="N13" s="195" t="s">
        <v>14</v>
      </c>
      <c r="O13" s="196"/>
      <c r="P13" s="195" t="s">
        <v>15</v>
      </c>
      <c r="Q13" s="196"/>
      <c r="R13" s="195" t="s">
        <v>16</v>
      </c>
      <c r="S13" s="196"/>
      <c r="T13" s="195" t="s">
        <v>17</v>
      </c>
      <c r="U13" s="196"/>
      <c r="V13" s="195" t="s">
        <v>18</v>
      </c>
      <c r="W13" s="196"/>
      <c r="X13" s="195" t="s">
        <v>19</v>
      </c>
      <c r="Y13" s="196"/>
      <c r="Z13" s="195" t="s">
        <v>20</v>
      </c>
      <c r="AA13" s="196"/>
      <c r="AB13" s="195" t="s">
        <v>21</v>
      </c>
      <c r="AC13" s="196"/>
      <c r="AD13" s="195" t="s">
        <v>22</v>
      </c>
      <c r="AE13" s="196"/>
      <c r="AF13" s="195" t="s">
        <v>23</v>
      </c>
      <c r="AG13" s="196"/>
      <c r="AH13" s="195" t="s">
        <v>24</v>
      </c>
      <c r="AI13" s="196"/>
      <c r="AJ13" s="195" t="s">
        <v>25</v>
      </c>
      <c r="AK13" s="196"/>
      <c r="AL13" s="190" t="s">
        <v>26</v>
      </c>
      <c r="AM13" s="191"/>
      <c r="AN13" s="220"/>
      <c r="AO13" s="223"/>
      <c r="CA13" s="218"/>
      <c r="CB13" s="218"/>
      <c r="CC13" s="218"/>
      <c r="CJ13" s="218"/>
      <c r="CK13" s="218"/>
    </row>
    <row r="14" spans="1:89" x14ac:dyDescent="0.25">
      <c r="A14" s="216"/>
      <c r="B14" s="217"/>
      <c r="C14" s="8" t="s">
        <v>27</v>
      </c>
      <c r="D14" s="9" t="s">
        <v>28</v>
      </c>
      <c r="E14" s="10" t="s">
        <v>29</v>
      </c>
      <c r="F14" s="11" t="s">
        <v>28</v>
      </c>
      <c r="G14" s="130" t="s">
        <v>29</v>
      </c>
      <c r="H14" s="13" t="s">
        <v>28</v>
      </c>
      <c r="I14" s="130" t="s">
        <v>29</v>
      </c>
      <c r="J14" s="13" t="s">
        <v>28</v>
      </c>
      <c r="K14" s="130" t="s">
        <v>29</v>
      </c>
      <c r="L14" s="13" t="s">
        <v>28</v>
      </c>
      <c r="M14" s="130" t="s">
        <v>29</v>
      </c>
      <c r="N14" s="13" t="s">
        <v>28</v>
      </c>
      <c r="O14" s="130" t="s">
        <v>29</v>
      </c>
      <c r="P14" s="13" t="s">
        <v>28</v>
      </c>
      <c r="Q14" s="130" t="s">
        <v>29</v>
      </c>
      <c r="R14" s="13" t="s">
        <v>28</v>
      </c>
      <c r="S14" s="130" t="s">
        <v>29</v>
      </c>
      <c r="T14" s="13" t="s">
        <v>28</v>
      </c>
      <c r="U14" s="130" t="s">
        <v>29</v>
      </c>
      <c r="V14" s="13" t="s">
        <v>28</v>
      </c>
      <c r="W14" s="130" t="s">
        <v>29</v>
      </c>
      <c r="X14" s="13" t="s">
        <v>28</v>
      </c>
      <c r="Y14" s="130" t="s">
        <v>29</v>
      </c>
      <c r="Z14" s="13" t="s">
        <v>28</v>
      </c>
      <c r="AA14" s="130" t="s">
        <v>29</v>
      </c>
      <c r="AB14" s="13" t="s">
        <v>28</v>
      </c>
      <c r="AC14" s="130" t="s">
        <v>29</v>
      </c>
      <c r="AD14" s="13" t="s">
        <v>28</v>
      </c>
      <c r="AE14" s="130" t="s">
        <v>29</v>
      </c>
      <c r="AF14" s="13" t="s">
        <v>28</v>
      </c>
      <c r="AG14" s="130" t="s">
        <v>29</v>
      </c>
      <c r="AH14" s="13" t="s">
        <v>28</v>
      </c>
      <c r="AI14" s="130" t="s">
        <v>29</v>
      </c>
      <c r="AJ14" s="13" t="s">
        <v>28</v>
      </c>
      <c r="AK14" s="130" t="s">
        <v>29</v>
      </c>
      <c r="AL14" s="13" t="s">
        <v>28</v>
      </c>
      <c r="AM14" s="14" t="s">
        <v>29</v>
      </c>
      <c r="AN14" s="221"/>
      <c r="AO14" s="224" t="s">
        <v>29</v>
      </c>
      <c r="CA14" s="218"/>
      <c r="CB14" s="218" t="s">
        <v>29</v>
      </c>
      <c r="CC14" s="218" t="s">
        <v>29</v>
      </c>
      <c r="CJ14" s="218"/>
      <c r="CK14" s="218" t="s">
        <v>29</v>
      </c>
    </row>
    <row r="15" spans="1:89" x14ac:dyDescent="0.25">
      <c r="A15" s="199" t="s">
        <v>30</v>
      </c>
      <c r="B15" s="15" t="s">
        <v>31</v>
      </c>
      <c r="C15" s="16">
        <f>SUM(D15:E15)</f>
        <v>0</v>
      </c>
      <c r="D15" s="17">
        <f>+F15+H15+J15+L15+N15+P15+R15+T15+V15++X15+Z15+AB15+AD15+AF15+AH15+AJ15+AL15</f>
        <v>0</v>
      </c>
      <c r="E15" s="16">
        <f>+G15+I15+K15+M15+O15+Q15+S15+U15+W15++Y15+AA15+AC15+AE15+AG15+AI15+AK15+AM15</f>
        <v>0</v>
      </c>
      <c r="F15" s="18"/>
      <c r="G15" s="19"/>
      <c r="H15" s="18"/>
      <c r="I15" s="19"/>
      <c r="J15" s="18"/>
      <c r="K15" s="19"/>
      <c r="L15" s="18"/>
      <c r="M15" s="19"/>
      <c r="N15" s="20"/>
      <c r="O15" s="19"/>
      <c r="P15" s="21"/>
      <c r="Q15" s="19"/>
      <c r="R15" s="21"/>
      <c r="S15" s="19"/>
      <c r="T15" s="21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22"/>
      <c r="AN15" s="23"/>
      <c r="AO15" s="19"/>
      <c r="AP15" t="str">
        <f>CA15&amp;CB15&amp;CC15</f>
        <v/>
      </c>
      <c r="CA15" t="str">
        <f>IF(CJ15=1," * El total de registros en Pueblos Originarios no debe ser mayor al Total.","")</f>
        <v/>
      </c>
      <c r="CB15" t="str">
        <f>IF(CK15=1," * El total de registros en Migrantes no debe ser mayor al Total.","")</f>
        <v/>
      </c>
      <c r="CC15" t="str">
        <f>IF(AND(C15&lt;&gt;0,OR(AN15="",AO15="")),"* No olvide digitar Migrantes y/o Pueblos Originarios (Digite CERO si no tiene). ","")</f>
        <v/>
      </c>
      <c r="CJ15">
        <f>IF(AN15&gt;C15,1,0)</f>
        <v>0</v>
      </c>
      <c r="CK15">
        <f>IF(AO15&gt;C15,1,0)</f>
        <v>0</v>
      </c>
    </row>
    <row r="16" spans="1:89" x14ac:dyDescent="0.25">
      <c r="A16" s="200"/>
      <c r="B16" s="24" t="s">
        <v>32</v>
      </c>
      <c r="C16" s="16">
        <f t="shared" ref="C16:C41" si="0">SUM(D16:E16)</f>
        <v>0</v>
      </c>
      <c r="D16" s="25">
        <f>+F16+H16+J16+L16+N16+P16+R16+T16+V16++X16+Z16+AB16+AD16+AF16+AH16+AJ16+AL16</f>
        <v>0</v>
      </c>
      <c r="E16" s="16">
        <f t="shared" ref="E16:E41" si="1">+G16+I16+K16+M16+O16+Q16+S16+U16+W16++Y16+AA16+AC16+AE16+AG16+AI16+AK16+AM16</f>
        <v>0</v>
      </c>
      <c r="F16" s="26"/>
      <c r="G16" s="19"/>
      <c r="H16" s="26"/>
      <c r="I16" s="19"/>
      <c r="J16" s="26"/>
      <c r="K16" s="19"/>
      <c r="L16" s="26"/>
      <c r="M16" s="19"/>
      <c r="N16" s="21"/>
      <c r="O16" s="19"/>
      <c r="P16" s="21"/>
      <c r="Q16" s="19"/>
      <c r="R16" s="21"/>
      <c r="S16" s="19"/>
      <c r="T16" s="21"/>
      <c r="U16" s="19"/>
      <c r="V16" s="26"/>
      <c r="W16" s="19"/>
      <c r="X16" s="26"/>
      <c r="Y16" s="19"/>
      <c r="Z16" s="26"/>
      <c r="AA16" s="19"/>
      <c r="AB16" s="26"/>
      <c r="AC16" s="19"/>
      <c r="AD16" s="26"/>
      <c r="AE16" s="19"/>
      <c r="AF16" s="26"/>
      <c r="AG16" s="19"/>
      <c r="AH16" s="26"/>
      <c r="AI16" s="19"/>
      <c r="AJ16" s="26"/>
      <c r="AK16" s="19"/>
      <c r="AL16" s="26"/>
      <c r="AM16" s="22"/>
      <c r="AN16" s="23"/>
      <c r="AO16" s="19"/>
      <c r="AP16" t="str">
        <f t="shared" ref="AP16:AP41" si="2">CA16&amp;CB16&amp;CC16</f>
        <v/>
      </c>
      <c r="CA16" t="str">
        <f t="shared" ref="CA16:CA41" si="3">IF(CJ16=1," * El total de registros en Pueblos Originarios no debe ser mayor al Total.","")</f>
        <v/>
      </c>
      <c r="CB16" t="str">
        <f t="shared" ref="CB16:CB41" si="4">IF(CK16=1," * El total de registros en Migrantes no debe ser mayor al Total.","")</f>
        <v/>
      </c>
      <c r="CC16" t="str">
        <f t="shared" ref="CC16:CC41" si="5">IF(AND(C16&lt;&gt;0,OR(AN16="",AO16="")),"* No olvide digitar Migrantes y/o Pueblos Originarios (Digite CERO si no tiene). ","")</f>
        <v/>
      </c>
      <c r="CJ16">
        <f t="shared" ref="CJ16:CJ41" si="6">IF(AN16&gt;C16,1,0)</f>
        <v>0</v>
      </c>
      <c r="CK16">
        <f t="shared" ref="CK16:CK41" si="7">IF(AO16&gt;C16,1,0)</f>
        <v>0</v>
      </c>
    </row>
    <row r="17" spans="1:89" x14ac:dyDescent="0.25">
      <c r="A17" s="200"/>
      <c r="B17" s="24" t="s">
        <v>33</v>
      </c>
      <c r="C17" s="16">
        <f t="shared" si="0"/>
        <v>0</v>
      </c>
      <c r="D17" s="25">
        <f t="shared" ref="D17:D41" si="8">+F17+H17+J17+L17+N17+P17+R17+T17+V17++X17+Z17+AB17+AD17+AF17+AH17+AJ17+AL17</f>
        <v>0</v>
      </c>
      <c r="E17" s="16">
        <f t="shared" si="1"/>
        <v>0</v>
      </c>
      <c r="F17" s="26"/>
      <c r="G17" s="19"/>
      <c r="H17" s="26"/>
      <c r="I17" s="19"/>
      <c r="J17" s="26"/>
      <c r="K17" s="19"/>
      <c r="L17" s="26"/>
      <c r="M17" s="19"/>
      <c r="N17" s="21"/>
      <c r="O17" s="19"/>
      <c r="P17" s="21"/>
      <c r="Q17" s="19"/>
      <c r="R17" s="21"/>
      <c r="S17" s="19"/>
      <c r="T17" s="21"/>
      <c r="U17" s="19"/>
      <c r="V17" s="26"/>
      <c r="W17" s="19"/>
      <c r="X17" s="26"/>
      <c r="Y17" s="19"/>
      <c r="Z17" s="26"/>
      <c r="AA17" s="19"/>
      <c r="AB17" s="26"/>
      <c r="AC17" s="19"/>
      <c r="AD17" s="26"/>
      <c r="AE17" s="19"/>
      <c r="AF17" s="26"/>
      <c r="AG17" s="19"/>
      <c r="AH17" s="26"/>
      <c r="AI17" s="19"/>
      <c r="AJ17" s="26"/>
      <c r="AK17" s="19"/>
      <c r="AL17" s="26"/>
      <c r="AM17" s="22"/>
      <c r="AN17" s="23"/>
      <c r="AO17" s="19"/>
      <c r="AP17" t="str">
        <f t="shared" si="2"/>
        <v/>
      </c>
      <c r="CA17" t="str">
        <f t="shared" si="3"/>
        <v/>
      </c>
      <c r="CB17" t="str">
        <f t="shared" si="4"/>
        <v/>
      </c>
      <c r="CC17" t="str">
        <f t="shared" si="5"/>
        <v/>
      </c>
      <c r="CJ17">
        <f t="shared" si="6"/>
        <v>0</v>
      </c>
      <c r="CK17">
        <f t="shared" si="7"/>
        <v>0</v>
      </c>
    </row>
    <row r="18" spans="1:89" x14ac:dyDescent="0.25">
      <c r="A18" s="200"/>
      <c r="B18" s="24" t="s">
        <v>34</v>
      </c>
      <c r="C18" s="16">
        <f t="shared" si="0"/>
        <v>0</v>
      </c>
      <c r="D18" s="25">
        <f t="shared" si="8"/>
        <v>0</v>
      </c>
      <c r="E18" s="16">
        <f t="shared" si="1"/>
        <v>0</v>
      </c>
      <c r="F18" s="26"/>
      <c r="G18" s="19"/>
      <c r="H18" s="26"/>
      <c r="I18" s="19"/>
      <c r="J18" s="26"/>
      <c r="K18" s="19"/>
      <c r="L18" s="26"/>
      <c r="M18" s="19"/>
      <c r="N18" s="21"/>
      <c r="O18" s="19"/>
      <c r="P18" s="21"/>
      <c r="Q18" s="19"/>
      <c r="R18" s="21"/>
      <c r="S18" s="19"/>
      <c r="T18" s="21"/>
      <c r="U18" s="19"/>
      <c r="V18" s="26"/>
      <c r="W18" s="19"/>
      <c r="X18" s="26"/>
      <c r="Y18" s="19"/>
      <c r="Z18" s="26"/>
      <c r="AA18" s="19"/>
      <c r="AB18" s="26"/>
      <c r="AC18" s="19"/>
      <c r="AD18" s="26"/>
      <c r="AE18" s="19"/>
      <c r="AF18" s="26"/>
      <c r="AG18" s="19"/>
      <c r="AH18" s="26"/>
      <c r="AI18" s="19"/>
      <c r="AJ18" s="26"/>
      <c r="AK18" s="19"/>
      <c r="AL18" s="26"/>
      <c r="AM18" s="22"/>
      <c r="AN18" s="23"/>
      <c r="AO18" s="19"/>
      <c r="AP18" t="str">
        <f t="shared" si="2"/>
        <v/>
      </c>
      <c r="CA18" t="str">
        <f t="shared" si="3"/>
        <v/>
      </c>
      <c r="CB18" t="str">
        <f t="shared" si="4"/>
        <v/>
      </c>
      <c r="CC18" t="str">
        <f t="shared" si="5"/>
        <v/>
      </c>
      <c r="CJ18">
        <f t="shared" si="6"/>
        <v>0</v>
      </c>
      <c r="CK18">
        <f t="shared" si="7"/>
        <v>0</v>
      </c>
    </row>
    <row r="19" spans="1:89" x14ac:dyDescent="0.25">
      <c r="A19" s="200"/>
      <c r="B19" s="24" t="s">
        <v>35</v>
      </c>
      <c r="C19" s="16">
        <f t="shared" si="0"/>
        <v>0</v>
      </c>
      <c r="D19" s="25">
        <f t="shared" si="8"/>
        <v>0</v>
      </c>
      <c r="E19" s="16">
        <f t="shared" si="1"/>
        <v>0</v>
      </c>
      <c r="F19" s="26"/>
      <c r="G19" s="19"/>
      <c r="H19" s="26"/>
      <c r="I19" s="19"/>
      <c r="J19" s="26"/>
      <c r="K19" s="19"/>
      <c r="L19" s="26"/>
      <c r="M19" s="19"/>
      <c r="N19" s="21"/>
      <c r="O19" s="19"/>
      <c r="P19" s="21"/>
      <c r="Q19" s="19"/>
      <c r="R19" s="21"/>
      <c r="S19" s="19"/>
      <c r="T19" s="21"/>
      <c r="U19" s="19"/>
      <c r="V19" s="26"/>
      <c r="W19" s="19"/>
      <c r="X19" s="26"/>
      <c r="Y19" s="19"/>
      <c r="Z19" s="26"/>
      <c r="AA19" s="19"/>
      <c r="AB19" s="26"/>
      <c r="AC19" s="19"/>
      <c r="AD19" s="26"/>
      <c r="AE19" s="19"/>
      <c r="AF19" s="26"/>
      <c r="AG19" s="19"/>
      <c r="AH19" s="26"/>
      <c r="AI19" s="19"/>
      <c r="AJ19" s="26"/>
      <c r="AK19" s="19"/>
      <c r="AL19" s="26"/>
      <c r="AM19" s="22"/>
      <c r="AN19" s="23"/>
      <c r="AO19" s="19"/>
      <c r="AP19" t="str">
        <f t="shared" si="2"/>
        <v/>
      </c>
      <c r="CA19" t="str">
        <f t="shared" si="3"/>
        <v/>
      </c>
      <c r="CB19" t="str">
        <f t="shared" si="4"/>
        <v/>
      </c>
      <c r="CC19" t="str">
        <f t="shared" si="5"/>
        <v/>
      </c>
      <c r="CJ19">
        <f t="shared" si="6"/>
        <v>0</v>
      </c>
      <c r="CK19">
        <f t="shared" si="7"/>
        <v>0</v>
      </c>
    </row>
    <row r="20" spans="1:89" x14ac:dyDescent="0.25">
      <c r="A20" s="200"/>
      <c r="B20" s="24" t="s">
        <v>36</v>
      </c>
      <c r="C20" s="16">
        <f t="shared" si="0"/>
        <v>0</v>
      </c>
      <c r="D20" s="25">
        <f t="shared" si="8"/>
        <v>0</v>
      </c>
      <c r="E20" s="16">
        <f t="shared" si="1"/>
        <v>0</v>
      </c>
      <c r="F20" s="26"/>
      <c r="G20" s="19"/>
      <c r="H20" s="26"/>
      <c r="I20" s="19"/>
      <c r="J20" s="26"/>
      <c r="K20" s="19"/>
      <c r="L20" s="26"/>
      <c r="M20" s="19"/>
      <c r="N20" s="21"/>
      <c r="O20" s="19"/>
      <c r="P20" s="21"/>
      <c r="Q20" s="19"/>
      <c r="R20" s="21"/>
      <c r="S20" s="19"/>
      <c r="T20" s="21"/>
      <c r="U20" s="19"/>
      <c r="V20" s="26"/>
      <c r="W20" s="19"/>
      <c r="X20" s="26"/>
      <c r="Y20" s="19"/>
      <c r="Z20" s="26"/>
      <c r="AA20" s="19"/>
      <c r="AB20" s="26"/>
      <c r="AC20" s="19"/>
      <c r="AD20" s="26"/>
      <c r="AE20" s="19"/>
      <c r="AF20" s="26"/>
      <c r="AG20" s="19"/>
      <c r="AH20" s="26"/>
      <c r="AI20" s="19"/>
      <c r="AJ20" s="26"/>
      <c r="AK20" s="19"/>
      <c r="AL20" s="26"/>
      <c r="AM20" s="22"/>
      <c r="AN20" s="23"/>
      <c r="AO20" s="19"/>
      <c r="AP20" t="str">
        <f t="shared" si="2"/>
        <v/>
      </c>
      <c r="CA20" t="str">
        <f t="shared" si="3"/>
        <v/>
      </c>
      <c r="CB20" t="str">
        <f t="shared" si="4"/>
        <v/>
      </c>
      <c r="CC20" t="str">
        <f t="shared" si="5"/>
        <v/>
      </c>
      <c r="CJ20">
        <f t="shared" si="6"/>
        <v>0</v>
      </c>
      <c r="CK20">
        <f t="shared" si="7"/>
        <v>0</v>
      </c>
    </row>
    <row r="21" spans="1:89" x14ac:dyDescent="0.25">
      <c r="A21" s="200"/>
      <c r="B21" s="24" t="s">
        <v>37</v>
      </c>
      <c r="C21" s="16">
        <f t="shared" si="0"/>
        <v>0</v>
      </c>
      <c r="D21" s="25">
        <f t="shared" si="8"/>
        <v>0</v>
      </c>
      <c r="E21" s="16">
        <f t="shared" si="1"/>
        <v>0</v>
      </c>
      <c r="F21" s="26"/>
      <c r="G21" s="19"/>
      <c r="H21" s="26"/>
      <c r="I21" s="19"/>
      <c r="J21" s="26"/>
      <c r="K21" s="19"/>
      <c r="L21" s="26"/>
      <c r="M21" s="19"/>
      <c r="N21" s="21"/>
      <c r="O21" s="19"/>
      <c r="P21" s="21"/>
      <c r="Q21" s="19"/>
      <c r="R21" s="21"/>
      <c r="S21" s="19"/>
      <c r="T21" s="21"/>
      <c r="U21" s="19"/>
      <c r="V21" s="26"/>
      <c r="W21" s="19"/>
      <c r="X21" s="26"/>
      <c r="Y21" s="19"/>
      <c r="Z21" s="26"/>
      <c r="AA21" s="19"/>
      <c r="AB21" s="26"/>
      <c r="AC21" s="19"/>
      <c r="AD21" s="26"/>
      <c r="AE21" s="19"/>
      <c r="AF21" s="26"/>
      <c r="AG21" s="19"/>
      <c r="AH21" s="26"/>
      <c r="AI21" s="19"/>
      <c r="AJ21" s="26"/>
      <c r="AK21" s="19"/>
      <c r="AL21" s="26"/>
      <c r="AM21" s="22"/>
      <c r="AN21" s="23"/>
      <c r="AO21" s="19"/>
      <c r="AP21" t="str">
        <f t="shared" si="2"/>
        <v/>
      </c>
      <c r="CA21" t="str">
        <f t="shared" si="3"/>
        <v/>
      </c>
      <c r="CB21" t="str">
        <f t="shared" si="4"/>
        <v/>
      </c>
      <c r="CC21" t="str">
        <f t="shared" si="5"/>
        <v/>
      </c>
      <c r="CJ21">
        <f t="shared" si="6"/>
        <v>0</v>
      </c>
      <c r="CK21">
        <f t="shared" si="7"/>
        <v>0</v>
      </c>
    </row>
    <row r="22" spans="1:89" x14ac:dyDescent="0.25">
      <c r="A22" s="200"/>
      <c r="B22" s="24" t="s">
        <v>38</v>
      </c>
      <c r="C22" s="16">
        <f t="shared" si="0"/>
        <v>0</v>
      </c>
      <c r="D22" s="25">
        <f t="shared" si="8"/>
        <v>0</v>
      </c>
      <c r="E22" s="16">
        <f t="shared" si="1"/>
        <v>0</v>
      </c>
      <c r="F22" s="26"/>
      <c r="G22" s="19"/>
      <c r="H22" s="26"/>
      <c r="I22" s="19"/>
      <c r="J22" s="26"/>
      <c r="K22" s="19"/>
      <c r="L22" s="26"/>
      <c r="M22" s="19"/>
      <c r="N22" s="21"/>
      <c r="O22" s="19"/>
      <c r="P22" s="21"/>
      <c r="Q22" s="19"/>
      <c r="R22" s="21"/>
      <c r="S22" s="19"/>
      <c r="T22" s="21"/>
      <c r="U22" s="19"/>
      <c r="V22" s="26"/>
      <c r="W22" s="19"/>
      <c r="X22" s="26"/>
      <c r="Y22" s="19"/>
      <c r="Z22" s="26"/>
      <c r="AA22" s="19"/>
      <c r="AB22" s="26"/>
      <c r="AC22" s="19"/>
      <c r="AD22" s="26"/>
      <c r="AE22" s="19"/>
      <c r="AF22" s="26"/>
      <c r="AG22" s="19"/>
      <c r="AH22" s="26"/>
      <c r="AI22" s="19"/>
      <c r="AJ22" s="26"/>
      <c r="AK22" s="19"/>
      <c r="AL22" s="26"/>
      <c r="AM22" s="22"/>
      <c r="AN22" s="23"/>
      <c r="AO22" s="19"/>
      <c r="AP22" t="str">
        <f t="shared" si="2"/>
        <v/>
      </c>
      <c r="CA22" t="str">
        <f t="shared" si="3"/>
        <v/>
      </c>
      <c r="CB22" t="str">
        <f t="shared" si="4"/>
        <v/>
      </c>
      <c r="CC22" t="str">
        <f t="shared" si="5"/>
        <v/>
      </c>
      <c r="CJ22">
        <f t="shared" si="6"/>
        <v>0</v>
      </c>
      <c r="CK22">
        <f t="shared" si="7"/>
        <v>0</v>
      </c>
    </row>
    <row r="23" spans="1:89" x14ac:dyDescent="0.25">
      <c r="A23" s="200"/>
      <c r="B23" s="24" t="s">
        <v>39</v>
      </c>
      <c r="C23" s="16">
        <f t="shared" si="0"/>
        <v>0</v>
      </c>
      <c r="D23" s="25">
        <f t="shared" si="8"/>
        <v>0</v>
      </c>
      <c r="E23" s="16">
        <f t="shared" si="1"/>
        <v>0</v>
      </c>
      <c r="F23" s="26"/>
      <c r="G23" s="19"/>
      <c r="H23" s="26"/>
      <c r="I23" s="19"/>
      <c r="J23" s="26"/>
      <c r="K23" s="19"/>
      <c r="L23" s="26"/>
      <c r="M23" s="19"/>
      <c r="N23" s="21"/>
      <c r="O23" s="19"/>
      <c r="P23" s="21"/>
      <c r="Q23" s="19"/>
      <c r="R23" s="21"/>
      <c r="S23" s="19"/>
      <c r="T23" s="21"/>
      <c r="U23" s="19"/>
      <c r="V23" s="26"/>
      <c r="W23" s="19"/>
      <c r="X23" s="26"/>
      <c r="Y23" s="19"/>
      <c r="Z23" s="26"/>
      <c r="AA23" s="19"/>
      <c r="AB23" s="26"/>
      <c r="AC23" s="19"/>
      <c r="AD23" s="26"/>
      <c r="AE23" s="19"/>
      <c r="AF23" s="26"/>
      <c r="AG23" s="19"/>
      <c r="AH23" s="26"/>
      <c r="AI23" s="19"/>
      <c r="AJ23" s="26"/>
      <c r="AK23" s="19"/>
      <c r="AL23" s="26"/>
      <c r="AM23" s="22"/>
      <c r="AN23" s="23"/>
      <c r="AO23" s="19"/>
      <c r="AP23" t="str">
        <f t="shared" si="2"/>
        <v/>
      </c>
      <c r="CA23" t="str">
        <f t="shared" si="3"/>
        <v/>
      </c>
      <c r="CB23" t="str">
        <f t="shared" si="4"/>
        <v/>
      </c>
      <c r="CC23" t="str">
        <f t="shared" si="5"/>
        <v/>
      </c>
      <c r="CJ23">
        <f t="shared" si="6"/>
        <v>0</v>
      </c>
      <c r="CK23">
        <f t="shared" si="7"/>
        <v>0</v>
      </c>
    </row>
    <row r="24" spans="1:89" x14ac:dyDescent="0.25">
      <c r="A24" s="200"/>
      <c r="B24" s="24" t="s">
        <v>40</v>
      </c>
      <c r="C24" s="16">
        <f t="shared" si="0"/>
        <v>0</v>
      </c>
      <c r="D24" s="25">
        <f t="shared" si="8"/>
        <v>0</v>
      </c>
      <c r="E24" s="16">
        <f t="shared" si="1"/>
        <v>0</v>
      </c>
      <c r="F24" s="26"/>
      <c r="G24" s="19"/>
      <c r="H24" s="26"/>
      <c r="I24" s="19"/>
      <c r="J24" s="26"/>
      <c r="K24" s="19"/>
      <c r="L24" s="26"/>
      <c r="M24" s="19"/>
      <c r="N24" s="21"/>
      <c r="O24" s="19"/>
      <c r="P24" s="21"/>
      <c r="Q24" s="19"/>
      <c r="R24" s="21"/>
      <c r="S24" s="19"/>
      <c r="T24" s="21"/>
      <c r="U24" s="19"/>
      <c r="V24" s="26"/>
      <c r="W24" s="19"/>
      <c r="X24" s="26"/>
      <c r="Y24" s="19"/>
      <c r="Z24" s="26"/>
      <c r="AA24" s="19"/>
      <c r="AB24" s="26"/>
      <c r="AC24" s="19"/>
      <c r="AD24" s="26"/>
      <c r="AE24" s="19"/>
      <c r="AF24" s="26"/>
      <c r="AG24" s="19"/>
      <c r="AH24" s="26"/>
      <c r="AI24" s="19"/>
      <c r="AJ24" s="26"/>
      <c r="AK24" s="19"/>
      <c r="AL24" s="26"/>
      <c r="AM24" s="22"/>
      <c r="AN24" s="23"/>
      <c r="AO24" s="19"/>
      <c r="AP24" t="str">
        <f t="shared" si="2"/>
        <v/>
      </c>
      <c r="CA24" t="str">
        <f t="shared" si="3"/>
        <v/>
      </c>
      <c r="CB24" t="str">
        <f t="shared" si="4"/>
        <v/>
      </c>
      <c r="CC24" t="str">
        <f t="shared" si="5"/>
        <v/>
      </c>
      <c r="CJ24">
        <f t="shared" si="6"/>
        <v>0</v>
      </c>
      <c r="CK24">
        <f t="shared" si="7"/>
        <v>0</v>
      </c>
    </row>
    <row r="25" spans="1:89" x14ac:dyDescent="0.25">
      <c r="A25" s="200"/>
      <c r="B25" s="24" t="s">
        <v>41</v>
      </c>
      <c r="C25" s="16">
        <f t="shared" si="0"/>
        <v>0</v>
      </c>
      <c r="D25" s="25">
        <f t="shared" si="8"/>
        <v>0</v>
      </c>
      <c r="E25" s="16">
        <f t="shared" si="1"/>
        <v>0</v>
      </c>
      <c r="F25" s="26"/>
      <c r="G25" s="19"/>
      <c r="H25" s="26"/>
      <c r="I25" s="19"/>
      <c r="J25" s="26"/>
      <c r="K25" s="19"/>
      <c r="L25" s="26"/>
      <c r="M25" s="19"/>
      <c r="N25" s="21"/>
      <c r="O25" s="19"/>
      <c r="P25" s="21"/>
      <c r="Q25" s="19"/>
      <c r="R25" s="21"/>
      <c r="S25" s="19"/>
      <c r="T25" s="21"/>
      <c r="U25" s="19"/>
      <c r="V25" s="26"/>
      <c r="W25" s="19"/>
      <c r="X25" s="26"/>
      <c r="Y25" s="19"/>
      <c r="Z25" s="26"/>
      <c r="AA25" s="19"/>
      <c r="AB25" s="26"/>
      <c r="AC25" s="19"/>
      <c r="AD25" s="26"/>
      <c r="AE25" s="19"/>
      <c r="AF25" s="26"/>
      <c r="AG25" s="19"/>
      <c r="AH25" s="26"/>
      <c r="AI25" s="19"/>
      <c r="AJ25" s="26"/>
      <c r="AK25" s="19"/>
      <c r="AL25" s="26"/>
      <c r="AM25" s="22"/>
      <c r="AN25" s="23"/>
      <c r="AO25" s="19"/>
      <c r="AP25" t="str">
        <f t="shared" si="2"/>
        <v/>
      </c>
      <c r="CA25" t="str">
        <f t="shared" si="3"/>
        <v/>
      </c>
      <c r="CB25" t="str">
        <f t="shared" si="4"/>
        <v/>
      </c>
      <c r="CC25" t="str">
        <f t="shared" si="5"/>
        <v/>
      </c>
      <c r="CJ25">
        <f t="shared" si="6"/>
        <v>0</v>
      </c>
      <c r="CK25">
        <f t="shared" si="7"/>
        <v>0</v>
      </c>
    </row>
    <row r="26" spans="1:89" ht="22.5" x14ac:dyDescent="0.25">
      <c r="A26" s="200"/>
      <c r="B26" s="27" t="s">
        <v>42</v>
      </c>
      <c r="C26" s="16">
        <f t="shared" si="0"/>
        <v>0</v>
      </c>
      <c r="D26" s="25">
        <f t="shared" si="8"/>
        <v>0</v>
      </c>
      <c r="E26" s="16">
        <f t="shared" si="1"/>
        <v>0</v>
      </c>
      <c r="F26" s="26"/>
      <c r="G26" s="19"/>
      <c r="H26" s="26"/>
      <c r="I26" s="19"/>
      <c r="J26" s="26"/>
      <c r="K26" s="19"/>
      <c r="L26" s="26"/>
      <c r="M26" s="19"/>
      <c r="N26" s="21"/>
      <c r="O26" s="19"/>
      <c r="P26" s="21"/>
      <c r="Q26" s="19"/>
      <c r="R26" s="21"/>
      <c r="S26" s="19"/>
      <c r="T26" s="21"/>
      <c r="U26" s="19"/>
      <c r="V26" s="26"/>
      <c r="W26" s="19"/>
      <c r="X26" s="26"/>
      <c r="Y26" s="19"/>
      <c r="Z26" s="26"/>
      <c r="AA26" s="19"/>
      <c r="AB26" s="26"/>
      <c r="AC26" s="19"/>
      <c r="AD26" s="26"/>
      <c r="AE26" s="19"/>
      <c r="AF26" s="26"/>
      <c r="AG26" s="19"/>
      <c r="AH26" s="26"/>
      <c r="AI26" s="19"/>
      <c r="AJ26" s="26"/>
      <c r="AK26" s="19"/>
      <c r="AL26" s="26"/>
      <c r="AM26" s="22"/>
      <c r="AN26" s="23"/>
      <c r="AO26" s="19"/>
      <c r="AP26" t="str">
        <f t="shared" si="2"/>
        <v/>
      </c>
      <c r="CA26" t="str">
        <f t="shared" si="3"/>
        <v/>
      </c>
      <c r="CB26" t="str">
        <f t="shared" si="4"/>
        <v/>
      </c>
      <c r="CC26" t="str">
        <f t="shared" si="5"/>
        <v/>
      </c>
      <c r="CJ26">
        <f t="shared" si="6"/>
        <v>0</v>
      </c>
      <c r="CK26">
        <f t="shared" si="7"/>
        <v>0</v>
      </c>
    </row>
    <row r="27" spans="1:89" x14ac:dyDescent="0.25">
      <c r="A27" s="200"/>
      <c r="B27" s="24" t="s">
        <v>43</v>
      </c>
      <c r="C27" s="16">
        <f t="shared" si="0"/>
        <v>0</v>
      </c>
      <c r="D27" s="25">
        <f t="shared" si="8"/>
        <v>0</v>
      </c>
      <c r="E27" s="16">
        <f t="shared" si="1"/>
        <v>0</v>
      </c>
      <c r="F27" s="26"/>
      <c r="G27" s="19"/>
      <c r="H27" s="26"/>
      <c r="I27" s="19"/>
      <c r="J27" s="26"/>
      <c r="K27" s="19"/>
      <c r="L27" s="26"/>
      <c r="M27" s="19"/>
      <c r="N27" s="21"/>
      <c r="O27" s="19"/>
      <c r="P27" s="21"/>
      <c r="Q27" s="19"/>
      <c r="R27" s="21"/>
      <c r="S27" s="19"/>
      <c r="T27" s="21"/>
      <c r="U27" s="19"/>
      <c r="V27" s="26"/>
      <c r="W27" s="19"/>
      <c r="X27" s="26"/>
      <c r="Y27" s="19"/>
      <c r="Z27" s="26"/>
      <c r="AA27" s="19"/>
      <c r="AB27" s="26"/>
      <c r="AC27" s="19"/>
      <c r="AD27" s="26"/>
      <c r="AE27" s="19"/>
      <c r="AF27" s="26"/>
      <c r="AG27" s="19"/>
      <c r="AH27" s="26"/>
      <c r="AI27" s="19"/>
      <c r="AJ27" s="26"/>
      <c r="AK27" s="19"/>
      <c r="AL27" s="26"/>
      <c r="AM27" s="22"/>
      <c r="AN27" s="23"/>
      <c r="AO27" s="19"/>
      <c r="AP27" t="str">
        <f t="shared" si="2"/>
        <v/>
      </c>
      <c r="CA27" t="str">
        <f t="shared" si="3"/>
        <v/>
      </c>
      <c r="CB27" t="str">
        <f t="shared" si="4"/>
        <v/>
      </c>
      <c r="CC27" t="str">
        <f t="shared" si="5"/>
        <v/>
      </c>
      <c r="CJ27">
        <f t="shared" si="6"/>
        <v>0</v>
      </c>
      <c r="CK27">
        <f t="shared" si="7"/>
        <v>0</v>
      </c>
    </row>
    <row r="28" spans="1:89" x14ac:dyDescent="0.25">
      <c r="A28" s="200"/>
      <c r="B28" s="24" t="s">
        <v>44</v>
      </c>
      <c r="C28" s="16">
        <f t="shared" si="0"/>
        <v>0</v>
      </c>
      <c r="D28" s="25">
        <f t="shared" si="8"/>
        <v>0</v>
      </c>
      <c r="E28" s="16">
        <f t="shared" si="1"/>
        <v>0</v>
      </c>
      <c r="F28" s="26"/>
      <c r="G28" s="19"/>
      <c r="H28" s="26"/>
      <c r="I28" s="19"/>
      <c r="J28" s="26"/>
      <c r="K28" s="19"/>
      <c r="L28" s="26"/>
      <c r="M28" s="19"/>
      <c r="N28" s="21"/>
      <c r="O28" s="19"/>
      <c r="P28" s="21"/>
      <c r="Q28" s="19"/>
      <c r="R28" s="21"/>
      <c r="S28" s="19"/>
      <c r="T28" s="21"/>
      <c r="U28" s="19"/>
      <c r="V28" s="26"/>
      <c r="W28" s="19"/>
      <c r="X28" s="26"/>
      <c r="Y28" s="19"/>
      <c r="Z28" s="26"/>
      <c r="AA28" s="19"/>
      <c r="AB28" s="26"/>
      <c r="AC28" s="19"/>
      <c r="AD28" s="26"/>
      <c r="AE28" s="19"/>
      <c r="AF28" s="26"/>
      <c r="AG28" s="19"/>
      <c r="AH28" s="26"/>
      <c r="AI28" s="19"/>
      <c r="AJ28" s="26"/>
      <c r="AK28" s="19"/>
      <c r="AL28" s="26"/>
      <c r="AM28" s="22"/>
      <c r="AN28" s="23"/>
      <c r="AO28" s="19"/>
      <c r="AP28" t="str">
        <f t="shared" si="2"/>
        <v/>
      </c>
      <c r="CA28" t="str">
        <f t="shared" si="3"/>
        <v/>
      </c>
      <c r="CB28" t="str">
        <f t="shared" si="4"/>
        <v/>
      </c>
      <c r="CC28" t="str">
        <f t="shared" si="5"/>
        <v/>
      </c>
      <c r="CJ28">
        <f t="shared" si="6"/>
        <v>0</v>
      </c>
      <c r="CK28">
        <f t="shared" si="7"/>
        <v>0</v>
      </c>
    </row>
    <row r="29" spans="1:89" x14ac:dyDescent="0.25">
      <c r="A29" s="200"/>
      <c r="B29" s="24" t="s">
        <v>45</v>
      </c>
      <c r="C29" s="16">
        <f t="shared" si="0"/>
        <v>0</v>
      </c>
      <c r="D29" s="25">
        <f t="shared" si="8"/>
        <v>0</v>
      </c>
      <c r="E29" s="16">
        <f t="shared" si="1"/>
        <v>0</v>
      </c>
      <c r="F29" s="26"/>
      <c r="G29" s="19"/>
      <c r="H29" s="26"/>
      <c r="I29" s="19"/>
      <c r="J29" s="26"/>
      <c r="K29" s="19"/>
      <c r="L29" s="26"/>
      <c r="M29" s="19"/>
      <c r="N29" s="21"/>
      <c r="O29" s="19"/>
      <c r="P29" s="21"/>
      <c r="Q29" s="19"/>
      <c r="R29" s="21"/>
      <c r="S29" s="19"/>
      <c r="T29" s="21"/>
      <c r="U29" s="19"/>
      <c r="V29" s="26"/>
      <c r="W29" s="19"/>
      <c r="X29" s="26"/>
      <c r="Y29" s="19"/>
      <c r="Z29" s="26"/>
      <c r="AA29" s="19"/>
      <c r="AB29" s="26"/>
      <c r="AC29" s="19"/>
      <c r="AD29" s="26"/>
      <c r="AE29" s="19"/>
      <c r="AF29" s="26"/>
      <c r="AG29" s="19"/>
      <c r="AH29" s="26"/>
      <c r="AI29" s="19"/>
      <c r="AJ29" s="26"/>
      <c r="AK29" s="19"/>
      <c r="AL29" s="26"/>
      <c r="AM29" s="22"/>
      <c r="AN29" s="23"/>
      <c r="AO29" s="19"/>
      <c r="AP29" t="str">
        <f t="shared" si="2"/>
        <v/>
      </c>
      <c r="CA29" t="str">
        <f t="shared" si="3"/>
        <v/>
      </c>
      <c r="CB29" t="str">
        <f t="shared" si="4"/>
        <v/>
      </c>
      <c r="CC29" t="str">
        <f t="shared" si="5"/>
        <v/>
      </c>
      <c r="CJ29">
        <f t="shared" si="6"/>
        <v>0</v>
      </c>
      <c r="CK29">
        <f t="shared" si="7"/>
        <v>0</v>
      </c>
    </row>
    <row r="30" spans="1:89" x14ac:dyDescent="0.25">
      <c r="A30" s="200"/>
      <c r="B30" s="24" t="s">
        <v>46</v>
      </c>
      <c r="C30" s="16">
        <f t="shared" si="0"/>
        <v>0</v>
      </c>
      <c r="D30" s="25">
        <f t="shared" si="8"/>
        <v>0</v>
      </c>
      <c r="E30" s="16">
        <f t="shared" si="1"/>
        <v>0</v>
      </c>
      <c r="F30" s="26"/>
      <c r="G30" s="19"/>
      <c r="H30" s="26"/>
      <c r="I30" s="19"/>
      <c r="J30" s="26"/>
      <c r="K30" s="19"/>
      <c r="L30" s="26"/>
      <c r="M30" s="19"/>
      <c r="N30" s="21"/>
      <c r="O30" s="19"/>
      <c r="P30" s="21"/>
      <c r="Q30" s="19"/>
      <c r="R30" s="21"/>
      <c r="S30" s="19"/>
      <c r="T30" s="21"/>
      <c r="U30" s="19"/>
      <c r="V30" s="26"/>
      <c r="W30" s="19"/>
      <c r="X30" s="26"/>
      <c r="Y30" s="19"/>
      <c r="Z30" s="26"/>
      <c r="AA30" s="19"/>
      <c r="AB30" s="26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22"/>
      <c r="AN30" s="23"/>
      <c r="AO30" s="19"/>
      <c r="AP30" t="str">
        <f t="shared" si="2"/>
        <v/>
      </c>
      <c r="CA30" t="str">
        <f t="shared" si="3"/>
        <v/>
      </c>
      <c r="CB30" t="str">
        <f t="shared" si="4"/>
        <v/>
      </c>
      <c r="CC30" t="str">
        <f t="shared" si="5"/>
        <v/>
      </c>
      <c r="CJ30">
        <f t="shared" si="6"/>
        <v>0</v>
      </c>
      <c r="CK30">
        <f t="shared" si="7"/>
        <v>0</v>
      </c>
    </row>
    <row r="31" spans="1:89" ht="22.5" x14ac:dyDescent="0.25">
      <c r="A31" s="200"/>
      <c r="B31" s="27" t="s">
        <v>47</v>
      </c>
      <c r="C31" s="16">
        <f t="shared" si="0"/>
        <v>0</v>
      </c>
      <c r="D31" s="25">
        <f t="shared" si="8"/>
        <v>0</v>
      </c>
      <c r="E31" s="16">
        <f t="shared" si="1"/>
        <v>0</v>
      </c>
      <c r="F31" s="26"/>
      <c r="G31" s="19"/>
      <c r="H31" s="26"/>
      <c r="I31" s="19"/>
      <c r="J31" s="26"/>
      <c r="K31" s="19"/>
      <c r="L31" s="26"/>
      <c r="M31" s="19"/>
      <c r="N31" s="21"/>
      <c r="O31" s="19"/>
      <c r="P31" s="21"/>
      <c r="Q31" s="19"/>
      <c r="R31" s="21"/>
      <c r="S31" s="19"/>
      <c r="T31" s="21"/>
      <c r="U31" s="19"/>
      <c r="V31" s="26"/>
      <c r="W31" s="19"/>
      <c r="X31" s="26"/>
      <c r="Y31" s="19"/>
      <c r="Z31" s="26"/>
      <c r="AA31" s="19"/>
      <c r="AB31" s="26"/>
      <c r="AC31" s="19"/>
      <c r="AD31" s="26"/>
      <c r="AE31" s="19"/>
      <c r="AF31" s="26"/>
      <c r="AG31" s="19"/>
      <c r="AH31" s="26"/>
      <c r="AI31" s="19"/>
      <c r="AJ31" s="26"/>
      <c r="AK31" s="19"/>
      <c r="AL31" s="26"/>
      <c r="AM31" s="22"/>
      <c r="AN31" s="23"/>
      <c r="AO31" s="19"/>
      <c r="AP31" t="str">
        <f t="shared" si="2"/>
        <v/>
      </c>
      <c r="CA31" t="str">
        <f t="shared" si="3"/>
        <v/>
      </c>
      <c r="CB31" t="str">
        <f t="shared" si="4"/>
        <v/>
      </c>
      <c r="CC31" t="str">
        <f t="shared" si="5"/>
        <v/>
      </c>
      <c r="CJ31">
        <f t="shared" si="6"/>
        <v>0</v>
      </c>
      <c r="CK31">
        <f t="shared" si="7"/>
        <v>0</v>
      </c>
    </row>
    <row r="32" spans="1:89" x14ac:dyDescent="0.25">
      <c r="A32" s="200"/>
      <c r="B32" s="24" t="s">
        <v>48</v>
      </c>
      <c r="C32" s="16">
        <f t="shared" si="0"/>
        <v>0</v>
      </c>
      <c r="D32" s="25">
        <f t="shared" si="8"/>
        <v>0</v>
      </c>
      <c r="E32" s="16">
        <f t="shared" si="1"/>
        <v>0</v>
      </c>
      <c r="F32" s="26"/>
      <c r="G32" s="19"/>
      <c r="H32" s="26"/>
      <c r="I32" s="19"/>
      <c r="J32" s="26"/>
      <c r="K32" s="19"/>
      <c r="L32" s="26"/>
      <c r="M32" s="19"/>
      <c r="N32" s="21"/>
      <c r="O32" s="19"/>
      <c r="P32" s="21"/>
      <c r="Q32" s="19"/>
      <c r="R32" s="21"/>
      <c r="S32" s="19"/>
      <c r="T32" s="21"/>
      <c r="U32" s="19"/>
      <c r="V32" s="26"/>
      <c r="W32" s="19"/>
      <c r="X32" s="26"/>
      <c r="Y32" s="19"/>
      <c r="Z32" s="26"/>
      <c r="AA32" s="19"/>
      <c r="AB32" s="26"/>
      <c r="AC32" s="19"/>
      <c r="AD32" s="26"/>
      <c r="AE32" s="19"/>
      <c r="AF32" s="26"/>
      <c r="AG32" s="19"/>
      <c r="AH32" s="26"/>
      <c r="AI32" s="19"/>
      <c r="AJ32" s="26"/>
      <c r="AK32" s="19"/>
      <c r="AL32" s="26"/>
      <c r="AM32" s="22"/>
      <c r="AN32" s="23"/>
      <c r="AO32" s="19"/>
      <c r="AP32" t="str">
        <f t="shared" si="2"/>
        <v/>
      </c>
      <c r="CA32" t="str">
        <f t="shared" si="3"/>
        <v/>
      </c>
      <c r="CB32" t="str">
        <f t="shared" si="4"/>
        <v/>
      </c>
      <c r="CC32" t="str">
        <f t="shared" si="5"/>
        <v/>
      </c>
      <c r="CJ32">
        <f t="shared" si="6"/>
        <v>0</v>
      </c>
      <c r="CK32">
        <f t="shared" si="7"/>
        <v>0</v>
      </c>
    </row>
    <row r="33" spans="1:89" x14ac:dyDescent="0.25">
      <c r="A33" s="200"/>
      <c r="B33" s="24" t="s">
        <v>49</v>
      </c>
      <c r="C33" s="16">
        <f t="shared" si="0"/>
        <v>0</v>
      </c>
      <c r="D33" s="25">
        <f t="shared" si="8"/>
        <v>0</v>
      </c>
      <c r="E33" s="16">
        <f t="shared" si="1"/>
        <v>0</v>
      </c>
      <c r="F33" s="26"/>
      <c r="G33" s="19"/>
      <c r="H33" s="26"/>
      <c r="I33" s="19"/>
      <c r="J33" s="26"/>
      <c r="K33" s="19"/>
      <c r="L33" s="26"/>
      <c r="M33" s="19"/>
      <c r="N33" s="21"/>
      <c r="O33" s="19"/>
      <c r="P33" s="21"/>
      <c r="Q33" s="19"/>
      <c r="R33" s="21"/>
      <c r="S33" s="19"/>
      <c r="T33" s="21"/>
      <c r="U33" s="19"/>
      <c r="V33" s="26"/>
      <c r="W33" s="19"/>
      <c r="X33" s="26"/>
      <c r="Y33" s="19"/>
      <c r="Z33" s="26"/>
      <c r="AA33" s="19"/>
      <c r="AB33" s="26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22"/>
      <c r="AN33" s="23"/>
      <c r="AO33" s="19"/>
      <c r="AP33" t="str">
        <f t="shared" si="2"/>
        <v/>
      </c>
      <c r="CA33" t="str">
        <f t="shared" si="3"/>
        <v/>
      </c>
      <c r="CB33" t="str">
        <f t="shared" si="4"/>
        <v/>
      </c>
      <c r="CC33" t="str">
        <f t="shared" si="5"/>
        <v/>
      </c>
      <c r="CJ33">
        <f t="shared" si="6"/>
        <v>0</v>
      </c>
      <c r="CK33">
        <f t="shared" si="7"/>
        <v>0</v>
      </c>
    </row>
    <row r="34" spans="1:89" x14ac:dyDescent="0.25">
      <c r="A34" s="200"/>
      <c r="B34" s="24" t="s">
        <v>50</v>
      </c>
      <c r="C34" s="16">
        <f t="shared" si="0"/>
        <v>0</v>
      </c>
      <c r="D34" s="25">
        <f t="shared" si="8"/>
        <v>0</v>
      </c>
      <c r="E34" s="16">
        <f t="shared" si="1"/>
        <v>0</v>
      </c>
      <c r="F34" s="26"/>
      <c r="G34" s="19"/>
      <c r="H34" s="26"/>
      <c r="I34" s="19"/>
      <c r="J34" s="26"/>
      <c r="K34" s="19"/>
      <c r="L34" s="26"/>
      <c r="M34" s="19"/>
      <c r="N34" s="21"/>
      <c r="O34" s="19"/>
      <c r="P34" s="21"/>
      <c r="Q34" s="19"/>
      <c r="R34" s="21"/>
      <c r="S34" s="19"/>
      <c r="T34" s="21"/>
      <c r="U34" s="19"/>
      <c r="V34" s="26"/>
      <c r="W34" s="19"/>
      <c r="X34" s="26"/>
      <c r="Y34" s="19"/>
      <c r="Z34" s="26"/>
      <c r="AA34" s="19"/>
      <c r="AB34" s="26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22"/>
      <c r="AN34" s="23"/>
      <c r="AO34" s="19"/>
      <c r="AP34" t="str">
        <f t="shared" si="2"/>
        <v/>
      </c>
      <c r="CA34" t="str">
        <f t="shared" si="3"/>
        <v/>
      </c>
      <c r="CB34" t="str">
        <f t="shared" si="4"/>
        <v/>
      </c>
      <c r="CC34" t="str">
        <f t="shared" si="5"/>
        <v/>
      </c>
      <c r="CJ34">
        <f t="shared" si="6"/>
        <v>0</v>
      </c>
      <c r="CK34">
        <f t="shared" si="7"/>
        <v>0</v>
      </c>
    </row>
    <row r="35" spans="1:89" x14ac:dyDescent="0.25">
      <c r="A35" s="200"/>
      <c r="B35" s="24" t="s">
        <v>51</v>
      </c>
      <c r="C35" s="16">
        <f t="shared" si="0"/>
        <v>0</v>
      </c>
      <c r="D35" s="25">
        <f t="shared" si="8"/>
        <v>0</v>
      </c>
      <c r="E35" s="16">
        <f t="shared" si="1"/>
        <v>0</v>
      </c>
      <c r="F35" s="26"/>
      <c r="G35" s="19"/>
      <c r="H35" s="26"/>
      <c r="I35" s="19"/>
      <c r="J35" s="26"/>
      <c r="K35" s="19"/>
      <c r="L35" s="26"/>
      <c r="M35" s="19"/>
      <c r="N35" s="21"/>
      <c r="O35" s="19"/>
      <c r="P35" s="21"/>
      <c r="Q35" s="19"/>
      <c r="R35" s="21"/>
      <c r="S35" s="19"/>
      <c r="T35" s="21"/>
      <c r="U35" s="19"/>
      <c r="V35" s="26"/>
      <c r="W35" s="19"/>
      <c r="X35" s="26"/>
      <c r="Y35" s="19"/>
      <c r="Z35" s="26"/>
      <c r="AA35" s="19"/>
      <c r="AB35" s="26"/>
      <c r="AC35" s="19"/>
      <c r="AD35" s="26"/>
      <c r="AE35" s="19"/>
      <c r="AF35" s="26"/>
      <c r="AG35" s="19"/>
      <c r="AH35" s="26"/>
      <c r="AI35" s="19"/>
      <c r="AJ35" s="26"/>
      <c r="AK35" s="19"/>
      <c r="AL35" s="26"/>
      <c r="AM35" s="22"/>
      <c r="AN35" s="23"/>
      <c r="AO35" s="19"/>
      <c r="AP35" t="str">
        <f t="shared" si="2"/>
        <v/>
      </c>
      <c r="CA35" t="str">
        <f t="shared" si="3"/>
        <v/>
      </c>
      <c r="CB35" t="str">
        <f t="shared" si="4"/>
        <v/>
      </c>
      <c r="CC35" t="str">
        <f t="shared" si="5"/>
        <v/>
      </c>
      <c r="CJ35">
        <f t="shared" si="6"/>
        <v>0</v>
      </c>
      <c r="CK35">
        <f t="shared" si="7"/>
        <v>0</v>
      </c>
    </row>
    <row r="36" spans="1:89" ht="22.5" x14ac:dyDescent="0.25">
      <c r="A36" s="200"/>
      <c r="B36" s="27" t="s">
        <v>52</v>
      </c>
      <c r="C36" s="16">
        <f t="shared" si="0"/>
        <v>0</v>
      </c>
      <c r="D36" s="25">
        <f t="shared" si="8"/>
        <v>0</v>
      </c>
      <c r="E36" s="16">
        <f t="shared" si="1"/>
        <v>0</v>
      </c>
      <c r="F36" s="26"/>
      <c r="G36" s="19"/>
      <c r="H36" s="26"/>
      <c r="I36" s="19"/>
      <c r="J36" s="26"/>
      <c r="K36" s="19"/>
      <c r="L36" s="26"/>
      <c r="M36" s="19"/>
      <c r="N36" s="21"/>
      <c r="O36" s="19"/>
      <c r="P36" s="21"/>
      <c r="Q36" s="19"/>
      <c r="R36" s="21"/>
      <c r="S36" s="19"/>
      <c r="T36" s="21"/>
      <c r="U36" s="19"/>
      <c r="V36" s="26"/>
      <c r="W36" s="19"/>
      <c r="X36" s="26"/>
      <c r="Y36" s="19"/>
      <c r="Z36" s="26"/>
      <c r="AA36" s="19"/>
      <c r="AB36" s="26"/>
      <c r="AC36" s="19"/>
      <c r="AD36" s="26"/>
      <c r="AE36" s="19"/>
      <c r="AF36" s="26"/>
      <c r="AG36" s="19"/>
      <c r="AH36" s="26"/>
      <c r="AI36" s="19"/>
      <c r="AJ36" s="26"/>
      <c r="AK36" s="19"/>
      <c r="AL36" s="26"/>
      <c r="AM36" s="22"/>
      <c r="AN36" s="23"/>
      <c r="AO36" s="19"/>
      <c r="AP36" t="str">
        <f t="shared" si="2"/>
        <v/>
      </c>
      <c r="CA36" t="str">
        <f t="shared" si="3"/>
        <v/>
      </c>
      <c r="CB36" t="str">
        <f t="shared" si="4"/>
        <v/>
      </c>
      <c r="CC36" t="str">
        <f t="shared" si="5"/>
        <v/>
      </c>
      <c r="CJ36">
        <f t="shared" si="6"/>
        <v>0</v>
      </c>
      <c r="CK36">
        <f t="shared" si="7"/>
        <v>0</v>
      </c>
    </row>
    <row r="37" spans="1:89" x14ac:dyDescent="0.25">
      <c r="A37" s="201"/>
      <c r="B37" s="28" t="s">
        <v>53</v>
      </c>
      <c r="C37" s="29">
        <f t="shared" si="0"/>
        <v>0</v>
      </c>
      <c r="D37" s="30">
        <f t="shared" si="8"/>
        <v>0</v>
      </c>
      <c r="E37" s="29">
        <f t="shared" si="1"/>
        <v>0</v>
      </c>
      <c r="F37" s="31"/>
      <c r="G37" s="32"/>
      <c r="H37" s="31"/>
      <c r="I37" s="32"/>
      <c r="J37" s="31"/>
      <c r="K37" s="32"/>
      <c r="L37" s="31"/>
      <c r="M37" s="32"/>
      <c r="N37" s="33"/>
      <c r="O37" s="32"/>
      <c r="P37" s="33"/>
      <c r="Q37" s="32"/>
      <c r="R37" s="33"/>
      <c r="S37" s="32"/>
      <c r="T37" s="33"/>
      <c r="U37" s="32"/>
      <c r="V37" s="31"/>
      <c r="W37" s="32"/>
      <c r="X37" s="31"/>
      <c r="Y37" s="32"/>
      <c r="Z37" s="31"/>
      <c r="AA37" s="32"/>
      <c r="AB37" s="31"/>
      <c r="AC37" s="32"/>
      <c r="AD37" s="31"/>
      <c r="AE37" s="32"/>
      <c r="AF37" s="31"/>
      <c r="AG37" s="32"/>
      <c r="AH37" s="31"/>
      <c r="AI37" s="32"/>
      <c r="AJ37" s="31"/>
      <c r="AK37" s="32"/>
      <c r="AL37" s="31"/>
      <c r="AM37" s="34"/>
      <c r="AN37" s="35"/>
      <c r="AO37" s="32"/>
      <c r="AP37" t="str">
        <f t="shared" si="2"/>
        <v/>
      </c>
      <c r="CA37" t="str">
        <f t="shared" si="3"/>
        <v/>
      </c>
      <c r="CB37" t="str">
        <f t="shared" si="4"/>
        <v/>
      </c>
      <c r="CC37" t="str">
        <f t="shared" si="5"/>
        <v/>
      </c>
      <c r="CJ37">
        <f t="shared" si="6"/>
        <v>0</v>
      </c>
      <c r="CK37">
        <f t="shared" si="7"/>
        <v>0</v>
      </c>
    </row>
    <row r="38" spans="1:89" x14ac:dyDescent="0.25">
      <c r="A38" s="184" t="s">
        <v>54</v>
      </c>
      <c r="B38" s="24" t="s">
        <v>55</v>
      </c>
      <c r="C38" s="36">
        <f t="shared" si="0"/>
        <v>0</v>
      </c>
      <c r="D38" s="37">
        <f t="shared" si="8"/>
        <v>0</v>
      </c>
      <c r="E38" s="36">
        <f t="shared" si="1"/>
        <v>0</v>
      </c>
      <c r="F38" s="38"/>
      <c r="G38" s="39"/>
      <c r="H38" s="38"/>
      <c r="I38" s="39"/>
      <c r="J38" s="38"/>
      <c r="K38" s="39"/>
      <c r="L38" s="38"/>
      <c r="M38" s="39"/>
      <c r="N38" s="40"/>
      <c r="O38" s="39"/>
      <c r="P38" s="40"/>
      <c r="Q38" s="39"/>
      <c r="R38" s="40"/>
      <c r="S38" s="39"/>
      <c r="T38" s="40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41"/>
      <c r="AN38" s="23"/>
      <c r="AO38" s="19"/>
      <c r="AP38" t="str">
        <f t="shared" si="2"/>
        <v/>
      </c>
      <c r="CA38" t="str">
        <f t="shared" si="3"/>
        <v/>
      </c>
      <c r="CB38" t="str">
        <f t="shared" si="4"/>
        <v/>
      </c>
      <c r="CC38" t="str">
        <f t="shared" si="5"/>
        <v/>
      </c>
      <c r="CJ38">
        <f t="shared" si="6"/>
        <v>0</v>
      </c>
      <c r="CK38">
        <f t="shared" si="7"/>
        <v>0</v>
      </c>
    </row>
    <row r="39" spans="1:89" x14ac:dyDescent="0.25">
      <c r="A39" s="200"/>
      <c r="B39" s="24" t="s">
        <v>56</v>
      </c>
      <c r="C39" s="16">
        <f t="shared" si="0"/>
        <v>0</v>
      </c>
      <c r="D39" s="25">
        <f t="shared" si="8"/>
        <v>0</v>
      </c>
      <c r="E39" s="16">
        <f t="shared" si="1"/>
        <v>0</v>
      </c>
      <c r="F39" s="26"/>
      <c r="G39" s="19"/>
      <c r="H39" s="26"/>
      <c r="I39" s="19"/>
      <c r="J39" s="26"/>
      <c r="K39" s="19"/>
      <c r="L39" s="26"/>
      <c r="M39" s="19"/>
      <c r="N39" s="21"/>
      <c r="O39" s="19"/>
      <c r="P39" s="21"/>
      <c r="Q39" s="19"/>
      <c r="R39" s="21"/>
      <c r="S39" s="19"/>
      <c r="T39" s="21"/>
      <c r="U39" s="19"/>
      <c r="V39" s="26"/>
      <c r="W39" s="19"/>
      <c r="X39" s="26"/>
      <c r="Y39" s="19"/>
      <c r="Z39" s="26"/>
      <c r="AA39" s="19"/>
      <c r="AB39" s="26"/>
      <c r="AC39" s="19"/>
      <c r="AD39" s="26"/>
      <c r="AE39" s="19"/>
      <c r="AF39" s="26"/>
      <c r="AG39" s="19"/>
      <c r="AH39" s="26"/>
      <c r="AI39" s="19"/>
      <c r="AJ39" s="26"/>
      <c r="AK39" s="19"/>
      <c r="AL39" s="26"/>
      <c r="AM39" s="22"/>
      <c r="AN39" s="23"/>
      <c r="AO39" s="19"/>
      <c r="AP39" t="str">
        <f t="shared" si="2"/>
        <v/>
      </c>
      <c r="CA39" t="str">
        <f t="shared" si="3"/>
        <v/>
      </c>
      <c r="CB39" t="str">
        <f t="shared" si="4"/>
        <v/>
      </c>
      <c r="CC39" t="str">
        <f t="shared" si="5"/>
        <v/>
      </c>
      <c r="CJ39">
        <f t="shared" si="6"/>
        <v>0</v>
      </c>
      <c r="CK39">
        <f t="shared" si="7"/>
        <v>0</v>
      </c>
    </row>
    <row r="40" spans="1:89" x14ac:dyDescent="0.25">
      <c r="A40" s="200"/>
      <c r="B40" s="24" t="s">
        <v>57</v>
      </c>
      <c r="C40" s="16">
        <f t="shared" si="0"/>
        <v>0</v>
      </c>
      <c r="D40" s="25">
        <f t="shared" si="8"/>
        <v>0</v>
      </c>
      <c r="E40" s="16">
        <f t="shared" si="1"/>
        <v>0</v>
      </c>
      <c r="F40" s="26"/>
      <c r="G40" s="19"/>
      <c r="H40" s="26"/>
      <c r="I40" s="19"/>
      <c r="J40" s="26"/>
      <c r="K40" s="19"/>
      <c r="L40" s="26"/>
      <c r="M40" s="19"/>
      <c r="N40" s="21"/>
      <c r="O40" s="19"/>
      <c r="P40" s="21"/>
      <c r="Q40" s="19"/>
      <c r="R40" s="21"/>
      <c r="S40" s="19"/>
      <c r="T40" s="21"/>
      <c r="U40" s="19"/>
      <c r="V40" s="26"/>
      <c r="W40" s="19"/>
      <c r="X40" s="26"/>
      <c r="Y40" s="19"/>
      <c r="Z40" s="26"/>
      <c r="AA40" s="19"/>
      <c r="AB40" s="26"/>
      <c r="AC40" s="19"/>
      <c r="AD40" s="26"/>
      <c r="AE40" s="19"/>
      <c r="AF40" s="26"/>
      <c r="AG40" s="19"/>
      <c r="AH40" s="26"/>
      <c r="AI40" s="19"/>
      <c r="AJ40" s="26"/>
      <c r="AK40" s="19"/>
      <c r="AL40" s="26"/>
      <c r="AM40" s="22"/>
      <c r="AN40" s="23"/>
      <c r="AO40" s="19"/>
      <c r="AP40" t="str">
        <f t="shared" si="2"/>
        <v/>
      </c>
      <c r="CA40" t="str">
        <f t="shared" si="3"/>
        <v/>
      </c>
      <c r="CB40" t="str">
        <f t="shared" si="4"/>
        <v/>
      </c>
      <c r="CC40" t="str">
        <f t="shared" si="5"/>
        <v/>
      </c>
      <c r="CJ40">
        <f t="shared" si="6"/>
        <v>0</v>
      </c>
      <c r="CK40">
        <f t="shared" si="7"/>
        <v>0</v>
      </c>
    </row>
    <row r="41" spans="1:89" x14ac:dyDescent="0.25">
      <c r="A41" s="201"/>
      <c r="B41" s="42" t="s">
        <v>58</v>
      </c>
      <c r="C41" s="29">
        <f t="shared" si="0"/>
        <v>0</v>
      </c>
      <c r="D41" s="30">
        <f t="shared" si="8"/>
        <v>0</v>
      </c>
      <c r="E41" s="29">
        <f t="shared" si="1"/>
        <v>0</v>
      </c>
      <c r="F41" s="31"/>
      <c r="G41" s="32"/>
      <c r="H41" s="31"/>
      <c r="I41" s="32"/>
      <c r="J41" s="31"/>
      <c r="K41" s="32"/>
      <c r="L41" s="31"/>
      <c r="M41" s="32"/>
      <c r="N41" s="33"/>
      <c r="O41" s="32"/>
      <c r="P41" s="33"/>
      <c r="Q41" s="32"/>
      <c r="R41" s="33"/>
      <c r="S41" s="32"/>
      <c r="T41" s="31"/>
      <c r="U41" s="32"/>
      <c r="V41" s="31"/>
      <c r="W41" s="32"/>
      <c r="X41" s="31"/>
      <c r="Y41" s="32"/>
      <c r="Z41" s="31"/>
      <c r="AA41" s="32"/>
      <c r="AB41" s="31"/>
      <c r="AC41" s="32"/>
      <c r="AD41" s="31"/>
      <c r="AE41" s="32"/>
      <c r="AF41" s="31"/>
      <c r="AG41" s="32"/>
      <c r="AH41" s="31"/>
      <c r="AI41" s="32"/>
      <c r="AJ41" s="31"/>
      <c r="AK41" s="32"/>
      <c r="AL41" s="31"/>
      <c r="AM41" s="34"/>
      <c r="AN41" s="35"/>
      <c r="AO41" s="32"/>
      <c r="AP41" t="str">
        <f t="shared" si="2"/>
        <v/>
      </c>
      <c r="CA41" t="str">
        <f t="shared" si="3"/>
        <v/>
      </c>
      <c r="CB41" t="str">
        <f t="shared" si="4"/>
        <v/>
      </c>
      <c r="CC41" t="str">
        <f t="shared" si="5"/>
        <v/>
      </c>
      <c r="CJ41">
        <f t="shared" si="6"/>
        <v>0</v>
      </c>
      <c r="CK41">
        <f t="shared" si="7"/>
        <v>0</v>
      </c>
    </row>
    <row r="42" spans="1:89" ht="15.75" x14ac:dyDescent="0.25">
      <c r="A42" s="4" t="s">
        <v>59</v>
      </c>
    </row>
    <row r="43" spans="1:89" ht="15" customHeight="1" x14ac:dyDescent="0.25">
      <c r="A43" s="226" t="s">
        <v>60</v>
      </c>
      <c r="B43" s="203" t="s">
        <v>5</v>
      </c>
      <c r="C43" s="204"/>
      <c r="D43" s="205"/>
      <c r="E43" s="209" t="s">
        <v>6</v>
      </c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191"/>
      <c r="AM43" s="229" t="s">
        <v>61</v>
      </c>
      <c r="AN43" s="229"/>
      <c r="AO43" s="229"/>
      <c r="AP43" s="229"/>
      <c r="AQ43" s="229"/>
      <c r="AR43" s="229"/>
      <c r="AS43" s="229"/>
      <c r="AT43" s="229"/>
      <c r="AU43" s="229"/>
      <c r="AV43" s="229"/>
      <c r="AW43" s="230"/>
      <c r="CA43" s="197" t="s">
        <v>62</v>
      </c>
      <c r="CJ43" s="197" t="s">
        <v>62</v>
      </c>
    </row>
    <row r="44" spans="1:89" x14ac:dyDescent="0.25">
      <c r="A44" s="227"/>
      <c r="B44" s="206"/>
      <c r="C44" s="207"/>
      <c r="D44" s="208"/>
      <c r="E44" s="198" t="s">
        <v>10</v>
      </c>
      <c r="F44" s="196"/>
      <c r="G44" s="195" t="s">
        <v>11</v>
      </c>
      <c r="H44" s="196"/>
      <c r="I44" s="195" t="s">
        <v>12</v>
      </c>
      <c r="J44" s="196"/>
      <c r="K44" s="195" t="s">
        <v>13</v>
      </c>
      <c r="L44" s="196"/>
      <c r="M44" s="195" t="s">
        <v>14</v>
      </c>
      <c r="N44" s="196"/>
      <c r="O44" s="195" t="s">
        <v>15</v>
      </c>
      <c r="P44" s="196"/>
      <c r="Q44" s="195" t="s">
        <v>16</v>
      </c>
      <c r="R44" s="196"/>
      <c r="S44" s="195" t="s">
        <v>17</v>
      </c>
      <c r="T44" s="196"/>
      <c r="U44" s="195" t="s">
        <v>18</v>
      </c>
      <c r="V44" s="196"/>
      <c r="W44" s="195" t="s">
        <v>19</v>
      </c>
      <c r="X44" s="196"/>
      <c r="Y44" s="195" t="s">
        <v>20</v>
      </c>
      <c r="Z44" s="196"/>
      <c r="AA44" s="195" t="s">
        <v>21</v>
      </c>
      <c r="AB44" s="196"/>
      <c r="AC44" s="195" t="s">
        <v>22</v>
      </c>
      <c r="AD44" s="196"/>
      <c r="AE44" s="195" t="s">
        <v>23</v>
      </c>
      <c r="AF44" s="196"/>
      <c r="AG44" s="195" t="s">
        <v>24</v>
      </c>
      <c r="AH44" s="196"/>
      <c r="AI44" s="195" t="s">
        <v>25</v>
      </c>
      <c r="AJ44" s="196"/>
      <c r="AK44" s="190" t="s">
        <v>26</v>
      </c>
      <c r="AL44" s="225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2"/>
      <c r="CA44" s="197"/>
      <c r="CJ44" s="197"/>
    </row>
    <row r="45" spans="1:89" ht="33" x14ac:dyDescent="0.25">
      <c r="A45" s="228"/>
      <c r="B45" s="8" t="s">
        <v>27</v>
      </c>
      <c r="C45" s="9" t="s">
        <v>28</v>
      </c>
      <c r="D45" s="10" t="s">
        <v>29</v>
      </c>
      <c r="E45" s="11" t="s">
        <v>28</v>
      </c>
      <c r="F45" s="130" t="s">
        <v>29</v>
      </c>
      <c r="G45" s="13" t="s">
        <v>28</v>
      </c>
      <c r="H45" s="130" t="s">
        <v>29</v>
      </c>
      <c r="I45" s="13" t="s">
        <v>28</v>
      </c>
      <c r="J45" s="130" t="s">
        <v>29</v>
      </c>
      <c r="K45" s="13" t="s">
        <v>28</v>
      </c>
      <c r="L45" s="130" t="s">
        <v>29</v>
      </c>
      <c r="M45" s="13" t="s">
        <v>28</v>
      </c>
      <c r="N45" s="130" t="s">
        <v>29</v>
      </c>
      <c r="O45" s="13" t="s">
        <v>28</v>
      </c>
      <c r="P45" s="130" t="s">
        <v>29</v>
      </c>
      <c r="Q45" s="13" t="s">
        <v>28</v>
      </c>
      <c r="R45" s="130" t="s">
        <v>29</v>
      </c>
      <c r="S45" s="13" t="s">
        <v>28</v>
      </c>
      <c r="T45" s="130" t="s">
        <v>29</v>
      </c>
      <c r="U45" s="13" t="s">
        <v>28</v>
      </c>
      <c r="V45" s="130" t="s">
        <v>29</v>
      </c>
      <c r="W45" s="13" t="s">
        <v>28</v>
      </c>
      <c r="X45" s="130" t="s">
        <v>29</v>
      </c>
      <c r="Y45" s="13" t="s">
        <v>28</v>
      </c>
      <c r="Z45" s="130" t="s">
        <v>29</v>
      </c>
      <c r="AA45" s="13" t="s">
        <v>28</v>
      </c>
      <c r="AB45" s="130" t="s">
        <v>29</v>
      </c>
      <c r="AC45" s="13" t="s">
        <v>28</v>
      </c>
      <c r="AD45" s="130" t="s">
        <v>29</v>
      </c>
      <c r="AE45" s="13" t="s">
        <v>28</v>
      </c>
      <c r="AF45" s="130" t="s">
        <v>29</v>
      </c>
      <c r="AG45" s="13" t="s">
        <v>28</v>
      </c>
      <c r="AH45" s="130" t="s">
        <v>29</v>
      </c>
      <c r="AI45" s="13" t="s">
        <v>28</v>
      </c>
      <c r="AJ45" s="130" t="s">
        <v>29</v>
      </c>
      <c r="AK45" s="13" t="s">
        <v>28</v>
      </c>
      <c r="AL45" s="43" t="s">
        <v>29</v>
      </c>
      <c r="AM45" s="44" t="s">
        <v>63</v>
      </c>
      <c r="AN45" s="44" t="s">
        <v>64</v>
      </c>
      <c r="AO45" s="44" t="s">
        <v>65</v>
      </c>
      <c r="AP45" s="45" t="s">
        <v>66</v>
      </c>
      <c r="AQ45" s="44" t="s">
        <v>67</v>
      </c>
      <c r="AR45" s="44" t="s">
        <v>68</v>
      </c>
      <c r="AS45" s="44" t="s">
        <v>69</v>
      </c>
      <c r="AT45" s="44" t="s">
        <v>70</v>
      </c>
      <c r="AU45" s="45" t="s">
        <v>71</v>
      </c>
      <c r="AV45" s="45" t="s">
        <v>72</v>
      </c>
      <c r="AW45" s="44" t="s">
        <v>73</v>
      </c>
      <c r="CA45" s="197"/>
      <c r="CJ45" s="197"/>
    </row>
    <row r="46" spans="1:89" x14ac:dyDescent="0.25">
      <c r="A46" s="46" t="s">
        <v>74</v>
      </c>
      <c r="B46" s="47">
        <f>SUM(C46:D46)</f>
        <v>0</v>
      </c>
      <c r="C46" s="17">
        <f>+E46+G46+I46+K46+M46+O46+Q46+S46+U46+W46+Y46+AA46+AC46+AE46+AG46+AI46+AK46</f>
        <v>0</v>
      </c>
      <c r="D46" s="16">
        <f>+F46+H46+J46+L46+N46+P46+R46+T46+V46+X46+Z46+AB46+AD46+AF46+AH46+AJ46+AL46</f>
        <v>0</v>
      </c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  <c r="AH46" s="19"/>
      <c r="AI46" s="18"/>
      <c r="AJ46" s="19"/>
      <c r="AK46" s="18"/>
      <c r="AL46" s="48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CA46" t="str">
        <f>IF(CJ46=1," * La suma de Atenciones por profesional no debe ser mayor al Total.","")</f>
        <v/>
      </c>
    </row>
    <row r="47" spans="1:89" x14ac:dyDescent="0.25">
      <c r="A47" s="49" t="s">
        <v>75</v>
      </c>
      <c r="B47" s="47">
        <f t="shared" ref="B47:B57" si="9">SUM(C47:D47)</f>
        <v>0</v>
      </c>
      <c r="C47" s="25">
        <f t="shared" ref="C47:D57" si="10">+E47+G47+I47+K47+M47+O47+Q47+S47+U47+W47+Y47+AA47+AC47+AE47+AG47+AI47+AK47</f>
        <v>0</v>
      </c>
      <c r="D47" s="16">
        <f t="shared" si="10"/>
        <v>0</v>
      </c>
      <c r="E47" s="26"/>
      <c r="F47" s="19"/>
      <c r="G47" s="26"/>
      <c r="H47" s="19"/>
      <c r="I47" s="26"/>
      <c r="J47" s="19"/>
      <c r="K47" s="26"/>
      <c r="L47" s="19"/>
      <c r="M47" s="26"/>
      <c r="N47" s="19"/>
      <c r="O47" s="26"/>
      <c r="P47" s="19"/>
      <c r="Q47" s="26"/>
      <c r="R47" s="19"/>
      <c r="S47" s="26"/>
      <c r="T47" s="19"/>
      <c r="U47" s="26"/>
      <c r="V47" s="19"/>
      <c r="W47" s="26"/>
      <c r="X47" s="19"/>
      <c r="Y47" s="26"/>
      <c r="Z47" s="19"/>
      <c r="AA47" s="26"/>
      <c r="AB47" s="19"/>
      <c r="AC47" s="26"/>
      <c r="AD47" s="19"/>
      <c r="AE47" s="26"/>
      <c r="AF47" s="19"/>
      <c r="AG47" s="26"/>
      <c r="AH47" s="19"/>
      <c r="AI47" s="26"/>
      <c r="AJ47" s="19"/>
      <c r="AK47" s="26"/>
      <c r="AL47" s="48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CA47" t="str">
        <f t="shared" ref="CA47:CA57" si="11">IF(CJ47=1," * La suma de Atenciones por profesional no debe ser mayor al Total.","")</f>
        <v/>
      </c>
    </row>
    <row r="48" spans="1:89" x14ac:dyDescent="0.25">
      <c r="A48" s="50" t="s">
        <v>76</v>
      </c>
      <c r="B48" s="47">
        <f t="shared" si="9"/>
        <v>0</v>
      </c>
      <c r="C48" s="25">
        <f t="shared" si="10"/>
        <v>0</v>
      </c>
      <c r="D48" s="16">
        <f t="shared" si="10"/>
        <v>0</v>
      </c>
      <c r="E48" s="26"/>
      <c r="F48" s="19"/>
      <c r="G48" s="26"/>
      <c r="H48" s="19"/>
      <c r="I48" s="26"/>
      <c r="J48" s="19"/>
      <c r="K48" s="26"/>
      <c r="L48" s="19"/>
      <c r="M48" s="26"/>
      <c r="N48" s="19"/>
      <c r="O48" s="26"/>
      <c r="P48" s="19"/>
      <c r="Q48" s="26"/>
      <c r="R48" s="19"/>
      <c r="S48" s="26"/>
      <c r="T48" s="19"/>
      <c r="U48" s="26"/>
      <c r="V48" s="19"/>
      <c r="W48" s="26"/>
      <c r="X48" s="19"/>
      <c r="Y48" s="26"/>
      <c r="Z48" s="19"/>
      <c r="AA48" s="26"/>
      <c r="AB48" s="19"/>
      <c r="AC48" s="26"/>
      <c r="AD48" s="19"/>
      <c r="AE48" s="26"/>
      <c r="AF48" s="19"/>
      <c r="AG48" s="26"/>
      <c r="AH48" s="19"/>
      <c r="AI48" s="26"/>
      <c r="AJ48" s="19"/>
      <c r="AK48" s="26"/>
      <c r="AL48" s="48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t="str">
        <f t="shared" ref="AX48:AX57" si="12">CA48&amp;CB48</f>
        <v/>
      </c>
      <c r="CA48" t="str">
        <f t="shared" si="11"/>
        <v/>
      </c>
      <c r="CJ48">
        <f t="shared" ref="CJ48:CJ57" si="13">IF(SUM(AM48:AW48)&gt;B48,1,0)</f>
        <v>0</v>
      </c>
    </row>
    <row r="49" spans="1:89" x14ac:dyDescent="0.25">
      <c r="A49" s="50" t="s">
        <v>77</v>
      </c>
      <c r="B49" s="47">
        <f t="shared" si="9"/>
        <v>0</v>
      </c>
      <c r="C49" s="25">
        <f t="shared" si="10"/>
        <v>0</v>
      </c>
      <c r="D49" s="16">
        <f t="shared" si="10"/>
        <v>0</v>
      </c>
      <c r="E49" s="26"/>
      <c r="F49" s="19"/>
      <c r="G49" s="26"/>
      <c r="H49" s="19"/>
      <c r="I49" s="26"/>
      <c r="J49" s="19"/>
      <c r="K49" s="26"/>
      <c r="L49" s="19"/>
      <c r="M49" s="26"/>
      <c r="N49" s="19"/>
      <c r="O49" s="26"/>
      <c r="P49" s="19"/>
      <c r="Q49" s="26"/>
      <c r="R49" s="19"/>
      <c r="S49" s="26"/>
      <c r="T49" s="19"/>
      <c r="U49" s="26"/>
      <c r="V49" s="19"/>
      <c r="W49" s="26"/>
      <c r="X49" s="19"/>
      <c r="Y49" s="26"/>
      <c r="Z49" s="19"/>
      <c r="AA49" s="26"/>
      <c r="AB49" s="19"/>
      <c r="AC49" s="26"/>
      <c r="AD49" s="19"/>
      <c r="AE49" s="26"/>
      <c r="AF49" s="19"/>
      <c r="AG49" s="26"/>
      <c r="AH49" s="19"/>
      <c r="AI49" s="26"/>
      <c r="AJ49" s="19"/>
      <c r="AK49" s="26"/>
      <c r="AL49" s="48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t="str">
        <f t="shared" si="12"/>
        <v/>
      </c>
      <c r="CA49" t="str">
        <f t="shared" si="11"/>
        <v/>
      </c>
      <c r="CJ49">
        <f t="shared" si="13"/>
        <v>0</v>
      </c>
    </row>
    <row r="50" spans="1:89" x14ac:dyDescent="0.25">
      <c r="A50" s="50" t="s">
        <v>78</v>
      </c>
      <c r="B50" s="47">
        <f t="shared" si="9"/>
        <v>0</v>
      </c>
      <c r="C50" s="25">
        <f t="shared" si="10"/>
        <v>0</v>
      </c>
      <c r="D50" s="16">
        <f t="shared" si="10"/>
        <v>0</v>
      </c>
      <c r="E50" s="26"/>
      <c r="F50" s="19"/>
      <c r="G50" s="26"/>
      <c r="H50" s="19"/>
      <c r="I50" s="26"/>
      <c r="J50" s="19"/>
      <c r="K50" s="26"/>
      <c r="L50" s="19"/>
      <c r="M50" s="26"/>
      <c r="N50" s="19"/>
      <c r="O50" s="26"/>
      <c r="P50" s="19"/>
      <c r="Q50" s="26"/>
      <c r="R50" s="19"/>
      <c r="S50" s="26"/>
      <c r="T50" s="19"/>
      <c r="U50" s="26"/>
      <c r="V50" s="19"/>
      <c r="W50" s="26"/>
      <c r="X50" s="19"/>
      <c r="Y50" s="26"/>
      <c r="Z50" s="19"/>
      <c r="AA50" s="26"/>
      <c r="AB50" s="19"/>
      <c r="AC50" s="26"/>
      <c r="AD50" s="19"/>
      <c r="AE50" s="26"/>
      <c r="AF50" s="19"/>
      <c r="AG50" s="26"/>
      <c r="AH50" s="19"/>
      <c r="AI50" s="26"/>
      <c r="AJ50" s="19"/>
      <c r="AK50" s="26"/>
      <c r="AL50" s="48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t="str">
        <f t="shared" si="12"/>
        <v/>
      </c>
      <c r="CA50" t="str">
        <f t="shared" si="11"/>
        <v/>
      </c>
      <c r="CJ50">
        <f t="shared" si="13"/>
        <v>0</v>
      </c>
    </row>
    <row r="51" spans="1:89" x14ac:dyDescent="0.25">
      <c r="A51" s="50" t="s">
        <v>79</v>
      </c>
      <c r="B51" s="47">
        <f t="shared" si="9"/>
        <v>0</v>
      </c>
      <c r="C51" s="25">
        <f t="shared" si="10"/>
        <v>0</v>
      </c>
      <c r="D51" s="16">
        <f t="shared" si="10"/>
        <v>0</v>
      </c>
      <c r="E51" s="26"/>
      <c r="F51" s="19"/>
      <c r="G51" s="26"/>
      <c r="H51" s="19"/>
      <c r="I51" s="26"/>
      <c r="J51" s="19"/>
      <c r="K51" s="26"/>
      <c r="L51" s="19"/>
      <c r="M51" s="26"/>
      <c r="N51" s="19"/>
      <c r="O51" s="26"/>
      <c r="P51" s="19"/>
      <c r="Q51" s="26"/>
      <c r="R51" s="19"/>
      <c r="S51" s="26"/>
      <c r="T51" s="19"/>
      <c r="U51" s="26"/>
      <c r="V51" s="19"/>
      <c r="W51" s="26"/>
      <c r="X51" s="19"/>
      <c r="Y51" s="26"/>
      <c r="Z51" s="19"/>
      <c r="AA51" s="26"/>
      <c r="AB51" s="19"/>
      <c r="AC51" s="26"/>
      <c r="AD51" s="19"/>
      <c r="AE51" s="26"/>
      <c r="AF51" s="19"/>
      <c r="AG51" s="26"/>
      <c r="AH51" s="19"/>
      <c r="AI51" s="26"/>
      <c r="AJ51" s="19"/>
      <c r="AK51" s="26"/>
      <c r="AL51" s="48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t="str">
        <f t="shared" si="12"/>
        <v/>
      </c>
      <c r="CA51" t="str">
        <f t="shared" si="11"/>
        <v/>
      </c>
      <c r="CJ51">
        <f t="shared" si="13"/>
        <v>0</v>
      </c>
    </row>
    <row r="52" spans="1:89" x14ac:dyDescent="0.25">
      <c r="A52" s="50" t="s">
        <v>80</v>
      </c>
      <c r="B52" s="47">
        <f t="shared" si="9"/>
        <v>0</v>
      </c>
      <c r="C52" s="25">
        <f t="shared" si="10"/>
        <v>0</v>
      </c>
      <c r="D52" s="16">
        <f t="shared" si="10"/>
        <v>0</v>
      </c>
      <c r="E52" s="26"/>
      <c r="F52" s="19"/>
      <c r="G52" s="26"/>
      <c r="H52" s="19"/>
      <c r="I52" s="26"/>
      <c r="J52" s="19"/>
      <c r="K52" s="26"/>
      <c r="L52" s="19"/>
      <c r="M52" s="26"/>
      <c r="N52" s="19"/>
      <c r="O52" s="26"/>
      <c r="P52" s="19"/>
      <c r="Q52" s="26"/>
      <c r="R52" s="19"/>
      <c r="S52" s="26"/>
      <c r="T52" s="19"/>
      <c r="U52" s="26"/>
      <c r="V52" s="19"/>
      <c r="W52" s="26"/>
      <c r="X52" s="19"/>
      <c r="Y52" s="26"/>
      <c r="Z52" s="19"/>
      <c r="AA52" s="26"/>
      <c r="AB52" s="19"/>
      <c r="AC52" s="26"/>
      <c r="AD52" s="19"/>
      <c r="AE52" s="26"/>
      <c r="AF52" s="19"/>
      <c r="AG52" s="26"/>
      <c r="AH52" s="19"/>
      <c r="AI52" s="26"/>
      <c r="AJ52" s="19"/>
      <c r="AK52" s="26"/>
      <c r="AL52" s="48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t="str">
        <f t="shared" si="12"/>
        <v/>
      </c>
      <c r="CA52" t="str">
        <f t="shared" si="11"/>
        <v/>
      </c>
      <c r="CJ52">
        <f t="shared" si="13"/>
        <v>0</v>
      </c>
    </row>
    <row r="53" spans="1:89" x14ac:dyDescent="0.25">
      <c r="A53" s="50" t="s">
        <v>81</v>
      </c>
      <c r="B53" s="47">
        <f t="shared" si="9"/>
        <v>0</v>
      </c>
      <c r="C53" s="25">
        <f t="shared" si="10"/>
        <v>0</v>
      </c>
      <c r="D53" s="16">
        <f t="shared" si="10"/>
        <v>0</v>
      </c>
      <c r="E53" s="26"/>
      <c r="F53" s="19"/>
      <c r="G53" s="26"/>
      <c r="H53" s="19"/>
      <c r="I53" s="26"/>
      <c r="J53" s="19"/>
      <c r="K53" s="26"/>
      <c r="L53" s="19"/>
      <c r="M53" s="26"/>
      <c r="N53" s="19"/>
      <c r="O53" s="26"/>
      <c r="P53" s="19"/>
      <c r="Q53" s="26"/>
      <c r="R53" s="19"/>
      <c r="S53" s="26"/>
      <c r="T53" s="19"/>
      <c r="U53" s="26"/>
      <c r="V53" s="19"/>
      <c r="W53" s="26"/>
      <c r="X53" s="19"/>
      <c r="Y53" s="26"/>
      <c r="Z53" s="19"/>
      <c r="AA53" s="26"/>
      <c r="AB53" s="19"/>
      <c r="AC53" s="26"/>
      <c r="AD53" s="19"/>
      <c r="AE53" s="26"/>
      <c r="AF53" s="19"/>
      <c r="AG53" s="26"/>
      <c r="AH53" s="19"/>
      <c r="AI53" s="26"/>
      <c r="AJ53" s="19"/>
      <c r="AK53" s="26"/>
      <c r="AL53" s="48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t="str">
        <f t="shared" si="12"/>
        <v/>
      </c>
      <c r="CA53" t="str">
        <f t="shared" si="11"/>
        <v/>
      </c>
      <c r="CJ53">
        <f t="shared" si="13"/>
        <v>0</v>
      </c>
    </row>
    <row r="54" spans="1:89" x14ac:dyDescent="0.25">
      <c r="A54" s="50" t="s">
        <v>82</v>
      </c>
      <c r="B54" s="47">
        <f t="shared" si="9"/>
        <v>0</v>
      </c>
      <c r="C54" s="25">
        <f t="shared" si="10"/>
        <v>0</v>
      </c>
      <c r="D54" s="16">
        <f t="shared" si="10"/>
        <v>0</v>
      </c>
      <c r="E54" s="26"/>
      <c r="F54" s="19"/>
      <c r="G54" s="26"/>
      <c r="H54" s="19"/>
      <c r="I54" s="26"/>
      <c r="J54" s="19"/>
      <c r="K54" s="26"/>
      <c r="L54" s="19"/>
      <c r="M54" s="26"/>
      <c r="N54" s="19"/>
      <c r="O54" s="26"/>
      <c r="P54" s="19"/>
      <c r="Q54" s="26"/>
      <c r="R54" s="19"/>
      <c r="S54" s="26"/>
      <c r="T54" s="19"/>
      <c r="U54" s="26"/>
      <c r="V54" s="19"/>
      <c r="W54" s="26"/>
      <c r="X54" s="19"/>
      <c r="Y54" s="26"/>
      <c r="Z54" s="19"/>
      <c r="AA54" s="26"/>
      <c r="AB54" s="19"/>
      <c r="AC54" s="26"/>
      <c r="AD54" s="19"/>
      <c r="AE54" s="26"/>
      <c r="AF54" s="19"/>
      <c r="AG54" s="26"/>
      <c r="AH54" s="19"/>
      <c r="AI54" s="26"/>
      <c r="AJ54" s="19"/>
      <c r="AK54" s="26"/>
      <c r="AL54" s="48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t="str">
        <f t="shared" si="12"/>
        <v/>
      </c>
      <c r="CA54" t="str">
        <f t="shared" si="11"/>
        <v/>
      </c>
      <c r="CJ54">
        <f t="shared" si="13"/>
        <v>0</v>
      </c>
    </row>
    <row r="55" spans="1:89" x14ac:dyDescent="0.25">
      <c r="A55" s="50" t="s">
        <v>83</v>
      </c>
      <c r="B55" s="47">
        <f t="shared" si="9"/>
        <v>0</v>
      </c>
      <c r="C55" s="25">
        <f t="shared" si="10"/>
        <v>0</v>
      </c>
      <c r="D55" s="16">
        <f t="shared" si="10"/>
        <v>0</v>
      </c>
      <c r="E55" s="26"/>
      <c r="F55" s="19"/>
      <c r="G55" s="26"/>
      <c r="H55" s="19"/>
      <c r="I55" s="26"/>
      <c r="J55" s="19"/>
      <c r="K55" s="26"/>
      <c r="L55" s="19"/>
      <c r="M55" s="26"/>
      <c r="N55" s="19"/>
      <c r="O55" s="26"/>
      <c r="P55" s="19"/>
      <c r="Q55" s="26"/>
      <c r="R55" s="19"/>
      <c r="S55" s="26"/>
      <c r="T55" s="19"/>
      <c r="U55" s="26"/>
      <c r="V55" s="19"/>
      <c r="W55" s="26"/>
      <c r="X55" s="19"/>
      <c r="Y55" s="26"/>
      <c r="Z55" s="19"/>
      <c r="AA55" s="26"/>
      <c r="AB55" s="19"/>
      <c r="AC55" s="26"/>
      <c r="AD55" s="19"/>
      <c r="AE55" s="26"/>
      <c r="AF55" s="19"/>
      <c r="AG55" s="26"/>
      <c r="AH55" s="19"/>
      <c r="AI55" s="26"/>
      <c r="AJ55" s="19"/>
      <c r="AK55" s="26"/>
      <c r="AL55" s="48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t="str">
        <f t="shared" si="12"/>
        <v/>
      </c>
      <c r="CA55" t="str">
        <f t="shared" si="11"/>
        <v/>
      </c>
      <c r="CJ55">
        <f t="shared" si="13"/>
        <v>0</v>
      </c>
    </row>
    <row r="56" spans="1:89" x14ac:dyDescent="0.25">
      <c r="A56" s="50" t="s">
        <v>84</v>
      </c>
      <c r="B56" s="47">
        <f t="shared" si="9"/>
        <v>0</v>
      </c>
      <c r="C56" s="25">
        <f t="shared" si="10"/>
        <v>0</v>
      </c>
      <c r="D56" s="16">
        <f t="shared" si="10"/>
        <v>0</v>
      </c>
      <c r="E56" s="26"/>
      <c r="F56" s="19"/>
      <c r="G56" s="26"/>
      <c r="H56" s="19"/>
      <c r="I56" s="26"/>
      <c r="J56" s="19"/>
      <c r="K56" s="26"/>
      <c r="L56" s="19"/>
      <c r="M56" s="26"/>
      <c r="N56" s="19"/>
      <c r="O56" s="26"/>
      <c r="P56" s="19"/>
      <c r="Q56" s="26"/>
      <c r="R56" s="19"/>
      <c r="S56" s="26"/>
      <c r="T56" s="19"/>
      <c r="U56" s="26"/>
      <c r="V56" s="19"/>
      <c r="W56" s="26"/>
      <c r="X56" s="19"/>
      <c r="Y56" s="26"/>
      <c r="Z56" s="19"/>
      <c r="AA56" s="26"/>
      <c r="AB56" s="19"/>
      <c r="AC56" s="26"/>
      <c r="AD56" s="19"/>
      <c r="AE56" s="26"/>
      <c r="AF56" s="19"/>
      <c r="AG56" s="26"/>
      <c r="AH56" s="19"/>
      <c r="AI56" s="26"/>
      <c r="AJ56" s="19"/>
      <c r="AK56" s="26"/>
      <c r="AL56" s="48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t="str">
        <f t="shared" si="12"/>
        <v/>
      </c>
      <c r="CA56" t="str">
        <f t="shared" si="11"/>
        <v/>
      </c>
      <c r="CJ56">
        <f t="shared" si="13"/>
        <v>0</v>
      </c>
    </row>
    <row r="57" spans="1:89" ht="22.5" x14ac:dyDescent="0.25">
      <c r="A57" s="51" t="s">
        <v>85</v>
      </c>
      <c r="B57" s="52">
        <f t="shared" si="9"/>
        <v>0</v>
      </c>
      <c r="C57" s="53">
        <f t="shared" si="10"/>
        <v>0</v>
      </c>
      <c r="D57" s="54">
        <f t="shared" si="10"/>
        <v>0</v>
      </c>
      <c r="E57" s="55"/>
      <c r="F57" s="56"/>
      <c r="G57" s="55"/>
      <c r="H57" s="56"/>
      <c r="I57" s="55"/>
      <c r="J57" s="56"/>
      <c r="K57" s="55"/>
      <c r="L57" s="56"/>
      <c r="M57" s="55"/>
      <c r="N57" s="56"/>
      <c r="O57" s="55"/>
      <c r="P57" s="56"/>
      <c r="Q57" s="55"/>
      <c r="R57" s="56"/>
      <c r="S57" s="55"/>
      <c r="T57" s="56"/>
      <c r="U57" s="55"/>
      <c r="V57" s="56"/>
      <c r="W57" s="55"/>
      <c r="X57" s="56"/>
      <c r="Y57" s="55"/>
      <c r="Z57" s="56"/>
      <c r="AA57" s="55"/>
      <c r="AB57" s="56"/>
      <c r="AC57" s="55"/>
      <c r="AD57" s="56"/>
      <c r="AE57" s="55"/>
      <c r="AF57" s="56"/>
      <c r="AG57" s="55"/>
      <c r="AH57" s="56"/>
      <c r="AI57" s="55"/>
      <c r="AJ57" s="56"/>
      <c r="AK57" s="55"/>
      <c r="AL57" s="57"/>
      <c r="AM57" s="56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t="str">
        <f t="shared" si="12"/>
        <v/>
      </c>
      <c r="CA57" t="str">
        <f t="shared" si="11"/>
        <v/>
      </c>
      <c r="CJ57">
        <f t="shared" si="13"/>
        <v>0</v>
      </c>
    </row>
    <row r="58" spans="1:89" ht="15.75" x14ac:dyDescent="0.25">
      <c r="A58" s="4" t="s">
        <v>86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89" ht="15.75" x14ac:dyDescent="0.25">
      <c r="A59" s="4" t="s">
        <v>87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89" ht="15" customHeight="1" x14ac:dyDescent="0.25">
      <c r="A60" s="212" t="s">
        <v>4</v>
      </c>
      <c r="B60" s="213"/>
      <c r="C60" s="203" t="s">
        <v>5</v>
      </c>
      <c r="D60" s="204"/>
      <c r="E60" s="205"/>
      <c r="F60" s="209" t="s">
        <v>6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191"/>
      <c r="AN60" s="219" t="s">
        <v>7</v>
      </c>
      <c r="AO60" s="222" t="s">
        <v>8</v>
      </c>
      <c r="CA60" s="218" t="s">
        <v>7</v>
      </c>
      <c r="CB60" s="218" t="s">
        <v>8</v>
      </c>
      <c r="CC60" s="218" t="s">
        <v>88</v>
      </c>
      <c r="CJ60" s="218" t="s">
        <v>7</v>
      </c>
      <c r="CK60" s="218" t="s">
        <v>8</v>
      </c>
    </row>
    <row r="61" spans="1:89" x14ac:dyDescent="0.25">
      <c r="A61" s="214"/>
      <c r="B61" s="215"/>
      <c r="C61" s="206"/>
      <c r="D61" s="207"/>
      <c r="E61" s="208"/>
      <c r="F61" s="198" t="s">
        <v>10</v>
      </c>
      <c r="G61" s="196"/>
      <c r="H61" s="195" t="s">
        <v>11</v>
      </c>
      <c r="I61" s="196"/>
      <c r="J61" s="195" t="s">
        <v>12</v>
      </c>
      <c r="K61" s="196"/>
      <c r="L61" s="195" t="s">
        <v>13</v>
      </c>
      <c r="M61" s="196"/>
      <c r="N61" s="195" t="s">
        <v>14</v>
      </c>
      <c r="O61" s="196"/>
      <c r="P61" s="195" t="s">
        <v>15</v>
      </c>
      <c r="Q61" s="196"/>
      <c r="R61" s="195" t="s">
        <v>16</v>
      </c>
      <c r="S61" s="196"/>
      <c r="T61" s="195" t="s">
        <v>17</v>
      </c>
      <c r="U61" s="196"/>
      <c r="V61" s="195" t="s">
        <v>18</v>
      </c>
      <c r="W61" s="196"/>
      <c r="X61" s="195" t="s">
        <v>19</v>
      </c>
      <c r="Y61" s="196"/>
      <c r="Z61" s="195" t="s">
        <v>20</v>
      </c>
      <c r="AA61" s="196"/>
      <c r="AB61" s="195" t="s">
        <v>21</v>
      </c>
      <c r="AC61" s="196"/>
      <c r="AD61" s="195" t="s">
        <v>22</v>
      </c>
      <c r="AE61" s="196"/>
      <c r="AF61" s="195" t="s">
        <v>23</v>
      </c>
      <c r="AG61" s="196"/>
      <c r="AH61" s="195" t="s">
        <v>24</v>
      </c>
      <c r="AI61" s="196"/>
      <c r="AJ61" s="195" t="s">
        <v>25</v>
      </c>
      <c r="AK61" s="196"/>
      <c r="AL61" s="190" t="s">
        <v>26</v>
      </c>
      <c r="AM61" s="191"/>
      <c r="AN61" s="220"/>
      <c r="AO61" s="223"/>
      <c r="CA61" s="218"/>
      <c r="CB61" s="218"/>
      <c r="CC61" s="218"/>
      <c r="CJ61" s="218"/>
      <c r="CK61" s="218"/>
    </row>
    <row r="62" spans="1:89" x14ac:dyDescent="0.25">
      <c r="A62" s="216"/>
      <c r="B62" s="217"/>
      <c r="C62" s="8" t="s">
        <v>27</v>
      </c>
      <c r="D62" s="9" t="s">
        <v>28</v>
      </c>
      <c r="E62" s="10" t="s">
        <v>29</v>
      </c>
      <c r="F62" s="11" t="s">
        <v>28</v>
      </c>
      <c r="G62" s="130" t="s">
        <v>29</v>
      </c>
      <c r="H62" s="13" t="s">
        <v>28</v>
      </c>
      <c r="I62" s="130" t="s">
        <v>29</v>
      </c>
      <c r="J62" s="13" t="s">
        <v>28</v>
      </c>
      <c r="K62" s="130" t="s">
        <v>29</v>
      </c>
      <c r="L62" s="13" t="s">
        <v>28</v>
      </c>
      <c r="M62" s="130" t="s">
        <v>29</v>
      </c>
      <c r="N62" s="13" t="s">
        <v>28</v>
      </c>
      <c r="O62" s="130" t="s">
        <v>29</v>
      </c>
      <c r="P62" s="13" t="s">
        <v>28</v>
      </c>
      <c r="Q62" s="130" t="s">
        <v>29</v>
      </c>
      <c r="R62" s="13" t="s">
        <v>28</v>
      </c>
      <c r="S62" s="130" t="s">
        <v>29</v>
      </c>
      <c r="T62" s="13" t="s">
        <v>28</v>
      </c>
      <c r="U62" s="130" t="s">
        <v>29</v>
      </c>
      <c r="V62" s="13" t="s">
        <v>28</v>
      </c>
      <c r="W62" s="130" t="s">
        <v>29</v>
      </c>
      <c r="X62" s="13" t="s">
        <v>28</v>
      </c>
      <c r="Y62" s="130" t="s">
        <v>29</v>
      </c>
      <c r="Z62" s="13" t="s">
        <v>28</v>
      </c>
      <c r="AA62" s="130" t="s">
        <v>29</v>
      </c>
      <c r="AB62" s="13" t="s">
        <v>28</v>
      </c>
      <c r="AC62" s="130" t="s">
        <v>29</v>
      </c>
      <c r="AD62" s="13" t="s">
        <v>28</v>
      </c>
      <c r="AE62" s="130" t="s">
        <v>29</v>
      </c>
      <c r="AF62" s="13" t="s">
        <v>28</v>
      </c>
      <c r="AG62" s="130" t="s">
        <v>29</v>
      </c>
      <c r="AH62" s="13" t="s">
        <v>28</v>
      </c>
      <c r="AI62" s="130" t="s">
        <v>29</v>
      </c>
      <c r="AJ62" s="13" t="s">
        <v>28</v>
      </c>
      <c r="AK62" s="130" t="s">
        <v>29</v>
      </c>
      <c r="AL62" s="13" t="s">
        <v>28</v>
      </c>
      <c r="AM62" s="14" t="s">
        <v>29</v>
      </c>
      <c r="AN62" s="221"/>
      <c r="AO62" s="224" t="s">
        <v>29</v>
      </c>
      <c r="CA62" s="218"/>
      <c r="CB62" s="218" t="s">
        <v>29</v>
      </c>
      <c r="CC62" s="218" t="s">
        <v>29</v>
      </c>
      <c r="CJ62" s="218"/>
      <c r="CK62" s="218" t="s">
        <v>29</v>
      </c>
    </row>
    <row r="63" spans="1:89" x14ac:dyDescent="0.25">
      <c r="A63" s="199" t="s">
        <v>30</v>
      </c>
      <c r="B63" s="24" t="s">
        <v>31</v>
      </c>
      <c r="C63" s="16">
        <f>SUM(D63:E63)</f>
        <v>27</v>
      </c>
      <c r="D63" s="17">
        <f>+F63+H63+J63+L63+N63+P63+R63+T63+V63+X63+Z63+AB63+AD63+AF63+AH63+AJ63+AL63</f>
        <v>11</v>
      </c>
      <c r="E63" s="16">
        <f>+G63+I63+K63+M63+O63+Q63+S63+U63+W63+Y63+AA63+AC63+AE63+AG63+AI63+AK63+AM63</f>
        <v>16</v>
      </c>
      <c r="F63" s="18"/>
      <c r="G63" s="19"/>
      <c r="H63" s="18"/>
      <c r="I63" s="19"/>
      <c r="J63" s="18"/>
      <c r="K63" s="19"/>
      <c r="L63" s="18"/>
      <c r="M63" s="19"/>
      <c r="N63" s="18"/>
      <c r="O63" s="19"/>
      <c r="P63" s="18"/>
      <c r="Q63" s="19"/>
      <c r="R63" s="18"/>
      <c r="S63" s="19"/>
      <c r="T63" s="18"/>
      <c r="U63" s="19">
        <v>2</v>
      </c>
      <c r="V63" s="18">
        <v>2</v>
      </c>
      <c r="W63" s="19">
        <v>1</v>
      </c>
      <c r="X63" s="18"/>
      <c r="Y63" s="19">
        <v>4</v>
      </c>
      <c r="Z63" s="18">
        <v>1</v>
      </c>
      <c r="AA63" s="19"/>
      <c r="AB63" s="18">
        <v>1</v>
      </c>
      <c r="AC63" s="19"/>
      <c r="AD63" s="18">
        <v>1</v>
      </c>
      <c r="AE63" s="19">
        <v>3</v>
      </c>
      <c r="AF63" s="18"/>
      <c r="AG63" s="19"/>
      <c r="AH63" s="18">
        <v>2</v>
      </c>
      <c r="AI63" s="19">
        <v>2</v>
      </c>
      <c r="AJ63" s="18">
        <v>2</v>
      </c>
      <c r="AK63" s="19"/>
      <c r="AL63" s="18">
        <v>2</v>
      </c>
      <c r="AM63" s="22">
        <v>4</v>
      </c>
      <c r="AN63" s="23">
        <v>0</v>
      </c>
      <c r="AO63" s="19">
        <v>0</v>
      </c>
      <c r="AP63" t="str">
        <f>CA63&amp;CB63&amp;CC63</f>
        <v/>
      </c>
      <c r="CA63" t="str">
        <f>IF(CJ63=1," * El total de registros en Pueblos Originarios no debe ser mayor al Total.","")</f>
        <v/>
      </c>
      <c r="CB63" t="str">
        <f>IF(CK63=1," * El total de registros en Migrantes no debe ser mayor al Total.","")</f>
        <v/>
      </c>
      <c r="CC63" t="str">
        <f>IF(AND(C63&lt;&gt;0,OR(AN63="",AO63="")),"* No olvide digitar Migrantes y/o Pueblos Originarios (Digite CERO si no tiene). ","")</f>
        <v/>
      </c>
      <c r="CJ63">
        <f>IF(AN63&gt;C63,1,0)</f>
        <v>0</v>
      </c>
      <c r="CK63">
        <f>IF(AO63&gt;C63,1,0)</f>
        <v>0</v>
      </c>
    </row>
    <row r="64" spans="1:89" x14ac:dyDescent="0.25">
      <c r="A64" s="200"/>
      <c r="B64" s="24" t="s">
        <v>32</v>
      </c>
      <c r="C64" s="16">
        <f t="shared" ref="C64:C89" si="14">SUM(D64:E64)</f>
        <v>0</v>
      </c>
      <c r="D64" s="25">
        <f t="shared" ref="D64:E89" si="15">+F64+H64+J64+L64+N64+P64+R64+T64+V64+X64+Z64+AB64+AD64+AF64+AH64+AJ64+AL64</f>
        <v>0</v>
      </c>
      <c r="E64" s="16">
        <f t="shared" si="15"/>
        <v>0</v>
      </c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6"/>
      <c r="AA64" s="19"/>
      <c r="AB64" s="26"/>
      <c r="AC64" s="19"/>
      <c r="AD64" s="26"/>
      <c r="AE64" s="19"/>
      <c r="AF64" s="26"/>
      <c r="AG64" s="19"/>
      <c r="AH64" s="26"/>
      <c r="AI64" s="19"/>
      <c r="AJ64" s="26"/>
      <c r="AK64" s="19"/>
      <c r="AL64" s="26"/>
      <c r="AM64" s="22"/>
      <c r="AN64" s="23"/>
      <c r="AO64" s="19"/>
      <c r="AP64" t="str">
        <f t="shared" ref="AP64:AP89" si="16">CA64&amp;CB64&amp;CC64</f>
        <v/>
      </c>
      <c r="CA64" t="str">
        <f t="shared" ref="CA64:CA89" si="17">IF(CJ64=1," * El total de registros en Pueblos Originarios no debe ser mayor al Total.","")</f>
        <v/>
      </c>
      <c r="CB64" t="str">
        <f t="shared" ref="CB64:CB89" si="18">IF(CK64=1," * El total de registros en Migrantes no debe ser mayor al Total.","")</f>
        <v/>
      </c>
      <c r="CC64" t="str">
        <f t="shared" ref="CC64:CC89" si="19">IF(AND(C64&lt;&gt;0,OR(AN64="",AO64="")),"* No olvide digitar Migrantes y/o Pueblos Originarios (Digite CERO si no tiene). ","")</f>
        <v/>
      </c>
      <c r="CJ64">
        <f t="shared" ref="CJ64:CJ89" si="20">IF(AN64&gt;C64,1,0)</f>
        <v>0</v>
      </c>
      <c r="CK64">
        <f t="shared" ref="CK64:CK89" si="21">IF(AO64&gt;C64,1,0)</f>
        <v>0</v>
      </c>
    </row>
    <row r="65" spans="1:89" x14ac:dyDescent="0.25">
      <c r="A65" s="200"/>
      <c r="B65" s="24" t="s">
        <v>33</v>
      </c>
      <c r="C65" s="16">
        <f t="shared" si="14"/>
        <v>0</v>
      </c>
      <c r="D65" s="25">
        <f t="shared" si="15"/>
        <v>0</v>
      </c>
      <c r="E65" s="16">
        <f t="shared" si="15"/>
        <v>0</v>
      </c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6"/>
      <c r="AA65" s="19"/>
      <c r="AB65" s="26"/>
      <c r="AC65" s="19"/>
      <c r="AD65" s="26"/>
      <c r="AE65" s="19"/>
      <c r="AF65" s="26"/>
      <c r="AG65" s="19"/>
      <c r="AH65" s="26"/>
      <c r="AI65" s="19"/>
      <c r="AJ65" s="26"/>
      <c r="AK65" s="19"/>
      <c r="AL65" s="26"/>
      <c r="AM65" s="22"/>
      <c r="AN65" s="23"/>
      <c r="AO65" s="19"/>
      <c r="AP65" t="str">
        <f t="shared" si="16"/>
        <v/>
      </c>
      <c r="CA65" t="str">
        <f t="shared" si="17"/>
        <v/>
      </c>
      <c r="CB65" t="str">
        <f t="shared" si="18"/>
        <v/>
      </c>
      <c r="CC65" t="str">
        <f t="shared" si="19"/>
        <v/>
      </c>
      <c r="CJ65">
        <f t="shared" si="20"/>
        <v>0</v>
      </c>
      <c r="CK65">
        <f t="shared" si="21"/>
        <v>0</v>
      </c>
    </row>
    <row r="66" spans="1:89" x14ac:dyDescent="0.25">
      <c r="A66" s="200"/>
      <c r="B66" s="24" t="s">
        <v>34</v>
      </c>
      <c r="C66" s="16">
        <f t="shared" si="14"/>
        <v>0</v>
      </c>
      <c r="D66" s="25">
        <f t="shared" si="15"/>
        <v>0</v>
      </c>
      <c r="E66" s="16">
        <f t="shared" si="15"/>
        <v>0</v>
      </c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6"/>
      <c r="AA66" s="19"/>
      <c r="AB66" s="26"/>
      <c r="AC66" s="19"/>
      <c r="AD66" s="26"/>
      <c r="AE66" s="19"/>
      <c r="AF66" s="26"/>
      <c r="AG66" s="19"/>
      <c r="AH66" s="26"/>
      <c r="AI66" s="19"/>
      <c r="AJ66" s="26"/>
      <c r="AK66" s="19"/>
      <c r="AL66" s="26"/>
      <c r="AM66" s="22"/>
      <c r="AN66" s="23"/>
      <c r="AO66" s="19"/>
      <c r="AP66" t="str">
        <f t="shared" si="16"/>
        <v/>
      </c>
      <c r="CA66" t="str">
        <f t="shared" si="17"/>
        <v/>
      </c>
      <c r="CB66" t="str">
        <f t="shared" si="18"/>
        <v/>
      </c>
      <c r="CC66" t="str">
        <f t="shared" si="19"/>
        <v/>
      </c>
      <c r="CJ66">
        <f t="shared" si="20"/>
        <v>0</v>
      </c>
      <c r="CK66">
        <f t="shared" si="21"/>
        <v>0</v>
      </c>
    </row>
    <row r="67" spans="1:89" x14ac:dyDescent="0.25">
      <c r="A67" s="200"/>
      <c r="B67" s="24" t="s">
        <v>35</v>
      </c>
      <c r="C67" s="16">
        <f t="shared" si="14"/>
        <v>0</v>
      </c>
      <c r="D67" s="25">
        <f t="shared" si="15"/>
        <v>0</v>
      </c>
      <c r="E67" s="16">
        <f t="shared" si="15"/>
        <v>0</v>
      </c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6"/>
      <c r="AA67" s="19"/>
      <c r="AB67" s="26"/>
      <c r="AC67" s="19"/>
      <c r="AD67" s="26"/>
      <c r="AE67" s="19"/>
      <c r="AF67" s="26"/>
      <c r="AG67" s="19"/>
      <c r="AH67" s="26"/>
      <c r="AI67" s="19"/>
      <c r="AJ67" s="26"/>
      <c r="AK67" s="19"/>
      <c r="AL67" s="26"/>
      <c r="AM67" s="22"/>
      <c r="AN67" s="23"/>
      <c r="AO67" s="19"/>
      <c r="AP67" t="str">
        <f t="shared" si="16"/>
        <v/>
      </c>
      <c r="CA67" t="str">
        <f t="shared" si="17"/>
        <v/>
      </c>
      <c r="CB67" t="str">
        <f t="shared" si="18"/>
        <v/>
      </c>
      <c r="CC67" t="str">
        <f t="shared" si="19"/>
        <v/>
      </c>
      <c r="CJ67">
        <f t="shared" si="20"/>
        <v>0</v>
      </c>
      <c r="CK67">
        <f t="shared" si="21"/>
        <v>0</v>
      </c>
    </row>
    <row r="68" spans="1:89" x14ac:dyDescent="0.25">
      <c r="A68" s="200"/>
      <c r="B68" s="24" t="s">
        <v>36</v>
      </c>
      <c r="C68" s="16">
        <f t="shared" si="14"/>
        <v>0</v>
      </c>
      <c r="D68" s="25">
        <f t="shared" si="15"/>
        <v>0</v>
      </c>
      <c r="E68" s="16">
        <f t="shared" si="15"/>
        <v>0</v>
      </c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6"/>
      <c r="AA68" s="19"/>
      <c r="AB68" s="26"/>
      <c r="AC68" s="19"/>
      <c r="AD68" s="26"/>
      <c r="AE68" s="19"/>
      <c r="AF68" s="26"/>
      <c r="AG68" s="19"/>
      <c r="AH68" s="26"/>
      <c r="AI68" s="19"/>
      <c r="AJ68" s="26"/>
      <c r="AK68" s="19"/>
      <c r="AL68" s="26"/>
      <c r="AM68" s="22"/>
      <c r="AN68" s="23"/>
      <c r="AO68" s="19"/>
      <c r="AP68" t="str">
        <f t="shared" si="16"/>
        <v/>
      </c>
      <c r="CA68" t="str">
        <f t="shared" si="17"/>
        <v/>
      </c>
      <c r="CB68" t="str">
        <f t="shared" si="18"/>
        <v/>
      </c>
      <c r="CC68" t="str">
        <f t="shared" si="19"/>
        <v/>
      </c>
      <c r="CJ68">
        <f t="shared" si="20"/>
        <v>0</v>
      </c>
      <c r="CK68">
        <f t="shared" si="21"/>
        <v>0</v>
      </c>
    </row>
    <row r="69" spans="1:89" x14ac:dyDescent="0.25">
      <c r="A69" s="200"/>
      <c r="B69" s="24" t="s">
        <v>37</v>
      </c>
      <c r="C69" s="16">
        <f t="shared" si="14"/>
        <v>0</v>
      </c>
      <c r="D69" s="25">
        <f t="shared" si="15"/>
        <v>0</v>
      </c>
      <c r="E69" s="16">
        <f t="shared" si="15"/>
        <v>0</v>
      </c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6"/>
      <c r="AA69" s="19"/>
      <c r="AB69" s="26"/>
      <c r="AC69" s="19"/>
      <c r="AD69" s="26"/>
      <c r="AE69" s="19"/>
      <c r="AF69" s="26"/>
      <c r="AG69" s="19"/>
      <c r="AH69" s="26"/>
      <c r="AI69" s="19"/>
      <c r="AJ69" s="26"/>
      <c r="AK69" s="19"/>
      <c r="AL69" s="26"/>
      <c r="AM69" s="22"/>
      <c r="AN69" s="23"/>
      <c r="AO69" s="19"/>
      <c r="AP69" t="str">
        <f t="shared" si="16"/>
        <v/>
      </c>
      <c r="CA69" t="str">
        <f t="shared" si="17"/>
        <v/>
      </c>
      <c r="CB69" t="str">
        <f t="shared" si="18"/>
        <v/>
      </c>
      <c r="CC69" t="str">
        <f t="shared" si="19"/>
        <v/>
      </c>
      <c r="CJ69">
        <f t="shared" si="20"/>
        <v>0</v>
      </c>
      <c r="CK69">
        <f t="shared" si="21"/>
        <v>0</v>
      </c>
    </row>
    <row r="70" spans="1:89" x14ac:dyDescent="0.25">
      <c r="A70" s="200"/>
      <c r="B70" s="24" t="s">
        <v>38</v>
      </c>
      <c r="C70" s="16">
        <f t="shared" si="14"/>
        <v>0</v>
      </c>
      <c r="D70" s="25">
        <f t="shared" si="15"/>
        <v>0</v>
      </c>
      <c r="E70" s="16">
        <f t="shared" si="15"/>
        <v>0</v>
      </c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6"/>
      <c r="AA70" s="19"/>
      <c r="AB70" s="26"/>
      <c r="AC70" s="19"/>
      <c r="AD70" s="26"/>
      <c r="AE70" s="19"/>
      <c r="AF70" s="26"/>
      <c r="AG70" s="19"/>
      <c r="AH70" s="26"/>
      <c r="AI70" s="19"/>
      <c r="AJ70" s="26"/>
      <c r="AK70" s="19"/>
      <c r="AL70" s="26"/>
      <c r="AM70" s="22"/>
      <c r="AN70" s="23"/>
      <c r="AO70" s="19"/>
      <c r="AP70" t="str">
        <f t="shared" si="16"/>
        <v/>
      </c>
      <c r="CA70" t="str">
        <f t="shared" si="17"/>
        <v/>
      </c>
      <c r="CB70" t="str">
        <f t="shared" si="18"/>
        <v/>
      </c>
      <c r="CC70" t="str">
        <f t="shared" si="19"/>
        <v/>
      </c>
      <c r="CJ70">
        <f t="shared" si="20"/>
        <v>0</v>
      </c>
      <c r="CK70">
        <f t="shared" si="21"/>
        <v>0</v>
      </c>
    </row>
    <row r="71" spans="1:89" x14ac:dyDescent="0.25">
      <c r="A71" s="200"/>
      <c r="B71" s="24" t="s">
        <v>39</v>
      </c>
      <c r="C71" s="16">
        <f t="shared" si="14"/>
        <v>0</v>
      </c>
      <c r="D71" s="25">
        <f t="shared" si="15"/>
        <v>0</v>
      </c>
      <c r="E71" s="16">
        <f t="shared" si="15"/>
        <v>0</v>
      </c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6"/>
      <c r="AA71" s="19"/>
      <c r="AB71" s="26"/>
      <c r="AC71" s="19"/>
      <c r="AD71" s="26"/>
      <c r="AE71" s="19"/>
      <c r="AF71" s="26"/>
      <c r="AG71" s="19"/>
      <c r="AH71" s="26"/>
      <c r="AI71" s="19"/>
      <c r="AJ71" s="26"/>
      <c r="AK71" s="19"/>
      <c r="AL71" s="26"/>
      <c r="AM71" s="22"/>
      <c r="AN71" s="23"/>
      <c r="AO71" s="19"/>
      <c r="AP71" t="str">
        <f t="shared" si="16"/>
        <v/>
      </c>
      <c r="CA71" t="str">
        <f t="shared" si="17"/>
        <v/>
      </c>
      <c r="CB71" t="str">
        <f t="shared" si="18"/>
        <v/>
      </c>
      <c r="CC71" t="str">
        <f t="shared" si="19"/>
        <v/>
      </c>
      <c r="CJ71">
        <f t="shared" si="20"/>
        <v>0</v>
      </c>
      <c r="CK71">
        <f t="shared" si="21"/>
        <v>0</v>
      </c>
    </row>
    <row r="72" spans="1:89" x14ac:dyDescent="0.25">
      <c r="A72" s="200"/>
      <c r="B72" s="24" t="s">
        <v>40</v>
      </c>
      <c r="C72" s="16">
        <f t="shared" si="14"/>
        <v>0</v>
      </c>
      <c r="D72" s="25">
        <f t="shared" si="15"/>
        <v>0</v>
      </c>
      <c r="E72" s="16">
        <f t="shared" si="15"/>
        <v>0</v>
      </c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6"/>
      <c r="AA72" s="19"/>
      <c r="AB72" s="26"/>
      <c r="AC72" s="19"/>
      <c r="AD72" s="26"/>
      <c r="AE72" s="19"/>
      <c r="AF72" s="26"/>
      <c r="AG72" s="19"/>
      <c r="AH72" s="26"/>
      <c r="AI72" s="19"/>
      <c r="AJ72" s="26"/>
      <c r="AK72" s="19"/>
      <c r="AL72" s="26"/>
      <c r="AM72" s="22"/>
      <c r="AN72" s="23"/>
      <c r="AO72" s="19"/>
      <c r="AP72" t="str">
        <f t="shared" si="16"/>
        <v/>
      </c>
      <c r="CA72" t="str">
        <f t="shared" si="17"/>
        <v/>
      </c>
      <c r="CB72" t="str">
        <f t="shared" si="18"/>
        <v/>
      </c>
      <c r="CC72" t="str">
        <f t="shared" si="19"/>
        <v/>
      </c>
      <c r="CJ72">
        <f t="shared" si="20"/>
        <v>0</v>
      </c>
      <c r="CK72">
        <f t="shared" si="21"/>
        <v>0</v>
      </c>
    </row>
    <row r="73" spans="1:89" x14ac:dyDescent="0.25">
      <c r="A73" s="200"/>
      <c r="B73" s="24" t="s">
        <v>41</v>
      </c>
      <c r="C73" s="16">
        <f t="shared" si="14"/>
        <v>0</v>
      </c>
      <c r="D73" s="25">
        <f t="shared" si="15"/>
        <v>0</v>
      </c>
      <c r="E73" s="16">
        <f t="shared" si="15"/>
        <v>0</v>
      </c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6"/>
      <c r="AA73" s="19"/>
      <c r="AB73" s="26"/>
      <c r="AC73" s="19"/>
      <c r="AD73" s="26"/>
      <c r="AE73" s="19"/>
      <c r="AF73" s="26"/>
      <c r="AG73" s="19"/>
      <c r="AH73" s="26"/>
      <c r="AI73" s="19"/>
      <c r="AJ73" s="26"/>
      <c r="AK73" s="19"/>
      <c r="AL73" s="26"/>
      <c r="AM73" s="22"/>
      <c r="AN73" s="23"/>
      <c r="AO73" s="19"/>
      <c r="AP73" t="str">
        <f t="shared" si="16"/>
        <v/>
      </c>
      <c r="CA73" t="str">
        <f t="shared" si="17"/>
        <v/>
      </c>
      <c r="CB73" t="str">
        <f t="shared" si="18"/>
        <v/>
      </c>
      <c r="CC73" t="str">
        <f t="shared" si="19"/>
        <v/>
      </c>
      <c r="CJ73">
        <f t="shared" si="20"/>
        <v>0</v>
      </c>
      <c r="CK73">
        <f t="shared" si="21"/>
        <v>0</v>
      </c>
    </row>
    <row r="74" spans="1:89" ht="22.5" x14ac:dyDescent="0.25">
      <c r="A74" s="200"/>
      <c r="B74" s="27" t="s">
        <v>42</v>
      </c>
      <c r="C74" s="16">
        <f t="shared" si="14"/>
        <v>0</v>
      </c>
      <c r="D74" s="25">
        <f t="shared" si="15"/>
        <v>0</v>
      </c>
      <c r="E74" s="16">
        <f t="shared" si="15"/>
        <v>0</v>
      </c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6"/>
      <c r="AA74" s="19"/>
      <c r="AB74" s="26"/>
      <c r="AC74" s="19"/>
      <c r="AD74" s="26"/>
      <c r="AE74" s="19"/>
      <c r="AF74" s="26"/>
      <c r="AG74" s="19"/>
      <c r="AH74" s="26"/>
      <c r="AI74" s="19"/>
      <c r="AJ74" s="26"/>
      <c r="AK74" s="19"/>
      <c r="AL74" s="26"/>
      <c r="AM74" s="22"/>
      <c r="AN74" s="23"/>
      <c r="AO74" s="19"/>
      <c r="AP74" t="str">
        <f t="shared" si="16"/>
        <v/>
      </c>
      <c r="CA74" t="str">
        <f t="shared" si="17"/>
        <v/>
      </c>
      <c r="CB74" t="str">
        <f t="shared" si="18"/>
        <v/>
      </c>
      <c r="CC74" t="str">
        <f t="shared" si="19"/>
        <v/>
      </c>
      <c r="CJ74">
        <f t="shared" si="20"/>
        <v>0</v>
      </c>
      <c r="CK74">
        <f t="shared" si="21"/>
        <v>0</v>
      </c>
    </row>
    <row r="75" spans="1:89" x14ac:dyDescent="0.25">
      <c r="A75" s="200"/>
      <c r="B75" s="24" t="s">
        <v>43</v>
      </c>
      <c r="C75" s="16">
        <f t="shared" si="14"/>
        <v>0</v>
      </c>
      <c r="D75" s="25">
        <f t="shared" si="15"/>
        <v>0</v>
      </c>
      <c r="E75" s="16">
        <f t="shared" si="15"/>
        <v>0</v>
      </c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6"/>
      <c r="AA75" s="19"/>
      <c r="AB75" s="26"/>
      <c r="AC75" s="19"/>
      <c r="AD75" s="26"/>
      <c r="AE75" s="19"/>
      <c r="AF75" s="26"/>
      <c r="AG75" s="19"/>
      <c r="AH75" s="26"/>
      <c r="AI75" s="19"/>
      <c r="AJ75" s="26"/>
      <c r="AK75" s="19"/>
      <c r="AL75" s="26"/>
      <c r="AM75" s="22"/>
      <c r="AN75" s="23"/>
      <c r="AO75" s="19"/>
      <c r="AP75" t="str">
        <f t="shared" si="16"/>
        <v/>
      </c>
      <c r="CA75" t="str">
        <f t="shared" si="17"/>
        <v/>
      </c>
      <c r="CB75" t="str">
        <f t="shared" si="18"/>
        <v/>
      </c>
      <c r="CC75" t="str">
        <f t="shared" si="19"/>
        <v/>
      </c>
      <c r="CJ75">
        <f t="shared" si="20"/>
        <v>0</v>
      </c>
      <c r="CK75">
        <f t="shared" si="21"/>
        <v>0</v>
      </c>
    </row>
    <row r="76" spans="1:89" x14ac:dyDescent="0.25">
      <c r="A76" s="200"/>
      <c r="B76" s="24" t="s">
        <v>44</v>
      </c>
      <c r="C76" s="16">
        <f t="shared" si="14"/>
        <v>0</v>
      </c>
      <c r="D76" s="25">
        <f t="shared" si="15"/>
        <v>0</v>
      </c>
      <c r="E76" s="16">
        <f t="shared" si="15"/>
        <v>0</v>
      </c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6"/>
      <c r="AA76" s="19"/>
      <c r="AB76" s="26"/>
      <c r="AC76" s="19"/>
      <c r="AD76" s="26"/>
      <c r="AE76" s="19"/>
      <c r="AF76" s="26"/>
      <c r="AG76" s="19"/>
      <c r="AH76" s="26"/>
      <c r="AI76" s="19"/>
      <c r="AJ76" s="26"/>
      <c r="AK76" s="19"/>
      <c r="AL76" s="26"/>
      <c r="AM76" s="22"/>
      <c r="AN76" s="23"/>
      <c r="AO76" s="19"/>
      <c r="AP76" t="str">
        <f t="shared" si="16"/>
        <v/>
      </c>
      <c r="CA76" t="str">
        <f t="shared" si="17"/>
        <v/>
      </c>
      <c r="CB76" t="str">
        <f t="shared" si="18"/>
        <v/>
      </c>
      <c r="CC76" t="str">
        <f t="shared" si="19"/>
        <v/>
      </c>
      <c r="CJ76">
        <f t="shared" si="20"/>
        <v>0</v>
      </c>
      <c r="CK76">
        <f t="shared" si="21"/>
        <v>0</v>
      </c>
    </row>
    <row r="77" spans="1:89" x14ac:dyDescent="0.25">
      <c r="A77" s="200"/>
      <c r="B77" s="24" t="s">
        <v>45</v>
      </c>
      <c r="C77" s="16">
        <f t="shared" si="14"/>
        <v>0</v>
      </c>
      <c r="D77" s="25">
        <f t="shared" si="15"/>
        <v>0</v>
      </c>
      <c r="E77" s="16">
        <f t="shared" si="15"/>
        <v>0</v>
      </c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6"/>
      <c r="AA77" s="19"/>
      <c r="AB77" s="26"/>
      <c r="AC77" s="19"/>
      <c r="AD77" s="26"/>
      <c r="AE77" s="19"/>
      <c r="AF77" s="26"/>
      <c r="AG77" s="19"/>
      <c r="AH77" s="26"/>
      <c r="AI77" s="19"/>
      <c r="AJ77" s="26"/>
      <c r="AK77" s="19"/>
      <c r="AL77" s="26"/>
      <c r="AM77" s="22"/>
      <c r="AN77" s="23"/>
      <c r="AO77" s="19"/>
      <c r="AP77" t="str">
        <f t="shared" si="16"/>
        <v/>
      </c>
      <c r="CA77" t="str">
        <f t="shared" si="17"/>
        <v/>
      </c>
      <c r="CB77" t="str">
        <f t="shared" si="18"/>
        <v/>
      </c>
      <c r="CC77" t="str">
        <f t="shared" si="19"/>
        <v/>
      </c>
      <c r="CJ77">
        <f t="shared" si="20"/>
        <v>0</v>
      </c>
      <c r="CK77">
        <f t="shared" si="21"/>
        <v>0</v>
      </c>
    </row>
    <row r="78" spans="1:89" x14ac:dyDescent="0.25">
      <c r="A78" s="200"/>
      <c r="B78" s="24" t="s">
        <v>46</v>
      </c>
      <c r="C78" s="16">
        <f t="shared" si="14"/>
        <v>0</v>
      </c>
      <c r="D78" s="25">
        <f t="shared" si="15"/>
        <v>0</v>
      </c>
      <c r="E78" s="16">
        <f t="shared" si="15"/>
        <v>0</v>
      </c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6"/>
      <c r="AA78" s="19"/>
      <c r="AB78" s="26"/>
      <c r="AC78" s="19"/>
      <c r="AD78" s="26"/>
      <c r="AE78" s="19"/>
      <c r="AF78" s="26"/>
      <c r="AG78" s="19"/>
      <c r="AH78" s="26"/>
      <c r="AI78" s="19"/>
      <c r="AJ78" s="26"/>
      <c r="AK78" s="19"/>
      <c r="AL78" s="26"/>
      <c r="AM78" s="22"/>
      <c r="AN78" s="23"/>
      <c r="AO78" s="19"/>
      <c r="AP78" t="str">
        <f t="shared" si="16"/>
        <v/>
      </c>
      <c r="CA78" t="str">
        <f t="shared" si="17"/>
        <v/>
      </c>
      <c r="CB78" t="str">
        <f t="shared" si="18"/>
        <v/>
      </c>
      <c r="CC78" t="str">
        <f t="shared" si="19"/>
        <v/>
      </c>
      <c r="CJ78">
        <f t="shared" si="20"/>
        <v>0</v>
      </c>
      <c r="CK78">
        <f t="shared" si="21"/>
        <v>0</v>
      </c>
    </row>
    <row r="79" spans="1:89" ht="22.5" x14ac:dyDescent="0.25">
      <c r="A79" s="200"/>
      <c r="B79" s="27" t="s">
        <v>47</v>
      </c>
      <c r="C79" s="16">
        <f t="shared" si="14"/>
        <v>0</v>
      </c>
      <c r="D79" s="25">
        <f t="shared" si="15"/>
        <v>0</v>
      </c>
      <c r="E79" s="16">
        <f t="shared" si="15"/>
        <v>0</v>
      </c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6"/>
      <c r="AA79" s="19"/>
      <c r="AB79" s="26"/>
      <c r="AC79" s="19"/>
      <c r="AD79" s="26"/>
      <c r="AE79" s="19"/>
      <c r="AF79" s="26"/>
      <c r="AG79" s="19"/>
      <c r="AH79" s="26"/>
      <c r="AI79" s="19"/>
      <c r="AJ79" s="26"/>
      <c r="AK79" s="19"/>
      <c r="AL79" s="26"/>
      <c r="AM79" s="22"/>
      <c r="AN79" s="23"/>
      <c r="AO79" s="19"/>
      <c r="AP79" t="str">
        <f t="shared" si="16"/>
        <v/>
      </c>
      <c r="CA79" t="str">
        <f t="shared" si="17"/>
        <v/>
      </c>
      <c r="CB79" t="str">
        <f t="shared" si="18"/>
        <v/>
      </c>
      <c r="CC79" t="str">
        <f t="shared" si="19"/>
        <v/>
      </c>
      <c r="CJ79">
        <f t="shared" si="20"/>
        <v>0</v>
      </c>
      <c r="CK79">
        <f t="shared" si="21"/>
        <v>0</v>
      </c>
    </row>
    <row r="80" spans="1:89" x14ac:dyDescent="0.25">
      <c r="A80" s="200"/>
      <c r="B80" s="24" t="s">
        <v>48</v>
      </c>
      <c r="C80" s="16">
        <f t="shared" si="14"/>
        <v>0</v>
      </c>
      <c r="D80" s="25">
        <f t="shared" si="15"/>
        <v>0</v>
      </c>
      <c r="E80" s="16">
        <f t="shared" si="15"/>
        <v>0</v>
      </c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6"/>
      <c r="AA80" s="19"/>
      <c r="AB80" s="26"/>
      <c r="AC80" s="19"/>
      <c r="AD80" s="26"/>
      <c r="AE80" s="19"/>
      <c r="AF80" s="26"/>
      <c r="AG80" s="19"/>
      <c r="AH80" s="26"/>
      <c r="AI80" s="19"/>
      <c r="AJ80" s="26"/>
      <c r="AK80" s="19"/>
      <c r="AL80" s="26"/>
      <c r="AM80" s="22"/>
      <c r="AN80" s="23"/>
      <c r="AO80" s="19"/>
      <c r="AP80" t="str">
        <f t="shared" si="16"/>
        <v/>
      </c>
      <c r="CA80" t="str">
        <f t="shared" si="17"/>
        <v/>
      </c>
      <c r="CB80" t="str">
        <f t="shared" si="18"/>
        <v/>
      </c>
      <c r="CC80" t="str">
        <f t="shared" si="19"/>
        <v/>
      </c>
      <c r="CJ80">
        <f t="shared" si="20"/>
        <v>0</v>
      </c>
      <c r="CK80">
        <f t="shared" si="21"/>
        <v>0</v>
      </c>
    </row>
    <row r="81" spans="1:89" x14ac:dyDescent="0.25">
      <c r="A81" s="200"/>
      <c r="B81" s="24" t="s">
        <v>49</v>
      </c>
      <c r="C81" s="16">
        <f t="shared" si="14"/>
        <v>0</v>
      </c>
      <c r="D81" s="25">
        <f t="shared" si="15"/>
        <v>0</v>
      </c>
      <c r="E81" s="16">
        <f t="shared" si="15"/>
        <v>0</v>
      </c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6"/>
      <c r="AA81" s="19"/>
      <c r="AB81" s="26"/>
      <c r="AC81" s="19"/>
      <c r="AD81" s="26"/>
      <c r="AE81" s="19"/>
      <c r="AF81" s="26"/>
      <c r="AG81" s="19"/>
      <c r="AH81" s="26"/>
      <c r="AI81" s="19"/>
      <c r="AJ81" s="26"/>
      <c r="AK81" s="19"/>
      <c r="AL81" s="26"/>
      <c r="AM81" s="22"/>
      <c r="AN81" s="23"/>
      <c r="AO81" s="19"/>
      <c r="AP81" t="str">
        <f t="shared" si="16"/>
        <v/>
      </c>
      <c r="CA81" t="str">
        <f t="shared" si="17"/>
        <v/>
      </c>
      <c r="CB81" t="str">
        <f t="shared" si="18"/>
        <v/>
      </c>
      <c r="CC81" t="str">
        <f t="shared" si="19"/>
        <v/>
      </c>
      <c r="CJ81">
        <f t="shared" si="20"/>
        <v>0</v>
      </c>
      <c r="CK81">
        <f t="shared" si="21"/>
        <v>0</v>
      </c>
    </row>
    <row r="82" spans="1:89" x14ac:dyDescent="0.25">
      <c r="A82" s="200"/>
      <c r="B82" s="24" t="s">
        <v>50</v>
      </c>
      <c r="C82" s="16">
        <f t="shared" si="14"/>
        <v>0</v>
      </c>
      <c r="D82" s="25">
        <f t="shared" si="15"/>
        <v>0</v>
      </c>
      <c r="E82" s="16">
        <f t="shared" si="15"/>
        <v>0</v>
      </c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6"/>
      <c r="AA82" s="19"/>
      <c r="AB82" s="26"/>
      <c r="AC82" s="19"/>
      <c r="AD82" s="26"/>
      <c r="AE82" s="19"/>
      <c r="AF82" s="26"/>
      <c r="AG82" s="19"/>
      <c r="AH82" s="26"/>
      <c r="AI82" s="19"/>
      <c r="AJ82" s="26"/>
      <c r="AK82" s="19"/>
      <c r="AL82" s="26"/>
      <c r="AM82" s="22"/>
      <c r="AN82" s="23"/>
      <c r="AO82" s="19"/>
      <c r="AP82" t="str">
        <f t="shared" si="16"/>
        <v/>
      </c>
      <c r="CA82" t="str">
        <f t="shared" si="17"/>
        <v/>
      </c>
      <c r="CB82" t="str">
        <f t="shared" si="18"/>
        <v/>
      </c>
      <c r="CC82" t="str">
        <f t="shared" si="19"/>
        <v/>
      </c>
      <c r="CJ82">
        <f t="shared" si="20"/>
        <v>0</v>
      </c>
      <c r="CK82">
        <f t="shared" si="21"/>
        <v>0</v>
      </c>
    </row>
    <row r="83" spans="1:89" x14ac:dyDescent="0.25">
      <c r="A83" s="200"/>
      <c r="B83" s="24" t="s">
        <v>51</v>
      </c>
      <c r="C83" s="16">
        <f t="shared" si="14"/>
        <v>0</v>
      </c>
      <c r="D83" s="25">
        <f t="shared" si="15"/>
        <v>0</v>
      </c>
      <c r="E83" s="16">
        <f t="shared" si="15"/>
        <v>0</v>
      </c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6"/>
      <c r="AA83" s="19"/>
      <c r="AB83" s="26"/>
      <c r="AC83" s="19"/>
      <c r="AD83" s="26"/>
      <c r="AE83" s="19"/>
      <c r="AF83" s="26"/>
      <c r="AG83" s="19"/>
      <c r="AH83" s="26"/>
      <c r="AI83" s="19"/>
      <c r="AJ83" s="26"/>
      <c r="AK83" s="19"/>
      <c r="AL83" s="26"/>
      <c r="AM83" s="22"/>
      <c r="AN83" s="23"/>
      <c r="AO83" s="19"/>
      <c r="AP83" t="str">
        <f t="shared" si="16"/>
        <v/>
      </c>
      <c r="CA83" t="str">
        <f t="shared" si="17"/>
        <v/>
      </c>
      <c r="CB83" t="str">
        <f t="shared" si="18"/>
        <v/>
      </c>
      <c r="CC83" t="str">
        <f t="shared" si="19"/>
        <v/>
      </c>
      <c r="CJ83">
        <f t="shared" si="20"/>
        <v>0</v>
      </c>
      <c r="CK83">
        <f t="shared" si="21"/>
        <v>0</v>
      </c>
    </row>
    <row r="84" spans="1:89" ht="22.5" x14ac:dyDescent="0.25">
      <c r="A84" s="200"/>
      <c r="B84" s="27" t="s">
        <v>52</v>
      </c>
      <c r="C84" s="16">
        <f t="shared" si="14"/>
        <v>0</v>
      </c>
      <c r="D84" s="25">
        <f t="shared" si="15"/>
        <v>0</v>
      </c>
      <c r="E84" s="16">
        <f t="shared" si="15"/>
        <v>0</v>
      </c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6"/>
      <c r="AA84" s="19"/>
      <c r="AB84" s="26"/>
      <c r="AC84" s="19"/>
      <c r="AD84" s="26"/>
      <c r="AE84" s="19"/>
      <c r="AF84" s="26"/>
      <c r="AG84" s="19"/>
      <c r="AH84" s="26"/>
      <c r="AI84" s="19"/>
      <c r="AJ84" s="26"/>
      <c r="AK84" s="19"/>
      <c r="AL84" s="26"/>
      <c r="AM84" s="22"/>
      <c r="AN84" s="23"/>
      <c r="AO84" s="19"/>
      <c r="AP84" t="str">
        <f t="shared" si="16"/>
        <v/>
      </c>
      <c r="CA84" t="str">
        <f t="shared" si="17"/>
        <v/>
      </c>
      <c r="CB84" t="str">
        <f t="shared" si="18"/>
        <v/>
      </c>
      <c r="CC84" t="str">
        <f t="shared" si="19"/>
        <v/>
      </c>
      <c r="CJ84">
        <f t="shared" si="20"/>
        <v>0</v>
      </c>
      <c r="CK84">
        <f t="shared" si="21"/>
        <v>0</v>
      </c>
    </row>
    <row r="85" spans="1:89" x14ac:dyDescent="0.25">
      <c r="A85" s="201"/>
      <c r="B85" s="42" t="s">
        <v>53</v>
      </c>
      <c r="C85" s="29">
        <f t="shared" si="14"/>
        <v>0</v>
      </c>
      <c r="D85" s="30">
        <f t="shared" si="15"/>
        <v>0</v>
      </c>
      <c r="E85" s="29">
        <f t="shared" si="15"/>
        <v>0</v>
      </c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32"/>
      <c r="X85" s="31"/>
      <c r="Y85" s="32"/>
      <c r="Z85" s="31"/>
      <c r="AA85" s="32"/>
      <c r="AB85" s="31"/>
      <c r="AC85" s="32"/>
      <c r="AD85" s="31"/>
      <c r="AE85" s="32"/>
      <c r="AF85" s="31"/>
      <c r="AG85" s="32"/>
      <c r="AH85" s="31"/>
      <c r="AI85" s="32"/>
      <c r="AJ85" s="31"/>
      <c r="AK85" s="32"/>
      <c r="AL85" s="31"/>
      <c r="AM85" s="34"/>
      <c r="AN85" s="35"/>
      <c r="AO85" s="32"/>
      <c r="AP85" t="str">
        <f t="shared" si="16"/>
        <v/>
      </c>
      <c r="CA85" t="str">
        <f t="shared" si="17"/>
        <v/>
      </c>
      <c r="CB85" t="str">
        <f t="shared" si="18"/>
        <v/>
      </c>
      <c r="CC85" t="str">
        <f t="shared" si="19"/>
        <v/>
      </c>
      <c r="CJ85">
        <f t="shared" si="20"/>
        <v>0</v>
      </c>
      <c r="CK85">
        <f t="shared" si="21"/>
        <v>0</v>
      </c>
    </row>
    <row r="86" spans="1:89" x14ac:dyDescent="0.25">
      <c r="A86" s="184" t="s">
        <v>54</v>
      </c>
      <c r="B86" s="24" t="s">
        <v>55</v>
      </c>
      <c r="C86" s="36">
        <f t="shared" si="14"/>
        <v>9</v>
      </c>
      <c r="D86" s="37">
        <f t="shared" si="15"/>
        <v>3</v>
      </c>
      <c r="E86" s="36">
        <f t="shared" si="15"/>
        <v>6</v>
      </c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38"/>
      <c r="S86" s="39"/>
      <c r="T86" s="38"/>
      <c r="U86" s="39"/>
      <c r="V86" s="38"/>
      <c r="W86" s="39"/>
      <c r="X86" s="38"/>
      <c r="Y86" s="39"/>
      <c r="Z86" s="38"/>
      <c r="AA86" s="39">
        <v>1</v>
      </c>
      <c r="AB86" s="38"/>
      <c r="AC86" s="39"/>
      <c r="AD86" s="38"/>
      <c r="AE86" s="39"/>
      <c r="AF86" s="38"/>
      <c r="AG86" s="39">
        <v>1</v>
      </c>
      <c r="AH86" s="38">
        <v>1</v>
      </c>
      <c r="AI86" s="39">
        <v>1</v>
      </c>
      <c r="AJ86" s="38">
        <v>1</v>
      </c>
      <c r="AK86" s="39">
        <v>2</v>
      </c>
      <c r="AL86" s="38">
        <v>1</v>
      </c>
      <c r="AM86" s="41">
        <v>1</v>
      </c>
      <c r="AN86" s="23">
        <v>0</v>
      </c>
      <c r="AO86" s="19">
        <v>0</v>
      </c>
      <c r="AP86" t="str">
        <f t="shared" si="16"/>
        <v/>
      </c>
      <c r="CA86" t="str">
        <f t="shared" si="17"/>
        <v/>
      </c>
      <c r="CB86" t="str">
        <f t="shared" si="18"/>
        <v/>
      </c>
      <c r="CC86" t="str">
        <f t="shared" si="19"/>
        <v/>
      </c>
      <c r="CJ86">
        <f t="shared" si="20"/>
        <v>0</v>
      </c>
      <c r="CK86">
        <f t="shared" si="21"/>
        <v>0</v>
      </c>
    </row>
    <row r="87" spans="1:89" x14ac:dyDescent="0.25">
      <c r="A87" s="200"/>
      <c r="B87" s="24" t="s">
        <v>56</v>
      </c>
      <c r="C87" s="16">
        <f t="shared" si="14"/>
        <v>1</v>
      </c>
      <c r="D87" s="25">
        <f t="shared" si="15"/>
        <v>0</v>
      </c>
      <c r="E87" s="16">
        <f t="shared" si="15"/>
        <v>1</v>
      </c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6"/>
      <c r="AA87" s="19"/>
      <c r="AB87" s="26"/>
      <c r="AC87" s="19"/>
      <c r="AD87" s="26"/>
      <c r="AE87" s="19"/>
      <c r="AF87" s="26"/>
      <c r="AG87" s="19"/>
      <c r="AH87" s="26"/>
      <c r="AI87" s="19"/>
      <c r="AJ87" s="26"/>
      <c r="AK87" s="19"/>
      <c r="AL87" s="26"/>
      <c r="AM87" s="22">
        <v>1</v>
      </c>
      <c r="AN87" s="23">
        <v>0</v>
      </c>
      <c r="AO87" s="19">
        <v>0</v>
      </c>
      <c r="AP87" t="str">
        <f t="shared" si="16"/>
        <v/>
      </c>
      <c r="CA87" t="str">
        <f t="shared" si="17"/>
        <v/>
      </c>
      <c r="CB87" t="str">
        <f t="shared" si="18"/>
        <v/>
      </c>
      <c r="CC87" t="str">
        <f t="shared" si="19"/>
        <v/>
      </c>
      <c r="CJ87">
        <f t="shared" si="20"/>
        <v>0</v>
      </c>
      <c r="CK87">
        <f t="shared" si="21"/>
        <v>0</v>
      </c>
    </row>
    <row r="88" spans="1:89" x14ac:dyDescent="0.25">
      <c r="A88" s="200"/>
      <c r="B88" s="24" t="s">
        <v>57</v>
      </c>
      <c r="C88" s="16">
        <f t="shared" si="14"/>
        <v>1</v>
      </c>
      <c r="D88" s="25">
        <f t="shared" si="15"/>
        <v>0</v>
      </c>
      <c r="E88" s="16">
        <f t="shared" si="15"/>
        <v>1</v>
      </c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6"/>
      <c r="AA88" s="19"/>
      <c r="AB88" s="26"/>
      <c r="AC88" s="19"/>
      <c r="AD88" s="26"/>
      <c r="AE88" s="19"/>
      <c r="AF88" s="26"/>
      <c r="AG88" s="19"/>
      <c r="AH88" s="26"/>
      <c r="AI88" s="19"/>
      <c r="AJ88" s="26"/>
      <c r="AK88" s="19">
        <v>1</v>
      </c>
      <c r="AL88" s="26"/>
      <c r="AM88" s="22"/>
      <c r="AN88" s="23">
        <v>0</v>
      </c>
      <c r="AO88" s="19">
        <v>0</v>
      </c>
      <c r="AP88" t="str">
        <f t="shared" si="16"/>
        <v/>
      </c>
      <c r="CA88" t="str">
        <f t="shared" si="17"/>
        <v/>
      </c>
      <c r="CB88" t="str">
        <f t="shared" si="18"/>
        <v/>
      </c>
      <c r="CC88" t="str">
        <f t="shared" si="19"/>
        <v/>
      </c>
      <c r="CJ88">
        <f t="shared" si="20"/>
        <v>0</v>
      </c>
      <c r="CK88">
        <f t="shared" si="21"/>
        <v>0</v>
      </c>
    </row>
    <row r="89" spans="1:89" x14ac:dyDescent="0.25">
      <c r="A89" s="201"/>
      <c r="B89" s="42" t="s">
        <v>89</v>
      </c>
      <c r="C89" s="29">
        <f t="shared" si="14"/>
        <v>0</v>
      </c>
      <c r="D89" s="30">
        <f t="shared" si="15"/>
        <v>0</v>
      </c>
      <c r="E89" s="29">
        <f t="shared" si="15"/>
        <v>0</v>
      </c>
      <c r="F89" s="31"/>
      <c r="G89" s="32"/>
      <c r="H89" s="31"/>
      <c r="I89" s="32"/>
      <c r="J89" s="31"/>
      <c r="K89" s="32"/>
      <c r="L89" s="31"/>
      <c r="M89" s="32"/>
      <c r="N89" s="31"/>
      <c r="O89" s="32"/>
      <c r="P89" s="31"/>
      <c r="Q89" s="32"/>
      <c r="R89" s="31"/>
      <c r="S89" s="32"/>
      <c r="T89" s="31"/>
      <c r="U89" s="32"/>
      <c r="V89" s="31"/>
      <c r="W89" s="32"/>
      <c r="X89" s="31"/>
      <c r="Y89" s="32"/>
      <c r="Z89" s="31"/>
      <c r="AA89" s="32"/>
      <c r="AB89" s="31"/>
      <c r="AC89" s="32"/>
      <c r="AD89" s="31"/>
      <c r="AE89" s="32"/>
      <c r="AF89" s="31"/>
      <c r="AG89" s="32"/>
      <c r="AH89" s="31"/>
      <c r="AI89" s="32"/>
      <c r="AJ89" s="31"/>
      <c r="AK89" s="32"/>
      <c r="AL89" s="31"/>
      <c r="AM89" s="34"/>
      <c r="AN89" s="35"/>
      <c r="AO89" s="32"/>
      <c r="AP89" t="str">
        <f t="shared" si="16"/>
        <v/>
      </c>
      <c r="CA89" t="str">
        <f t="shared" si="17"/>
        <v/>
      </c>
      <c r="CB89" t="str">
        <f t="shared" si="18"/>
        <v/>
      </c>
      <c r="CC89" t="str">
        <f t="shared" si="19"/>
        <v/>
      </c>
      <c r="CJ89">
        <f t="shared" si="20"/>
        <v>0</v>
      </c>
      <c r="CK89">
        <f t="shared" si="21"/>
        <v>0</v>
      </c>
    </row>
    <row r="90" spans="1:89" ht="15.75" x14ac:dyDescent="0.25">
      <c r="A90" s="4"/>
      <c r="B90" s="59"/>
      <c r="C90" s="59"/>
      <c r="D90" s="59"/>
      <c r="E90" s="59"/>
      <c r="F90" s="59"/>
      <c r="G90" s="59"/>
      <c r="H90" s="59"/>
      <c r="I90" s="59"/>
      <c r="J90" s="59"/>
    </row>
    <row r="91" spans="1:89" ht="15.75" x14ac:dyDescent="0.25">
      <c r="A91" s="4" t="s">
        <v>90</v>
      </c>
      <c r="B91" s="59"/>
      <c r="C91" s="59"/>
      <c r="D91" s="59"/>
      <c r="E91" s="59"/>
      <c r="F91" s="59"/>
      <c r="G91" s="59"/>
      <c r="H91" s="59"/>
      <c r="I91" s="59"/>
      <c r="J91" s="59"/>
    </row>
    <row r="92" spans="1:89" ht="15" customHeight="1" x14ac:dyDescent="0.25">
      <c r="A92" s="184" t="s">
        <v>60</v>
      </c>
      <c r="B92" s="203" t="s">
        <v>5</v>
      </c>
      <c r="C92" s="204"/>
      <c r="D92" s="205"/>
      <c r="E92" s="209" t="s">
        <v>6</v>
      </c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191"/>
      <c r="AM92" s="211" t="s">
        <v>61</v>
      </c>
      <c r="AN92" s="204"/>
      <c r="AO92" s="204"/>
      <c r="AP92" s="204"/>
      <c r="AQ92" s="204"/>
      <c r="AR92" s="204"/>
      <c r="AS92" s="204"/>
      <c r="AT92" s="204"/>
      <c r="AU92" s="204"/>
      <c r="AV92" s="204"/>
      <c r="AW92" s="205"/>
      <c r="CA92" s="197" t="s">
        <v>62</v>
      </c>
      <c r="CJ92" s="197" t="s">
        <v>62</v>
      </c>
    </row>
    <row r="93" spans="1:89" x14ac:dyDescent="0.25">
      <c r="A93" s="185"/>
      <c r="B93" s="206"/>
      <c r="C93" s="207"/>
      <c r="D93" s="208"/>
      <c r="E93" s="198" t="s">
        <v>10</v>
      </c>
      <c r="F93" s="196"/>
      <c r="G93" s="195" t="s">
        <v>11</v>
      </c>
      <c r="H93" s="196"/>
      <c r="I93" s="195" t="s">
        <v>12</v>
      </c>
      <c r="J93" s="196"/>
      <c r="K93" s="195" t="s">
        <v>13</v>
      </c>
      <c r="L93" s="196"/>
      <c r="M93" s="195" t="s">
        <v>14</v>
      </c>
      <c r="N93" s="196"/>
      <c r="O93" s="195" t="s">
        <v>15</v>
      </c>
      <c r="P93" s="196"/>
      <c r="Q93" s="195" t="s">
        <v>16</v>
      </c>
      <c r="R93" s="196"/>
      <c r="S93" s="195" t="s">
        <v>17</v>
      </c>
      <c r="T93" s="196"/>
      <c r="U93" s="195" t="s">
        <v>18</v>
      </c>
      <c r="V93" s="196"/>
      <c r="W93" s="195" t="s">
        <v>19</v>
      </c>
      <c r="X93" s="196"/>
      <c r="Y93" s="195" t="s">
        <v>20</v>
      </c>
      <c r="Z93" s="196"/>
      <c r="AA93" s="195" t="s">
        <v>21</v>
      </c>
      <c r="AB93" s="196"/>
      <c r="AC93" s="195" t="s">
        <v>22</v>
      </c>
      <c r="AD93" s="196"/>
      <c r="AE93" s="195" t="s">
        <v>23</v>
      </c>
      <c r="AF93" s="196"/>
      <c r="AG93" s="195" t="s">
        <v>24</v>
      </c>
      <c r="AH93" s="196"/>
      <c r="AI93" s="195" t="s">
        <v>25</v>
      </c>
      <c r="AJ93" s="196"/>
      <c r="AK93" s="190" t="s">
        <v>26</v>
      </c>
      <c r="AL93" s="191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8"/>
      <c r="CA93" s="197"/>
      <c r="CJ93" s="197"/>
    </row>
    <row r="94" spans="1:89" ht="36.75" x14ac:dyDescent="0.25">
      <c r="A94" s="202"/>
      <c r="B94" s="8" t="s">
        <v>27</v>
      </c>
      <c r="C94" s="60" t="s">
        <v>28</v>
      </c>
      <c r="D94" s="61" t="s">
        <v>29</v>
      </c>
      <c r="E94" s="11" t="s">
        <v>28</v>
      </c>
      <c r="F94" s="130" t="s">
        <v>29</v>
      </c>
      <c r="G94" s="13" t="s">
        <v>28</v>
      </c>
      <c r="H94" s="130" t="s">
        <v>29</v>
      </c>
      <c r="I94" s="13" t="s">
        <v>28</v>
      </c>
      <c r="J94" s="130" t="s">
        <v>29</v>
      </c>
      <c r="K94" s="13" t="s">
        <v>28</v>
      </c>
      <c r="L94" s="130" t="s">
        <v>29</v>
      </c>
      <c r="M94" s="13" t="s">
        <v>28</v>
      </c>
      <c r="N94" s="130" t="s">
        <v>29</v>
      </c>
      <c r="O94" s="13" t="s">
        <v>28</v>
      </c>
      <c r="P94" s="130" t="s">
        <v>29</v>
      </c>
      <c r="Q94" s="13" t="s">
        <v>28</v>
      </c>
      <c r="R94" s="130" t="s">
        <v>29</v>
      </c>
      <c r="S94" s="13" t="s">
        <v>28</v>
      </c>
      <c r="T94" s="130" t="s">
        <v>29</v>
      </c>
      <c r="U94" s="13" t="s">
        <v>28</v>
      </c>
      <c r="V94" s="130" t="s">
        <v>29</v>
      </c>
      <c r="W94" s="13" t="s">
        <v>28</v>
      </c>
      <c r="X94" s="130" t="s">
        <v>29</v>
      </c>
      <c r="Y94" s="13" t="s">
        <v>28</v>
      </c>
      <c r="Z94" s="130" t="s">
        <v>29</v>
      </c>
      <c r="AA94" s="13" t="s">
        <v>28</v>
      </c>
      <c r="AB94" s="130" t="s">
        <v>29</v>
      </c>
      <c r="AC94" s="13" t="s">
        <v>28</v>
      </c>
      <c r="AD94" s="130" t="s">
        <v>29</v>
      </c>
      <c r="AE94" s="13" t="s">
        <v>28</v>
      </c>
      <c r="AF94" s="130" t="s">
        <v>29</v>
      </c>
      <c r="AG94" s="13" t="s">
        <v>28</v>
      </c>
      <c r="AH94" s="130" t="s">
        <v>29</v>
      </c>
      <c r="AI94" s="13" t="s">
        <v>28</v>
      </c>
      <c r="AJ94" s="130" t="s">
        <v>29</v>
      </c>
      <c r="AK94" s="13" t="s">
        <v>28</v>
      </c>
      <c r="AL94" s="14" t="s">
        <v>29</v>
      </c>
      <c r="AM94" s="62" t="s">
        <v>91</v>
      </c>
      <c r="AN94" s="63" t="s">
        <v>92</v>
      </c>
      <c r="AO94" s="63" t="s">
        <v>93</v>
      </c>
      <c r="AP94" s="63" t="s">
        <v>65</v>
      </c>
      <c r="AQ94" s="63" t="s">
        <v>94</v>
      </c>
      <c r="AR94" s="63" t="s">
        <v>95</v>
      </c>
      <c r="AS94" s="63" t="s">
        <v>69</v>
      </c>
      <c r="AT94" s="63" t="s">
        <v>96</v>
      </c>
      <c r="AU94" s="63" t="s">
        <v>97</v>
      </c>
      <c r="AV94" s="63" t="s">
        <v>72</v>
      </c>
      <c r="AW94" s="64" t="s">
        <v>98</v>
      </c>
      <c r="CA94" s="197"/>
      <c r="CJ94" s="197"/>
    </row>
    <row r="95" spans="1:89" x14ac:dyDescent="0.25">
      <c r="A95" s="50" t="s">
        <v>99</v>
      </c>
      <c r="B95" s="65">
        <f>SUM(C95:D95)</f>
        <v>27</v>
      </c>
      <c r="C95" s="17">
        <f t="shared" ref="C95:D106" si="22">SUM(E95,G95,I95,K95,M95,O95,Q95,S95,U95,W95,Y95,AA95,AC95,AE95,AG95,AI95,AK95)</f>
        <v>11</v>
      </c>
      <c r="D95" s="66">
        <f>SUM(F95,H95,J95,L95,N95,P95,R95,T95,V95,X95,Z95,AB95,AD95,AF95,AH95,AJ95,AL95)</f>
        <v>16</v>
      </c>
      <c r="E95" s="18"/>
      <c r="F95" s="67"/>
      <c r="G95" s="18"/>
      <c r="H95" s="67"/>
      <c r="I95" s="18"/>
      <c r="J95" s="67"/>
      <c r="K95" s="18"/>
      <c r="L95" s="67"/>
      <c r="M95" s="18"/>
      <c r="N95" s="67"/>
      <c r="O95" s="18"/>
      <c r="P95" s="67"/>
      <c r="Q95" s="18"/>
      <c r="R95" s="67"/>
      <c r="S95" s="18"/>
      <c r="T95" s="67"/>
      <c r="U95" s="18"/>
      <c r="V95" s="67"/>
      <c r="W95" s="18"/>
      <c r="X95" s="67">
        <v>1</v>
      </c>
      <c r="Y95" s="18"/>
      <c r="Z95" s="67">
        <v>2</v>
      </c>
      <c r="AA95" s="18">
        <v>1</v>
      </c>
      <c r="AB95" s="67">
        <v>1</v>
      </c>
      <c r="AC95" s="18">
        <v>1</v>
      </c>
      <c r="AD95" s="67">
        <v>1</v>
      </c>
      <c r="AE95" s="18">
        <v>3</v>
      </c>
      <c r="AF95" s="67">
        <v>2</v>
      </c>
      <c r="AG95" s="18">
        <v>1</v>
      </c>
      <c r="AH95" s="67">
        <v>6</v>
      </c>
      <c r="AI95" s="18">
        <v>3</v>
      </c>
      <c r="AJ95" s="67">
        <v>3</v>
      </c>
      <c r="AK95" s="18">
        <v>2</v>
      </c>
      <c r="AL95" s="68"/>
      <c r="AM95" s="69">
        <v>27</v>
      </c>
      <c r="AN95" s="70"/>
      <c r="AO95" s="70"/>
      <c r="AP95" s="70"/>
      <c r="AQ95" s="70"/>
      <c r="AR95" s="70"/>
      <c r="AS95" s="70"/>
      <c r="AT95" s="70"/>
      <c r="AU95" s="70"/>
      <c r="AV95" s="70"/>
      <c r="AW95" s="67"/>
      <c r="AX95" t="str">
        <f t="shared" ref="AX95:AX106" si="23">CA95&amp;CB95</f>
        <v/>
      </c>
      <c r="CA95" t="str">
        <f>IF(CJ95=1," * La suma de Atenciones por profesional no debe ser mayor al Total.","")</f>
        <v/>
      </c>
      <c r="CJ95">
        <f>IF(SUM(AM95:AW95)&gt;B95,1,0)</f>
        <v>0</v>
      </c>
    </row>
    <row r="96" spans="1:89" x14ac:dyDescent="0.25">
      <c r="A96" s="50" t="s">
        <v>100</v>
      </c>
      <c r="B96" s="47">
        <f t="shared" ref="B96:B106" si="24">SUM(C96:D96)</f>
        <v>178</v>
      </c>
      <c r="C96" s="25">
        <f t="shared" si="22"/>
        <v>77</v>
      </c>
      <c r="D96" s="16">
        <f t="shared" si="22"/>
        <v>101</v>
      </c>
      <c r="E96" s="26"/>
      <c r="F96" s="19"/>
      <c r="G96" s="26"/>
      <c r="H96" s="19"/>
      <c r="I96" s="26"/>
      <c r="J96" s="19"/>
      <c r="K96" s="26"/>
      <c r="L96" s="19"/>
      <c r="M96" s="26"/>
      <c r="N96" s="19"/>
      <c r="O96" s="26"/>
      <c r="P96" s="19"/>
      <c r="Q96" s="26"/>
      <c r="R96" s="19"/>
      <c r="S96" s="26"/>
      <c r="T96" s="19"/>
      <c r="U96" s="26">
        <v>1</v>
      </c>
      <c r="V96" s="19">
        <v>1</v>
      </c>
      <c r="W96" s="26">
        <v>2</v>
      </c>
      <c r="X96" s="19">
        <v>3</v>
      </c>
      <c r="Y96" s="26">
        <v>3</v>
      </c>
      <c r="Z96" s="19">
        <v>1</v>
      </c>
      <c r="AA96" s="26">
        <v>8</v>
      </c>
      <c r="AB96" s="19">
        <v>15</v>
      </c>
      <c r="AC96" s="26">
        <v>2</v>
      </c>
      <c r="AD96" s="19">
        <v>32</v>
      </c>
      <c r="AE96" s="26">
        <v>15</v>
      </c>
      <c r="AF96" s="19">
        <v>20</v>
      </c>
      <c r="AG96" s="26">
        <v>16</v>
      </c>
      <c r="AH96" s="19">
        <v>11</v>
      </c>
      <c r="AI96" s="26">
        <v>28</v>
      </c>
      <c r="AJ96" s="19">
        <v>13</v>
      </c>
      <c r="AK96" s="26">
        <v>2</v>
      </c>
      <c r="AL96" s="22">
        <v>5</v>
      </c>
      <c r="AM96" s="71">
        <v>178</v>
      </c>
      <c r="AN96" s="72"/>
      <c r="AO96" s="72"/>
      <c r="AP96" s="72"/>
      <c r="AQ96" s="72"/>
      <c r="AR96" s="72"/>
      <c r="AS96" s="72"/>
      <c r="AT96" s="72"/>
      <c r="AU96" s="72"/>
      <c r="AV96" s="72"/>
      <c r="AW96" s="19"/>
      <c r="AX96" t="str">
        <f t="shared" si="23"/>
        <v/>
      </c>
      <c r="CA96" t="str">
        <f t="shared" ref="CA96:CA106" si="25">IF(CJ96=1," * La suma de Atenciones por profesional no debe ser mayor al Total.","")</f>
        <v/>
      </c>
      <c r="CJ96">
        <f t="shared" ref="CJ96:CJ106" si="26">IF(SUM(AM96:AW96)&gt;B96,1,0)</f>
        <v>0</v>
      </c>
    </row>
    <row r="97" spans="1:88" x14ac:dyDescent="0.25">
      <c r="A97" s="50" t="s">
        <v>101</v>
      </c>
      <c r="B97" s="47">
        <f t="shared" si="24"/>
        <v>25</v>
      </c>
      <c r="C97" s="25">
        <f t="shared" si="22"/>
        <v>13</v>
      </c>
      <c r="D97" s="16">
        <f t="shared" si="22"/>
        <v>12</v>
      </c>
      <c r="E97" s="26"/>
      <c r="F97" s="19"/>
      <c r="G97" s="26"/>
      <c r="H97" s="19"/>
      <c r="I97" s="26"/>
      <c r="J97" s="19"/>
      <c r="K97" s="26"/>
      <c r="L97" s="19"/>
      <c r="M97" s="26"/>
      <c r="N97" s="19"/>
      <c r="O97" s="26"/>
      <c r="P97" s="19"/>
      <c r="Q97" s="26"/>
      <c r="R97" s="19"/>
      <c r="S97" s="26"/>
      <c r="T97" s="19"/>
      <c r="U97" s="26"/>
      <c r="V97" s="19"/>
      <c r="W97" s="26"/>
      <c r="X97" s="19">
        <v>1</v>
      </c>
      <c r="Y97" s="26">
        <v>1</v>
      </c>
      <c r="Z97" s="19"/>
      <c r="AA97" s="26">
        <v>1</v>
      </c>
      <c r="AB97" s="19">
        <v>1</v>
      </c>
      <c r="AC97" s="26">
        <v>1</v>
      </c>
      <c r="AD97" s="19">
        <v>1</v>
      </c>
      <c r="AE97" s="26">
        <v>4</v>
      </c>
      <c r="AF97" s="19">
        <v>2</v>
      </c>
      <c r="AG97" s="26">
        <v>2</v>
      </c>
      <c r="AH97" s="19">
        <v>4</v>
      </c>
      <c r="AI97" s="26">
        <v>1</v>
      </c>
      <c r="AJ97" s="19">
        <v>2</v>
      </c>
      <c r="AK97" s="26">
        <v>3</v>
      </c>
      <c r="AL97" s="22">
        <v>1</v>
      </c>
      <c r="AM97" s="71">
        <v>25</v>
      </c>
      <c r="AN97" s="72"/>
      <c r="AO97" s="72"/>
      <c r="AP97" s="72"/>
      <c r="AQ97" s="72"/>
      <c r="AR97" s="72"/>
      <c r="AS97" s="72"/>
      <c r="AT97" s="72"/>
      <c r="AU97" s="72"/>
      <c r="AV97" s="72"/>
      <c r="AW97" s="19"/>
      <c r="AX97" t="str">
        <f t="shared" si="23"/>
        <v/>
      </c>
      <c r="CA97" t="str">
        <f t="shared" si="25"/>
        <v/>
      </c>
      <c r="CJ97">
        <f t="shared" si="26"/>
        <v>0</v>
      </c>
    </row>
    <row r="98" spans="1:88" x14ac:dyDescent="0.25">
      <c r="A98" s="50" t="s">
        <v>102</v>
      </c>
      <c r="B98" s="47">
        <f t="shared" si="24"/>
        <v>1</v>
      </c>
      <c r="C98" s="25">
        <f t="shared" si="22"/>
        <v>1</v>
      </c>
      <c r="D98" s="16">
        <f t="shared" si="22"/>
        <v>0</v>
      </c>
      <c r="E98" s="26"/>
      <c r="F98" s="19"/>
      <c r="G98" s="26"/>
      <c r="H98" s="19"/>
      <c r="I98" s="26"/>
      <c r="J98" s="19"/>
      <c r="K98" s="26"/>
      <c r="L98" s="19"/>
      <c r="M98" s="26"/>
      <c r="N98" s="19"/>
      <c r="O98" s="26"/>
      <c r="P98" s="19"/>
      <c r="Q98" s="26"/>
      <c r="R98" s="19"/>
      <c r="S98" s="26"/>
      <c r="T98" s="19"/>
      <c r="U98" s="26"/>
      <c r="V98" s="19"/>
      <c r="W98" s="26"/>
      <c r="X98" s="19"/>
      <c r="Y98" s="26"/>
      <c r="Z98" s="19"/>
      <c r="AA98" s="26"/>
      <c r="AB98" s="19"/>
      <c r="AC98" s="26"/>
      <c r="AD98" s="19"/>
      <c r="AE98" s="26"/>
      <c r="AF98" s="19"/>
      <c r="AG98" s="26">
        <v>1</v>
      </c>
      <c r="AH98" s="19"/>
      <c r="AI98" s="26"/>
      <c r="AJ98" s="19"/>
      <c r="AK98" s="26"/>
      <c r="AL98" s="22"/>
      <c r="AM98" s="71">
        <v>1</v>
      </c>
      <c r="AN98" s="72"/>
      <c r="AO98" s="72"/>
      <c r="AP98" s="72"/>
      <c r="AQ98" s="72"/>
      <c r="AR98" s="72"/>
      <c r="AS98" s="72"/>
      <c r="AT98" s="72"/>
      <c r="AU98" s="72"/>
      <c r="AV98" s="72"/>
      <c r="AW98" s="19"/>
      <c r="AX98" t="str">
        <f t="shared" si="23"/>
        <v/>
      </c>
      <c r="CA98" t="str">
        <f t="shared" si="25"/>
        <v/>
      </c>
      <c r="CJ98">
        <f t="shared" si="26"/>
        <v>0</v>
      </c>
    </row>
    <row r="99" spans="1:88" x14ac:dyDescent="0.25">
      <c r="A99" s="50" t="s">
        <v>103</v>
      </c>
      <c r="B99" s="47">
        <f t="shared" si="24"/>
        <v>243</v>
      </c>
      <c r="C99" s="25">
        <f t="shared" si="22"/>
        <v>111</v>
      </c>
      <c r="D99" s="16">
        <f t="shared" si="22"/>
        <v>132</v>
      </c>
      <c r="E99" s="26"/>
      <c r="F99" s="19"/>
      <c r="G99" s="26"/>
      <c r="H99" s="19"/>
      <c r="I99" s="26"/>
      <c r="J99" s="19"/>
      <c r="K99" s="26"/>
      <c r="L99" s="19"/>
      <c r="M99" s="26"/>
      <c r="N99" s="19"/>
      <c r="O99" s="26"/>
      <c r="P99" s="19"/>
      <c r="Q99" s="26"/>
      <c r="R99" s="19"/>
      <c r="S99" s="26"/>
      <c r="T99" s="19"/>
      <c r="U99" s="26">
        <v>1</v>
      </c>
      <c r="V99" s="19">
        <v>1</v>
      </c>
      <c r="W99" s="26">
        <v>2</v>
      </c>
      <c r="X99" s="19">
        <v>5</v>
      </c>
      <c r="Y99" s="26">
        <v>4</v>
      </c>
      <c r="Z99" s="19">
        <v>3</v>
      </c>
      <c r="AA99" s="26">
        <v>11</v>
      </c>
      <c r="AB99" s="19">
        <v>18</v>
      </c>
      <c r="AC99" s="26">
        <v>7</v>
      </c>
      <c r="AD99" s="19">
        <v>35</v>
      </c>
      <c r="AE99" s="26">
        <v>26</v>
      </c>
      <c r="AF99" s="19">
        <v>24</v>
      </c>
      <c r="AG99" s="26">
        <v>21</v>
      </c>
      <c r="AH99" s="19">
        <v>23</v>
      </c>
      <c r="AI99" s="26">
        <v>32</v>
      </c>
      <c r="AJ99" s="19">
        <v>17</v>
      </c>
      <c r="AK99" s="26">
        <v>7</v>
      </c>
      <c r="AL99" s="22">
        <v>6</v>
      </c>
      <c r="AM99" s="71"/>
      <c r="AN99" s="72"/>
      <c r="AO99" s="72"/>
      <c r="AP99" s="72"/>
      <c r="AQ99" s="72"/>
      <c r="AR99" s="72">
        <v>243</v>
      </c>
      <c r="AS99" s="72"/>
      <c r="AT99" s="72"/>
      <c r="AU99" s="72"/>
      <c r="AV99" s="72"/>
      <c r="AW99" s="19"/>
      <c r="AX99" t="str">
        <f t="shared" si="23"/>
        <v/>
      </c>
      <c r="CA99" t="str">
        <f t="shared" si="25"/>
        <v/>
      </c>
      <c r="CJ99">
        <f t="shared" si="26"/>
        <v>0</v>
      </c>
    </row>
    <row r="100" spans="1:88" x14ac:dyDescent="0.25">
      <c r="A100" s="50" t="s">
        <v>104</v>
      </c>
      <c r="B100" s="47">
        <f t="shared" si="24"/>
        <v>0</v>
      </c>
      <c r="C100" s="25">
        <f t="shared" si="22"/>
        <v>0</v>
      </c>
      <c r="D100" s="16">
        <f t="shared" si="22"/>
        <v>0</v>
      </c>
      <c r="E100" s="26"/>
      <c r="F100" s="19"/>
      <c r="G100" s="26"/>
      <c r="H100" s="19"/>
      <c r="I100" s="26"/>
      <c r="J100" s="19"/>
      <c r="K100" s="26"/>
      <c r="L100" s="19"/>
      <c r="M100" s="26"/>
      <c r="N100" s="19"/>
      <c r="O100" s="26"/>
      <c r="P100" s="19"/>
      <c r="Q100" s="26"/>
      <c r="R100" s="19"/>
      <c r="S100" s="26"/>
      <c r="T100" s="19"/>
      <c r="U100" s="26"/>
      <c r="V100" s="19"/>
      <c r="W100" s="26"/>
      <c r="X100" s="19"/>
      <c r="Y100" s="26"/>
      <c r="Z100" s="19"/>
      <c r="AA100" s="26"/>
      <c r="AB100" s="19"/>
      <c r="AC100" s="26"/>
      <c r="AD100" s="19"/>
      <c r="AE100" s="26"/>
      <c r="AF100" s="19"/>
      <c r="AG100" s="26"/>
      <c r="AH100" s="19"/>
      <c r="AI100" s="26"/>
      <c r="AJ100" s="19"/>
      <c r="AK100" s="26"/>
      <c r="AL100" s="22"/>
      <c r="AM100" s="71"/>
      <c r="AN100" s="72"/>
      <c r="AO100" s="72"/>
      <c r="AP100" s="72"/>
      <c r="AQ100" s="72"/>
      <c r="AR100" s="72"/>
      <c r="AS100" s="72"/>
      <c r="AT100" s="72"/>
      <c r="AU100" s="72"/>
      <c r="AV100" s="72"/>
      <c r="AW100" s="19"/>
      <c r="AX100" t="str">
        <f t="shared" si="23"/>
        <v/>
      </c>
      <c r="CA100" t="str">
        <f t="shared" si="25"/>
        <v/>
      </c>
      <c r="CJ100">
        <f t="shared" si="26"/>
        <v>0</v>
      </c>
    </row>
    <row r="101" spans="1:88" x14ac:dyDescent="0.25">
      <c r="A101" s="50" t="s">
        <v>105</v>
      </c>
      <c r="B101" s="47">
        <f t="shared" si="24"/>
        <v>243</v>
      </c>
      <c r="C101" s="25">
        <f t="shared" si="22"/>
        <v>111</v>
      </c>
      <c r="D101" s="16">
        <f t="shared" si="22"/>
        <v>132</v>
      </c>
      <c r="E101" s="26"/>
      <c r="F101" s="19"/>
      <c r="G101" s="26"/>
      <c r="H101" s="19"/>
      <c r="I101" s="26"/>
      <c r="J101" s="19"/>
      <c r="K101" s="26"/>
      <c r="L101" s="19"/>
      <c r="M101" s="26"/>
      <c r="N101" s="19"/>
      <c r="O101" s="26"/>
      <c r="P101" s="19"/>
      <c r="Q101" s="26"/>
      <c r="R101" s="19"/>
      <c r="S101" s="26"/>
      <c r="T101" s="19"/>
      <c r="U101" s="26">
        <v>1</v>
      </c>
      <c r="V101" s="19">
        <v>1</v>
      </c>
      <c r="W101" s="26">
        <v>2</v>
      </c>
      <c r="X101" s="19">
        <v>5</v>
      </c>
      <c r="Y101" s="26">
        <v>4</v>
      </c>
      <c r="Z101" s="19">
        <v>3</v>
      </c>
      <c r="AA101" s="26">
        <v>11</v>
      </c>
      <c r="AB101" s="19">
        <v>18</v>
      </c>
      <c r="AC101" s="26">
        <v>7</v>
      </c>
      <c r="AD101" s="19">
        <v>35</v>
      </c>
      <c r="AE101" s="26">
        <v>26</v>
      </c>
      <c r="AF101" s="19">
        <v>24</v>
      </c>
      <c r="AG101" s="26">
        <v>21</v>
      </c>
      <c r="AH101" s="19">
        <v>23</v>
      </c>
      <c r="AI101" s="26">
        <v>32</v>
      </c>
      <c r="AJ101" s="19">
        <v>17</v>
      </c>
      <c r="AK101" s="26">
        <v>7</v>
      </c>
      <c r="AL101" s="22">
        <v>6</v>
      </c>
      <c r="AM101" s="71">
        <v>69</v>
      </c>
      <c r="AN101" s="72">
        <v>50</v>
      </c>
      <c r="AO101" s="72">
        <v>48</v>
      </c>
      <c r="AP101" s="72"/>
      <c r="AQ101" s="72">
        <v>28</v>
      </c>
      <c r="AR101" s="72"/>
      <c r="AS101" s="72">
        <v>48</v>
      </c>
      <c r="AT101" s="72"/>
      <c r="AU101" s="72"/>
      <c r="AV101" s="72"/>
      <c r="AW101" s="19"/>
      <c r="AX101" t="str">
        <f t="shared" si="23"/>
        <v/>
      </c>
      <c r="CA101" t="str">
        <f t="shared" si="25"/>
        <v/>
      </c>
      <c r="CJ101">
        <f t="shared" si="26"/>
        <v>0</v>
      </c>
    </row>
    <row r="102" spans="1:88" x14ac:dyDescent="0.25">
      <c r="A102" s="50" t="s">
        <v>106</v>
      </c>
      <c r="B102" s="73">
        <f t="shared" si="24"/>
        <v>13</v>
      </c>
      <c r="C102" s="74">
        <f t="shared" si="22"/>
        <v>9</v>
      </c>
      <c r="D102" s="75">
        <f t="shared" si="22"/>
        <v>4</v>
      </c>
      <c r="E102" s="76"/>
      <c r="F102" s="77"/>
      <c r="G102" s="76"/>
      <c r="H102" s="77"/>
      <c r="I102" s="76"/>
      <c r="J102" s="77"/>
      <c r="K102" s="76"/>
      <c r="L102" s="77"/>
      <c r="M102" s="76"/>
      <c r="N102" s="77"/>
      <c r="O102" s="76"/>
      <c r="P102" s="77"/>
      <c r="Q102" s="76"/>
      <c r="R102" s="77"/>
      <c r="S102" s="76"/>
      <c r="T102" s="77"/>
      <c r="U102" s="76"/>
      <c r="V102" s="77"/>
      <c r="W102" s="76"/>
      <c r="X102" s="77"/>
      <c r="Y102" s="76"/>
      <c r="Z102" s="77"/>
      <c r="AA102" s="76">
        <v>1</v>
      </c>
      <c r="AB102" s="77">
        <v>1</v>
      </c>
      <c r="AC102" s="76">
        <v>3</v>
      </c>
      <c r="AD102" s="77">
        <v>1</v>
      </c>
      <c r="AE102" s="76">
        <v>4</v>
      </c>
      <c r="AF102" s="77"/>
      <c r="AG102" s="76">
        <v>1</v>
      </c>
      <c r="AH102" s="77">
        <v>2</v>
      </c>
      <c r="AI102" s="76"/>
      <c r="AJ102" s="77"/>
      <c r="AK102" s="76"/>
      <c r="AL102" s="78"/>
      <c r="AM102" s="79">
        <v>13</v>
      </c>
      <c r="AN102" s="80"/>
      <c r="AO102" s="80"/>
      <c r="AP102" s="80"/>
      <c r="AQ102" s="80"/>
      <c r="AR102" s="80"/>
      <c r="AS102" s="80"/>
      <c r="AT102" s="80"/>
      <c r="AU102" s="80"/>
      <c r="AV102" s="80"/>
      <c r="AW102" s="77"/>
      <c r="AX102" t="str">
        <f t="shared" si="23"/>
        <v/>
      </c>
      <c r="CA102" t="str">
        <f t="shared" si="25"/>
        <v/>
      </c>
      <c r="CJ102">
        <f t="shared" si="26"/>
        <v>0</v>
      </c>
    </row>
    <row r="103" spans="1:88" x14ac:dyDescent="0.25">
      <c r="A103" s="50" t="s">
        <v>107</v>
      </c>
      <c r="B103" s="81">
        <f t="shared" si="24"/>
        <v>40</v>
      </c>
      <c r="C103" s="82">
        <f t="shared" si="22"/>
        <v>32</v>
      </c>
      <c r="D103" s="83">
        <f t="shared" si="22"/>
        <v>8</v>
      </c>
      <c r="E103" s="84"/>
      <c r="F103" s="85"/>
      <c r="G103" s="84"/>
      <c r="H103" s="85"/>
      <c r="I103" s="84"/>
      <c r="J103" s="85"/>
      <c r="K103" s="84"/>
      <c r="L103" s="85"/>
      <c r="M103" s="84"/>
      <c r="N103" s="85"/>
      <c r="O103" s="84"/>
      <c r="P103" s="85"/>
      <c r="Q103" s="84"/>
      <c r="R103" s="85"/>
      <c r="S103" s="84"/>
      <c r="T103" s="85"/>
      <c r="U103" s="84"/>
      <c r="V103" s="85"/>
      <c r="W103" s="84">
        <v>7</v>
      </c>
      <c r="X103" s="85">
        <v>2</v>
      </c>
      <c r="Y103" s="84"/>
      <c r="Z103" s="85"/>
      <c r="AA103" s="84">
        <v>5</v>
      </c>
      <c r="AB103" s="85">
        <v>2</v>
      </c>
      <c r="AC103" s="84">
        <v>6</v>
      </c>
      <c r="AD103" s="85"/>
      <c r="AE103" s="84">
        <v>4</v>
      </c>
      <c r="AF103" s="85">
        <v>2</v>
      </c>
      <c r="AG103" s="84">
        <v>6</v>
      </c>
      <c r="AH103" s="85">
        <v>2</v>
      </c>
      <c r="AI103" s="84">
        <v>4</v>
      </c>
      <c r="AJ103" s="85"/>
      <c r="AK103" s="84"/>
      <c r="AL103" s="86"/>
      <c r="AM103" s="87"/>
      <c r="AN103" s="88"/>
      <c r="AO103" s="88"/>
      <c r="AP103" s="88"/>
      <c r="AQ103" s="88">
        <v>40</v>
      </c>
      <c r="AR103" s="88"/>
      <c r="AS103" s="88"/>
      <c r="AT103" s="88"/>
      <c r="AU103" s="88"/>
      <c r="AV103" s="88"/>
      <c r="AW103" s="85"/>
      <c r="AX103" t="str">
        <f t="shared" si="23"/>
        <v/>
      </c>
      <c r="CA103" t="str">
        <f t="shared" si="25"/>
        <v/>
      </c>
      <c r="CJ103">
        <f t="shared" si="26"/>
        <v>0</v>
      </c>
    </row>
    <row r="104" spans="1:88" x14ac:dyDescent="0.25">
      <c r="A104" s="50" t="s">
        <v>108</v>
      </c>
      <c r="B104" s="81">
        <f t="shared" si="24"/>
        <v>4</v>
      </c>
      <c r="C104" s="82">
        <f t="shared" si="22"/>
        <v>3</v>
      </c>
      <c r="D104" s="83">
        <f t="shared" si="22"/>
        <v>1</v>
      </c>
      <c r="E104" s="84"/>
      <c r="F104" s="85"/>
      <c r="G104" s="84"/>
      <c r="H104" s="85"/>
      <c r="I104" s="84"/>
      <c r="J104" s="85"/>
      <c r="K104" s="84"/>
      <c r="L104" s="85"/>
      <c r="M104" s="84"/>
      <c r="N104" s="85"/>
      <c r="O104" s="84"/>
      <c r="P104" s="85"/>
      <c r="Q104" s="84"/>
      <c r="R104" s="85"/>
      <c r="S104" s="84"/>
      <c r="T104" s="85"/>
      <c r="U104" s="84"/>
      <c r="V104" s="85"/>
      <c r="W104" s="84"/>
      <c r="X104" s="85"/>
      <c r="Y104" s="84">
        <v>2</v>
      </c>
      <c r="Z104" s="85"/>
      <c r="AA104" s="84">
        <v>1</v>
      </c>
      <c r="AB104" s="85"/>
      <c r="AC104" s="84"/>
      <c r="AD104" s="85"/>
      <c r="AE104" s="84"/>
      <c r="AF104" s="85">
        <v>1</v>
      </c>
      <c r="AG104" s="84"/>
      <c r="AH104" s="85"/>
      <c r="AI104" s="84"/>
      <c r="AJ104" s="85"/>
      <c r="AK104" s="84"/>
      <c r="AL104" s="86"/>
      <c r="AM104" s="87"/>
      <c r="AN104" s="88"/>
      <c r="AO104" s="88"/>
      <c r="AP104" s="88"/>
      <c r="AQ104" s="88">
        <v>4</v>
      </c>
      <c r="AR104" s="88"/>
      <c r="AS104" s="88"/>
      <c r="AT104" s="88"/>
      <c r="AU104" s="88"/>
      <c r="AV104" s="88"/>
      <c r="AW104" s="85"/>
      <c r="AX104" t="str">
        <f t="shared" si="23"/>
        <v/>
      </c>
      <c r="CA104" t="str">
        <f t="shared" si="25"/>
        <v/>
      </c>
      <c r="CJ104">
        <f t="shared" si="26"/>
        <v>0</v>
      </c>
    </row>
    <row r="105" spans="1:88" x14ac:dyDescent="0.25">
      <c r="A105" s="50" t="s">
        <v>109</v>
      </c>
      <c r="B105" s="81">
        <f t="shared" si="24"/>
        <v>4</v>
      </c>
      <c r="C105" s="82">
        <f t="shared" si="22"/>
        <v>3</v>
      </c>
      <c r="D105" s="83">
        <f t="shared" si="22"/>
        <v>1</v>
      </c>
      <c r="E105" s="84"/>
      <c r="F105" s="85"/>
      <c r="G105" s="84"/>
      <c r="H105" s="85"/>
      <c r="I105" s="84"/>
      <c r="J105" s="85"/>
      <c r="K105" s="84"/>
      <c r="L105" s="85"/>
      <c r="M105" s="84"/>
      <c r="N105" s="85"/>
      <c r="O105" s="84"/>
      <c r="P105" s="85"/>
      <c r="Q105" s="84"/>
      <c r="R105" s="85"/>
      <c r="S105" s="84"/>
      <c r="T105" s="85"/>
      <c r="U105" s="84"/>
      <c r="V105" s="85"/>
      <c r="W105" s="84"/>
      <c r="X105" s="85"/>
      <c r="Y105" s="84"/>
      <c r="Z105" s="85"/>
      <c r="AA105" s="84">
        <v>1</v>
      </c>
      <c r="AB105" s="85"/>
      <c r="AC105" s="84"/>
      <c r="AD105" s="85">
        <v>1</v>
      </c>
      <c r="AE105" s="84">
        <v>2</v>
      </c>
      <c r="AF105" s="85"/>
      <c r="AG105" s="84"/>
      <c r="AH105" s="85"/>
      <c r="AI105" s="84"/>
      <c r="AJ105" s="85"/>
      <c r="AK105" s="84"/>
      <c r="AL105" s="86"/>
      <c r="AM105" s="87"/>
      <c r="AN105" s="88"/>
      <c r="AO105" s="88"/>
      <c r="AP105" s="88"/>
      <c r="AQ105" s="88"/>
      <c r="AR105" s="88"/>
      <c r="AS105" s="88"/>
      <c r="AT105" s="88"/>
      <c r="AU105" s="88"/>
      <c r="AV105" s="88">
        <v>4</v>
      </c>
      <c r="AW105" s="85"/>
      <c r="AX105" t="str">
        <f t="shared" si="23"/>
        <v/>
      </c>
      <c r="CA105" t="str">
        <f t="shared" si="25"/>
        <v/>
      </c>
      <c r="CJ105">
        <f t="shared" si="26"/>
        <v>0</v>
      </c>
    </row>
    <row r="106" spans="1:88" x14ac:dyDescent="0.25">
      <c r="A106" s="89" t="s">
        <v>110</v>
      </c>
      <c r="B106" s="90">
        <f t="shared" si="24"/>
        <v>0</v>
      </c>
      <c r="C106" s="91">
        <f t="shared" si="22"/>
        <v>0</v>
      </c>
      <c r="D106" s="92">
        <f t="shared" si="22"/>
        <v>0</v>
      </c>
      <c r="E106" s="93"/>
      <c r="F106" s="94"/>
      <c r="G106" s="93"/>
      <c r="H106" s="94"/>
      <c r="I106" s="93"/>
      <c r="J106" s="94"/>
      <c r="K106" s="93"/>
      <c r="L106" s="94"/>
      <c r="M106" s="93"/>
      <c r="N106" s="94"/>
      <c r="O106" s="93"/>
      <c r="P106" s="94"/>
      <c r="Q106" s="93"/>
      <c r="R106" s="94"/>
      <c r="S106" s="93"/>
      <c r="T106" s="94"/>
      <c r="U106" s="93"/>
      <c r="V106" s="94"/>
      <c r="W106" s="93"/>
      <c r="X106" s="94"/>
      <c r="Y106" s="93"/>
      <c r="Z106" s="94"/>
      <c r="AA106" s="93"/>
      <c r="AB106" s="94"/>
      <c r="AC106" s="93"/>
      <c r="AD106" s="94"/>
      <c r="AE106" s="93"/>
      <c r="AF106" s="94"/>
      <c r="AG106" s="93"/>
      <c r="AH106" s="94"/>
      <c r="AI106" s="93"/>
      <c r="AJ106" s="94"/>
      <c r="AK106" s="93"/>
      <c r="AL106" s="95"/>
      <c r="AM106" s="96"/>
      <c r="AN106" s="97"/>
      <c r="AO106" s="97"/>
      <c r="AP106" s="97"/>
      <c r="AQ106" s="97"/>
      <c r="AR106" s="97"/>
      <c r="AS106" s="97"/>
      <c r="AT106" s="97"/>
      <c r="AU106" s="97"/>
      <c r="AV106" s="97"/>
      <c r="AW106" s="94"/>
      <c r="AX106" t="str">
        <f t="shared" si="23"/>
        <v/>
      </c>
      <c r="CA106" t="str">
        <f t="shared" si="25"/>
        <v/>
      </c>
      <c r="CJ106">
        <f t="shared" si="26"/>
        <v>0</v>
      </c>
    </row>
    <row r="107" spans="1:88" x14ac:dyDescent="0.25">
      <c r="A107" s="98" t="s">
        <v>111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88" x14ac:dyDescent="0.25">
      <c r="A108" s="184" t="s">
        <v>60</v>
      </c>
      <c r="B108" s="192" t="s">
        <v>112</v>
      </c>
      <c r="C108" s="193"/>
      <c r="D108" s="193"/>
      <c r="E108" s="194"/>
      <c r="F108" s="192" t="s">
        <v>113</v>
      </c>
      <c r="G108" s="193"/>
      <c r="H108" s="193"/>
      <c r="I108" s="194"/>
      <c r="J108" s="59"/>
    </row>
    <row r="109" spans="1:88" ht="21" x14ac:dyDescent="0.25">
      <c r="A109" s="185"/>
      <c r="B109" s="99" t="s">
        <v>114</v>
      </c>
      <c r="C109" s="99" t="s">
        <v>115</v>
      </c>
      <c r="D109" s="100" t="s">
        <v>116</v>
      </c>
      <c r="E109" s="100" t="s">
        <v>117</v>
      </c>
      <c r="F109" s="100" t="s">
        <v>114</v>
      </c>
      <c r="G109" s="100" t="s">
        <v>118</v>
      </c>
      <c r="H109" s="100" t="s">
        <v>116</v>
      </c>
      <c r="I109" s="100" t="s">
        <v>117</v>
      </c>
      <c r="J109" s="59"/>
    </row>
    <row r="110" spans="1:88" x14ac:dyDescent="0.25">
      <c r="A110" s="15" t="s">
        <v>119</v>
      </c>
      <c r="B110" s="39"/>
      <c r="C110" s="39"/>
      <c r="D110" s="39"/>
      <c r="E110" s="39"/>
      <c r="F110" s="39">
        <v>5</v>
      </c>
      <c r="G110" s="39">
        <v>7</v>
      </c>
      <c r="H110" s="39"/>
      <c r="I110" s="39">
        <v>5</v>
      </c>
      <c r="J110" s="59"/>
    </row>
    <row r="111" spans="1:88" x14ac:dyDescent="0.25">
      <c r="A111" s="28" t="s">
        <v>120</v>
      </c>
      <c r="B111" s="101"/>
      <c r="C111" s="102"/>
      <c r="D111" s="102"/>
      <c r="E111" s="102"/>
      <c r="F111" s="103"/>
      <c r="G111" s="103"/>
      <c r="H111" s="103"/>
      <c r="I111" s="103"/>
      <c r="J111" s="59"/>
    </row>
    <row r="112" spans="1:88" ht="15.75" x14ac:dyDescent="0.25">
      <c r="A112" s="4" t="s">
        <v>121</v>
      </c>
      <c r="B112" s="104"/>
      <c r="C112" s="104"/>
      <c r="D112" s="104"/>
      <c r="E112" s="104"/>
      <c r="F112" s="104"/>
      <c r="G112" s="104"/>
      <c r="H112" s="104"/>
      <c r="I112" s="104"/>
      <c r="J112" s="59"/>
    </row>
    <row r="113" spans="1:10" x14ac:dyDescent="0.25">
      <c r="A113" s="105"/>
      <c r="B113" s="192" t="s">
        <v>112</v>
      </c>
      <c r="C113" s="193"/>
      <c r="D113" s="193"/>
      <c r="E113" s="194"/>
      <c r="F113" s="192" t="s">
        <v>113</v>
      </c>
      <c r="G113" s="193"/>
      <c r="H113" s="193"/>
      <c r="I113" s="194"/>
      <c r="J113" s="59"/>
    </row>
    <row r="114" spans="1:10" ht="22.5" x14ac:dyDescent="0.25">
      <c r="A114" s="105"/>
      <c r="B114" s="99" t="s">
        <v>114</v>
      </c>
      <c r="C114" s="99" t="s">
        <v>115</v>
      </c>
      <c r="D114" s="100" t="s">
        <v>116</v>
      </c>
      <c r="E114" s="100" t="s">
        <v>117</v>
      </c>
      <c r="F114" s="100" t="s">
        <v>114</v>
      </c>
      <c r="G114" s="106" t="s">
        <v>118</v>
      </c>
      <c r="H114" s="100" t="s">
        <v>116</v>
      </c>
      <c r="I114" s="100" t="s">
        <v>117</v>
      </c>
      <c r="J114" s="59"/>
    </row>
    <row r="115" spans="1:10" x14ac:dyDescent="0.25">
      <c r="A115" s="15" t="s">
        <v>122</v>
      </c>
      <c r="B115" s="107"/>
      <c r="C115" s="107"/>
      <c r="D115" s="107"/>
      <c r="E115" s="107"/>
      <c r="F115" s="39">
        <v>5</v>
      </c>
      <c r="G115" s="39">
        <v>2</v>
      </c>
      <c r="H115" s="39">
        <v>5</v>
      </c>
      <c r="I115" s="39"/>
      <c r="J115" s="59"/>
    </row>
    <row r="116" spans="1:10" x14ac:dyDescent="0.25">
      <c r="A116" s="28" t="s">
        <v>123</v>
      </c>
      <c r="B116" s="32"/>
      <c r="C116" s="32"/>
      <c r="D116" s="32"/>
      <c r="E116" s="32"/>
      <c r="F116" s="108"/>
      <c r="G116" s="108"/>
      <c r="H116" s="108"/>
      <c r="I116" s="108"/>
      <c r="J116" s="59"/>
    </row>
    <row r="117" spans="1:10" ht="15.75" x14ac:dyDescent="0.25">
      <c r="A117" s="4" t="s">
        <v>124</v>
      </c>
    </row>
    <row r="118" spans="1:10" ht="22.5" x14ac:dyDescent="0.25">
      <c r="A118" s="184" t="s">
        <v>125</v>
      </c>
      <c r="B118" s="186" t="s">
        <v>112</v>
      </c>
      <c r="C118" s="187"/>
      <c r="D118" s="186" t="s">
        <v>126</v>
      </c>
      <c r="E118" s="188"/>
      <c r="F118" s="189"/>
      <c r="G118" s="45" t="s">
        <v>127</v>
      </c>
    </row>
    <row r="119" spans="1:10" ht="22.5" x14ac:dyDescent="0.25">
      <c r="A119" s="185"/>
      <c r="B119" s="109" t="s">
        <v>128</v>
      </c>
      <c r="C119" s="109" t="s">
        <v>129</v>
      </c>
      <c r="D119" s="109" t="s">
        <v>130</v>
      </c>
      <c r="E119" s="45" t="s">
        <v>131</v>
      </c>
      <c r="F119" s="45" t="s">
        <v>132</v>
      </c>
      <c r="G119" s="109" t="s">
        <v>133</v>
      </c>
    </row>
    <row r="120" spans="1:10" x14ac:dyDescent="0.25">
      <c r="A120" s="15" t="s">
        <v>134</v>
      </c>
      <c r="B120" s="67"/>
      <c r="C120" s="67"/>
      <c r="D120" s="110"/>
      <c r="E120" s="67"/>
      <c r="F120" s="67">
        <v>19</v>
      </c>
      <c r="G120" s="67"/>
    </row>
    <row r="121" spans="1:10" x14ac:dyDescent="0.25">
      <c r="A121" s="24" t="s">
        <v>135</v>
      </c>
      <c r="B121" s="111"/>
      <c r="C121" s="19"/>
      <c r="D121" s="19">
        <v>10</v>
      </c>
      <c r="E121" s="19"/>
      <c r="F121" s="111"/>
      <c r="G121" s="19"/>
    </row>
    <row r="122" spans="1:10" x14ac:dyDescent="0.25">
      <c r="A122" s="24" t="s">
        <v>136</v>
      </c>
      <c r="B122" s="112"/>
      <c r="C122" s="112"/>
      <c r="D122" s="113">
        <v>5</v>
      </c>
      <c r="E122" s="113"/>
      <c r="F122" s="112"/>
      <c r="G122" s="112"/>
    </row>
    <row r="123" spans="1:10" x14ac:dyDescent="0.25">
      <c r="A123" s="42" t="s">
        <v>137</v>
      </c>
      <c r="B123" s="114"/>
      <c r="C123" s="114"/>
      <c r="D123" s="114"/>
      <c r="E123" s="115"/>
      <c r="F123" s="115"/>
      <c r="G123" s="114"/>
    </row>
    <row r="140" spans="1:2" s="117" customFormat="1" x14ac:dyDescent="0.25">
      <c r="A140" s="116">
        <f>SUM(C15:C41,B46:B57,C63:C89,B95:B106,B110:I111,B115:I116,B120:G123)</f>
        <v>879</v>
      </c>
      <c r="B140" s="117">
        <f>SUM(CJ15:CK106)</f>
        <v>0</v>
      </c>
    </row>
  </sheetData>
  <mergeCells count="113">
    <mergeCell ref="A7:AC7"/>
    <mergeCell ref="A12:B14"/>
    <mergeCell ref="C12:E13"/>
    <mergeCell ref="F12:AM12"/>
    <mergeCell ref="AN12:AN14"/>
    <mergeCell ref="AO12:AO14"/>
    <mergeCell ref="P13:Q13"/>
    <mergeCell ref="R13:S13"/>
    <mergeCell ref="T13:U13"/>
    <mergeCell ref="V13:W13"/>
    <mergeCell ref="CA12:CA14"/>
    <mergeCell ref="CB12:CB14"/>
    <mergeCell ref="CC12:CC14"/>
    <mergeCell ref="CJ12:CJ14"/>
    <mergeCell ref="CK12:CK14"/>
    <mergeCell ref="F13:G13"/>
    <mergeCell ref="H13:I13"/>
    <mergeCell ref="J13:K13"/>
    <mergeCell ref="L13:M13"/>
    <mergeCell ref="N13:O13"/>
    <mergeCell ref="AJ13:AK13"/>
    <mergeCell ref="AL13:AM13"/>
    <mergeCell ref="A15:A37"/>
    <mergeCell ref="A38:A41"/>
    <mergeCell ref="A43:A45"/>
    <mergeCell ref="B43:D44"/>
    <mergeCell ref="E43:AL43"/>
    <mergeCell ref="AM43:AW44"/>
    <mergeCell ref="U44:V44"/>
    <mergeCell ref="W44:X44"/>
    <mergeCell ref="X13:Y13"/>
    <mergeCell ref="Z13:AA13"/>
    <mergeCell ref="AB13:AC13"/>
    <mergeCell ref="AD13:AE13"/>
    <mergeCell ref="AF13:AG13"/>
    <mergeCell ref="AH13:AI13"/>
    <mergeCell ref="CA43:CA45"/>
    <mergeCell ref="CJ43:CJ45"/>
    <mergeCell ref="E44:F44"/>
    <mergeCell ref="G44:H44"/>
    <mergeCell ref="I44:J44"/>
    <mergeCell ref="K44:L44"/>
    <mergeCell ref="M44:N44"/>
    <mergeCell ref="O44:P44"/>
    <mergeCell ref="Q44:R44"/>
    <mergeCell ref="S44:T44"/>
    <mergeCell ref="AK44:AL44"/>
    <mergeCell ref="Y44:Z44"/>
    <mergeCell ref="AA44:AB44"/>
    <mergeCell ref="AC44:AD44"/>
    <mergeCell ref="AE44:AF44"/>
    <mergeCell ref="AG44:AH44"/>
    <mergeCell ref="AI44:AJ44"/>
    <mergeCell ref="CA60:CA62"/>
    <mergeCell ref="CB60:CB62"/>
    <mergeCell ref="CC60:CC62"/>
    <mergeCell ref="CJ60:CJ62"/>
    <mergeCell ref="CK60:CK62"/>
    <mergeCell ref="F61:G61"/>
    <mergeCell ref="H61:I61"/>
    <mergeCell ref="J61:K61"/>
    <mergeCell ref="L61:M61"/>
    <mergeCell ref="N61:O61"/>
    <mergeCell ref="AJ61:AK61"/>
    <mergeCell ref="AL61:AM61"/>
    <mergeCell ref="F60:AM60"/>
    <mergeCell ref="AN60:AN62"/>
    <mergeCell ref="AO60:AO62"/>
    <mergeCell ref="P61:Q61"/>
    <mergeCell ref="R61:S61"/>
    <mergeCell ref="T61:U61"/>
    <mergeCell ref="V61:W61"/>
    <mergeCell ref="A63:A85"/>
    <mergeCell ref="A86:A89"/>
    <mergeCell ref="A92:A94"/>
    <mergeCell ref="B92:D93"/>
    <mergeCell ref="E92:AL92"/>
    <mergeCell ref="AM92:AW93"/>
    <mergeCell ref="U93:V93"/>
    <mergeCell ref="W93:X93"/>
    <mergeCell ref="X61:Y61"/>
    <mergeCell ref="Z61:AA61"/>
    <mergeCell ref="AB61:AC61"/>
    <mergeCell ref="AD61:AE61"/>
    <mergeCell ref="AF61:AG61"/>
    <mergeCell ref="AH61:AI61"/>
    <mergeCell ref="A60:B62"/>
    <mergeCell ref="C60:E61"/>
    <mergeCell ref="CA92:CA94"/>
    <mergeCell ref="CJ92:CJ94"/>
    <mergeCell ref="E93:F93"/>
    <mergeCell ref="G93:H93"/>
    <mergeCell ref="I93:J93"/>
    <mergeCell ref="K93:L93"/>
    <mergeCell ref="M93:N93"/>
    <mergeCell ref="O93:P93"/>
    <mergeCell ref="Q93:R93"/>
    <mergeCell ref="S93:T93"/>
    <mergeCell ref="A118:A119"/>
    <mergeCell ref="B118:C118"/>
    <mergeCell ref="D118:F118"/>
    <mergeCell ref="AK93:AL93"/>
    <mergeCell ref="A108:A109"/>
    <mergeCell ref="B108:E108"/>
    <mergeCell ref="F108:I108"/>
    <mergeCell ref="B113:E113"/>
    <mergeCell ref="F113:I113"/>
    <mergeCell ref="Y93:Z93"/>
    <mergeCell ref="AA93:AB93"/>
    <mergeCell ref="AC93:AD93"/>
    <mergeCell ref="AE93:AF93"/>
    <mergeCell ref="AG93:AH93"/>
    <mergeCell ref="AI93:AJ93"/>
  </mergeCells>
  <dataValidations count="3">
    <dataValidation type="whole" operator="greaterThanOrEqual" allowBlank="1" showErrorMessage="1" error="Sólo ingrese números enteros." sqref="B116:E116 F115:I115 B110:E111 F110:I110">
      <formula1>0</formula1>
    </dataValidation>
    <dataValidation type="whole" operator="greaterThanOrEqual" allowBlank="1" showErrorMessage="1" error="Sólo ingrese números enteros." prompt="Valor no Permitido" sqref="B120:C120 E120:G120 C121:E121 G121 D122:E122 E123:F123 E95:AW106 F63:AO89 E46:AW57 F15:AO41">
      <formula1>0</formula1>
    </dataValidation>
    <dataValidation allowBlank="1" prompt="Valor no Permitido" sqref="A63:A1048576 E8:E45 AP58:AW94 B15:B59 A15:A60 F116:G119 B124:G1048576 H116:I1048576 E107:I109 F111:I114 B117:E119 B63:B109 B112:E115 J107:AW1048576 E58:E94 F58:AO62 F90:AO94 F8:AC14 CA61:CJ91 C8:D109 AX1:XFD9 CC13:CK14 CN12:XFD14 G122:G123 F121:F122 D120 D123 C122:C123 B121:B123 CJ12:CK14 CL10:XFD11 AX42:BZ1048576 CJ15:CJ43 CA15:CA43 CB15:CI59 F42:AW45 AX15:BZ40 CA95:CA1048576 AY41:BZ41 CA46:CA59 AX10:CC14 CL15:XFD1048576 CK15:CK59 CJ46:CJ59 CA60:CC62 CJ60:CK62 CK61:CK1048576 AP1:AW41 CJ92 CA92 CJ95:CJ1048576 CB92:CI1048576 CD10:CI12 CD60:CI60 A1:A12 AD1:AO14 B1:AC6 B8:B11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0"/>
  <sheetViews>
    <sheetView workbookViewId="0">
      <selection activeCell="A7" sqref="A7:AC7"/>
    </sheetView>
  </sheetViews>
  <sheetFormatPr baseColWidth="10" defaultColWidth="14.42578125" defaultRowHeight="15" x14ac:dyDescent="0.25"/>
  <cols>
    <col min="1" max="1" width="53.7109375" customWidth="1"/>
    <col min="2" max="2" width="53.28515625" customWidth="1"/>
    <col min="3" max="3" width="16.42578125" customWidth="1"/>
    <col min="4" max="4" width="13.28515625" customWidth="1"/>
    <col min="5" max="5" width="14.7109375" customWidth="1"/>
    <col min="6" max="6" width="14.140625" customWidth="1"/>
    <col min="7" max="7" width="13.28515625" customWidth="1"/>
    <col min="8" max="39" width="10.7109375" customWidth="1"/>
    <col min="40" max="40" width="11.140625" customWidth="1"/>
    <col min="41" max="41" width="12.140625" customWidth="1"/>
    <col min="42" max="43" width="10.7109375" customWidth="1"/>
    <col min="44" max="44" width="11.5703125" customWidth="1"/>
    <col min="45" max="45" width="10.7109375" customWidth="1"/>
    <col min="46" max="46" width="14.140625" customWidth="1"/>
    <col min="47" max="47" width="10.7109375" customWidth="1"/>
    <col min="48" max="48" width="11.5703125" customWidth="1"/>
    <col min="49" max="51" width="10.7109375" customWidth="1"/>
    <col min="52" max="52" width="16.28515625" customWidth="1"/>
    <col min="53" max="54" width="14.140625" customWidth="1"/>
    <col min="77" max="78" width="0" hidden="1" customWidth="1"/>
    <col min="79" max="90" width="14.42578125" hidden="1" customWidth="1"/>
    <col min="91" max="104" width="14.42578125" customWidth="1"/>
  </cols>
  <sheetData>
    <row r="1" spans="1:89" x14ac:dyDescent="0.25">
      <c r="A1" s="1" t="s">
        <v>0</v>
      </c>
    </row>
    <row r="2" spans="1:89" x14ac:dyDescent="0.25">
      <c r="A2" s="1" t="str">
        <f>CONCATENATE("COMUNA: ",[4]NOMBRE!B2," - ","( ",[4]NOMBRE!C2,[4]NOMBRE!D2,[4]NOMBRE!E2,[4]NOMBRE!F2,[4]NOMBRE!G2," )")</f>
        <v>COMUNA: LINARES - ( 07401 )</v>
      </c>
    </row>
    <row r="3" spans="1:89" x14ac:dyDescent="0.25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</row>
    <row r="4" spans="1:89" x14ac:dyDescent="0.25">
      <c r="A4" s="1" t="str">
        <f>CONCATENATE("MES: ",[4]NOMBRE!B6," - ","( ",[4]NOMBRE!C6,[4]NOMBRE!D6," )")</f>
        <v>MES: MARZO - ( 03 )</v>
      </c>
    </row>
    <row r="5" spans="1:89" x14ac:dyDescent="0.25">
      <c r="A5" s="1" t="str">
        <f>CONCATENATE("AÑO: ",[4]NOMBRE!B7)</f>
        <v>AÑO: 2023</v>
      </c>
    </row>
    <row r="6" spans="1:89" x14ac:dyDescent="0.25">
      <c r="A6" s="2"/>
    </row>
    <row r="7" spans="1:89" ht="15" customHeight="1" x14ac:dyDescent="0.25">
      <c r="A7" s="233" t="s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</row>
    <row r="8" spans="1:89" x14ac:dyDescent="0.25">
      <c r="A8" s="2"/>
      <c r="D8" s="129"/>
      <c r="E8" s="129"/>
      <c r="F8" s="129"/>
      <c r="G8" s="129"/>
      <c r="H8" s="129"/>
      <c r="I8" s="129"/>
      <c r="J8" s="129"/>
      <c r="K8" s="129"/>
      <c r="L8" s="129"/>
    </row>
    <row r="9" spans="1:89" x14ac:dyDescent="0.25">
      <c r="A9" s="2"/>
      <c r="D9" s="129"/>
      <c r="E9" s="129"/>
      <c r="F9" s="129"/>
      <c r="G9" s="129"/>
      <c r="H9" s="129"/>
      <c r="I9" s="129"/>
      <c r="J9" s="129"/>
      <c r="K9" s="129"/>
      <c r="L9" s="129"/>
    </row>
    <row r="10" spans="1:89" ht="15.75" x14ac:dyDescent="0.25">
      <c r="A10" s="4" t="s">
        <v>2</v>
      </c>
    </row>
    <row r="11" spans="1:89" ht="15.75" x14ac:dyDescent="0.25">
      <c r="A11" s="4" t="s">
        <v>3</v>
      </c>
      <c r="B11" s="5"/>
      <c r="C11" s="131"/>
      <c r="D11" s="131"/>
      <c r="E11" s="13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5"/>
      <c r="AS11" s="5"/>
    </row>
    <row r="12" spans="1:89" ht="15" customHeight="1" x14ac:dyDescent="0.25">
      <c r="A12" s="212" t="s">
        <v>4</v>
      </c>
      <c r="B12" s="213"/>
      <c r="C12" s="203" t="s">
        <v>5</v>
      </c>
      <c r="D12" s="204"/>
      <c r="E12" s="205"/>
      <c r="F12" s="209" t="s">
        <v>6</v>
      </c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191"/>
      <c r="AN12" s="219" t="s">
        <v>7</v>
      </c>
      <c r="AO12" s="222" t="s">
        <v>8</v>
      </c>
      <c r="CA12" s="218" t="s">
        <v>7</v>
      </c>
      <c r="CB12" s="218" t="s">
        <v>8</v>
      </c>
      <c r="CC12" s="218" t="s">
        <v>9</v>
      </c>
      <c r="CJ12" s="218" t="s">
        <v>7</v>
      </c>
      <c r="CK12" s="218" t="s">
        <v>8</v>
      </c>
    </row>
    <row r="13" spans="1:89" x14ac:dyDescent="0.25">
      <c r="A13" s="214"/>
      <c r="B13" s="215"/>
      <c r="C13" s="206"/>
      <c r="D13" s="207"/>
      <c r="E13" s="208"/>
      <c r="F13" s="198" t="s">
        <v>10</v>
      </c>
      <c r="G13" s="196"/>
      <c r="H13" s="195" t="s">
        <v>11</v>
      </c>
      <c r="I13" s="196"/>
      <c r="J13" s="195" t="s">
        <v>12</v>
      </c>
      <c r="K13" s="196"/>
      <c r="L13" s="195" t="s">
        <v>13</v>
      </c>
      <c r="M13" s="196"/>
      <c r="N13" s="195" t="s">
        <v>14</v>
      </c>
      <c r="O13" s="196"/>
      <c r="P13" s="195" t="s">
        <v>15</v>
      </c>
      <c r="Q13" s="196"/>
      <c r="R13" s="195" t="s">
        <v>16</v>
      </c>
      <c r="S13" s="196"/>
      <c r="T13" s="195" t="s">
        <v>17</v>
      </c>
      <c r="U13" s="196"/>
      <c r="V13" s="195" t="s">
        <v>18</v>
      </c>
      <c r="W13" s="196"/>
      <c r="X13" s="195" t="s">
        <v>19</v>
      </c>
      <c r="Y13" s="196"/>
      <c r="Z13" s="195" t="s">
        <v>20</v>
      </c>
      <c r="AA13" s="196"/>
      <c r="AB13" s="195" t="s">
        <v>21</v>
      </c>
      <c r="AC13" s="196"/>
      <c r="AD13" s="195" t="s">
        <v>22</v>
      </c>
      <c r="AE13" s="196"/>
      <c r="AF13" s="195" t="s">
        <v>23</v>
      </c>
      <c r="AG13" s="196"/>
      <c r="AH13" s="195" t="s">
        <v>24</v>
      </c>
      <c r="AI13" s="196"/>
      <c r="AJ13" s="195" t="s">
        <v>25</v>
      </c>
      <c r="AK13" s="196"/>
      <c r="AL13" s="190" t="s">
        <v>26</v>
      </c>
      <c r="AM13" s="191"/>
      <c r="AN13" s="220"/>
      <c r="AO13" s="223"/>
      <c r="CA13" s="218"/>
      <c r="CB13" s="218"/>
      <c r="CC13" s="218"/>
      <c r="CJ13" s="218"/>
      <c r="CK13" s="218"/>
    </row>
    <row r="14" spans="1:89" x14ac:dyDescent="0.25">
      <c r="A14" s="216"/>
      <c r="B14" s="217"/>
      <c r="C14" s="8" t="s">
        <v>27</v>
      </c>
      <c r="D14" s="9" t="s">
        <v>28</v>
      </c>
      <c r="E14" s="10" t="s">
        <v>29</v>
      </c>
      <c r="F14" s="11" t="s">
        <v>28</v>
      </c>
      <c r="G14" s="130" t="s">
        <v>29</v>
      </c>
      <c r="H14" s="13" t="s">
        <v>28</v>
      </c>
      <c r="I14" s="130" t="s">
        <v>29</v>
      </c>
      <c r="J14" s="13" t="s">
        <v>28</v>
      </c>
      <c r="K14" s="130" t="s">
        <v>29</v>
      </c>
      <c r="L14" s="13" t="s">
        <v>28</v>
      </c>
      <c r="M14" s="130" t="s">
        <v>29</v>
      </c>
      <c r="N14" s="13" t="s">
        <v>28</v>
      </c>
      <c r="O14" s="130" t="s">
        <v>29</v>
      </c>
      <c r="P14" s="13" t="s">
        <v>28</v>
      </c>
      <c r="Q14" s="130" t="s">
        <v>29</v>
      </c>
      <c r="R14" s="13" t="s">
        <v>28</v>
      </c>
      <c r="S14" s="130" t="s">
        <v>29</v>
      </c>
      <c r="T14" s="13" t="s">
        <v>28</v>
      </c>
      <c r="U14" s="130" t="s">
        <v>29</v>
      </c>
      <c r="V14" s="13" t="s">
        <v>28</v>
      </c>
      <c r="W14" s="130" t="s">
        <v>29</v>
      </c>
      <c r="X14" s="13" t="s">
        <v>28</v>
      </c>
      <c r="Y14" s="130" t="s">
        <v>29</v>
      </c>
      <c r="Z14" s="13" t="s">
        <v>28</v>
      </c>
      <c r="AA14" s="130" t="s">
        <v>29</v>
      </c>
      <c r="AB14" s="13" t="s">
        <v>28</v>
      </c>
      <c r="AC14" s="130" t="s">
        <v>29</v>
      </c>
      <c r="AD14" s="13" t="s">
        <v>28</v>
      </c>
      <c r="AE14" s="130" t="s">
        <v>29</v>
      </c>
      <c r="AF14" s="13" t="s">
        <v>28</v>
      </c>
      <c r="AG14" s="130" t="s">
        <v>29</v>
      </c>
      <c r="AH14" s="13" t="s">
        <v>28</v>
      </c>
      <c r="AI14" s="130" t="s">
        <v>29</v>
      </c>
      <c r="AJ14" s="13" t="s">
        <v>28</v>
      </c>
      <c r="AK14" s="130" t="s">
        <v>29</v>
      </c>
      <c r="AL14" s="13" t="s">
        <v>28</v>
      </c>
      <c r="AM14" s="14" t="s">
        <v>29</v>
      </c>
      <c r="AN14" s="221"/>
      <c r="AO14" s="224" t="s">
        <v>29</v>
      </c>
      <c r="CA14" s="218"/>
      <c r="CB14" s="218" t="s">
        <v>29</v>
      </c>
      <c r="CC14" s="218" t="s">
        <v>29</v>
      </c>
      <c r="CJ14" s="218"/>
      <c r="CK14" s="218" t="s">
        <v>29</v>
      </c>
    </row>
    <row r="15" spans="1:89" x14ac:dyDescent="0.25">
      <c r="A15" s="199" t="s">
        <v>30</v>
      </c>
      <c r="B15" s="15" t="s">
        <v>31</v>
      </c>
      <c r="C15" s="16">
        <f>SUM(D15:E15)</f>
        <v>0</v>
      </c>
      <c r="D15" s="17">
        <f>+F15+H15+J15+L15+N15+P15+R15+T15+V15++X15+Z15+AB15+AD15+AF15+AH15+AJ15+AL15</f>
        <v>0</v>
      </c>
      <c r="E15" s="16">
        <f>+G15+I15+K15+M15+O15+Q15+S15+U15+W15++Y15+AA15+AC15+AE15+AG15+AI15+AK15+AM15</f>
        <v>0</v>
      </c>
      <c r="F15" s="18"/>
      <c r="G15" s="19"/>
      <c r="H15" s="18"/>
      <c r="I15" s="19"/>
      <c r="J15" s="18"/>
      <c r="K15" s="19"/>
      <c r="L15" s="18"/>
      <c r="M15" s="19"/>
      <c r="N15" s="20"/>
      <c r="O15" s="19"/>
      <c r="P15" s="21"/>
      <c r="Q15" s="19"/>
      <c r="R15" s="21"/>
      <c r="S15" s="19"/>
      <c r="T15" s="21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22"/>
      <c r="AN15" s="23"/>
      <c r="AO15" s="19"/>
      <c r="AP15" t="str">
        <f>CA15&amp;CB15&amp;CC15</f>
        <v/>
      </c>
      <c r="CA15" t="str">
        <f>IF(CJ15=1," * El total de registros en Pueblos Originarios no debe ser mayor al Total.","")</f>
        <v/>
      </c>
      <c r="CB15" t="str">
        <f>IF(CK15=1," * El total de registros en Migrantes no debe ser mayor al Total.","")</f>
        <v/>
      </c>
      <c r="CC15" t="str">
        <f>IF(AND(C15&lt;&gt;0,OR(AN15="",AO15="")),"* No olvide digitar Migrantes y/o Pueblos Originarios (Digite CERO si no tiene). ","")</f>
        <v/>
      </c>
      <c r="CJ15">
        <f>IF(AN15&gt;C15,1,0)</f>
        <v>0</v>
      </c>
      <c r="CK15">
        <f>IF(AO15&gt;C15,1,0)</f>
        <v>0</v>
      </c>
    </row>
    <row r="16" spans="1:89" x14ac:dyDescent="0.25">
      <c r="A16" s="200"/>
      <c r="B16" s="24" t="s">
        <v>32</v>
      </c>
      <c r="C16" s="16">
        <f t="shared" ref="C16:C41" si="0">SUM(D16:E16)</f>
        <v>0</v>
      </c>
      <c r="D16" s="25">
        <f>+F16+H16+J16+L16+N16+P16+R16+T16+V16++X16+Z16+AB16+AD16+AF16+AH16+AJ16+AL16</f>
        <v>0</v>
      </c>
      <c r="E16" s="16">
        <f t="shared" ref="E16:E41" si="1">+G16+I16+K16+M16+O16+Q16+S16+U16+W16++Y16+AA16+AC16+AE16+AG16+AI16+AK16+AM16</f>
        <v>0</v>
      </c>
      <c r="F16" s="26"/>
      <c r="G16" s="19"/>
      <c r="H16" s="26"/>
      <c r="I16" s="19"/>
      <c r="J16" s="26"/>
      <c r="K16" s="19"/>
      <c r="L16" s="26"/>
      <c r="M16" s="19"/>
      <c r="N16" s="21"/>
      <c r="O16" s="19"/>
      <c r="P16" s="21"/>
      <c r="Q16" s="19"/>
      <c r="R16" s="21"/>
      <c r="S16" s="19"/>
      <c r="T16" s="21"/>
      <c r="U16" s="19"/>
      <c r="V16" s="26"/>
      <c r="W16" s="19"/>
      <c r="X16" s="26"/>
      <c r="Y16" s="19"/>
      <c r="Z16" s="26"/>
      <c r="AA16" s="19"/>
      <c r="AB16" s="26"/>
      <c r="AC16" s="19"/>
      <c r="AD16" s="26"/>
      <c r="AE16" s="19"/>
      <c r="AF16" s="26"/>
      <c r="AG16" s="19"/>
      <c r="AH16" s="26"/>
      <c r="AI16" s="19"/>
      <c r="AJ16" s="26"/>
      <c r="AK16" s="19"/>
      <c r="AL16" s="26"/>
      <c r="AM16" s="22"/>
      <c r="AN16" s="23"/>
      <c r="AO16" s="19"/>
      <c r="AP16" t="str">
        <f t="shared" ref="AP16:AP41" si="2">CA16&amp;CB16&amp;CC16</f>
        <v/>
      </c>
      <c r="CA16" t="str">
        <f t="shared" ref="CA16:CA41" si="3">IF(CJ16=1," * El total de registros en Pueblos Originarios no debe ser mayor al Total.","")</f>
        <v/>
      </c>
      <c r="CB16" t="str">
        <f t="shared" ref="CB16:CB41" si="4">IF(CK16=1," * El total de registros en Migrantes no debe ser mayor al Total.","")</f>
        <v/>
      </c>
      <c r="CC16" t="str">
        <f t="shared" ref="CC16:CC41" si="5">IF(AND(C16&lt;&gt;0,OR(AN16="",AO16="")),"* No olvide digitar Migrantes y/o Pueblos Originarios (Digite CERO si no tiene). ","")</f>
        <v/>
      </c>
      <c r="CJ16">
        <f t="shared" ref="CJ16:CJ41" si="6">IF(AN16&gt;C16,1,0)</f>
        <v>0</v>
      </c>
      <c r="CK16">
        <f t="shared" ref="CK16:CK41" si="7">IF(AO16&gt;C16,1,0)</f>
        <v>0</v>
      </c>
    </row>
    <row r="17" spans="1:89" x14ac:dyDescent="0.25">
      <c r="A17" s="200"/>
      <c r="B17" s="24" t="s">
        <v>33</v>
      </c>
      <c r="C17" s="16">
        <f t="shared" si="0"/>
        <v>0</v>
      </c>
      <c r="D17" s="25">
        <f t="shared" ref="D17:D41" si="8">+F17+H17+J17+L17+N17+P17+R17+T17+V17++X17+Z17+AB17+AD17+AF17+AH17+AJ17+AL17</f>
        <v>0</v>
      </c>
      <c r="E17" s="16">
        <f t="shared" si="1"/>
        <v>0</v>
      </c>
      <c r="F17" s="26"/>
      <c r="G17" s="19"/>
      <c r="H17" s="26"/>
      <c r="I17" s="19"/>
      <c r="J17" s="26"/>
      <c r="K17" s="19"/>
      <c r="L17" s="26"/>
      <c r="M17" s="19"/>
      <c r="N17" s="21"/>
      <c r="O17" s="19"/>
      <c r="P17" s="21"/>
      <c r="Q17" s="19"/>
      <c r="R17" s="21"/>
      <c r="S17" s="19"/>
      <c r="T17" s="21"/>
      <c r="U17" s="19"/>
      <c r="V17" s="26"/>
      <c r="W17" s="19"/>
      <c r="X17" s="26"/>
      <c r="Y17" s="19"/>
      <c r="Z17" s="26"/>
      <c r="AA17" s="19"/>
      <c r="AB17" s="26"/>
      <c r="AC17" s="19"/>
      <c r="AD17" s="26"/>
      <c r="AE17" s="19"/>
      <c r="AF17" s="26"/>
      <c r="AG17" s="19"/>
      <c r="AH17" s="26"/>
      <c r="AI17" s="19"/>
      <c r="AJ17" s="26"/>
      <c r="AK17" s="19"/>
      <c r="AL17" s="26"/>
      <c r="AM17" s="22"/>
      <c r="AN17" s="23"/>
      <c r="AO17" s="19"/>
      <c r="AP17" t="str">
        <f t="shared" si="2"/>
        <v/>
      </c>
      <c r="CA17" t="str">
        <f t="shared" si="3"/>
        <v/>
      </c>
      <c r="CB17" t="str">
        <f t="shared" si="4"/>
        <v/>
      </c>
      <c r="CC17" t="str">
        <f t="shared" si="5"/>
        <v/>
      </c>
      <c r="CJ17">
        <f t="shared" si="6"/>
        <v>0</v>
      </c>
      <c r="CK17">
        <f t="shared" si="7"/>
        <v>0</v>
      </c>
    </row>
    <row r="18" spans="1:89" x14ac:dyDescent="0.25">
      <c r="A18" s="200"/>
      <c r="B18" s="24" t="s">
        <v>34</v>
      </c>
      <c r="C18" s="16">
        <f t="shared" si="0"/>
        <v>0</v>
      </c>
      <c r="D18" s="25">
        <f t="shared" si="8"/>
        <v>0</v>
      </c>
      <c r="E18" s="16">
        <f t="shared" si="1"/>
        <v>0</v>
      </c>
      <c r="F18" s="26"/>
      <c r="G18" s="19"/>
      <c r="H18" s="26"/>
      <c r="I18" s="19"/>
      <c r="J18" s="26"/>
      <c r="K18" s="19"/>
      <c r="L18" s="26"/>
      <c r="M18" s="19"/>
      <c r="N18" s="21"/>
      <c r="O18" s="19"/>
      <c r="P18" s="21"/>
      <c r="Q18" s="19"/>
      <c r="R18" s="21"/>
      <c r="S18" s="19"/>
      <c r="T18" s="21"/>
      <c r="U18" s="19"/>
      <c r="V18" s="26"/>
      <c r="W18" s="19"/>
      <c r="X18" s="26"/>
      <c r="Y18" s="19"/>
      <c r="Z18" s="26"/>
      <c r="AA18" s="19"/>
      <c r="AB18" s="26"/>
      <c r="AC18" s="19"/>
      <c r="AD18" s="26"/>
      <c r="AE18" s="19"/>
      <c r="AF18" s="26"/>
      <c r="AG18" s="19"/>
      <c r="AH18" s="26"/>
      <c r="AI18" s="19"/>
      <c r="AJ18" s="26"/>
      <c r="AK18" s="19"/>
      <c r="AL18" s="26"/>
      <c r="AM18" s="22"/>
      <c r="AN18" s="23"/>
      <c r="AO18" s="19"/>
      <c r="AP18" t="str">
        <f t="shared" si="2"/>
        <v/>
      </c>
      <c r="CA18" t="str">
        <f t="shared" si="3"/>
        <v/>
      </c>
      <c r="CB18" t="str">
        <f t="shared" si="4"/>
        <v/>
      </c>
      <c r="CC18" t="str">
        <f t="shared" si="5"/>
        <v/>
      </c>
      <c r="CJ18">
        <f t="shared" si="6"/>
        <v>0</v>
      </c>
      <c r="CK18">
        <f t="shared" si="7"/>
        <v>0</v>
      </c>
    </row>
    <row r="19" spans="1:89" x14ac:dyDescent="0.25">
      <c r="A19" s="200"/>
      <c r="B19" s="24" t="s">
        <v>35</v>
      </c>
      <c r="C19" s="16">
        <f t="shared" si="0"/>
        <v>0</v>
      </c>
      <c r="D19" s="25">
        <f t="shared" si="8"/>
        <v>0</v>
      </c>
      <c r="E19" s="16">
        <f t="shared" si="1"/>
        <v>0</v>
      </c>
      <c r="F19" s="26"/>
      <c r="G19" s="19"/>
      <c r="H19" s="26"/>
      <c r="I19" s="19"/>
      <c r="J19" s="26"/>
      <c r="K19" s="19"/>
      <c r="L19" s="26"/>
      <c r="M19" s="19"/>
      <c r="N19" s="21"/>
      <c r="O19" s="19"/>
      <c r="P19" s="21"/>
      <c r="Q19" s="19"/>
      <c r="R19" s="21"/>
      <c r="S19" s="19"/>
      <c r="T19" s="21"/>
      <c r="U19" s="19"/>
      <c r="V19" s="26"/>
      <c r="W19" s="19"/>
      <c r="X19" s="26"/>
      <c r="Y19" s="19"/>
      <c r="Z19" s="26"/>
      <c r="AA19" s="19"/>
      <c r="AB19" s="26"/>
      <c r="AC19" s="19"/>
      <c r="AD19" s="26"/>
      <c r="AE19" s="19"/>
      <c r="AF19" s="26"/>
      <c r="AG19" s="19"/>
      <c r="AH19" s="26"/>
      <c r="AI19" s="19"/>
      <c r="AJ19" s="26"/>
      <c r="AK19" s="19"/>
      <c r="AL19" s="26"/>
      <c r="AM19" s="22"/>
      <c r="AN19" s="23"/>
      <c r="AO19" s="19"/>
      <c r="AP19" t="str">
        <f t="shared" si="2"/>
        <v/>
      </c>
      <c r="CA19" t="str">
        <f t="shared" si="3"/>
        <v/>
      </c>
      <c r="CB19" t="str">
        <f t="shared" si="4"/>
        <v/>
      </c>
      <c r="CC19" t="str">
        <f t="shared" si="5"/>
        <v/>
      </c>
      <c r="CJ19">
        <f t="shared" si="6"/>
        <v>0</v>
      </c>
      <c r="CK19">
        <f t="shared" si="7"/>
        <v>0</v>
      </c>
    </row>
    <row r="20" spans="1:89" x14ac:dyDescent="0.25">
      <c r="A20" s="200"/>
      <c r="B20" s="24" t="s">
        <v>36</v>
      </c>
      <c r="C20" s="16">
        <f t="shared" si="0"/>
        <v>0</v>
      </c>
      <c r="D20" s="25">
        <f t="shared" si="8"/>
        <v>0</v>
      </c>
      <c r="E20" s="16">
        <f t="shared" si="1"/>
        <v>0</v>
      </c>
      <c r="F20" s="26"/>
      <c r="G20" s="19"/>
      <c r="H20" s="26"/>
      <c r="I20" s="19"/>
      <c r="J20" s="26"/>
      <c r="K20" s="19"/>
      <c r="L20" s="26"/>
      <c r="M20" s="19"/>
      <c r="N20" s="21"/>
      <c r="O20" s="19"/>
      <c r="P20" s="21"/>
      <c r="Q20" s="19"/>
      <c r="R20" s="21"/>
      <c r="S20" s="19"/>
      <c r="T20" s="21"/>
      <c r="U20" s="19"/>
      <c r="V20" s="26"/>
      <c r="W20" s="19"/>
      <c r="X20" s="26"/>
      <c r="Y20" s="19"/>
      <c r="Z20" s="26"/>
      <c r="AA20" s="19"/>
      <c r="AB20" s="26"/>
      <c r="AC20" s="19"/>
      <c r="AD20" s="26"/>
      <c r="AE20" s="19"/>
      <c r="AF20" s="26"/>
      <c r="AG20" s="19"/>
      <c r="AH20" s="26"/>
      <c r="AI20" s="19"/>
      <c r="AJ20" s="26"/>
      <c r="AK20" s="19"/>
      <c r="AL20" s="26"/>
      <c r="AM20" s="22"/>
      <c r="AN20" s="23"/>
      <c r="AO20" s="19"/>
      <c r="AP20" t="str">
        <f t="shared" si="2"/>
        <v/>
      </c>
      <c r="CA20" t="str">
        <f t="shared" si="3"/>
        <v/>
      </c>
      <c r="CB20" t="str">
        <f t="shared" si="4"/>
        <v/>
      </c>
      <c r="CC20" t="str">
        <f t="shared" si="5"/>
        <v/>
      </c>
      <c r="CJ20">
        <f t="shared" si="6"/>
        <v>0</v>
      </c>
      <c r="CK20">
        <f t="shared" si="7"/>
        <v>0</v>
      </c>
    </row>
    <row r="21" spans="1:89" x14ac:dyDescent="0.25">
      <c r="A21" s="200"/>
      <c r="B21" s="24" t="s">
        <v>37</v>
      </c>
      <c r="C21" s="16">
        <f t="shared" si="0"/>
        <v>0</v>
      </c>
      <c r="D21" s="25">
        <f t="shared" si="8"/>
        <v>0</v>
      </c>
      <c r="E21" s="16">
        <f t="shared" si="1"/>
        <v>0</v>
      </c>
      <c r="F21" s="26"/>
      <c r="G21" s="19"/>
      <c r="H21" s="26"/>
      <c r="I21" s="19"/>
      <c r="J21" s="26"/>
      <c r="K21" s="19"/>
      <c r="L21" s="26"/>
      <c r="M21" s="19"/>
      <c r="N21" s="21"/>
      <c r="O21" s="19"/>
      <c r="P21" s="21"/>
      <c r="Q21" s="19"/>
      <c r="R21" s="21"/>
      <c r="S21" s="19"/>
      <c r="T21" s="21"/>
      <c r="U21" s="19"/>
      <c r="V21" s="26"/>
      <c r="W21" s="19"/>
      <c r="X21" s="26"/>
      <c r="Y21" s="19"/>
      <c r="Z21" s="26"/>
      <c r="AA21" s="19"/>
      <c r="AB21" s="26"/>
      <c r="AC21" s="19"/>
      <c r="AD21" s="26"/>
      <c r="AE21" s="19"/>
      <c r="AF21" s="26"/>
      <c r="AG21" s="19"/>
      <c r="AH21" s="26"/>
      <c r="AI21" s="19"/>
      <c r="AJ21" s="26"/>
      <c r="AK21" s="19"/>
      <c r="AL21" s="26"/>
      <c r="AM21" s="22"/>
      <c r="AN21" s="23"/>
      <c r="AO21" s="19"/>
      <c r="AP21" t="str">
        <f t="shared" si="2"/>
        <v/>
      </c>
      <c r="CA21" t="str">
        <f t="shared" si="3"/>
        <v/>
      </c>
      <c r="CB21" t="str">
        <f t="shared" si="4"/>
        <v/>
      </c>
      <c r="CC21" t="str">
        <f t="shared" si="5"/>
        <v/>
      </c>
      <c r="CJ21">
        <f t="shared" si="6"/>
        <v>0</v>
      </c>
      <c r="CK21">
        <f t="shared" si="7"/>
        <v>0</v>
      </c>
    </row>
    <row r="22" spans="1:89" x14ac:dyDescent="0.25">
      <c r="A22" s="200"/>
      <c r="B22" s="24" t="s">
        <v>38</v>
      </c>
      <c r="C22" s="16">
        <f t="shared" si="0"/>
        <v>0</v>
      </c>
      <c r="D22" s="25">
        <f t="shared" si="8"/>
        <v>0</v>
      </c>
      <c r="E22" s="16">
        <f t="shared" si="1"/>
        <v>0</v>
      </c>
      <c r="F22" s="26"/>
      <c r="G22" s="19"/>
      <c r="H22" s="26"/>
      <c r="I22" s="19"/>
      <c r="J22" s="26"/>
      <c r="K22" s="19"/>
      <c r="L22" s="26"/>
      <c r="M22" s="19"/>
      <c r="N22" s="21"/>
      <c r="O22" s="19"/>
      <c r="P22" s="21"/>
      <c r="Q22" s="19"/>
      <c r="R22" s="21"/>
      <c r="S22" s="19"/>
      <c r="T22" s="21"/>
      <c r="U22" s="19"/>
      <c r="V22" s="26"/>
      <c r="W22" s="19"/>
      <c r="X22" s="26"/>
      <c r="Y22" s="19"/>
      <c r="Z22" s="26"/>
      <c r="AA22" s="19"/>
      <c r="AB22" s="26"/>
      <c r="AC22" s="19"/>
      <c r="AD22" s="26"/>
      <c r="AE22" s="19"/>
      <c r="AF22" s="26"/>
      <c r="AG22" s="19"/>
      <c r="AH22" s="26"/>
      <c r="AI22" s="19"/>
      <c r="AJ22" s="26"/>
      <c r="AK22" s="19"/>
      <c r="AL22" s="26"/>
      <c r="AM22" s="22"/>
      <c r="AN22" s="23"/>
      <c r="AO22" s="19"/>
      <c r="AP22" t="str">
        <f t="shared" si="2"/>
        <v/>
      </c>
      <c r="CA22" t="str">
        <f t="shared" si="3"/>
        <v/>
      </c>
      <c r="CB22" t="str">
        <f t="shared" si="4"/>
        <v/>
      </c>
      <c r="CC22" t="str">
        <f t="shared" si="5"/>
        <v/>
      </c>
      <c r="CJ22">
        <f t="shared" si="6"/>
        <v>0</v>
      </c>
      <c r="CK22">
        <f t="shared" si="7"/>
        <v>0</v>
      </c>
    </row>
    <row r="23" spans="1:89" x14ac:dyDescent="0.25">
      <c r="A23" s="200"/>
      <c r="B23" s="24" t="s">
        <v>39</v>
      </c>
      <c r="C23" s="16">
        <f t="shared" si="0"/>
        <v>0</v>
      </c>
      <c r="D23" s="25">
        <f t="shared" si="8"/>
        <v>0</v>
      </c>
      <c r="E23" s="16">
        <f t="shared" si="1"/>
        <v>0</v>
      </c>
      <c r="F23" s="26"/>
      <c r="G23" s="19"/>
      <c r="H23" s="26"/>
      <c r="I23" s="19"/>
      <c r="J23" s="26"/>
      <c r="K23" s="19"/>
      <c r="L23" s="26"/>
      <c r="M23" s="19"/>
      <c r="N23" s="21"/>
      <c r="O23" s="19"/>
      <c r="P23" s="21"/>
      <c r="Q23" s="19"/>
      <c r="R23" s="21"/>
      <c r="S23" s="19"/>
      <c r="T23" s="21"/>
      <c r="U23" s="19"/>
      <c r="V23" s="26"/>
      <c r="W23" s="19"/>
      <c r="X23" s="26"/>
      <c r="Y23" s="19"/>
      <c r="Z23" s="26"/>
      <c r="AA23" s="19"/>
      <c r="AB23" s="26"/>
      <c r="AC23" s="19"/>
      <c r="AD23" s="26"/>
      <c r="AE23" s="19"/>
      <c r="AF23" s="26"/>
      <c r="AG23" s="19"/>
      <c r="AH23" s="26"/>
      <c r="AI23" s="19"/>
      <c r="AJ23" s="26"/>
      <c r="AK23" s="19"/>
      <c r="AL23" s="26"/>
      <c r="AM23" s="22"/>
      <c r="AN23" s="23"/>
      <c r="AO23" s="19"/>
      <c r="AP23" t="str">
        <f t="shared" si="2"/>
        <v/>
      </c>
      <c r="CA23" t="str">
        <f t="shared" si="3"/>
        <v/>
      </c>
      <c r="CB23" t="str">
        <f t="shared" si="4"/>
        <v/>
      </c>
      <c r="CC23" t="str">
        <f t="shared" si="5"/>
        <v/>
      </c>
      <c r="CJ23">
        <f t="shared" si="6"/>
        <v>0</v>
      </c>
      <c r="CK23">
        <f t="shared" si="7"/>
        <v>0</v>
      </c>
    </row>
    <row r="24" spans="1:89" x14ac:dyDescent="0.25">
      <c r="A24" s="200"/>
      <c r="B24" s="24" t="s">
        <v>40</v>
      </c>
      <c r="C24" s="16">
        <f t="shared" si="0"/>
        <v>0</v>
      </c>
      <c r="D24" s="25">
        <f t="shared" si="8"/>
        <v>0</v>
      </c>
      <c r="E24" s="16">
        <f t="shared" si="1"/>
        <v>0</v>
      </c>
      <c r="F24" s="26"/>
      <c r="G24" s="19"/>
      <c r="H24" s="26"/>
      <c r="I24" s="19"/>
      <c r="J24" s="26"/>
      <c r="K24" s="19"/>
      <c r="L24" s="26"/>
      <c r="M24" s="19"/>
      <c r="N24" s="21"/>
      <c r="O24" s="19"/>
      <c r="P24" s="21"/>
      <c r="Q24" s="19"/>
      <c r="R24" s="21"/>
      <c r="S24" s="19"/>
      <c r="T24" s="21"/>
      <c r="U24" s="19"/>
      <c r="V24" s="26"/>
      <c r="W24" s="19"/>
      <c r="X24" s="26"/>
      <c r="Y24" s="19"/>
      <c r="Z24" s="26"/>
      <c r="AA24" s="19"/>
      <c r="AB24" s="26"/>
      <c r="AC24" s="19"/>
      <c r="AD24" s="26"/>
      <c r="AE24" s="19"/>
      <c r="AF24" s="26"/>
      <c r="AG24" s="19"/>
      <c r="AH24" s="26"/>
      <c r="AI24" s="19"/>
      <c r="AJ24" s="26"/>
      <c r="AK24" s="19"/>
      <c r="AL24" s="26"/>
      <c r="AM24" s="22"/>
      <c r="AN24" s="23"/>
      <c r="AO24" s="19"/>
      <c r="AP24" t="str">
        <f t="shared" si="2"/>
        <v/>
      </c>
      <c r="CA24" t="str">
        <f t="shared" si="3"/>
        <v/>
      </c>
      <c r="CB24" t="str">
        <f t="shared" si="4"/>
        <v/>
      </c>
      <c r="CC24" t="str">
        <f t="shared" si="5"/>
        <v/>
      </c>
      <c r="CJ24">
        <f t="shared" si="6"/>
        <v>0</v>
      </c>
      <c r="CK24">
        <f t="shared" si="7"/>
        <v>0</v>
      </c>
    </row>
    <row r="25" spans="1:89" x14ac:dyDescent="0.25">
      <c r="A25" s="200"/>
      <c r="B25" s="24" t="s">
        <v>41</v>
      </c>
      <c r="C25" s="16">
        <f t="shared" si="0"/>
        <v>0</v>
      </c>
      <c r="D25" s="25">
        <f t="shared" si="8"/>
        <v>0</v>
      </c>
      <c r="E25" s="16">
        <f t="shared" si="1"/>
        <v>0</v>
      </c>
      <c r="F25" s="26"/>
      <c r="G25" s="19"/>
      <c r="H25" s="26"/>
      <c r="I25" s="19"/>
      <c r="J25" s="26"/>
      <c r="K25" s="19"/>
      <c r="L25" s="26"/>
      <c r="M25" s="19"/>
      <c r="N25" s="21"/>
      <c r="O25" s="19"/>
      <c r="P25" s="21"/>
      <c r="Q25" s="19"/>
      <c r="R25" s="21"/>
      <c r="S25" s="19"/>
      <c r="T25" s="21"/>
      <c r="U25" s="19"/>
      <c r="V25" s="26"/>
      <c r="W25" s="19"/>
      <c r="X25" s="26"/>
      <c r="Y25" s="19"/>
      <c r="Z25" s="26"/>
      <c r="AA25" s="19"/>
      <c r="AB25" s="26"/>
      <c r="AC25" s="19"/>
      <c r="AD25" s="26"/>
      <c r="AE25" s="19"/>
      <c r="AF25" s="26"/>
      <c r="AG25" s="19"/>
      <c r="AH25" s="26"/>
      <c r="AI25" s="19"/>
      <c r="AJ25" s="26"/>
      <c r="AK25" s="19"/>
      <c r="AL25" s="26"/>
      <c r="AM25" s="22"/>
      <c r="AN25" s="23"/>
      <c r="AO25" s="19"/>
      <c r="AP25" t="str">
        <f t="shared" si="2"/>
        <v/>
      </c>
      <c r="CA25" t="str">
        <f t="shared" si="3"/>
        <v/>
      </c>
      <c r="CB25" t="str">
        <f t="shared" si="4"/>
        <v/>
      </c>
      <c r="CC25" t="str">
        <f t="shared" si="5"/>
        <v/>
      </c>
      <c r="CJ25">
        <f t="shared" si="6"/>
        <v>0</v>
      </c>
      <c r="CK25">
        <f t="shared" si="7"/>
        <v>0</v>
      </c>
    </row>
    <row r="26" spans="1:89" ht="22.5" x14ac:dyDescent="0.25">
      <c r="A26" s="200"/>
      <c r="B26" s="27" t="s">
        <v>42</v>
      </c>
      <c r="C26" s="16">
        <f t="shared" si="0"/>
        <v>0</v>
      </c>
      <c r="D26" s="25">
        <f t="shared" si="8"/>
        <v>0</v>
      </c>
      <c r="E26" s="16">
        <f t="shared" si="1"/>
        <v>0</v>
      </c>
      <c r="F26" s="26"/>
      <c r="G26" s="19"/>
      <c r="H26" s="26"/>
      <c r="I26" s="19"/>
      <c r="J26" s="26"/>
      <c r="K26" s="19"/>
      <c r="L26" s="26"/>
      <c r="M26" s="19"/>
      <c r="N26" s="21"/>
      <c r="O26" s="19"/>
      <c r="P26" s="21"/>
      <c r="Q26" s="19"/>
      <c r="R26" s="21"/>
      <c r="S26" s="19"/>
      <c r="T26" s="21"/>
      <c r="U26" s="19"/>
      <c r="V26" s="26"/>
      <c r="W26" s="19"/>
      <c r="X26" s="26"/>
      <c r="Y26" s="19"/>
      <c r="Z26" s="26"/>
      <c r="AA26" s="19"/>
      <c r="AB26" s="26"/>
      <c r="AC26" s="19"/>
      <c r="AD26" s="26"/>
      <c r="AE26" s="19"/>
      <c r="AF26" s="26"/>
      <c r="AG26" s="19"/>
      <c r="AH26" s="26"/>
      <c r="AI26" s="19"/>
      <c r="AJ26" s="26"/>
      <c r="AK26" s="19"/>
      <c r="AL26" s="26"/>
      <c r="AM26" s="22"/>
      <c r="AN26" s="23"/>
      <c r="AO26" s="19"/>
      <c r="AP26" t="str">
        <f t="shared" si="2"/>
        <v/>
      </c>
      <c r="CA26" t="str">
        <f t="shared" si="3"/>
        <v/>
      </c>
      <c r="CB26" t="str">
        <f t="shared" si="4"/>
        <v/>
      </c>
      <c r="CC26" t="str">
        <f t="shared" si="5"/>
        <v/>
      </c>
      <c r="CJ26">
        <f t="shared" si="6"/>
        <v>0</v>
      </c>
      <c r="CK26">
        <f t="shared" si="7"/>
        <v>0</v>
      </c>
    </row>
    <row r="27" spans="1:89" x14ac:dyDescent="0.25">
      <c r="A27" s="200"/>
      <c r="B27" s="24" t="s">
        <v>43</v>
      </c>
      <c r="C27" s="16">
        <f t="shared" si="0"/>
        <v>0</v>
      </c>
      <c r="D27" s="25">
        <f t="shared" si="8"/>
        <v>0</v>
      </c>
      <c r="E27" s="16">
        <f t="shared" si="1"/>
        <v>0</v>
      </c>
      <c r="F27" s="26"/>
      <c r="G27" s="19"/>
      <c r="H27" s="26"/>
      <c r="I27" s="19"/>
      <c r="J27" s="26"/>
      <c r="K27" s="19"/>
      <c r="L27" s="26"/>
      <c r="M27" s="19"/>
      <c r="N27" s="21"/>
      <c r="O27" s="19"/>
      <c r="P27" s="21"/>
      <c r="Q27" s="19"/>
      <c r="R27" s="21"/>
      <c r="S27" s="19"/>
      <c r="T27" s="21"/>
      <c r="U27" s="19"/>
      <c r="V27" s="26"/>
      <c r="W27" s="19"/>
      <c r="X27" s="26"/>
      <c r="Y27" s="19"/>
      <c r="Z27" s="26"/>
      <c r="AA27" s="19"/>
      <c r="AB27" s="26"/>
      <c r="AC27" s="19"/>
      <c r="AD27" s="26"/>
      <c r="AE27" s="19"/>
      <c r="AF27" s="26"/>
      <c r="AG27" s="19"/>
      <c r="AH27" s="26"/>
      <c r="AI27" s="19"/>
      <c r="AJ27" s="26"/>
      <c r="AK27" s="19"/>
      <c r="AL27" s="26"/>
      <c r="AM27" s="22"/>
      <c r="AN27" s="23"/>
      <c r="AO27" s="19"/>
      <c r="AP27" t="str">
        <f t="shared" si="2"/>
        <v/>
      </c>
      <c r="CA27" t="str">
        <f t="shared" si="3"/>
        <v/>
      </c>
      <c r="CB27" t="str">
        <f t="shared" si="4"/>
        <v/>
      </c>
      <c r="CC27" t="str">
        <f t="shared" si="5"/>
        <v/>
      </c>
      <c r="CJ27">
        <f t="shared" si="6"/>
        <v>0</v>
      </c>
      <c r="CK27">
        <f t="shared" si="7"/>
        <v>0</v>
      </c>
    </row>
    <row r="28" spans="1:89" x14ac:dyDescent="0.25">
      <c r="A28" s="200"/>
      <c r="B28" s="24" t="s">
        <v>44</v>
      </c>
      <c r="C28" s="16">
        <f t="shared" si="0"/>
        <v>0</v>
      </c>
      <c r="D28" s="25">
        <f t="shared" si="8"/>
        <v>0</v>
      </c>
      <c r="E28" s="16">
        <f t="shared" si="1"/>
        <v>0</v>
      </c>
      <c r="F28" s="26"/>
      <c r="G28" s="19"/>
      <c r="H28" s="26"/>
      <c r="I28" s="19"/>
      <c r="J28" s="26"/>
      <c r="K28" s="19"/>
      <c r="L28" s="26"/>
      <c r="M28" s="19"/>
      <c r="N28" s="21"/>
      <c r="O28" s="19"/>
      <c r="P28" s="21"/>
      <c r="Q28" s="19"/>
      <c r="R28" s="21"/>
      <c r="S28" s="19"/>
      <c r="T28" s="21"/>
      <c r="U28" s="19"/>
      <c r="V28" s="26"/>
      <c r="W28" s="19"/>
      <c r="X28" s="26"/>
      <c r="Y28" s="19"/>
      <c r="Z28" s="26"/>
      <c r="AA28" s="19"/>
      <c r="AB28" s="26"/>
      <c r="AC28" s="19"/>
      <c r="AD28" s="26"/>
      <c r="AE28" s="19"/>
      <c r="AF28" s="26"/>
      <c r="AG28" s="19"/>
      <c r="AH28" s="26"/>
      <c r="AI28" s="19"/>
      <c r="AJ28" s="26"/>
      <c r="AK28" s="19"/>
      <c r="AL28" s="26"/>
      <c r="AM28" s="22"/>
      <c r="AN28" s="23"/>
      <c r="AO28" s="19"/>
      <c r="AP28" t="str">
        <f t="shared" si="2"/>
        <v/>
      </c>
      <c r="CA28" t="str">
        <f t="shared" si="3"/>
        <v/>
      </c>
      <c r="CB28" t="str">
        <f t="shared" si="4"/>
        <v/>
      </c>
      <c r="CC28" t="str">
        <f t="shared" si="5"/>
        <v/>
      </c>
      <c r="CJ28">
        <f t="shared" si="6"/>
        <v>0</v>
      </c>
      <c r="CK28">
        <f t="shared" si="7"/>
        <v>0</v>
      </c>
    </row>
    <row r="29" spans="1:89" x14ac:dyDescent="0.25">
      <c r="A29" s="200"/>
      <c r="B29" s="24" t="s">
        <v>45</v>
      </c>
      <c r="C29" s="16">
        <f t="shared" si="0"/>
        <v>0</v>
      </c>
      <c r="D29" s="25">
        <f t="shared" si="8"/>
        <v>0</v>
      </c>
      <c r="E29" s="16">
        <f t="shared" si="1"/>
        <v>0</v>
      </c>
      <c r="F29" s="26"/>
      <c r="G29" s="19"/>
      <c r="H29" s="26"/>
      <c r="I29" s="19"/>
      <c r="J29" s="26"/>
      <c r="K29" s="19"/>
      <c r="L29" s="26"/>
      <c r="M29" s="19"/>
      <c r="N29" s="21"/>
      <c r="O29" s="19"/>
      <c r="P29" s="21"/>
      <c r="Q29" s="19"/>
      <c r="R29" s="21"/>
      <c r="S29" s="19"/>
      <c r="T29" s="21"/>
      <c r="U29" s="19"/>
      <c r="V29" s="26"/>
      <c r="W29" s="19"/>
      <c r="X29" s="26"/>
      <c r="Y29" s="19"/>
      <c r="Z29" s="26"/>
      <c r="AA29" s="19"/>
      <c r="AB29" s="26"/>
      <c r="AC29" s="19"/>
      <c r="AD29" s="26"/>
      <c r="AE29" s="19"/>
      <c r="AF29" s="26"/>
      <c r="AG29" s="19"/>
      <c r="AH29" s="26"/>
      <c r="AI29" s="19"/>
      <c r="AJ29" s="26"/>
      <c r="AK29" s="19"/>
      <c r="AL29" s="26"/>
      <c r="AM29" s="22"/>
      <c r="AN29" s="23"/>
      <c r="AO29" s="19"/>
      <c r="AP29" t="str">
        <f t="shared" si="2"/>
        <v/>
      </c>
      <c r="CA29" t="str">
        <f t="shared" si="3"/>
        <v/>
      </c>
      <c r="CB29" t="str">
        <f t="shared" si="4"/>
        <v/>
      </c>
      <c r="CC29" t="str">
        <f t="shared" si="5"/>
        <v/>
      </c>
      <c r="CJ29">
        <f t="shared" si="6"/>
        <v>0</v>
      </c>
      <c r="CK29">
        <f t="shared" si="7"/>
        <v>0</v>
      </c>
    </row>
    <row r="30" spans="1:89" x14ac:dyDescent="0.25">
      <c r="A30" s="200"/>
      <c r="B30" s="24" t="s">
        <v>46</v>
      </c>
      <c r="C30" s="16">
        <f t="shared" si="0"/>
        <v>0</v>
      </c>
      <c r="D30" s="25">
        <f t="shared" si="8"/>
        <v>0</v>
      </c>
      <c r="E30" s="16">
        <f t="shared" si="1"/>
        <v>0</v>
      </c>
      <c r="F30" s="26"/>
      <c r="G30" s="19"/>
      <c r="H30" s="26"/>
      <c r="I30" s="19"/>
      <c r="J30" s="26"/>
      <c r="K30" s="19"/>
      <c r="L30" s="26"/>
      <c r="M30" s="19"/>
      <c r="N30" s="21"/>
      <c r="O30" s="19"/>
      <c r="P30" s="21"/>
      <c r="Q30" s="19"/>
      <c r="R30" s="21"/>
      <c r="S30" s="19"/>
      <c r="T30" s="21"/>
      <c r="U30" s="19"/>
      <c r="V30" s="26"/>
      <c r="W30" s="19"/>
      <c r="X30" s="26"/>
      <c r="Y30" s="19"/>
      <c r="Z30" s="26"/>
      <c r="AA30" s="19"/>
      <c r="AB30" s="26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22"/>
      <c r="AN30" s="23"/>
      <c r="AO30" s="19"/>
      <c r="AP30" t="str">
        <f t="shared" si="2"/>
        <v/>
      </c>
      <c r="CA30" t="str">
        <f t="shared" si="3"/>
        <v/>
      </c>
      <c r="CB30" t="str">
        <f t="shared" si="4"/>
        <v/>
      </c>
      <c r="CC30" t="str">
        <f t="shared" si="5"/>
        <v/>
      </c>
      <c r="CJ30">
        <f t="shared" si="6"/>
        <v>0</v>
      </c>
      <c r="CK30">
        <f t="shared" si="7"/>
        <v>0</v>
      </c>
    </row>
    <row r="31" spans="1:89" ht="22.5" x14ac:dyDescent="0.25">
      <c r="A31" s="200"/>
      <c r="B31" s="27" t="s">
        <v>47</v>
      </c>
      <c r="C31" s="16">
        <f t="shared" si="0"/>
        <v>0</v>
      </c>
      <c r="D31" s="25">
        <f t="shared" si="8"/>
        <v>0</v>
      </c>
      <c r="E31" s="16">
        <f t="shared" si="1"/>
        <v>0</v>
      </c>
      <c r="F31" s="26"/>
      <c r="G31" s="19"/>
      <c r="H31" s="26"/>
      <c r="I31" s="19"/>
      <c r="J31" s="26"/>
      <c r="K31" s="19"/>
      <c r="L31" s="26"/>
      <c r="M31" s="19"/>
      <c r="N31" s="21"/>
      <c r="O31" s="19"/>
      <c r="P31" s="21"/>
      <c r="Q31" s="19"/>
      <c r="R31" s="21"/>
      <c r="S31" s="19"/>
      <c r="T31" s="21"/>
      <c r="U31" s="19"/>
      <c r="V31" s="26"/>
      <c r="W31" s="19"/>
      <c r="X31" s="26"/>
      <c r="Y31" s="19"/>
      <c r="Z31" s="26"/>
      <c r="AA31" s="19"/>
      <c r="AB31" s="26"/>
      <c r="AC31" s="19"/>
      <c r="AD31" s="26"/>
      <c r="AE31" s="19"/>
      <c r="AF31" s="26"/>
      <c r="AG31" s="19"/>
      <c r="AH31" s="26"/>
      <c r="AI31" s="19"/>
      <c r="AJ31" s="26"/>
      <c r="AK31" s="19"/>
      <c r="AL31" s="26"/>
      <c r="AM31" s="22"/>
      <c r="AN31" s="23"/>
      <c r="AO31" s="19"/>
      <c r="AP31" t="str">
        <f t="shared" si="2"/>
        <v/>
      </c>
      <c r="CA31" t="str">
        <f t="shared" si="3"/>
        <v/>
      </c>
      <c r="CB31" t="str">
        <f t="shared" si="4"/>
        <v/>
      </c>
      <c r="CC31" t="str">
        <f t="shared" si="5"/>
        <v/>
      </c>
      <c r="CJ31">
        <f t="shared" si="6"/>
        <v>0</v>
      </c>
      <c r="CK31">
        <f t="shared" si="7"/>
        <v>0</v>
      </c>
    </row>
    <row r="32" spans="1:89" x14ac:dyDescent="0.25">
      <c r="A32" s="200"/>
      <c r="B32" s="24" t="s">
        <v>48</v>
      </c>
      <c r="C32" s="16">
        <f t="shared" si="0"/>
        <v>0</v>
      </c>
      <c r="D32" s="25">
        <f t="shared" si="8"/>
        <v>0</v>
      </c>
      <c r="E32" s="16">
        <f t="shared" si="1"/>
        <v>0</v>
      </c>
      <c r="F32" s="26"/>
      <c r="G32" s="19"/>
      <c r="H32" s="26"/>
      <c r="I32" s="19"/>
      <c r="J32" s="26"/>
      <c r="K32" s="19"/>
      <c r="L32" s="26"/>
      <c r="M32" s="19"/>
      <c r="N32" s="21"/>
      <c r="O32" s="19"/>
      <c r="P32" s="21"/>
      <c r="Q32" s="19"/>
      <c r="R32" s="21"/>
      <c r="S32" s="19"/>
      <c r="T32" s="21"/>
      <c r="U32" s="19"/>
      <c r="V32" s="26"/>
      <c r="W32" s="19"/>
      <c r="X32" s="26"/>
      <c r="Y32" s="19"/>
      <c r="Z32" s="26"/>
      <c r="AA32" s="19"/>
      <c r="AB32" s="26"/>
      <c r="AC32" s="19"/>
      <c r="AD32" s="26"/>
      <c r="AE32" s="19"/>
      <c r="AF32" s="26"/>
      <c r="AG32" s="19"/>
      <c r="AH32" s="26"/>
      <c r="AI32" s="19"/>
      <c r="AJ32" s="26"/>
      <c r="AK32" s="19"/>
      <c r="AL32" s="26"/>
      <c r="AM32" s="22"/>
      <c r="AN32" s="23"/>
      <c r="AO32" s="19"/>
      <c r="AP32" t="str">
        <f t="shared" si="2"/>
        <v/>
      </c>
      <c r="CA32" t="str">
        <f t="shared" si="3"/>
        <v/>
      </c>
      <c r="CB32" t="str">
        <f t="shared" si="4"/>
        <v/>
      </c>
      <c r="CC32" t="str">
        <f t="shared" si="5"/>
        <v/>
      </c>
      <c r="CJ32">
        <f t="shared" si="6"/>
        <v>0</v>
      </c>
      <c r="CK32">
        <f t="shared" si="7"/>
        <v>0</v>
      </c>
    </row>
    <row r="33" spans="1:89" x14ac:dyDescent="0.25">
      <c r="A33" s="200"/>
      <c r="B33" s="24" t="s">
        <v>49</v>
      </c>
      <c r="C33" s="16">
        <f t="shared" si="0"/>
        <v>0</v>
      </c>
      <c r="D33" s="25">
        <f t="shared" si="8"/>
        <v>0</v>
      </c>
      <c r="E33" s="16">
        <f t="shared" si="1"/>
        <v>0</v>
      </c>
      <c r="F33" s="26"/>
      <c r="G33" s="19"/>
      <c r="H33" s="26"/>
      <c r="I33" s="19"/>
      <c r="J33" s="26"/>
      <c r="K33" s="19"/>
      <c r="L33" s="26"/>
      <c r="M33" s="19"/>
      <c r="N33" s="21"/>
      <c r="O33" s="19"/>
      <c r="P33" s="21"/>
      <c r="Q33" s="19"/>
      <c r="R33" s="21"/>
      <c r="S33" s="19"/>
      <c r="T33" s="21"/>
      <c r="U33" s="19"/>
      <c r="V33" s="26"/>
      <c r="W33" s="19"/>
      <c r="X33" s="26"/>
      <c r="Y33" s="19"/>
      <c r="Z33" s="26"/>
      <c r="AA33" s="19"/>
      <c r="AB33" s="26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22"/>
      <c r="AN33" s="23"/>
      <c r="AO33" s="19"/>
      <c r="AP33" t="str">
        <f t="shared" si="2"/>
        <v/>
      </c>
      <c r="CA33" t="str">
        <f t="shared" si="3"/>
        <v/>
      </c>
      <c r="CB33" t="str">
        <f t="shared" si="4"/>
        <v/>
      </c>
      <c r="CC33" t="str">
        <f t="shared" si="5"/>
        <v/>
      </c>
      <c r="CJ33">
        <f t="shared" si="6"/>
        <v>0</v>
      </c>
      <c r="CK33">
        <f t="shared" si="7"/>
        <v>0</v>
      </c>
    </row>
    <row r="34" spans="1:89" x14ac:dyDescent="0.25">
      <c r="A34" s="200"/>
      <c r="B34" s="24" t="s">
        <v>50</v>
      </c>
      <c r="C34" s="16">
        <f t="shared" si="0"/>
        <v>0</v>
      </c>
      <c r="D34" s="25">
        <f t="shared" si="8"/>
        <v>0</v>
      </c>
      <c r="E34" s="16">
        <f t="shared" si="1"/>
        <v>0</v>
      </c>
      <c r="F34" s="26"/>
      <c r="G34" s="19"/>
      <c r="H34" s="26"/>
      <c r="I34" s="19"/>
      <c r="J34" s="26"/>
      <c r="K34" s="19"/>
      <c r="L34" s="26"/>
      <c r="M34" s="19"/>
      <c r="N34" s="21"/>
      <c r="O34" s="19"/>
      <c r="P34" s="21"/>
      <c r="Q34" s="19"/>
      <c r="R34" s="21"/>
      <c r="S34" s="19"/>
      <c r="T34" s="21"/>
      <c r="U34" s="19"/>
      <c r="V34" s="26"/>
      <c r="W34" s="19"/>
      <c r="X34" s="26"/>
      <c r="Y34" s="19"/>
      <c r="Z34" s="26"/>
      <c r="AA34" s="19"/>
      <c r="AB34" s="26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22"/>
      <c r="AN34" s="23"/>
      <c r="AO34" s="19"/>
      <c r="AP34" t="str">
        <f t="shared" si="2"/>
        <v/>
      </c>
      <c r="CA34" t="str">
        <f t="shared" si="3"/>
        <v/>
      </c>
      <c r="CB34" t="str">
        <f t="shared" si="4"/>
        <v/>
      </c>
      <c r="CC34" t="str">
        <f t="shared" si="5"/>
        <v/>
      </c>
      <c r="CJ34">
        <f t="shared" si="6"/>
        <v>0</v>
      </c>
      <c r="CK34">
        <f t="shared" si="7"/>
        <v>0</v>
      </c>
    </row>
    <row r="35" spans="1:89" x14ac:dyDescent="0.25">
      <c r="A35" s="200"/>
      <c r="B35" s="24" t="s">
        <v>51</v>
      </c>
      <c r="C35" s="16">
        <f t="shared" si="0"/>
        <v>0</v>
      </c>
      <c r="D35" s="25">
        <f t="shared" si="8"/>
        <v>0</v>
      </c>
      <c r="E35" s="16">
        <f t="shared" si="1"/>
        <v>0</v>
      </c>
      <c r="F35" s="26"/>
      <c r="G35" s="19"/>
      <c r="H35" s="26"/>
      <c r="I35" s="19"/>
      <c r="J35" s="26"/>
      <c r="K35" s="19"/>
      <c r="L35" s="26"/>
      <c r="M35" s="19"/>
      <c r="N35" s="21"/>
      <c r="O35" s="19"/>
      <c r="P35" s="21"/>
      <c r="Q35" s="19"/>
      <c r="R35" s="21"/>
      <c r="S35" s="19"/>
      <c r="T35" s="21"/>
      <c r="U35" s="19"/>
      <c r="V35" s="26"/>
      <c r="W35" s="19"/>
      <c r="X35" s="26"/>
      <c r="Y35" s="19"/>
      <c r="Z35" s="26"/>
      <c r="AA35" s="19"/>
      <c r="AB35" s="26"/>
      <c r="AC35" s="19"/>
      <c r="AD35" s="26"/>
      <c r="AE35" s="19"/>
      <c r="AF35" s="26"/>
      <c r="AG35" s="19"/>
      <c r="AH35" s="26"/>
      <c r="AI35" s="19"/>
      <c r="AJ35" s="26"/>
      <c r="AK35" s="19"/>
      <c r="AL35" s="26"/>
      <c r="AM35" s="22"/>
      <c r="AN35" s="23"/>
      <c r="AO35" s="19"/>
      <c r="AP35" t="str">
        <f t="shared" si="2"/>
        <v/>
      </c>
      <c r="CA35" t="str">
        <f t="shared" si="3"/>
        <v/>
      </c>
      <c r="CB35" t="str">
        <f t="shared" si="4"/>
        <v/>
      </c>
      <c r="CC35" t="str">
        <f t="shared" si="5"/>
        <v/>
      </c>
      <c r="CJ35">
        <f t="shared" si="6"/>
        <v>0</v>
      </c>
      <c r="CK35">
        <f t="shared" si="7"/>
        <v>0</v>
      </c>
    </row>
    <row r="36" spans="1:89" ht="22.5" x14ac:dyDescent="0.25">
      <c r="A36" s="200"/>
      <c r="B36" s="27" t="s">
        <v>52</v>
      </c>
      <c r="C36" s="16">
        <f t="shared" si="0"/>
        <v>0</v>
      </c>
      <c r="D36" s="25">
        <f t="shared" si="8"/>
        <v>0</v>
      </c>
      <c r="E36" s="16">
        <f t="shared" si="1"/>
        <v>0</v>
      </c>
      <c r="F36" s="26"/>
      <c r="G36" s="19"/>
      <c r="H36" s="26"/>
      <c r="I36" s="19"/>
      <c r="J36" s="26"/>
      <c r="K36" s="19"/>
      <c r="L36" s="26"/>
      <c r="M36" s="19"/>
      <c r="N36" s="21"/>
      <c r="O36" s="19"/>
      <c r="P36" s="21"/>
      <c r="Q36" s="19"/>
      <c r="R36" s="21"/>
      <c r="S36" s="19"/>
      <c r="T36" s="21"/>
      <c r="U36" s="19"/>
      <c r="V36" s="26"/>
      <c r="W36" s="19"/>
      <c r="X36" s="26"/>
      <c r="Y36" s="19"/>
      <c r="Z36" s="26"/>
      <c r="AA36" s="19"/>
      <c r="AB36" s="26"/>
      <c r="AC36" s="19"/>
      <c r="AD36" s="26"/>
      <c r="AE36" s="19"/>
      <c r="AF36" s="26"/>
      <c r="AG36" s="19"/>
      <c r="AH36" s="26"/>
      <c r="AI36" s="19"/>
      <c r="AJ36" s="26"/>
      <c r="AK36" s="19"/>
      <c r="AL36" s="26"/>
      <c r="AM36" s="22"/>
      <c r="AN36" s="23"/>
      <c r="AO36" s="19"/>
      <c r="AP36" t="str">
        <f t="shared" si="2"/>
        <v/>
      </c>
      <c r="CA36" t="str">
        <f t="shared" si="3"/>
        <v/>
      </c>
      <c r="CB36" t="str">
        <f t="shared" si="4"/>
        <v/>
      </c>
      <c r="CC36" t="str">
        <f t="shared" si="5"/>
        <v/>
      </c>
      <c r="CJ36">
        <f t="shared" si="6"/>
        <v>0</v>
      </c>
      <c r="CK36">
        <f t="shared" si="7"/>
        <v>0</v>
      </c>
    </row>
    <row r="37" spans="1:89" x14ac:dyDescent="0.25">
      <c r="A37" s="201"/>
      <c r="B37" s="28" t="s">
        <v>53</v>
      </c>
      <c r="C37" s="29">
        <f t="shared" si="0"/>
        <v>0</v>
      </c>
      <c r="D37" s="30">
        <f t="shared" si="8"/>
        <v>0</v>
      </c>
      <c r="E37" s="29">
        <f t="shared" si="1"/>
        <v>0</v>
      </c>
      <c r="F37" s="31"/>
      <c r="G37" s="32"/>
      <c r="H37" s="31"/>
      <c r="I37" s="32"/>
      <c r="J37" s="31"/>
      <c r="K37" s="32"/>
      <c r="L37" s="31"/>
      <c r="M37" s="32"/>
      <c r="N37" s="33"/>
      <c r="O37" s="32"/>
      <c r="P37" s="33"/>
      <c r="Q37" s="32"/>
      <c r="R37" s="33"/>
      <c r="S37" s="32"/>
      <c r="T37" s="33"/>
      <c r="U37" s="32"/>
      <c r="V37" s="31"/>
      <c r="W37" s="32"/>
      <c r="X37" s="31"/>
      <c r="Y37" s="32"/>
      <c r="Z37" s="31"/>
      <c r="AA37" s="32"/>
      <c r="AB37" s="31"/>
      <c r="AC37" s="32"/>
      <c r="AD37" s="31"/>
      <c r="AE37" s="32"/>
      <c r="AF37" s="31"/>
      <c r="AG37" s="32"/>
      <c r="AH37" s="31"/>
      <c r="AI37" s="32"/>
      <c r="AJ37" s="31"/>
      <c r="AK37" s="32"/>
      <c r="AL37" s="31"/>
      <c r="AM37" s="34"/>
      <c r="AN37" s="35"/>
      <c r="AO37" s="32"/>
      <c r="AP37" t="str">
        <f t="shared" si="2"/>
        <v/>
      </c>
      <c r="CA37" t="str">
        <f t="shared" si="3"/>
        <v/>
      </c>
      <c r="CB37" t="str">
        <f t="shared" si="4"/>
        <v/>
      </c>
      <c r="CC37" t="str">
        <f t="shared" si="5"/>
        <v/>
      </c>
      <c r="CJ37">
        <f t="shared" si="6"/>
        <v>0</v>
      </c>
      <c r="CK37">
        <f t="shared" si="7"/>
        <v>0</v>
      </c>
    </row>
    <row r="38" spans="1:89" x14ac:dyDescent="0.25">
      <c r="A38" s="184" t="s">
        <v>54</v>
      </c>
      <c r="B38" s="24" t="s">
        <v>55</v>
      </c>
      <c r="C38" s="36">
        <f t="shared" si="0"/>
        <v>0</v>
      </c>
      <c r="D38" s="37">
        <f t="shared" si="8"/>
        <v>0</v>
      </c>
      <c r="E38" s="36">
        <f t="shared" si="1"/>
        <v>0</v>
      </c>
      <c r="F38" s="38"/>
      <c r="G38" s="39"/>
      <c r="H38" s="38"/>
      <c r="I38" s="39"/>
      <c r="J38" s="38"/>
      <c r="K38" s="39"/>
      <c r="L38" s="38"/>
      <c r="M38" s="39"/>
      <c r="N38" s="40"/>
      <c r="O38" s="39"/>
      <c r="P38" s="40"/>
      <c r="Q38" s="39"/>
      <c r="R38" s="40"/>
      <c r="S38" s="39"/>
      <c r="T38" s="40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41"/>
      <c r="AN38" s="23"/>
      <c r="AO38" s="19"/>
      <c r="AP38" t="str">
        <f t="shared" si="2"/>
        <v/>
      </c>
      <c r="CA38" t="str">
        <f t="shared" si="3"/>
        <v/>
      </c>
      <c r="CB38" t="str">
        <f t="shared" si="4"/>
        <v/>
      </c>
      <c r="CC38" t="str">
        <f t="shared" si="5"/>
        <v/>
      </c>
      <c r="CJ38">
        <f t="shared" si="6"/>
        <v>0</v>
      </c>
      <c r="CK38">
        <f t="shared" si="7"/>
        <v>0</v>
      </c>
    </row>
    <row r="39" spans="1:89" x14ac:dyDescent="0.25">
      <c r="A39" s="200"/>
      <c r="B39" s="24" t="s">
        <v>56</v>
      </c>
      <c r="C39" s="16">
        <f t="shared" si="0"/>
        <v>0</v>
      </c>
      <c r="D39" s="25">
        <f t="shared" si="8"/>
        <v>0</v>
      </c>
      <c r="E39" s="16">
        <f t="shared" si="1"/>
        <v>0</v>
      </c>
      <c r="F39" s="26"/>
      <c r="G39" s="19"/>
      <c r="H39" s="26"/>
      <c r="I39" s="19"/>
      <c r="J39" s="26"/>
      <c r="K39" s="19"/>
      <c r="L39" s="26"/>
      <c r="M39" s="19"/>
      <c r="N39" s="21"/>
      <c r="O39" s="19"/>
      <c r="P39" s="21"/>
      <c r="Q39" s="19"/>
      <c r="R39" s="21"/>
      <c r="S39" s="19"/>
      <c r="T39" s="21"/>
      <c r="U39" s="19"/>
      <c r="V39" s="26"/>
      <c r="W39" s="19"/>
      <c r="X39" s="26"/>
      <c r="Y39" s="19"/>
      <c r="Z39" s="26"/>
      <c r="AA39" s="19"/>
      <c r="AB39" s="26"/>
      <c r="AC39" s="19"/>
      <c r="AD39" s="26"/>
      <c r="AE39" s="19"/>
      <c r="AF39" s="26"/>
      <c r="AG39" s="19"/>
      <c r="AH39" s="26"/>
      <c r="AI39" s="19"/>
      <c r="AJ39" s="26"/>
      <c r="AK39" s="19"/>
      <c r="AL39" s="26"/>
      <c r="AM39" s="22"/>
      <c r="AN39" s="23"/>
      <c r="AO39" s="19"/>
      <c r="AP39" t="str">
        <f t="shared" si="2"/>
        <v/>
      </c>
      <c r="CA39" t="str">
        <f t="shared" si="3"/>
        <v/>
      </c>
      <c r="CB39" t="str">
        <f t="shared" si="4"/>
        <v/>
      </c>
      <c r="CC39" t="str">
        <f t="shared" si="5"/>
        <v/>
      </c>
      <c r="CJ39">
        <f t="shared" si="6"/>
        <v>0</v>
      </c>
      <c r="CK39">
        <f t="shared" si="7"/>
        <v>0</v>
      </c>
    </row>
    <row r="40" spans="1:89" x14ac:dyDescent="0.25">
      <c r="A40" s="200"/>
      <c r="B40" s="24" t="s">
        <v>57</v>
      </c>
      <c r="C40" s="16">
        <f t="shared" si="0"/>
        <v>0</v>
      </c>
      <c r="D40" s="25">
        <f t="shared" si="8"/>
        <v>0</v>
      </c>
      <c r="E40" s="16">
        <f t="shared" si="1"/>
        <v>0</v>
      </c>
      <c r="F40" s="26"/>
      <c r="G40" s="19"/>
      <c r="H40" s="26"/>
      <c r="I40" s="19"/>
      <c r="J40" s="26"/>
      <c r="K40" s="19"/>
      <c r="L40" s="26"/>
      <c r="M40" s="19"/>
      <c r="N40" s="21"/>
      <c r="O40" s="19"/>
      <c r="P40" s="21"/>
      <c r="Q40" s="19"/>
      <c r="R40" s="21"/>
      <c r="S40" s="19"/>
      <c r="T40" s="21"/>
      <c r="U40" s="19"/>
      <c r="V40" s="26"/>
      <c r="W40" s="19"/>
      <c r="X40" s="26"/>
      <c r="Y40" s="19"/>
      <c r="Z40" s="26"/>
      <c r="AA40" s="19"/>
      <c r="AB40" s="26"/>
      <c r="AC40" s="19"/>
      <c r="AD40" s="26"/>
      <c r="AE40" s="19"/>
      <c r="AF40" s="26"/>
      <c r="AG40" s="19"/>
      <c r="AH40" s="26"/>
      <c r="AI40" s="19"/>
      <c r="AJ40" s="26"/>
      <c r="AK40" s="19"/>
      <c r="AL40" s="26"/>
      <c r="AM40" s="22"/>
      <c r="AN40" s="23"/>
      <c r="AO40" s="19"/>
      <c r="AP40" t="str">
        <f t="shared" si="2"/>
        <v/>
      </c>
      <c r="CA40" t="str">
        <f t="shared" si="3"/>
        <v/>
      </c>
      <c r="CB40" t="str">
        <f t="shared" si="4"/>
        <v/>
      </c>
      <c r="CC40" t="str">
        <f t="shared" si="5"/>
        <v/>
      </c>
      <c r="CJ40">
        <f t="shared" si="6"/>
        <v>0</v>
      </c>
      <c r="CK40">
        <f t="shared" si="7"/>
        <v>0</v>
      </c>
    </row>
    <row r="41" spans="1:89" x14ac:dyDescent="0.25">
      <c r="A41" s="201"/>
      <c r="B41" s="42" t="s">
        <v>58</v>
      </c>
      <c r="C41" s="29">
        <f t="shared" si="0"/>
        <v>0</v>
      </c>
      <c r="D41" s="30">
        <f t="shared" si="8"/>
        <v>0</v>
      </c>
      <c r="E41" s="29">
        <f t="shared" si="1"/>
        <v>0</v>
      </c>
      <c r="F41" s="31"/>
      <c r="G41" s="32"/>
      <c r="H41" s="31"/>
      <c r="I41" s="32"/>
      <c r="J41" s="31"/>
      <c r="K41" s="32"/>
      <c r="L41" s="31"/>
      <c r="M41" s="32"/>
      <c r="N41" s="33"/>
      <c r="O41" s="32"/>
      <c r="P41" s="33"/>
      <c r="Q41" s="32"/>
      <c r="R41" s="33"/>
      <c r="S41" s="32"/>
      <c r="T41" s="31"/>
      <c r="U41" s="32"/>
      <c r="V41" s="31"/>
      <c r="W41" s="32"/>
      <c r="X41" s="31"/>
      <c r="Y41" s="32"/>
      <c r="Z41" s="31"/>
      <c r="AA41" s="32"/>
      <c r="AB41" s="31"/>
      <c r="AC41" s="32"/>
      <c r="AD41" s="31"/>
      <c r="AE41" s="32"/>
      <c r="AF41" s="31"/>
      <c r="AG41" s="32"/>
      <c r="AH41" s="31"/>
      <c r="AI41" s="32"/>
      <c r="AJ41" s="31"/>
      <c r="AK41" s="32"/>
      <c r="AL41" s="31"/>
      <c r="AM41" s="34"/>
      <c r="AN41" s="35"/>
      <c r="AO41" s="32"/>
      <c r="AP41" t="str">
        <f t="shared" si="2"/>
        <v/>
      </c>
      <c r="CA41" t="str">
        <f t="shared" si="3"/>
        <v/>
      </c>
      <c r="CB41" t="str">
        <f t="shared" si="4"/>
        <v/>
      </c>
      <c r="CC41" t="str">
        <f t="shared" si="5"/>
        <v/>
      </c>
      <c r="CJ41">
        <f t="shared" si="6"/>
        <v>0</v>
      </c>
      <c r="CK41">
        <f t="shared" si="7"/>
        <v>0</v>
      </c>
    </row>
    <row r="42" spans="1:89" ht="15.75" x14ac:dyDescent="0.25">
      <c r="A42" s="4" t="s">
        <v>59</v>
      </c>
    </row>
    <row r="43" spans="1:89" ht="15" customHeight="1" x14ac:dyDescent="0.25">
      <c r="A43" s="226" t="s">
        <v>60</v>
      </c>
      <c r="B43" s="203" t="s">
        <v>5</v>
      </c>
      <c r="C43" s="204"/>
      <c r="D43" s="205"/>
      <c r="E43" s="209" t="s">
        <v>6</v>
      </c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191"/>
      <c r="AM43" s="229" t="s">
        <v>61</v>
      </c>
      <c r="AN43" s="229"/>
      <c r="AO43" s="229"/>
      <c r="AP43" s="229"/>
      <c r="AQ43" s="229"/>
      <c r="AR43" s="229"/>
      <c r="AS43" s="229"/>
      <c r="AT43" s="229"/>
      <c r="AU43" s="229"/>
      <c r="AV43" s="229"/>
      <c r="AW43" s="230"/>
      <c r="CA43" s="197" t="s">
        <v>62</v>
      </c>
      <c r="CJ43" s="197" t="s">
        <v>62</v>
      </c>
    </row>
    <row r="44" spans="1:89" x14ac:dyDescent="0.25">
      <c r="A44" s="227"/>
      <c r="B44" s="206"/>
      <c r="C44" s="207"/>
      <c r="D44" s="208"/>
      <c r="E44" s="198" t="s">
        <v>10</v>
      </c>
      <c r="F44" s="196"/>
      <c r="G44" s="195" t="s">
        <v>11</v>
      </c>
      <c r="H44" s="196"/>
      <c r="I44" s="195" t="s">
        <v>12</v>
      </c>
      <c r="J44" s="196"/>
      <c r="K44" s="195" t="s">
        <v>13</v>
      </c>
      <c r="L44" s="196"/>
      <c r="M44" s="195" t="s">
        <v>14</v>
      </c>
      <c r="N44" s="196"/>
      <c r="O44" s="195" t="s">
        <v>15</v>
      </c>
      <c r="P44" s="196"/>
      <c r="Q44" s="195" t="s">
        <v>16</v>
      </c>
      <c r="R44" s="196"/>
      <c r="S44" s="195" t="s">
        <v>17</v>
      </c>
      <c r="T44" s="196"/>
      <c r="U44" s="195" t="s">
        <v>18</v>
      </c>
      <c r="V44" s="196"/>
      <c r="W44" s="195" t="s">
        <v>19</v>
      </c>
      <c r="X44" s="196"/>
      <c r="Y44" s="195" t="s">
        <v>20</v>
      </c>
      <c r="Z44" s="196"/>
      <c r="AA44" s="195" t="s">
        <v>21</v>
      </c>
      <c r="AB44" s="196"/>
      <c r="AC44" s="195" t="s">
        <v>22</v>
      </c>
      <c r="AD44" s="196"/>
      <c r="AE44" s="195" t="s">
        <v>23</v>
      </c>
      <c r="AF44" s="196"/>
      <c r="AG44" s="195" t="s">
        <v>24</v>
      </c>
      <c r="AH44" s="196"/>
      <c r="AI44" s="195" t="s">
        <v>25</v>
      </c>
      <c r="AJ44" s="196"/>
      <c r="AK44" s="190" t="s">
        <v>26</v>
      </c>
      <c r="AL44" s="225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2"/>
      <c r="CA44" s="197"/>
      <c r="CJ44" s="197"/>
    </row>
    <row r="45" spans="1:89" ht="33" x14ac:dyDescent="0.25">
      <c r="A45" s="228"/>
      <c r="B45" s="8" t="s">
        <v>27</v>
      </c>
      <c r="C45" s="9" t="s">
        <v>28</v>
      </c>
      <c r="D45" s="10" t="s">
        <v>29</v>
      </c>
      <c r="E45" s="11" t="s">
        <v>28</v>
      </c>
      <c r="F45" s="130" t="s">
        <v>29</v>
      </c>
      <c r="G45" s="13" t="s">
        <v>28</v>
      </c>
      <c r="H45" s="130" t="s">
        <v>29</v>
      </c>
      <c r="I45" s="13" t="s">
        <v>28</v>
      </c>
      <c r="J45" s="130" t="s">
        <v>29</v>
      </c>
      <c r="K45" s="13" t="s">
        <v>28</v>
      </c>
      <c r="L45" s="130" t="s">
        <v>29</v>
      </c>
      <c r="M45" s="13" t="s">
        <v>28</v>
      </c>
      <c r="N45" s="130" t="s">
        <v>29</v>
      </c>
      <c r="O45" s="13" t="s">
        <v>28</v>
      </c>
      <c r="P45" s="130" t="s">
        <v>29</v>
      </c>
      <c r="Q45" s="13" t="s">
        <v>28</v>
      </c>
      <c r="R45" s="130" t="s">
        <v>29</v>
      </c>
      <c r="S45" s="13" t="s">
        <v>28</v>
      </c>
      <c r="T45" s="130" t="s">
        <v>29</v>
      </c>
      <c r="U45" s="13" t="s">
        <v>28</v>
      </c>
      <c r="V45" s="130" t="s">
        <v>29</v>
      </c>
      <c r="W45" s="13" t="s">
        <v>28</v>
      </c>
      <c r="X45" s="130" t="s">
        <v>29</v>
      </c>
      <c r="Y45" s="13" t="s">
        <v>28</v>
      </c>
      <c r="Z45" s="130" t="s">
        <v>29</v>
      </c>
      <c r="AA45" s="13" t="s">
        <v>28</v>
      </c>
      <c r="AB45" s="130" t="s">
        <v>29</v>
      </c>
      <c r="AC45" s="13" t="s">
        <v>28</v>
      </c>
      <c r="AD45" s="130" t="s">
        <v>29</v>
      </c>
      <c r="AE45" s="13" t="s">
        <v>28</v>
      </c>
      <c r="AF45" s="130" t="s">
        <v>29</v>
      </c>
      <c r="AG45" s="13" t="s">
        <v>28</v>
      </c>
      <c r="AH45" s="130" t="s">
        <v>29</v>
      </c>
      <c r="AI45" s="13" t="s">
        <v>28</v>
      </c>
      <c r="AJ45" s="130" t="s">
        <v>29</v>
      </c>
      <c r="AK45" s="13" t="s">
        <v>28</v>
      </c>
      <c r="AL45" s="43" t="s">
        <v>29</v>
      </c>
      <c r="AM45" s="44" t="s">
        <v>63</v>
      </c>
      <c r="AN45" s="44" t="s">
        <v>64</v>
      </c>
      <c r="AO45" s="44" t="s">
        <v>65</v>
      </c>
      <c r="AP45" s="45" t="s">
        <v>66</v>
      </c>
      <c r="AQ45" s="44" t="s">
        <v>67</v>
      </c>
      <c r="AR45" s="44" t="s">
        <v>68</v>
      </c>
      <c r="AS45" s="44" t="s">
        <v>69</v>
      </c>
      <c r="AT45" s="44" t="s">
        <v>70</v>
      </c>
      <c r="AU45" s="45" t="s">
        <v>71</v>
      </c>
      <c r="AV45" s="45" t="s">
        <v>72</v>
      </c>
      <c r="AW45" s="44" t="s">
        <v>73</v>
      </c>
      <c r="CA45" s="197"/>
      <c r="CJ45" s="197"/>
    </row>
    <row r="46" spans="1:89" x14ac:dyDescent="0.25">
      <c r="A46" s="46" t="s">
        <v>74</v>
      </c>
      <c r="B46" s="47">
        <f>SUM(C46:D46)</f>
        <v>0</v>
      </c>
      <c r="C46" s="17">
        <f>+E46+G46+I46+K46+M46+O46+Q46+S46+U46+W46+Y46+AA46+AC46+AE46+AG46+AI46+AK46</f>
        <v>0</v>
      </c>
      <c r="D46" s="16">
        <f>+F46+H46+J46+L46+N46+P46+R46+T46+V46+X46+Z46+AB46+AD46+AF46+AH46+AJ46+AL46</f>
        <v>0</v>
      </c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  <c r="AH46" s="19"/>
      <c r="AI46" s="18"/>
      <c r="AJ46" s="19"/>
      <c r="AK46" s="18"/>
      <c r="AL46" s="48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CA46" t="str">
        <f>IF(CJ46=1," * La suma de Atenciones por profesional no debe ser mayor al Total.","")</f>
        <v/>
      </c>
    </row>
    <row r="47" spans="1:89" x14ac:dyDescent="0.25">
      <c r="A47" s="49" t="s">
        <v>75</v>
      </c>
      <c r="B47" s="47">
        <f t="shared" ref="B47:B57" si="9">SUM(C47:D47)</f>
        <v>0</v>
      </c>
      <c r="C47" s="25">
        <f t="shared" ref="C47:D57" si="10">+E47+G47+I47+K47+M47+O47+Q47+S47+U47+W47+Y47+AA47+AC47+AE47+AG47+AI47+AK47</f>
        <v>0</v>
      </c>
      <c r="D47" s="16">
        <f t="shared" si="10"/>
        <v>0</v>
      </c>
      <c r="E47" s="26"/>
      <c r="F47" s="19"/>
      <c r="G47" s="26"/>
      <c r="H47" s="19"/>
      <c r="I47" s="26"/>
      <c r="J47" s="19"/>
      <c r="K47" s="26"/>
      <c r="L47" s="19"/>
      <c r="M47" s="26"/>
      <c r="N47" s="19"/>
      <c r="O47" s="26"/>
      <c r="P47" s="19"/>
      <c r="Q47" s="26"/>
      <c r="R47" s="19"/>
      <c r="S47" s="26"/>
      <c r="T47" s="19"/>
      <c r="U47" s="26"/>
      <c r="V47" s="19"/>
      <c r="W47" s="26"/>
      <c r="X47" s="19"/>
      <c r="Y47" s="26"/>
      <c r="Z47" s="19"/>
      <c r="AA47" s="26"/>
      <c r="AB47" s="19"/>
      <c r="AC47" s="26"/>
      <c r="AD47" s="19"/>
      <c r="AE47" s="26"/>
      <c r="AF47" s="19"/>
      <c r="AG47" s="26"/>
      <c r="AH47" s="19"/>
      <c r="AI47" s="26"/>
      <c r="AJ47" s="19"/>
      <c r="AK47" s="26"/>
      <c r="AL47" s="48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CA47" t="str">
        <f t="shared" ref="CA47:CA57" si="11">IF(CJ47=1," * La suma de Atenciones por profesional no debe ser mayor al Total.","")</f>
        <v/>
      </c>
    </row>
    <row r="48" spans="1:89" x14ac:dyDescent="0.25">
      <c r="A48" s="50" t="s">
        <v>76</v>
      </c>
      <c r="B48" s="47">
        <f t="shared" si="9"/>
        <v>0</v>
      </c>
      <c r="C48" s="25">
        <f t="shared" si="10"/>
        <v>0</v>
      </c>
      <c r="D48" s="16">
        <f t="shared" si="10"/>
        <v>0</v>
      </c>
      <c r="E48" s="26"/>
      <c r="F48" s="19"/>
      <c r="G48" s="26"/>
      <c r="H48" s="19"/>
      <c r="I48" s="26"/>
      <c r="J48" s="19"/>
      <c r="K48" s="26"/>
      <c r="L48" s="19"/>
      <c r="M48" s="26"/>
      <c r="N48" s="19"/>
      <c r="O48" s="26"/>
      <c r="P48" s="19"/>
      <c r="Q48" s="26"/>
      <c r="R48" s="19"/>
      <c r="S48" s="26"/>
      <c r="T48" s="19"/>
      <c r="U48" s="26"/>
      <c r="V48" s="19"/>
      <c r="W48" s="26"/>
      <c r="X48" s="19"/>
      <c r="Y48" s="26"/>
      <c r="Z48" s="19"/>
      <c r="AA48" s="26"/>
      <c r="AB48" s="19"/>
      <c r="AC48" s="26"/>
      <c r="AD48" s="19"/>
      <c r="AE48" s="26"/>
      <c r="AF48" s="19"/>
      <c r="AG48" s="26"/>
      <c r="AH48" s="19"/>
      <c r="AI48" s="26"/>
      <c r="AJ48" s="19"/>
      <c r="AK48" s="26"/>
      <c r="AL48" s="48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t="str">
        <f t="shared" ref="AX48:AX57" si="12">CA48&amp;CB48</f>
        <v/>
      </c>
      <c r="CA48" t="str">
        <f t="shared" si="11"/>
        <v/>
      </c>
      <c r="CJ48">
        <f t="shared" ref="CJ48:CJ57" si="13">IF(SUM(AM48:AW48)&gt;B48,1,0)</f>
        <v>0</v>
      </c>
    </row>
    <row r="49" spans="1:89" x14ac:dyDescent="0.25">
      <c r="A49" s="50" t="s">
        <v>77</v>
      </c>
      <c r="B49" s="47">
        <f t="shared" si="9"/>
        <v>0</v>
      </c>
      <c r="C49" s="25">
        <f t="shared" si="10"/>
        <v>0</v>
      </c>
      <c r="D49" s="16">
        <f t="shared" si="10"/>
        <v>0</v>
      </c>
      <c r="E49" s="26"/>
      <c r="F49" s="19"/>
      <c r="G49" s="26"/>
      <c r="H49" s="19"/>
      <c r="I49" s="26"/>
      <c r="J49" s="19"/>
      <c r="K49" s="26"/>
      <c r="L49" s="19"/>
      <c r="M49" s="26"/>
      <c r="N49" s="19"/>
      <c r="O49" s="26"/>
      <c r="P49" s="19"/>
      <c r="Q49" s="26"/>
      <c r="R49" s="19"/>
      <c r="S49" s="26"/>
      <c r="T49" s="19"/>
      <c r="U49" s="26"/>
      <c r="V49" s="19"/>
      <c r="W49" s="26"/>
      <c r="X49" s="19"/>
      <c r="Y49" s="26"/>
      <c r="Z49" s="19"/>
      <c r="AA49" s="26"/>
      <c r="AB49" s="19"/>
      <c r="AC49" s="26"/>
      <c r="AD49" s="19"/>
      <c r="AE49" s="26"/>
      <c r="AF49" s="19"/>
      <c r="AG49" s="26"/>
      <c r="AH49" s="19"/>
      <c r="AI49" s="26"/>
      <c r="AJ49" s="19"/>
      <c r="AK49" s="26"/>
      <c r="AL49" s="48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t="str">
        <f t="shared" si="12"/>
        <v/>
      </c>
      <c r="CA49" t="str">
        <f t="shared" si="11"/>
        <v/>
      </c>
      <c r="CJ49">
        <f t="shared" si="13"/>
        <v>0</v>
      </c>
    </row>
    <row r="50" spans="1:89" x14ac:dyDescent="0.25">
      <c r="A50" s="50" t="s">
        <v>78</v>
      </c>
      <c r="B50" s="47">
        <f t="shared" si="9"/>
        <v>0</v>
      </c>
      <c r="C50" s="25">
        <f t="shared" si="10"/>
        <v>0</v>
      </c>
      <c r="D50" s="16">
        <f t="shared" si="10"/>
        <v>0</v>
      </c>
      <c r="E50" s="26"/>
      <c r="F50" s="19"/>
      <c r="G50" s="26"/>
      <c r="H50" s="19"/>
      <c r="I50" s="26"/>
      <c r="J50" s="19"/>
      <c r="K50" s="26"/>
      <c r="L50" s="19"/>
      <c r="M50" s="26"/>
      <c r="N50" s="19"/>
      <c r="O50" s="26"/>
      <c r="P50" s="19"/>
      <c r="Q50" s="26"/>
      <c r="R50" s="19"/>
      <c r="S50" s="26"/>
      <c r="T50" s="19"/>
      <c r="U50" s="26"/>
      <c r="V50" s="19"/>
      <c r="W50" s="26"/>
      <c r="X50" s="19"/>
      <c r="Y50" s="26"/>
      <c r="Z50" s="19"/>
      <c r="AA50" s="26"/>
      <c r="AB50" s="19"/>
      <c r="AC50" s="26"/>
      <c r="AD50" s="19"/>
      <c r="AE50" s="26"/>
      <c r="AF50" s="19"/>
      <c r="AG50" s="26"/>
      <c r="AH50" s="19"/>
      <c r="AI50" s="26"/>
      <c r="AJ50" s="19"/>
      <c r="AK50" s="26"/>
      <c r="AL50" s="48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t="str">
        <f t="shared" si="12"/>
        <v/>
      </c>
      <c r="CA50" t="str">
        <f t="shared" si="11"/>
        <v/>
      </c>
      <c r="CJ50">
        <f t="shared" si="13"/>
        <v>0</v>
      </c>
    </row>
    <row r="51" spans="1:89" x14ac:dyDescent="0.25">
      <c r="A51" s="50" t="s">
        <v>79</v>
      </c>
      <c r="B51" s="47">
        <f t="shared" si="9"/>
        <v>0</v>
      </c>
      <c r="C51" s="25">
        <f t="shared" si="10"/>
        <v>0</v>
      </c>
      <c r="D51" s="16">
        <f t="shared" si="10"/>
        <v>0</v>
      </c>
      <c r="E51" s="26"/>
      <c r="F51" s="19"/>
      <c r="G51" s="26"/>
      <c r="H51" s="19"/>
      <c r="I51" s="26"/>
      <c r="J51" s="19"/>
      <c r="K51" s="26"/>
      <c r="L51" s="19"/>
      <c r="M51" s="26"/>
      <c r="N51" s="19"/>
      <c r="O51" s="26"/>
      <c r="P51" s="19"/>
      <c r="Q51" s="26"/>
      <c r="R51" s="19"/>
      <c r="S51" s="26"/>
      <c r="T51" s="19"/>
      <c r="U51" s="26"/>
      <c r="V51" s="19"/>
      <c r="W51" s="26"/>
      <c r="X51" s="19"/>
      <c r="Y51" s="26"/>
      <c r="Z51" s="19"/>
      <c r="AA51" s="26"/>
      <c r="AB51" s="19"/>
      <c r="AC51" s="26"/>
      <c r="AD51" s="19"/>
      <c r="AE51" s="26"/>
      <c r="AF51" s="19"/>
      <c r="AG51" s="26"/>
      <c r="AH51" s="19"/>
      <c r="AI51" s="26"/>
      <c r="AJ51" s="19"/>
      <c r="AK51" s="26"/>
      <c r="AL51" s="48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t="str">
        <f t="shared" si="12"/>
        <v/>
      </c>
      <c r="CA51" t="str">
        <f t="shared" si="11"/>
        <v/>
      </c>
      <c r="CJ51">
        <f t="shared" si="13"/>
        <v>0</v>
      </c>
    </row>
    <row r="52" spans="1:89" x14ac:dyDescent="0.25">
      <c r="A52" s="50" t="s">
        <v>80</v>
      </c>
      <c r="B52" s="47">
        <f t="shared" si="9"/>
        <v>0</v>
      </c>
      <c r="C52" s="25">
        <f t="shared" si="10"/>
        <v>0</v>
      </c>
      <c r="D52" s="16">
        <f t="shared" si="10"/>
        <v>0</v>
      </c>
      <c r="E52" s="26"/>
      <c r="F52" s="19"/>
      <c r="G52" s="26"/>
      <c r="H52" s="19"/>
      <c r="I52" s="26"/>
      <c r="J52" s="19"/>
      <c r="K52" s="26"/>
      <c r="L52" s="19"/>
      <c r="M52" s="26"/>
      <c r="N52" s="19"/>
      <c r="O52" s="26"/>
      <c r="P52" s="19"/>
      <c r="Q52" s="26"/>
      <c r="R52" s="19"/>
      <c r="S52" s="26"/>
      <c r="T52" s="19"/>
      <c r="U52" s="26"/>
      <c r="V52" s="19"/>
      <c r="W52" s="26"/>
      <c r="X52" s="19"/>
      <c r="Y52" s="26"/>
      <c r="Z52" s="19"/>
      <c r="AA52" s="26"/>
      <c r="AB52" s="19"/>
      <c r="AC52" s="26"/>
      <c r="AD52" s="19"/>
      <c r="AE52" s="26"/>
      <c r="AF52" s="19"/>
      <c r="AG52" s="26"/>
      <c r="AH52" s="19"/>
      <c r="AI52" s="26"/>
      <c r="AJ52" s="19"/>
      <c r="AK52" s="26"/>
      <c r="AL52" s="48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t="str">
        <f t="shared" si="12"/>
        <v/>
      </c>
      <c r="CA52" t="str">
        <f t="shared" si="11"/>
        <v/>
      </c>
      <c r="CJ52">
        <f t="shared" si="13"/>
        <v>0</v>
      </c>
    </row>
    <row r="53" spans="1:89" x14ac:dyDescent="0.25">
      <c r="A53" s="50" t="s">
        <v>81</v>
      </c>
      <c r="B53" s="47">
        <f t="shared" si="9"/>
        <v>0</v>
      </c>
      <c r="C53" s="25">
        <f t="shared" si="10"/>
        <v>0</v>
      </c>
      <c r="D53" s="16">
        <f t="shared" si="10"/>
        <v>0</v>
      </c>
      <c r="E53" s="26"/>
      <c r="F53" s="19"/>
      <c r="G53" s="26"/>
      <c r="H53" s="19"/>
      <c r="I53" s="26"/>
      <c r="J53" s="19"/>
      <c r="K53" s="26"/>
      <c r="L53" s="19"/>
      <c r="M53" s="26"/>
      <c r="N53" s="19"/>
      <c r="O53" s="26"/>
      <c r="P53" s="19"/>
      <c r="Q53" s="26"/>
      <c r="R53" s="19"/>
      <c r="S53" s="26"/>
      <c r="T53" s="19"/>
      <c r="U53" s="26"/>
      <c r="V53" s="19"/>
      <c r="W53" s="26"/>
      <c r="X53" s="19"/>
      <c r="Y53" s="26"/>
      <c r="Z53" s="19"/>
      <c r="AA53" s="26"/>
      <c r="AB53" s="19"/>
      <c r="AC53" s="26"/>
      <c r="AD53" s="19"/>
      <c r="AE53" s="26"/>
      <c r="AF53" s="19"/>
      <c r="AG53" s="26"/>
      <c r="AH53" s="19"/>
      <c r="AI53" s="26"/>
      <c r="AJ53" s="19"/>
      <c r="AK53" s="26"/>
      <c r="AL53" s="48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t="str">
        <f t="shared" si="12"/>
        <v/>
      </c>
      <c r="CA53" t="str">
        <f t="shared" si="11"/>
        <v/>
      </c>
      <c r="CJ53">
        <f t="shared" si="13"/>
        <v>0</v>
      </c>
    </row>
    <row r="54" spans="1:89" x14ac:dyDescent="0.25">
      <c r="A54" s="50" t="s">
        <v>82</v>
      </c>
      <c r="B54" s="47">
        <f t="shared" si="9"/>
        <v>0</v>
      </c>
      <c r="C54" s="25">
        <f t="shared" si="10"/>
        <v>0</v>
      </c>
      <c r="D54" s="16">
        <f t="shared" si="10"/>
        <v>0</v>
      </c>
      <c r="E54" s="26"/>
      <c r="F54" s="19"/>
      <c r="G54" s="26"/>
      <c r="H54" s="19"/>
      <c r="I54" s="26"/>
      <c r="J54" s="19"/>
      <c r="K54" s="26"/>
      <c r="L54" s="19"/>
      <c r="M54" s="26"/>
      <c r="N54" s="19"/>
      <c r="O54" s="26"/>
      <c r="P54" s="19"/>
      <c r="Q54" s="26"/>
      <c r="R54" s="19"/>
      <c r="S54" s="26"/>
      <c r="T54" s="19"/>
      <c r="U54" s="26"/>
      <c r="V54" s="19"/>
      <c r="W54" s="26"/>
      <c r="X54" s="19"/>
      <c r="Y54" s="26"/>
      <c r="Z54" s="19"/>
      <c r="AA54" s="26"/>
      <c r="AB54" s="19"/>
      <c r="AC54" s="26"/>
      <c r="AD54" s="19"/>
      <c r="AE54" s="26"/>
      <c r="AF54" s="19"/>
      <c r="AG54" s="26"/>
      <c r="AH54" s="19"/>
      <c r="AI54" s="26"/>
      <c r="AJ54" s="19"/>
      <c r="AK54" s="26"/>
      <c r="AL54" s="48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t="str">
        <f t="shared" si="12"/>
        <v/>
      </c>
      <c r="CA54" t="str">
        <f t="shared" si="11"/>
        <v/>
      </c>
      <c r="CJ54">
        <f t="shared" si="13"/>
        <v>0</v>
      </c>
    </row>
    <row r="55" spans="1:89" x14ac:dyDescent="0.25">
      <c r="A55" s="50" t="s">
        <v>83</v>
      </c>
      <c r="B55" s="47">
        <f t="shared" si="9"/>
        <v>0</v>
      </c>
      <c r="C55" s="25">
        <f t="shared" si="10"/>
        <v>0</v>
      </c>
      <c r="D55" s="16">
        <f t="shared" si="10"/>
        <v>0</v>
      </c>
      <c r="E55" s="26"/>
      <c r="F55" s="19"/>
      <c r="G55" s="26"/>
      <c r="H55" s="19"/>
      <c r="I55" s="26"/>
      <c r="J55" s="19"/>
      <c r="K55" s="26"/>
      <c r="L55" s="19"/>
      <c r="M55" s="26"/>
      <c r="N55" s="19"/>
      <c r="O55" s="26"/>
      <c r="P55" s="19"/>
      <c r="Q55" s="26"/>
      <c r="R55" s="19"/>
      <c r="S55" s="26"/>
      <c r="T55" s="19"/>
      <c r="U55" s="26"/>
      <c r="V55" s="19"/>
      <c r="W55" s="26"/>
      <c r="X55" s="19"/>
      <c r="Y55" s="26"/>
      <c r="Z55" s="19"/>
      <c r="AA55" s="26"/>
      <c r="AB55" s="19"/>
      <c r="AC55" s="26"/>
      <c r="AD55" s="19"/>
      <c r="AE55" s="26"/>
      <c r="AF55" s="19"/>
      <c r="AG55" s="26"/>
      <c r="AH55" s="19"/>
      <c r="AI55" s="26"/>
      <c r="AJ55" s="19"/>
      <c r="AK55" s="26"/>
      <c r="AL55" s="48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t="str">
        <f t="shared" si="12"/>
        <v/>
      </c>
      <c r="CA55" t="str">
        <f t="shared" si="11"/>
        <v/>
      </c>
      <c r="CJ55">
        <f t="shared" si="13"/>
        <v>0</v>
      </c>
    </row>
    <row r="56" spans="1:89" x14ac:dyDescent="0.25">
      <c r="A56" s="50" t="s">
        <v>84</v>
      </c>
      <c r="B56" s="47">
        <f t="shared" si="9"/>
        <v>0</v>
      </c>
      <c r="C56" s="25">
        <f t="shared" si="10"/>
        <v>0</v>
      </c>
      <c r="D56" s="16">
        <f t="shared" si="10"/>
        <v>0</v>
      </c>
      <c r="E56" s="26"/>
      <c r="F56" s="19"/>
      <c r="G56" s="26"/>
      <c r="H56" s="19"/>
      <c r="I56" s="26"/>
      <c r="J56" s="19"/>
      <c r="K56" s="26"/>
      <c r="L56" s="19"/>
      <c r="M56" s="26"/>
      <c r="N56" s="19"/>
      <c r="O56" s="26"/>
      <c r="P56" s="19"/>
      <c r="Q56" s="26"/>
      <c r="R56" s="19"/>
      <c r="S56" s="26"/>
      <c r="T56" s="19"/>
      <c r="U56" s="26"/>
      <c r="V56" s="19"/>
      <c r="W56" s="26"/>
      <c r="X56" s="19"/>
      <c r="Y56" s="26"/>
      <c r="Z56" s="19"/>
      <c r="AA56" s="26"/>
      <c r="AB56" s="19"/>
      <c r="AC56" s="26"/>
      <c r="AD56" s="19"/>
      <c r="AE56" s="26"/>
      <c r="AF56" s="19"/>
      <c r="AG56" s="26"/>
      <c r="AH56" s="19"/>
      <c r="AI56" s="26"/>
      <c r="AJ56" s="19"/>
      <c r="AK56" s="26"/>
      <c r="AL56" s="48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t="str">
        <f t="shared" si="12"/>
        <v/>
      </c>
      <c r="CA56" t="str">
        <f t="shared" si="11"/>
        <v/>
      </c>
      <c r="CJ56">
        <f t="shared" si="13"/>
        <v>0</v>
      </c>
    </row>
    <row r="57" spans="1:89" ht="22.5" x14ac:dyDescent="0.25">
      <c r="A57" s="51" t="s">
        <v>85</v>
      </c>
      <c r="B57" s="52">
        <f t="shared" si="9"/>
        <v>0</v>
      </c>
      <c r="C57" s="53">
        <f t="shared" si="10"/>
        <v>0</v>
      </c>
      <c r="D57" s="54">
        <f t="shared" si="10"/>
        <v>0</v>
      </c>
      <c r="E57" s="55"/>
      <c r="F57" s="56"/>
      <c r="G57" s="55"/>
      <c r="H57" s="56"/>
      <c r="I57" s="55"/>
      <c r="J57" s="56"/>
      <c r="K57" s="55"/>
      <c r="L57" s="56"/>
      <c r="M57" s="55"/>
      <c r="N57" s="56"/>
      <c r="O57" s="55"/>
      <c r="P57" s="56"/>
      <c r="Q57" s="55"/>
      <c r="R57" s="56"/>
      <c r="S57" s="55"/>
      <c r="T57" s="56"/>
      <c r="U57" s="55"/>
      <c r="V57" s="56"/>
      <c r="W57" s="55"/>
      <c r="X57" s="56"/>
      <c r="Y57" s="55"/>
      <c r="Z57" s="56"/>
      <c r="AA57" s="55"/>
      <c r="AB57" s="56"/>
      <c r="AC57" s="55"/>
      <c r="AD57" s="56"/>
      <c r="AE57" s="55"/>
      <c r="AF57" s="56"/>
      <c r="AG57" s="55"/>
      <c r="AH57" s="56"/>
      <c r="AI57" s="55"/>
      <c r="AJ57" s="56"/>
      <c r="AK57" s="55"/>
      <c r="AL57" s="57"/>
      <c r="AM57" s="56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t="str">
        <f t="shared" si="12"/>
        <v/>
      </c>
      <c r="CA57" t="str">
        <f t="shared" si="11"/>
        <v/>
      </c>
      <c r="CJ57">
        <f t="shared" si="13"/>
        <v>0</v>
      </c>
    </row>
    <row r="58" spans="1:89" ht="15.75" x14ac:dyDescent="0.25">
      <c r="A58" s="4" t="s">
        <v>86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89" ht="15.75" x14ac:dyDescent="0.25">
      <c r="A59" s="4" t="s">
        <v>87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89" ht="15" customHeight="1" x14ac:dyDescent="0.25">
      <c r="A60" s="212" t="s">
        <v>4</v>
      </c>
      <c r="B60" s="213"/>
      <c r="C60" s="203" t="s">
        <v>5</v>
      </c>
      <c r="D60" s="204"/>
      <c r="E60" s="205"/>
      <c r="F60" s="209" t="s">
        <v>6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191"/>
      <c r="AN60" s="219" t="s">
        <v>7</v>
      </c>
      <c r="AO60" s="222" t="s">
        <v>8</v>
      </c>
      <c r="CA60" s="218" t="s">
        <v>7</v>
      </c>
      <c r="CB60" s="218" t="s">
        <v>8</v>
      </c>
      <c r="CC60" s="218" t="s">
        <v>88</v>
      </c>
      <c r="CJ60" s="218" t="s">
        <v>7</v>
      </c>
      <c r="CK60" s="218" t="s">
        <v>8</v>
      </c>
    </row>
    <row r="61" spans="1:89" x14ac:dyDescent="0.25">
      <c r="A61" s="214"/>
      <c r="B61" s="215"/>
      <c r="C61" s="206"/>
      <c r="D61" s="207"/>
      <c r="E61" s="208"/>
      <c r="F61" s="198" t="s">
        <v>10</v>
      </c>
      <c r="G61" s="196"/>
      <c r="H61" s="195" t="s">
        <v>11</v>
      </c>
      <c r="I61" s="196"/>
      <c r="J61" s="195" t="s">
        <v>12</v>
      </c>
      <c r="K61" s="196"/>
      <c r="L61" s="195" t="s">
        <v>13</v>
      </c>
      <c r="M61" s="196"/>
      <c r="N61" s="195" t="s">
        <v>14</v>
      </c>
      <c r="O61" s="196"/>
      <c r="P61" s="195" t="s">
        <v>15</v>
      </c>
      <c r="Q61" s="196"/>
      <c r="R61" s="195" t="s">
        <v>16</v>
      </c>
      <c r="S61" s="196"/>
      <c r="T61" s="195" t="s">
        <v>17</v>
      </c>
      <c r="U61" s="196"/>
      <c r="V61" s="195" t="s">
        <v>18</v>
      </c>
      <c r="W61" s="196"/>
      <c r="X61" s="195" t="s">
        <v>19</v>
      </c>
      <c r="Y61" s="196"/>
      <c r="Z61" s="195" t="s">
        <v>20</v>
      </c>
      <c r="AA61" s="196"/>
      <c r="AB61" s="195" t="s">
        <v>21</v>
      </c>
      <c r="AC61" s="196"/>
      <c r="AD61" s="195" t="s">
        <v>22</v>
      </c>
      <c r="AE61" s="196"/>
      <c r="AF61" s="195" t="s">
        <v>23</v>
      </c>
      <c r="AG61" s="196"/>
      <c r="AH61" s="195" t="s">
        <v>24</v>
      </c>
      <c r="AI61" s="196"/>
      <c r="AJ61" s="195" t="s">
        <v>25</v>
      </c>
      <c r="AK61" s="196"/>
      <c r="AL61" s="190" t="s">
        <v>26</v>
      </c>
      <c r="AM61" s="191"/>
      <c r="AN61" s="220"/>
      <c r="AO61" s="223"/>
      <c r="CA61" s="218"/>
      <c r="CB61" s="218"/>
      <c r="CC61" s="218"/>
      <c r="CJ61" s="218"/>
      <c r="CK61" s="218"/>
    </row>
    <row r="62" spans="1:89" x14ac:dyDescent="0.25">
      <c r="A62" s="216"/>
      <c r="B62" s="217"/>
      <c r="C62" s="8" t="s">
        <v>27</v>
      </c>
      <c r="D62" s="9" t="s">
        <v>28</v>
      </c>
      <c r="E62" s="10" t="s">
        <v>29</v>
      </c>
      <c r="F62" s="11" t="s">
        <v>28</v>
      </c>
      <c r="G62" s="130" t="s">
        <v>29</v>
      </c>
      <c r="H62" s="13" t="s">
        <v>28</v>
      </c>
      <c r="I62" s="130" t="s">
        <v>29</v>
      </c>
      <c r="J62" s="13" t="s">
        <v>28</v>
      </c>
      <c r="K62" s="130" t="s">
        <v>29</v>
      </c>
      <c r="L62" s="13" t="s">
        <v>28</v>
      </c>
      <c r="M62" s="130" t="s">
        <v>29</v>
      </c>
      <c r="N62" s="13" t="s">
        <v>28</v>
      </c>
      <c r="O62" s="130" t="s">
        <v>29</v>
      </c>
      <c r="P62" s="13" t="s">
        <v>28</v>
      </c>
      <c r="Q62" s="130" t="s">
        <v>29</v>
      </c>
      <c r="R62" s="13" t="s">
        <v>28</v>
      </c>
      <c r="S62" s="130" t="s">
        <v>29</v>
      </c>
      <c r="T62" s="13" t="s">
        <v>28</v>
      </c>
      <c r="U62" s="130" t="s">
        <v>29</v>
      </c>
      <c r="V62" s="13" t="s">
        <v>28</v>
      </c>
      <c r="W62" s="130" t="s">
        <v>29</v>
      </c>
      <c r="X62" s="13" t="s">
        <v>28</v>
      </c>
      <c r="Y62" s="130" t="s">
        <v>29</v>
      </c>
      <c r="Z62" s="13" t="s">
        <v>28</v>
      </c>
      <c r="AA62" s="130" t="s">
        <v>29</v>
      </c>
      <c r="AB62" s="13" t="s">
        <v>28</v>
      </c>
      <c r="AC62" s="130" t="s">
        <v>29</v>
      </c>
      <c r="AD62" s="13" t="s">
        <v>28</v>
      </c>
      <c r="AE62" s="130" t="s">
        <v>29</v>
      </c>
      <c r="AF62" s="13" t="s">
        <v>28</v>
      </c>
      <c r="AG62" s="130" t="s">
        <v>29</v>
      </c>
      <c r="AH62" s="13" t="s">
        <v>28</v>
      </c>
      <c r="AI62" s="130" t="s">
        <v>29</v>
      </c>
      <c r="AJ62" s="13" t="s">
        <v>28</v>
      </c>
      <c r="AK62" s="130" t="s">
        <v>29</v>
      </c>
      <c r="AL62" s="13" t="s">
        <v>28</v>
      </c>
      <c r="AM62" s="14" t="s">
        <v>29</v>
      </c>
      <c r="AN62" s="221"/>
      <c r="AO62" s="224" t="s">
        <v>29</v>
      </c>
      <c r="CA62" s="218"/>
      <c r="CB62" s="218" t="s">
        <v>29</v>
      </c>
      <c r="CC62" s="218" t="s">
        <v>29</v>
      </c>
      <c r="CJ62" s="218"/>
      <c r="CK62" s="218" t="s">
        <v>29</v>
      </c>
    </row>
    <row r="63" spans="1:89" x14ac:dyDescent="0.25">
      <c r="A63" s="199" t="s">
        <v>30</v>
      </c>
      <c r="B63" s="24" t="s">
        <v>31</v>
      </c>
      <c r="C63" s="16">
        <f>SUM(D63:E63)</f>
        <v>24</v>
      </c>
      <c r="D63" s="17">
        <f>+F63+H63+J63+L63+N63+P63+R63+T63+V63+X63+Z63+AB63+AD63+AF63+AH63+AJ63+AL63</f>
        <v>14</v>
      </c>
      <c r="E63" s="16">
        <f>+G63+I63+K63+M63+O63+Q63+S63+U63+W63+Y63+AA63+AC63+AE63+AG63+AI63+AK63+AM63</f>
        <v>10</v>
      </c>
      <c r="F63" s="18"/>
      <c r="G63" s="19"/>
      <c r="H63" s="18"/>
      <c r="I63" s="19"/>
      <c r="J63" s="18"/>
      <c r="K63" s="19"/>
      <c r="L63" s="18"/>
      <c r="M63" s="19"/>
      <c r="N63" s="18"/>
      <c r="O63" s="19"/>
      <c r="P63" s="18"/>
      <c r="Q63" s="19"/>
      <c r="R63" s="18"/>
      <c r="S63" s="19"/>
      <c r="T63" s="18"/>
      <c r="U63" s="19"/>
      <c r="V63" s="18">
        <v>1</v>
      </c>
      <c r="W63" s="19"/>
      <c r="X63" s="18">
        <v>1</v>
      </c>
      <c r="Y63" s="19">
        <v>1</v>
      </c>
      <c r="Z63" s="18">
        <v>1</v>
      </c>
      <c r="AA63" s="19">
        <v>1</v>
      </c>
      <c r="AB63" s="18">
        <v>3</v>
      </c>
      <c r="AC63" s="19">
        <v>1</v>
      </c>
      <c r="AD63" s="18">
        <v>2</v>
      </c>
      <c r="AE63" s="19">
        <v>1</v>
      </c>
      <c r="AF63" s="18">
        <v>1</v>
      </c>
      <c r="AG63" s="19">
        <v>3</v>
      </c>
      <c r="AH63" s="18">
        <v>2</v>
      </c>
      <c r="AI63" s="19"/>
      <c r="AJ63" s="18">
        <v>1</v>
      </c>
      <c r="AK63" s="19">
        <v>1</v>
      </c>
      <c r="AL63" s="18">
        <v>2</v>
      </c>
      <c r="AM63" s="22">
        <v>2</v>
      </c>
      <c r="AN63" s="23">
        <v>0</v>
      </c>
      <c r="AO63" s="19">
        <v>0</v>
      </c>
      <c r="AP63" t="str">
        <f>CA63&amp;CB63&amp;CC63</f>
        <v/>
      </c>
      <c r="CA63" t="str">
        <f>IF(CJ63=1," * El total de registros en Pueblos Originarios no debe ser mayor al Total.","")</f>
        <v/>
      </c>
      <c r="CB63" t="str">
        <f>IF(CK63=1," * El total de registros en Migrantes no debe ser mayor al Total.","")</f>
        <v/>
      </c>
      <c r="CC63" t="str">
        <f>IF(AND(C63&lt;&gt;0,OR(AN63="",AO63="")),"* No olvide digitar Migrantes y/o Pueblos Originarios (Digite CERO si no tiene). ","")</f>
        <v/>
      </c>
      <c r="CJ63">
        <f>IF(AN63&gt;C63,1,0)</f>
        <v>0</v>
      </c>
      <c r="CK63">
        <f>IF(AO63&gt;C63,1,0)</f>
        <v>0</v>
      </c>
    </row>
    <row r="64" spans="1:89" x14ac:dyDescent="0.25">
      <c r="A64" s="200"/>
      <c r="B64" s="24" t="s">
        <v>32</v>
      </c>
      <c r="C64" s="16">
        <f t="shared" ref="C64:C89" si="14">SUM(D64:E64)</f>
        <v>0</v>
      </c>
      <c r="D64" s="25">
        <f t="shared" ref="D64:E89" si="15">+F64+H64+J64+L64+N64+P64+R64+T64+V64+X64+Z64+AB64+AD64+AF64+AH64+AJ64+AL64</f>
        <v>0</v>
      </c>
      <c r="E64" s="16">
        <f t="shared" si="15"/>
        <v>0</v>
      </c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6"/>
      <c r="AA64" s="19"/>
      <c r="AB64" s="26"/>
      <c r="AC64" s="19"/>
      <c r="AD64" s="26"/>
      <c r="AE64" s="19"/>
      <c r="AF64" s="26"/>
      <c r="AG64" s="19"/>
      <c r="AH64" s="26"/>
      <c r="AI64" s="19"/>
      <c r="AJ64" s="26"/>
      <c r="AK64" s="19"/>
      <c r="AL64" s="26"/>
      <c r="AM64" s="22"/>
      <c r="AN64" s="23"/>
      <c r="AO64" s="19"/>
      <c r="AP64" t="str">
        <f t="shared" ref="AP64:AP89" si="16">CA64&amp;CB64&amp;CC64</f>
        <v/>
      </c>
      <c r="CA64" t="str">
        <f t="shared" ref="CA64:CA89" si="17">IF(CJ64=1," * El total de registros en Pueblos Originarios no debe ser mayor al Total.","")</f>
        <v/>
      </c>
      <c r="CB64" t="str">
        <f t="shared" ref="CB64:CB89" si="18">IF(CK64=1," * El total de registros en Migrantes no debe ser mayor al Total.","")</f>
        <v/>
      </c>
      <c r="CC64" t="str">
        <f t="shared" ref="CC64:CC89" si="19">IF(AND(C64&lt;&gt;0,OR(AN64="",AO64="")),"* No olvide digitar Migrantes y/o Pueblos Originarios (Digite CERO si no tiene). ","")</f>
        <v/>
      </c>
      <c r="CJ64">
        <f t="shared" ref="CJ64:CJ89" si="20">IF(AN64&gt;C64,1,0)</f>
        <v>0</v>
      </c>
      <c r="CK64">
        <f t="shared" ref="CK64:CK89" si="21">IF(AO64&gt;C64,1,0)</f>
        <v>0</v>
      </c>
    </row>
    <row r="65" spans="1:89" x14ac:dyDescent="0.25">
      <c r="A65" s="200"/>
      <c r="B65" s="24" t="s">
        <v>33</v>
      </c>
      <c r="C65" s="16">
        <f t="shared" si="14"/>
        <v>0</v>
      </c>
      <c r="D65" s="25">
        <f t="shared" si="15"/>
        <v>0</v>
      </c>
      <c r="E65" s="16">
        <f t="shared" si="15"/>
        <v>0</v>
      </c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6"/>
      <c r="AA65" s="19"/>
      <c r="AB65" s="26"/>
      <c r="AC65" s="19"/>
      <c r="AD65" s="26"/>
      <c r="AE65" s="19"/>
      <c r="AF65" s="26"/>
      <c r="AG65" s="19"/>
      <c r="AH65" s="26"/>
      <c r="AI65" s="19"/>
      <c r="AJ65" s="26"/>
      <c r="AK65" s="19"/>
      <c r="AL65" s="26"/>
      <c r="AM65" s="22"/>
      <c r="AN65" s="23"/>
      <c r="AO65" s="19"/>
      <c r="AP65" t="str">
        <f t="shared" si="16"/>
        <v/>
      </c>
      <c r="CA65" t="str">
        <f t="shared" si="17"/>
        <v/>
      </c>
      <c r="CB65" t="str">
        <f t="shared" si="18"/>
        <v/>
      </c>
      <c r="CC65" t="str">
        <f t="shared" si="19"/>
        <v/>
      </c>
      <c r="CJ65">
        <f t="shared" si="20"/>
        <v>0</v>
      </c>
      <c r="CK65">
        <f t="shared" si="21"/>
        <v>0</v>
      </c>
    </row>
    <row r="66" spans="1:89" x14ac:dyDescent="0.25">
      <c r="A66" s="200"/>
      <c r="B66" s="24" t="s">
        <v>34</v>
      </c>
      <c r="C66" s="16">
        <f t="shared" si="14"/>
        <v>0</v>
      </c>
      <c r="D66" s="25">
        <f t="shared" si="15"/>
        <v>0</v>
      </c>
      <c r="E66" s="16">
        <f t="shared" si="15"/>
        <v>0</v>
      </c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6"/>
      <c r="AA66" s="19"/>
      <c r="AB66" s="26"/>
      <c r="AC66" s="19"/>
      <c r="AD66" s="26"/>
      <c r="AE66" s="19"/>
      <c r="AF66" s="26"/>
      <c r="AG66" s="19"/>
      <c r="AH66" s="26"/>
      <c r="AI66" s="19"/>
      <c r="AJ66" s="26"/>
      <c r="AK66" s="19"/>
      <c r="AL66" s="26"/>
      <c r="AM66" s="22"/>
      <c r="AN66" s="23"/>
      <c r="AO66" s="19"/>
      <c r="AP66" t="str">
        <f t="shared" si="16"/>
        <v/>
      </c>
      <c r="CA66" t="str">
        <f t="shared" si="17"/>
        <v/>
      </c>
      <c r="CB66" t="str">
        <f t="shared" si="18"/>
        <v/>
      </c>
      <c r="CC66" t="str">
        <f t="shared" si="19"/>
        <v/>
      </c>
      <c r="CJ66">
        <f t="shared" si="20"/>
        <v>0</v>
      </c>
      <c r="CK66">
        <f t="shared" si="21"/>
        <v>0</v>
      </c>
    </row>
    <row r="67" spans="1:89" x14ac:dyDescent="0.25">
      <c r="A67" s="200"/>
      <c r="B67" s="24" t="s">
        <v>35</v>
      </c>
      <c r="C67" s="16">
        <f t="shared" si="14"/>
        <v>0</v>
      </c>
      <c r="D67" s="25">
        <f t="shared" si="15"/>
        <v>0</v>
      </c>
      <c r="E67" s="16">
        <f t="shared" si="15"/>
        <v>0</v>
      </c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6"/>
      <c r="AA67" s="19"/>
      <c r="AB67" s="26"/>
      <c r="AC67" s="19"/>
      <c r="AD67" s="26"/>
      <c r="AE67" s="19"/>
      <c r="AF67" s="26"/>
      <c r="AG67" s="19"/>
      <c r="AH67" s="26"/>
      <c r="AI67" s="19"/>
      <c r="AJ67" s="26"/>
      <c r="AK67" s="19"/>
      <c r="AL67" s="26"/>
      <c r="AM67" s="22"/>
      <c r="AN67" s="23"/>
      <c r="AO67" s="19"/>
      <c r="AP67" t="str">
        <f t="shared" si="16"/>
        <v/>
      </c>
      <c r="CA67" t="str">
        <f t="shared" si="17"/>
        <v/>
      </c>
      <c r="CB67" t="str">
        <f t="shared" si="18"/>
        <v/>
      </c>
      <c r="CC67" t="str">
        <f t="shared" si="19"/>
        <v/>
      </c>
      <c r="CJ67">
        <f t="shared" si="20"/>
        <v>0</v>
      </c>
      <c r="CK67">
        <f t="shared" si="21"/>
        <v>0</v>
      </c>
    </row>
    <row r="68" spans="1:89" x14ac:dyDescent="0.25">
      <c r="A68" s="200"/>
      <c r="B68" s="24" t="s">
        <v>36</v>
      </c>
      <c r="C68" s="16">
        <f t="shared" si="14"/>
        <v>0</v>
      </c>
      <c r="D68" s="25">
        <f t="shared" si="15"/>
        <v>0</v>
      </c>
      <c r="E68" s="16">
        <f t="shared" si="15"/>
        <v>0</v>
      </c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6"/>
      <c r="AA68" s="19"/>
      <c r="AB68" s="26"/>
      <c r="AC68" s="19"/>
      <c r="AD68" s="26"/>
      <c r="AE68" s="19"/>
      <c r="AF68" s="26"/>
      <c r="AG68" s="19"/>
      <c r="AH68" s="26"/>
      <c r="AI68" s="19"/>
      <c r="AJ68" s="26"/>
      <c r="AK68" s="19"/>
      <c r="AL68" s="26"/>
      <c r="AM68" s="22"/>
      <c r="AN68" s="23"/>
      <c r="AO68" s="19"/>
      <c r="AP68" t="str">
        <f t="shared" si="16"/>
        <v/>
      </c>
      <c r="CA68" t="str">
        <f t="shared" si="17"/>
        <v/>
      </c>
      <c r="CB68" t="str">
        <f t="shared" si="18"/>
        <v/>
      </c>
      <c r="CC68" t="str">
        <f t="shared" si="19"/>
        <v/>
      </c>
      <c r="CJ68">
        <f t="shared" si="20"/>
        <v>0</v>
      </c>
      <c r="CK68">
        <f t="shared" si="21"/>
        <v>0</v>
      </c>
    </row>
    <row r="69" spans="1:89" x14ac:dyDescent="0.25">
      <c r="A69" s="200"/>
      <c r="B69" s="24" t="s">
        <v>37</v>
      </c>
      <c r="C69" s="16">
        <f t="shared" si="14"/>
        <v>0</v>
      </c>
      <c r="D69" s="25">
        <f t="shared" si="15"/>
        <v>0</v>
      </c>
      <c r="E69" s="16">
        <f t="shared" si="15"/>
        <v>0</v>
      </c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6"/>
      <c r="AA69" s="19"/>
      <c r="AB69" s="26"/>
      <c r="AC69" s="19"/>
      <c r="AD69" s="26"/>
      <c r="AE69" s="19"/>
      <c r="AF69" s="26"/>
      <c r="AG69" s="19"/>
      <c r="AH69" s="26"/>
      <c r="AI69" s="19"/>
      <c r="AJ69" s="26"/>
      <c r="AK69" s="19"/>
      <c r="AL69" s="26"/>
      <c r="AM69" s="22"/>
      <c r="AN69" s="23"/>
      <c r="AO69" s="19"/>
      <c r="AP69" t="str">
        <f t="shared" si="16"/>
        <v/>
      </c>
      <c r="CA69" t="str">
        <f t="shared" si="17"/>
        <v/>
      </c>
      <c r="CB69" t="str">
        <f t="shared" si="18"/>
        <v/>
      </c>
      <c r="CC69" t="str">
        <f t="shared" si="19"/>
        <v/>
      </c>
      <c r="CJ69">
        <f t="shared" si="20"/>
        <v>0</v>
      </c>
      <c r="CK69">
        <f t="shared" si="21"/>
        <v>0</v>
      </c>
    </row>
    <row r="70" spans="1:89" x14ac:dyDescent="0.25">
      <c r="A70" s="200"/>
      <c r="B70" s="24" t="s">
        <v>38</v>
      </c>
      <c r="C70" s="16">
        <f t="shared" si="14"/>
        <v>0</v>
      </c>
      <c r="D70" s="25">
        <f t="shared" si="15"/>
        <v>0</v>
      </c>
      <c r="E70" s="16">
        <f t="shared" si="15"/>
        <v>0</v>
      </c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6"/>
      <c r="AA70" s="19"/>
      <c r="AB70" s="26"/>
      <c r="AC70" s="19"/>
      <c r="AD70" s="26"/>
      <c r="AE70" s="19"/>
      <c r="AF70" s="26"/>
      <c r="AG70" s="19"/>
      <c r="AH70" s="26"/>
      <c r="AI70" s="19"/>
      <c r="AJ70" s="26"/>
      <c r="AK70" s="19"/>
      <c r="AL70" s="26"/>
      <c r="AM70" s="22"/>
      <c r="AN70" s="23"/>
      <c r="AO70" s="19"/>
      <c r="AP70" t="str">
        <f t="shared" si="16"/>
        <v/>
      </c>
      <c r="CA70" t="str">
        <f t="shared" si="17"/>
        <v/>
      </c>
      <c r="CB70" t="str">
        <f t="shared" si="18"/>
        <v/>
      </c>
      <c r="CC70" t="str">
        <f t="shared" si="19"/>
        <v/>
      </c>
      <c r="CJ70">
        <f t="shared" si="20"/>
        <v>0</v>
      </c>
      <c r="CK70">
        <f t="shared" si="21"/>
        <v>0</v>
      </c>
    </row>
    <row r="71" spans="1:89" x14ac:dyDescent="0.25">
      <c r="A71" s="200"/>
      <c r="B71" s="24" t="s">
        <v>39</v>
      </c>
      <c r="C71" s="16">
        <f t="shared" si="14"/>
        <v>0</v>
      </c>
      <c r="D71" s="25">
        <f t="shared" si="15"/>
        <v>0</v>
      </c>
      <c r="E71" s="16">
        <f t="shared" si="15"/>
        <v>0</v>
      </c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6"/>
      <c r="AA71" s="19"/>
      <c r="AB71" s="26"/>
      <c r="AC71" s="19"/>
      <c r="AD71" s="26"/>
      <c r="AE71" s="19"/>
      <c r="AF71" s="26"/>
      <c r="AG71" s="19"/>
      <c r="AH71" s="26"/>
      <c r="AI71" s="19"/>
      <c r="AJ71" s="26"/>
      <c r="AK71" s="19"/>
      <c r="AL71" s="26"/>
      <c r="AM71" s="22"/>
      <c r="AN71" s="23"/>
      <c r="AO71" s="19"/>
      <c r="AP71" t="str">
        <f t="shared" si="16"/>
        <v/>
      </c>
      <c r="CA71" t="str">
        <f t="shared" si="17"/>
        <v/>
      </c>
      <c r="CB71" t="str">
        <f t="shared" si="18"/>
        <v/>
      </c>
      <c r="CC71" t="str">
        <f t="shared" si="19"/>
        <v/>
      </c>
      <c r="CJ71">
        <f t="shared" si="20"/>
        <v>0</v>
      </c>
      <c r="CK71">
        <f t="shared" si="21"/>
        <v>0</v>
      </c>
    </row>
    <row r="72" spans="1:89" x14ac:dyDescent="0.25">
      <c r="A72" s="200"/>
      <c r="B72" s="24" t="s">
        <v>40</v>
      </c>
      <c r="C72" s="16">
        <f t="shared" si="14"/>
        <v>0</v>
      </c>
      <c r="D72" s="25">
        <f t="shared" si="15"/>
        <v>0</v>
      </c>
      <c r="E72" s="16">
        <f t="shared" si="15"/>
        <v>0</v>
      </c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6"/>
      <c r="AA72" s="19"/>
      <c r="AB72" s="26"/>
      <c r="AC72" s="19"/>
      <c r="AD72" s="26"/>
      <c r="AE72" s="19"/>
      <c r="AF72" s="26"/>
      <c r="AG72" s="19"/>
      <c r="AH72" s="26"/>
      <c r="AI72" s="19"/>
      <c r="AJ72" s="26"/>
      <c r="AK72" s="19"/>
      <c r="AL72" s="26"/>
      <c r="AM72" s="22"/>
      <c r="AN72" s="23"/>
      <c r="AO72" s="19"/>
      <c r="AP72" t="str">
        <f t="shared" si="16"/>
        <v/>
      </c>
      <c r="CA72" t="str">
        <f t="shared" si="17"/>
        <v/>
      </c>
      <c r="CB72" t="str">
        <f t="shared" si="18"/>
        <v/>
      </c>
      <c r="CC72" t="str">
        <f t="shared" si="19"/>
        <v/>
      </c>
      <c r="CJ72">
        <f t="shared" si="20"/>
        <v>0</v>
      </c>
      <c r="CK72">
        <f t="shared" si="21"/>
        <v>0</v>
      </c>
    </row>
    <row r="73" spans="1:89" x14ac:dyDescent="0.25">
      <c r="A73" s="200"/>
      <c r="B73" s="24" t="s">
        <v>41</v>
      </c>
      <c r="C73" s="16">
        <f t="shared" si="14"/>
        <v>0</v>
      </c>
      <c r="D73" s="25">
        <f t="shared" si="15"/>
        <v>0</v>
      </c>
      <c r="E73" s="16">
        <f t="shared" si="15"/>
        <v>0</v>
      </c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6"/>
      <c r="AA73" s="19"/>
      <c r="AB73" s="26"/>
      <c r="AC73" s="19"/>
      <c r="AD73" s="26"/>
      <c r="AE73" s="19"/>
      <c r="AF73" s="26"/>
      <c r="AG73" s="19"/>
      <c r="AH73" s="26"/>
      <c r="AI73" s="19"/>
      <c r="AJ73" s="26"/>
      <c r="AK73" s="19"/>
      <c r="AL73" s="26"/>
      <c r="AM73" s="22"/>
      <c r="AN73" s="23"/>
      <c r="AO73" s="19"/>
      <c r="AP73" t="str">
        <f t="shared" si="16"/>
        <v/>
      </c>
      <c r="CA73" t="str">
        <f t="shared" si="17"/>
        <v/>
      </c>
      <c r="CB73" t="str">
        <f t="shared" si="18"/>
        <v/>
      </c>
      <c r="CC73" t="str">
        <f t="shared" si="19"/>
        <v/>
      </c>
      <c r="CJ73">
        <f t="shared" si="20"/>
        <v>0</v>
      </c>
      <c r="CK73">
        <f t="shared" si="21"/>
        <v>0</v>
      </c>
    </row>
    <row r="74" spans="1:89" ht="22.5" x14ac:dyDescent="0.25">
      <c r="A74" s="200"/>
      <c r="B74" s="27" t="s">
        <v>42</v>
      </c>
      <c r="C74" s="16">
        <f t="shared" si="14"/>
        <v>0</v>
      </c>
      <c r="D74" s="25">
        <f t="shared" si="15"/>
        <v>0</v>
      </c>
      <c r="E74" s="16">
        <f t="shared" si="15"/>
        <v>0</v>
      </c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6"/>
      <c r="AA74" s="19"/>
      <c r="AB74" s="26"/>
      <c r="AC74" s="19"/>
      <c r="AD74" s="26"/>
      <c r="AE74" s="19"/>
      <c r="AF74" s="26"/>
      <c r="AG74" s="19"/>
      <c r="AH74" s="26"/>
      <c r="AI74" s="19"/>
      <c r="AJ74" s="26"/>
      <c r="AK74" s="19"/>
      <c r="AL74" s="26"/>
      <c r="AM74" s="22"/>
      <c r="AN74" s="23"/>
      <c r="AO74" s="19"/>
      <c r="AP74" t="str">
        <f t="shared" si="16"/>
        <v/>
      </c>
      <c r="CA74" t="str">
        <f t="shared" si="17"/>
        <v/>
      </c>
      <c r="CB74" t="str">
        <f t="shared" si="18"/>
        <v/>
      </c>
      <c r="CC74" t="str">
        <f t="shared" si="19"/>
        <v/>
      </c>
      <c r="CJ74">
        <f t="shared" si="20"/>
        <v>0</v>
      </c>
      <c r="CK74">
        <f t="shared" si="21"/>
        <v>0</v>
      </c>
    </row>
    <row r="75" spans="1:89" x14ac:dyDescent="0.25">
      <c r="A75" s="200"/>
      <c r="B75" s="24" t="s">
        <v>43</v>
      </c>
      <c r="C75" s="16">
        <f t="shared" si="14"/>
        <v>0</v>
      </c>
      <c r="D75" s="25">
        <f t="shared" si="15"/>
        <v>0</v>
      </c>
      <c r="E75" s="16">
        <f t="shared" si="15"/>
        <v>0</v>
      </c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6"/>
      <c r="AA75" s="19"/>
      <c r="AB75" s="26"/>
      <c r="AC75" s="19"/>
      <c r="AD75" s="26"/>
      <c r="AE75" s="19"/>
      <c r="AF75" s="26"/>
      <c r="AG75" s="19"/>
      <c r="AH75" s="26"/>
      <c r="AI75" s="19"/>
      <c r="AJ75" s="26"/>
      <c r="AK75" s="19"/>
      <c r="AL75" s="26"/>
      <c r="AM75" s="22"/>
      <c r="AN75" s="23"/>
      <c r="AO75" s="19"/>
      <c r="AP75" t="str">
        <f t="shared" si="16"/>
        <v/>
      </c>
      <c r="CA75" t="str">
        <f t="shared" si="17"/>
        <v/>
      </c>
      <c r="CB75" t="str">
        <f t="shared" si="18"/>
        <v/>
      </c>
      <c r="CC75" t="str">
        <f t="shared" si="19"/>
        <v/>
      </c>
      <c r="CJ75">
        <f t="shared" si="20"/>
        <v>0</v>
      </c>
      <c r="CK75">
        <f t="shared" si="21"/>
        <v>0</v>
      </c>
    </row>
    <row r="76" spans="1:89" x14ac:dyDescent="0.25">
      <c r="A76" s="200"/>
      <c r="B76" s="24" t="s">
        <v>44</v>
      </c>
      <c r="C76" s="16">
        <f t="shared" si="14"/>
        <v>0</v>
      </c>
      <c r="D76" s="25">
        <f t="shared" si="15"/>
        <v>0</v>
      </c>
      <c r="E76" s="16">
        <f t="shared" si="15"/>
        <v>0</v>
      </c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6"/>
      <c r="AA76" s="19"/>
      <c r="AB76" s="26"/>
      <c r="AC76" s="19"/>
      <c r="AD76" s="26"/>
      <c r="AE76" s="19"/>
      <c r="AF76" s="26"/>
      <c r="AG76" s="19"/>
      <c r="AH76" s="26"/>
      <c r="AI76" s="19"/>
      <c r="AJ76" s="26"/>
      <c r="AK76" s="19"/>
      <c r="AL76" s="26"/>
      <c r="AM76" s="22"/>
      <c r="AN76" s="23"/>
      <c r="AO76" s="19"/>
      <c r="AP76" t="str">
        <f t="shared" si="16"/>
        <v/>
      </c>
      <c r="CA76" t="str">
        <f t="shared" si="17"/>
        <v/>
      </c>
      <c r="CB76" t="str">
        <f t="shared" si="18"/>
        <v/>
      </c>
      <c r="CC76" t="str">
        <f t="shared" si="19"/>
        <v/>
      </c>
      <c r="CJ76">
        <f t="shared" si="20"/>
        <v>0</v>
      </c>
      <c r="CK76">
        <f t="shared" si="21"/>
        <v>0</v>
      </c>
    </row>
    <row r="77" spans="1:89" x14ac:dyDescent="0.25">
      <c r="A77" s="200"/>
      <c r="B77" s="24" t="s">
        <v>45</v>
      </c>
      <c r="C77" s="16">
        <f t="shared" si="14"/>
        <v>0</v>
      </c>
      <c r="D77" s="25">
        <f t="shared" si="15"/>
        <v>0</v>
      </c>
      <c r="E77" s="16">
        <f t="shared" si="15"/>
        <v>0</v>
      </c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6"/>
      <c r="AA77" s="19"/>
      <c r="AB77" s="26"/>
      <c r="AC77" s="19"/>
      <c r="AD77" s="26"/>
      <c r="AE77" s="19"/>
      <c r="AF77" s="26"/>
      <c r="AG77" s="19"/>
      <c r="AH77" s="26"/>
      <c r="AI77" s="19"/>
      <c r="AJ77" s="26"/>
      <c r="AK77" s="19"/>
      <c r="AL77" s="26"/>
      <c r="AM77" s="22"/>
      <c r="AN77" s="23"/>
      <c r="AO77" s="19"/>
      <c r="AP77" t="str">
        <f t="shared" si="16"/>
        <v/>
      </c>
      <c r="CA77" t="str">
        <f t="shared" si="17"/>
        <v/>
      </c>
      <c r="CB77" t="str">
        <f t="shared" si="18"/>
        <v/>
      </c>
      <c r="CC77" t="str">
        <f t="shared" si="19"/>
        <v/>
      </c>
      <c r="CJ77">
        <f t="shared" si="20"/>
        <v>0</v>
      </c>
      <c r="CK77">
        <f t="shared" si="21"/>
        <v>0</v>
      </c>
    </row>
    <row r="78" spans="1:89" x14ac:dyDescent="0.25">
      <c r="A78" s="200"/>
      <c r="B78" s="24" t="s">
        <v>46</v>
      </c>
      <c r="C78" s="16">
        <f t="shared" si="14"/>
        <v>0</v>
      </c>
      <c r="D78" s="25">
        <f t="shared" si="15"/>
        <v>0</v>
      </c>
      <c r="E78" s="16">
        <f t="shared" si="15"/>
        <v>0</v>
      </c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6"/>
      <c r="AA78" s="19"/>
      <c r="AB78" s="26"/>
      <c r="AC78" s="19"/>
      <c r="AD78" s="26"/>
      <c r="AE78" s="19"/>
      <c r="AF78" s="26"/>
      <c r="AG78" s="19"/>
      <c r="AH78" s="26"/>
      <c r="AI78" s="19"/>
      <c r="AJ78" s="26"/>
      <c r="AK78" s="19"/>
      <c r="AL78" s="26"/>
      <c r="AM78" s="22"/>
      <c r="AN78" s="23"/>
      <c r="AO78" s="19"/>
      <c r="AP78" t="str">
        <f t="shared" si="16"/>
        <v/>
      </c>
      <c r="CA78" t="str">
        <f t="shared" si="17"/>
        <v/>
      </c>
      <c r="CB78" t="str">
        <f t="shared" si="18"/>
        <v/>
      </c>
      <c r="CC78" t="str">
        <f t="shared" si="19"/>
        <v/>
      </c>
      <c r="CJ78">
        <f t="shared" si="20"/>
        <v>0</v>
      </c>
      <c r="CK78">
        <f t="shared" si="21"/>
        <v>0</v>
      </c>
    </row>
    <row r="79" spans="1:89" ht="22.5" x14ac:dyDescent="0.25">
      <c r="A79" s="200"/>
      <c r="B79" s="27" t="s">
        <v>47</v>
      </c>
      <c r="C79" s="16">
        <f t="shared" si="14"/>
        <v>0</v>
      </c>
      <c r="D79" s="25">
        <f t="shared" si="15"/>
        <v>0</v>
      </c>
      <c r="E79" s="16">
        <f t="shared" si="15"/>
        <v>0</v>
      </c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6"/>
      <c r="AA79" s="19"/>
      <c r="AB79" s="26"/>
      <c r="AC79" s="19"/>
      <c r="AD79" s="26"/>
      <c r="AE79" s="19"/>
      <c r="AF79" s="26"/>
      <c r="AG79" s="19"/>
      <c r="AH79" s="26"/>
      <c r="AI79" s="19"/>
      <c r="AJ79" s="26"/>
      <c r="AK79" s="19"/>
      <c r="AL79" s="26"/>
      <c r="AM79" s="22"/>
      <c r="AN79" s="23"/>
      <c r="AO79" s="19"/>
      <c r="AP79" t="str">
        <f t="shared" si="16"/>
        <v/>
      </c>
      <c r="CA79" t="str">
        <f t="shared" si="17"/>
        <v/>
      </c>
      <c r="CB79" t="str">
        <f t="shared" si="18"/>
        <v/>
      </c>
      <c r="CC79" t="str">
        <f t="shared" si="19"/>
        <v/>
      </c>
      <c r="CJ79">
        <f t="shared" si="20"/>
        <v>0</v>
      </c>
      <c r="CK79">
        <f t="shared" si="21"/>
        <v>0</v>
      </c>
    </row>
    <row r="80" spans="1:89" x14ac:dyDescent="0.25">
      <c r="A80" s="200"/>
      <c r="B80" s="24" t="s">
        <v>48</v>
      </c>
      <c r="C80" s="16">
        <f t="shared" si="14"/>
        <v>0</v>
      </c>
      <c r="D80" s="25">
        <f t="shared" si="15"/>
        <v>0</v>
      </c>
      <c r="E80" s="16">
        <f t="shared" si="15"/>
        <v>0</v>
      </c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6"/>
      <c r="AA80" s="19"/>
      <c r="AB80" s="26"/>
      <c r="AC80" s="19"/>
      <c r="AD80" s="26"/>
      <c r="AE80" s="19"/>
      <c r="AF80" s="26"/>
      <c r="AG80" s="19"/>
      <c r="AH80" s="26"/>
      <c r="AI80" s="19"/>
      <c r="AJ80" s="26"/>
      <c r="AK80" s="19"/>
      <c r="AL80" s="26"/>
      <c r="AM80" s="22"/>
      <c r="AN80" s="23"/>
      <c r="AO80" s="19"/>
      <c r="AP80" t="str">
        <f t="shared" si="16"/>
        <v/>
      </c>
      <c r="CA80" t="str">
        <f t="shared" si="17"/>
        <v/>
      </c>
      <c r="CB80" t="str">
        <f t="shared" si="18"/>
        <v/>
      </c>
      <c r="CC80" t="str">
        <f t="shared" si="19"/>
        <v/>
      </c>
      <c r="CJ80">
        <f t="shared" si="20"/>
        <v>0</v>
      </c>
      <c r="CK80">
        <f t="shared" si="21"/>
        <v>0</v>
      </c>
    </row>
    <row r="81" spans="1:89" x14ac:dyDescent="0.25">
      <c r="A81" s="200"/>
      <c r="B81" s="24" t="s">
        <v>49</v>
      </c>
      <c r="C81" s="16">
        <f t="shared" si="14"/>
        <v>0</v>
      </c>
      <c r="D81" s="25">
        <f t="shared" si="15"/>
        <v>0</v>
      </c>
      <c r="E81" s="16">
        <f t="shared" si="15"/>
        <v>0</v>
      </c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6"/>
      <c r="AA81" s="19"/>
      <c r="AB81" s="26"/>
      <c r="AC81" s="19"/>
      <c r="AD81" s="26"/>
      <c r="AE81" s="19"/>
      <c r="AF81" s="26"/>
      <c r="AG81" s="19"/>
      <c r="AH81" s="26"/>
      <c r="AI81" s="19"/>
      <c r="AJ81" s="26"/>
      <c r="AK81" s="19"/>
      <c r="AL81" s="26"/>
      <c r="AM81" s="22"/>
      <c r="AN81" s="23"/>
      <c r="AO81" s="19"/>
      <c r="AP81" t="str">
        <f t="shared" si="16"/>
        <v/>
      </c>
      <c r="CA81" t="str">
        <f t="shared" si="17"/>
        <v/>
      </c>
      <c r="CB81" t="str">
        <f t="shared" si="18"/>
        <v/>
      </c>
      <c r="CC81" t="str">
        <f t="shared" si="19"/>
        <v/>
      </c>
      <c r="CJ81">
        <f t="shared" si="20"/>
        <v>0</v>
      </c>
      <c r="CK81">
        <f t="shared" si="21"/>
        <v>0</v>
      </c>
    </row>
    <row r="82" spans="1:89" x14ac:dyDescent="0.25">
      <c r="A82" s="200"/>
      <c r="B82" s="24" t="s">
        <v>50</v>
      </c>
      <c r="C82" s="16">
        <f t="shared" si="14"/>
        <v>0</v>
      </c>
      <c r="D82" s="25">
        <f t="shared" si="15"/>
        <v>0</v>
      </c>
      <c r="E82" s="16">
        <f t="shared" si="15"/>
        <v>0</v>
      </c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6"/>
      <c r="AA82" s="19"/>
      <c r="AB82" s="26"/>
      <c r="AC82" s="19"/>
      <c r="AD82" s="26"/>
      <c r="AE82" s="19"/>
      <c r="AF82" s="26"/>
      <c r="AG82" s="19"/>
      <c r="AH82" s="26"/>
      <c r="AI82" s="19"/>
      <c r="AJ82" s="26"/>
      <c r="AK82" s="19"/>
      <c r="AL82" s="26"/>
      <c r="AM82" s="22"/>
      <c r="AN82" s="23"/>
      <c r="AO82" s="19"/>
      <c r="AP82" t="str">
        <f t="shared" si="16"/>
        <v/>
      </c>
      <c r="CA82" t="str">
        <f t="shared" si="17"/>
        <v/>
      </c>
      <c r="CB82" t="str">
        <f t="shared" si="18"/>
        <v/>
      </c>
      <c r="CC82" t="str">
        <f t="shared" si="19"/>
        <v/>
      </c>
      <c r="CJ82">
        <f t="shared" si="20"/>
        <v>0</v>
      </c>
      <c r="CK82">
        <f t="shared" si="21"/>
        <v>0</v>
      </c>
    </row>
    <row r="83" spans="1:89" x14ac:dyDescent="0.25">
      <c r="A83" s="200"/>
      <c r="B83" s="24" t="s">
        <v>51</v>
      </c>
      <c r="C83" s="16">
        <f t="shared" si="14"/>
        <v>0</v>
      </c>
      <c r="D83" s="25">
        <f t="shared" si="15"/>
        <v>0</v>
      </c>
      <c r="E83" s="16">
        <f t="shared" si="15"/>
        <v>0</v>
      </c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6"/>
      <c r="AA83" s="19"/>
      <c r="AB83" s="26"/>
      <c r="AC83" s="19"/>
      <c r="AD83" s="26"/>
      <c r="AE83" s="19"/>
      <c r="AF83" s="26"/>
      <c r="AG83" s="19"/>
      <c r="AH83" s="26"/>
      <c r="AI83" s="19"/>
      <c r="AJ83" s="26"/>
      <c r="AK83" s="19"/>
      <c r="AL83" s="26"/>
      <c r="AM83" s="22"/>
      <c r="AN83" s="23"/>
      <c r="AO83" s="19"/>
      <c r="AP83" t="str">
        <f t="shared" si="16"/>
        <v/>
      </c>
      <c r="CA83" t="str">
        <f t="shared" si="17"/>
        <v/>
      </c>
      <c r="CB83" t="str">
        <f t="shared" si="18"/>
        <v/>
      </c>
      <c r="CC83" t="str">
        <f t="shared" si="19"/>
        <v/>
      </c>
      <c r="CJ83">
        <f t="shared" si="20"/>
        <v>0</v>
      </c>
      <c r="CK83">
        <f t="shared" si="21"/>
        <v>0</v>
      </c>
    </row>
    <row r="84" spans="1:89" ht="22.5" x14ac:dyDescent="0.25">
      <c r="A84" s="200"/>
      <c r="B84" s="27" t="s">
        <v>52</v>
      </c>
      <c r="C84" s="16">
        <f t="shared" si="14"/>
        <v>0</v>
      </c>
      <c r="D84" s="25">
        <f t="shared" si="15"/>
        <v>0</v>
      </c>
      <c r="E84" s="16">
        <f t="shared" si="15"/>
        <v>0</v>
      </c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6"/>
      <c r="AA84" s="19"/>
      <c r="AB84" s="26"/>
      <c r="AC84" s="19"/>
      <c r="AD84" s="26"/>
      <c r="AE84" s="19"/>
      <c r="AF84" s="26"/>
      <c r="AG84" s="19"/>
      <c r="AH84" s="26"/>
      <c r="AI84" s="19"/>
      <c r="AJ84" s="26"/>
      <c r="AK84" s="19"/>
      <c r="AL84" s="26"/>
      <c r="AM84" s="22"/>
      <c r="AN84" s="23"/>
      <c r="AO84" s="19"/>
      <c r="AP84" t="str">
        <f t="shared" si="16"/>
        <v/>
      </c>
      <c r="CA84" t="str">
        <f t="shared" si="17"/>
        <v/>
      </c>
      <c r="CB84" t="str">
        <f t="shared" si="18"/>
        <v/>
      </c>
      <c r="CC84" t="str">
        <f t="shared" si="19"/>
        <v/>
      </c>
      <c r="CJ84">
        <f t="shared" si="20"/>
        <v>0</v>
      </c>
      <c r="CK84">
        <f t="shared" si="21"/>
        <v>0</v>
      </c>
    </row>
    <row r="85" spans="1:89" x14ac:dyDescent="0.25">
      <c r="A85" s="201"/>
      <c r="B85" s="42" t="s">
        <v>53</v>
      </c>
      <c r="C85" s="29">
        <f t="shared" si="14"/>
        <v>0</v>
      </c>
      <c r="D85" s="30">
        <f t="shared" si="15"/>
        <v>0</v>
      </c>
      <c r="E85" s="29">
        <f t="shared" si="15"/>
        <v>0</v>
      </c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32"/>
      <c r="X85" s="31"/>
      <c r="Y85" s="32"/>
      <c r="Z85" s="31"/>
      <c r="AA85" s="32"/>
      <c r="AB85" s="31"/>
      <c r="AC85" s="32"/>
      <c r="AD85" s="31"/>
      <c r="AE85" s="32"/>
      <c r="AF85" s="31"/>
      <c r="AG85" s="32"/>
      <c r="AH85" s="31"/>
      <c r="AI85" s="32"/>
      <c r="AJ85" s="31"/>
      <c r="AK85" s="32"/>
      <c r="AL85" s="31"/>
      <c r="AM85" s="34"/>
      <c r="AN85" s="35"/>
      <c r="AO85" s="32"/>
      <c r="AP85" t="str">
        <f t="shared" si="16"/>
        <v/>
      </c>
      <c r="CA85" t="str">
        <f t="shared" si="17"/>
        <v/>
      </c>
      <c r="CB85" t="str">
        <f t="shared" si="18"/>
        <v/>
      </c>
      <c r="CC85" t="str">
        <f t="shared" si="19"/>
        <v/>
      </c>
      <c r="CJ85">
        <f t="shared" si="20"/>
        <v>0</v>
      </c>
      <c r="CK85">
        <f t="shared" si="21"/>
        <v>0</v>
      </c>
    </row>
    <row r="86" spans="1:89" x14ac:dyDescent="0.25">
      <c r="A86" s="184" t="s">
        <v>54</v>
      </c>
      <c r="B86" s="24" t="s">
        <v>55</v>
      </c>
      <c r="C86" s="36">
        <f t="shared" si="14"/>
        <v>6</v>
      </c>
      <c r="D86" s="37">
        <f t="shared" si="15"/>
        <v>1</v>
      </c>
      <c r="E86" s="36">
        <f t="shared" si="15"/>
        <v>5</v>
      </c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38"/>
      <c r="S86" s="39"/>
      <c r="T86" s="38"/>
      <c r="U86" s="39"/>
      <c r="V86" s="38"/>
      <c r="W86" s="39"/>
      <c r="X86" s="38"/>
      <c r="Y86" s="39"/>
      <c r="Z86" s="38"/>
      <c r="AA86" s="39"/>
      <c r="AB86" s="38"/>
      <c r="AC86" s="39"/>
      <c r="AD86" s="38"/>
      <c r="AE86" s="39"/>
      <c r="AF86" s="38"/>
      <c r="AG86" s="39"/>
      <c r="AH86" s="38">
        <v>1</v>
      </c>
      <c r="AI86" s="39">
        <v>2</v>
      </c>
      <c r="AJ86" s="38"/>
      <c r="AK86" s="39"/>
      <c r="AL86" s="38"/>
      <c r="AM86" s="41">
        <v>3</v>
      </c>
      <c r="AN86" s="23">
        <v>0</v>
      </c>
      <c r="AO86" s="19">
        <v>0</v>
      </c>
      <c r="AP86" t="str">
        <f t="shared" si="16"/>
        <v/>
      </c>
      <c r="CA86" t="str">
        <f t="shared" si="17"/>
        <v/>
      </c>
      <c r="CB86" t="str">
        <f t="shared" si="18"/>
        <v/>
      </c>
      <c r="CC86" t="str">
        <f t="shared" si="19"/>
        <v/>
      </c>
      <c r="CJ86">
        <f t="shared" si="20"/>
        <v>0</v>
      </c>
      <c r="CK86">
        <f t="shared" si="21"/>
        <v>0</v>
      </c>
    </row>
    <row r="87" spans="1:89" x14ac:dyDescent="0.25">
      <c r="A87" s="200"/>
      <c r="B87" s="24" t="s">
        <v>56</v>
      </c>
      <c r="C87" s="16">
        <f t="shared" si="14"/>
        <v>0</v>
      </c>
      <c r="D87" s="25">
        <f t="shared" si="15"/>
        <v>0</v>
      </c>
      <c r="E87" s="16">
        <f t="shared" si="15"/>
        <v>0</v>
      </c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6"/>
      <c r="AA87" s="19"/>
      <c r="AB87" s="26"/>
      <c r="AC87" s="19"/>
      <c r="AD87" s="26"/>
      <c r="AE87" s="19"/>
      <c r="AF87" s="26"/>
      <c r="AG87" s="19"/>
      <c r="AH87" s="26"/>
      <c r="AI87" s="19"/>
      <c r="AJ87" s="26"/>
      <c r="AK87" s="19"/>
      <c r="AL87" s="26"/>
      <c r="AM87" s="22"/>
      <c r="AN87" s="23"/>
      <c r="AO87" s="19"/>
      <c r="AP87" t="str">
        <f t="shared" si="16"/>
        <v/>
      </c>
      <c r="CA87" t="str">
        <f t="shared" si="17"/>
        <v/>
      </c>
      <c r="CB87" t="str">
        <f t="shared" si="18"/>
        <v/>
      </c>
      <c r="CC87" t="str">
        <f t="shared" si="19"/>
        <v/>
      </c>
      <c r="CJ87">
        <f t="shared" si="20"/>
        <v>0</v>
      </c>
      <c r="CK87">
        <f t="shared" si="21"/>
        <v>0</v>
      </c>
    </row>
    <row r="88" spans="1:89" x14ac:dyDescent="0.25">
      <c r="A88" s="200"/>
      <c r="B88" s="24" t="s">
        <v>57</v>
      </c>
      <c r="C88" s="16">
        <f t="shared" si="14"/>
        <v>0</v>
      </c>
      <c r="D88" s="25">
        <f t="shared" si="15"/>
        <v>0</v>
      </c>
      <c r="E88" s="16">
        <f t="shared" si="15"/>
        <v>0</v>
      </c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6"/>
      <c r="AA88" s="19"/>
      <c r="AB88" s="26"/>
      <c r="AC88" s="19"/>
      <c r="AD88" s="26"/>
      <c r="AE88" s="19"/>
      <c r="AF88" s="26"/>
      <c r="AG88" s="19"/>
      <c r="AH88" s="26"/>
      <c r="AI88" s="19"/>
      <c r="AJ88" s="26"/>
      <c r="AK88" s="19"/>
      <c r="AL88" s="26"/>
      <c r="AM88" s="22"/>
      <c r="AN88" s="23"/>
      <c r="AO88" s="19"/>
      <c r="AP88" t="str">
        <f t="shared" si="16"/>
        <v/>
      </c>
      <c r="CA88" t="str">
        <f t="shared" si="17"/>
        <v/>
      </c>
      <c r="CB88" t="str">
        <f t="shared" si="18"/>
        <v/>
      </c>
      <c r="CC88" t="str">
        <f t="shared" si="19"/>
        <v/>
      </c>
      <c r="CJ88">
        <f t="shared" si="20"/>
        <v>0</v>
      </c>
      <c r="CK88">
        <f t="shared" si="21"/>
        <v>0</v>
      </c>
    </row>
    <row r="89" spans="1:89" x14ac:dyDescent="0.25">
      <c r="A89" s="201"/>
      <c r="B89" s="42" t="s">
        <v>89</v>
      </c>
      <c r="C89" s="29">
        <f t="shared" si="14"/>
        <v>3</v>
      </c>
      <c r="D89" s="30">
        <f t="shared" si="15"/>
        <v>2</v>
      </c>
      <c r="E89" s="29">
        <f t="shared" si="15"/>
        <v>1</v>
      </c>
      <c r="F89" s="31"/>
      <c r="G89" s="32"/>
      <c r="H89" s="31"/>
      <c r="I89" s="32"/>
      <c r="J89" s="31"/>
      <c r="K89" s="32"/>
      <c r="L89" s="31"/>
      <c r="M89" s="32"/>
      <c r="N89" s="31"/>
      <c r="O89" s="32"/>
      <c r="P89" s="31"/>
      <c r="Q89" s="32"/>
      <c r="R89" s="31"/>
      <c r="S89" s="32"/>
      <c r="T89" s="31"/>
      <c r="U89" s="32"/>
      <c r="V89" s="31"/>
      <c r="W89" s="32"/>
      <c r="X89" s="31"/>
      <c r="Y89" s="32">
        <v>1</v>
      </c>
      <c r="Z89" s="31"/>
      <c r="AA89" s="32"/>
      <c r="AB89" s="31"/>
      <c r="AC89" s="32"/>
      <c r="AD89" s="31">
        <v>1</v>
      </c>
      <c r="AE89" s="32"/>
      <c r="AF89" s="31"/>
      <c r="AG89" s="32"/>
      <c r="AH89" s="31"/>
      <c r="AI89" s="32"/>
      <c r="AJ89" s="31"/>
      <c r="AK89" s="32"/>
      <c r="AL89" s="31">
        <v>1</v>
      </c>
      <c r="AM89" s="34"/>
      <c r="AN89" s="35">
        <v>0</v>
      </c>
      <c r="AO89" s="32">
        <v>0</v>
      </c>
      <c r="AP89" t="str">
        <f t="shared" si="16"/>
        <v/>
      </c>
      <c r="CA89" t="str">
        <f t="shared" si="17"/>
        <v/>
      </c>
      <c r="CB89" t="str">
        <f t="shared" si="18"/>
        <v/>
      </c>
      <c r="CC89" t="str">
        <f t="shared" si="19"/>
        <v/>
      </c>
      <c r="CJ89">
        <f t="shared" si="20"/>
        <v>0</v>
      </c>
      <c r="CK89">
        <f t="shared" si="21"/>
        <v>0</v>
      </c>
    </row>
    <row r="90" spans="1:89" ht="15.75" x14ac:dyDescent="0.25">
      <c r="A90" s="4"/>
      <c r="B90" s="59"/>
      <c r="C90" s="59"/>
      <c r="D90" s="59"/>
      <c r="E90" s="59"/>
      <c r="F90" s="59"/>
      <c r="G90" s="59"/>
      <c r="H90" s="59"/>
      <c r="I90" s="59"/>
      <c r="J90" s="59"/>
    </row>
    <row r="91" spans="1:89" ht="15.75" x14ac:dyDescent="0.25">
      <c r="A91" s="4" t="s">
        <v>90</v>
      </c>
      <c r="B91" s="59"/>
      <c r="C91" s="59"/>
      <c r="D91" s="59"/>
      <c r="E91" s="59"/>
      <c r="F91" s="59"/>
      <c r="G91" s="59"/>
      <c r="H91" s="59"/>
      <c r="I91" s="59"/>
      <c r="J91" s="59"/>
    </row>
    <row r="92" spans="1:89" ht="15" customHeight="1" x14ac:dyDescent="0.25">
      <c r="A92" s="184" t="s">
        <v>60</v>
      </c>
      <c r="B92" s="203" t="s">
        <v>5</v>
      </c>
      <c r="C92" s="204"/>
      <c r="D92" s="205"/>
      <c r="E92" s="209" t="s">
        <v>6</v>
      </c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191"/>
      <c r="AM92" s="211" t="s">
        <v>61</v>
      </c>
      <c r="AN92" s="204"/>
      <c r="AO92" s="204"/>
      <c r="AP92" s="204"/>
      <c r="AQ92" s="204"/>
      <c r="AR92" s="204"/>
      <c r="AS92" s="204"/>
      <c r="AT92" s="204"/>
      <c r="AU92" s="204"/>
      <c r="AV92" s="204"/>
      <c r="AW92" s="205"/>
      <c r="CA92" s="197" t="s">
        <v>62</v>
      </c>
      <c r="CJ92" s="197" t="s">
        <v>62</v>
      </c>
    </row>
    <row r="93" spans="1:89" x14ac:dyDescent="0.25">
      <c r="A93" s="185"/>
      <c r="B93" s="206"/>
      <c r="C93" s="207"/>
      <c r="D93" s="208"/>
      <c r="E93" s="198" t="s">
        <v>10</v>
      </c>
      <c r="F93" s="196"/>
      <c r="G93" s="195" t="s">
        <v>11</v>
      </c>
      <c r="H93" s="196"/>
      <c r="I93" s="195" t="s">
        <v>12</v>
      </c>
      <c r="J93" s="196"/>
      <c r="K93" s="195" t="s">
        <v>13</v>
      </c>
      <c r="L93" s="196"/>
      <c r="M93" s="195" t="s">
        <v>14</v>
      </c>
      <c r="N93" s="196"/>
      <c r="O93" s="195" t="s">
        <v>15</v>
      </c>
      <c r="P93" s="196"/>
      <c r="Q93" s="195" t="s">
        <v>16</v>
      </c>
      <c r="R93" s="196"/>
      <c r="S93" s="195" t="s">
        <v>17</v>
      </c>
      <c r="T93" s="196"/>
      <c r="U93" s="195" t="s">
        <v>18</v>
      </c>
      <c r="V93" s="196"/>
      <c r="W93" s="195" t="s">
        <v>19</v>
      </c>
      <c r="X93" s="196"/>
      <c r="Y93" s="195" t="s">
        <v>20</v>
      </c>
      <c r="Z93" s="196"/>
      <c r="AA93" s="195" t="s">
        <v>21</v>
      </c>
      <c r="AB93" s="196"/>
      <c r="AC93" s="195" t="s">
        <v>22</v>
      </c>
      <c r="AD93" s="196"/>
      <c r="AE93" s="195" t="s">
        <v>23</v>
      </c>
      <c r="AF93" s="196"/>
      <c r="AG93" s="195" t="s">
        <v>24</v>
      </c>
      <c r="AH93" s="196"/>
      <c r="AI93" s="195" t="s">
        <v>25</v>
      </c>
      <c r="AJ93" s="196"/>
      <c r="AK93" s="190" t="s">
        <v>26</v>
      </c>
      <c r="AL93" s="191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8"/>
      <c r="CA93" s="197"/>
      <c r="CJ93" s="197"/>
    </row>
    <row r="94" spans="1:89" ht="36.75" x14ac:dyDescent="0.25">
      <c r="A94" s="202"/>
      <c r="B94" s="8" t="s">
        <v>27</v>
      </c>
      <c r="C94" s="60" t="s">
        <v>28</v>
      </c>
      <c r="D94" s="61" t="s">
        <v>29</v>
      </c>
      <c r="E94" s="11" t="s">
        <v>28</v>
      </c>
      <c r="F94" s="130" t="s">
        <v>29</v>
      </c>
      <c r="G94" s="13" t="s">
        <v>28</v>
      </c>
      <c r="H94" s="130" t="s">
        <v>29</v>
      </c>
      <c r="I94" s="13" t="s">
        <v>28</v>
      </c>
      <c r="J94" s="130" t="s">
        <v>29</v>
      </c>
      <c r="K94" s="13" t="s">
        <v>28</v>
      </c>
      <c r="L94" s="130" t="s">
        <v>29</v>
      </c>
      <c r="M94" s="13" t="s">
        <v>28</v>
      </c>
      <c r="N94" s="130" t="s">
        <v>29</v>
      </c>
      <c r="O94" s="13" t="s">
        <v>28</v>
      </c>
      <c r="P94" s="130" t="s">
        <v>29</v>
      </c>
      <c r="Q94" s="13" t="s">
        <v>28</v>
      </c>
      <c r="R94" s="130" t="s">
        <v>29</v>
      </c>
      <c r="S94" s="13" t="s">
        <v>28</v>
      </c>
      <c r="T94" s="130" t="s">
        <v>29</v>
      </c>
      <c r="U94" s="13" t="s">
        <v>28</v>
      </c>
      <c r="V94" s="130" t="s">
        <v>29</v>
      </c>
      <c r="W94" s="13" t="s">
        <v>28</v>
      </c>
      <c r="X94" s="130" t="s">
        <v>29</v>
      </c>
      <c r="Y94" s="13" t="s">
        <v>28</v>
      </c>
      <c r="Z94" s="130" t="s">
        <v>29</v>
      </c>
      <c r="AA94" s="13" t="s">
        <v>28</v>
      </c>
      <c r="AB94" s="130" t="s">
        <v>29</v>
      </c>
      <c r="AC94" s="13" t="s">
        <v>28</v>
      </c>
      <c r="AD94" s="130" t="s">
        <v>29</v>
      </c>
      <c r="AE94" s="13" t="s">
        <v>28</v>
      </c>
      <c r="AF94" s="130" t="s">
        <v>29</v>
      </c>
      <c r="AG94" s="13" t="s">
        <v>28</v>
      </c>
      <c r="AH94" s="130" t="s">
        <v>29</v>
      </c>
      <c r="AI94" s="13" t="s">
        <v>28</v>
      </c>
      <c r="AJ94" s="130" t="s">
        <v>29</v>
      </c>
      <c r="AK94" s="13" t="s">
        <v>28</v>
      </c>
      <c r="AL94" s="14" t="s">
        <v>29</v>
      </c>
      <c r="AM94" s="62" t="s">
        <v>91</v>
      </c>
      <c r="AN94" s="63" t="s">
        <v>92</v>
      </c>
      <c r="AO94" s="63" t="s">
        <v>93</v>
      </c>
      <c r="AP94" s="63" t="s">
        <v>65</v>
      </c>
      <c r="AQ94" s="63" t="s">
        <v>94</v>
      </c>
      <c r="AR94" s="63" t="s">
        <v>95</v>
      </c>
      <c r="AS94" s="63" t="s">
        <v>69</v>
      </c>
      <c r="AT94" s="63" t="s">
        <v>96</v>
      </c>
      <c r="AU94" s="63" t="s">
        <v>97</v>
      </c>
      <c r="AV94" s="63" t="s">
        <v>72</v>
      </c>
      <c r="AW94" s="64" t="s">
        <v>98</v>
      </c>
      <c r="CA94" s="197"/>
      <c r="CJ94" s="197"/>
    </row>
    <row r="95" spans="1:89" x14ac:dyDescent="0.25">
      <c r="A95" s="50" t="s">
        <v>99</v>
      </c>
      <c r="B95" s="65">
        <f>SUM(C95:D95)</f>
        <v>24</v>
      </c>
      <c r="C95" s="17">
        <f t="shared" ref="C95:D106" si="22">SUM(E95,G95,I95,K95,M95,O95,Q95,S95,U95,W95,Y95,AA95,AC95,AE95,AG95,AI95,AK95)</f>
        <v>14</v>
      </c>
      <c r="D95" s="66">
        <f>SUM(F95,H95,J95,L95,N95,P95,R95,T95,V95,X95,Z95,AB95,AD95,AF95,AH95,AJ95,AL95)</f>
        <v>10</v>
      </c>
      <c r="E95" s="18"/>
      <c r="F95" s="67"/>
      <c r="G95" s="18"/>
      <c r="H95" s="67"/>
      <c r="I95" s="18"/>
      <c r="J95" s="67"/>
      <c r="K95" s="18"/>
      <c r="L95" s="67"/>
      <c r="M95" s="18"/>
      <c r="N95" s="67"/>
      <c r="O95" s="18"/>
      <c r="P95" s="67"/>
      <c r="Q95" s="18"/>
      <c r="R95" s="67"/>
      <c r="S95" s="18"/>
      <c r="T95" s="67"/>
      <c r="U95" s="18">
        <v>1</v>
      </c>
      <c r="V95" s="67"/>
      <c r="W95" s="18">
        <v>1</v>
      </c>
      <c r="X95" s="67">
        <v>1</v>
      </c>
      <c r="Y95" s="18">
        <v>1</v>
      </c>
      <c r="Z95" s="67">
        <v>1</v>
      </c>
      <c r="AA95" s="18">
        <v>3</v>
      </c>
      <c r="AB95" s="67">
        <v>1</v>
      </c>
      <c r="AC95" s="18">
        <v>2</v>
      </c>
      <c r="AD95" s="67">
        <v>1</v>
      </c>
      <c r="AE95" s="18">
        <v>1</v>
      </c>
      <c r="AF95" s="67">
        <v>3</v>
      </c>
      <c r="AG95" s="18">
        <v>2</v>
      </c>
      <c r="AH95" s="67"/>
      <c r="AI95" s="18">
        <v>1</v>
      </c>
      <c r="AJ95" s="67">
        <v>1</v>
      </c>
      <c r="AK95" s="18">
        <v>2</v>
      </c>
      <c r="AL95" s="68">
        <v>2</v>
      </c>
      <c r="AM95" s="69">
        <v>24</v>
      </c>
      <c r="AN95" s="70"/>
      <c r="AO95" s="70"/>
      <c r="AP95" s="70"/>
      <c r="AQ95" s="70"/>
      <c r="AR95" s="70"/>
      <c r="AS95" s="70"/>
      <c r="AT95" s="70"/>
      <c r="AU95" s="70"/>
      <c r="AV95" s="70"/>
      <c r="AW95" s="67"/>
      <c r="AX95" t="str">
        <f t="shared" ref="AX95:AX106" si="23">CA95&amp;CB95</f>
        <v/>
      </c>
      <c r="CA95" t="str">
        <f>IF(CJ95=1," * La suma de Atenciones por profesional no debe ser mayor al Total.","")</f>
        <v/>
      </c>
      <c r="CJ95">
        <f>IF(SUM(AM95:AW95)&gt;B95,1,0)</f>
        <v>0</v>
      </c>
    </row>
    <row r="96" spans="1:89" x14ac:dyDescent="0.25">
      <c r="A96" s="50" t="s">
        <v>100</v>
      </c>
      <c r="B96" s="47">
        <f t="shared" ref="B96:B106" si="24">SUM(C96:D96)</f>
        <v>107</v>
      </c>
      <c r="C96" s="25">
        <f t="shared" si="22"/>
        <v>55</v>
      </c>
      <c r="D96" s="16">
        <f t="shared" si="22"/>
        <v>52</v>
      </c>
      <c r="E96" s="26"/>
      <c r="F96" s="19"/>
      <c r="G96" s="26"/>
      <c r="H96" s="19"/>
      <c r="I96" s="26"/>
      <c r="J96" s="19"/>
      <c r="K96" s="26"/>
      <c r="L96" s="19"/>
      <c r="M96" s="26"/>
      <c r="N96" s="19"/>
      <c r="O96" s="26"/>
      <c r="P96" s="19"/>
      <c r="Q96" s="26">
        <v>1</v>
      </c>
      <c r="R96" s="19">
        <v>1</v>
      </c>
      <c r="S96" s="26"/>
      <c r="T96" s="19">
        <v>1</v>
      </c>
      <c r="U96" s="26">
        <v>2</v>
      </c>
      <c r="V96" s="19">
        <v>3</v>
      </c>
      <c r="W96" s="26">
        <v>1</v>
      </c>
      <c r="X96" s="19">
        <v>2</v>
      </c>
      <c r="Y96" s="26">
        <v>2</v>
      </c>
      <c r="Z96" s="19">
        <v>4</v>
      </c>
      <c r="AA96" s="26">
        <v>3</v>
      </c>
      <c r="AB96" s="19">
        <v>4</v>
      </c>
      <c r="AC96" s="26">
        <v>9</v>
      </c>
      <c r="AD96" s="19">
        <v>7</v>
      </c>
      <c r="AE96" s="26">
        <v>7</v>
      </c>
      <c r="AF96" s="19">
        <v>6</v>
      </c>
      <c r="AG96" s="26">
        <v>12</v>
      </c>
      <c r="AH96" s="19">
        <v>8</v>
      </c>
      <c r="AI96" s="26">
        <v>9</v>
      </c>
      <c r="AJ96" s="19">
        <v>6</v>
      </c>
      <c r="AK96" s="26">
        <v>9</v>
      </c>
      <c r="AL96" s="22">
        <v>10</v>
      </c>
      <c r="AM96" s="71">
        <v>107</v>
      </c>
      <c r="AN96" s="72"/>
      <c r="AO96" s="72"/>
      <c r="AP96" s="72"/>
      <c r="AQ96" s="72"/>
      <c r="AR96" s="72"/>
      <c r="AS96" s="72"/>
      <c r="AT96" s="72"/>
      <c r="AU96" s="72"/>
      <c r="AV96" s="72"/>
      <c r="AW96" s="19"/>
      <c r="AX96" t="str">
        <f t="shared" si="23"/>
        <v/>
      </c>
      <c r="CA96" t="str">
        <f t="shared" ref="CA96:CA106" si="25">IF(CJ96=1," * La suma de Atenciones por profesional no debe ser mayor al Total.","")</f>
        <v/>
      </c>
      <c r="CJ96">
        <f t="shared" ref="CJ96:CJ106" si="26">IF(SUM(AM96:AW96)&gt;B96,1,0)</f>
        <v>0</v>
      </c>
    </row>
    <row r="97" spans="1:88" x14ac:dyDescent="0.25">
      <c r="A97" s="50" t="s">
        <v>101</v>
      </c>
      <c r="B97" s="47">
        <f t="shared" si="24"/>
        <v>22</v>
      </c>
      <c r="C97" s="25">
        <f t="shared" si="22"/>
        <v>9</v>
      </c>
      <c r="D97" s="16">
        <f t="shared" si="22"/>
        <v>13</v>
      </c>
      <c r="E97" s="26"/>
      <c r="F97" s="19"/>
      <c r="G97" s="26"/>
      <c r="H97" s="19"/>
      <c r="I97" s="26"/>
      <c r="J97" s="19"/>
      <c r="K97" s="26"/>
      <c r="L97" s="19"/>
      <c r="M97" s="26"/>
      <c r="N97" s="19"/>
      <c r="O97" s="26"/>
      <c r="P97" s="19"/>
      <c r="Q97" s="26"/>
      <c r="R97" s="19"/>
      <c r="S97" s="26"/>
      <c r="T97" s="19"/>
      <c r="U97" s="26"/>
      <c r="V97" s="19">
        <v>2</v>
      </c>
      <c r="W97" s="26"/>
      <c r="X97" s="19"/>
      <c r="Y97" s="26">
        <v>1</v>
      </c>
      <c r="Z97" s="19"/>
      <c r="AA97" s="26"/>
      <c r="AB97" s="19"/>
      <c r="AC97" s="26">
        <v>1</v>
      </c>
      <c r="AD97" s="19"/>
      <c r="AE97" s="26">
        <v>1</v>
      </c>
      <c r="AF97" s="19">
        <v>1</v>
      </c>
      <c r="AG97" s="26"/>
      <c r="AH97" s="19"/>
      <c r="AI97" s="26">
        <v>5</v>
      </c>
      <c r="AJ97" s="19">
        <v>2</v>
      </c>
      <c r="AK97" s="26">
        <v>1</v>
      </c>
      <c r="AL97" s="22">
        <v>8</v>
      </c>
      <c r="AM97" s="71">
        <v>22</v>
      </c>
      <c r="AN97" s="72"/>
      <c r="AO97" s="72"/>
      <c r="AP97" s="72"/>
      <c r="AQ97" s="72"/>
      <c r="AR97" s="72"/>
      <c r="AS97" s="72"/>
      <c r="AT97" s="72"/>
      <c r="AU97" s="72"/>
      <c r="AV97" s="72"/>
      <c r="AW97" s="19"/>
      <c r="AX97" t="str">
        <f t="shared" si="23"/>
        <v/>
      </c>
      <c r="CA97" t="str">
        <f t="shared" si="25"/>
        <v/>
      </c>
      <c r="CJ97">
        <f t="shared" si="26"/>
        <v>0</v>
      </c>
    </row>
    <row r="98" spans="1:88" x14ac:dyDescent="0.25">
      <c r="A98" s="50" t="s">
        <v>102</v>
      </c>
      <c r="B98" s="47">
        <f t="shared" si="24"/>
        <v>1</v>
      </c>
      <c r="C98" s="25">
        <f t="shared" si="22"/>
        <v>1</v>
      </c>
      <c r="D98" s="16">
        <f t="shared" si="22"/>
        <v>0</v>
      </c>
      <c r="E98" s="26"/>
      <c r="F98" s="19"/>
      <c r="G98" s="26"/>
      <c r="H98" s="19"/>
      <c r="I98" s="26"/>
      <c r="J98" s="19"/>
      <c r="K98" s="26"/>
      <c r="L98" s="19"/>
      <c r="M98" s="26"/>
      <c r="N98" s="19"/>
      <c r="O98" s="26"/>
      <c r="P98" s="19"/>
      <c r="Q98" s="26"/>
      <c r="R98" s="19"/>
      <c r="S98" s="26"/>
      <c r="T98" s="19"/>
      <c r="U98" s="26"/>
      <c r="V98" s="19"/>
      <c r="W98" s="26"/>
      <c r="X98" s="19"/>
      <c r="Y98" s="26"/>
      <c r="Z98" s="19"/>
      <c r="AA98" s="26"/>
      <c r="AB98" s="19"/>
      <c r="AC98" s="26"/>
      <c r="AD98" s="19"/>
      <c r="AE98" s="26"/>
      <c r="AF98" s="19"/>
      <c r="AG98" s="26"/>
      <c r="AH98" s="19"/>
      <c r="AI98" s="26">
        <v>1</v>
      </c>
      <c r="AJ98" s="19"/>
      <c r="AK98" s="26"/>
      <c r="AL98" s="22"/>
      <c r="AM98" s="71">
        <v>1</v>
      </c>
      <c r="AN98" s="72"/>
      <c r="AO98" s="72"/>
      <c r="AP98" s="72"/>
      <c r="AQ98" s="72"/>
      <c r="AR98" s="72"/>
      <c r="AS98" s="72"/>
      <c r="AT98" s="72"/>
      <c r="AU98" s="72"/>
      <c r="AV98" s="72"/>
      <c r="AW98" s="19"/>
      <c r="AX98" t="str">
        <f t="shared" si="23"/>
        <v/>
      </c>
      <c r="CA98" t="str">
        <f t="shared" si="25"/>
        <v/>
      </c>
      <c r="CJ98">
        <f t="shared" si="26"/>
        <v>0</v>
      </c>
    </row>
    <row r="99" spans="1:88" x14ac:dyDescent="0.25">
      <c r="A99" s="50" t="s">
        <v>103</v>
      </c>
      <c r="B99" s="47">
        <f t="shared" si="24"/>
        <v>151</v>
      </c>
      <c r="C99" s="25">
        <f t="shared" si="22"/>
        <v>79</v>
      </c>
      <c r="D99" s="16">
        <f t="shared" si="22"/>
        <v>72</v>
      </c>
      <c r="E99" s="26"/>
      <c r="F99" s="19"/>
      <c r="G99" s="26"/>
      <c r="H99" s="19"/>
      <c r="I99" s="26"/>
      <c r="J99" s="19"/>
      <c r="K99" s="26"/>
      <c r="L99" s="19"/>
      <c r="M99" s="26"/>
      <c r="N99" s="19"/>
      <c r="O99" s="26"/>
      <c r="P99" s="19"/>
      <c r="Q99" s="26">
        <v>1</v>
      </c>
      <c r="R99" s="19">
        <v>1</v>
      </c>
      <c r="S99" s="26"/>
      <c r="T99" s="19">
        <v>1</v>
      </c>
      <c r="U99" s="26">
        <v>3</v>
      </c>
      <c r="V99" s="19">
        <v>5</v>
      </c>
      <c r="W99" s="26">
        <v>2</v>
      </c>
      <c r="X99" s="19"/>
      <c r="Y99" s="26">
        <v>4</v>
      </c>
      <c r="Z99" s="19">
        <v>5</v>
      </c>
      <c r="AA99" s="26">
        <v>6</v>
      </c>
      <c r="AB99" s="19">
        <v>5</v>
      </c>
      <c r="AC99" s="26">
        <v>12</v>
      </c>
      <c r="AD99" s="19">
        <v>8</v>
      </c>
      <c r="AE99" s="26">
        <v>9</v>
      </c>
      <c r="AF99" s="19">
        <v>10</v>
      </c>
      <c r="AG99" s="26">
        <v>14</v>
      </c>
      <c r="AH99" s="19">
        <v>8</v>
      </c>
      <c r="AI99" s="26">
        <v>16</v>
      </c>
      <c r="AJ99" s="19">
        <v>9</v>
      </c>
      <c r="AK99" s="26">
        <v>12</v>
      </c>
      <c r="AL99" s="22">
        <v>20</v>
      </c>
      <c r="AM99" s="71"/>
      <c r="AN99" s="72"/>
      <c r="AO99" s="72"/>
      <c r="AP99" s="72"/>
      <c r="AQ99" s="72"/>
      <c r="AR99" s="72">
        <v>151</v>
      </c>
      <c r="AS99" s="72"/>
      <c r="AT99" s="72"/>
      <c r="AU99" s="72"/>
      <c r="AV99" s="72"/>
      <c r="AW99" s="19"/>
      <c r="AX99" t="str">
        <f t="shared" si="23"/>
        <v/>
      </c>
      <c r="CA99" t="str">
        <f t="shared" si="25"/>
        <v/>
      </c>
      <c r="CJ99">
        <f t="shared" si="26"/>
        <v>0</v>
      </c>
    </row>
    <row r="100" spans="1:88" x14ac:dyDescent="0.25">
      <c r="A100" s="50" t="s">
        <v>104</v>
      </c>
      <c r="B100" s="47">
        <f t="shared" si="24"/>
        <v>0</v>
      </c>
      <c r="C100" s="25">
        <f t="shared" si="22"/>
        <v>0</v>
      </c>
      <c r="D100" s="16">
        <f t="shared" si="22"/>
        <v>0</v>
      </c>
      <c r="E100" s="26"/>
      <c r="F100" s="19"/>
      <c r="G100" s="26"/>
      <c r="H100" s="19"/>
      <c r="I100" s="26"/>
      <c r="J100" s="19"/>
      <c r="K100" s="26"/>
      <c r="L100" s="19"/>
      <c r="M100" s="26"/>
      <c r="N100" s="19"/>
      <c r="O100" s="26"/>
      <c r="P100" s="19"/>
      <c r="Q100" s="26"/>
      <c r="R100" s="19"/>
      <c r="S100" s="26"/>
      <c r="T100" s="19"/>
      <c r="U100" s="26"/>
      <c r="V100" s="19"/>
      <c r="W100" s="26"/>
      <c r="X100" s="19"/>
      <c r="Y100" s="26"/>
      <c r="Z100" s="19"/>
      <c r="AA100" s="26"/>
      <c r="AB100" s="19"/>
      <c r="AC100" s="26"/>
      <c r="AD100" s="19"/>
      <c r="AE100" s="26"/>
      <c r="AF100" s="19"/>
      <c r="AG100" s="26"/>
      <c r="AH100" s="19"/>
      <c r="AI100" s="26"/>
      <c r="AJ100" s="19"/>
      <c r="AK100" s="26"/>
      <c r="AL100" s="22"/>
      <c r="AM100" s="71"/>
      <c r="AN100" s="72"/>
      <c r="AO100" s="72"/>
      <c r="AP100" s="72"/>
      <c r="AQ100" s="72"/>
      <c r="AR100" s="72"/>
      <c r="AS100" s="72"/>
      <c r="AT100" s="72"/>
      <c r="AU100" s="72"/>
      <c r="AV100" s="72"/>
      <c r="AW100" s="19"/>
      <c r="AX100" t="str">
        <f t="shared" si="23"/>
        <v/>
      </c>
      <c r="CA100" t="str">
        <f t="shared" si="25"/>
        <v/>
      </c>
      <c r="CJ100">
        <f t="shared" si="26"/>
        <v>0</v>
      </c>
    </row>
    <row r="101" spans="1:88" x14ac:dyDescent="0.25">
      <c r="A101" s="50" t="s">
        <v>105</v>
      </c>
      <c r="B101" s="47">
        <f t="shared" si="24"/>
        <v>151</v>
      </c>
      <c r="C101" s="25">
        <f t="shared" si="22"/>
        <v>79</v>
      </c>
      <c r="D101" s="16">
        <f t="shared" si="22"/>
        <v>72</v>
      </c>
      <c r="E101" s="26"/>
      <c r="F101" s="19"/>
      <c r="G101" s="26"/>
      <c r="H101" s="19"/>
      <c r="I101" s="26"/>
      <c r="J101" s="19"/>
      <c r="K101" s="26"/>
      <c r="L101" s="19"/>
      <c r="M101" s="26"/>
      <c r="N101" s="19"/>
      <c r="O101" s="26"/>
      <c r="P101" s="19"/>
      <c r="Q101" s="26">
        <v>1</v>
      </c>
      <c r="R101" s="19">
        <v>1</v>
      </c>
      <c r="S101" s="26"/>
      <c r="T101" s="19">
        <v>1</v>
      </c>
      <c r="U101" s="26">
        <v>3</v>
      </c>
      <c r="V101" s="19">
        <v>5</v>
      </c>
      <c r="W101" s="26">
        <v>2</v>
      </c>
      <c r="X101" s="19"/>
      <c r="Y101" s="26">
        <v>4</v>
      </c>
      <c r="Z101" s="19">
        <v>5</v>
      </c>
      <c r="AA101" s="26">
        <v>6</v>
      </c>
      <c r="AB101" s="19">
        <v>5</v>
      </c>
      <c r="AC101" s="26">
        <v>12</v>
      </c>
      <c r="AD101" s="19">
        <v>8</v>
      </c>
      <c r="AE101" s="26">
        <v>9</v>
      </c>
      <c r="AF101" s="19">
        <v>10</v>
      </c>
      <c r="AG101" s="26">
        <v>14</v>
      </c>
      <c r="AH101" s="19">
        <v>8</v>
      </c>
      <c r="AI101" s="26">
        <v>16</v>
      </c>
      <c r="AJ101" s="19">
        <v>9</v>
      </c>
      <c r="AK101" s="26">
        <v>12</v>
      </c>
      <c r="AL101" s="22">
        <v>20</v>
      </c>
      <c r="AM101" s="71">
        <v>31</v>
      </c>
      <c r="AN101" s="72">
        <v>31</v>
      </c>
      <c r="AO101" s="72">
        <v>31</v>
      </c>
      <c r="AP101" s="72"/>
      <c r="AQ101" s="72">
        <v>27</v>
      </c>
      <c r="AR101" s="72"/>
      <c r="AS101" s="72">
        <v>31</v>
      </c>
      <c r="AT101" s="72"/>
      <c r="AU101" s="72"/>
      <c r="AV101" s="72"/>
      <c r="AW101" s="19"/>
      <c r="AX101" t="str">
        <f t="shared" si="23"/>
        <v/>
      </c>
      <c r="CA101" t="str">
        <f t="shared" si="25"/>
        <v/>
      </c>
      <c r="CJ101">
        <f t="shared" si="26"/>
        <v>0</v>
      </c>
    </row>
    <row r="102" spans="1:88" x14ac:dyDescent="0.25">
      <c r="A102" s="50" t="s">
        <v>106</v>
      </c>
      <c r="B102" s="73">
        <f t="shared" si="24"/>
        <v>9</v>
      </c>
      <c r="C102" s="74">
        <f t="shared" si="22"/>
        <v>4</v>
      </c>
      <c r="D102" s="75">
        <f t="shared" si="22"/>
        <v>5</v>
      </c>
      <c r="E102" s="76"/>
      <c r="F102" s="77"/>
      <c r="G102" s="76"/>
      <c r="H102" s="77"/>
      <c r="I102" s="76"/>
      <c r="J102" s="77"/>
      <c r="K102" s="76"/>
      <c r="L102" s="77"/>
      <c r="M102" s="76"/>
      <c r="N102" s="77"/>
      <c r="O102" s="76"/>
      <c r="P102" s="77"/>
      <c r="Q102" s="76"/>
      <c r="R102" s="77"/>
      <c r="S102" s="76"/>
      <c r="T102" s="77">
        <v>1</v>
      </c>
      <c r="U102" s="76"/>
      <c r="V102" s="77"/>
      <c r="W102" s="76"/>
      <c r="X102" s="77"/>
      <c r="Y102" s="76">
        <v>2</v>
      </c>
      <c r="Z102" s="77"/>
      <c r="AA102" s="76"/>
      <c r="AB102" s="77"/>
      <c r="AC102" s="76">
        <v>1</v>
      </c>
      <c r="AD102" s="77"/>
      <c r="AE102" s="76">
        <v>1</v>
      </c>
      <c r="AF102" s="77">
        <v>1</v>
      </c>
      <c r="AG102" s="76"/>
      <c r="AH102" s="77">
        <v>1</v>
      </c>
      <c r="AI102" s="76"/>
      <c r="AJ102" s="77">
        <v>1</v>
      </c>
      <c r="AK102" s="76"/>
      <c r="AL102" s="78">
        <v>1</v>
      </c>
      <c r="AM102" s="79">
        <v>9</v>
      </c>
      <c r="AN102" s="80"/>
      <c r="AO102" s="80"/>
      <c r="AP102" s="80"/>
      <c r="AQ102" s="80"/>
      <c r="AR102" s="80"/>
      <c r="AS102" s="80"/>
      <c r="AT102" s="80"/>
      <c r="AU102" s="80"/>
      <c r="AV102" s="80"/>
      <c r="AW102" s="77"/>
      <c r="AX102" t="str">
        <f t="shared" si="23"/>
        <v/>
      </c>
      <c r="CA102" t="str">
        <f t="shared" si="25"/>
        <v/>
      </c>
      <c r="CJ102">
        <f t="shared" si="26"/>
        <v>0</v>
      </c>
    </row>
    <row r="103" spans="1:88" x14ac:dyDescent="0.25">
      <c r="A103" s="50" t="s">
        <v>107</v>
      </c>
      <c r="B103" s="81">
        <f t="shared" si="24"/>
        <v>30</v>
      </c>
      <c r="C103" s="82">
        <f t="shared" si="22"/>
        <v>10</v>
      </c>
      <c r="D103" s="83">
        <f t="shared" si="22"/>
        <v>20</v>
      </c>
      <c r="E103" s="84"/>
      <c r="F103" s="85"/>
      <c r="G103" s="84"/>
      <c r="H103" s="85"/>
      <c r="I103" s="84"/>
      <c r="J103" s="85"/>
      <c r="K103" s="84"/>
      <c r="L103" s="85"/>
      <c r="M103" s="84"/>
      <c r="N103" s="85"/>
      <c r="O103" s="84"/>
      <c r="P103" s="85"/>
      <c r="Q103" s="84"/>
      <c r="R103" s="85"/>
      <c r="S103" s="84"/>
      <c r="T103" s="85"/>
      <c r="U103" s="84"/>
      <c r="V103" s="85"/>
      <c r="W103" s="84"/>
      <c r="X103" s="85"/>
      <c r="Y103" s="84"/>
      <c r="Z103" s="85">
        <v>3</v>
      </c>
      <c r="AA103" s="84"/>
      <c r="AB103" s="85">
        <v>3</v>
      </c>
      <c r="AC103" s="84">
        <v>3</v>
      </c>
      <c r="AD103" s="85">
        <v>1</v>
      </c>
      <c r="AE103" s="84"/>
      <c r="AF103" s="85">
        <v>3</v>
      </c>
      <c r="AG103" s="84">
        <v>7</v>
      </c>
      <c r="AH103" s="85">
        <v>2</v>
      </c>
      <c r="AI103" s="84"/>
      <c r="AJ103" s="85">
        <v>3</v>
      </c>
      <c r="AK103" s="84"/>
      <c r="AL103" s="86">
        <v>5</v>
      </c>
      <c r="AM103" s="87"/>
      <c r="AN103" s="88"/>
      <c r="AO103" s="88"/>
      <c r="AP103" s="88"/>
      <c r="AQ103" s="88">
        <v>30</v>
      </c>
      <c r="AR103" s="88"/>
      <c r="AS103" s="88"/>
      <c r="AT103" s="88"/>
      <c r="AU103" s="88"/>
      <c r="AV103" s="88"/>
      <c r="AW103" s="85"/>
      <c r="AX103" t="str">
        <f t="shared" si="23"/>
        <v/>
      </c>
      <c r="CA103" t="str">
        <f t="shared" si="25"/>
        <v/>
      </c>
      <c r="CJ103">
        <f t="shared" si="26"/>
        <v>0</v>
      </c>
    </row>
    <row r="104" spans="1:88" x14ac:dyDescent="0.25">
      <c r="A104" s="50" t="s">
        <v>108</v>
      </c>
      <c r="B104" s="81">
        <f t="shared" si="24"/>
        <v>6</v>
      </c>
      <c r="C104" s="82">
        <f t="shared" si="22"/>
        <v>2</v>
      </c>
      <c r="D104" s="83">
        <f t="shared" si="22"/>
        <v>4</v>
      </c>
      <c r="E104" s="84"/>
      <c r="F104" s="85"/>
      <c r="G104" s="84"/>
      <c r="H104" s="85"/>
      <c r="I104" s="84"/>
      <c r="J104" s="85"/>
      <c r="K104" s="84"/>
      <c r="L104" s="85"/>
      <c r="M104" s="84"/>
      <c r="N104" s="85"/>
      <c r="O104" s="84"/>
      <c r="P104" s="85"/>
      <c r="Q104" s="84"/>
      <c r="R104" s="85"/>
      <c r="S104" s="84"/>
      <c r="T104" s="85"/>
      <c r="U104" s="84"/>
      <c r="V104" s="85"/>
      <c r="W104" s="84"/>
      <c r="X104" s="85"/>
      <c r="Y104" s="84"/>
      <c r="Z104" s="85"/>
      <c r="AA104" s="84"/>
      <c r="AB104" s="85"/>
      <c r="AC104" s="84"/>
      <c r="AD104" s="85"/>
      <c r="AE104" s="84">
        <v>1</v>
      </c>
      <c r="AF104" s="85"/>
      <c r="AG104" s="84">
        <v>1</v>
      </c>
      <c r="AH104" s="85">
        <v>1</v>
      </c>
      <c r="AI104" s="84"/>
      <c r="AJ104" s="85">
        <v>1</v>
      </c>
      <c r="AK104" s="84"/>
      <c r="AL104" s="86">
        <v>2</v>
      </c>
      <c r="AM104" s="87"/>
      <c r="AN104" s="88"/>
      <c r="AO104" s="88"/>
      <c r="AP104" s="88"/>
      <c r="AQ104" s="88">
        <v>6</v>
      </c>
      <c r="AR104" s="88"/>
      <c r="AS104" s="88"/>
      <c r="AT104" s="88"/>
      <c r="AU104" s="88"/>
      <c r="AV104" s="88"/>
      <c r="AW104" s="85"/>
      <c r="AX104" t="str">
        <f t="shared" si="23"/>
        <v/>
      </c>
      <c r="CA104" t="str">
        <f t="shared" si="25"/>
        <v/>
      </c>
      <c r="CJ104">
        <f t="shared" si="26"/>
        <v>0</v>
      </c>
    </row>
    <row r="105" spans="1:88" x14ac:dyDescent="0.25">
      <c r="A105" s="50" t="s">
        <v>109</v>
      </c>
      <c r="B105" s="81">
        <f t="shared" si="24"/>
        <v>2</v>
      </c>
      <c r="C105" s="82">
        <f t="shared" si="22"/>
        <v>1</v>
      </c>
      <c r="D105" s="83">
        <f t="shared" si="22"/>
        <v>1</v>
      </c>
      <c r="E105" s="84"/>
      <c r="F105" s="85"/>
      <c r="G105" s="84"/>
      <c r="H105" s="85"/>
      <c r="I105" s="84"/>
      <c r="J105" s="85"/>
      <c r="K105" s="84"/>
      <c r="L105" s="85"/>
      <c r="M105" s="84"/>
      <c r="N105" s="85"/>
      <c r="O105" s="84"/>
      <c r="P105" s="85"/>
      <c r="Q105" s="84"/>
      <c r="R105" s="85"/>
      <c r="S105" s="84"/>
      <c r="T105" s="85"/>
      <c r="U105" s="84"/>
      <c r="V105" s="85"/>
      <c r="W105" s="84"/>
      <c r="X105" s="85"/>
      <c r="Y105" s="84"/>
      <c r="Z105" s="85"/>
      <c r="AA105" s="84"/>
      <c r="AB105" s="85"/>
      <c r="AC105" s="84"/>
      <c r="AD105" s="85"/>
      <c r="AE105" s="84"/>
      <c r="AF105" s="85"/>
      <c r="AG105" s="84"/>
      <c r="AH105" s="85"/>
      <c r="AI105" s="84">
        <v>1</v>
      </c>
      <c r="AJ105" s="85"/>
      <c r="AK105" s="84"/>
      <c r="AL105" s="86">
        <v>1</v>
      </c>
      <c r="AM105" s="87"/>
      <c r="AN105" s="88"/>
      <c r="AO105" s="88"/>
      <c r="AP105" s="88"/>
      <c r="AQ105" s="88"/>
      <c r="AR105" s="88"/>
      <c r="AS105" s="88"/>
      <c r="AT105" s="88"/>
      <c r="AU105" s="88"/>
      <c r="AV105" s="88">
        <v>2</v>
      </c>
      <c r="AW105" s="85"/>
      <c r="AX105" t="str">
        <f t="shared" si="23"/>
        <v/>
      </c>
      <c r="CA105" t="str">
        <f t="shared" si="25"/>
        <v/>
      </c>
      <c r="CJ105">
        <f t="shared" si="26"/>
        <v>0</v>
      </c>
    </row>
    <row r="106" spans="1:88" x14ac:dyDescent="0.25">
      <c r="A106" s="89" t="s">
        <v>110</v>
      </c>
      <c r="B106" s="90">
        <f t="shared" si="24"/>
        <v>0</v>
      </c>
      <c r="C106" s="91">
        <f t="shared" si="22"/>
        <v>0</v>
      </c>
      <c r="D106" s="92">
        <f t="shared" si="22"/>
        <v>0</v>
      </c>
      <c r="E106" s="93"/>
      <c r="F106" s="94"/>
      <c r="G106" s="93"/>
      <c r="H106" s="94"/>
      <c r="I106" s="93"/>
      <c r="J106" s="94"/>
      <c r="K106" s="93"/>
      <c r="L106" s="94"/>
      <c r="M106" s="93"/>
      <c r="N106" s="94"/>
      <c r="O106" s="93"/>
      <c r="P106" s="94"/>
      <c r="Q106" s="93"/>
      <c r="R106" s="94"/>
      <c r="S106" s="93"/>
      <c r="T106" s="94"/>
      <c r="U106" s="93"/>
      <c r="V106" s="94"/>
      <c r="W106" s="93"/>
      <c r="X106" s="94"/>
      <c r="Y106" s="93"/>
      <c r="Z106" s="94"/>
      <c r="AA106" s="93"/>
      <c r="AB106" s="94"/>
      <c r="AC106" s="93"/>
      <c r="AD106" s="94"/>
      <c r="AE106" s="93"/>
      <c r="AF106" s="94"/>
      <c r="AG106" s="93"/>
      <c r="AH106" s="94"/>
      <c r="AI106" s="93"/>
      <c r="AJ106" s="94"/>
      <c r="AK106" s="93"/>
      <c r="AL106" s="95"/>
      <c r="AM106" s="96"/>
      <c r="AN106" s="97"/>
      <c r="AO106" s="97"/>
      <c r="AP106" s="97"/>
      <c r="AQ106" s="97"/>
      <c r="AR106" s="97"/>
      <c r="AS106" s="97"/>
      <c r="AT106" s="97"/>
      <c r="AU106" s="97"/>
      <c r="AV106" s="97"/>
      <c r="AW106" s="94"/>
      <c r="AX106" t="str">
        <f t="shared" si="23"/>
        <v/>
      </c>
      <c r="CA106" t="str">
        <f t="shared" si="25"/>
        <v/>
      </c>
      <c r="CJ106">
        <f t="shared" si="26"/>
        <v>0</v>
      </c>
    </row>
    <row r="107" spans="1:88" x14ac:dyDescent="0.25">
      <c r="A107" s="98" t="s">
        <v>111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88" x14ac:dyDescent="0.25">
      <c r="A108" s="184" t="s">
        <v>60</v>
      </c>
      <c r="B108" s="192" t="s">
        <v>112</v>
      </c>
      <c r="C108" s="193"/>
      <c r="D108" s="193"/>
      <c r="E108" s="194"/>
      <c r="F108" s="192" t="s">
        <v>113</v>
      </c>
      <c r="G108" s="193"/>
      <c r="H108" s="193"/>
      <c r="I108" s="194"/>
      <c r="J108" s="59"/>
    </row>
    <row r="109" spans="1:88" ht="21" x14ac:dyDescent="0.25">
      <c r="A109" s="185"/>
      <c r="B109" s="99" t="s">
        <v>114</v>
      </c>
      <c r="C109" s="99" t="s">
        <v>115</v>
      </c>
      <c r="D109" s="100" t="s">
        <v>116</v>
      </c>
      <c r="E109" s="100" t="s">
        <v>117</v>
      </c>
      <c r="F109" s="100" t="s">
        <v>114</v>
      </c>
      <c r="G109" s="100" t="s">
        <v>118</v>
      </c>
      <c r="H109" s="100" t="s">
        <v>116</v>
      </c>
      <c r="I109" s="100" t="s">
        <v>117</v>
      </c>
      <c r="J109" s="59"/>
    </row>
    <row r="110" spans="1:88" x14ac:dyDescent="0.25">
      <c r="A110" s="15" t="s">
        <v>119</v>
      </c>
      <c r="B110" s="39"/>
      <c r="C110" s="39"/>
      <c r="D110" s="39"/>
      <c r="E110" s="39"/>
      <c r="F110" s="39">
        <v>3</v>
      </c>
      <c r="G110" s="39">
        <v>5</v>
      </c>
      <c r="H110" s="39"/>
      <c r="I110" s="39">
        <v>3</v>
      </c>
      <c r="J110" s="59"/>
    </row>
    <row r="111" spans="1:88" x14ac:dyDescent="0.25">
      <c r="A111" s="28" t="s">
        <v>120</v>
      </c>
      <c r="B111" s="101"/>
      <c r="C111" s="102"/>
      <c r="D111" s="102"/>
      <c r="E111" s="102"/>
      <c r="F111" s="103"/>
      <c r="G111" s="103"/>
      <c r="H111" s="103"/>
      <c r="I111" s="103"/>
      <c r="J111" s="59"/>
    </row>
    <row r="112" spans="1:88" ht="15.75" x14ac:dyDescent="0.25">
      <c r="A112" s="4" t="s">
        <v>121</v>
      </c>
      <c r="B112" s="104"/>
      <c r="C112" s="104"/>
      <c r="D112" s="104"/>
      <c r="E112" s="104"/>
      <c r="F112" s="104"/>
      <c r="G112" s="104"/>
      <c r="H112" s="104"/>
      <c r="I112" s="104"/>
      <c r="J112" s="59"/>
    </row>
    <row r="113" spans="1:10" x14ac:dyDescent="0.25">
      <c r="A113" s="105"/>
      <c r="B113" s="192" t="s">
        <v>112</v>
      </c>
      <c r="C113" s="193"/>
      <c r="D113" s="193"/>
      <c r="E113" s="194"/>
      <c r="F113" s="192" t="s">
        <v>113</v>
      </c>
      <c r="G113" s="193"/>
      <c r="H113" s="193"/>
      <c r="I113" s="194"/>
      <c r="J113" s="59"/>
    </row>
    <row r="114" spans="1:10" ht="22.5" x14ac:dyDescent="0.25">
      <c r="A114" s="105"/>
      <c r="B114" s="99" t="s">
        <v>114</v>
      </c>
      <c r="C114" s="99" t="s">
        <v>115</v>
      </c>
      <c r="D114" s="100" t="s">
        <v>116</v>
      </c>
      <c r="E114" s="100" t="s">
        <v>117</v>
      </c>
      <c r="F114" s="100" t="s">
        <v>114</v>
      </c>
      <c r="G114" s="106" t="s">
        <v>118</v>
      </c>
      <c r="H114" s="100" t="s">
        <v>116</v>
      </c>
      <c r="I114" s="100" t="s">
        <v>117</v>
      </c>
      <c r="J114" s="59"/>
    </row>
    <row r="115" spans="1:10" x14ac:dyDescent="0.25">
      <c r="A115" s="15" t="s">
        <v>122</v>
      </c>
      <c r="B115" s="107"/>
      <c r="C115" s="107"/>
      <c r="D115" s="107"/>
      <c r="E115" s="107"/>
      <c r="F115" s="39">
        <v>1</v>
      </c>
      <c r="G115" s="39">
        <v>1</v>
      </c>
      <c r="H115" s="39">
        <v>1</v>
      </c>
      <c r="I115" s="39"/>
      <c r="J115" s="59"/>
    </row>
    <row r="116" spans="1:10" x14ac:dyDescent="0.25">
      <c r="A116" s="28" t="s">
        <v>123</v>
      </c>
      <c r="B116" s="32"/>
      <c r="C116" s="32"/>
      <c r="D116" s="32"/>
      <c r="E116" s="32"/>
      <c r="F116" s="108"/>
      <c r="G116" s="108"/>
      <c r="H116" s="108"/>
      <c r="I116" s="108"/>
      <c r="J116" s="59"/>
    </row>
    <row r="117" spans="1:10" ht="15.75" x14ac:dyDescent="0.25">
      <c r="A117" s="4" t="s">
        <v>124</v>
      </c>
    </row>
    <row r="118" spans="1:10" ht="22.5" x14ac:dyDescent="0.25">
      <c r="A118" s="184" t="s">
        <v>125</v>
      </c>
      <c r="B118" s="186" t="s">
        <v>112</v>
      </c>
      <c r="C118" s="187"/>
      <c r="D118" s="186" t="s">
        <v>126</v>
      </c>
      <c r="E118" s="188"/>
      <c r="F118" s="189"/>
      <c r="G118" s="45" t="s">
        <v>127</v>
      </c>
    </row>
    <row r="119" spans="1:10" ht="22.5" x14ac:dyDescent="0.25">
      <c r="A119" s="185"/>
      <c r="B119" s="109" t="s">
        <v>128</v>
      </c>
      <c r="C119" s="109" t="s">
        <v>129</v>
      </c>
      <c r="D119" s="109" t="s">
        <v>130</v>
      </c>
      <c r="E119" s="45" t="s">
        <v>131</v>
      </c>
      <c r="F119" s="45" t="s">
        <v>132</v>
      </c>
      <c r="G119" s="109" t="s">
        <v>133</v>
      </c>
    </row>
    <row r="120" spans="1:10" x14ac:dyDescent="0.25">
      <c r="A120" s="15" t="s">
        <v>134</v>
      </c>
      <c r="B120" s="67"/>
      <c r="C120" s="67"/>
      <c r="D120" s="110"/>
      <c r="E120" s="67"/>
      <c r="F120" s="67">
        <v>10</v>
      </c>
      <c r="G120" s="67"/>
    </row>
    <row r="121" spans="1:10" x14ac:dyDescent="0.25">
      <c r="A121" s="24" t="s">
        <v>135</v>
      </c>
      <c r="B121" s="111"/>
      <c r="C121" s="19"/>
      <c r="D121" s="19">
        <v>5</v>
      </c>
      <c r="E121" s="19"/>
      <c r="F121" s="111"/>
      <c r="G121" s="19"/>
    </row>
    <row r="122" spans="1:10" x14ac:dyDescent="0.25">
      <c r="A122" s="24" t="s">
        <v>136</v>
      </c>
      <c r="B122" s="112"/>
      <c r="C122" s="112"/>
      <c r="D122" s="113">
        <v>1</v>
      </c>
      <c r="E122" s="113"/>
      <c r="F122" s="112"/>
      <c r="G122" s="112"/>
    </row>
    <row r="123" spans="1:10" x14ac:dyDescent="0.25">
      <c r="A123" s="42" t="s">
        <v>137</v>
      </c>
      <c r="B123" s="114"/>
      <c r="C123" s="114"/>
      <c r="D123" s="114"/>
      <c r="E123" s="115"/>
      <c r="F123" s="115"/>
      <c r="G123" s="114"/>
    </row>
    <row r="140" spans="1:2" s="117" customFormat="1" x14ac:dyDescent="0.25">
      <c r="A140" s="116">
        <f>SUM(C15:C41,B46:B57,C63:C89,B95:B106,B110:I111,B115:I116,B120:G123)</f>
        <v>566</v>
      </c>
      <c r="B140" s="117">
        <f>SUM(CJ15:CK106)</f>
        <v>0</v>
      </c>
    </row>
  </sheetData>
  <mergeCells count="113">
    <mergeCell ref="A7:AC7"/>
    <mergeCell ref="A12:B14"/>
    <mergeCell ref="C12:E13"/>
    <mergeCell ref="F12:AM12"/>
    <mergeCell ref="AN12:AN14"/>
    <mergeCell ref="AO12:AO14"/>
    <mergeCell ref="P13:Q13"/>
    <mergeCell ref="R13:S13"/>
    <mergeCell ref="T13:U13"/>
    <mergeCell ref="V13:W13"/>
    <mergeCell ref="CA12:CA14"/>
    <mergeCell ref="CB12:CB14"/>
    <mergeCell ref="CC12:CC14"/>
    <mergeCell ref="CJ12:CJ14"/>
    <mergeCell ref="CK12:CK14"/>
    <mergeCell ref="F13:G13"/>
    <mergeCell ref="H13:I13"/>
    <mergeCell ref="J13:K13"/>
    <mergeCell ref="L13:M13"/>
    <mergeCell ref="N13:O13"/>
    <mergeCell ref="AJ13:AK13"/>
    <mergeCell ref="AL13:AM13"/>
    <mergeCell ref="A15:A37"/>
    <mergeCell ref="A38:A41"/>
    <mergeCell ref="A43:A45"/>
    <mergeCell ref="B43:D44"/>
    <mergeCell ref="E43:AL43"/>
    <mergeCell ref="AM43:AW44"/>
    <mergeCell ref="U44:V44"/>
    <mergeCell ref="W44:X44"/>
    <mergeCell ref="X13:Y13"/>
    <mergeCell ref="Z13:AA13"/>
    <mergeCell ref="AB13:AC13"/>
    <mergeCell ref="AD13:AE13"/>
    <mergeCell ref="AF13:AG13"/>
    <mergeCell ref="AH13:AI13"/>
    <mergeCell ref="CA43:CA45"/>
    <mergeCell ref="CJ43:CJ45"/>
    <mergeCell ref="E44:F44"/>
    <mergeCell ref="G44:H44"/>
    <mergeCell ref="I44:J44"/>
    <mergeCell ref="K44:L44"/>
    <mergeCell ref="M44:N44"/>
    <mergeCell ref="O44:P44"/>
    <mergeCell ref="Q44:R44"/>
    <mergeCell ref="S44:T44"/>
    <mergeCell ref="AK44:AL44"/>
    <mergeCell ref="Y44:Z44"/>
    <mergeCell ref="AA44:AB44"/>
    <mergeCell ref="AC44:AD44"/>
    <mergeCell ref="AE44:AF44"/>
    <mergeCell ref="AG44:AH44"/>
    <mergeCell ref="AI44:AJ44"/>
    <mergeCell ref="CA60:CA62"/>
    <mergeCell ref="CB60:CB62"/>
    <mergeCell ref="CC60:CC62"/>
    <mergeCell ref="CJ60:CJ62"/>
    <mergeCell ref="CK60:CK62"/>
    <mergeCell ref="F61:G61"/>
    <mergeCell ref="H61:I61"/>
    <mergeCell ref="J61:K61"/>
    <mergeCell ref="L61:M61"/>
    <mergeCell ref="N61:O61"/>
    <mergeCell ref="AJ61:AK61"/>
    <mergeCell ref="AL61:AM61"/>
    <mergeCell ref="F60:AM60"/>
    <mergeCell ref="AN60:AN62"/>
    <mergeCell ref="AO60:AO62"/>
    <mergeCell ref="P61:Q61"/>
    <mergeCell ref="R61:S61"/>
    <mergeCell ref="T61:U61"/>
    <mergeCell ref="V61:W61"/>
    <mergeCell ref="A63:A85"/>
    <mergeCell ref="A86:A89"/>
    <mergeCell ref="A92:A94"/>
    <mergeCell ref="B92:D93"/>
    <mergeCell ref="E92:AL92"/>
    <mergeCell ref="AM92:AW93"/>
    <mergeCell ref="U93:V93"/>
    <mergeCell ref="W93:X93"/>
    <mergeCell ref="X61:Y61"/>
    <mergeCell ref="Z61:AA61"/>
    <mergeCell ref="AB61:AC61"/>
    <mergeCell ref="AD61:AE61"/>
    <mergeCell ref="AF61:AG61"/>
    <mergeCell ref="AH61:AI61"/>
    <mergeCell ref="A60:B62"/>
    <mergeCell ref="C60:E61"/>
    <mergeCell ref="CA92:CA94"/>
    <mergeCell ref="CJ92:CJ94"/>
    <mergeCell ref="E93:F93"/>
    <mergeCell ref="G93:H93"/>
    <mergeCell ref="I93:J93"/>
    <mergeCell ref="K93:L93"/>
    <mergeCell ref="M93:N93"/>
    <mergeCell ref="O93:P93"/>
    <mergeCell ref="Q93:R93"/>
    <mergeCell ref="S93:T93"/>
    <mergeCell ref="A118:A119"/>
    <mergeCell ref="B118:C118"/>
    <mergeCell ref="D118:F118"/>
    <mergeCell ref="AK93:AL93"/>
    <mergeCell ref="A108:A109"/>
    <mergeCell ref="B108:E108"/>
    <mergeCell ref="F108:I108"/>
    <mergeCell ref="B113:E113"/>
    <mergeCell ref="F113:I113"/>
    <mergeCell ref="Y93:Z93"/>
    <mergeCell ref="AA93:AB93"/>
    <mergeCell ref="AC93:AD93"/>
    <mergeCell ref="AE93:AF93"/>
    <mergeCell ref="AG93:AH93"/>
    <mergeCell ref="AI93:AJ93"/>
  </mergeCells>
  <dataValidations count="3">
    <dataValidation type="whole" operator="greaterThanOrEqual" allowBlank="1" showErrorMessage="1" error="Sólo ingrese números enteros." sqref="B116:E116 F115:I115 B110:E111 F110:I110">
      <formula1>0</formula1>
    </dataValidation>
    <dataValidation type="whole" operator="greaterThanOrEqual" allowBlank="1" showErrorMessage="1" error="Sólo ingrese números enteros." prompt="Valor no Permitido" sqref="B120:C120 E120:G120 C121:E121 G121 D122:E122 E123:F123 E95:AW106 F63:AO89 E46:AW57 F15:AO41">
      <formula1>0</formula1>
    </dataValidation>
    <dataValidation allowBlank="1" prompt="Valor no Permitido" sqref="A63:A1048576 E8:E45 AP58:AW94 B15:B59 A15:A60 F116:G119 B124:G1048576 H116:I1048576 E107:I109 F111:I114 B117:E119 B63:B109 B112:E115 J107:AW1048576 E58:E94 F58:AO62 F90:AO94 F8:AC14 CA61:CJ91 C8:D109 AX1:XFD9 CC13:CK14 CN12:XFD14 G122:G123 F121:F122 D120 D123 C122:C123 B121:B123 CJ12:CK14 CL10:XFD11 AX42:BZ1048576 CJ15:CJ43 CA15:CA43 CB15:CI59 F42:AW45 AX15:BZ40 CA95:CA1048576 AY41:BZ41 CA46:CA59 AX10:CC14 CL15:XFD1048576 CK15:CK59 CJ46:CJ59 CA60:CC62 CJ60:CK62 CK61:CK1048576 AP1:AW41 CJ92 CA92 CJ95:CJ1048576 CB92:CI1048576 CD10:CI12 CD60:CI60 A1:A12 AD1:AO14 B1:AC6 B8:B11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0"/>
  <sheetViews>
    <sheetView workbookViewId="0">
      <selection activeCell="A7" sqref="A7:AC7"/>
    </sheetView>
  </sheetViews>
  <sheetFormatPr baseColWidth="10" defaultColWidth="14.42578125" defaultRowHeight="15" x14ac:dyDescent="0.25"/>
  <cols>
    <col min="1" max="1" width="53.7109375" customWidth="1"/>
    <col min="2" max="2" width="53.28515625" customWidth="1"/>
    <col min="3" max="3" width="16.42578125" customWidth="1"/>
    <col min="4" max="4" width="13.28515625" customWidth="1"/>
    <col min="5" max="5" width="14.7109375" customWidth="1"/>
    <col min="6" max="6" width="14.140625" customWidth="1"/>
    <col min="7" max="7" width="13.28515625" customWidth="1"/>
    <col min="8" max="39" width="10.7109375" customWidth="1"/>
    <col min="40" max="40" width="11.140625" customWidth="1"/>
    <col min="41" max="41" width="12.140625" customWidth="1"/>
    <col min="42" max="43" width="10.7109375" customWidth="1"/>
    <col min="44" max="44" width="11.5703125" customWidth="1"/>
    <col min="45" max="45" width="10.7109375" customWidth="1"/>
    <col min="46" max="46" width="14.140625" customWidth="1"/>
    <col min="47" max="47" width="10.7109375" customWidth="1"/>
    <col min="48" max="48" width="11.5703125" customWidth="1"/>
    <col min="49" max="51" width="10.7109375" customWidth="1"/>
    <col min="52" max="52" width="16.28515625" customWidth="1"/>
    <col min="53" max="54" width="14.140625" customWidth="1"/>
    <col min="77" max="78" width="0" hidden="1" customWidth="1"/>
    <col min="79" max="90" width="14.42578125" hidden="1" customWidth="1"/>
    <col min="91" max="104" width="14.42578125" customWidth="1"/>
  </cols>
  <sheetData>
    <row r="1" spans="1:89" x14ac:dyDescent="0.25">
      <c r="A1" s="1" t="s">
        <v>0</v>
      </c>
    </row>
    <row r="2" spans="1:89" x14ac:dyDescent="0.25">
      <c r="A2" s="1" t="str">
        <f>CONCATENATE("COMUNA: ",[5]NOMBRE!B2," - ","( ",[5]NOMBRE!C2,[5]NOMBRE!D2,[5]NOMBRE!E2,[5]NOMBRE!F2,[5]NOMBRE!G2," )")</f>
        <v>COMUNA: LINARES - ( 07401 )</v>
      </c>
    </row>
    <row r="3" spans="1:89" x14ac:dyDescent="0.25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</row>
    <row r="4" spans="1:89" x14ac:dyDescent="0.25">
      <c r="A4" s="1" t="str">
        <f>CONCATENATE("MES: ",[5]NOMBRE!B6," - ","( ",[5]NOMBRE!C6,[5]NOMBRE!D6," )")</f>
        <v>MES: ABRIL - ( 04 )</v>
      </c>
    </row>
    <row r="5" spans="1:89" x14ac:dyDescent="0.25">
      <c r="A5" s="1" t="str">
        <f>CONCATENATE("AÑO: ",[5]NOMBRE!B7)</f>
        <v>AÑO: 2023</v>
      </c>
    </row>
    <row r="6" spans="1:89" x14ac:dyDescent="0.25">
      <c r="A6" s="2"/>
    </row>
    <row r="7" spans="1:89" ht="15" customHeight="1" x14ac:dyDescent="0.25">
      <c r="A7" s="233" t="s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</row>
    <row r="8" spans="1:89" x14ac:dyDescent="0.25">
      <c r="A8" s="2"/>
      <c r="D8" s="128"/>
      <c r="E8" s="128"/>
      <c r="F8" s="128"/>
      <c r="G8" s="128"/>
      <c r="H8" s="128"/>
      <c r="I8" s="128"/>
      <c r="J8" s="128"/>
      <c r="K8" s="128"/>
      <c r="L8" s="128"/>
    </row>
    <row r="9" spans="1:89" x14ac:dyDescent="0.25">
      <c r="A9" s="2"/>
      <c r="D9" s="128"/>
      <c r="E9" s="128"/>
      <c r="F9" s="128"/>
      <c r="G9" s="128"/>
      <c r="H9" s="128"/>
      <c r="I9" s="128"/>
      <c r="J9" s="128"/>
      <c r="K9" s="128"/>
      <c r="L9" s="128"/>
    </row>
    <row r="10" spans="1:89" ht="15.75" x14ac:dyDescent="0.25">
      <c r="A10" s="4" t="s">
        <v>2</v>
      </c>
    </row>
    <row r="11" spans="1:89" ht="15.75" x14ac:dyDescent="0.25">
      <c r="A11" s="4" t="s">
        <v>3</v>
      </c>
      <c r="B11" s="5"/>
      <c r="C11" s="127"/>
      <c r="D11" s="127"/>
      <c r="E11" s="12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5"/>
      <c r="AS11" s="5"/>
    </row>
    <row r="12" spans="1:89" ht="15" customHeight="1" x14ac:dyDescent="0.25">
      <c r="A12" s="212" t="s">
        <v>4</v>
      </c>
      <c r="B12" s="213"/>
      <c r="C12" s="203" t="s">
        <v>5</v>
      </c>
      <c r="D12" s="204"/>
      <c r="E12" s="205"/>
      <c r="F12" s="209" t="s">
        <v>6</v>
      </c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191"/>
      <c r="AN12" s="219" t="s">
        <v>7</v>
      </c>
      <c r="AO12" s="222" t="s">
        <v>8</v>
      </c>
      <c r="CA12" s="218" t="s">
        <v>7</v>
      </c>
      <c r="CB12" s="218" t="s">
        <v>8</v>
      </c>
      <c r="CC12" s="218" t="s">
        <v>9</v>
      </c>
      <c r="CJ12" s="218" t="s">
        <v>7</v>
      </c>
      <c r="CK12" s="218" t="s">
        <v>8</v>
      </c>
    </row>
    <row r="13" spans="1:89" x14ac:dyDescent="0.25">
      <c r="A13" s="214"/>
      <c r="B13" s="215"/>
      <c r="C13" s="206"/>
      <c r="D13" s="207"/>
      <c r="E13" s="208"/>
      <c r="F13" s="198" t="s">
        <v>10</v>
      </c>
      <c r="G13" s="196"/>
      <c r="H13" s="195" t="s">
        <v>11</v>
      </c>
      <c r="I13" s="196"/>
      <c r="J13" s="195" t="s">
        <v>12</v>
      </c>
      <c r="K13" s="196"/>
      <c r="L13" s="195" t="s">
        <v>13</v>
      </c>
      <c r="M13" s="196"/>
      <c r="N13" s="195" t="s">
        <v>14</v>
      </c>
      <c r="O13" s="196"/>
      <c r="P13" s="195" t="s">
        <v>15</v>
      </c>
      <c r="Q13" s="196"/>
      <c r="R13" s="195" t="s">
        <v>16</v>
      </c>
      <c r="S13" s="196"/>
      <c r="T13" s="195" t="s">
        <v>17</v>
      </c>
      <c r="U13" s="196"/>
      <c r="V13" s="195" t="s">
        <v>18</v>
      </c>
      <c r="W13" s="196"/>
      <c r="X13" s="195" t="s">
        <v>19</v>
      </c>
      <c r="Y13" s="196"/>
      <c r="Z13" s="195" t="s">
        <v>20</v>
      </c>
      <c r="AA13" s="196"/>
      <c r="AB13" s="195" t="s">
        <v>21</v>
      </c>
      <c r="AC13" s="196"/>
      <c r="AD13" s="195" t="s">
        <v>22</v>
      </c>
      <c r="AE13" s="196"/>
      <c r="AF13" s="195" t="s">
        <v>23</v>
      </c>
      <c r="AG13" s="196"/>
      <c r="AH13" s="195" t="s">
        <v>24</v>
      </c>
      <c r="AI13" s="196"/>
      <c r="AJ13" s="195" t="s">
        <v>25</v>
      </c>
      <c r="AK13" s="196"/>
      <c r="AL13" s="190" t="s">
        <v>26</v>
      </c>
      <c r="AM13" s="191"/>
      <c r="AN13" s="220"/>
      <c r="AO13" s="223"/>
      <c r="CA13" s="218"/>
      <c r="CB13" s="218"/>
      <c r="CC13" s="218"/>
      <c r="CJ13" s="218"/>
      <c r="CK13" s="218"/>
    </row>
    <row r="14" spans="1:89" x14ac:dyDescent="0.25">
      <c r="A14" s="216"/>
      <c r="B14" s="217"/>
      <c r="C14" s="8" t="s">
        <v>27</v>
      </c>
      <c r="D14" s="9" t="s">
        <v>28</v>
      </c>
      <c r="E14" s="10" t="s">
        <v>29</v>
      </c>
      <c r="F14" s="11" t="s">
        <v>28</v>
      </c>
      <c r="G14" s="126" t="s">
        <v>29</v>
      </c>
      <c r="H14" s="13" t="s">
        <v>28</v>
      </c>
      <c r="I14" s="126" t="s">
        <v>29</v>
      </c>
      <c r="J14" s="13" t="s">
        <v>28</v>
      </c>
      <c r="K14" s="126" t="s">
        <v>29</v>
      </c>
      <c r="L14" s="13" t="s">
        <v>28</v>
      </c>
      <c r="M14" s="126" t="s">
        <v>29</v>
      </c>
      <c r="N14" s="13" t="s">
        <v>28</v>
      </c>
      <c r="O14" s="126" t="s">
        <v>29</v>
      </c>
      <c r="P14" s="13" t="s">
        <v>28</v>
      </c>
      <c r="Q14" s="126" t="s">
        <v>29</v>
      </c>
      <c r="R14" s="13" t="s">
        <v>28</v>
      </c>
      <c r="S14" s="126" t="s">
        <v>29</v>
      </c>
      <c r="T14" s="13" t="s">
        <v>28</v>
      </c>
      <c r="U14" s="126" t="s">
        <v>29</v>
      </c>
      <c r="V14" s="13" t="s">
        <v>28</v>
      </c>
      <c r="W14" s="126" t="s">
        <v>29</v>
      </c>
      <c r="X14" s="13" t="s">
        <v>28</v>
      </c>
      <c r="Y14" s="126" t="s">
        <v>29</v>
      </c>
      <c r="Z14" s="13" t="s">
        <v>28</v>
      </c>
      <c r="AA14" s="126" t="s">
        <v>29</v>
      </c>
      <c r="AB14" s="13" t="s">
        <v>28</v>
      </c>
      <c r="AC14" s="126" t="s">
        <v>29</v>
      </c>
      <c r="AD14" s="13" t="s">
        <v>28</v>
      </c>
      <c r="AE14" s="126" t="s">
        <v>29</v>
      </c>
      <c r="AF14" s="13" t="s">
        <v>28</v>
      </c>
      <c r="AG14" s="126" t="s">
        <v>29</v>
      </c>
      <c r="AH14" s="13" t="s">
        <v>28</v>
      </c>
      <c r="AI14" s="126" t="s">
        <v>29</v>
      </c>
      <c r="AJ14" s="13" t="s">
        <v>28</v>
      </c>
      <c r="AK14" s="126" t="s">
        <v>29</v>
      </c>
      <c r="AL14" s="13" t="s">
        <v>28</v>
      </c>
      <c r="AM14" s="14" t="s">
        <v>29</v>
      </c>
      <c r="AN14" s="221"/>
      <c r="AO14" s="224" t="s">
        <v>29</v>
      </c>
      <c r="CA14" s="218"/>
      <c r="CB14" s="218" t="s">
        <v>29</v>
      </c>
      <c r="CC14" s="218" t="s">
        <v>29</v>
      </c>
      <c r="CJ14" s="218"/>
      <c r="CK14" s="218" t="s">
        <v>29</v>
      </c>
    </row>
    <row r="15" spans="1:89" x14ac:dyDescent="0.25">
      <c r="A15" s="199" t="s">
        <v>30</v>
      </c>
      <c r="B15" s="15" t="s">
        <v>31</v>
      </c>
      <c r="C15" s="16">
        <f>SUM(D15:E15)</f>
        <v>0</v>
      </c>
      <c r="D15" s="17">
        <f>+F15+H15+J15+L15+N15+P15+R15+T15+V15++X15+Z15+AB15+AD15+AF15+AH15+AJ15+AL15</f>
        <v>0</v>
      </c>
      <c r="E15" s="16">
        <f>+G15+I15+K15+M15+O15+Q15+S15+U15+W15++Y15+AA15+AC15+AE15+AG15+AI15+AK15+AM15</f>
        <v>0</v>
      </c>
      <c r="F15" s="18"/>
      <c r="G15" s="19"/>
      <c r="H15" s="18"/>
      <c r="I15" s="19"/>
      <c r="J15" s="18"/>
      <c r="K15" s="19"/>
      <c r="L15" s="18"/>
      <c r="M15" s="19"/>
      <c r="N15" s="20"/>
      <c r="O15" s="19"/>
      <c r="P15" s="21"/>
      <c r="Q15" s="19"/>
      <c r="R15" s="21"/>
      <c r="S15" s="19"/>
      <c r="T15" s="21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22"/>
      <c r="AN15" s="23"/>
      <c r="AO15" s="19"/>
      <c r="AP15" t="str">
        <f>CA15&amp;CB15&amp;CC15</f>
        <v/>
      </c>
      <c r="CA15" t="str">
        <f>IF(CJ15=1," * El total de registros en Pueblos Originarios no debe ser mayor al Total.","")</f>
        <v/>
      </c>
      <c r="CB15" t="str">
        <f>IF(CK15=1," * El total de registros en Migrantes no debe ser mayor al Total.","")</f>
        <v/>
      </c>
      <c r="CC15" t="str">
        <f>IF(AND(C15&lt;&gt;0,OR(AN15="",AO15="")),"* No olvide digitar Migrantes y/o Pueblos Originarios (Digite CERO si no tiene). ","")</f>
        <v/>
      </c>
      <c r="CJ15">
        <f>IF(AN15&gt;C15,1,0)</f>
        <v>0</v>
      </c>
      <c r="CK15">
        <f>IF(AO15&gt;C15,1,0)</f>
        <v>0</v>
      </c>
    </row>
    <row r="16" spans="1:89" x14ac:dyDescent="0.25">
      <c r="A16" s="200"/>
      <c r="B16" s="24" t="s">
        <v>32</v>
      </c>
      <c r="C16" s="16">
        <f t="shared" ref="C16:C41" si="0">SUM(D16:E16)</f>
        <v>0</v>
      </c>
      <c r="D16" s="25">
        <f>+F16+H16+J16+L16+N16+P16+R16+T16+V16++X16+Z16+AB16+AD16+AF16+AH16+AJ16+AL16</f>
        <v>0</v>
      </c>
      <c r="E16" s="16">
        <f t="shared" ref="E16:E41" si="1">+G16+I16+K16+M16+O16+Q16+S16+U16+W16++Y16+AA16+AC16+AE16+AG16+AI16+AK16+AM16</f>
        <v>0</v>
      </c>
      <c r="F16" s="26"/>
      <c r="G16" s="19"/>
      <c r="H16" s="26"/>
      <c r="I16" s="19"/>
      <c r="J16" s="26"/>
      <c r="K16" s="19"/>
      <c r="L16" s="26"/>
      <c r="M16" s="19"/>
      <c r="N16" s="21"/>
      <c r="O16" s="19"/>
      <c r="P16" s="21"/>
      <c r="Q16" s="19"/>
      <c r="R16" s="21"/>
      <c r="S16" s="19"/>
      <c r="T16" s="21"/>
      <c r="U16" s="19"/>
      <c r="V16" s="26"/>
      <c r="W16" s="19"/>
      <c r="X16" s="26"/>
      <c r="Y16" s="19"/>
      <c r="Z16" s="26"/>
      <c r="AA16" s="19"/>
      <c r="AB16" s="26"/>
      <c r="AC16" s="19"/>
      <c r="AD16" s="26"/>
      <c r="AE16" s="19"/>
      <c r="AF16" s="26"/>
      <c r="AG16" s="19"/>
      <c r="AH16" s="26"/>
      <c r="AI16" s="19"/>
      <c r="AJ16" s="26"/>
      <c r="AK16" s="19"/>
      <c r="AL16" s="26"/>
      <c r="AM16" s="22"/>
      <c r="AN16" s="23"/>
      <c r="AO16" s="19"/>
      <c r="AP16" t="str">
        <f t="shared" ref="AP16:AP41" si="2">CA16&amp;CB16&amp;CC16</f>
        <v/>
      </c>
      <c r="CA16" t="str">
        <f t="shared" ref="CA16:CA41" si="3">IF(CJ16=1," * El total de registros en Pueblos Originarios no debe ser mayor al Total.","")</f>
        <v/>
      </c>
      <c r="CB16" t="str">
        <f t="shared" ref="CB16:CB41" si="4">IF(CK16=1," * El total de registros en Migrantes no debe ser mayor al Total.","")</f>
        <v/>
      </c>
      <c r="CC16" t="str">
        <f t="shared" ref="CC16:CC41" si="5">IF(AND(C16&lt;&gt;0,OR(AN16="",AO16="")),"* No olvide digitar Migrantes y/o Pueblos Originarios (Digite CERO si no tiene). ","")</f>
        <v/>
      </c>
      <c r="CJ16">
        <f t="shared" ref="CJ16:CJ41" si="6">IF(AN16&gt;C16,1,0)</f>
        <v>0</v>
      </c>
      <c r="CK16">
        <f t="shared" ref="CK16:CK41" si="7">IF(AO16&gt;C16,1,0)</f>
        <v>0</v>
      </c>
    </row>
    <row r="17" spans="1:89" x14ac:dyDescent="0.25">
      <c r="A17" s="200"/>
      <c r="B17" s="24" t="s">
        <v>33</v>
      </c>
      <c r="C17" s="16">
        <f t="shared" si="0"/>
        <v>0</v>
      </c>
      <c r="D17" s="25">
        <f t="shared" ref="D17:D41" si="8">+F17+H17+J17+L17+N17+P17+R17+T17+V17++X17+Z17+AB17+AD17+AF17+AH17+AJ17+AL17</f>
        <v>0</v>
      </c>
      <c r="E17" s="16">
        <f t="shared" si="1"/>
        <v>0</v>
      </c>
      <c r="F17" s="26"/>
      <c r="G17" s="19"/>
      <c r="H17" s="26"/>
      <c r="I17" s="19"/>
      <c r="J17" s="26"/>
      <c r="K17" s="19"/>
      <c r="L17" s="26"/>
      <c r="M17" s="19"/>
      <c r="N17" s="21"/>
      <c r="O17" s="19"/>
      <c r="P17" s="21"/>
      <c r="Q17" s="19"/>
      <c r="R17" s="21"/>
      <c r="S17" s="19"/>
      <c r="T17" s="21"/>
      <c r="U17" s="19"/>
      <c r="V17" s="26"/>
      <c r="W17" s="19"/>
      <c r="X17" s="26"/>
      <c r="Y17" s="19"/>
      <c r="Z17" s="26"/>
      <c r="AA17" s="19"/>
      <c r="AB17" s="26"/>
      <c r="AC17" s="19"/>
      <c r="AD17" s="26"/>
      <c r="AE17" s="19"/>
      <c r="AF17" s="26"/>
      <c r="AG17" s="19"/>
      <c r="AH17" s="26"/>
      <c r="AI17" s="19"/>
      <c r="AJ17" s="26"/>
      <c r="AK17" s="19"/>
      <c r="AL17" s="26"/>
      <c r="AM17" s="22"/>
      <c r="AN17" s="23"/>
      <c r="AO17" s="19"/>
      <c r="AP17" t="str">
        <f t="shared" si="2"/>
        <v/>
      </c>
      <c r="CA17" t="str">
        <f t="shared" si="3"/>
        <v/>
      </c>
      <c r="CB17" t="str">
        <f t="shared" si="4"/>
        <v/>
      </c>
      <c r="CC17" t="str">
        <f t="shared" si="5"/>
        <v/>
      </c>
      <c r="CJ17">
        <f t="shared" si="6"/>
        <v>0</v>
      </c>
      <c r="CK17">
        <f t="shared" si="7"/>
        <v>0</v>
      </c>
    </row>
    <row r="18" spans="1:89" x14ac:dyDescent="0.25">
      <c r="A18" s="200"/>
      <c r="B18" s="24" t="s">
        <v>34</v>
      </c>
      <c r="C18" s="16">
        <f t="shared" si="0"/>
        <v>0</v>
      </c>
      <c r="D18" s="25">
        <f t="shared" si="8"/>
        <v>0</v>
      </c>
      <c r="E18" s="16">
        <f t="shared" si="1"/>
        <v>0</v>
      </c>
      <c r="F18" s="26"/>
      <c r="G18" s="19"/>
      <c r="H18" s="26"/>
      <c r="I18" s="19"/>
      <c r="J18" s="26"/>
      <c r="K18" s="19"/>
      <c r="L18" s="26"/>
      <c r="M18" s="19"/>
      <c r="N18" s="21"/>
      <c r="O18" s="19"/>
      <c r="P18" s="21"/>
      <c r="Q18" s="19"/>
      <c r="R18" s="21"/>
      <c r="S18" s="19"/>
      <c r="T18" s="21"/>
      <c r="U18" s="19"/>
      <c r="V18" s="26"/>
      <c r="W18" s="19"/>
      <c r="X18" s="26"/>
      <c r="Y18" s="19"/>
      <c r="Z18" s="26"/>
      <c r="AA18" s="19"/>
      <c r="AB18" s="26"/>
      <c r="AC18" s="19"/>
      <c r="AD18" s="26"/>
      <c r="AE18" s="19"/>
      <c r="AF18" s="26"/>
      <c r="AG18" s="19"/>
      <c r="AH18" s="26"/>
      <c r="AI18" s="19"/>
      <c r="AJ18" s="26"/>
      <c r="AK18" s="19"/>
      <c r="AL18" s="26"/>
      <c r="AM18" s="22"/>
      <c r="AN18" s="23"/>
      <c r="AO18" s="19"/>
      <c r="AP18" t="str">
        <f t="shared" si="2"/>
        <v/>
      </c>
      <c r="CA18" t="str">
        <f t="shared" si="3"/>
        <v/>
      </c>
      <c r="CB18" t="str">
        <f t="shared" si="4"/>
        <v/>
      </c>
      <c r="CC18" t="str">
        <f t="shared" si="5"/>
        <v/>
      </c>
      <c r="CJ18">
        <f t="shared" si="6"/>
        <v>0</v>
      </c>
      <c r="CK18">
        <f t="shared" si="7"/>
        <v>0</v>
      </c>
    </row>
    <row r="19" spans="1:89" x14ac:dyDescent="0.25">
      <c r="A19" s="200"/>
      <c r="B19" s="24" t="s">
        <v>35</v>
      </c>
      <c r="C19" s="16">
        <f t="shared" si="0"/>
        <v>0</v>
      </c>
      <c r="D19" s="25">
        <f t="shared" si="8"/>
        <v>0</v>
      </c>
      <c r="E19" s="16">
        <f t="shared" si="1"/>
        <v>0</v>
      </c>
      <c r="F19" s="26"/>
      <c r="G19" s="19"/>
      <c r="H19" s="26"/>
      <c r="I19" s="19"/>
      <c r="J19" s="26"/>
      <c r="K19" s="19"/>
      <c r="L19" s="26"/>
      <c r="M19" s="19"/>
      <c r="N19" s="21"/>
      <c r="O19" s="19"/>
      <c r="P19" s="21"/>
      <c r="Q19" s="19"/>
      <c r="R19" s="21"/>
      <c r="S19" s="19"/>
      <c r="T19" s="21"/>
      <c r="U19" s="19"/>
      <c r="V19" s="26"/>
      <c r="W19" s="19"/>
      <c r="X19" s="26"/>
      <c r="Y19" s="19"/>
      <c r="Z19" s="26"/>
      <c r="AA19" s="19"/>
      <c r="AB19" s="26"/>
      <c r="AC19" s="19"/>
      <c r="AD19" s="26"/>
      <c r="AE19" s="19"/>
      <c r="AF19" s="26"/>
      <c r="AG19" s="19"/>
      <c r="AH19" s="26"/>
      <c r="AI19" s="19"/>
      <c r="AJ19" s="26"/>
      <c r="AK19" s="19"/>
      <c r="AL19" s="26"/>
      <c r="AM19" s="22"/>
      <c r="AN19" s="23"/>
      <c r="AO19" s="19"/>
      <c r="AP19" t="str">
        <f t="shared" si="2"/>
        <v/>
      </c>
      <c r="CA19" t="str">
        <f t="shared" si="3"/>
        <v/>
      </c>
      <c r="CB19" t="str">
        <f t="shared" si="4"/>
        <v/>
      </c>
      <c r="CC19" t="str">
        <f t="shared" si="5"/>
        <v/>
      </c>
      <c r="CJ19">
        <f t="shared" si="6"/>
        <v>0</v>
      </c>
      <c r="CK19">
        <f t="shared" si="7"/>
        <v>0</v>
      </c>
    </row>
    <row r="20" spans="1:89" x14ac:dyDescent="0.25">
      <c r="A20" s="200"/>
      <c r="B20" s="24" t="s">
        <v>36</v>
      </c>
      <c r="C20" s="16">
        <f t="shared" si="0"/>
        <v>0</v>
      </c>
      <c r="D20" s="25">
        <f t="shared" si="8"/>
        <v>0</v>
      </c>
      <c r="E20" s="16">
        <f t="shared" si="1"/>
        <v>0</v>
      </c>
      <c r="F20" s="26"/>
      <c r="G20" s="19"/>
      <c r="H20" s="26"/>
      <c r="I20" s="19"/>
      <c r="J20" s="26"/>
      <c r="K20" s="19"/>
      <c r="L20" s="26"/>
      <c r="M20" s="19"/>
      <c r="N20" s="21"/>
      <c r="O20" s="19"/>
      <c r="P20" s="21"/>
      <c r="Q20" s="19"/>
      <c r="R20" s="21"/>
      <c r="S20" s="19"/>
      <c r="T20" s="21"/>
      <c r="U20" s="19"/>
      <c r="V20" s="26"/>
      <c r="W20" s="19"/>
      <c r="X20" s="26"/>
      <c r="Y20" s="19"/>
      <c r="Z20" s="26"/>
      <c r="AA20" s="19"/>
      <c r="AB20" s="26"/>
      <c r="AC20" s="19"/>
      <c r="AD20" s="26"/>
      <c r="AE20" s="19"/>
      <c r="AF20" s="26"/>
      <c r="AG20" s="19"/>
      <c r="AH20" s="26"/>
      <c r="AI20" s="19"/>
      <c r="AJ20" s="26"/>
      <c r="AK20" s="19"/>
      <c r="AL20" s="26"/>
      <c r="AM20" s="22"/>
      <c r="AN20" s="23"/>
      <c r="AO20" s="19"/>
      <c r="AP20" t="str">
        <f t="shared" si="2"/>
        <v/>
      </c>
      <c r="CA20" t="str">
        <f t="shared" si="3"/>
        <v/>
      </c>
      <c r="CB20" t="str">
        <f t="shared" si="4"/>
        <v/>
      </c>
      <c r="CC20" t="str">
        <f t="shared" si="5"/>
        <v/>
      </c>
      <c r="CJ20">
        <f t="shared" si="6"/>
        <v>0</v>
      </c>
      <c r="CK20">
        <f t="shared" si="7"/>
        <v>0</v>
      </c>
    </row>
    <row r="21" spans="1:89" x14ac:dyDescent="0.25">
      <c r="A21" s="200"/>
      <c r="B21" s="24" t="s">
        <v>37</v>
      </c>
      <c r="C21" s="16">
        <f t="shared" si="0"/>
        <v>0</v>
      </c>
      <c r="D21" s="25">
        <f t="shared" si="8"/>
        <v>0</v>
      </c>
      <c r="E21" s="16">
        <f t="shared" si="1"/>
        <v>0</v>
      </c>
      <c r="F21" s="26"/>
      <c r="G21" s="19"/>
      <c r="H21" s="26"/>
      <c r="I21" s="19"/>
      <c r="J21" s="26"/>
      <c r="K21" s="19"/>
      <c r="L21" s="26"/>
      <c r="M21" s="19"/>
      <c r="N21" s="21"/>
      <c r="O21" s="19"/>
      <c r="P21" s="21"/>
      <c r="Q21" s="19"/>
      <c r="R21" s="21"/>
      <c r="S21" s="19"/>
      <c r="T21" s="21"/>
      <c r="U21" s="19"/>
      <c r="V21" s="26"/>
      <c r="W21" s="19"/>
      <c r="X21" s="26"/>
      <c r="Y21" s="19"/>
      <c r="Z21" s="26"/>
      <c r="AA21" s="19"/>
      <c r="AB21" s="26"/>
      <c r="AC21" s="19"/>
      <c r="AD21" s="26"/>
      <c r="AE21" s="19"/>
      <c r="AF21" s="26"/>
      <c r="AG21" s="19"/>
      <c r="AH21" s="26"/>
      <c r="AI21" s="19"/>
      <c r="AJ21" s="26"/>
      <c r="AK21" s="19"/>
      <c r="AL21" s="26"/>
      <c r="AM21" s="22"/>
      <c r="AN21" s="23"/>
      <c r="AO21" s="19"/>
      <c r="AP21" t="str">
        <f t="shared" si="2"/>
        <v/>
      </c>
      <c r="CA21" t="str">
        <f t="shared" si="3"/>
        <v/>
      </c>
      <c r="CB21" t="str">
        <f t="shared" si="4"/>
        <v/>
      </c>
      <c r="CC21" t="str">
        <f t="shared" si="5"/>
        <v/>
      </c>
      <c r="CJ21">
        <f t="shared" si="6"/>
        <v>0</v>
      </c>
      <c r="CK21">
        <f t="shared" si="7"/>
        <v>0</v>
      </c>
    </row>
    <row r="22" spans="1:89" x14ac:dyDescent="0.25">
      <c r="A22" s="200"/>
      <c r="B22" s="24" t="s">
        <v>38</v>
      </c>
      <c r="C22" s="16">
        <f t="shared" si="0"/>
        <v>0</v>
      </c>
      <c r="D22" s="25">
        <f t="shared" si="8"/>
        <v>0</v>
      </c>
      <c r="E22" s="16">
        <f t="shared" si="1"/>
        <v>0</v>
      </c>
      <c r="F22" s="26"/>
      <c r="G22" s="19"/>
      <c r="H22" s="26"/>
      <c r="I22" s="19"/>
      <c r="J22" s="26"/>
      <c r="K22" s="19"/>
      <c r="L22" s="26"/>
      <c r="M22" s="19"/>
      <c r="N22" s="21"/>
      <c r="O22" s="19"/>
      <c r="P22" s="21"/>
      <c r="Q22" s="19"/>
      <c r="R22" s="21"/>
      <c r="S22" s="19"/>
      <c r="T22" s="21"/>
      <c r="U22" s="19"/>
      <c r="V22" s="26"/>
      <c r="W22" s="19"/>
      <c r="X22" s="26"/>
      <c r="Y22" s="19"/>
      <c r="Z22" s="26"/>
      <c r="AA22" s="19"/>
      <c r="AB22" s="26"/>
      <c r="AC22" s="19"/>
      <c r="AD22" s="26"/>
      <c r="AE22" s="19"/>
      <c r="AF22" s="26"/>
      <c r="AG22" s="19"/>
      <c r="AH22" s="26"/>
      <c r="AI22" s="19"/>
      <c r="AJ22" s="26"/>
      <c r="AK22" s="19"/>
      <c r="AL22" s="26"/>
      <c r="AM22" s="22"/>
      <c r="AN22" s="23"/>
      <c r="AO22" s="19"/>
      <c r="AP22" t="str">
        <f t="shared" si="2"/>
        <v/>
      </c>
      <c r="CA22" t="str">
        <f t="shared" si="3"/>
        <v/>
      </c>
      <c r="CB22" t="str">
        <f t="shared" si="4"/>
        <v/>
      </c>
      <c r="CC22" t="str">
        <f t="shared" si="5"/>
        <v/>
      </c>
      <c r="CJ22">
        <f t="shared" si="6"/>
        <v>0</v>
      </c>
      <c r="CK22">
        <f t="shared" si="7"/>
        <v>0</v>
      </c>
    </row>
    <row r="23" spans="1:89" x14ac:dyDescent="0.25">
      <c r="A23" s="200"/>
      <c r="B23" s="24" t="s">
        <v>39</v>
      </c>
      <c r="C23" s="16">
        <f t="shared" si="0"/>
        <v>0</v>
      </c>
      <c r="D23" s="25">
        <f t="shared" si="8"/>
        <v>0</v>
      </c>
      <c r="E23" s="16">
        <f t="shared" si="1"/>
        <v>0</v>
      </c>
      <c r="F23" s="26"/>
      <c r="G23" s="19"/>
      <c r="H23" s="26"/>
      <c r="I23" s="19"/>
      <c r="J23" s="26"/>
      <c r="K23" s="19"/>
      <c r="L23" s="26"/>
      <c r="M23" s="19"/>
      <c r="N23" s="21"/>
      <c r="O23" s="19"/>
      <c r="P23" s="21"/>
      <c r="Q23" s="19"/>
      <c r="R23" s="21"/>
      <c r="S23" s="19"/>
      <c r="T23" s="21"/>
      <c r="U23" s="19"/>
      <c r="V23" s="26"/>
      <c r="W23" s="19"/>
      <c r="X23" s="26"/>
      <c r="Y23" s="19"/>
      <c r="Z23" s="26"/>
      <c r="AA23" s="19"/>
      <c r="AB23" s="26"/>
      <c r="AC23" s="19"/>
      <c r="AD23" s="26"/>
      <c r="AE23" s="19"/>
      <c r="AF23" s="26"/>
      <c r="AG23" s="19"/>
      <c r="AH23" s="26"/>
      <c r="AI23" s="19"/>
      <c r="AJ23" s="26"/>
      <c r="AK23" s="19"/>
      <c r="AL23" s="26"/>
      <c r="AM23" s="22"/>
      <c r="AN23" s="23"/>
      <c r="AO23" s="19"/>
      <c r="AP23" t="str">
        <f t="shared" si="2"/>
        <v/>
      </c>
      <c r="CA23" t="str">
        <f t="shared" si="3"/>
        <v/>
      </c>
      <c r="CB23" t="str">
        <f t="shared" si="4"/>
        <v/>
      </c>
      <c r="CC23" t="str">
        <f t="shared" si="5"/>
        <v/>
      </c>
      <c r="CJ23">
        <f t="shared" si="6"/>
        <v>0</v>
      </c>
      <c r="CK23">
        <f t="shared" si="7"/>
        <v>0</v>
      </c>
    </row>
    <row r="24" spans="1:89" x14ac:dyDescent="0.25">
      <c r="A24" s="200"/>
      <c r="B24" s="24" t="s">
        <v>40</v>
      </c>
      <c r="C24" s="16">
        <f t="shared" si="0"/>
        <v>0</v>
      </c>
      <c r="D24" s="25">
        <f t="shared" si="8"/>
        <v>0</v>
      </c>
      <c r="E24" s="16">
        <f t="shared" si="1"/>
        <v>0</v>
      </c>
      <c r="F24" s="26"/>
      <c r="G24" s="19"/>
      <c r="H24" s="26"/>
      <c r="I24" s="19"/>
      <c r="J24" s="26"/>
      <c r="K24" s="19"/>
      <c r="L24" s="26"/>
      <c r="M24" s="19"/>
      <c r="N24" s="21"/>
      <c r="O24" s="19"/>
      <c r="P24" s="21"/>
      <c r="Q24" s="19"/>
      <c r="R24" s="21"/>
      <c r="S24" s="19"/>
      <c r="T24" s="21"/>
      <c r="U24" s="19"/>
      <c r="V24" s="26"/>
      <c r="W24" s="19"/>
      <c r="X24" s="26"/>
      <c r="Y24" s="19"/>
      <c r="Z24" s="26"/>
      <c r="AA24" s="19"/>
      <c r="AB24" s="26"/>
      <c r="AC24" s="19"/>
      <c r="AD24" s="26"/>
      <c r="AE24" s="19"/>
      <c r="AF24" s="26"/>
      <c r="AG24" s="19"/>
      <c r="AH24" s="26"/>
      <c r="AI24" s="19"/>
      <c r="AJ24" s="26"/>
      <c r="AK24" s="19"/>
      <c r="AL24" s="26"/>
      <c r="AM24" s="22"/>
      <c r="AN24" s="23"/>
      <c r="AO24" s="19"/>
      <c r="AP24" t="str">
        <f t="shared" si="2"/>
        <v/>
      </c>
      <c r="CA24" t="str">
        <f t="shared" si="3"/>
        <v/>
      </c>
      <c r="CB24" t="str">
        <f t="shared" si="4"/>
        <v/>
      </c>
      <c r="CC24" t="str">
        <f t="shared" si="5"/>
        <v/>
      </c>
      <c r="CJ24">
        <f t="shared" si="6"/>
        <v>0</v>
      </c>
      <c r="CK24">
        <f t="shared" si="7"/>
        <v>0</v>
      </c>
    </row>
    <row r="25" spans="1:89" x14ac:dyDescent="0.25">
      <c r="A25" s="200"/>
      <c r="B25" s="24" t="s">
        <v>41</v>
      </c>
      <c r="C25" s="16">
        <f t="shared" si="0"/>
        <v>0</v>
      </c>
      <c r="D25" s="25">
        <f t="shared" si="8"/>
        <v>0</v>
      </c>
      <c r="E25" s="16">
        <f t="shared" si="1"/>
        <v>0</v>
      </c>
      <c r="F25" s="26"/>
      <c r="G25" s="19"/>
      <c r="H25" s="26"/>
      <c r="I25" s="19"/>
      <c r="J25" s="26"/>
      <c r="K25" s="19"/>
      <c r="L25" s="26"/>
      <c r="M25" s="19"/>
      <c r="N25" s="21"/>
      <c r="O25" s="19"/>
      <c r="P25" s="21"/>
      <c r="Q25" s="19"/>
      <c r="R25" s="21"/>
      <c r="S25" s="19"/>
      <c r="T25" s="21"/>
      <c r="U25" s="19"/>
      <c r="V25" s="26"/>
      <c r="W25" s="19"/>
      <c r="X25" s="26"/>
      <c r="Y25" s="19"/>
      <c r="Z25" s="26"/>
      <c r="AA25" s="19"/>
      <c r="AB25" s="26"/>
      <c r="AC25" s="19"/>
      <c r="AD25" s="26"/>
      <c r="AE25" s="19"/>
      <c r="AF25" s="26"/>
      <c r="AG25" s="19"/>
      <c r="AH25" s="26"/>
      <c r="AI25" s="19"/>
      <c r="AJ25" s="26"/>
      <c r="AK25" s="19"/>
      <c r="AL25" s="26"/>
      <c r="AM25" s="22"/>
      <c r="AN25" s="23"/>
      <c r="AO25" s="19"/>
      <c r="AP25" t="str">
        <f t="shared" si="2"/>
        <v/>
      </c>
      <c r="CA25" t="str">
        <f t="shared" si="3"/>
        <v/>
      </c>
      <c r="CB25" t="str">
        <f t="shared" si="4"/>
        <v/>
      </c>
      <c r="CC25" t="str">
        <f t="shared" si="5"/>
        <v/>
      </c>
      <c r="CJ25">
        <f t="shared" si="6"/>
        <v>0</v>
      </c>
      <c r="CK25">
        <f t="shared" si="7"/>
        <v>0</v>
      </c>
    </row>
    <row r="26" spans="1:89" ht="22.5" x14ac:dyDescent="0.25">
      <c r="A26" s="200"/>
      <c r="B26" s="27" t="s">
        <v>42</v>
      </c>
      <c r="C26" s="16">
        <f t="shared" si="0"/>
        <v>0</v>
      </c>
      <c r="D26" s="25">
        <f t="shared" si="8"/>
        <v>0</v>
      </c>
      <c r="E26" s="16">
        <f t="shared" si="1"/>
        <v>0</v>
      </c>
      <c r="F26" s="26"/>
      <c r="G26" s="19"/>
      <c r="H26" s="26"/>
      <c r="I26" s="19"/>
      <c r="J26" s="26"/>
      <c r="K26" s="19"/>
      <c r="L26" s="26"/>
      <c r="M26" s="19"/>
      <c r="N26" s="21"/>
      <c r="O26" s="19"/>
      <c r="P26" s="21"/>
      <c r="Q26" s="19"/>
      <c r="R26" s="21"/>
      <c r="S26" s="19"/>
      <c r="T26" s="21"/>
      <c r="U26" s="19"/>
      <c r="V26" s="26"/>
      <c r="W26" s="19"/>
      <c r="X26" s="26"/>
      <c r="Y26" s="19"/>
      <c r="Z26" s="26"/>
      <c r="AA26" s="19"/>
      <c r="AB26" s="26"/>
      <c r="AC26" s="19"/>
      <c r="AD26" s="26"/>
      <c r="AE26" s="19"/>
      <c r="AF26" s="26"/>
      <c r="AG26" s="19"/>
      <c r="AH26" s="26"/>
      <c r="AI26" s="19"/>
      <c r="AJ26" s="26"/>
      <c r="AK26" s="19"/>
      <c r="AL26" s="26"/>
      <c r="AM26" s="22"/>
      <c r="AN26" s="23"/>
      <c r="AO26" s="19"/>
      <c r="AP26" t="str">
        <f t="shared" si="2"/>
        <v/>
      </c>
      <c r="CA26" t="str">
        <f t="shared" si="3"/>
        <v/>
      </c>
      <c r="CB26" t="str">
        <f t="shared" si="4"/>
        <v/>
      </c>
      <c r="CC26" t="str">
        <f t="shared" si="5"/>
        <v/>
      </c>
      <c r="CJ26">
        <f t="shared" si="6"/>
        <v>0</v>
      </c>
      <c r="CK26">
        <f t="shared" si="7"/>
        <v>0</v>
      </c>
    </row>
    <row r="27" spans="1:89" x14ac:dyDescent="0.25">
      <c r="A27" s="200"/>
      <c r="B27" s="24" t="s">
        <v>43</v>
      </c>
      <c r="C27" s="16">
        <f t="shared" si="0"/>
        <v>0</v>
      </c>
      <c r="D27" s="25">
        <f t="shared" si="8"/>
        <v>0</v>
      </c>
      <c r="E27" s="16">
        <f t="shared" si="1"/>
        <v>0</v>
      </c>
      <c r="F27" s="26"/>
      <c r="G27" s="19"/>
      <c r="H27" s="26"/>
      <c r="I27" s="19"/>
      <c r="J27" s="26"/>
      <c r="K27" s="19"/>
      <c r="L27" s="26"/>
      <c r="M27" s="19"/>
      <c r="N27" s="21"/>
      <c r="O27" s="19"/>
      <c r="P27" s="21"/>
      <c r="Q27" s="19"/>
      <c r="R27" s="21"/>
      <c r="S27" s="19"/>
      <c r="T27" s="21"/>
      <c r="U27" s="19"/>
      <c r="V27" s="26"/>
      <c r="W27" s="19"/>
      <c r="X27" s="26"/>
      <c r="Y27" s="19"/>
      <c r="Z27" s="26"/>
      <c r="AA27" s="19"/>
      <c r="AB27" s="26"/>
      <c r="AC27" s="19"/>
      <c r="AD27" s="26"/>
      <c r="AE27" s="19"/>
      <c r="AF27" s="26"/>
      <c r="AG27" s="19"/>
      <c r="AH27" s="26"/>
      <c r="AI27" s="19"/>
      <c r="AJ27" s="26"/>
      <c r="AK27" s="19"/>
      <c r="AL27" s="26"/>
      <c r="AM27" s="22"/>
      <c r="AN27" s="23"/>
      <c r="AO27" s="19"/>
      <c r="AP27" t="str">
        <f t="shared" si="2"/>
        <v/>
      </c>
      <c r="CA27" t="str">
        <f t="shared" si="3"/>
        <v/>
      </c>
      <c r="CB27" t="str">
        <f t="shared" si="4"/>
        <v/>
      </c>
      <c r="CC27" t="str">
        <f t="shared" si="5"/>
        <v/>
      </c>
      <c r="CJ27">
        <f t="shared" si="6"/>
        <v>0</v>
      </c>
      <c r="CK27">
        <f t="shared" si="7"/>
        <v>0</v>
      </c>
    </row>
    <row r="28" spans="1:89" x14ac:dyDescent="0.25">
      <c r="A28" s="200"/>
      <c r="B28" s="24" t="s">
        <v>44</v>
      </c>
      <c r="C28" s="16">
        <f t="shared" si="0"/>
        <v>0</v>
      </c>
      <c r="D28" s="25">
        <f t="shared" si="8"/>
        <v>0</v>
      </c>
      <c r="E28" s="16">
        <f t="shared" si="1"/>
        <v>0</v>
      </c>
      <c r="F28" s="26"/>
      <c r="G28" s="19"/>
      <c r="H28" s="26"/>
      <c r="I28" s="19"/>
      <c r="J28" s="26"/>
      <c r="K28" s="19"/>
      <c r="L28" s="26"/>
      <c r="M28" s="19"/>
      <c r="N28" s="21"/>
      <c r="O28" s="19"/>
      <c r="P28" s="21"/>
      <c r="Q28" s="19"/>
      <c r="R28" s="21"/>
      <c r="S28" s="19"/>
      <c r="T28" s="21"/>
      <c r="U28" s="19"/>
      <c r="V28" s="26"/>
      <c r="W28" s="19"/>
      <c r="X28" s="26"/>
      <c r="Y28" s="19"/>
      <c r="Z28" s="26"/>
      <c r="AA28" s="19"/>
      <c r="AB28" s="26"/>
      <c r="AC28" s="19"/>
      <c r="AD28" s="26"/>
      <c r="AE28" s="19"/>
      <c r="AF28" s="26"/>
      <c r="AG28" s="19"/>
      <c r="AH28" s="26"/>
      <c r="AI28" s="19"/>
      <c r="AJ28" s="26"/>
      <c r="AK28" s="19"/>
      <c r="AL28" s="26"/>
      <c r="AM28" s="22"/>
      <c r="AN28" s="23"/>
      <c r="AO28" s="19"/>
      <c r="AP28" t="str">
        <f t="shared" si="2"/>
        <v/>
      </c>
      <c r="CA28" t="str">
        <f t="shared" si="3"/>
        <v/>
      </c>
      <c r="CB28" t="str">
        <f t="shared" si="4"/>
        <v/>
      </c>
      <c r="CC28" t="str">
        <f t="shared" si="5"/>
        <v/>
      </c>
      <c r="CJ28">
        <f t="shared" si="6"/>
        <v>0</v>
      </c>
      <c r="CK28">
        <f t="shared" si="7"/>
        <v>0</v>
      </c>
    </row>
    <row r="29" spans="1:89" x14ac:dyDescent="0.25">
      <c r="A29" s="200"/>
      <c r="B29" s="24" t="s">
        <v>45</v>
      </c>
      <c r="C29" s="16">
        <f t="shared" si="0"/>
        <v>0</v>
      </c>
      <c r="D29" s="25">
        <f t="shared" si="8"/>
        <v>0</v>
      </c>
      <c r="E29" s="16">
        <f t="shared" si="1"/>
        <v>0</v>
      </c>
      <c r="F29" s="26"/>
      <c r="G29" s="19"/>
      <c r="H29" s="26"/>
      <c r="I29" s="19"/>
      <c r="J29" s="26"/>
      <c r="K29" s="19"/>
      <c r="L29" s="26"/>
      <c r="M29" s="19"/>
      <c r="N29" s="21"/>
      <c r="O29" s="19"/>
      <c r="P29" s="21"/>
      <c r="Q29" s="19"/>
      <c r="R29" s="21"/>
      <c r="S29" s="19"/>
      <c r="T29" s="21"/>
      <c r="U29" s="19"/>
      <c r="V29" s="26"/>
      <c r="W29" s="19"/>
      <c r="X29" s="26"/>
      <c r="Y29" s="19"/>
      <c r="Z29" s="26"/>
      <c r="AA29" s="19"/>
      <c r="AB29" s="26"/>
      <c r="AC29" s="19"/>
      <c r="AD29" s="26"/>
      <c r="AE29" s="19"/>
      <c r="AF29" s="26"/>
      <c r="AG29" s="19"/>
      <c r="AH29" s="26"/>
      <c r="AI29" s="19"/>
      <c r="AJ29" s="26"/>
      <c r="AK29" s="19"/>
      <c r="AL29" s="26"/>
      <c r="AM29" s="22"/>
      <c r="AN29" s="23"/>
      <c r="AO29" s="19"/>
      <c r="AP29" t="str">
        <f t="shared" si="2"/>
        <v/>
      </c>
      <c r="CA29" t="str">
        <f t="shared" si="3"/>
        <v/>
      </c>
      <c r="CB29" t="str">
        <f t="shared" si="4"/>
        <v/>
      </c>
      <c r="CC29" t="str">
        <f t="shared" si="5"/>
        <v/>
      </c>
      <c r="CJ29">
        <f t="shared" si="6"/>
        <v>0</v>
      </c>
      <c r="CK29">
        <f t="shared" si="7"/>
        <v>0</v>
      </c>
    </row>
    <row r="30" spans="1:89" x14ac:dyDescent="0.25">
      <c r="A30" s="200"/>
      <c r="B30" s="24" t="s">
        <v>46</v>
      </c>
      <c r="C30" s="16">
        <f t="shared" si="0"/>
        <v>0</v>
      </c>
      <c r="D30" s="25">
        <f t="shared" si="8"/>
        <v>0</v>
      </c>
      <c r="E30" s="16">
        <f t="shared" si="1"/>
        <v>0</v>
      </c>
      <c r="F30" s="26"/>
      <c r="G30" s="19"/>
      <c r="H30" s="26"/>
      <c r="I30" s="19"/>
      <c r="J30" s="26"/>
      <c r="K30" s="19"/>
      <c r="L30" s="26"/>
      <c r="M30" s="19"/>
      <c r="N30" s="21"/>
      <c r="O30" s="19"/>
      <c r="P30" s="21"/>
      <c r="Q30" s="19"/>
      <c r="R30" s="21"/>
      <c r="S30" s="19"/>
      <c r="T30" s="21"/>
      <c r="U30" s="19"/>
      <c r="V30" s="26"/>
      <c r="W30" s="19"/>
      <c r="X30" s="26"/>
      <c r="Y30" s="19"/>
      <c r="Z30" s="26"/>
      <c r="AA30" s="19"/>
      <c r="AB30" s="26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22"/>
      <c r="AN30" s="23"/>
      <c r="AO30" s="19"/>
      <c r="AP30" t="str">
        <f t="shared" si="2"/>
        <v/>
      </c>
      <c r="CA30" t="str">
        <f t="shared" si="3"/>
        <v/>
      </c>
      <c r="CB30" t="str">
        <f t="shared" si="4"/>
        <v/>
      </c>
      <c r="CC30" t="str">
        <f t="shared" si="5"/>
        <v/>
      </c>
      <c r="CJ30">
        <f t="shared" si="6"/>
        <v>0</v>
      </c>
      <c r="CK30">
        <f t="shared" si="7"/>
        <v>0</v>
      </c>
    </row>
    <row r="31" spans="1:89" ht="21" x14ac:dyDescent="0.25">
      <c r="A31" s="200"/>
      <c r="B31" s="132" t="s">
        <v>47</v>
      </c>
      <c r="C31" s="16">
        <f t="shared" si="0"/>
        <v>0</v>
      </c>
      <c r="D31" s="25">
        <f t="shared" si="8"/>
        <v>0</v>
      </c>
      <c r="E31" s="16">
        <f t="shared" si="1"/>
        <v>0</v>
      </c>
      <c r="F31" s="26"/>
      <c r="G31" s="19"/>
      <c r="H31" s="26"/>
      <c r="I31" s="19"/>
      <c r="J31" s="26"/>
      <c r="K31" s="19"/>
      <c r="L31" s="26"/>
      <c r="M31" s="19"/>
      <c r="N31" s="21"/>
      <c r="O31" s="19"/>
      <c r="P31" s="21"/>
      <c r="Q31" s="19"/>
      <c r="R31" s="21"/>
      <c r="S31" s="19"/>
      <c r="T31" s="21"/>
      <c r="U31" s="19"/>
      <c r="V31" s="26"/>
      <c r="W31" s="19"/>
      <c r="X31" s="26"/>
      <c r="Y31" s="19"/>
      <c r="Z31" s="26"/>
      <c r="AA31" s="19"/>
      <c r="AB31" s="26"/>
      <c r="AC31" s="19"/>
      <c r="AD31" s="26"/>
      <c r="AE31" s="19"/>
      <c r="AF31" s="26"/>
      <c r="AG31" s="19"/>
      <c r="AH31" s="26"/>
      <c r="AI31" s="19"/>
      <c r="AJ31" s="26"/>
      <c r="AK31" s="19"/>
      <c r="AL31" s="26"/>
      <c r="AM31" s="22"/>
      <c r="AN31" s="23"/>
      <c r="AO31" s="19"/>
      <c r="AP31" t="str">
        <f t="shared" si="2"/>
        <v/>
      </c>
      <c r="CA31" t="str">
        <f t="shared" si="3"/>
        <v/>
      </c>
      <c r="CB31" t="str">
        <f t="shared" si="4"/>
        <v/>
      </c>
      <c r="CC31" t="str">
        <f t="shared" si="5"/>
        <v/>
      </c>
      <c r="CJ31">
        <f t="shared" si="6"/>
        <v>0</v>
      </c>
      <c r="CK31">
        <f t="shared" si="7"/>
        <v>0</v>
      </c>
    </row>
    <row r="32" spans="1:89" x14ac:dyDescent="0.25">
      <c r="A32" s="200"/>
      <c r="B32" s="24" t="s">
        <v>48</v>
      </c>
      <c r="C32" s="16">
        <f t="shared" si="0"/>
        <v>0</v>
      </c>
      <c r="D32" s="25">
        <f t="shared" si="8"/>
        <v>0</v>
      </c>
      <c r="E32" s="16">
        <f t="shared" si="1"/>
        <v>0</v>
      </c>
      <c r="F32" s="26"/>
      <c r="G32" s="19"/>
      <c r="H32" s="26"/>
      <c r="I32" s="19"/>
      <c r="J32" s="26"/>
      <c r="K32" s="19"/>
      <c r="L32" s="26"/>
      <c r="M32" s="19"/>
      <c r="N32" s="21"/>
      <c r="O32" s="19"/>
      <c r="P32" s="21"/>
      <c r="Q32" s="19"/>
      <c r="R32" s="21"/>
      <c r="S32" s="19"/>
      <c r="T32" s="21"/>
      <c r="U32" s="19"/>
      <c r="V32" s="26"/>
      <c r="W32" s="19"/>
      <c r="X32" s="26"/>
      <c r="Y32" s="19"/>
      <c r="Z32" s="26"/>
      <c r="AA32" s="19"/>
      <c r="AB32" s="26"/>
      <c r="AC32" s="19"/>
      <c r="AD32" s="26"/>
      <c r="AE32" s="19"/>
      <c r="AF32" s="26"/>
      <c r="AG32" s="19"/>
      <c r="AH32" s="26"/>
      <c r="AI32" s="19"/>
      <c r="AJ32" s="26"/>
      <c r="AK32" s="19"/>
      <c r="AL32" s="26"/>
      <c r="AM32" s="22"/>
      <c r="AN32" s="23"/>
      <c r="AO32" s="19"/>
      <c r="AP32" t="str">
        <f t="shared" si="2"/>
        <v/>
      </c>
      <c r="CA32" t="str">
        <f t="shared" si="3"/>
        <v/>
      </c>
      <c r="CB32" t="str">
        <f t="shared" si="4"/>
        <v/>
      </c>
      <c r="CC32" t="str">
        <f t="shared" si="5"/>
        <v/>
      </c>
      <c r="CJ32">
        <f t="shared" si="6"/>
        <v>0</v>
      </c>
      <c r="CK32">
        <f t="shared" si="7"/>
        <v>0</v>
      </c>
    </row>
    <row r="33" spans="1:89" x14ac:dyDescent="0.25">
      <c r="A33" s="200"/>
      <c r="B33" s="24" t="s">
        <v>49</v>
      </c>
      <c r="C33" s="16">
        <f t="shared" si="0"/>
        <v>0</v>
      </c>
      <c r="D33" s="25">
        <f t="shared" si="8"/>
        <v>0</v>
      </c>
      <c r="E33" s="16">
        <f t="shared" si="1"/>
        <v>0</v>
      </c>
      <c r="F33" s="26"/>
      <c r="G33" s="19"/>
      <c r="H33" s="26"/>
      <c r="I33" s="19"/>
      <c r="J33" s="26"/>
      <c r="K33" s="19"/>
      <c r="L33" s="26"/>
      <c r="M33" s="19"/>
      <c r="N33" s="21"/>
      <c r="O33" s="19"/>
      <c r="P33" s="21"/>
      <c r="Q33" s="19"/>
      <c r="R33" s="21"/>
      <c r="S33" s="19"/>
      <c r="T33" s="21"/>
      <c r="U33" s="19"/>
      <c r="V33" s="26"/>
      <c r="W33" s="19"/>
      <c r="X33" s="26"/>
      <c r="Y33" s="19"/>
      <c r="Z33" s="26"/>
      <c r="AA33" s="19"/>
      <c r="AB33" s="26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22"/>
      <c r="AN33" s="23"/>
      <c r="AO33" s="19"/>
      <c r="AP33" t="str">
        <f t="shared" si="2"/>
        <v/>
      </c>
      <c r="CA33" t="str">
        <f t="shared" si="3"/>
        <v/>
      </c>
      <c r="CB33" t="str">
        <f t="shared" si="4"/>
        <v/>
      </c>
      <c r="CC33" t="str">
        <f t="shared" si="5"/>
        <v/>
      </c>
      <c r="CJ33">
        <f t="shared" si="6"/>
        <v>0</v>
      </c>
      <c r="CK33">
        <f t="shared" si="7"/>
        <v>0</v>
      </c>
    </row>
    <row r="34" spans="1:89" x14ac:dyDescent="0.25">
      <c r="A34" s="200"/>
      <c r="B34" s="24" t="s">
        <v>50</v>
      </c>
      <c r="C34" s="16">
        <f t="shared" si="0"/>
        <v>0</v>
      </c>
      <c r="D34" s="25">
        <f t="shared" si="8"/>
        <v>0</v>
      </c>
      <c r="E34" s="16">
        <f t="shared" si="1"/>
        <v>0</v>
      </c>
      <c r="F34" s="26"/>
      <c r="G34" s="19"/>
      <c r="H34" s="26"/>
      <c r="I34" s="19"/>
      <c r="J34" s="26"/>
      <c r="K34" s="19"/>
      <c r="L34" s="26"/>
      <c r="M34" s="19"/>
      <c r="N34" s="21"/>
      <c r="O34" s="19"/>
      <c r="P34" s="21"/>
      <c r="Q34" s="19"/>
      <c r="R34" s="21"/>
      <c r="S34" s="19"/>
      <c r="T34" s="21"/>
      <c r="U34" s="19"/>
      <c r="V34" s="26"/>
      <c r="W34" s="19"/>
      <c r="X34" s="26"/>
      <c r="Y34" s="19"/>
      <c r="Z34" s="26"/>
      <c r="AA34" s="19"/>
      <c r="AB34" s="26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22"/>
      <c r="AN34" s="23"/>
      <c r="AO34" s="19"/>
      <c r="AP34" t="str">
        <f t="shared" si="2"/>
        <v/>
      </c>
      <c r="CA34" t="str">
        <f t="shared" si="3"/>
        <v/>
      </c>
      <c r="CB34" t="str">
        <f t="shared" si="4"/>
        <v/>
      </c>
      <c r="CC34" t="str">
        <f t="shared" si="5"/>
        <v/>
      </c>
      <c r="CJ34">
        <f t="shared" si="6"/>
        <v>0</v>
      </c>
      <c r="CK34">
        <f t="shared" si="7"/>
        <v>0</v>
      </c>
    </row>
    <row r="35" spans="1:89" x14ac:dyDescent="0.25">
      <c r="A35" s="200"/>
      <c r="B35" s="24" t="s">
        <v>51</v>
      </c>
      <c r="C35" s="16">
        <f t="shared" si="0"/>
        <v>0</v>
      </c>
      <c r="D35" s="25">
        <f t="shared" si="8"/>
        <v>0</v>
      </c>
      <c r="E35" s="16">
        <f t="shared" si="1"/>
        <v>0</v>
      </c>
      <c r="F35" s="26"/>
      <c r="G35" s="19"/>
      <c r="H35" s="26"/>
      <c r="I35" s="19"/>
      <c r="J35" s="26"/>
      <c r="K35" s="19"/>
      <c r="L35" s="26"/>
      <c r="M35" s="19"/>
      <c r="N35" s="21"/>
      <c r="O35" s="19"/>
      <c r="P35" s="21"/>
      <c r="Q35" s="19"/>
      <c r="R35" s="21"/>
      <c r="S35" s="19"/>
      <c r="T35" s="21"/>
      <c r="U35" s="19"/>
      <c r="V35" s="26"/>
      <c r="W35" s="19"/>
      <c r="X35" s="26"/>
      <c r="Y35" s="19"/>
      <c r="Z35" s="26"/>
      <c r="AA35" s="19"/>
      <c r="AB35" s="26"/>
      <c r="AC35" s="19"/>
      <c r="AD35" s="26"/>
      <c r="AE35" s="19"/>
      <c r="AF35" s="26"/>
      <c r="AG35" s="19"/>
      <c r="AH35" s="26"/>
      <c r="AI35" s="19"/>
      <c r="AJ35" s="26"/>
      <c r="AK35" s="19"/>
      <c r="AL35" s="26"/>
      <c r="AM35" s="22"/>
      <c r="AN35" s="23"/>
      <c r="AO35" s="19"/>
      <c r="AP35" t="str">
        <f t="shared" si="2"/>
        <v/>
      </c>
      <c r="CA35" t="str">
        <f t="shared" si="3"/>
        <v/>
      </c>
      <c r="CB35" t="str">
        <f t="shared" si="4"/>
        <v/>
      </c>
      <c r="CC35" t="str">
        <f t="shared" si="5"/>
        <v/>
      </c>
      <c r="CJ35">
        <f t="shared" si="6"/>
        <v>0</v>
      </c>
      <c r="CK35">
        <f t="shared" si="7"/>
        <v>0</v>
      </c>
    </row>
    <row r="36" spans="1:89" ht="22.5" x14ac:dyDescent="0.25">
      <c r="A36" s="200"/>
      <c r="B36" s="27" t="s">
        <v>52</v>
      </c>
      <c r="C36" s="16">
        <f t="shared" si="0"/>
        <v>0</v>
      </c>
      <c r="D36" s="25">
        <f t="shared" si="8"/>
        <v>0</v>
      </c>
      <c r="E36" s="16">
        <f t="shared" si="1"/>
        <v>0</v>
      </c>
      <c r="F36" s="26"/>
      <c r="G36" s="19"/>
      <c r="H36" s="26"/>
      <c r="I36" s="19"/>
      <c r="J36" s="26"/>
      <c r="K36" s="19"/>
      <c r="L36" s="26"/>
      <c r="M36" s="19"/>
      <c r="N36" s="21"/>
      <c r="O36" s="19"/>
      <c r="P36" s="21"/>
      <c r="Q36" s="19"/>
      <c r="R36" s="21"/>
      <c r="S36" s="19"/>
      <c r="T36" s="21"/>
      <c r="U36" s="19"/>
      <c r="V36" s="26"/>
      <c r="W36" s="19"/>
      <c r="X36" s="26"/>
      <c r="Y36" s="19"/>
      <c r="Z36" s="26"/>
      <c r="AA36" s="19"/>
      <c r="AB36" s="26"/>
      <c r="AC36" s="19"/>
      <c r="AD36" s="26"/>
      <c r="AE36" s="19"/>
      <c r="AF36" s="26"/>
      <c r="AG36" s="19"/>
      <c r="AH36" s="26"/>
      <c r="AI36" s="19"/>
      <c r="AJ36" s="26"/>
      <c r="AK36" s="19"/>
      <c r="AL36" s="26"/>
      <c r="AM36" s="22"/>
      <c r="AN36" s="23"/>
      <c r="AO36" s="19"/>
      <c r="AP36" t="str">
        <f t="shared" si="2"/>
        <v/>
      </c>
      <c r="CA36" t="str">
        <f t="shared" si="3"/>
        <v/>
      </c>
      <c r="CB36" t="str">
        <f t="shared" si="4"/>
        <v/>
      </c>
      <c r="CC36" t="str">
        <f t="shared" si="5"/>
        <v/>
      </c>
      <c r="CJ36">
        <f t="shared" si="6"/>
        <v>0</v>
      </c>
      <c r="CK36">
        <f t="shared" si="7"/>
        <v>0</v>
      </c>
    </row>
    <row r="37" spans="1:89" x14ac:dyDescent="0.25">
      <c r="A37" s="201"/>
      <c r="B37" s="28" t="s">
        <v>53</v>
      </c>
      <c r="C37" s="29">
        <f t="shared" si="0"/>
        <v>0</v>
      </c>
      <c r="D37" s="30">
        <f t="shared" si="8"/>
        <v>0</v>
      </c>
      <c r="E37" s="29">
        <f t="shared" si="1"/>
        <v>0</v>
      </c>
      <c r="F37" s="31"/>
      <c r="G37" s="32"/>
      <c r="H37" s="31"/>
      <c r="I37" s="32"/>
      <c r="J37" s="31"/>
      <c r="K37" s="32"/>
      <c r="L37" s="31"/>
      <c r="M37" s="32"/>
      <c r="N37" s="33"/>
      <c r="O37" s="32"/>
      <c r="P37" s="33"/>
      <c r="Q37" s="32"/>
      <c r="R37" s="33"/>
      <c r="S37" s="32"/>
      <c r="T37" s="33"/>
      <c r="U37" s="32"/>
      <c r="V37" s="31"/>
      <c r="W37" s="32"/>
      <c r="X37" s="31"/>
      <c r="Y37" s="32"/>
      <c r="Z37" s="31"/>
      <c r="AA37" s="32"/>
      <c r="AB37" s="31"/>
      <c r="AC37" s="32"/>
      <c r="AD37" s="31"/>
      <c r="AE37" s="32"/>
      <c r="AF37" s="31"/>
      <c r="AG37" s="32"/>
      <c r="AH37" s="31"/>
      <c r="AI37" s="32"/>
      <c r="AJ37" s="31"/>
      <c r="AK37" s="32"/>
      <c r="AL37" s="31"/>
      <c r="AM37" s="34"/>
      <c r="AN37" s="35"/>
      <c r="AO37" s="32"/>
      <c r="AP37" t="str">
        <f t="shared" si="2"/>
        <v/>
      </c>
      <c r="CA37" t="str">
        <f t="shared" si="3"/>
        <v/>
      </c>
      <c r="CB37" t="str">
        <f t="shared" si="4"/>
        <v/>
      </c>
      <c r="CC37" t="str">
        <f t="shared" si="5"/>
        <v/>
      </c>
      <c r="CJ37">
        <f t="shared" si="6"/>
        <v>0</v>
      </c>
      <c r="CK37">
        <f t="shared" si="7"/>
        <v>0</v>
      </c>
    </row>
    <row r="38" spans="1:89" x14ac:dyDescent="0.25">
      <c r="A38" s="184" t="s">
        <v>54</v>
      </c>
      <c r="B38" s="24" t="s">
        <v>55</v>
      </c>
      <c r="C38" s="36">
        <f t="shared" si="0"/>
        <v>0</v>
      </c>
      <c r="D38" s="37">
        <f t="shared" si="8"/>
        <v>0</v>
      </c>
      <c r="E38" s="36">
        <f t="shared" si="1"/>
        <v>0</v>
      </c>
      <c r="F38" s="38"/>
      <c r="G38" s="39"/>
      <c r="H38" s="38"/>
      <c r="I38" s="39"/>
      <c r="J38" s="38"/>
      <c r="K38" s="39"/>
      <c r="L38" s="38"/>
      <c r="M38" s="39"/>
      <c r="N38" s="40"/>
      <c r="O38" s="39"/>
      <c r="P38" s="40"/>
      <c r="Q38" s="39"/>
      <c r="R38" s="40"/>
      <c r="S38" s="39"/>
      <c r="T38" s="40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41"/>
      <c r="AN38" s="23"/>
      <c r="AO38" s="19"/>
      <c r="AP38" t="str">
        <f t="shared" si="2"/>
        <v/>
      </c>
      <c r="CA38" t="str">
        <f t="shared" si="3"/>
        <v/>
      </c>
      <c r="CB38" t="str">
        <f t="shared" si="4"/>
        <v/>
      </c>
      <c r="CC38" t="str">
        <f t="shared" si="5"/>
        <v/>
      </c>
      <c r="CJ38">
        <f t="shared" si="6"/>
        <v>0</v>
      </c>
      <c r="CK38">
        <f t="shared" si="7"/>
        <v>0</v>
      </c>
    </row>
    <row r="39" spans="1:89" x14ac:dyDescent="0.25">
      <c r="A39" s="200"/>
      <c r="B39" s="24" t="s">
        <v>56</v>
      </c>
      <c r="C39" s="16">
        <f t="shared" si="0"/>
        <v>0</v>
      </c>
      <c r="D39" s="25">
        <f t="shared" si="8"/>
        <v>0</v>
      </c>
      <c r="E39" s="16">
        <f t="shared" si="1"/>
        <v>0</v>
      </c>
      <c r="F39" s="26"/>
      <c r="G39" s="19"/>
      <c r="H39" s="26"/>
      <c r="I39" s="19"/>
      <c r="J39" s="26"/>
      <c r="K39" s="19"/>
      <c r="L39" s="26"/>
      <c r="M39" s="19"/>
      <c r="N39" s="21"/>
      <c r="O39" s="19"/>
      <c r="P39" s="21"/>
      <c r="Q39" s="19"/>
      <c r="R39" s="21"/>
      <c r="S39" s="19"/>
      <c r="T39" s="21"/>
      <c r="U39" s="19"/>
      <c r="V39" s="26"/>
      <c r="W39" s="19"/>
      <c r="X39" s="26"/>
      <c r="Y39" s="19"/>
      <c r="Z39" s="26"/>
      <c r="AA39" s="19"/>
      <c r="AB39" s="26"/>
      <c r="AC39" s="19"/>
      <c r="AD39" s="26"/>
      <c r="AE39" s="19"/>
      <c r="AF39" s="26"/>
      <c r="AG39" s="19"/>
      <c r="AH39" s="26"/>
      <c r="AI39" s="19"/>
      <c r="AJ39" s="26"/>
      <c r="AK39" s="19"/>
      <c r="AL39" s="26"/>
      <c r="AM39" s="22"/>
      <c r="AN39" s="23"/>
      <c r="AO39" s="19"/>
      <c r="AP39" t="str">
        <f t="shared" si="2"/>
        <v/>
      </c>
      <c r="CA39" t="str">
        <f t="shared" si="3"/>
        <v/>
      </c>
      <c r="CB39" t="str">
        <f t="shared" si="4"/>
        <v/>
      </c>
      <c r="CC39" t="str">
        <f t="shared" si="5"/>
        <v/>
      </c>
      <c r="CJ39">
        <f t="shared" si="6"/>
        <v>0</v>
      </c>
      <c r="CK39">
        <f t="shared" si="7"/>
        <v>0</v>
      </c>
    </row>
    <row r="40" spans="1:89" x14ac:dyDescent="0.25">
      <c r="A40" s="200"/>
      <c r="B40" s="24" t="s">
        <v>57</v>
      </c>
      <c r="C40" s="16">
        <f t="shared" si="0"/>
        <v>0</v>
      </c>
      <c r="D40" s="25">
        <f t="shared" si="8"/>
        <v>0</v>
      </c>
      <c r="E40" s="16">
        <f t="shared" si="1"/>
        <v>0</v>
      </c>
      <c r="F40" s="26"/>
      <c r="G40" s="19"/>
      <c r="H40" s="26"/>
      <c r="I40" s="19"/>
      <c r="J40" s="26"/>
      <c r="K40" s="19"/>
      <c r="L40" s="26"/>
      <c r="M40" s="19"/>
      <c r="N40" s="21"/>
      <c r="O40" s="19"/>
      <c r="P40" s="21"/>
      <c r="Q40" s="19"/>
      <c r="R40" s="21"/>
      <c r="S40" s="19"/>
      <c r="T40" s="21"/>
      <c r="U40" s="19"/>
      <c r="V40" s="26"/>
      <c r="W40" s="19"/>
      <c r="X40" s="26"/>
      <c r="Y40" s="19"/>
      <c r="Z40" s="26"/>
      <c r="AA40" s="19"/>
      <c r="AB40" s="26"/>
      <c r="AC40" s="19"/>
      <c r="AD40" s="26"/>
      <c r="AE40" s="19"/>
      <c r="AF40" s="26"/>
      <c r="AG40" s="19"/>
      <c r="AH40" s="26"/>
      <c r="AI40" s="19"/>
      <c r="AJ40" s="26"/>
      <c r="AK40" s="19"/>
      <c r="AL40" s="26"/>
      <c r="AM40" s="22"/>
      <c r="AN40" s="23"/>
      <c r="AO40" s="19"/>
      <c r="AP40" t="str">
        <f t="shared" si="2"/>
        <v/>
      </c>
      <c r="CA40" t="str">
        <f t="shared" si="3"/>
        <v/>
      </c>
      <c r="CB40" t="str">
        <f t="shared" si="4"/>
        <v/>
      </c>
      <c r="CC40" t="str">
        <f t="shared" si="5"/>
        <v/>
      </c>
      <c r="CJ40">
        <f t="shared" si="6"/>
        <v>0</v>
      </c>
      <c r="CK40">
        <f t="shared" si="7"/>
        <v>0</v>
      </c>
    </row>
    <row r="41" spans="1:89" x14ac:dyDescent="0.25">
      <c r="A41" s="201"/>
      <c r="B41" s="42" t="s">
        <v>58</v>
      </c>
      <c r="C41" s="29">
        <f t="shared" si="0"/>
        <v>0</v>
      </c>
      <c r="D41" s="30">
        <f t="shared" si="8"/>
        <v>0</v>
      </c>
      <c r="E41" s="29">
        <f t="shared" si="1"/>
        <v>0</v>
      </c>
      <c r="F41" s="31"/>
      <c r="G41" s="32"/>
      <c r="H41" s="31"/>
      <c r="I41" s="32"/>
      <c r="J41" s="31"/>
      <c r="K41" s="32"/>
      <c r="L41" s="31"/>
      <c r="M41" s="32"/>
      <c r="N41" s="33"/>
      <c r="O41" s="32"/>
      <c r="P41" s="33"/>
      <c r="Q41" s="32"/>
      <c r="R41" s="33"/>
      <c r="S41" s="32"/>
      <c r="T41" s="31"/>
      <c r="U41" s="32"/>
      <c r="V41" s="31"/>
      <c r="W41" s="32"/>
      <c r="X41" s="31"/>
      <c r="Y41" s="32"/>
      <c r="Z41" s="31"/>
      <c r="AA41" s="32"/>
      <c r="AB41" s="31"/>
      <c r="AC41" s="32"/>
      <c r="AD41" s="31"/>
      <c r="AE41" s="32"/>
      <c r="AF41" s="31"/>
      <c r="AG41" s="32"/>
      <c r="AH41" s="31"/>
      <c r="AI41" s="32"/>
      <c r="AJ41" s="31"/>
      <c r="AK41" s="32"/>
      <c r="AL41" s="31"/>
      <c r="AM41" s="34"/>
      <c r="AN41" s="35"/>
      <c r="AO41" s="32"/>
      <c r="AP41" t="str">
        <f t="shared" si="2"/>
        <v/>
      </c>
      <c r="CA41" t="str">
        <f t="shared" si="3"/>
        <v/>
      </c>
      <c r="CB41" t="str">
        <f t="shared" si="4"/>
        <v/>
      </c>
      <c r="CC41" t="str">
        <f t="shared" si="5"/>
        <v/>
      </c>
      <c r="CJ41">
        <f t="shared" si="6"/>
        <v>0</v>
      </c>
      <c r="CK41">
        <f t="shared" si="7"/>
        <v>0</v>
      </c>
    </row>
    <row r="42" spans="1:89" ht="15.75" x14ac:dyDescent="0.25">
      <c r="A42" s="4" t="s">
        <v>59</v>
      </c>
    </row>
    <row r="43" spans="1:89" ht="15" customHeight="1" x14ac:dyDescent="0.25">
      <c r="A43" s="226" t="s">
        <v>60</v>
      </c>
      <c r="B43" s="203" t="s">
        <v>5</v>
      </c>
      <c r="C43" s="204"/>
      <c r="D43" s="205"/>
      <c r="E43" s="209" t="s">
        <v>6</v>
      </c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191"/>
      <c r="AM43" s="229" t="s">
        <v>61</v>
      </c>
      <c r="AN43" s="229"/>
      <c r="AO43" s="229"/>
      <c r="AP43" s="229"/>
      <c r="AQ43" s="229"/>
      <c r="AR43" s="229"/>
      <c r="AS43" s="229"/>
      <c r="AT43" s="229"/>
      <c r="AU43" s="229"/>
      <c r="AV43" s="229"/>
      <c r="AW43" s="230"/>
      <c r="CA43" s="197" t="s">
        <v>62</v>
      </c>
      <c r="CJ43" s="197" t="s">
        <v>62</v>
      </c>
    </row>
    <row r="44" spans="1:89" x14ac:dyDescent="0.25">
      <c r="A44" s="227"/>
      <c r="B44" s="206"/>
      <c r="C44" s="207"/>
      <c r="D44" s="208"/>
      <c r="E44" s="198" t="s">
        <v>10</v>
      </c>
      <c r="F44" s="196"/>
      <c r="G44" s="195" t="s">
        <v>11</v>
      </c>
      <c r="H44" s="196"/>
      <c r="I44" s="195" t="s">
        <v>12</v>
      </c>
      <c r="J44" s="196"/>
      <c r="K44" s="195" t="s">
        <v>13</v>
      </c>
      <c r="L44" s="196"/>
      <c r="M44" s="195" t="s">
        <v>14</v>
      </c>
      <c r="N44" s="196"/>
      <c r="O44" s="195" t="s">
        <v>15</v>
      </c>
      <c r="P44" s="196"/>
      <c r="Q44" s="195" t="s">
        <v>16</v>
      </c>
      <c r="R44" s="196"/>
      <c r="S44" s="195" t="s">
        <v>17</v>
      </c>
      <c r="T44" s="196"/>
      <c r="U44" s="195" t="s">
        <v>18</v>
      </c>
      <c r="V44" s="196"/>
      <c r="W44" s="195" t="s">
        <v>19</v>
      </c>
      <c r="X44" s="196"/>
      <c r="Y44" s="195" t="s">
        <v>20</v>
      </c>
      <c r="Z44" s="196"/>
      <c r="AA44" s="195" t="s">
        <v>21</v>
      </c>
      <c r="AB44" s="196"/>
      <c r="AC44" s="195" t="s">
        <v>22</v>
      </c>
      <c r="AD44" s="196"/>
      <c r="AE44" s="195" t="s">
        <v>23</v>
      </c>
      <c r="AF44" s="196"/>
      <c r="AG44" s="195" t="s">
        <v>24</v>
      </c>
      <c r="AH44" s="196"/>
      <c r="AI44" s="195" t="s">
        <v>25</v>
      </c>
      <c r="AJ44" s="196"/>
      <c r="AK44" s="190" t="s">
        <v>26</v>
      </c>
      <c r="AL44" s="225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2"/>
      <c r="CA44" s="197"/>
      <c r="CJ44" s="197"/>
    </row>
    <row r="45" spans="1:89" ht="33" x14ac:dyDescent="0.25">
      <c r="A45" s="228"/>
      <c r="B45" s="8" t="s">
        <v>27</v>
      </c>
      <c r="C45" s="9" t="s">
        <v>28</v>
      </c>
      <c r="D45" s="10" t="s">
        <v>29</v>
      </c>
      <c r="E45" s="11" t="s">
        <v>28</v>
      </c>
      <c r="F45" s="126" t="s">
        <v>29</v>
      </c>
      <c r="G45" s="13" t="s">
        <v>28</v>
      </c>
      <c r="H45" s="126" t="s">
        <v>29</v>
      </c>
      <c r="I45" s="13" t="s">
        <v>28</v>
      </c>
      <c r="J45" s="126" t="s">
        <v>29</v>
      </c>
      <c r="K45" s="13" t="s">
        <v>28</v>
      </c>
      <c r="L45" s="126" t="s">
        <v>29</v>
      </c>
      <c r="M45" s="13" t="s">
        <v>28</v>
      </c>
      <c r="N45" s="126" t="s">
        <v>29</v>
      </c>
      <c r="O45" s="13" t="s">
        <v>28</v>
      </c>
      <c r="P45" s="126" t="s">
        <v>29</v>
      </c>
      <c r="Q45" s="13" t="s">
        <v>28</v>
      </c>
      <c r="R45" s="126" t="s">
        <v>29</v>
      </c>
      <c r="S45" s="13" t="s">
        <v>28</v>
      </c>
      <c r="T45" s="126" t="s">
        <v>29</v>
      </c>
      <c r="U45" s="13" t="s">
        <v>28</v>
      </c>
      <c r="V45" s="126" t="s">
        <v>29</v>
      </c>
      <c r="W45" s="13" t="s">
        <v>28</v>
      </c>
      <c r="X45" s="126" t="s">
        <v>29</v>
      </c>
      <c r="Y45" s="13" t="s">
        <v>28</v>
      </c>
      <c r="Z45" s="126" t="s">
        <v>29</v>
      </c>
      <c r="AA45" s="13" t="s">
        <v>28</v>
      </c>
      <c r="AB45" s="126" t="s">
        <v>29</v>
      </c>
      <c r="AC45" s="13" t="s">
        <v>28</v>
      </c>
      <c r="AD45" s="126" t="s">
        <v>29</v>
      </c>
      <c r="AE45" s="13" t="s">
        <v>28</v>
      </c>
      <c r="AF45" s="126" t="s">
        <v>29</v>
      </c>
      <c r="AG45" s="13" t="s">
        <v>28</v>
      </c>
      <c r="AH45" s="126" t="s">
        <v>29</v>
      </c>
      <c r="AI45" s="13" t="s">
        <v>28</v>
      </c>
      <c r="AJ45" s="126" t="s">
        <v>29</v>
      </c>
      <c r="AK45" s="13" t="s">
        <v>28</v>
      </c>
      <c r="AL45" s="43" t="s">
        <v>29</v>
      </c>
      <c r="AM45" s="44" t="s">
        <v>63</v>
      </c>
      <c r="AN45" s="44" t="s">
        <v>64</v>
      </c>
      <c r="AO45" s="44" t="s">
        <v>65</v>
      </c>
      <c r="AP45" s="45" t="s">
        <v>66</v>
      </c>
      <c r="AQ45" s="44" t="s">
        <v>67</v>
      </c>
      <c r="AR45" s="44" t="s">
        <v>68</v>
      </c>
      <c r="AS45" s="44" t="s">
        <v>69</v>
      </c>
      <c r="AT45" s="44" t="s">
        <v>70</v>
      </c>
      <c r="AU45" s="45" t="s">
        <v>71</v>
      </c>
      <c r="AV45" s="45" t="s">
        <v>72</v>
      </c>
      <c r="AW45" s="44" t="s">
        <v>73</v>
      </c>
      <c r="CA45" s="197"/>
      <c r="CJ45" s="197"/>
    </row>
    <row r="46" spans="1:89" x14ac:dyDescent="0.25">
      <c r="A46" s="46" t="s">
        <v>74</v>
      </c>
      <c r="B46" s="47">
        <f>SUM(C46:D46)</f>
        <v>0</v>
      </c>
      <c r="C46" s="17">
        <f>+E46+G46+I46+K46+M46+O46+Q46+S46+U46+W46+Y46+AA46+AC46+AE46+AG46+AI46+AK46</f>
        <v>0</v>
      </c>
      <c r="D46" s="16">
        <f>+F46+H46+J46+L46+N46+P46+R46+T46+V46+X46+Z46+AB46+AD46+AF46+AH46+AJ46+AL46</f>
        <v>0</v>
      </c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  <c r="AH46" s="19"/>
      <c r="AI46" s="18"/>
      <c r="AJ46" s="19"/>
      <c r="AK46" s="18"/>
      <c r="AL46" s="48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CA46" t="str">
        <f>IF(CJ46=1," * La suma de Atenciones por profesional no debe ser mayor al Total.","")</f>
        <v/>
      </c>
    </row>
    <row r="47" spans="1:89" x14ac:dyDescent="0.25">
      <c r="A47" s="49" t="s">
        <v>75</v>
      </c>
      <c r="B47" s="47">
        <f t="shared" ref="B47:B57" si="9">SUM(C47:D47)</f>
        <v>0</v>
      </c>
      <c r="C47" s="25">
        <f t="shared" ref="C47:D57" si="10">+E47+G47+I47+K47+M47+O47+Q47+S47+U47+W47+Y47+AA47+AC47+AE47+AG47+AI47+AK47</f>
        <v>0</v>
      </c>
      <c r="D47" s="16">
        <f t="shared" si="10"/>
        <v>0</v>
      </c>
      <c r="E47" s="26"/>
      <c r="F47" s="19"/>
      <c r="G47" s="26"/>
      <c r="H47" s="19"/>
      <c r="I47" s="26"/>
      <c r="J47" s="19"/>
      <c r="K47" s="26"/>
      <c r="L47" s="19"/>
      <c r="M47" s="26"/>
      <c r="N47" s="19"/>
      <c r="O47" s="26"/>
      <c r="P47" s="19"/>
      <c r="Q47" s="26"/>
      <c r="R47" s="19"/>
      <c r="S47" s="26"/>
      <c r="T47" s="19"/>
      <c r="U47" s="26"/>
      <c r="V47" s="19"/>
      <c r="W47" s="26"/>
      <c r="X47" s="19"/>
      <c r="Y47" s="26"/>
      <c r="Z47" s="19"/>
      <c r="AA47" s="26"/>
      <c r="AB47" s="19"/>
      <c r="AC47" s="26"/>
      <c r="AD47" s="19"/>
      <c r="AE47" s="26"/>
      <c r="AF47" s="19"/>
      <c r="AG47" s="26"/>
      <c r="AH47" s="19"/>
      <c r="AI47" s="26"/>
      <c r="AJ47" s="19"/>
      <c r="AK47" s="26"/>
      <c r="AL47" s="48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CA47" t="str">
        <f t="shared" ref="CA47:CA57" si="11">IF(CJ47=1," * La suma de Atenciones por profesional no debe ser mayor al Total.","")</f>
        <v/>
      </c>
    </row>
    <row r="48" spans="1:89" x14ac:dyDescent="0.25">
      <c r="A48" s="50" t="s">
        <v>76</v>
      </c>
      <c r="B48" s="47">
        <f t="shared" si="9"/>
        <v>0</v>
      </c>
      <c r="C48" s="25">
        <f t="shared" si="10"/>
        <v>0</v>
      </c>
      <c r="D48" s="16">
        <f t="shared" si="10"/>
        <v>0</v>
      </c>
      <c r="E48" s="26"/>
      <c r="F48" s="19"/>
      <c r="G48" s="26"/>
      <c r="H48" s="19"/>
      <c r="I48" s="26"/>
      <c r="J48" s="19"/>
      <c r="K48" s="26"/>
      <c r="L48" s="19"/>
      <c r="M48" s="26"/>
      <c r="N48" s="19"/>
      <c r="O48" s="26"/>
      <c r="P48" s="19"/>
      <c r="Q48" s="26"/>
      <c r="R48" s="19"/>
      <c r="S48" s="26"/>
      <c r="T48" s="19"/>
      <c r="U48" s="26"/>
      <c r="V48" s="19"/>
      <c r="W48" s="26"/>
      <c r="X48" s="19"/>
      <c r="Y48" s="26"/>
      <c r="Z48" s="19"/>
      <c r="AA48" s="26"/>
      <c r="AB48" s="19"/>
      <c r="AC48" s="26"/>
      <c r="AD48" s="19"/>
      <c r="AE48" s="26"/>
      <c r="AF48" s="19"/>
      <c r="AG48" s="26"/>
      <c r="AH48" s="19"/>
      <c r="AI48" s="26"/>
      <c r="AJ48" s="19"/>
      <c r="AK48" s="26"/>
      <c r="AL48" s="48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t="str">
        <f t="shared" ref="AX48:AX57" si="12">CA48&amp;CB48</f>
        <v/>
      </c>
      <c r="CA48" t="str">
        <f t="shared" si="11"/>
        <v/>
      </c>
      <c r="CJ48">
        <f t="shared" ref="CJ48:CJ57" si="13">IF(SUM(AM48:AW48)&gt;B48,1,0)</f>
        <v>0</v>
      </c>
    </row>
    <row r="49" spans="1:89" x14ac:dyDescent="0.25">
      <c r="A49" s="50" t="s">
        <v>77</v>
      </c>
      <c r="B49" s="47">
        <f t="shared" si="9"/>
        <v>0</v>
      </c>
      <c r="C49" s="25">
        <f t="shared" si="10"/>
        <v>0</v>
      </c>
      <c r="D49" s="16">
        <f t="shared" si="10"/>
        <v>0</v>
      </c>
      <c r="E49" s="26"/>
      <c r="F49" s="19"/>
      <c r="G49" s="26"/>
      <c r="H49" s="19"/>
      <c r="I49" s="26"/>
      <c r="J49" s="19"/>
      <c r="K49" s="26"/>
      <c r="L49" s="19"/>
      <c r="M49" s="26"/>
      <c r="N49" s="19"/>
      <c r="O49" s="26"/>
      <c r="P49" s="19"/>
      <c r="Q49" s="26"/>
      <c r="R49" s="19"/>
      <c r="S49" s="26"/>
      <c r="T49" s="19"/>
      <c r="U49" s="26"/>
      <c r="V49" s="19"/>
      <c r="W49" s="26"/>
      <c r="X49" s="19"/>
      <c r="Y49" s="26"/>
      <c r="Z49" s="19"/>
      <c r="AA49" s="26"/>
      <c r="AB49" s="19"/>
      <c r="AC49" s="26"/>
      <c r="AD49" s="19"/>
      <c r="AE49" s="26"/>
      <c r="AF49" s="19"/>
      <c r="AG49" s="26"/>
      <c r="AH49" s="19"/>
      <c r="AI49" s="26"/>
      <c r="AJ49" s="19"/>
      <c r="AK49" s="26"/>
      <c r="AL49" s="48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t="str">
        <f t="shared" si="12"/>
        <v/>
      </c>
      <c r="CA49" t="str">
        <f t="shared" si="11"/>
        <v/>
      </c>
      <c r="CJ49">
        <f t="shared" si="13"/>
        <v>0</v>
      </c>
    </row>
    <row r="50" spans="1:89" x14ac:dyDescent="0.25">
      <c r="A50" s="50" t="s">
        <v>78</v>
      </c>
      <c r="B50" s="47">
        <f t="shared" si="9"/>
        <v>0</v>
      </c>
      <c r="C50" s="25">
        <f t="shared" si="10"/>
        <v>0</v>
      </c>
      <c r="D50" s="16">
        <f t="shared" si="10"/>
        <v>0</v>
      </c>
      <c r="E50" s="26"/>
      <c r="F50" s="19"/>
      <c r="G50" s="26"/>
      <c r="H50" s="19"/>
      <c r="I50" s="26"/>
      <c r="J50" s="19"/>
      <c r="K50" s="26"/>
      <c r="L50" s="19"/>
      <c r="M50" s="26"/>
      <c r="N50" s="19"/>
      <c r="O50" s="26"/>
      <c r="P50" s="19"/>
      <c r="Q50" s="26"/>
      <c r="R50" s="19"/>
      <c r="S50" s="26"/>
      <c r="T50" s="19"/>
      <c r="U50" s="26"/>
      <c r="V50" s="19"/>
      <c r="W50" s="26"/>
      <c r="X50" s="19"/>
      <c r="Y50" s="26"/>
      <c r="Z50" s="19"/>
      <c r="AA50" s="26"/>
      <c r="AB50" s="19"/>
      <c r="AC50" s="26"/>
      <c r="AD50" s="19"/>
      <c r="AE50" s="26"/>
      <c r="AF50" s="19"/>
      <c r="AG50" s="26"/>
      <c r="AH50" s="19"/>
      <c r="AI50" s="26"/>
      <c r="AJ50" s="19"/>
      <c r="AK50" s="26"/>
      <c r="AL50" s="48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t="str">
        <f t="shared" si="12"/>
        <v/>
      </c>
      <c r="CA50" t="str">
        <f t="shared" si="11"/>
        <v/>
      </c>
      <c r="CJ50">
        <f t="shared" si="13"/>
        <v>0</v>
      </c>
    </row>
    <row r="51" spans="1:89" x14ac:dyDescent="0.25">
      <c r="A51" s="50" t="s">
        <v>79</v>
      </c>
      <c r="B51" s="47">
        <f t="shared" si="9"/>
        <v>0</v>
      </c>
      <c r="C51" s="25">
        <f t="shared" si="10"/>
        <v>0</v>
      </c>
      <c r="D51" s="16">
        <f t="shared" si="10"/>
        <v>0</v>
      </c>
      <c r="E51" s="26"/>
      <c r="F51" s="19"/>
      <c r="G51" s="26"/>
      <c r="H51" s="19"/>
      <c r="I51" s="26"/>
      <c r="J51" s="19"/>
      <c r="K51" s="26"/>
      <c r="L51" s="19"/>
      <c r="M51" s="26"/>
      <c r="N51" s="19"/>
      <c r="O51" s="26"/>
      <c r="P51" s="19"/>
      <c r="Q51" s="26"/>
      <c r="R51" s="19"/>
      <c r="S51" s="26"/>
      <c r="T51" s="19"/>
      <c r="U51" s="26"/>
      <c r="V51" s="19"/>
      <c r="W51" s="26"/>
      <c r="X51" s="19"/>
      <c r="Y51" s="26"/>
      <c r="Z51" s="19"/>
      <c r="AA51" s="26"/>
      <c r="AB51" s="19"/>
      <c r="AC51" s="26"/>
      <c r="AD51" s="19"/>
      <c r="AE51" s="26"/>
      <c r="AF51" s="19"/>
      <c r="AG51" s="26"/>
      <c r="AH51" s="19"/>
      <c r="AI51" s="26"/>
      <c r="AJ51" s="19"/>
      <c r="AK51" s="26"/>
      <c r="AL51" s="48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t="str">
        <f t="shared" si="12"/>
        <v/>
      </c>
      <c r="CA51" t="str">
        <f t="shared" si="11"/>
        <v/>
      </c>
      <c r="CJ51">
        <f t="shared" si="13"/>
        <v>0</v>
      </c>
    </row>
    <row r="52" spans="1:89" x14ac:dyDescent="0.25">
      <c r="A52" s="50" t="s">
        <v>80</v>
      </c>
      <c r="B52" s="47">
        <f t="shared" si="9"/>
        <v>0</v>
      </c>
      <c r="C52" s="25">
        <f t="shared" si="10"/>
        <v>0</v>
      </c>
      <c r="D52" s="16">
        <f t="shared" si="10"/>
        <v>0</v>
      </c>
      <c r="E52" s="26"/>
      <c r="F52" s="19"/>
      <c r="G52" s="26"/>
      <c r="H52" s="19"/>
      <c r="I52" s="26"/>
      <c r="J52" s="19"/>
      <c r="K52" s="26"/>
      <c r="L52" s="19"/>
      <c r="M52" s="26"/>
      <c r="N52" s="19"/>
      <c r="O52" s="26"/>
      <c r="P52" s="19"/>
      <c r="Q52" s="26"/>
      <c r="R52" s="19"/>
      <c r="S52" s="26"/>
      <c r="T52" s="19"/>
      <c r="U52" s="26"/>
      <c r="V52" s="19"/>
      <c r="W52" s="26"/>
      <c r="X52" s="19"/>
      <c r="Y52" s="26"/>
      <c r="Z52" s="19"/>
      <c r="AA52" s="26"/>
      <c r="AB52" s="19"/>
      <c r="AC52" s="26"/>
      <c r="AD52" s="19"/>
      <c r="AE52" s="26"/>
      <c r="AF52" s="19"/>
      <c r="AG52" s="26"/>
      <c r="AH52" s="19"/>
      <c r="AI52" s="26"/>
      <c r="AJ52" s="19"/>
      <c r="AK52" s="26"/>
      <c r="AL52" s="48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t="str">
        <f t="shared" si="12"/>
        <v/>
      </c>
      <c r="CA52" t="str">
        <f t="shared" si="11"/>
        <v/>
      </c>
      <c r="CJ52">
        <f t="shared" si="13"/>
        <v>0</v>
      </c>
    </row>
    <row r="53" spans="1:89" x14ac:dyDescent="0.25">
      <c r="A53" s="50" t="s">
        <v>81</v>
      </c>
      <c r="B53" s="47">
        <f t="shared" si="9"/>
        <v>0</v>
      </c>
      <c r="C53" s="25">
        <f t="shared" si="10"/>
        <v>0</v>
      </c>
      <c r="D53" s="16">
        <f t="shared" si="10"/>
        <v>0</v>
      </c>
      <c r="E53" s="26"/>
      <c r="F53" s="19"/>
      <c r="G53" s="26"/>
      <c r="H53" s="19"/>
      <c r="I53" s="26"/>
      <c r="J53" s="19"/>
      <c r="K53" s="26"/>
      <c r="L53" s="19"/>
      <c r="M53" s="26"/>
      <c r="N53" s="19"/>
      <c r="O53" s="26"/>
      <c r="P53" s="19"/>
      <c r="Q53" s="26"/>
      <c r="R53" s="19"/>
      <c r="S53" s="26"/>
      <c r="T53" s="19"/>
      <c r="U53" s="26"/>
      <c r="V53" s="19"/>
      <c r="W53" s="26"/>
      <c r="X53" s="19"/>
      <c r="Y53" s="26"/>
      <c r="Z53" s="19"/>
      <c r="AA53" s="26"/>
      <c r="AB53" s="19"/>
      <c r="AC53" s="26"/>
      <c r="AD53" s="19"/>
      <c r="AE53" s="26"/>
      <c r="AF53" s="19"/>
      <c r="AG53" s="26"/>
      <c r="AH53" s="19"/>
      <c r="AI53" s="26"/>
      <c r="AJ53" s="19"/>
      <c r="AK53" s="26"/>
      <c r="AL53" s="48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t="str">
        <f t="shared" si="12"/>
        <v/>
      </c>
      <c r="CA53" t="str">
        <f t="shared" si="11"/>
        <v/>
      </c>
      <c r="CJ53">
        <f t="shared" si="13"/>
        <v>0</v>
      </c>
    </row>
    <row r="54" spans="1:89" x14ac:dyDescent="0.25">
      <c r="A54" s="50" t="s">
        <v>82</v>
      </c>
      <c r="B54" s="47">
        <f t="shared" si="9"/>
        <v>0</v>
      </c>
      <c r="C54" s="25">
        <f t="shared" si="10"/>
        <v>0</v>
      </c>
      <c r="D54" s="16">
        <f t="shared" si="10"/>
        <v>0</v>
      </c>
      <c r="E54" s="26"/>
      <c r="F54" s="19"/>
      <c r="G54" s="26"/>
      <c r="H54" s="19"/>
      <c r="I54" s="26"/>
      <c r="J54" s="19"/>
      <c r="K54" s="26"/>
      <c r="L54" s="19"/>
      <c r="M54" s="26"/>
      <c r="N54" s="19"/>
      <c r="O54" s="26"/>
      <c r="P54" s="19"/>
      <c r="Q54" s="26"/>
      <c r="R54" s="19"/>
      <c r="S54" s="26"/>
      <c r="T54" s="19"/>
      <c r="U54" s="26"/>
      <c r="V54" s="19"/>
      <c r="W54" s="26"/>
      <c r="X54" s="19"/>
      <c r="Y54" s="26"/>
      <c r="Z54" s="19"/>
      <c r="AA54" s="26"/>
      <c r="AB54" s="19"/>
      <c r="AC54" s="26"/>
      <c r="AD54" s="19"/>
      <c r="AE54" s="26"/>
      <c r="AF54" s="19"/>
      <c r="AG54" s="26"/>
      <c r="AH54" s="19"/>
      <c r="AI54" s="26"/>
      <c r="AJ54" s="19"/>
      <c r="AK54" s="26"/>
      <c r="AL54" s="48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t="str">
        <f t="shared" si="12"/>
        <v/>
      </c>
      <c r="CA54" t="str">
        <f t="shared" si="11"/>
        <v/>
      </c>
      <c r="CJ54">
        <f t="shared" si="13"/>
        <v>0</v>
      </c>
    </row>
    <row r="55" spans="1:89" x14ac:dyDescent="0.25">
      <c r="A55" s="50" t="s">
        <v>83</v>
      </c>
      <c r="B55" s="47">
        <f t="shared" si="9"/>
        <v>0</v>
      </c>
      <c r="C55" s="25">
        <f t="shared" si="10"/>
        <v>0</v>
      </c>
      <c r="D55" s="16">
        <f t="shared" si="10"/>
        <v>0</v>
      </c>
      <c r="E55" s="26"/>
      <c r="F55" s="19"/>
      <c r="G55" s="26"/>
      <c r="H55" s="19"/>
      <c r="I55" s="26"/>
      <c r="J55" s="19"/>
      <c r="K55" s="26"/>
      <c r="L55" s="19"/>
      <c r="M55" s="26"/>
      <c r="N55" s="19"/>
      <c r="O55" s="26"/>
      <c r="P55" s="19"/>
      <c r="Q55" s="26"/>
      <c r="R55" s="19"/>
      <c r="S55" s="26"/>
      <c r="T55" s="19"/>
      <c r="U55" s="26"/>
      <c r="V55" s="19"/>
      <c r="W55" s="26"/>
      <c r="X55" s="19"/>
      <c r="Y55" s="26"/>
      <c r="Z55" s="19"/>
      <c r="AA55" s="26"/>
      <c r="AB55" s="19"/>
      <c r="AC55" s="26"/>
      <c r="AD55" s="19"/>
      <c r="AE55" s="26"/>
      <c r="AF55" s="19"/>
      <c r="AG55" s="26"/>
      <c r="AH55" s="19"/>
      <c r="AI55" s="26"/>
      <c r="AJ55" s="19"/>
      <c r="AK55" s="26"/>
      <c r="AL55" s="48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t="str">
        <f t="shared" si="12"/>
        <v/>
      </c>
      <c r="CA55" t="str">
        <f t="shared" si="11"/>
        <v/>
      </c>
      <c r="CJ55">
        <f t="shared" si="13"/>
        <v>0</v>
      </c>
    </row>
    <row r="56" spans="1:89" x14ac:dyDescent="0.25">
      <c r="A56" s="50" t="s">
        <v>84</v>
      </c>
      <c r="B56" s="47">
        <f t="shared" si="9"/>
        <v>0</v>
      </c>
      <c r="C56" s="25">
        <f t="shared" si="10"/>
        <v>0</v>
      </c>
      <c r="D56" s="16">
        <f t="shared" si="10"/>
        <v>0</v>
      </c>
      <c r="E56" s="26"/>
      <c r="F56" s="19"/>
      <c r="G56" s="26"/>
      <c r="H56" s="19"/>
      <c r="I56" s="26"/>
      <c r="J56" s="19"/>
      <c r="K56" s="26"/>
      <c r="L56" s="19"/>
      <c r="M56" s="26"/>
      <c r="N56" s="19"/>
      <c r="O56" s="26"/>
      <c r="P56" s="19"/>
      <c r="Q56" s="26"/>
      <c r="R56" s="19"/>
      <c r="S56" s="26"/>
      <c r="T56" s="19"/>
      <c r="U56" s="26"/>
      <c r="V56" s="19"/>
      <c r="W56" s="26"/>
      <c r="X56" s="19"/>
      <c r="Y56" s="26"/>
      <c r="Z56" s="19"/>
      <c r="AA56" s="26"/>
      <c r="AB56" s="19"/>
      <c r="AC56" s="26"/>
      <c r="AD56" s="19"/>
      <c r="AE56" s="26"/>
      <c r="AF56" s="19"/>
      <c r="AG56" s="26"/>
      <c r="AH56" s="19"/>
      <c r="AI56" s="26"/>
      <c r="AJ56" s="19"/>
      <c r="AK56" s="26"/>
      <c r="AL56" s="48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t="str">
        <f t="shared" si="12"/>
        <v/>
      </c>
      <c r="CA56" t="str">
        <f t="shared" si="11"/>
        <v/>
      </c>
      <c r="CJ56">
        <f t="shared" si="13"/>
        <v>0</v>
      </c>
    </row>
    <row r="57" spans="1:89" ht="22.5" x14ac:dyDescent="0.25">
      <c r="A57" s="51" t="s">
        <v>85</v>
      </c>
      <c r="B57" s="52">
        <f t="shared" si="9"/>
        <v>0</v>
      </c>
      <c r="C57" s="53">
        <f t="shared" si="10"/>
        <v>0</v>
      </c>
      <c r="D57" s="54">
        <f t="shared" si="10"/>
        <v>0</v>
      </c>
      <c r="E57" s="55"/>
      <c r="F57" s="56"/>
      <c r="G57" s="55"/>
      <c r="H57" s="56"/>
      <c r="I57" s="55"/>
      <c r="J57" s="56"/>
      <c r="K57" s="55"/>
      <c r="L57" s="56"/>
      <c r="M57" s="55"/>
      <c r="N57" s="56"/>
      <c r="O57" s="55"/>
      <c r="P57" s="56"/>
      <c r="Q57" s="55"/>
      <c r="R57" s="56"/>
      <c r="S57" s="55"/>
      <c r="T57" s="56"/>
      <c r="U57" s="55"/>
      <c r="V57" s="56"/>
      <c r="W57" s="55"/>
      <c r="X57" s="56"/>
      <c r="Y57" s="55"/>
      <c r="Z57" s="56"/>
      <c r="AA57" s="55"/>
      <c r="AB57" s="56"/>
      <c r="AC57" s="55"/>
      <c r="AD57" s="56"/>
      <c r="AE57" s="55"/>
      <c r="AF57" s="56"/>
      <c r="AG57" s="55"/>
      <c r="AH57" s="56"/>
      <c r="AI57" s="55"/>
      <c r="AJ57" s="56"/>
      <c r="AK57" s="55"/>
      <c r="AL57" s="57"/>
      <c r="AM57" s="56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t="str">
        <f t="shared" si="12"/>
        <v/>
      </c>
      <c r="CA57" t="str">
        <f t="shared" si="11"/>
        <v/>
      </c>
      <c r="CJ57">
        <f t="shared" si="13"/>
        <v>0</v>
      </c>
    </row>
    <row r="58" spans="1:89" ht="15.75" x14ac:dyDescent="0.25">
      <c r="A58" s="4" t="s">
        <v>86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89" ht="15.75" x14ac:dyDescent="0.25">
      <c r="A59" s="4" t="s">
        <v>87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89" ht="15" customHeight="1" x14ac:dyDescent="0.25">
      <c r="A60" s="212" t="s">
        <v>4</v>
      </c>
      <c r="B60" s="213"/>
      <c r="C60" s="203" t="s">
        <v>5</v>
      </c>
      <c r="D60" s="204"/>
      <c r="E60" s="205"/>
      <c r="F60" s="209" t="s">
        <v>6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191"/>
      <c r="AN60" s="219" t="s">
        <v>7</v>
      </c>
      <c r="AO60" s="222" t="s">
        <v>8</v>
      </c>
      <c r="CA60" s="218" t="s">
        <v>7</v>
      </c>
      <c r="CB60" s="218" t="s">
        <v>8</v>
      </c>
      <c r="CC60" s="218" t="s">
        <v>88</v>
      </c>
      <c r="CJ60" s="218" t="s">
        <v>7</v>
      </c>
      <c r="CK60" s="218" t="s">
        <v>8</v>
      </c>
    </row>
    <row r="61" spans="1:89" x14ac:dyDescent="0.25">
      <c r="A61" s="214"/>
      <c r="B61" s="215"/>
      <c r="C61" s="206"/>
      <c r="D61" s="207"/>
      <c r="E61" s="208"/>
      <c r="F61" s="198" t="s">
        <v>10</v>
      </c>
      <c r="G61" s="196"/>
      <c r="H61" s="195" t="s">
        <v>11</v>
      </c>
      <c r="I61" s="196"/>
      <c r="J61" s="195" t="s">
        <v>12</v>
      </c>
      <c r="K61" s="196"/>
      <c r="L61" s="195" t="s">
        <v>13</v>
      </c>
      <c r="M61" s="196"/>
      <c r="N61" s="195" t="s">
        <v>14</v>
      </c>
      <c r="O61" s="196"/>
      <c r="P61" s="195" t="s">
        <v>15</v>
      </c>
      <c r="Q61" s="196"/>
      <c r="R61" s="195" t="s">
        <v>16</v>
      </c>
      <c r="S61" s="196"/>
      <c r="T61" s="195" t="s">
        <v>17</v>
      </c>
      <c r="U61" s="196"/>
      <c r="V61" s="195" t="s">
        <v>18</v>
      </c>
      <c r="W61" s="196"/>
      <c r="X61" s="195" t="s">
        <v>19</v>
      </c>
      <c r="Y61" s="196"/>
      <c r="Z61" s="195" t="s">
        <v>20</v>
      </c>
      <c r="AA61" s="196"/>
      <c r="AB61" s="195" t="s">
        <v>21</v>
      </c>
      <c r="AC61" s="196"/>
      <c r="AD61" s="195" t="s">
        <v>22</v>
      </c>
      <c r="AE61" s="196"/>
      <c r="AF61" s="195" t="s">
        <v>23</v>
      </c>
      <c r="AG61" s="196"/>
      <c r="AH61" s="195" t="s">
        <v>24</v>
      </c>
      <c r="AI61" s="196"/>
      <c r="AJ61" s="195" t="s">
        <v>25</v>
      </c>
      <c r="AK61" s="196"/>
      <c r="AL61" s="190" t="s">
        <v>26</v>
      </c>
      <c r="AM61" s="191"/>
      <c r="AN61" s="220"/>
      <c r="AO61" s="223"/>
      <c r="CA61" s="218"/>
      <c r="CB61" s="218"/>
      <c r="CC61" s="218"/>
      <c r="CJ61" s="218"/>
      <c r="CK61" s="218"/>
    </row>
    <row r="62" spans="1:89" x14ac:dyDescent="0.25">
      <c r="A62" s="216"/>
      <c r="B62" s="217"/>
      <c r="C62" s="8" t="s">
        <v>27</v>
      </c>
      <c r="D62" s="9" t="s">
        <v>28</v>
      </c>
      <c r="E62" s="10" t="s">
        <v>29</v>
      </c>
      <c r="F62" s="11" t="s">
        <v>28</v>
      </c>
      <c r="G62" s="126" t="s">
        <v>29</v>
      </c>
      <c r="H62" s="13" t="s">
        <v>28</v>
      </c>
      <c r="I62" s="126" t="s">
        <v>29</v>
      </c>
      <c r="J62" s="13" t="s">
        <v>28</v>
      </c>
      <c r="K62" s="126" t="s">
        <v>29</v>
      </c>
      <c r="L62" s="13" t="s">
        <v>28</v>
      </c>
      <c r="M62" s="126" t="s">
        <v>29</v>
      </c>
      <c r="N62" s="13" t="s">
        <v>28</v>
      </c>
      <c r="O62" s="126" t="s">
        <v>29</v>
      </c>
      <c r="P62" s="13" t="s">
        <v>28</v>
      </c>
      <c r="Q62" s="126" t="s">
        <v>29</v>
      </c>
      <c r="R62" s="13" t="s">
        <v>28</v>
      </c>
      <c r="S62" s="126" t="s">
        <v>29</v>
      </c>
      <c r="T62" s="13" t="s">
        <v>28</v>
      </c>
      <c r="U62" s="126" t="s">
        <v>29</v>
      </c>
      <c r="V62" s="13" t="s">
        <v>28</v>
      </c>
      <c r="W62" s="126" t="s">
        <v>29</v>
      </c>
      <c r="X62" s="13" t="s">
        <v>28</v>
      </c>
      <c r="Y62" s="126" t="s">
        <v>29</v>
      </c>
      <c r="Z62" s="13" t="s">
        <v>28</v>
      </c>
      <c r="AA62" s="126" t="s">
        <v>29</v>
      </c>
      <c r="AB62" s="13" t="s">
        <v>28</v>
      </c>
      <c r="AC62" s="126" t="s">
        <v>29</v>
      </c>
      <c r="AD62" s="13" t="s">
        <v>28</v>
      </c>
      <c r="AE62" s="126" t="s">
        <v>29</v>
      </c>
      <c r="AF62" s="13" t="s">
        <v>28</v>
      </c>
      <c r="AG62" s="126" t="s">
        <v>29</v>
      </c>
      <c r="AH62" s="13" t="s">
        <v>28</v>
      </c>
      <c r="AI62" s="126" t="s">
        <v>29</v>
      </c>
      <c r="AJ62" s="13" t="s">
        <v>28</v>
      </c>
      <c r="AK62" s="126" t="s">
        <v>29</v>
      </c>
      <c r="AL62" s="13" t="s">
        <v>28</v>
      </c>
      <c r="AM62" s="14" t="s">
        <v>29</v>
      </c>
      <c r="AN62" s="221"/>
      <c r="AO62" s="224" t="s">
        <v>29</v>
      </c>
      <c r="CA62" s="218"/>
      <c r="CB62" s="218" t="s">
        <v>29</v>
      </c>
      <c r="CC62" s="218" t="s">
        <v>29</v>
      </c>
      <c r="CJ62" s="218"/>
      <c r="CK62" s="218" t="s">
        <v>29</v>
      </c>
    </row>
    <row r="63" spans="1:89" x14ac:dyDescent="0.25">
      <c r="A63" s="199" t="s">
        <v>30</v>
      </c>
      <c r="B63" s="24" t="s">
        <v>31</v>
      </c>
      <c r="C63" s="16">
        <f>SUM(D63:E63)</f>
        <v>34</v>
      </c>
      <c r="D63" s="17">
        <f>+F63+H63+J63+L63+N63+P63+R63+T63+V63+X63+Z63+AB63+AD63+AF63+AH63+AJ63+AL63</f>
        <v>17</v>
      </c>
      <c r="E63" s="16">
        <f>+G63+I63+K63+M63+O63+Q63+S63+U63+W63+Y63+AA63+AC63+AE63+AG63+AI63+AK63+AM63</f>
        <v>17</v>
      </c>
      <c r="F63" s="18"/>
      <c r="G63" s="19"/>
      <c r="H63" s="18"/>
      <c r="I63" s="19"/>
      <c r="J63" s="18"/>
      <c r="K63" s="19"/>
      <c r="L63" s="18"/>
      <c r="M63" s="19"/>
      <c r="N63" s="18"/>
      <c r="O63" s="19"/>
      <c r="P63" s="18"/>
      <c r="Q63" s="19"/>
      <c r="R63" s="18"/>
      <c r="S63" s="19"/>
      <c r="T63" s="18"/>
      <c r="U63" s="19"/>
      <c r="V63" s="18"/>
      <c r="W63" s="19"/>
      <c r="X63" s="18"/>
      <c r="Y63" s="19"/>
      <c r="Z63" s="18">
        <v>1</v>
      </c>
      <c r="AA63" s="19">
        <v>2</v>
      </c>
      <c r="AB63" s="18">
        <v>0</v>
      </c>
      <c r="AC63" s="19">
        <v>0</v>
      </c>
      <c r="AD63" s="18">
        <v>1</v>
      </c>
      <c r="AE63" s="19">
        <v>2</v>
      </c>
      <c r="AF63" s="18">
        <v>3</v>
      </c>
      <c r="AG63" s="19">
        <v>1</v>
      </c>
      <c r="AH63" s="18">
        <v>4</v>
      </c>
      <c r="AI63" s="19">
        <v>3</v>
      </c>
      <c r="AJ63" s="18">
        <v>3</v>
      </c>
      <c r="AK63" s="19">
        <v>4</v>
      </c>
      <c r="AL63" s="18">
        <v>5</v>
      </c>
      <c r="AM63" s="22">
        <v>5</v>
      </c>
      <c r="AN63" s="23">
        <v>0</v>
      </c>
      <c r="AO63" s="19">
        <v>0</v>
      </c>
      <c r="AP63" t="str">
        <f>CA63&amp;CB63&amp;CC63</f>
        <v/>
      </c>
      <c r="CA63" t="str">
        <f>IF(CJ63=1," * El total de registros en Pueblos Originarios no debe ser mayor al Total.","")</f>
        <v/>
      </c>
      <c r="CB63" t="str">
        <f>IF(CK63=1," * El total de registros en Migrantes no debe ser mayor al Total.","")</f>
        <v/>
      </c>
      <c r="CC63" t="str">
        <f>IF(AND(C63&lt;&gt;0,OR(AN63="",AO63="")),"* No olvide digitar Migrantes y/o Pueblos Originarios (Digite CERO si no tiene). ","")</f>
        <v/>
      </c>
      <c r="CJ63">
        <f>IF(AN63&gt;C63,1,0)</f>
        <v>0</v>
      </c>
      <c r="CK63">
        <f>IF(AO63&gt;C63,1,0)</f>
        <v>0</v>
      </c>
    </row>
    <row r="64" spans="1:89" x14ac:dyDescent="0.25">
      <c r="A64" s="200"/>
      <c r="B64" s="24" t="s">
        <v>32</v>
      </c>
      <c r="C64" s="16">
        <f t="shared" ref="C64:C89" si="14">SUM(D64:E64)</f>
        <v>0</v>
      </c>
      <c r="D64" s="25">
        <f t="shared" ref="D64:E89" si="15">+F64+H64+J64+L64+N64+P64+R64+T64+V64+X64+Z64+AB64+AD64+AF64+AH64+AJ64+AL64</f>
        <v>0</v>
      </c>
      <c r="E64" s="16">
        <f t="shared" si="15"/>
        <v>0</v>
      </c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6"/>
      <c r="AA64" s="19"/>
      <c r="AB64" s="26"/>
      <c r="AC64" s="19"/>
      <c r="AD64" s="26"/>
      <c r="AE64" s="19"/>
      <c r="AF64" s="26"/>
      <c r="AG64" s="19"/>
      <c r="AH64" s="26"/>
      <c r="AI64" s="19"/>
      <c r="AJ64" s="26"/>
      <c r="AK64" s="19"/>
      <c r="AL64" s="26"/>
      <c r="AM64" s="22"/>
      <c r="AN64" s="23"/>
      <c r="AO64" s="19"/>
      <c r="AP64" t="str">
        <f t="shared" ref="AP64:AP89" si="16">CA64&amp;CB64&amp;CC64</f>
        <v/>
      </c>
      <c r="CA64" t="str">
        <f t="shared" ref="CA64:CA89" si="17">IF(CJ64=1," * El total de registros en Pueblos Originarios no debe ser mayor al Total.","")</f>
        <v/>
      </c>
      <c r="CB64" t="str">
        <f t="shared" ref="CB64:CB89" si="18">IF(CK64=1," * El total de registros en Migrantes no debe ser mayor al Total.","")</f>
        <v/>
      </c>
      <c r="CC64" t="str">
        <f t="shared" ref="CC64:CC89" si="19">IF(AND(C64&lt;&gt;0,OR(AN64="",AO64="")),"* No olvide digitar Migrantes y/o Pueblos Originarios (Digite CERO si no tiene). ","")</f>
        <v/>
      </c>
      <c r="CJ64">
        <f t="shared" ref="CJ64:CJ89" si="20">IF(AN64&gt;C64,1,0)</f>
        <v>0</v>
      </c>
      <c r="CK64">
        <f t="shared" ref="CK64:CK89" si="21">IF(AO64&gt;C64,1,0)</f>
        <v>0</v>
      </c>
    </row>
    <row r="65" spans="1:89" x14ac:dyDescent="0.25">
      <c r="A65" s="200"/>
      <c r="B65" s="24" t="s">
        <v>33</v>
      </c>
      <c r="C65" s="16">
        <f t="shared" si="14"/>
        <v>0</v>
      </c>
      <c r="D65" s="25">
        <f t="shared" si="15"/>
        <v>0</v>
      </c>
      <c r="E65" s="16">
        <f t="shared" si="15"/>
        <v>0</v>
      </c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6"/>
      <c r="AA65" s="19"/>
      <c r="AB65" s="26"/>
      <c r="AC65" s="19"/>
      <c r="AD65" s="26"/>
      <c r="AE65" s="19"/>
      <c r="AF65" s="26"/>
      <c r="AG65" s="19"/>
      <c r="AH65" s="26"/>
      <c r="AI65" s="19"/>
      <c r="AJ65" s="26"/>
      <c r="AK65" s="19"/>
      <c r="AL65" s="26"/>
      <c r="AM65" s="22"/>
      <c r="AN65" s="23"/>
      <c r="AO65" s="19"/>
      <c r="AP65" t="str">
        <f t="shared" si="16"/>
        <v/>
      </c>
      <c r="CA65" t="str">
        <f t="shared" si="17"/>
        <v/>
      </c>
      <c r="CB65" t="str">
        <f t="shared" si="18"/>
        <v/>
      </c>
      <c r="CC65" t="str">
        <f t="shared" si="19"/>
        <v/>
      </c>
      <c r="CJ65">
        <f t="shared" si="20"/>
        <v>0</v>
      </c>
      <c r="CK65">
        <f t="shared" si="21"/>
        <v>0</v>
      </c>
    </row>
    <row r="66" spans="1:89" x14ac:dyDescent="0.25">
      <c r="A66" s="200"/>
      <c r="B66" s="24" t="s">
        <v>34</v>
      </c>
      <c r="C66" s="16">
        <f t="shared" si="14"/>
        <v>0</v>
      </c>
      <c r="D66" s="25">
        <f t="shared" si="15"/>
        <v>0</v>
      </c>
      <c r="E66" s="16">
        <f t="shared" si="15"/>
        <v>0</v>
      </c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6"/>
      <c r="AA66" s="19"/>
      <c r="AB66" s="26"/>
      <c r="AC66" s="19"/>
      <c r="AD66" s="26"/>
      <c r="AE66" s="19"/>
      <c r="AF66" s="26"/>
      <c r="AG66" s="19"/>
      <c r="AH66" s="26"/>
      <c r="AI66" s="19"/>
      <c r="AJ66" s="26"/>
      <c r="AK66" s="19"/>
      <c r="AL66" s="26"/>
      <c r="AM66" s="22"/>
      <c r="AN66" s="23"/>
      <c r="AO66" s="19"/>
      <c r="AP66" t="str">
        <f t="shared" si="16"/>
        <v/>
      </c>
      <c r="CA66" t="str">
        <f t="shared" si="17"/>
        <v/>
      </c>
      <c r="CB66" t="str">
        <f t="shared" si="18"/>
        <v/>
      </c>
      <c r="CC66" t="str">
        <f t="shared" si="19"/>
        <v/>
      </c>
      <c r="CJ66">
        <f t="shared" si="20"/>
        <v>0</v>
      </c>
      <c r="CK66">
        <f t="shared" si="21"/>
        <v>0</v>
      </c>
    </row>
    <row r="67" spans="1:89" x14ac:dyDescent="0.25">
      <c r="A67" s="200"/>
      <c r="B67" s="24" t="s">
        <v>35</v>
      </c>
      <c r="C67" s="16">
        <f t="shared" si="14"/>
        <v>0</v>
      </c>
      <c r="D67" s="25">
        <f t="shared" si="15"/>
        <v>0</v>
      </c>
      <c r="E67" s="16">
        <f t="shared" si="15"/>
        <v>0</v>
      </c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6"/>
      <c r="AA67" s="19"/>
      <c r="AB67" s="26"/>
      <c r="AC67" s="19"/>
      <c r="AD67" s="26"/>
      <c r="AE67" s="19"/>
      <c r="AF67" s="26"/>
      <c r="AG67" s="19"/>
      <c r="AH67" s="26"/>
      <c r="AI67" s="19"/>
      <c r="AJ67" s="26"/>
      <c r="AK67" s="19"/>
      <c r="AL67" s="26"/>
      <c r="AM67" s="22"/>
      <c r="AN67" s="23"/>
      <c r="AO67" s="19"/>
      <c r="AP67" t="str">
        <f t="shared" si="16"/>
        <v/>
      </c>
      <c r="CA67" t="str">
        <f t="shared" si="17"/>
        <v/>
      </c>
      <c r="CB67" t="str">
        <f t="shared" si="18"/>
        <v/>
      </c>
      <c r="CC67" t="str">
        <f t="shared" si="19"/>
        <v/>
      </c>
      <c r="CJ67">
        <f t="shared" si="20"/>
        <v>0</v>
      </c>
      <c r="CK67">
        <f t="shared" si="21"/>
        <v>0</v>
      </c>
    </row>
    <row r="68" spans="1:89" x14ac:dyDescent="0.25">
      <c r="A68" s="200"/>
      <c r="B68" s="24" t="s">
        <v>36</v>
      </c>
      <c r="C68" s="16">
        <f t="shared" si="14"/>
        <v>0</v>
      </c>
      <c r="D68" s="25">
        <f t="shared" si="15"/>
        <v>0</v>
      </c>
      <c r="E68" s="16">
        <f t="shared" si="15"/>
        <v>0</v>
      </c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6"/>
      <c r="AA68" s="19"/>
      <c r="AB68" s="26"/>
      <c r="AC68" s="19"/>
      <c r="AD68" s="26"/>
      <c r="AE68" s="19"/>
      <c r="AF68" s="26"/>
      <c r="AG68" s="19"/>
      <c r="AH68" s="26"/>
      <c r="AI68" s="19"/>
      <c r="AJ68" s="26"/>
      <c r="AK68" s="19"/>
      <c r="AL68" s="26"/>
      <c r="AM68" s="22"/>
      <c r="AN68" s="23"/>
      <c r="AO68" s="19"/>
      <c r="AP68" t="str">
        <f t="shared" si="16"/>
        <v/>
      </c>
      <c r="CA68" t="str">
        <f t="shared" si="17"/>
        <v/>
      </c>
      <c r="CB68" t="str">
        <f t="shared" si="18"/>
        <v/>
      </c>
      <c r="CC68" t="str">
        <f t="shared" si="19"/>
        <v/>
      </c>
      <c r="CJ68">
        <f t="shared" si="20"/>
        <v>0</v>
      </c>
      <c r="CK68">
        <f t="shared" si="21"/>
        <v>0</v>
      </c>
    </row>
    <row r="69" spans="1:89" x14ac:dyDescent="0.25">
      <c r="A69" s="200"/>
      <c r="B69" s="24" t="s">
        <v>37</v>
      </c>
      <c r="C69" s="16">
        <f t="shared" si="14"/>
        <v>0</v>
      </c>
      <c r="D69" s="25">
        <f t="shared" si="15"/>
        <v>0</v>
      </c>
      <c r="E69" s="16">
        <f t="shared" si="15"/>
        <v>0</v>
      </c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6"/>
      <c r="AA69" s="19"/>
      <c r="AB69" s="26"/>
      <c r="AC69" s="19"/>
      <c r="AD69" s="26"/>
      <c r="AE69" s="19"/>
      <c r="AF69" s="26"/>
      <c r="AG69" s="19"/>
      <c r="AH69" s="26"/>
      <c r="AI69" s="19"/>
      <c r="AJ69" s="26"/>
      <c r="AK69" s="19"/>
      <c r="AL69" s="26"/>
      <c r="AM69" s="22"/>
      <c r="AN69" s="23"/>
      <c r="AO69" s="19"/>
      <c r="AP69" t="str">
        <f t="shared" si="16"/>
        <v/>
      </c>
      <c r="CA69" t="str">
        <f t="shared" si="17"/>
        <v/>
      </c>
      <c r="CB69" t="str">
        <f t="shared" si="18"/>
        <v/>
      </c>
      <c r="CC69" t="str">
        <f t="shared" si="19"/>
        <v/>
      </c>
      <c r="CJ69">
        <f t="shared" si="20"/>
        <v>0</v>
      </c>
      <c r="CK69">
        <f t="shared" si="21"/>
        <v>0</v>
      </c>
    </row>
    <row r="70" spans="1:89" x14ac:dyDescent="0.25">
      <c r="A70" s="200"/>
      <c r="B70" s="24" t="s">
        <v>38</v>
      </c>
      <c r="C70" s="16">
        <f t="shared" si="14"/>
        <v>0</v>
      </c>
      <c r="D70" s="25">
        <f t="shared" si="15"/>
        <v>0</v>
      </c>
      <c r="E70" s="16">
        <f t="shared" si="15"/>
        <v>0</v>
      </c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6"/>
      <c r="AA70" s="19"/>
      <c r="AB70" s="26"/>
      <c r="AC70" s="19"/>
      <c r="AD70" s="26"/>
      <c r="AE70" s="19"/>
      <c r="AF70" s="26"/>
      <c r="AG70" s="19"/>
      <c r="AH70" s="26"/>
      <c r="AI70" s="19"/>
      <c r="AJ70" s="26"/>
      <c r="AK70" s="19"/>
      <c r="AL70" s="26"/>
      <c r="AM70" s="22"/>
      <c r="AN70" s="23"/>
      <c r="AO70" s="19"/>
      <c r="AP70" t="str">
        <f t="shared" si="16"/>
        <v/>
      </c>
      <c r="CA70" t="str">
        <f t="shared" si="17"/>
        <v/>
      </c>
      <c r="CB70" t="str">
        <f t="shared" si="18"/>
        <v/>
      </c>
      <c r="CC70" t="str">
        <f t="shared" si="19"/>
        <v/>
      </c>
      <c r="CJ70">
        <f t="shared" si="20"/>
        <v>0</v>
      </c>
      <c r="CK70">
        <f t="shared" si="21"/>
        <v>0</v>
      </c>
    </row>
    <row r="71" spans="1:89" x14ac:dyDescent="0.25">
      <c r="A71" s="200"/>
      <c r="B71" s="24" t="s">
        <v>39</v>
      </c>
      <c r="C71" s="16">
        <f t="shared" si="14"/>
        <v>0</v>
      </c>
      <c r="D71" s="25">
        <f t="shared" si="15"/>
        <v>0</v>
      </c>
      <c r="E71" s="16">
        <f t="shared" si="15"/>
        <v>0</v>
      </c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6"/>
      <c r="AA71" s="19"/>
      <c r="AB71" s="26"/>
      <c r="AC71" s="19"/>
      <c r="AD71" s="26"/>
      <c r="AE71" s="19"/>
      <c r="AF71" s="26"/>
      <c r="AG71" s="19"/>
      <c r="AH71" s="26"/>
      <c r="AI71" s="19"/>
      <c r="AJ71" s="26"/>
      <c r="AK71" s="19"/>
      <c r="AL71" s="26"/>
      <c r="AM71" s="22"/>
      <c r="AN71" s="23"/>
      <c r="AO71" s="19"/>
      <c r="AP71" t="str">
        <f t="shared" si="16"/>
        <v/>
      </c>
      <c r="CA71" t="str">
        <f t="shared" si="17"/>
        <v/>
      </c>
      <c r="CB71" t="str">
        <f t="shared" si="18"/>
        <v/>
      </c>
      <c r="CC71" t="str">
        <f t="shared" si="19"/>
        <v/>
      </c>
      <c r="CJ71">
        <f t="shared" si="20"/>
        <v>0</v>
      </c>
      <c r="CK71">
        <f t="shared" si="21"/>
        <v>0</v>
      </c>
    </row>
    <row r="72" spans="1:89" x14ac:dyDescent="0.25">
      <c r="A72" s="200"/>
      <c r="B72" s="24" t="s">
        <v>40</v>
      </c>
      <c r="C72" s="16">
        <f t="shared" si="14"/>
        <v>0</v>
      </c>
      <c r="D72" s="25">
        <f t="shared" si="15"/>
        <v>0</v>
      </c>
      <c r="E72" s="16">
        <f t="shared" si="15"/>
        <v>0</v>
      </c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6"/>
      <c r="AA72" s="19"/>
      <c r="AB72" s="26"/>
      <c r="AC72" s="19"/>
      <c r="AD72" s="26"/>
      <c r="AE72" s="19"/>
      <c r="AF72" s="26"/>
      <c r="AG72" s="19"/>
      <c r="AH72" s="26"/>
      <c r="AI72" s="19"/>
      <c r="AJ72" s="26"/>
      <c r="AK72" s="19"/>
      <c r="AL72" s="26"/>
      <c r="AM72" s="22"/>
      <c r="AN72" s="23"/>
      <c r="AO72" s="19"/>
      <c r="AP72" t="str">
        <f t="shared" si="16"/>
        <v/>
      </c>
      <c r="CA72" t="str">
        <f t="shared" si="17"/>
        <v/>
      </c>
      <c r="CB72" t="str">
        <f t="shared" si="18"/>
        <v/>
      </c>
      <c r="CC72" t="str">
        <f t="shared" si="19"/>
        <v/>
      </c>
      <c r="CJ72">
        <f t="shared" si="20"/>
        <v>0</v>
      </c>
      <c r="CK72">
        <f t="shared" si="21"/>
        <v>0</v>
      </c>
    </row>
    <row r="73" spans="1:89" x14ac:dyDescent="0.25">
      <c r="A73" s="200"/>
      <c r="B73" s="24" t="s">
        <v>41</v>
      </c>
      <c r="C73" s="16">
        <f t="shared" si="14"/>
        <v>0</v>
      </c>
      <c r="D73" s="25">
        <f t="shared" si="15"/>
        <v>0</v>
      </c>
      <c r="E73" s="16">
        <f t="shared" si="15"/>
        <v>0</v>
      </c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6"/>
      <c r="AA73" s="19"/>
      <c r="AB73" s="26"/>
      <c r="AC73" s="19"/>
      <c r="AD73" s="26"/>
      <c r="AE73" s="19"/>
      <c r="AF73" s="26"/>
      <c r="AG73" s="19"/>
      <c r="AH73" s="26"/>
      <c r="AI73" s="19"/>
      <c r="AJ73" s="26"/>
      <c r="AK73" s="19"/>
      <c r="AL73" s="26"/>
      <c r="AM73" s="22"/>
      <c r="AN73" s="23"/>
      <c r="AO73" s="19"/>
      <c r="AP73" t="str">
        <f t="shared" si="16"/>
        <v/>
      </c>
      <c r="CA73" t="str">
        <f t="shared" si="17"/>
        <v/>
      </c>
      <c r="CB73" t="str">
        <f t="shared" si="18"/>
        <v/>
      </c>
      <c r="CC73" t="str">
        <f t="shared" si="19"/>
        <v/>
      </c>
      <c r="CJ73">
        <f t="shared" si="20"/>
        <v>0</v>
      </c>
      <c r="CK73">
        <f t="shared" si="21"/>
        <v>0</v>
      </c>
    </row>
    <row r="74" spans="1:89" ht="22.5" x14ac:dyDescent="0.25">
      <c r="A74" s="200"/>
      <c r="B74" s="27" t="s">
        <v>42</v>
      </c>
      <c r="C74" s="16">
        <f t="shared" si="14"/>
        <v>0</v>
      </c>
      <c r="D74" s="25">
        <f t="shared" si="15"/>
        <v>0</v>
      </c>
      <c r="E74" s="16">
        <f t="shared" si="15"/>
        <v>0</v>
      </c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6"/>
      <c r="AA74" s="19"/>
      <c r="AB74" s="26"/>
      <c r="AC74" s="19"/>
      <c r="AD74" s="26"/>
      <c r="AE74" s="19"/>
      <c r="AF74" s="26"/>
      <c r="AG74" s="19"/>
      <c r="AH74" s="26"/>
      <c r="AI74" s="19"/>
      <c r="AJ74" s="26"/>
      <c r="AK74" s="19"/>
      <c r="AL74" s="26"/>
      <c r="AM74" s="22"/>
      <c r="AN74" s="23"/>
      <c r="AO74" s="19"/>
      <c r="AP74" t="str">
        <f t="shared" si="16"/>
        <v/>
      </c>
      <c r="CA74" t="str">
        <f t="shared" si="17"/>
        <v/>
      </c>
      <c r="CB74" t="str">
        <f t="shared" si="18"/>
        <v/>
      </c>
      <c r="CC74" t="str">
        <f t="shared" si="19"/>
        <v/>
      </c>
      <c r="CJ74">
        <f t="shared" si="20"/>
        <v>0</v>
      </c>
      <c r="CK74">
        <f t="shared" si="21"/>
        <v>0</v>
      </c>
    </row>
    <row r="75" spans="1:89" x14ac:dyDescent="0.25">
      <c r="A75" s="200"/>
      <c r="B75" s="24" t="s">
        <v>43</v>
      </c>
      <c r="C75" s="16">
        <f t="shared" si="14"/>
        <v>0</v>
      </c>
      <c r="D75" s="25">
        <f t="shared" si="15"/>
        <v>0</v>
      </c>
      <c r="E75" s="16">
        <f t="shared" si="15"/>
        <v>0</v>
      </c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6"/>
      <c r="AA75" s="19"/>
      <c r="AB75" s="26"/>
      <c r="AC75" s="19"/>
      <c r="AD75" s="26"/>
      <c r="AE75" s="19"/>
      <c r="AF75" s="26"/>
      <c r="AG75" s="19"/>
      <c r="AH75" s="26"/>
      <c r="AI75" s="19"/>
      <c r="AJ75" s="26"/>
      <c r="AK75" s="19"/>
      <c r="AL75" s="26"/>
      <c r="AM75" s="22"/>
      <c r="AN75" s="23"/>
      <c r="AO75" s="19"/>
      <c r="AP75" t="str">
        <f t="shared" si="16"/>
        <v/>
      </c>
      <c r="CA75" t="str">
        <f t="shared" si="17"/>
        <v/>
      </c>
      <c r="CB75" t="str">
        <f t="shared" si="18"/>
        <v/>
      </c>
      <c r="CC75" t="str">
        <f t="shared" si="19"/>
        <v/>
      </c>
      <c r="CJ75">
        <f t="shared" si="20"/>
        <v>0</v>
      </c>
      <c r="CK75">
        <f t="shared" si="21"/>
        <v>0</v>
      </c>
    </row>
    <row r="76" spans="1:89" x14ac:dyDescent="0.25">
      <c r="A76" s="200"/>
      <c r="B76" s="24" t="s">
        <v>44</v>
      </c>
      <c r="C76" s="16">
        <f t="shared" si="14"/>
        <v>0</v>
      </c>
      <c r="D76" s="25">
        <f t="shared" si="15"/>
        <v>0</v>
      </c>
      <c r="E76" s="16">
        <f t="shared" si="15"/>
        <v>0</v>
      </c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6"/>
      <c r="AA76" s="19"/>
      <c r="AB76" s="26"/>
      <c r="AC76" s="19"/>
      <c r="AD76" s="26"/>
      <c r="AE76" s="19"/>
      <c r="AF76" s="26"/>
      <c r="AG76" s="19"/>
      <c r="AH76" s="26"/>
      <c r="AI76" s="19"/>
      <c r="AJ76" s="26"/>
      <c r="AK76" s="19"/>
      <c r="AL76" s="26"/>
      <c r="AM76" s="22"/>
      <c r="AN76" s="23"/>
      <c r="AO76" s="19"/>
      <c r="AP76" t="str">
        <f t="shared" si="16"/>
        <v/>
      </c>
      <c r="CA76" t="str">
        <f t="shared" si="17"/>
        <v/>
      </c>
      <c r="CB76" t="str">
        <f t="shared" si="18"/>
        <v/>
      </c>
      <c r="CC76" t="str">
        <f t="shared" si="19"/>
        <v/>
      </c>
      <c r="CJ76">
        <f t="shared" si="20"/>
        <v>0</v>
      </c>
      <c r="CK76">
        <f t="shared" si="21"/>
        <v>0</v>
      </c>
    </row>
    <row r="77" spans="1:89" x14ac:dyDescent="0.25">
      <c r="A77" s="200"/>
      <c r="B77" s="24" t="s">
        <v>45</v>
      </c>
      <c r="C77" s="16">
        <f t="shared" si="14"/>
        <v>0</v>
      </c>
      <c r="D77" s="25">
        <f t="shared" si="15"/>
        <v>0</v>
      </c>
      <c r="E77" s="16">
        <f t="shared" si="15"/>
        <v>0</v>
      </c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6"/>
      <c r="AA77" s="19"/>
      <c r="AB77" s="26"/>
      <c r="AC77" s="19"/>
      <c r="AD77" s="26"/>
      <c r="AE77" s="19"/>
      <c r="AF77" s="26"/>
      <c r="AG77" s="19"/>
      <c r="AH77" s="26"/>
      <c r="AI77" s="19"/>
      <c r="AJ77" s="26"/>
      <c r="AK77" s="19"/>
      <c r="AL77" s="26"/>
      <c r="AM77" s="22"/>
      <c r="AN77" s="23"/>
      <c r="AO77" s="19"/>
      <c r="AP77" t="str">
        <f t="shared" si="16"/>
        <v/>
      </c>
      <c r="CA77" t="str">
        <f t="shared" si="17"/>
        <v/>
      </c>
      <c r="CB77" t="str">
        <f t="shared" si="18"/>
        <v/>
      </c>
      <c r="CC77" t="str">
        <f t="shared" si="19"/>
        <v/>
      </c>
      <c r="CJ77">
        <f t="shared" si="20"/>
        <v>0</v>
      </c>
      <c r="CK77">
        <f t="shared" si="21"/>
        <v>0</v>
      </c>
    </row>
    <row r="78" spans="1:89" x14ac:dyDescent="0.25">
      <c r="A78" s="200"/>
      <c r="B78" s="24" t="s">
        <v>46</v>
      </c>
      <c r="C78" s="16">
        <f t="shared" si="14"/>
        <v>0</v>
      </c>
      <c r="D78" s="25">
        <f t="shared" si="15"/>
        <v>0</v>
      </c>
      <c r="E78" s="16">
        <f t="shared" si="15"/>
        <v>0</v>
      </c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6"/>
      <c r="AA78" s="19"/>
      <c r="AB78" s="26"/>
      <c r="AC78" s="19"/>
      <c r="AD78" s="26"/>
      <c r="AE78" s="19"/>
      <c r="AF78" s="26"/>
      <c r="AG78" s="19"/>
      <c r="AH78" s="26"/>
      <c r="AI78" s="19"/>
      <c r="AJ78" s="26"/>
      <c r="AK78" s="19"/>
      <c r="AL78" s="26"/>
      <c r="AM78" s="22"/>
      <c r="AN78" s="23"/>
      <c r="AO78" s="19"/>
      <c r="AP78" t="str">
        <f t="shared" si="16"/>
        <v/>
      </c>
      <c r="CA78" t="str">
        <f t="shared" si="17"/>
        <v/>
      </c>
      <c r="CB78" t="str">
        <f t="shared" si="18"/>
        <v/>
      </c>
      <c r="CC78" t="str">
        <f t="shared" si="19"/>
        <v/>
      </c>
      <c r="CJ78">
        <f t="shared" si="20"/>
        <v>0</v>
      </c>
      <c r="CK78">
        <f t="shared" si="21"/>
        <v>0</v>
      </c>
    </row>
    <row r="79" spans="1:89" ht="22.5" x14ac:dyDescent="0.25">
      <c r="A79" s="200"/>
      <c r="B79" s="27" t="s">
        <v>47</v>
      </c>
      <c r="C79" s="16">
        <f t="shared" si="14"/>
        <v>0</v>
      </c>
      <c r="D79" s="25">
        <f t="shared" si="15"/>
        <v>0</v>
      </c>
      <c r="E79" s="16">
        <f t="shared" si="15"/>
        <v>0</v>
      </c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6"/>
      <c r="AA79" s="19"/>
      <c r="AB79" s="26"/>
      <c r="AC79" s="19"/>
      <c r="AD79" s="26"/>
      <c r="AE79" s="19"/>
      <c r="AF79" s="26"/>
      <c r="AG79" s="19"/>
      <c r="AH79" s="26"/>
      <c r="AI79" s="19"/>
      <c r="AJ79" s="26"/>
      <c r="AK79" s="19"/>
      <c r="AL79" s="26"/>
      <c r="AM79" s="22"/>
      <c r="AN79" s="23"/>
      <c r="AO79" s="19"/>
      <c r="AP79" t="str">
        <f t="shared" si="16"/>
        <v/>
      </c>
      <c r="CA79" t="str">
        <f t="shared" si="17"/>
        <v/>
      </c>
      <c r="CB79" t="str">
        <f t="shared" si="18"/>
        <v/>
      </c>
      <c r="CC79" t="str">
        <f t="shared" si="19"/>
        <v/>
      </c>
      <c r="CJ79">
        <f t="shared" si="20"/>
        <v>0</v>
      </c>
      <c r="CK79">
        <f t="shared" si="21"/>
        <v>0</v>
      </c>
    </row>
    <row r="80" spans="1:89" x14ac:dyDescent="0.25">
      <c r="A80" s="200"/>
      <c r="B80" s="24" t="s">
        <v>48</v>
      </c>
      <c r="C80" s="16">
        <f t="shared" si="14"/>
        <v>0</v>
      </c>
      <c r="D80" s="25">
        <f t="shared" si="15"/>
        <v>0</v>
      </c>
      <c r="E80" s="16">
        <f t="shared" si="15"/>
        <v>0</v>
      </c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6"/>
      <c r="AA80" s="19"/>
      <c r="AB80" s="26"/>
      <c r="AC80" s="19"/>
      <c r="AD80" s="26"/>
      <c r="AE80" s="19"/>
      <c r="AF80" s="26"/>
      <c r="AG80" s="19"/>
      <c r="AH80" s="26"/>
      <c r="AI80" s="19"/>
      <c r="AJ80" s="26"/>
      <c r="AK80" s="19"/>
      <c r="AL80" s="26"/>
      <c r="AM80" s="22"/>
      <c r="AN80" s="23"/>
      <c r="AO80" s="19"/>
      <c r="AP80" t="str">
        <f t="shared" si="16"/>
        <v/>
      </c>
      <c r="CA80" t="str">
        <f t="shared" si="17"/>
        <v/>
      </c>
      <c r="CB80" t="str">
        <f t="shared" si="18"/>
        <v/>
      </c>
      <c r="CC80" t="str">
        <f t="shared" si="19"/>
        <v/>
      </c>
      <c r="CJ80">
        <f t="shared" si="20"/>
        <v>0</v>
      </c>
      <c r="CK80">
        <f t="shared" si="21"/>
        <v>0</v>
      </c>
    </row>
    <row r="81" spans="1:89" x14ac:dyDescent="0.25">
      <c r="A81" s="200"/>
      <c r="B81" s="24" t="s">
        <v>49</v>
      </c>
      <c r="C81" s="16">
        <f t="shared" si="14"/>
        <v>0</v>
      </c>
      <c r="D81" s="25">
        <f t="shared" si="15"/>
        <v>0</v>
      </c>
      <c r="E81" s="16">
        <f t="shared" si="15"/>
        <v>0</v>
      </c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6"/>
      <c r="AA81" s="19"/>
      <c r="AB81" s="26"/>
      <c r="AC81" s="19"/>
      <c r="AD81" s="26"/>
      <c r="AE81" s="19"/>
      <c r="AF81" s="26"/>
      <c r="AG81" s="19"/>
      <c r="AH81" s="26"/>
      <c r="AI81" s="19"/>
      <c r="AJ81" s="26"/>
      <c r="AK81" s="19"/>
      <c r="AL81" s="26"/>
      <c r="AM81" s="22"/>
      <c r="AN81" s="23"/>
      <c r="AO81" s="19"/>
      <c r="AP81" t="str">
        <f t="shared" si="16"/>
        <v/>
      </c>
      <c r="CA81" t="str">
        <f t="shared" si="17"/>
        <v/>
      </c>
      <c r="CB81" t="str">
        <f t="shared" si="18"/>
        <v/>
      </c>
      <c r="CC81" t="str">
        <f t="shared" si="19"/>
        <v/>
      </c>
      <c r="CJ81">
        <f t="shared" si="20"/>
        <v>0</v>
      </c>
      <c r="CK81">
        <f t="shared" si="21"/>
        <v>0</v>
      </c>
    </row>
    <row r="82" spans="1:89" x14ac:dyDescent="0.25">
      <c r="A82" s="200"/>
      <c r="B82" s="24" t="s">
        <v>50</v>
      </c>
      <c r="C82" s="16">
        <f t="shared" si="14"/>
        <v>0</v>
      </c>
      <c r="D82" s="25">
        <f t="shared" si="15"/>
        <v>0</v>
      </c>
      <c r="E82" s="16">
        <f t="shared" si="15"/>
        <v>0</v>
      </c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6"/>
      <c r="AA82" s="19"/>
      <c r="AB82" s="26"/>
      <c r="AC82" s="19"/>
      <c r="AD82" s="26"/>
      <c r="AE82" s="19"/>
      <c r="AF82" s="26"/>
      <c r="AG82" s="19"/>
      <c r="AH82" s="26"/>
      <c r="AI82" s="19"/>
      <c r="AJ82" s="26"/>
      <c r="AK82" s="19"/>
      <c r="AL82" s="26"/>
      <c r="AM82" s="22"/>
      <c r="AN82" s="23"/>
      <c r="AO82" s="19"/>
      <c r="AP82" t="str">
        <f t="shared" si="16"/>
        <v/>
      </c>
      <c r="CA82" t="str">
        <f t="shared" si="17"/>
        <v/>
      </c>
      <c r="CB82" t="str">
        <f t="shared" si="18"/>
        <v/>
      </c>
      <c r="CC82" t="str">
        <f t="shared" si="19"/>
        <v/>
      </c>
      <c r="CJ82">
        <f t="shared" si="20"/>
        <v>0</v>
      </c>
      <c r="CK82">
        <f t="shared" si="21"/>
        <v>0</v>
      </c>
    </row>
    <row r="83" spans="1:89" x14ac:dyDescent="0.25">
      <c r="A83" s="200"/>
      <c r="B83" s="24" t="s">
        <v>51</v>
      </c>
      <c r="C83" s="16">
        <f t="shared" si="14"/>
        <v>0</v>
      </c>
      <c r="D83" s="25">
        <f t="shared" si="15"/>
        <v>0</v>
      </c>
      <c r="E83" s="16">
        <f t="shared" si="15"/>
        <v>0</v>
      </c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6"/>
      <c r="AA83" s="19"/>
      <c r="AB83" s="26"/>
      <c r="AC83" s="19"/>
      <c r="AD83" s="26"/>
      <c r="AE83" s="19"/>
      <c r="AF83" s="26"/>
      <c r="AG83" s="19"/>
      <c r="AH83" s="26"/>
      <c r="AI83" s="19"/>
      <c r="AJ83" s="26"/>
      <c r="AK83" s="19"/>
      <c r="AL83" s="26"/>
      <c r="AM83" s="22"/>
      <c r="AN83" s="23"/>
      <c r="AO83" s="19"/>
      <c r="AP83" t="str">
        <f t="shared" si="16"/>
        <v/>
      </c>
      <c r="CA83" t="str">
        <f t="shared" si="17"/>
        <v/>
      </c>
      <c r="CB83" t="str">
        <f t="shared" si="18"/>
        <v/>
      </c>
      <c r="CC83" t="str">
        <f t="shared" si="19"/>
        <v/>
      </c>
      <c r="CJ83">
        <f t="shared" si="20"/>
        <v>0</v>
      </c>
      <c r="CK83">
        <f t="shared" si="21"/>
        <v>0</v>
      </c>
    </row>
    <row r="84" spans="1:89" ht="22.5" x14ac:dyDescent="0.25">
      <c r="A84" s="200"/>
      <c r="B84" s="27" t="s">
        <v>52</v>
      </c>
      <c r="C84" s="16">
        <f t="shared" si="14"/>
        <v>0</v>
      </c>
      <c r="D84" s="25">
        <f t="shared" si="15"/>
        <v>0</v>
      </c>
      <c r="E84" s="16">
        <f t="shared" si="15"/>
        <v>0</v>
      </c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6"/>
      <c r="AA84" s="19"/>
      <c r="AB84" s="26"/>
      <c r="AC84" s="19"/>
      <c r="AD84" s="26"/>
      <c r="AE84" s="19"/>
      <c r="AF84" s="26"/>
      <c r="AG84" s="19"/>
      <c r="AH84" s="26"/>
      <c r="AI84" s="19"/>
      <c r="AJ84" s="26"/>
      <c r="AK84" s="19"/>
      <c r="AL84" s="26"/>
      <c r="AM84" s="22"/>
      <c r="AN84" s="23"/>
      <c r="AO84" s="19"/>
      <c r="AP84" t="str">
        <f t="shared" si="16"/>
        <v/>
      </c>
      <c r="CA84" t="str">
        <f t="shared" si="17"/>
        <v/>
      </c>
      <c r="CB84" t="str">
        <f t="shared" si="18"/>
        <v/>
      </c>
      <c r="CC84" t="str">
        <f t="shared" si="19"/>
        <v/>
      </c>
      <c r="CJ84">
        <f t="shared" si="20"/>
        <v>0</v>
      </c>
      <c r="CK84">
        <f t="shared" si="21"/>
        <v>0</v>
      </c>
    </row>
    <row r="85" spans="1:89" x14ac:dyDescent="0.25">
      <c r="A85" s="201"/>
      <c r="B85" s="42" t="s">
        <v>53</v>
      </c>
      <c r="C85" s="29">
        <f t="shared" si="14"/>
        <v>0</v>
      </c>
      <c r="D85" s="30">
        <f t="shared" si="15"/>
        <v>0</v>
      </c>
      <c r="E85" s="29">
        <f t="shared" si="15"/>
        <v>0</v>
      </c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32"/>
      <c r="X85" s="31"/>
      <c r="Y85" s="32"/>
      <c r="Z85" s="31"/>
      <c r="AA85" s="32"/>
      <c r="AB85" s="31"/>
      <c r="AC85" s="32"/>
      <c r="AD85" s="31"/>
      <c r="AE85" s="32"/>
      <c r="AF85" s="31"/>
      <c r="AG85" s="32"/>
      <c r="AH85" s="31"/>
      <c r="AI85" s="32"/>
      <c r="AJ85" s="31"/>
      <c r="AK85" s="32"/>
      <c r="AL85" s="31"/>
      <c r="AM85" s="34"/>
      <c r="AN85" s="35"/>
      <c r="AO85" s="32"/>
      <c r="AP85" t="str">
        <f t="shared" si="16"/>
        <v/>
      </c>
      <c r="CA85" t="str">
        <f t="shared" si="17"/>
        <v/>
      </c>
      <c r="CB85" t="str">
        <f t="shared" si="18"/>
        <v/>
      </c>
      <c r="CC85" t="str">
        <f t="shared" si="19"/>
        <v/>
      </c>
      <c r="CJ85">
        <f t="shared" si="20"/>
        <v>0</v>
      </c>
      <c r="CK85">
        <f t="shared" si="21"/>
        <v>0</v>
      </c>
    </row>
    <row r="86" spans="1:89" x14ac:dyDescent="0.25">
      <c r="A86" s="184" t="s">
        <v>54</v>
      </c>
      <c r="B86" s="24" t="s">
        <v>55</v>
      </c>
      <c r="C86" s="36">
        <f t="shared" si="14"/>
        <v>6</v>
      </c>
      <c r="D86" s="37">
        <f t="shared" si="15"/>
        <v>2</v>
      </c>
      <c r="E86" s="36">
        <f t="shared" si="15"/>
        <v>4</v>
      </c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38"/>
      <c r="S86" s="39"/>
      <c r="T86" s="38"/>
      <c r="U86" s="39"/>
      <c r="V86" s="38"/>
      <c r="W86" s="39"/>
      <c r="X86" s="38"/>
      <c r="Y86" s="39"/>
      <c r="Z86" s="38">
        <v>1</v>
      </c>
      <c r="AA86" s="39"/>
      <c r="AB86" s="38"/>
      <c r="AC86" s="39"/>
      <c r="AD86" s="38"/>
      <c r="AE86" s="39"/>
      <c r="AF86" s="38"/>
      <c r="AG86" s="39"/>
      <c r="AH86" s="38"/>
      <c r="AI86" s="39"/>
      <c r="AJ86" s="38"/>
      <c r="AK86" s="39"/>
      <c r="AL86" s="38">
        <v>1</v>
      </c>
      <c r="AM86" s="41">
        <v>4</v>
      </c>
      <c r="AN86" s="23">
        <v>0</v>
      </c>
      <c r="AO86" s="19">
        <v>0</v>
      </c>
      <c r="AP86" t="str">
        <f t="shared" si="16"/>
        <v/>
      </c>
      <c r="CA86" t="str">
        <f t="shared" si="17"/>
        <v/>
      </c>
      <c r="CB86" t="str">
        <f t="shared" si="18"/>
        <v/>
      </c>
      <c r="CC86" t="str">
        <f t="shared" si="19"/>
        <v/>
      </c>
      <c r="CJ86">
        <f t="shared" si="20"/>
        <v>0</v>
      </c>
      <c r="CK86">
        <f t="shared" si="21"/>
        <v>0</v>
      </c>
    </row>
    <row r="87" spans="1:89" x14ac:dyDescent="0.25">
      <c r="A87" s="200"/>
      <c r="B87" s="24" t="s">
        <v>56</v>
      </c>
      <c r="C87" s="16">
        <f t="shared" si="14"/>
        <v>0</v>
      </c>
      <c r="D87" s="25">
        <f t="shared" si="15"/>
        <v>0</v>
      </c>
      <c r="E87" s="16">
        <f t="shared" si="15"/>
        <v>0</v>
      </c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6"/>
      <c r="AA87" s="19"/>
      <c r="AB87" s="26"/>
      <c r="AC87" s="19"/>
      <c r="AD87" s="26"/>
      <c r="AE87" s="19"/>
      <c r="AF87" s="26"/>
      <c r="AG87" s="19"/>
      <c r="AH87" s="26"/>
      <c r="AI87" s="19"/>
      <c r="AJ87" s="26"/>
      <c r="AK87" s="19"/>
      <c r="AL87" s="26"/>
      <c r="AM87" s="22"/>
      <c r="AN87" s="23"/>
      <c r="AO87" s="19"/>
      <c r="AP87" t="str">
        <f t="shared" si="16"/>
        <v/>
      </c>
      <c r="CA87" t="str">
        <f t="shared" si="17"/>
        <v/>
      </c>
      <c r="CB87" t="str">
        <f t="shared" si="18"/>
        <v/>
      </c>
      <c r="CC87" t="str">
        <f t="shared" si="19"/>
        <v/>
      </c>
      <c r="CJ87">
        <f t="shared" si="20"/>
        <v>0</v>
      </c>
      <c r="CK87">
        <f t="shared" si="21"/>
        <v>0</v>
      </c>
    </row>
    <row r="88" spans="1:89" x14ac:dyDescent="0.25">
      <c r="A88" s="200"/>
      <c r="B88" s="24" t="s">
        <v>57</v>
      </c>
      <c r="C88" s="16">
        <f t="shared" si="14"/>
        <v>2</v>
      </c>
      <c r="D88" s="25">
        <f t="shared" si="15"/>
        <v>1</v>
      </c>
      <c r="E88" s="16">
        <f t="shared" si="15"/>
        <v>1</v>
      </c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6"/>
      <c r="AA88" s="19"/>
      <c r="AB88" s="26"/>
      <c r="AC88" s="19"/>
      <c r="AD88" s="26"/>
      <c r="AE88" s="19"/>
      <c r="AF88" s="26"/>
      <c r="AG88" s="19"/>
      <c r="AH88" s="26"/>
      <c r="AI88" s="19">
        <v>1</v>
      </c>
      <c r="AJ88" s="26"/>
      <c r="AK88" s="19"/>
      <c r="AL88" s="26">
        <v>1</v>
      </c>
      <c r="AM88" s="22"/>
      <c r="AN88" s="23">
        <v>0</v>
      </c>
      <c r="AO88" s="19">
        <v>0</v>
      </c>
      <c r="AP88" t="str">
        <f t="shared" si="16"/>
        <v/>
      </c>
      <c r="CA88" t="str">
        <f t="shared" si="17"/>
        <v/>
      </c>
      <c r="CB88" t="str">
        <f t="shared" si="18"/>
        <v/>
      </c>
      <c r="CC88" t="str">
        <f t="shared" si="19"/>
        <v/>
      </c>
      <c r="CJ88">
        <f t="shared" si="20"/>
        <v>0</v>
      </c>
      <c r="CK88">
        <f t="shared" si="21"/>
        <v>0</v>
      </c>
    </row>
    <row r="89" spans="1:89" x14ac:dyDescent="0.25">
      <c r="A89" s="201"/>
      <c r="B89" s="42" t="s">
        <v>89</v>
      </c>
      <c r="C89" s="29">
        <f t="shared" si="14"/>
        <v>3</v>
      </c>
      <c r="D89" s="30">
        <f t="shared" si="15"/>
        <v>1</v>
      </c>
      <c r="E89" s="29">
        <f t="shared" si="15"/>
        <v>2</v>
      </c>
      <c r="F89" s="31"/>
      <c r="G89" s="32"/>
      <c r="H89" s="31"/>
      <c r="I89" s="32"/>
      <c r="J89" s="31"/>
      <c r="K89" s="32"/>
      <c r="L89" s="31"/>
      <c r="M89" s="32"/>
      <c r="N89" s="31"/>
      <c r="O89" s="32"/>
      <c r="P89" s="31"/>
      <c r="Q89" s="32"/>
      <c r="R89" s="31"/>
      <c r="S89" s="32"/>
      <c r="T89" s="31"/>
      <c r="U89" s="32"/>
      <c r="V89" s="31"/>
      <c r="W89" s="32"/>
      <c r="X89" s="31"/>
      <c r="Y89" s="32"/>
      <c r="Z89" s="31"/>
      <c r="AA89" s="32"/>
      <c r="AB89" s="31"/>
      <c r="AC89" s="32"/>
      <c r="AD89" s="31"/>
      <c r="AE89" s="32">
        <v>2</v>
      </c>
      <c r="AF89" s="31">
        <v>1</v>
      </c>
      <c r="AG89" s="32"/>
      <c r="AH89" s="31"/>
      <c r="AI89" s="32"/>
      <c r="AJ89" s="31"/>
      <c r="AK89" s="32"/>
      <c r="AL89" s="31"/>
      <c r="AM89" s="34"/>
      <c r="AN89" s="35">
        <v>0</v>
      </c>
      <c r="AO89" s="32">
        <v>0</v>
      </c>
      <c r="AP89" t="str">
        <f t="shared" si="16"/>
        <v/>
      </c>
      <c r="CA89" t="str">
        <f t="shared" si="17"/>
        <v/>
      </c>
      <c r="CB89" t="str">
        <f t="shared" si="18"/>
        <v/>
      </c>
      <c r="CC89" t="str">
        <f t="shared" si="19"/>
        <v/>
      </c>
      <c r="CJ89">
        <f t="shared" si="20"/>
        <v>0</v>
      </c>
      <c r="CK89">
        <f t="shared" si="21"/>
        <v>0</v>
      </c>
    </row>
    <row r="90" spans="1:89" ht="15.75" x14ac:dyDescent="0.25">
      <c r="A90" s="4"/>
      <c r="B90" s="59"/>
      <c r="C90" s="59"/>
      <c r="D90" s="59"/>
      <c r="E90" s="59"/>
      <c r="F90" s="59"/>
      <c r="G90" s="59"/>
      <c r="H90" s="59"/>
      <c r="I90" s="59"/>
      <c r="J90" s="59"/>
    </row>
    <row r="91" spans="1:89" ht="15.75" x14ac:dyDescent="0.25">
      <c r="A91" s="4" t="s">
        <v>90</v>
      </c>
      <c r="B91" s="59"/>
      <c r="C91" s="59"/>
      <c r="D91" s="59"/>
      <c r="E91" s="59"/>
      <c r="F91" s="59"/>
      <c r="G91" s="59"/>
      <c r="H91" s="59"/>
      <c r="I91" s="59"/>
      <c r="J91" s="59"/>
    </row>
    <row r="92" spans="1:89" ht="15" customHeight="1" x14ac:dyDescent="0.25">
      <c r="A92" s="234" t="s">
        <v>60</v>
      </c>
      <c r="B92" s="237" t="s">
        <v>5</v>
      </c>
      <c r="C92" s="238"/>
      <c r="D92" s="239"/>
      <c r="E92" s="209" t="s">
        <v>6</v>
      </c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191"/>
      <c r="AM92" s="240" t="s">
        <v>61</v>
      </c>
      <c r="AN92" s="238"/>
      <c r="AO92" s="238"/>
      <c r="AP92" s="238"/>
      <c r="AQ92" s="238"/>
      <c r="AR92" s="238"/>
      <c r="AS92" s="238"/>
      <c r="AT92" s="238"/>
      <c r="AU92" s="238"/>
      <c r="AV92" s="238"/>
      <c r="AW92" s="241"/>
      <c r="CA92" s="197" t="s">
        <v>62</v>
      </c>
      <c r="CJ92" s="197" t="s">
        <v>62</v>
      </c>
    </row>
    <row r="93" spans="1:89" x14ac:dyDescent="0.25">
      <c r="A93" s="235"/>
      <c r="B93" s="206"/>
      <c r="C93" s="207"/>
      <c r="D93" s="208"/>
      <c r="E93" s="198" t="s">
        <v>10</v>
      </c>
      <c r="F93" s="196"/>
      <c r="G93" s="195" t="s">
        <v>11</v>
      </c>
      <c r="H93" s="196"/>
      <c r="I93" s="195" t="s">
        <v>12</v>
      </c>
      <c r="J93" s="196"/>
      <c r="K93" s="195" t="s">
        <v>13</v>
      </c>
      <c r="L93" s="196"/>
      <c r="M93" s="195" t="s">
        <v>14</v>
      </c>
      <c r="N93" s="196"/>
      <c r="O93" s="195" t="s">
        <v>15</v>
      </c>
      <c r="P93" s="196"/>
      <c r="Q93" s="195" t="s">
        <v>16</v>
      </c>
      <c r="R93" s="196"/>
      <c r="S93" s="195" t="s">
        <v>17</v>
      </c>
      <c r="T93" s="196"/>
      <c r="U93" s="195" t="s">
        <v>18</v>
      </c>
      <c r="V93" s="196"/>
      <c r="W93" s="195" t="s">
        <v>19</v>
      </c>
      <c r="X93" s="196"/>
      <c r="Y93" s="195" t="s">
        <v>20</v>
      </c>
      <c r="Z93" s="196"/>
      <c r="AA93" s="195" t="s">
        <v>21</v>
      </c>
      <c r="AB93" s="196"/>
      <c r="AC93" s="195" t="s">
        <v>22</v>
      </c>
      <c r="AD93" s="196"/>
      <c r="AE93" s="195" t="s">
        <v>23</v>
      </c>
      <c r="AF93" s="196"/>
      <c r="AG93" s="195" t="s">
        <v>24</v>
      </c>
      <c r="AH93" s="196"/>
      <c r="AI93" s="195" t="s">
        <v>25</v>
      </c>
      <c r="AJ93" s="196"/>
      <c r="AK93" s="190" t="s">
        <v>26</v>
      </c>
      <c r="AL93" s="191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42"/>
      <c r="CA93" s="197"/>
      <c r="CJ93" s="197"/>
    </row>
    <row r="94" spans="1:89" ht="36.75" x14ac:dyDescent="0.25">
      <c r="A94" s="236"/>
      <c r="B94" s="8" t="s">
        <v>27</v>
      </c>
      <c r="C94" s="60" t="s">
        <v>28</v>
      </c>
      <c r="D94" s="133" t="s">
        <v>29</v>
      </c>
      <c r="E94" s="13" t="s">
        <v>28</v>
      </c>
      <c r="F94" s="126" t="s">
        <v>29</v>
      </c>
      <c r="G94" s="134" t="s">
        <v>28</v>
      </c>
      <c r="H94" s="126" t="s">
        <v>29</v>
      </c>
      <c r="I94" s="13" t="s">
        <v>28</v>
      </c>
      <c r="J94" s="126" t="s">
        <v>29</v>
      </c>
      <c r="K94" s="13" t="s">
        <v>28</v>
      </c>
      <c r="L94" s="126" t="s">
        <v>29</v>
      </c>
      <c r="M94" s="13" t="s">
        <v>28</v>
      </c>
      <c r="N94" s="126" t="s">
        <v>29</v>
      </c>
      <c r="O94" s="13" t="s">
        <v>28</v>
      </c>
      <c r="P94" s="126" t="s">
        <v>29</v>
      </c>
      <c r="Q94" s="13" t="s">
        <v>28</v>
      </c>
      <c r="R94" s="126" t="s">
        <v>29</v>
      </c>
      <c r="S94" s="13" t="s">
        <v>28</v>
      </c>
      <c r="T94" s="126" t="s">
        <v>29</v>
      </c>
      <c r="U94" s="13" t="s">
        <v>28</v>
      </c>
      <c r="V94" s="126" t="s">
        <v>29</v>
      </c>
      <c r="W94" s="13" t="s">
        <v>28</v>
      </c>
      <c r="X94" s="126" t="s">
        <v>29</v>
      </c>
      <c r="Y94" s="13" t="s">
        <v>28</v>
      </c>
      <c r="Z94" s="126" t="s">
        <v>29</v>
      </c>
      <c r="AA94" s="13" t="s">
        <v>28</v>
      </c>
      <c r="AB94" s="126" t="s">
        <v>29</v>
      </c>
      <c r="AC94" s="13" t="s">
        <v>28</v>
      </c>
      <c r="AD94" s="126" t="s">
        <v>29</v>
      </c>
      <c r="AE94" s="13" t="s">
        <v>28</v>
      </c>
      <c r="AF94" s="126" t="s">
        <v>29</v>
      </c>
      <c r="AG94" s="13" t="s">
        <v>28</v>
      </c>
      <c r="AH94" s="126" t="s">
        <v>29</v>
      </c>
      <c r="AI94" s="13" t="s">
        <v>28</v>
      </c>
      <c r="AJ94" s="126" t="s">
        <v>29</v>
      </c>
      <c r="AK94" s="13" t="s">
        <v>28</v>
      </c>
      <c r="AL94" s="14" t="s">
        <v>29</v>
      </c>
      <c r="AM94" s="62" t="s">
        <v>91</v>
      </c>
      <c r="AN94" s="63" t="s">
        <v>92</v>
      </c>
      <c r="AO94" s="63" t="s">
        <v>93</v>
      </c>
      <c r="AP94" s="63" t="s">
        <v>65</v>
      </c>
      <c r="AQ94" s="63" t="s">
        <v>94</v>
      </c>
      <c r="AR94" s="63" t="s">
        <v>95</v>
      </c>
      <c r="AS94" s="63" t="s">
        <v>69</v>
      </c>
      <c r="AT94" s="63" t="s">
        <v>96</v>
      </c>
      <c r="AU94" s="63" t="s">
        <v>97</v>
      </c>
      <c r="AV94" s="63" t="s">
        <v>72</v>
      </c>
      <c r="AW94" s="135" t="s">
        <v>98</v>
      </c>
      <c r="CA94" s="197"/>
      <c r="CJ94" s="197"/>
    </row>
    <row r="95" spans="1:89" x14ac:dyDescent="0.25">
      <c r="A95" s="136" t="s">
        <v>99</v>
      </c>
      <c r="B95" s="65">
        <f>SUM(C95:D95)</f>
        <v>34</v>
      </c>
      <c r="C95" s="17">
        <f t="shared" ref="C95:D106" si="22">SUM(E95,G95,I95,K95,M95,O95,Q95,S95,U95,W95,Y95,AA95,AC95,AE95,AG95,AI95,AK95)</f>
        <v>17</v>
      </c>
      <c r="D95" s="137">
        <f>SUM(F95,H95,J95,L95,N95,P95,R95,T95,V95,X95,Z95,AB95,AD95,AF95,AH95,AJ95,AL95)</f>
        <v>17</v>
      </c>
      <c r="E95" s="138"/>
      <c r="F95" s="139"/>
      <c r="G95" s="140"/>
      <c r="H95" s="67"/>
      <c r="I95" s="18"/>
      <c r="J95" s="67"/>
      <c r="K95" s="18"/>
      <c r="L95" s="67"/>
      <c r="M95" s="18"/>
      <c r="N95" s="67"/>
      <c r="O95" s="18"/>
      <c r="P95" s="67"/>
      <c r="Q95" s="18"/>
      <c r="R95" s="67"/>
      <c r="S95" s="18"/>
      <c r="T95" s="67"/>
      <c r="U95" s="18"/>
      <c r="V95" s="67"/>
      <c r="W95" s="18"/>
      <c r="X95" s="67"/>
      <c r="Y95" s="18">
        <v>1</v>
      </c>
      <c r="Z95" s="67">
        <v>2</v>
      </c>
      <c r="AA95" s="18">
        <v>0</v>
      </c>
      <c r="AB95" s="67">
        <v>0</v>
      </c>
      <c r="AC95" s="18">
        <v>1</v>
      </c>
      <c r="AD95" s="67">
        <v>2</v>
      </c>
      <c r="AE95" s="18">
        <v>3</v>
      </c>
      <c r="AF95" s="67">
        <v>1</v>
      </c>
      <c r="AG95" s="18">
        <v>4</v>
      </c>
      <c r="AH95" s="67">
        <v>3</v>
      </c>
      <c r="AI95" s="18">
        <v>3</v>
      </c>
      <c r="AJ95" s="67">
        <v>4</v>
      </c>
      <c r="AK95" s="18">
        <v>5</v>
      </c>
      <c r="AL95" s="68">
        <v>5</v>
      </c>
      <c r="AM95" s="69">
        <v>34</v>
      </c>
      <c r="AN95" s="70"/>
      <c r="AO95" s="70"/>
      <c r="AP95" s="70"/>
      <c r="AQ95" s="70"/>
      <c r="AR95" s="70"/>
      <c r="AS95" s="70"/>
      <c r="AT95" s="70"/>
      <c r="AU95" s="70"/>
      <c r="AV95" s="70"/>
      <c r="AW95" s="139"/>
      <c r="AX95" t="str">
        <f t="shared" ref="AX95:AX106" si="23">CA95&amp;CB95</f>
        <v/>
      </c>
      <c r="CA95" t="str">
        <f>IF(CJ95=1," * La suma de Atenciones por profesional no debe ser mayor al Total.","")</f>
        <v/>
      </c>
      <c r="CJ95">
        <f>IF(SUM(AM95:AW95)&gt;B95,1,0)</f>
        <v>0</v>
      </c>
    </row>
    <row r="96" spans="1:89" x14ac:dyDescent="0.25">
      <c r="A96" s="136" t="s">
        <v>100</v>
      </c>
      <c r="B96" s="47">
        <f t="shared" ref="B96:B106" si="24">SUM(C96:D96)</f>
        <v>144</v>
      </c>
      <c r="C96" s="25">
        <f t="shared" si="22"/>
        <v>60</v>
      </c>
      <c r="D96" s="141">
        <f t="shared" si="22"/>
        <v>84</v>
      </c>
      <c r="E96" s="142"/>
      <c r="F96" s="143"/>
      <c r="G96" s="23"/>
      <c r="H96" s="19"/>
      <c r="I96" s="26"/>
      <c r="J96" s="19"/>
      <c r="K96" s="26"/>
      <c r="L96" s="19"/>
      <c r="M96" s="26"/>
      <c r="N96" s="19"/>
      <c r="O96" s="26"/>
      <c r="P96" s="19"/>
      <c r="Q96" s="26">
        <v>0</v>
      </c>
      <c r="R96" s="19">
        <v>1</v>
      </c>
      <c r="S96" s="26">
        <v>0</v>
      </c>
      <c r="T96" s="19">
        <v>3</v>
      </c>
      <c r="U96" s="26">
        <v>1</v>
      </c>
      <c r="V96" s="19">
        <v>6</v>
      </c>
      <c r="W96" s="26">
        <v>1</v>
      </c>
      <c r="X96" s="19">
        <v>5</v>
      </c>
      <c r="Y96" s="26">
        <v>0</v>
      </c>
      <c r="Z96" s="19">
        <v>2</v>
      </c>
      <c r="AA96" s="26">
        <v>8</v>
      </c>
      <c r="AB96" s="19">
        <v>10</v>
      </c>
      <c r="AC96" s="26">
        <v>9</v>
      </c>
      <c r="AD96" s="19">
        <v>13</v>
      </c>
      <c r="AE96" s="26">
        <v>13</v>
      </c>
      <c r="AF96" s="19">
        <v>7</v>
      </c>
      <c r="AG96" s="26">
        <v>6</v>
      </c>
      <c r="AH96" s="19">
        <v>12</v>
      </c>
      <c r="AI96" s="26">
        <v>12</v>
      </c>
      <c r="AJ96" s="19">
        <v>6</v>
      </c>
      <c r="AK96" s="26">
        <v>10</v>
      </c>
      <c r="AL96" s="22">
        <v>19</v>
      </c>
      <c r="AM96" s="71">
        <v>144</v>
      </c>
      <c r="AN96" s="72"/>
      <c r="AO96" s="72"/>
      <c r="AP96" s="72"/>
      <c r="AQ96" s="72"/>
      <c r="AR96" s="72"/>
      <c r="AS96" s="72"/>
      <c r="AT96" s="72"/>
      <c r="AU96" s="72"/>
      <c r="AV96" s="72"/>
      <c r="AW96" s="143"/>
      <c r="AX96" t="str">
        <f t="shared" si="23"/>
        <v/>
      </c>
      <c r="CA96" t="str">
        <f t="shared" ref="CA96:CA106" si="25">IF(CJ96=1," * La suma de Atenciones por profesional no debe ser mayor al Total.","")</f>
        <v/>
      </c>
      <c r="CJ96">
        <f t="shared" ref="CJ96:CJ106" si="26">IF(SUM(AM96:AW96)&gt;B96,1,0)</f>
        <v>0</v>
      </c>
    </row>
    <row r="97" spans="1:88" x14ac:dyDescent="0.25">
      <c r="A97" s="136" t="s">
        <v>101</v>
      </c>
      <c r="B97" s="47">
        <f t="shared" si="24"/>
        <v>44</v>
      </c>
      <c r="C97" s="25">
        <f t="shared" si="22"/>
        <v>20</v>
      </c>
      <c r="D97" s="141">
        <f t="shared" si="22"/>
        <v>24</v>
      </c>
      <c r="E97" s="142"/>
      <c r="F97" s="143"/>
      <c r="G97" s="23"/>
      <c r="H97" s="19"/>
      <c r="I97" s="26"/>
      <c r="J97" s="19"/>
      <c r="K97" s="26"/>
      <c r="L97" s="19"/>
      <c r="M97" s="26"/>
      <c r="N97" s="19"/>
      <c r="O97" s="26"/>
      <c r="P97" s="19"/>
      <c r="Q97" s="26">
        <v>1</v>
      </c>
      <c r="R97" s="19">
        <v>0</v>
      </c>
      <c r="S97" s="26">
        <v>0</v>
      </c>
      <c r="T97" s="19">
        <v>1</v>
      </c>
      <c r="U97" s="26">
        <v>2</v>
      </c>
      <c r="V97" s="19">
        <v>0</v>
      </c>
      <c r="W97" s="26">
        <v>0</v>
      </c>
      <c r="X97" s="19">
        <v>1</v>
      </c>
      <c r="Y97" s="26">
        <v>2</v>
      </c>
      <c r="Z97" s="19">
        <v>0</v>
      </c>
      <c r="AA97" s="26">
        <v>2</v>
      </c>
      <c r="AB97" s="19">
        <v>1</v>
      </c>
      <c r="AC97" s="26">
        <v>0</v>
      </c>
      <c r="AD97" s="19">
        <v>4</v>
      </c>
      <c r="AE97" s="26">
        <v>4</v>
      </c>
      <c r="AF97" s="19">
        <v>3</v>
      </c>
      <c r="AG97" s="26">
        <v>1</v>
      </c>
      <c r="AH97" s="19">
        <v>7</v>
      </c>
      <c r="AI97" s="26">
        <v>5</v>
      </c>
      <c r="AJ97" s="19">
        <v>1</v>
      </c>
      <c r="AK97" s="26">
        <v>3</v>
      </c>
      <c r="AL97" s="22">
        <v>6</v>
      </c>
      <c r="AM97" s="71">
        <v>44</v>
      </c>
      <c r="AN97" s="72"/>
      <c r="AO97" s="72"/>
      <c r="AP97" s="72"/>
      <c r="AQ97" s="72"/>
      <c r="AR97" s="72"/>
      <c r="AS97" s="72"/>
      <c r="AT97" s="72"/>
      <c r="AU97" s="72"/>
      <c r="AV97" s="72"/>
      <c r="AW97" s="143"/>
      <c r="AX97" t="str">
        <f t="shared" si="23"/>
        <v/>
      </c>
      <c r="CA97" t="str">
        <f t="shared" si="25"/>
        <v/>
      </c>
      <c r="CJ97">
        <f t="shared" si="26"/>
        <v>0</v>
      </c>
    </row>
    <row r="98" spans="1:88" x14ac:dyDescent="0.25">
      <c r="A98" s="136" t="s">
        <v>138</v>
      </c>
      <c r="B98" s="47">
        <f t="shared" si="24"/>
        <v>5</v>
      </c>
      <c r="C98" s="25">
        <f t="shared" si="22"/>
        <v>2</v>
      </c>
      <c r="D98" s="141">
        <f t="shared" si="22"/>
        <v>3</v>
      </c>
      <c r="E98" s="142"/>
      <c r="F98" s="143"/>
      <c r="G98" s="23"/>
      <c r="H98" s="19"/>
      <c r="I98" s="26"/>
      <c r="J98" s="19"/>
      <c r="K98" s="26"/>
      <c r="L98" s="19"/>
      <c r="M98" s="26"/>
      <c r="N98" s="19"/>
      <c r="O98" s="26"/>
      <c r="P98" s="19"/>
      <c r="Q98" s="26"/>
      <c r="R98" s="19"/>
      <c r="S98" s="26"/>
      <c r="T98" s="19"/>
      <c r="U98" s="26"/>
      <c r="V98" s="19"/>
      <c r="W98" s="26"/>
      <c r="X98" s="19"/>
      <c r="Y98" s="26"/>
      <c r="Z98" s="19"/>
      <c r="AA98" s="26"/>
      <c r="AB98" s="19"/>
      <c r="AC98" s="26">
        <v>1</v>
      </c>
      <c r="AD98" s="19"/>
      <c r="AE98" s="26">
        <v>1</v>
      </c>
      <c r="AF98" s="19">
        <v>1</v>
      </c>
      <c r="AG98" s="26"/>
      <c r="AH98" s="19">
        <v>2</v>
      </c>
      <c r="AI98" s="26"/>
      <c r="AJ98" s="19"/>
      <c r="AK98" s="26"/>
      <c r="AL98" s="22"/>
      <c r="AM98" s="71">
        <v>5</v>
      </c>
      <c r="AN98" s="72"/>
      <c r="AO98" s="72"/>
      <c r="AP98" s="72"/>
      <c r="AQ98" s="72"/>
      <c r="AR98" s="72"/>
      <c r="AS98" s="72"/>
      <c r="AT98" s="72"/>
      <c r="AU98" s="72"/>
      <c r="AV98" s="72"/>
      <c r="AW98" s="143"/>
      <c r="AX98" t="str">
        <f t="shared" si="23"/>
        <v/>
      </c>
      <c r="CA98" t="str">
        <f t="shared" si="25"/>
        <v/>
      </c>
      <c r="CJ98">
        <f t="shared" si="26"/>
        <v>0</v>
      </c>
    </row>
    <row r="99" spans="1:88" x14ac:dyDescent="0.25">
      <c r="A99" s="136" t="s">
        <v>103</v>
      </c>
      <c r="B99" s="47">
        <f t="shared" si="24"/>
        <v>227</v>
      </c>
      <c r="C99" s="25">
        <f t="shared" si="22"/>
        <v>99</v>
      </c>
      <c r="D99" s="141">
        <f t="shared" si="22"/>
        <v>128</v>
      </c>
      <c r="E99" s="142"/>
      <c r="F99" s="143"/>
      <c r="G99" s="23"/>
      <c r="H99" s="19"/>
      <c r="I99" s="26"/>
      <c r="J99" s="19"/>
      <c r="K99" s="26"/>
      <c r="L99" s="19"/>
      <c r="M99" s="26"/>
      <c r="N99" s="19"/>
      <c r="O99" s="26"/>
      <c r="P99" s="19"/>
      <c r="Q99" s="26">
        <v>1</v>
      </c>
      <c r="R99" s="19">
        <v>1</v>
      </c>
      <c r="S99" s="26">
        <v>0</v>
      </c>
      <c r="T99" s="19">
        <v>4</v>
      </c>
      <c r="U99" s="26">
        <v>3</v>
      </c>
      <c r="V99" s="19">
        <v>6</v>
      </c>
      <c r="W99" s="26">
        <v>1</v>
      </c>
      <c r="X99" s="19">
        <v>6</v>
      </c>
      <c r="Y99" s="26">
        <v>3</v>
      </c>
      <c r="Z99" s="19">
        <v>4</v>
      </c>
      <c r="AA99" s="26">
        <v>10</v>
      </c>
      <c r="AB99" s="19">
        <v>11</v>
      </c>
      <c r="AC99" s="26">
        <v>11</v>
      </c>
      <c r="AD99" s="19">
        <v>19</v>
      </c>
      <c r="AE99" s="26">
        <v>21</v>
      </c>
      <c r="AF99" s="19">
        <v>12</v>
      </c>
      <c r="AG99" s="26">
        <v>11</v>
      </c>
      <c r="AH99" s="19">
        <v>24</v>
      </c>
      <c r="AI99" s="26">
        <v>20</v>
      </c>
      <c r="AJ99" s="19">
        <v>11</v>
      </c>
      <c r="AK99" s="26">
        <v>18</v>
      </c>
      <c r="AL99" s="22">
        <v>30</v>
      </c>
      <c r="AM99" s="71"/>
      <c r="AN99" s="72"/>
      <c r="AO99" s="72"/>
      <c r="AP99" s="72"/>
      <c r="AQ99" s="72"/>
      <c r="AR99" s="72">
        <v>227</v>
      </c>
      <c r="AS99" s="72"/>
      <c r="AT99" s="72"/>
      <c r="AU99" s="72"/>
      <c r="AV99" s="72"/>
      <c r="AW99" s="143"/>
      <c r="AX99" t="str">
        <f t="shared" si="23"/>
        <v/>
      </c>
      <c r="CA99" t="str">
        <f t="shared" si="25"/>
        <v/>
      </c>
      <c r="CJ99">
        <f t="shared" si="26"/>
        <v>0</v>
      </c>
    </row>
    <row r="100" spans="1:88" x14ac:dyDescent="0.25">
      <c r="A100" s="136" t="s">
        <v>104</v>
      </c>
      <c r="B100" s="47">
        <f t="shared" si="24"/>
        <v>0</v>
      </c>
      <c r="C100" s="25">
        <f t="shared" si="22"/>
        <v>0</v>
      </c>
      <c r="D100" s="141">
        <f t="shared" si="22"/>
        <v>0</v>
      </c>
      <c r="E100" s="142"/>
      <c r="F100" s="143"/>
      <c r="G100" s="23"/>
      <c r="H100" s="19"/>
      <c r="I100" s="26"/>
      <c r="J100" s="19"/>
      <c r="K100" s="26"/>
      <c r="L100" s="19"/>
      <c r="M100" s="26"/>
      <c r="N100" s="19"/>
      <c r="O100" s="26"/>
      <c r="P100" s="19"/>
      <c r="Q100" s="26"/>
      <c r="R100" s="19"/>
      <c r="S100" s="26"/>
      <c r="T100" s="19"/>
      <c r="U100" s="26"/>
      <c r="V100" s="19"/>
      <c r="W100" s="26"/>
      <c r="X100" s="19"/>
      <c r="Y100" s="26"/>
      <c r="Z100" s="19"/>
      <c r="AA100" s="26"/>
      <c r="AB100" s="19"/>
      <c r="AC100" s="26"/>
      <c r="AD100" s="19"/>
      <c r="AE100" s="26"/>
      <c r="AF100" s="19"/>
      <c r="AG100" s="26"/>
      <c r="AH100" s="19"/>
      <c r="AI100" s="26"/>
      <c r="AJ100" s="19"/>
      <c r="AK100" s="26"/>
      <c r="AL100" s="22"/>
      <c r="AM100" s="71"/>
      <c r="AN100" s="72"/>
      <c r="AO100" s="72"/>
      <c r="AP100" s="72"/>
      <c r="AQ100" s="72"/>
      <c r="AR100" s="72"/>
      <c r="AS100" s="72"/>
      <c r="AT100" s="72"/>
      <c r="AU100" s="72"/>
      <c r="AV100" s="72"/>
      <c r="AW100" s="143"/>
      <c r="AX100" t="str">
        <f t="shared" si="23"/>
        <v/>
      </c>
      <c r="CA100" t="str">
        <f t="shared" si="25"/>
        <v/>
      </c>
      <c r="CJ100">
        <f t="shared" si="26"/>
        <v>0</v>
      </c>
    </row>
    <row r="101" spans="1:88" x14ac:dyDescent="0.25">
      <c r="A101" s="136" t="s">
        <v>105</v>
      </c>
      <c r="B101" s="47">
        <f t="shared" si="24"/>
        <v>227</v>
      </c>
      <c r="C101" s="25">
        <f t="shared" si="22"/>
        <v>99</v>
      </c>
      <c r="D101" s="141">
        <f t="shared" si="22"/>
        <v>128</v>
      </c>
      <c r="E101" s="142"/>
      <c r="F101" s="143"/>
      <c r="G101" s="23"/>
      <c r="H101" s="19"/>
      <c r="I101" s="26"/>
      <c r="J101" s="19"/>
      <c r="K101" s="26"/>
      <c r="L101" s="19"/>
      <c r="M101" s="26"/>
      <c r="N101" s="19"/>
      <c r="O101" s="26"/>
      <c r="P101" s="19"/>
      <c r="Q101" s="26">
        <v>1</v>
      </c>
      <c r="R101" s="19">
        <v>1</v>
      </c>
      <c r="S101" s="26">
        <v>0</v>
      </c>
      <c r="T101" s="19">
        <v>4</v>
      </c>
      <c r="U101" s="26">
        <v>3</v>
      </c>
      <c r="V101" s="19">
        <v>6</v>
      </c>
      <c r="W101" s="26">
        <v>1</v>
      </c>
      <c r="X101" s="19">
        <v>6</v>
      </c>
      <c r="Y101" s="26">
        <v>3</v>
      </c>
      <c r="Z101" s="19">
        <v>4</v>
      </c>
      <c r="AA101" s="26">
        <v>10</v>
      </c>
      <c r="AB101" s="19">
        <v>11</v>
      </c>
      <c r="AC101" s="26">
        <v>11</v>
      </c>
      <c r="AD101" s="19">
        <v>19</v>
      </c>
      <c r="AE101" s="26">
        <v>21</v>
      </c>
      <c r="AF101" s="19">
        <v>12</v>
      </c>
      <c r="AG101" s="26">
        <v>11</v>
      </c>
      <c r="AH101" s="19">
        <v>24</v>
      </c>
      <c r="AI101" s="26">
        <v>20</v>
      </c>
      <c r="AJ101" s="19">
        <v>11</v>
      </c>
      <c r="AK101" s="26">
        <v>18</v>
      </c>
      <c r="AL101" s="22">
        <v>30</v>
      </c>
      <c r="AM101" s="71">
        <v>50</v>
      </c>
      <c r="AN101" s="72">
        <v>45</v>
      </c>
      <c r="AO101" s="72">
        <v>42</v>
      </c>
      <c r="AP101" s="72"/>
      <c r="AQ101" s="72">
        <v>45</v>
      </c>
      <c r="AR101" s="72"/>
      <c r="AS101" s="72">
        <v>45</v>
      </c>
      <c r="AT101" s="72"/>
      <c r="AU101" s="72"/>
      <c r="AV101" s="72"/>
      <c r="AW101" s="143"/>
      <c r="AX101" t="str">
        <f t="shared" si="23"/>
        <v/>
      </c>
      <c r="CA101" t="str">
        <f t="shared" si="25"/>
        <v/>
      </c>
      <c r="CJ101">
        <f t="shared" si="26"/>
        <v>0</v>
      </c>
    </row>
    <row r="102" spans="1:88" x14ac:dyDescent="0.25">
      <c r="A102" s="136" t="s">
        <v>106</v>
      </c>
      <c r="B102" s="47">
        <f t="shared" si="24"/>
        <v>3</v>
      </c>
      <c r="C102" s="74">
        <f t="shared" si="22"/>
        <v>2</v>
      </c>
      <c r="D102" s="144">
        <f t="shared" si="22"/>
        <v>1</v>
      </c>
      <c r="E102" s="145"/>
      <c r="F102" s="146"/>
      <c r="G102" s="147"/>
      <c r="H102" s="77"/>
      <c r="I102" s="76"/>
      <c r="J102" s="77"/>
      <c r="K102" s="76"/>
      <c r="L102" s="77"/>
      <c r="M102" s="76"/>
      <c r="N102" s="77"/>
      <c r="O102" s="76"/>
      <c r="P102" s="77"/>
      <c r="Q102" s="76">
        <v>1</v>
      </c>
      <c r="R102" s="77"/>
      <c r="S102" s="76"/>
      <c r="T102" s="77"/>
      <c r="U102" s="76"/>
      <c r="V102" s="77"/>
      <c r="W102" s="76"/>
      <c r="X102" s="77"/>
      <c r="Y102" s="76">
        <v>1</v>
      </c>
      <c r="Z102" s="77"/>
      <c r="AA102" s="76"/>
      <c r="AB102" s="77">
        <v>1</v>
      </c>
      <c r="AC102" s="76"/>
      <c r="AD102" s="77"/>
      <c r="AE102" s="76"/>
      <c r="AF102" s="77"/>
      <c r="AG102" s="76"/>
      <c r="AH102" s="77"/>
      <c r="AI102" s="76"/>
      <c r="AJ102" s="77"/>
      <c r="AK102" s="76"/>
      <c r="AL102" s="78"/>
      <c r="AM102" s="79">
        <v>3</v>
      </c>
      <c r="AN102" s="80"/>
      <c r="AO102" s="80"/>
      <c r="AP102" s="80"/>
      <c r="AQ102" s="80"/>
      <c r="AR102" s="80"/>
      <c r="AS102" s="80"/>
      <c r="AT102" s="80"/>
      <c r="AU102" s="80"/>
      <c r="AV102" s="80"/>
      <c r="AW102" s="146"/>
      <c r="AX102" t="str">
        <f t="shared" si="23"/>
        <v/>
      </c>
      <c r="CA102" t="str">
        <f t="shared" si="25"/>
        <v/>
      </c>
      <c r="CJ102">
        <f t="shared" si="26"/>
        <v>0</v>
      </c>
    </row>
    <row r="103" spans="1:88" x14ac:dyDescent="0.25">
      <c r="A103" s="136" t="s">
        <v>107</v>
      </c>
      <c r="B103" s="47">
        <f t="shared" si="24"/>
        <v>25</v>
      </c>
      <c r="C103" s="47">
        <f t="shared" si="22"/>
        <v>10</v>
      </c>
      <c r="D103" s="148">
        <f t="shared" si="22"/>
        <v>15</v>
      </c>
      <c r="E103" s="142"/>
      <c r="F103" s="143"/>
      <c r="G103" s="23"/>
      <c r="H103" s="19"/>
      <c r="I103" s="26"/>
      <c r="J103" s="19"/>
      <c r="K103" s="26"/>
      <c r="L103" s="19"/>
      <c r="M103" s="26"/>
      <c r="N103" s="19"/>
      <c r="O103" s="26">
        <v>1</v>
      </c>
      <c r="P103" s="19"/>
      <c r="Q103" s="26"/>
      <c r="R103" s="19"/>
      <c r="S103" s="26"/>
      <c r="T103" s="19"/>
      <c r="U103" s="26">
        <v>2</v>
      </c>
      <c r="V103" s="19"/>
      <c r="W103" s="26"/>
      <c r="X103" s="19">
        <v>2</v>
      </c>
      <c r="Y103" s="26"/>
      <c r="Z103" s="19">
        <v>3</v>
      </c>
      <c r="AA103" s="26">
        <v>2</v>
      </c>
      <c r="AB103" s="19">
        <v>4</v>
      </c>
      <c r="AC103" s="26"/>
      <c r="AD103" s="19"/>
      <c r="AE103" s="26">
        <v>1</v>
      </c>
      <c r="AF103" s="19"/>
      <c r="AG103" s="26">
        <v>2</v>
      </c>
      <c r="AH103" s="19"/>
      <c r="AI103" s="26">
        <v>1</v>
      </c>
      <c r="AJ103" s="19">
        <v>4</v>
      </c>
      <c r="AK103" s="26">
        <v>1</v>
      </c>
      <c r="AL103" s="22">
        <v>2</v>
      </c>
      <c r="AM103" s="71"/>
      <c r="AN103" s="72"/>
      <c r="AO103" s="72"/>
      <c r="AP103" s="72"/>
      <c r="AQ103" s="72">
        <v>25</v>
      </c>
      <c r="AR103" s="72"/>
      <c r="AS103" s="72"/>
      <c r="AT103" s="72"/>
      <c r="AU103" s="72"/>
      <c r="AV103" s="72"/>
      <c r="AW103" s="143"/>
      <c r="AX103" t="str">
        <f t="shared" si="23"/>
        <v/>
      </c>
      <c r="CA103" t="str">
        <f t="shared" si="25"/>
        <v/>
      </c>
      <c r="CJ103">
        <f t="shared" si="26"/>
        <v>0</v>
      </c>
    </row>
    <row r="104" spans="1:88" x14ac:dyDescent="0.25">
      <c r="A104" s="136" t="s">
        <v>108</v>
      </c>
      <c r="B104" s="47">
        <f t="shared" si="24"/>
        <v>80</v>
      </c>
      <c r="C104" s="47">
        <f t="shared" si="22"/>
        <v>30</v>
      </c>
      <c r="D104" s="148">
        <f t="shared" si="22"/>
        <v>50</v>
      </c>
      <c r="E104" s="142"/>
      <c r="F104" s="143"/>
      <c r="G104" s="23"/>
      <c r="H104" s="19"/>
      <c r="I104" s="26"/>
      <c r="J104" s="19"/>
      <c r="K104" s="26"/>
      <c r="L104" s="19"/>
      <c r="M104" s="26"/>
      <c r="N104" s="19"/>
      <c r="O104" s="26"/>
      <c r="P104" s="19"/>
      <c r="Q104" s="26"/>
      <c r="R104" s="19">
        <v>2</v>
      </c>
      <c r="S104" s="26">
        <v>1</v>
      </c>
      <c r="T104" s="19">
        <v>5</v>
      </c>
      <c r="U104" s="26">
        <v>2</v>
      </c>
      <c r="V104" s="19">
        <v>4</v>
      </c>
      <c r="W104" s="26">
        <v>2</v>
      </c>
      <c r="X104" s="19">
        <v>4</v>
      </c>
      <c r="Y104" s="26">
        <v>5</v>
      </c>
      <c r="Z104" s="19">
        <v>3</v>
      </c>
      <c r="AA104" s="26">
        <v>6</v>
      </c>
      <c r="AB104" s="19">
        <v>10</v>
      </c>
      <c r="AC104" s="26">
        <v>5</v>
      </c>
      <c r="AD104" s="19">
        <v>9</v>
      </c>
      <c r="AE104" s="26">
        <v>4</v>
      </c>
      <c r="AF104" s="19">
        <v>6</v>
      </c>
      <c r="AG104" s="26">
        <v>0</v>
      </c>
      <c r="AH104" s="19">
        <v>5</v>
      </c>
      <c r="AI104" s="26">
        <v>5</v>
      </c>
      <c r="AJ104" s="19">
        <v>2</v>
      </c>
      <c r="AK104" s="26"/>
      <c r="AL104" s="22"/>
      <c r="AM104" s="71"/>
      <c r="AN104" s="72"/>
      <c r="AO104" s="72"/>
      <c r="AP104" s="72"/>
      <c r="AQ104" s="72">
        <v>80</v>
      </c>
      <c r="AR104" s="72"/>
      <c r="AS104" s="72"/>
      <c r="AT104" s="72"/>
      <c r="AU104" s="72"/>
      <c r="AV104" s="72"/>
      <c r="AW104" s="143"/>
      <c r="AX104" t="str">
        <f t="shared" si="23"/>
        <v/>
      </c>
      <c r="CA104" t="str">
        <f t="shared" si="25"/>
        <v/>
      </c>
      <c r="CJ104">
        <f t="shared" si="26"/>
        <v>0</v>
      </c>
    </row>
    <row r="105" spans="1:88" x14ac:dyDescent="0.25">
      <c r="A105" s="136" t="s">
        <v>109</v>
      </c>
      <c r="B105" s="47">
        <f t="shared" si="24"/>
        <v>4</v>
      </c>
      <c r="C105" s="47">
        <f t="shared" si="22"/>
        <v>1</v>
      </c>
      <c r="D105" s="148">
        <f t="shared" si="22"/>
        <v>3</v>
      </c>
      <c r="E105" s="142"/>
      <c r="F105" s="143"/>
      <c r="G105" s="23"/>
      <c r="H105" s="19"/>
      <c r="I105" s="26"/>
      <c r="J105" s="19"/>
      <c r="K105" s="26"/>
      <c r="L105" s="19"/>
      <c r="M105" s="26"/>
      <c r="N105" s="19"/>
      <c r="O105" s="26"/>
      <c r="P105" s="19"/>
      <c r="Q105" s="26"/>
      <c r="R105" s="19"/>
      <c r="S105" s="26"/>
      <c r="T105" s="19"/>
      <c r="U105" s="26"/>
      <c r="V105" s="19"/>
      <c r="W105" s="26"/>
      <c r="X105" s="19"/>
      <c r="Y105" s="26"/>
      <c r="Z105" s="19"/>
      <c r="AA105" s="26">
        <v>1</v>
      </c>
      <c r="AB105" s="19"/>
      <c r="AC105" s="26"/>
      <c r="AD105" s="19">
        <v>2</v>
      </c>
      <c r="AE105" s="26"/>
      <c r="AF105" s="19">
        <v>1</v>
      </c>
      <c r="AG105" s="26"/>
      <c r="AH105" s="19"/>
      <c r="AI105" s="26"/>
      <c r="AJ105" s="19"/>
      <c r="AK105" s="26"/>
      <c r="AL105" s="22"/>
      <c r="AM105" s="71"/>
      <c r="AN105" s="72"/>
      <c r="AO105" s="72"/>
      <c r="AP105" s="72"/>
      <c r="AQ105" s="72"/>
      <c r="AR105" s="72"/>
      <c r="AS105" s="72"/>
      <c r="AT105" s="72"/>
      <c r="AU105" s="72"/>
      <c r="AV105" s="72">
        <v>4</v>
      </c>
      <c r="AW105" s="143"/>
      <c r="AX105" t="str">
        <f t="shared" si="23"/>
        <v/>
      </c>
      <c r="CA105" t="str">
        <f t="shared" si="25"/>
        <v/>
      </c>
      <c r="CJ105">
        <f t="shared" si="26"/>
        <v>0</v>
      </c>
    </row>
    <row r="106" spans="1:88" x14ac:dyDescent="0.25">
      <c r="A106" s="149" t="s">
        <v>110</v>
      </c>
      <c r="B106" s="150">
        <f t="shared" si="24"/>
        <v>0</v>
      </c>
      <c r="C106" s="150">
        <f t="shared" si="22"/>
        <v>0</v>
      </c>
      <c r="D106" s="151">
        <f t="shared" si="22"/>
        <v>0</v>
      </c>
      <c r="E106" s="152"/>
      <c r="F106" s="153"/>
      <c r="G106" s="154"/>
      <c r="H106" s="155"/>
      <c r="I106" s="156"/>
      <c r="J106" s="155"/>
      <c r="K106" s="156"/>
      <c r="L106" s="155"/>
      <c r="M106" s="156"/>
      <c r="N106" s="155"/>
      <c r="O106" s="156"/>
      <c r="P106" s="155"/>
      <c r="Q106" s="156"/>
      <c r="R106" s="155"/>
      <c r="S106" s="156"/>
      <c r="T106" s="155"/>
      <c r="U106" s="156"/>
      <c r="V106" s="155"/>
      <c r="W106" s="156"/>
      <c r="X106" s="155"/>
      <c r="Y106" s="156"/>
      <c r="Z106" s="155"/>
      <c r="AA106" s="156"/>
      <c r="AB106" s="155"/>
      <c r="AC106" s="156"/>
      <c r="AD106" s="155"/>
      <c r="AE106" s="156"/>
      <c r="AF106" s="155"/>
      <c r="AG106" s="156"/>
      <c r="AH106" s="155"/>
      <c r="AI106" s="156"/>
      <c r="AJ106" s="155"/>
      <c r="AK106" s="156"/>
      <c r="AL106" s="157"/>
      <c r="AM106" s="158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3"/>
      <c r="AX106" t="str">
        <f t="shared" si="23"/>
        <v/>
      </c>
      <c r="CA106" t="str">
        <f t="shared" si="25"/>
        <v/>
      </c>
      <c r="CJ106">
        <f t="shared" si="26"/>
        <v>0</v>
      </c>
    </row>
    <row r="107" spans="1:88" x14ac:dyDescent="0.25">
      <c r="A107" s="98" t="s">
        <v>111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88" x14ac:dyDescent="0.25">
      <c r="A108" s="184" t="s">
        <v>60</v>
      </c>
      <c r="B108" s="192" t="s">
        <v>112</v>
      </c>
      <c r="C108" s="193"/>
      <c r="D108" s="193"/>
      <c r="E108" s="194"/>
      <c r="F108" s="192" t="s">
        <v>113</v>
      </c>
      <c r="G108" s="193"/>
      <c r="H108" s="193"/>
      <c r="I108" s="194"/>
      <c r="J108" s="59"/>
    </row>
    <row r="109" spans="1:88" ht="21" x14ac:dyDescent="0.25">
      <c r="A109" s="185"/>
      <c r="B109" s="99" t="s">
        <v>114</v>
      </c>
      <c r="C109" s="99" t="s">
        <v>115</v>
      </c>
      <c r="D109" s="100" t="s">
        <v>116</v>
      </c>
      <c r="E109" s="100" t="s">
        <v>117</v>
      </c>
      <c r="F109" s="100" t="s">
        <v>114</v>
      </c>
      <c r="G109" s="100" t="s">
        <v>118</v>
      </c>
      <c r="H109" s="100" t="s">
        <v>116</v>
      </c>
      <c r="I109" s="100" t="s">
        <v>117</v>
      </c>
      <c r="J109" s="59"/>
    </row>
    <row r="110" spans="1:88" x14ac:dyDescent="0.25">
      <c r="A110" s="15" t="s">
        <v>119</v>
      </c>
      <c r="B110" s="39"/>
      <c r="C110" s="39"/>
      <c r="D110" s="39"/>
      <c r="E110" s="39"/>
      <c r="F110" s="39">
        <v>1</v>
      </c>
      <c r="G110" s="39">
        <v>5</v>
      </c>
      <c r="H110" s="39"/>
      <c r="I110" s="39">
        <v>5</v>
      </c>
      <c r="J110" s="59"/>
    </row>
    <row r="111" spans="1:88" x14ac:dyDescent="0.25">
      <c r="A111" s="28" t="s">
        <v>120</v>
      </c>
      <c r="B111" s="101"/>
      <c r="C111" s="102"/>
      <c r="D111" s="102"/>
      <c r="E111" s="102"/>
      <c r="F111" s="103"/>
      <c r="G111" s="103"/>
      <c r="H111" s="103"/>
      <c r="I111" s="103"/>
      <c r="J111" s="59"/>
    </row>
    <row r="112" spans="1:88" ht="15.75" x14ac:dyDescent="0.25">
      <c r="A112" s="4" t="s">
        <v>121</v>
      </c>
      <c r="B112" s="104"/>
      <c r="C112" s="104"/>
      <c r="D112" s="104"/>
      <c r="E112" s="104"/>
      <c r="F112" s="104"/>
      <c r="G112" s="104"/>
      <c r="H112" s="104"/>
      <c r="I112" s="104"/>
      <c r="J112" s="59"/>
    </row>
    <row r="113" spans="1:10" x14ac:dyDescent="0.25">
      <c r="A113" s="105"/>
      <c r="B113" s="192" t="s">
        <v>112</v>
      </c>
      <c r="C113" s="193"/>
      <c r="D113" s="193"/>
      <c r="E113" s="194"/>
      <c r="F113" s="192" t="s">
        <v>113</v>
      </c>
      <c r="G113" s="193"/>
      <c r="H113" s="193"/>
      <c r="I113" s="194"/>
      <c r="J113" s="59"/>
    </row>
    <row r="114" spans="1:10" ht="22.5" x14ac:dyDescent="0.25">
      <c r="A114" s="105"/>
      <c r="B114" s="99" t="s">
        <v>114</v>
      </c>
      <c r="C114" s="99" t="s">
        <v>115</v>
      </c>
      <c r="D114" s="100" t="s">
        <v>116</v>
      </c>
      <c r="E114" s="100" t="s">
        <v>117</v>
      </c>
      <c r="F114" s="100" t="s">
        <v>114</v>
      </c>
      <c r="G114" s="106" t="s">
        <v>118</v>
      </c>
      <c r="H114" s="100" t="s">
        <v>116</v>
      </c>
      <c r="I114" s="100" t="s">
        <v>117</v>
      </c>
      <c r="J114" s="59"/>
    </row>
    <row r="115" spans="1:10" x14ac:dyDescent="0.25">
      <c r="A115" s="15" t="s">
        <v>122</v>
      </c>
      <c r="B115" s="107"/>
      <c r="C115" s="107"/>
      <c r="D115" s="107"/>
      <c r="E115" s="107"/>
      <c r="F115" s="39">
        <v>1</v>
      </c>
      <c r="G115" s="39">
        <v>5</v>
      </c>
      <c r="H115" s="39"/>
      <c r="I115" s="39">
        <v>5</v>
      </c>
      <c r="J115" s="59"/>
    </row>
    <row r="116" spans="1:10" x14ac:dyDescent="0.25">
      <c r="A116" s="28" t="s">
        <v>123</v>
      </c>
      <c r="B116" s="32"/>
      <c r="C116" s="32"/>
      <c r="D116" s="32"/>
      <c r="E116" s="32"/>
      <c r="F116" s="108"/>
      <c r="G116" s="108"/>
      <c r="H116" s="108"/>
      <c r="I116" s="108"/>
      <c r="J116" s="59"/>
    </row>
    <row r="117" spans="1:10" ht="15.75" x14ac:dyDescent="0.25">
      <c r="A117" s="4" t="s">
        <v>124</v>
      </c>
    </row>
    <row r="118" spans="1:10" ht="22.5" x14ac:dyDescent="0.25">
      <c r="A118" s="184" t="s">
        <v>125</v>
      </c>
      <c r="B118" s="186" t="s">
        <v>112</v>
      </c>
      <c r="C118" s="187"/>
      <c r="D118" s="186" t="s">
        <v>126</v>
      </c>
      <c r="E118" s="188"/>
      <c r="F118" s="189"/>
      <c r="G118" s="45" t="s">
        <v>127</v>
      </c>
    </row>
    <row r="119" spans="1:10" ht="22.5" x14ac:dyDescent="0.25">
      <c r="A119" s="185"/>
      <c r="B119" s="109" t="s">
        <v>128</v>
      </c>
      <c r="C119" s="109" t="s">
        <v>129</v>
      </c>
      <c r="D119" s="109" t="s">
        <v>130</v>
      </c>
      <c r="E119" s="45" t="s">
        <v>131</v>
      </c>
      <c r="F119" s="45" t="s">
        <v>132</v>
      </c>
      <c r="G119" s="109" t="s">
        <v>133</v>
      </c>
    </row>
    <row r="120" spans="1:10" x14ac:dyDescent="0.25">
      <c r="A120" s="15" t="s">
        <v>134</v>
      </c>
      <c r="B120" s="67"/>
      <c r="C120" s="67"/>
      <c r="D120" s="110"/>
      <c r="E120" s="67"/>
      <c r="F120" s="67">
        <v>5</v>
      </c>
      <c r="G120" s="67"/>
    </row>
    <row r="121" spans="1:10" x14ac:dyDescent="0.25">
      <c r="A121" s="24" t="s">
        <v>135</v>
      </c>
      <c r="B121" s="111"/>
      <c r="C121" s="19"/>
      <c r="D121" s="19">
        <v>2</v>
      </c>
      <c r="E121" s="19"/>
      <c r="F121" s="111"/>
      <c r="G121" s="19"/>
    </row>
    <row r="122" spans="1:10" x14ac:dyDescent="0.25">
      <c r="A122" s="24" t="s">
        <v>136</v>
      </c>
      <c r="B122" s="112"/>
      <c r="C122" s="112"/>
      <c r="D122" s="113"/>
      <c r="E122" s="113">
        <v>4</v>
      </c>
      <c r="F122" s="112"/>
      <c r="G122" s="112"/>
    </row>
    <row r="123" spans="1:10" x14ac:dyDescent="0.25">
      <c r="A123" s="42" t="s">
        <v>137</v>
      </c>
      <c r="B123" s="114"/>
      <c r="C123" s="114"/>
      <c r="D123" s="114"/>
      <c r="E123" s="115"/>
      <c r="F123" s="115"/>
      <c r="G123" s="114"/>
    </row>
    <row r="140" spans="1:2" s="117" customFormat="1" x14ac:dyDescent="0.25">
      <c r="A140" s="116">
        <f>SUM(C15:C41,B46:B57,C63:C89,B95:B106,B110:I111,B115:I116,B120:G123)</f>
        <v>871</v>
      </c>
      <c r="B140" s="117">
        <f>SUM(CJ15:CK106)</f>
        <v>0</v>
      </c>
    </row>
  </sheetData>
  <mergeCells count="113">
    <mergeCell ref="A7:AC7"/>
    <mergeCell ref="A12:B14"/>
    <mergeCell ref="C12:E13"/>
    <mergeCell ref="F12:AM12"/>
    <mergeCell ref="AN12:AN14"/>
    <mergeCell ref="AO12:AO14"/>
    <mergeCell ref="P13:Q13"/>
    <mergeCell ref="R13:S13"/>
    <mergeCell ref="T13:U13"/>
    <mergeCell ref="V13:W13"/>
    <mergeCell ref="CA12:CA14"/>
    <mergeCell ref="CB12:CB14"/>
    <mergeCell ref="CC12:CC14"/>
    <mergeCell ref="CJ12:CJ14"/>
    <mergeCell ref="CK12:CK14"/>
    <mergeCell ref="F13:G13"/>
    <mergeCell ref="H13:I13"/>
    <mergeCell ref="J13:K13"/>
    <mergeCell ref="L13:M13"/>
    <mergeCell ref="N13:O13"/>
    <mergeCell ref="AJ13:AK13"/>
    <mergeCell ref="AL13:AM13"/>
    <mergeCell ref="A15:A37"/>
    <mergeCell ref="A38:A41"/>
    <mergeCell ref="A43:A45"/>
    <mergeCell ref="B43:D44"/>
    <mergeCell ref="E43:AL43"/>
    <mergeCell ref="AM43:AW44"/>
    <mergeCell ref="U44:V44"/>
    <mergeCell ref="W44:X44"/>
    <mergeCell ref="X13:Y13"/>
    <mergeCell ref="Z13:AA13"/>
    <mergeCell ref="AB13:AC13"/>
    <mergeCell ref="AD13:AE13"/>
    <mergeCell ref="AF13:AG13"/>
    <mergeCell ref="AH13:AI13"/>
    <mergeCell ref="CA43:CA45"/>
    <mergeCell ref="CJ43:CJ45"/>
    <mergeCell ref="E44:F44"/>
    <mergeCell ref="G44:H44"/>
    <mergeCell ref="I44:J44"/>
    <mergeCell ref="K44:L44"/>
    <mergeCell ref="M44:N44"/>
    <mergeCell ref="O44:P44"/>
    <mergeCell ref="Q44:R44"/>
    <mergeCell ref="S44:T44"/>
    <mergeCell ref="AK44:AL44"/>
    <mergeCell ref="Y44:Z44"/>
    <mergeCell ref="AA44:AB44"/>
    <mergeCell ref="AC44:AD44"/>
    <mergeCell ref="AE44:AF44"/>
    <mergeCell ref="AG44:AH44"/>
    <mergeCell ref="AI44:AJ44"/>
    <mergeCell ref="CA60:CA62"/>
    <mergeCell ref="CB60:CB62"/>
    <mergeCell ref="CC60:CC62"/>
    <mergeCell ref="CJ60:CJ62"/>
    <mergeCell ref="CK60:CK62"/>
    <mergeCell ref="F61:G61"/>
    <mergeCell ref="H61:I61"/>
    <mergeCell ref="J61:K61"/>
    <mergeCell ref="L61:M61"/>
    <mergeCell ref="N61:O61"/>
    <mergeCell ref="AJ61:AK61"/>
    <mergeCell ref="AL61:AM61"/>
    <mergeCell ref="F60:AM60"/>
    <mergeCell ref="AN60:AN62"/>
    <mergeCell ref="AO60:AO62"/>
    <mergeCell ref="P61:Q61"/>
    <mergeCell ref="R61:S61"/>
    <mergeCell ref="T61:U61"/>
    <mergeCell ref="V61:W61"/>
    <mergeCell ref="A63:A85"/>
    <mergeCell ref="A86:A89"/>
    <mergeCell ref="A92:A94"/>
    <mergeCell ref="B92:D93"/>
    <mergeCell ref="E92:AL92"/>
    <mergeCell ref="AM92:AW93"/>
    <mergeCell ref="U93:V93"/>
    <mergeCell ref="W93:X93"/>
    <mergeCell ref="X61:Y61"/>
    <mergeCell ref="Z61:AA61"/>
    <mergeCell ref="AB61:AC61"/>
    <mergeCell ref="AD61:AE61"/>
    <mergeCell ref="AF61:AG61"/>
    <mergeCell ref="AH61:AI61"/>
    <mergeCell ref="A60:B62"/>
    <mergeCell ref="C60:E61"/>
    <mergeCell ref="CA92:CA94"/>
    <mergeCell ref="CJ92:CJ94"/>
    <mergeCell ref="E93:F93"/>
    <mergeCell ref="G93:H93"/>
    <mergeCell ref="I93:J93"/>
    <mergeCell ref="K93:L93"/>
    <mergeCell ref="M93:N93"/>
    <mergeCell ref="O93:P93"/>
    <mergeCell ref="Q93:R93"/>
    <mergeCell ref="S93:T93"/>
    <mergeCell ref="A118:A119"/>
    <mergeCell ref="B118:C118"/>
    <mergeCell ref="D118:F118"/>
    <mergeCell ref="AK93:AL93"/>
    <mergeCell ref="A108:A109"/>
    <mergeCell ref="B108:E108"/>
    <mergeCell ref="F108:I108"/>
    <mergeCell ref="B113:E113"/>
    <mergeCell ref="F113:I113"/>
    <mergeCell ref="Y93:Z93"/>
    <mergeCell ref="AA93:AB93"/>
    <mergeCell ref="AC93:AD93"/>
    <mergeCell ref="AE93:AF93"/>
    <mergeCell ref="AG93:AH93"/>
    <mergeCell ref="AI93:AJ93"/>
  </mergeCells>
  <dataValidations count="3">
    <dataValidation type="whole" operator="greaterThanOrEqual" allowBlank="1" showErrorMessage="1" error="Sólo ingrese números enteros." sqref="B116:E116 F115:I115 B110:E111 F110:I110">
      <formula1>0</formula1>
    </dataValidation>
    <dataValidation type="whole" operator="greaterThanOrEqual" allowBlank="1" showErrorMessage="1" error="Sólo ingrese números enteros." prompt="Valor no Permitido" sqref="B120:C120 E120:G120 C121:E121 G121 D122:E122 E123:F123 E95:AW106 F63:AO89 E46:AW57 F15:AO41">
      <formula1>0</formula1>
    </dataValidation>
    <dataValidation allowBlank="1" prompt="Valor no Permitido" sqref="CA60:CI91 A63:A1048576 E8:E45 AP58:AW94 B15:B59 A15:A60 F116:G119 B124:G1048576 H116:I1048576 E107:I109 F111:I114 B117:E119 B63:B109 B112:E115 J107:AW1048576 E58:E94 F58:AO62 F90:AO94 F8:AC14 CA61:CJ91 C8:D109 AX1:XFD9 CC13:CK14 CN12:XFD14 G122:G123 F121:F122 D120 D123 C122:C123 B121:B123 CJ12:CK14 CL10:XFD11 AX42:BZ1048576 CJ15:CJ43 CA15:CA43 CB15:CI59 F42:AW45 AX15:BZ40 CA95:CA1048576 AY41:BZ41 CA46:CA59 AX10:CI14 CL15:XFD1048576 CK15:CK59 CJ46:CJ59 CJ60:CK62 CK61:CK1048576 AP1:AW41 CJ92 CA92 CJ95:CJ1048576 CB92:CI1048576 A1:A12 AD1:AO14 B1:AC6 B8:B11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0"/>
  <sheetViews>
    <sheetView workbookViewId="0">
      <selection activeCell="A4" sqref="A4"/>
    </sheetView>
  </sheetViews>
  <sheetFormatPr baseColWidth="10" defaultColWidth="14.42578125" defaultRowHeight="15" x14ac:dyDescent="0.25"/>
  <cols>
    <col min="1" max="1" width="53.7109375" customWidth="1"/>
    <col min="2" max="2" width="53.28515625" customWidth="1"/>
    <col min="3" max="3" width="16.42578125" customWidth="1"/>
    <col min="4" max="4" width="13.28515625" customWidth="1"/>
    <col min="5" max="5" width="14.7109375" customWidth="1"/>
    <col min="6" max="6" width="14.140625" customWidth="1"/>
    <col min="7" max="7" width="13.28515625" customWidth="1"/>
    <col min="8" max="39" width="10.7109375" customWidth="1"/>
    <col min="40" max="40" width="11.140625" customWidth="1"/>
    <col min="41" max="41" width="12.140625" customWidth="1"/>
    <col min="42" max="43" width="10.7109375" customWidth="1"/>
    <col min="44" max="44" width="11.5703125" customWidth="1"/>
    <col min="45" max="45" width="10.7109375" customWidth="1"/>
    <col min="46" max="46" width="14.140625" customWidth="1"/>
    <col min="47" max="47" width="10.7109375" customWidth="1"/>
    <col min="48" max="48" width="11.5703125" customWidth="1"/>
    <col min="49" max="51" width="10.7109375" customWidth="1"/>
    <col min="52" max="52" width="16.28515625" customWidth="1"/>
    <col min="53" max="54" width="14.140625" customWidth="1"/>
    <col min="77" max="78" width="0" hidden="1" customWidth="1"/>
    <col min="79" max="90" width="14.42578125" hidden="1" customWidth="1"/>
    <col min="91" max="104" width="14.42578125" customWidth="1"/>
  </cols>
  <sheetData>
    <row r="1" spans="1:89" x14ac:dyDescent="0.25">
      <c r="A1" s="1" t="s">
        <v>0</v>
      </c>
    </row>
    <row r="2" spans="1:89" x14ac:dyDescent="0.25">
      <c r="A2" s="1" t="str">
        <f>CONCATENATE("COMUNA: ",[6]NOMBRE!B2," - ","( ",[6]NOMBRE!C2,[6]NOMBRE!D2,[6]NOMBRE!E2,[6]NOMBRE!F2,[6]NOMBRE!G2," )")</f>
        <v>COMUNA: LINARES - ( 07401 )</v>
      </c>
    </row>
    <row r="3" spans="1:89" x14ac:dyDescent="0.25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</row>
    <row r="4" spans="1:89" x14ac:dyDescent="0.25">
      <c r="A4" s="1" t="str">
        <f>CONCATENATE("MES: ",[6]NOMBRE!B6," - ","( ",[6]NOMBRE!C6,[6]NOMBRE!D6," )")</f>
        <v>MES: MAYO - ( 05 )</v>
      </c>
    </row>
    <row r="5" spans="1:89" x14ac:dyDescent="0.25">
      <c r="A5" s="1" t="str">
        <f>CONCATENATE("AÑO: ",[6]NOMBRE!B7)</f>
        <v>AÑO: 2023</v>
      </c>
    </row>
    <row r="6" spans="1:89" x14ac:dyDescent="0.25">
      <c r="A6" s="2"/>
    </row>
    <row r="7" spans="1:89" ht="15" customHeight="1" x14ac:dyDescent="0.25">
      <c r="A7" s="233" t="s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</row>
    <row r="8" spans="1:89" x14ac:dyDescent="0.25">
      <c r="A8" s="2"/>
      <c r="D8" s="162"/>
      <c r="E8" s="162"/>
      <c r="F8" s="162"/>
      <c r="G8" s="162"/>
      <c r="H8" s="162"/>
      <c r="I8" s="162"/>
      <c r="J8" s="162"/>
      <c r="K8" s="162"/>
      <c r="L8" s="162"/>
    </row>
    <row r="9" spans="1:89" x14ac:dyDescent="0.25">
      <c r="A9" s="2"/>
      <c r="D9" s="162"/>
      <c r="E9" s="162"/>
      <c r="F9" s="162"/>
      <c r="G9" s="162"/>
      <c r="H9" s="162"/>
      <c r="I9" s="162"/>
      <c r="J9" s="162"/>
      <c r="K9" s="162"/>
      <c r="L9" s="162"/>
    </row>
    <row r="10" spans="1:89" ht="15.75" x14ac:dyDescent="0.25">
      <c r="A10" s="4" t="s">
        <v>2</v>
      </c>
    </row>
    <row r="11" spans="1:89" ht="15.75" x14ac:dyDescent="0.25">
      <c r="A11" s="4" t="s">
        <v>3</v>
      </c>
      <c r="B11" s="5"/>
      <c r="C11" s="161"/>
      <c r="D11" s="161"/>
      <c r="E11" s="16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5"/>
      <c r="AS11" s="5"/>
    </row>
    <row r="12" spans="1:89" ht="15" customHeight="1" x14ac:dyDescent="0.25">
      <c r="A12" s="212" t="s">
        <v>4</v>
      </c>
      <c r="B12" s="213"/>
      <c r="C12" s="203" t="s">
        <v>5</v>
      </c>
      <c r="D12" s="204"/>
      <c r="E12" s="205"/>
      <c r="F12" s="209" t="s">
        <v>6</v>
      </c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191"/>
      <c r="AN12" s="219" t="s">
        <v>7</v>
      </c>
      <c r="AO12" s="222" t="s">
        <v>8</v>
      </c>
      <c r="CA12" s="218" t="s">
        <v>7</v>
      </c>
      <c r="CB12" s="218" t="s">
        <v>8</v>
      </c>
      <c r="CC12" s="218" t="s">
        <v>9</v>
      </c>
      <c r="CJ12" s="218" t="s">
        <v>7</v>
      </c>
      <c r="CK12" s="218" t="s">
        <v>8</v>
      </c>
    </row>
    <row r="13" spans="1:89" x14ac:dyDescent="0.25">
      <c r="A13" s="214"/>
      <c r="B13" s="215"/>
      <c r="C13" s="206"/>
      <c r="D13" s="207"/>
      <c r="E13" s="208"/>
      <c r="F13" s="198" t="s">
        <v>10</v>
      </c>
      <c r="G13" s="196"/>
      <c r="H13" s="195" t="s">
        <v>11</v>
      </c>
      <c r="I13" s="196"/>
      <c r="J13" s="195" t="s">
        <v>12</v>
      </c>
      <c r="K13" s="196"/>
      <c r="L13" s="195" t="s">
        <v>13</v>
      </c>
      <c r="M13" s="196"/>
      <c r="N13" s="195" t="s">
        <v>14</v>
      </c>
      <c r="O13" s="196"/>
      <c r="P13" s="195" t="s">
        <v>15</v>
      </c>
      <c r="Q13" s="196"/>
      <c r="R13" s="195" t="s">
        <v>16</v>
      </c>
      <c r="S13" s="196"/>
      <c r="T13" s="195" t="s">
        <v>17</v>
      </c>
      <c r="U13" s="196"/>
      <c r="V13" s="195" t="s">
        <v>18</v>
      </c>
      <c r="W13" s="196"/>
      <c r="X13" s="195" t="s">
        <v>19</v>
      </c>
      <c r="Y13" s="196"/>
      <c r="Z13" s="195" t="s">
        <v>20</v>
      </c>
      <c r="AA13" s="196"/>
      <c r="AB13" s="195" t="s">
        <v>21</v>
      </c>
      <c r="AC13" s="196"/>
      <c r="AD13" s="195" t="s">
        <v>22</v>
      </c>
      <c r="AE13" s="196"/>
      <c r="AF13" s="195" t="s">
        <v>23</v>
      </c>
      <c r="AG13" s="196"/>
      <c r="AH13" s="195" t="s">
        <v>24</v>
      </c>
      <c r="AI13" s="196"/>
      <c r="AJ13" s="195" t="s">
        <v>25</v>
      </c>
      <c r="AK13" s="196"/>
      <c r="AL13" s="190" t="s">
        <v>26</v>
      </c>
      <c r="AM13" s="191"/>
      <c r="AN13" s="220"/>
      <c r="AO13" s="223"/>
      <c r="CA13" s="218"/>
      <c r="CB13" s="218"/>
      <c r="CC13" s="218"/>
      <c r="CJ13" s="218"/>
      <c r="CK13" s="218"/>
    </row>
    <row r="14" spans="1:89" x14ac:dyDescent="0.25">
      <c r="A14" s="216"/>
      <c r="B14" s="217"/>
      <c r="C14" s="8" t="s">
        <v>27</v>
      </c>
      <c r="D14" s="9" t="s">
        <v>28</v>
      </c>
      <c r="E14" s="10" t="s">
        <v>29</v>
      </c>
      <c r="F14" s="11" t="s">
        <v>28</v>
      </c>
      <c r="G14" s="160" t="s">
        <v>29</v>
      </c>
      <c r="H14" s="13" t="s">
        <v>28</v>
      </c>
      <c r="I14" s="160" t="s">
        <v>29</v>
      </c>
      <c r="J14" s="13" t="s">
        <v>28</v>
      </c>
      <c r="K14" s="160" t="s">
        <v>29</v>
      </c>
      <c r="L14" s="13" t="s">
        <v>28</v>
      </c>
      <c r="M14" s="160" t="s">
        <v>29</v>
      </c>
      <c r="N14" s="13" t="s">
        <v>28</v>
      </c>
      <c r="O14" s="160" t="s">
        <v>29</v>
      </c>
      <c r="P14" s="13" t="s">
        <v>28</v>
      </c>
      <c r="Q14" s="160" t="s">
        <v>29</v>
      </c>
      <c r="R14" s="13" t="s">
        <v>28</v>
      </c>
      <c r="S14" s="160" t="s">
        <v>29</v>
      </c>
      <c r="T14" s="13" t="s">
        <v>28</v>
      </c>
      <c r="U14" s="160" t="s">
        <v>29</v>
      </c>
      <c r="V14" s="13" t="s">
        <v>28</v>
      </c>
      <c r="W14" s="160" t="s">
        <v>29</v>
      </c>
      <c r="X14" s="13" t="s">
        <v>28</v>
      </c>
      <c r="Y14" s="160" t="s">
        <v>29</v>
      </c>
      <c r="Z14" s="13" t="s">
        <v>28</v>
      </c>
      <c r="AA14" s="160" t="s">
        <v>29</v>
      </c>
      <c r="AB14" s="13" t="s">
        <v>28</v>
      </c>
      <c r="AC14" s="160" t="s">
        <v>29</v>
      </c>
      <c r="AD14" s="13" t="s">
        <v>28</v>
      </c>
      <c r="AE14" s="160" t="s">
        <v>29</v>
      </c>
      <c r="AF14" s="13" t="s">
        <v>28</v>
      </c>
      <c r="AG14" s="160" t="s">
        <v>29</v>
      </c>
      <c r="AH14" s="13" t="s">
        <v>28</v>
      </c>
      <c r="AI14" s="160" t="s">
        <v>29</v>
      </c>
      <c r="AJ14" s="13" t="s">
        <v>28</v>
      </c>
      <c r="AK14" s="160" t="s">
        <v>29</v>
      </c>
      <c r="AL14" s="13" t="s">
        <v>28</v>
      </c>
      <c r="AM14" s="14" t="s">
        <v>29</v>
      </c>
      <c r="AN14" s="221"/>
      <c r="AO14" s="224" t="s">
        <v>29</v>
      </c>
      <c r="CA14" s="218"/>
      <c r="CB14" s="218" t="s">
        <v>29</v>
      </c>
      <c r="CC14" s="218" t="s">
        <v>29</v>
      </c>
      <c r="CJ14" s="218"/>
      <c r="CK14" s="218" t="s">
        <v>29</v>
      </c>
    </row>
    <row r="15" spans="1:89" x14ac:dyDescent="0.25">
      <c r="A15" s="199" t="s">
        <v>30</v>
      </c>
      <c r="B15" s="15" t="s">
        <v>31</v>
      </c>
      <c r="C15" s="16">
        <f>SUM(D15:E15)</f>
        <v>0</v>
      </c>
      <c r="D15" s="17">
        <f>+F15+H15+J15+L15+N15+P15+R15+T15+V15++X15+Z15+AB15+AD15+AF15+AH15+AJ15+AL15</f>
        <v>0</v>
      </c>
      <c r="E15" s="16">
        <f>+G15+I15+K15+M15+O15+Q15+S15+U15+W15++Y15+AA15+AC15+AE15+AG15+AI15+AK15+AM15</f>
        <v>0</v>
      </c>
      <c r="F15" s="18"/>
      <c r="G15" s="19"/>
      <c r="H15" s="18"/>
      <c r="I15" s="19"/>
      <c r="J15" s="18"/>
      <c r="K15" s="19"/>
      <c r="L15" s="18"/>
      <c r="M15" s="19"/>
      <c r="N15" s="20"/>
      <c r="O15" s="19"/>
      <c r="P15" s="21"/>
      <c r="Q15" s="19"/>
      <c r="R15" s="21"/>
      <c r="S15" s="19"/>
      <c r="T15" s="21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22"/>
      <c r="AN15" s="23"/>
      <c r="AO15" s="19"/>
      <c r="AP15" t="str">
        <f>CA15&amp;CB15&amp;CC15</f>
        <v/>
      </c>
      <c r="CA15" t="str">
        <f>IF(CJ15=1," * El total de registros en Pueblos Originarios no debe ser mayor al Total.","")</f>
        <v/>
      </c>
      <c r="CB15" t="str">
        <f>IF(CK15=1," * El total de registros en Migrantes no debe ser mayor al Total.","")</f>
        <v/>
      </c>
      <c r="CC15" t="str">
        <f>IF(AND(C15&lt;&gt;0,OR(AN15="",AO15="")),"* No olvide digitar Migrantes y/o Pueblos Originarios (Digite CERO si no tiene). ","")</f>
        <v/>
      </c>
      <c r="CJ15">
        <f>IF(AN15&gt;C15,1,0)</f>
        <v>0</v>
      </c>
      <c r="CK15">
        <f>IF(AO15&gt;C15,1,0)</f>
        <v>0</v>
      </c>
    </row>
    <row r="16" spans="1:89" x14ac:dyDescent="0.25">
      <c r="A16" s="200"/>
      <c r="B16" s="24" t="s">
        <v>32</v>
      </c>
      <c r="C16" s="16">
        <f t="shared" ref="C16:C41" si="0">SUM(D16:E16)</f>
        <v>0</v>
      </c>
      <c r="D16" s="25">
        <f>+F16+H16+J16+L16+N16+P16+R16+T16+V16++X16+Z16+AB16+AD16+AF16+AH16+AJ16+AL16</f>
        <v>0</v>
      </c>
      <c r="E16" s="16">
        <f t="shared" ref="E16:E41" si="1">+G16+I16+K16+M16+O16+Q16+S16+U16+W16++Y16+AA16+AC16+AE16+AG16+AI16+AK16+AM16</f>
        <v>0</v>
      </c>
      <c r="F16" s="26"/>
      <c r="G16" s="19"/>
      <c r="H16" s="26"/>
      <c r="I16" s="19"/>
      <c r="J16" s="26"/>
      <c r="K16" s="19"/>
      <c r="L16" s="26"/>
      <c r="M16" s="19"/>
      <c r="N16" s="21"/>
      <c r="O16" s="19"/>
      <c r="P16" s="21"/>
      <c r="Q16" s="19"/>
      <c r="R16" s="21"/>
      <c r="S16" s="19"/>
      <c r="T16" s="21"/>
      <c r="U16" s="19"/>
      <c r="V16" s="26"/>
      <c r="W16" s="19"/>
      <c r="X16" s="26"/>
      <c r="Y16" s="19"/>
      <c r="Z16" s="26"/>
      <c r="AA16" s="19"/>
      <c r="AB16" s="26"/>
      <c r="AC16" s="19"/>
      <c r="AD16" s="26"/>
      <c r="AE16" s="19"/>
      <c r="AF16" s="26"/>
      <c r="AG16" s="19"/>
      <c r="AH16" s="26"/>
      <c r="AI16" s="19"/>
      <c r="AJ16" s="26"/>
      <c r="AK16" s="19"/>
      <c r="AL16" s="26"/>
      <c r="AM16" s="22"/>
      <c r="AN16" s="23"/>
      <c r="AO16" s="19"/>
      <c r="AP16" t="str">
        <f t="shared" ref="AP16:AP41" si="2">CA16&amp;CB16&amp;CC16</f>
        <v/>
      </c>
      <c r="CA16" t="str">
        <f t="shared" ref="CA16:CA41" si="3">IF(CJ16=1," * El total de registros en Pueblos Originarios no debe ser mayor al Total.","")</f>
        <v/>
      </c>
      <c r="CB16" t="str">
        <f t="shared" ref="CB16:CB41" si="4">IF(CK16=1," * El total de registros en Migrantes no debe ser mayor al Total.","")</f>
        <v/>
      </c>
      <c r="CC16" t="str">
        <f t="shared" ref="CC16:CC41" si="5">IF(AND(C16&lt;&gt;0,OR(AN16="",AO16="")),"* No olvide digitar Migrantes y/o Pueblos Originarios (Digite CERO si no tiene). ","")</f>
        <v/>
      </c>
      <c r="CJ16">
        <f t="shared" ref="CJ16:CJ41" si="6">IF(AN16&gt;C16,1,0)</f>
        <v>0</v>
      </c>
      <c r="CK16">
        <f t="shared" ref="CK16:CK41" si="7">IF(AO16&gt;C16,1,0)</f>
        <v>0</v>
      </c>
    </row>
    <row r="17" spans="1:89" x14ac:dyDescent="0.25">
      <c r="A17" s="200"/>
      <c r="B17" s="24" t="s">
        <v>33</v>
      </c>
      <c r="C17" s="16">
        <f t="shared" si="0"/>
        <v>0</v>
      </c>
      <c r="D17" s="25">
        <f t="shared" ref="D17:D41" si="8">+F17+H17+J17+L17+N17+P17+R17+T17+V17++X17+Z17+AB17+AD17+AF17+AH17+AJ17+AL17</f>
        <v>0</v>
      </c>
      <c r="E17" s="16">
        <f t="shared" si="1"/>
        <v>0</v>
      </c>
      <c r="F17" s="26"/>
      <c r="G17" s="19"/>
      <c r="H17" s="26"/>
      <c r="I17" s="19"/>
      <c r="J17" s="26"/>
      <c r="K17" s="19"/>
      <c r="L17" s="26"/>
      <c r="M17" s="19"/>
      <c r="N17" s="21"/>
      <c r="O17" s="19"/>
      <c r="P17" s="21"/>
      <c r="Q17" s="19"/>
      <c r="R17" s="21"/>
      <c r="S17" s="19"/>
      <c r="T17" s="21"/>
      <c r="U17" s="19"/>
      <c r="V17" s="26"/>
      <c r="W17" s="19"/>
      <c r="X17" s="26"/>
      <c r="Y17" s="19"/>
      <c r="Z17" s="26"/>
      <c r="AA17" s="19"/>
      <c r="AB17" s="26"/>
      <c r="AC17" s="19"/>
      <c r="AD17" s="26"/>
      <c r="AE17" s="19"/>
      <c r="AF17" s="26"/>
      <c r="AG17" s="19"/>
      <c r="AH17" s="26"/>
      <c r="AI17" s="19"/>
      <c r="AJ17" s="26"/>
      <c r="AK17" s="19"/>
      <c r="AL17" s="26"/>
      <c r="AM17" s="22"/>
      <c r="AN17" s="23"/>
      <c r="AO17" s="19"/>
      <c r="AP17" t="str">
        <f t="shared" si="2"/>
        <v/>
      </c>
      <c r="CA17" t="str">
        <f t="shared" si="3"/>
        <v/>
      </c>
      <c r="CB17" t="str">
        <f t="shared" si="4"/>
        <v/>
      </c>
      <c r="CC17" t="str">
        <f t="shared" si="5"/>
        <v/>
      </c>
      <c r="CJ17">
        <f t="shared" si="6"/>
        <v>0</v>
      </c>
      <c r="CK17">
        <f t="shared" si="7"/>
        <v>0</v>
      </c>
    </row>
    <row r="18" spans="1:89" x14ac:dyDescent="0.25">
      <c r="A18" s="200"/>
      <c r="B18" s="24" t="s">
        <v>34</v>
      </c>
      <c r="C18" s="16">
        <f t="shared" si="0"/>
        <v>0</v>
      </c>
      <c r="D18" s="25">
        <f t="shared" si="8"/>
        <v>0</v>
      </c>
      <c r="E18" s="16">
        <f t="shared" si="1"/>
        <v>0</v>
      </c>
      <c r="F18" s="26"/>
      <c r="G18" s="19"/>
      <c r="H18" s="26"/>
      <c r="I18" s="19"/>
      <c r="J18" s="26"/>
      <c r="K18" s="19"/>
      <c r="L18" s="26"/>
      <c r="M18" s="19"/>
      <c r="N18" s="21"/>
      <c r="O18" s="19"/>
      <c r="P18" s="21"/>
      <c r="Q18" s="19"/>
      <c r="R18" s="21"/>
      <c r="S18" s="19"/>
      <c r="T18" s="21"/>
      <c r="U18" s="19"/>
      <c r="V18" s="26"/>
      <c r="W18" s="19"/>
      <c r="X18" s="26"/>
      <c r="Y18" s="19"/>
      <c r="Z18" s="26"/>
      <c r="AA18" s="19"/>
      <c r="AB18" s="26"/>
      <c r="AC18" s="19"/>
      <c r="AD18" s="26"/>
      <c r="AE18" s="19"/>
      <c r="AF18" s="26"/>
      <c r="AG18" s="19"/>
      <c r="AH18" s="26"/>
      <c r="AI18" s="19"/>
      <c r="AJ18" s="26"/>
      <c r="AK18" s="19"/>
      <c r="AL18" s="26"/>
      <c r="AM18" s="22"/>
      <c r="AN18" s="23"/>
      <c r="AO18" s="19"/>
      <c r="AP18" t="str">
        <f t="shared" si="2"/>
        <v/>
      </c>
      <c r="CA18" t="str">
        <f t="shared" si="3"/>
        <v/>
      </c>
      <c r="CB18" t="str">
        <f t="shared" si="4"/>
        <v/>
      </c>
      <c r="CC18" t="str">
        <f t="shared" si="5"/>
        <v/>
      </c>
      <c r="CJ18">
        <f t="shared" si="6"/>
        <v>0</v>
      </c>
      <c r="CK18">
        <f t="shared" si="7"/>
        <v>0</v>
      </c>
    </row>
    <row r="19" spans="1:89" x14ac:dyDescent="0.25">
      <c r="A19" s="200"/>
      <c r="B19" s="24" t="s">
        <v>35</v>
      </c>
      <c r="C19" s="16">
        <f t="shared" si="0"/>
        <v>0</v>
      </c>
      <c r="D19" s="25">
        <f t="shared" si="8"/>
        <v>0</v>
      </c>
      <c r="E19" s="16">
        <f t="shared" si="1"/>
        <v>0</v>
      </c>
      <c r="F19" s="26"/>
      <c r="G19" s="19"/>
      <c r="H19" s="26"/>
      <c r="I19" s="19"/>
      <c r="J19" s="26"/>
      <c r="K19" s="19"/>
      <c r="L19" s="26"/>
      <c r="M19" s="19"/>
      <c r="N19" s="21"/>
      <c r="O19" s="19"/>
      <c r="P19" s="21"/>
      <c r="Q19" s="19"/>
      <c r="R19" s="21"/>
      <c r="S19" s="19"/>
      <c r="T19" s="21"/>
      <c r="U19" s="19"/>
      <c r="V19" s="26"/>
      <c r="W19" s="19"/>
      <c r="X19" s="26"/>
      <c r="Y19" s="19"/>
      <c r="Z19" s="26"/>
      <c r="AA19" s="19"/>
      <c r="AB19" s="26"/>
      <c r="AC19" s="19"/>
      <c r="AD19" s="26"/>
      <c r="AE19" s="19"/>
      <c r="AF19" s="26"/>
      <c r="AG19" s="19"/>
      <c r="AH19" s="26"/>
      <c r="AI19" s="19"/>
      <c r="AJ19" s="26"/>
      <c r="AK19" s="19"/>
      <c r="AL19" s="26"/>
      <c r="AM19" s="22"/>
      <c r="AN19" s="23"/>
      <c r="AO19" s="19"/>
      <c r="AP19" t="str">
        <f t="shared" si="2"/>
        <v/>
      </c>
      <c r="CA19" t="str">
        <f t="shared" si="3"/>
        <v/>
      </c>
      <c r="CB19" t="str">
        <f t="shared" si="4"/>
        <v/>
      </c>
      <c r="CC19" t="str">
        <f t="shared" si="5"/>
        <v/>
      </c>
      <c r="CJ19">
        <f t="shared" si="6"/>
        <v>0</v>
      </c>
      <c r="CK19">
        <f t="shared" si="7"/>
        <v>0</v>
      </c>
    </row>
    <row r="20" spans="1:89" x14ac:dyDescent="0.25">
      <c r="A20" s="200"/>
      <c r="B20" s="24" t="s">
        <v>36</v>
      </c>
      <c r="C20" s="16">
        <f t="shared" si="0"/>
        <v>0</v>
      </c>
      <c r="D20" s="25">
        <f t="shared" si="8"/>
        <v>0</v>
      </c>
      <c r="E20" s="16">
        <f t="shared" si="1"/>
        <v>0</v>
      </c>
      <c r="F20" s="26"/>
      <c r="G20" s="19"/>
      <c r="H20" s="26"/>
      <c r="I20" s="19"/>
      <c r="J20" s="26"/>
      <c r="K20" s="19"/>
      <c r="L20" s="26"/>
      <c r="M20" s="19"/>
      <c r="N20" s="21"/>
      <c r="O20" s="19"/>
      <c r="P20" s="21"/>
      <c r="Q20" s="19"/>
      <c r="R20" s="21"/>
      <c r="S20" s="19"/>
      <c r="T20" s="21"/>
      <c r="U20" s="19"/>
      <c r="V20" s="26"/>
      <c r="W20" s="19"/>
      <c r="X20" s="26"/>
      <c r="Y20" s="19"/>
      <c r="Z20" s="26"/>
      <c r="AA20" s="19"/>
      <c r="AB20" s="26"/>
      <c r="AC20" s="19"/>
      <c r="AD20" s="26"/>
      <c r="AE20" s="19"/>
      <c r="AF20" s="26"/>
      <c r="AG20" s="19"/>
      <c r="AH20" s="26"/>
      <c r="AI20" s="19"/>
      <c r="AJ20" s="26"/>
      <c r="AK20" s="19"/>
      <c r="AL20" s="26"/>
      <c r="AM20" s="22"/>
      <c r="AN20" s="23"/>
      <c r="AO20" s="19"/>
      <c r="AP20" t="str">
        <f t="shared" si="2"/>
        <v/>
      </c>
      <c r="CA20" t="str">
        <f t="shared" si="3"/>
        <v/>
      </c>
      <c r="CB20" t="str">
        <f t="shared" si="4"/>
        <v/>
      </c>
      <c r="CC20" t="str">
        <f t="shared" si="5"/>
        <v/>
      </c>
      <c r="CJ20">
        <f t="shared" si="6"/>
        <v>0</v>
      </c>
      <c r="CK20">
        <f t="shared" si="7"/>
        <v>0</v>
      </c>
    </row>
    <row r="21" spans="1:89" x14ac:dyDescent="0.25">
      <c r="A21" s="200"/>
      <c r="B21" s="24" t="s">
        <v>37</v>
      </c>
      <c r="C21" s="16">
        <f t="shared" si="0"/>
        <v>0</v>
      </c>
      <c r="D21" s="25">
        <f t="shared" si="8"/>
        <v>0</v>
      </c>
      <c r="E21" s="16">
        <f t="shared" si="1"/>
        <v>0</v>
      </c>
      <c r="F21" s="26"/>
      <c r="G21" s="19"/>
      <c r="H21" s="26"/>
      <c r="I21" s="19"/>
      <c r="J21" s="26"/>
      <c r="K21" s="19"/>
      <c r="L21" s="26"/>
      <c r="M21" s="19"/>
      <c r="N21" s="21"/>
      <c r="O21" s="19"/>
      <c r="P21" s="21"/>
      <c r="Q21" s="19"/>
      <c r="R21" s="21"/>
      <c r="S21" s="19"/>
      <c r="T21" s="21"/>
      <c r="U21" s="19"/>
      <c r="V21" s="26"/>
      <c r="W21" s="19"/>
      <c r="X21" s="26"/>
      <c r="Y21" s="19"/>
      <c r="Z21" s="26"/>
      <c r="AA21" s="19"/>
      <c r="AB21" s="26"/>
      <c r="AC21" s="19"/>
      <c r="AD21" s="26"/>
      <c r="AE21" s="19"/>
      <c r="AF21" s="26"/>
      <c r="AG21" s="19"/>
      <c r="AH21" s="26"/>
      <c r="AI21" s="19"/>
      <c r="AJ21" s="26"/>
      <c r="AK21" s="19"/>
      <c r="AL21" s="26"/>
      <c r="AM21" s="22"/>
      <c r="AN21" s="23"/>
      <c r="AO21" s="19"/>
      <c r="AP21" t="str">
        <f t="shared" si="2"/>
        <v/>
      </c>
      <c r="CA21" t="str">
        <f t="shared" si="3"/>
        <v/>
      </c>
      <c r="CB21" t="str">
        <f t="shared" si="4"/>
        <v/>
      </c>
      <c r="CC21" t="str">
        <f t="shared" si="5"/>
        <v/>
      </c>
      <c r="CJ21">
        <f t="shared" si="6"/>
        <v>0</v>
      </c>
      <c r="CK21">
        <f t="shared" si="7"/>
        <v>0</v>
      </c>
    </row>
    <row r="22" spans="1:89" x14ac:dyDescent="0.25">
      <c r="A22" s="200"/>
      <c r="B22" s="24" t="s">
        <v>38</v>
      </c>
      <c r="C22" s="16">
        <f t="shared" si="0"/>
        <v>0</v>
      </c>
      <c r="D22" s="25">
        <f t="shared" si="8"/>
        <v>0</v>
      </c>
      <c r="E22" s="16">
        <f t="shared" si="1"/>
        <v>0</v>
      </c>
      <c r="F22" s="26"/>
      <c r="G22" s="19"/>
      <c r="H22" s="26"/>
      <c r="I22" s="19"/>
      <c r="J22" s="26"/>
      <c r="K22" s="19"/>
      <c r="L22" s="26"/>
      <c r="M22" s="19"/>
      <c r="N22" s="21"/>
      <c r="O22" s="19"/>
      <c r="P22" s="21"/>
      <c r="Q22" s="19"/>
      <c r="R22" s="21"/>
      <c r="S22" s="19"/>
      <c r="T22" s="21"/>
      <c r="U22" s="19"/>
      <c r="V22" s="26"/>
      <c r="W22" s="19"/>
      <c r="X22" s="26"/>
      <c r="Y22" s="19"/>
      <c r="Z22" s="26"/>
      <c r="AA22" s="19"/>
      <c r="AB22" s="26"/>
      <c r="AC22" s="19"/>
      <c r="AD22" s="26"/>
      <c r="AE22" s="19"/>
      <c r="AF22" s="26"/>
      <c r="AG22" s="19"/>
      <c r="AH22" s="26"/>
      <c r="AI22" s="19"/>
      <c r="AJ22" s="26"/>
      <c r="AK22" s="19"/>
      <c r="AL22" s="26"/>
      <c r="AM22" s="22"/>
      <c r="AN22" s="23"/>
      <c r="AO22" s="19"/>
      <c r="AP22" t="str">
        <f t="shared" si="2"/>
        <v/>
      </c>
      <c r="CA22" t="str">
        <f t="shared" si="3"/>
        <v/>
      </c>
      <c r="CB22" t="str">
        <f t="shared" si="4"/>
        <v/>
      </c>
      <c r="CC22" t="str">
        <f t="shared" si="5"/>
        <v/>
      </c>
      <c r="CJ22">
        <f t="shared" si="6"/>
        <v>0</v>
      </c>
      <c r="CK22">
        <f t="shared" si="7"/>
        <v>0</v>
      </c>
    </row>
    <row r="23" spans="1:89" x14ac:dyDescent="0.25">
      <c r="A23" s="200"/>
      <c r="B23" s="24" t="s">
        <v>39</v>
      </c>
      <c r="C23" s="16">
        <f t="shared" si="0"/>
        <v>0</v>
      </c>
      <c r="D23" s="25">
        <f t="shared" si="8"/>
        <v>0</v>
      </c>
      <c r="E23" s="16">
        <f t="shared" si="1"/>
        <v>0</v>
      </c>
      <c r="F23" s="26"/>
      <c r="G23" s="19"/>
      <c r="H23" s="26"/>
      <c r="I23" s="19"/>
      <c r="J23" s="26"/>
      <c r="K23" s="19"/>
      <c r="L23" s="26"/>
      <c r="M23" s="19"/>
      <c r="N23" s="21"/>
      <c r="O23" s="19"/>
      <c r="P23" s="21"/>
      <c r="Q23" s="19"/>
      <c r="R23" s="21"/>
      <c r="S23" s="19"/>
      <c r="T23" s="21"/>
      <c r="U23" s="19"/>
      <c r="V23" s="26"/>
      <c r="W23" s="19"/>
      <c r="X23" s="26"/>
      <c r="Y23" s="19"/>
      <c r="Z23" s="26"/>
      <c r="AA23" s="19"/>
      <c r="AB23" s="26"/>
      <c r="AC23" s="19"/>
      <c r="AD23" s="26"/>
      <c r="AE23" s="19"/>
      <c r="AF23" s="26"/>
      <c r="AG23" s="19"/>
      <c r="AH23" s="26"/>
      <c r="AI23" s="19"/>
      <c r="AJ23" s="26"/>
      <c r="AK23" s="19"/>
      <c r="AL23" s="26"/>
      <c r="AM23" s="22"/>
      <c r="AN23" s="23"/>
      <c r="AO23" s="19"/>
      <c r="AP23" t="str">
        <f t="shared" si="2"/>
        <v/>
      </c>
      <c r="CA23" t="str">
        <f t="shared" si="3"/>
        <v/>
      </c>
      <c r="CB23" t="str">
        <f t="shared" si="4"/>
        <v/>
      </c>
      <c r="CC23" t="str">
        <f t="shared" si="5"/>
        <v/>
      </c>
      <c r="CJ23">
        <f t="shared" si="6"/>
        <v>0</v>
      </c>
      <c r="CK23">
        <f t="shared" si="7"/>
        <v>0</v>
      </c>
    </row>
    <row r="24" spans="1:89" x14ac:dyDescent="0.25">
      <c r="A24" s="200"/>
      <c r="B24" s="24" t="s">
        <v>40</v>
      </c>
      <c r="C24" s="16">
        <f t="shared" si="0"/>
        <v>0</v>
      </c>
      <c r="D24" s="25">
        <f t="shared" si="8"/>
        <v>0</v>
      </c>
      <c r="E24" s="16">
        <f t="shared" si="1"/>
        <v>0</v>
      </c>
      <c r="F24" s="26"/>
      <c r="G24" s="19"/>
      <c r="H24" s="26"/>
      <c r="I24" s="19"/>
      <c r="J24" s="26"/>
      <c r="K24" s="19"/>
      <c r="L24" s="26"/>
      <c r="M24" s="19"/>
      <c r="N24" s="21"/>
      <c r="O24" s="19"/>
      <c r="P24" s="21"/>
      <c r="Q24" s="19"/>
      <c r="R24" s="21"/>
      <c r="S24" s="19"/>
      <c r="T24" s="21"/>
      <c r="U24" s="19"/>
      <c r="V24" s="26"/>
      <c r="W24" s="19"/>
      <c r="X24" s="26"/>
      <c r="Y24" s="19"/>
      <c r="Z24" s="26"/>
      <c r="AA24" s="19"/>
      <c r="AB24" s="26"/>
      <c r="AC24" s="19"/>
      <c r="AD24" s="26"/>
      <c r="AE24" s="19"/>
      <c r="AF24" s="26"/>
      <c r="AG24" s="19"/>
      <c r="AH24" s="26"/>
      <c r="AI24" s="19"/>
      <c r="AJ24" s="26"/>
      <c r="AK24" s="19"/>
      <c r="AL24" s="26"/>
      <c r="AM24" s="22"/>
      <c r="AN24" s="23"/>
      <c r="AO24" s="19"/>
      <c r="AP24" t="str">
        <f t="shared" si="2"/>
        <v/>
      </c>
      <c r="CA24" t="str">
        <f t="shared" si="3"/>
        <v/>
      </c>
      <c r="CB24" t="str">
        <f t="shared" si="4"/>
        <v/>
      </c>
      <c r="CC24" t="str">
        <f t="shared" si="5"/>
        <v/>
      </c>
      <c r="CJ24">
        <f t="shared" si="6"/>
        <v>0</v>
      </c>
      <c r="CK24">
        <f t="shared" si="7"/>
        <v>0</v>
      </c>
    </row>
    <row r="25" spans="1:89" x14ac:dyDescent="0.25">
      <c r="A25" s="200"/>
      <c r="B25" s="24" t="s">
        <v>41</v>
      </c>
      <c r="C25" s="16">
        <f t="shared" si="0"/>
        <v>0</v>
      </c>
      <c r="D25" s="25">
        <f t="shared" si="8"/>
        <v>0</v>
      </c>
      <c r="E25" s="16">
        <f t="shared" si="1"/>
        <v>0</v>
      </c>
      <c r="F25" s="26"/>
      <c r="G25" s="19"/>
      <c r="H25" s="26"/>
      <c r="I25" s="19"/>
      <c r="J25" s="26"/>
      <c r="K25" s="19"/>
      <c r="L25" s="26"/>
      <c r="M25" s="19"/>
      <c r="N25" s="21"/>
      <c r="O25" s="19"/>
      <c r="P25" s="21"/>
      <c r="Q25" s="19"/>
      <c r="R25" s="21"/>
      <c r="S25" s="19"/>
      <c r="T25" s="21"/>
      <c r="U25" s="19"/>
      <c r="V25" s="26"/>
      <c r="W25" s="19"/>
      <c r="X25" s="26"/>
      <c r="Y25" s="19"/>
      <c r="Z25" s="26"/>
      <c r="AA25" s="19"/>
      <c r="AB25" s="26"/>
      <c r="AC25" s="19"/>
      <c r="AD25" s="26"/>
      <c r="AE25" s="19"/>
      <c r="AF25" s="26"/>
      <c r="AG25" s="19"/>
      <c r="AH25" s="26"/>
      <c r="AI25" s="19"/>
      <c r="AJ25" s="26"/>
      <c r="AK25" s="19"/>
      <c r="AL25" s="26"/>
      <c r="AM25" s="22"/>
      <c r="AN25" s="23"/>
      <c r="AO25" s="19"/>
      <c r="AP25" t="str">
        <f t="shared" si="2"/>
        <v/>
      </c>
      <c r="CA25" t="str">
        <f t="shared" si="3"/>
        <v/>
      </c>
      <c r="CB25" t="str">
        <f t="shared" si="4"/>
        <v/>
      </c>
      <c r="CC25" t="str">
        <f t="shared" si="5"/>
        <v/>
      </c>
      <c r="CJ25">
        <f t="shared" si="6"/>
        <v>0</v>
      </c>
      <c r="CK25">
        <f t="shared" si="7"/>
        <v>0</v>
      </c>
    </row>
    <row r="26" spans="1:89" ht="22.5" x14ac:dyDescent="0.25">
      <c r="A26" s="200"/>
      <c r="B26" s="27" t="s">
        <v>42</v>
      </c>
      <c r="C26" s="16">
        <f t="shared" si="0"/>
        <v>0</v>
      </c>
      <c r="D26" s="25">
        <f t="shared" si="8"/>
        <v>0</v>
      </c>
      <c r="E26" s="16">
        <f t="shared" si="1"/>
        <v>0</v>
      </c>
      <c r="F26" s="26"/>
      <c r="G26" s="19"/>
      <c r="H26" s="26"/>
      <c r="I26" s="19"/>
      <c r="J26" s="26"/>
      <c r="K26" s="19"/>
      <c r="L26" s="26"/>
      <c r="M26" s="19"/>
      <c r="N26" s="21"/>
      <c r="O26" s="19"/>
      <c r="P26" s="21"/>
      <c r="Q26" s="19"/>
      <c r="R26" s="21"/>
      <c r="S26" s="19"/>
      <c r="T26" s="21"/>
      <c r="U26" s="19"/>
      <c r="V26" s="26"/>
      <c r="W26" s="19"/>
      <c r="X26" s="26"/>
      <c r="Y26" s="19"/>
      <c r="Z26" s="26"/>
      <c r="AA26" s="19"/>
      <c r="AB26" s="26"/>
      <c r="AC26" s="19"/>
      <c r="AD26" s="26"/>
      <c r="AE26" s="19"/>
      <c r="AF26" s="26"/>
      <c r="AG26" s="19"/>
      <c r="AH26" s="26"/>
      <c r="AI26" s="19"/>
      <c r="AJ26" s="26"/>
      <c r="AK26" s="19"/>
      <c r="AL26" s="26"/>
      <c r="AM26" s="22"/>
      <c r="AN26" s="23"/>
      <c r="AO26" s="19"/>
      <c r="AP26" t="str">
        <f t="shared" si="2"/>
        <v/>
      </c>
      <c r="CA26" t="str">
        <f t="shared" si="3"/>
        <v/>
      </c>
      <c r="CB26" t="str">
        <f t="shared" si="4"/>
        <v/>
      </c>
      <c r="CC26" t="str">
        <f t="shared" si="5"/>
        <v/>
      </c>
      <c r="CJ26">
        <f t="shared" si="6"/>
        <v>0</v>
      </c>
      <c r="CK26">
        <f t="shared" si="7"/>
        <v>0</v>
      </c>
    </row>
    <row r="27" spans="1:89" x14ac:dyDescent="0.25">
      <c r="A27" s="200"/>
      <c r="B27" s="24" t="s">
        <v>43</v>
      </c>
      <c r="C27" s="16">
        <f t="shared" si="0"/>
        <v>0</v>
      </c>
      <c r="D27" s="25">
        <f t="shared" si="8"/>
        <v>0</v>
      </c>
      <c r="E27" s="16">
        <f t="shared" si="1"/>
        <v>0</v>
      </c>
      <c r="F27" s="26"/>
      <c r="G27" s="19"/>
      <c r="H27" s="26"/>
      <c r="I27" s="19"/>
      <c r="J27" s="26"/>
      <c r="K27" s="19"/>
      <c r="L27" s="26"/>
      <c r="M27" s="19"/>
      <c r="N27" s="21"/>
      <c r="O27" s="19"/>
      <c r="P27" s="21"/>
      <c r="Q27" s="19"/>
      <c r="R27" s="21"/>
      <c r="S27" s="19"/>
      <c r="T27" s="21"/>
      <c r="U27" s="19"/>
      <c r="V27" s="26"/>
      <c r="W27" s="19"/>
      <c r="X27" s="26"/>
      <c r="Y27" s="19"/>
      <c r="Z27" s="26"/>
      <c r="AA27" s="19"/>
      <c r="AB27" s="26"/>
      <c r="AC27" s="19"/>
      <c r="AD27" s="26"/>
      <c r="AE27" s="19"/>
      <c r="AF27" s="26"/>
      <c r="AG27" s="19"/>
      <c r="AH27" s="26"/>
      <c r="AI27" s="19"/>
      <c r="AJ27" s="26"/>
      <c r="AK27" s="19"/>
      <c r="AL27" s="26"/>
      <c r="AM27" s="22"/>
      <c r="AN27" s="23"/>
      <c r="AO27" s="19"/>
      <c r="AP27" t="str">
        <f t="shared" si="2"/>
        <v/>
      </c>
      <c r="CA27" t="str">
        <f t="shared" si="3"/>
        <v/>
      </c>
      <c r="CB27" t="str">
        <f t="shared" si="4"/>
        <v/>
      </c>
      <c r="CC27" t="str">
        <f t="shared" si="5"/>
        <v/>
      </c>
      <c r="CJ27">
        <f t="shared" si="6"/>
        <v>0</v>
      </c>
      <c r="CK27">
        <f t="shared" si="7"/>
        <v>0</v>
      </c>
    </row>
    <row r="28" spans="1:89" x14ac:dyDescent="0.25">
      <c r="A28" s="200"/>
      <c r="B28" s="24" t="s">
        <v>44</v>
      </c>
      <c r="C28" s="16">
        <f t="shared" si="0"/>
        <v>0</v>
      </c>
      <c r="D28" s="25">
        <f t="shared" si="8"/>
        <v>0</v>
      </c>
      <c r="E28" s="16">
        <f t="shared" si="1"/>
        <v>0</v>
      </c>
      <c r="F28" s="26"/>
      <c r="G28" s="19"/>
      <c r="H28" s="26"/>
      <c r="I28" s="19"/>
      <c r="J28" s="26"/>
      <c r="K28" s="19"/>
      <c r="L28" s="26"/>
      <c r="M28" s="19"/>
      <c r="N28" s="21"/>
      <c r="O28" s="19"/>
      <c r="P28" s="21"/>
      <c r="Q28" s="19"/>
      <c r="R28" s="21"/>
      <c r="S28" s="19"/>
      <c r="T28" s="21"/>
      <c r="U28" s="19"/>
      <c r="V28" s="26"/>
      <c r="W28" s="19"/>
      <c r="X28" s="26"/>
      <c r="Y28" s="19"/>
      <c r="Z28" s="26"/>
      <c r="AA28" s="19"/>
      <c r="AB28" s="26"/>
      <c r="AC28" s="19"/>
      <c r="AD28" s="26"/>
      <c r="AE28" s="19"/>
      <c r="AF28" s="26"/>
      <c r="AG28" s="19"/>
      <c r="AH28" s="26"/>
      <c r="AI28" s="19"/>
      <c r="AJ28" s="26"/>
      <c r="AK28" s="19"/>
      <c r="AL28" s="26"/>
      <c r="AM28" s="22"/>
      <c r="AN28" s="23"/>
      <c r="AO28" s="19"/>
      <c r="AP28" t="str">
        <f t="shared" si="2"/>
        <v/>
      </c>
      <c r="CA28" t="str">
        <f t="shared" si="3"/>
        <v/>
      </c>
      <c r="CB28" t="str">
        <f t="shared" si="4"/>
        <v/>
      </c>
      <c r="CC28" t="str">
        <f t="shared" si="5"/>
        <v/>
      </c>
      <c r="CJ28">
        <f t="shared" si="6"/>
        <v>0</v>
      </c>
      <c r="CK28">
        <f t="shared" si="7"/>
        <v>0</v>
      </c>
    </row>
    <row r="29" spans="1:89" x14ac:dyDescent="0.25">
      <c r="A29" s="200"/>
      <c r="B29" s="24" t="s">
        <v>45</v>
      </c>
      <c r="C29" s="16">
        <f t="shared" si="0"/>
        <v>0</v>
      </c>
      <c r="D29" s="25">
        <f t="shared" si="8"/>
        <v>0</v>
      </c>
      <c r="E29" s="16">
        <f t="shared" si="1"/>
        <v>0</v>
      </c>
      <c r="F29" s="26"/>
      <c r="G29" s="19"/>
      <c r="H29" s="26"/>
      <c r="I29" s="19"/>
      <c r="J29" s="26"/>
      <c r="K29" s="19"/>
      <c r="L29" s="26"/>
      <c r="M29" s="19"/>
      <c r="N29" s="21"/>
      <c r="O29" s="19"/>
      <c r="P29" s="21"/>
      <c r="Q29" s="19"/>
      <c r="R29" s="21"/>
      <c r="S29" s="19"/>
      <c r="T29" s="21"/>
      <c r="U29" s="19"/>
      <c r="V29" s="26"/>
      <c r="W29" s="19"/>
      <c r="X29" s="26"/>
      <c r="Y29" s="19"/>
      <c r="Z29" s="26"/>
      <c r="AA29" s="19"/>
      <c r="AB29" s="26"/>
      <c r="AC29" s="19"/>
      <c r="AD29" s="26"/>
      <c r="AE29" s="19"/>
      <c r="AF29" s="26"/>
      <c r="AG29" s="19"/>
      <c r="AH29" s="26"/>
      <c r="AI29" s="19"/>
      <c r="AJ29" s="26"/>
      <c r="AK29" s="19"/>
      <c r="AL29" s="26"/>
      <c r="AM29" s="22"/>
      <c r="AN29" s="23"/>
      <c r="AO29" s="19"/>
      <c r="AP29" t="str">
        <f t="shared" si="2"/>
        <v/>
      </c>
      <c r="CA29" t="str">
        <f t="shared" si="3"/>
        <v/>
      </c>
      <c r="CB29" t="str">
        <f t="shared" si="4"/>
        <v/>
      </c>
      <c r="CC29" t="str">
        <f t="shared" si="5"/>
        <v/>
      </c>
      <c r="CJ29">
        <f t="shared" si="6"/>
        <v>0</v>
      </c>
      <c r="CK29">
        <f t="shared" si="7"/>
        <v>0</v>
      </c>
    </row>
    <row r="30" spans="1:89" x14ac:dyDescent="0.25">
      <c r="A30" s="200"/>
      <c r="B30" s="24" t="s">
        <v>46</v>
      </c>
      <c r="C30" s="16">
        <f t="shared" si="0"/>
        <v>0</v>
      </c>
      <c r="D30" s="25">
        <f t="shared" si="8"/>
        <v>0</v>
      </c>
      <c r="E30" s="16">
        <f t="shared" si="1"/>
        <v>0</v>
      </c>
      <c r="F30" s="26"/>
      <c r="G30" s="19"/>
      <c r="H30" s="26"/>
      <c r="I30" s="19"/>
      <c r="J30" s="26"/>
      <c r="K30" s="19"/>
      <c r="L30" s="26"/>
      <c r="M30" s="19"/>
      <c r="N30" s="21"/>
      <c r="O30" s="19"/>
      <c r="P30" s="21"/>
      <c r="Q30" s="19"/>
      <c r="R30" s="21"/>
      <c r="S30" s="19"/>
      <c r="T30" s="21"/>
      <c r="U30" s="19"/>
      <c r="V30" s="26"/>
      <c r="W30" s="19"/>
      <c r="X30" s="26"/>
      <c r="Y30" s="19"/>
      <c r="Z30" s="26"/>
      <c r="AA30" s="19"/>
      <c r="AB30" s="26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22"/>
      <c r="AN30" s="23"/>
      <c r="AO30" s="19"/>
      <c r="AP30" t="str">
        <f t="shared" si="2"/>
        <v/>
      </c>
      <c r="CA30" t="str">
        <f t="shared" si="3"/>
        <v/>
      </c>
      <c r="CB30" t="str">
        <f t="shared" si="4"/>
        <v/>
      </c>
      <c r="CC30" t="str">
        <f t="shared" si="5"/>
        <v/>
      </c>
      <c r="CJ30">
        <f t="shared" si="6"/>
        <v>0</v>
      </c>
      <c r="CK30">
        <f t="shared" si="7"/>
        <v>0</v>
      </c>
    </row>
    <row r="31" spans="1:89" ht="21" x14ac:dyDescent="0.25">
      <c r="A31" s="200"/>
      <c r="B31" s="132" t="s">
        <v>47</v>
      </c>
      <c r="C31" s="16">
        <f t="shared" si="0"/>
        <v>0</v>
      </c>
      <c r="D31" s="25">
        <f t="shared" si="8"/>
        <v>0</v>
      </c>
      <c r="E31" s="16">
        <f t="shared" si="1"/>
        <v>0</v>
      </c>
      <c r="F31" s="26"/>
      <c r="G31" s="19"/>
      <c r="H31" s="26"/>
      <c r="I31" s="19"/>
      <c r="J31" s="26"/>
      <c r="K31" s="19"/>
      <c r="L31" s="26"/>
      <c r="M31" s="19"/>
      <c r="N31" s="21"/>
      <c r="O31" s="19"/>
      <c r="P31" s="21"/>
      <c r="Q31" s="19"/>
      <c r="R31" s="21"/>
      <c r="S31" s="19"/>
      <c r="T31" s="21"/>
      <c r="U31" s="19"/>
      <c r="V31" s="26"/>
      <c r="W31" s="19"/>
      <c r="X31" s="26"/>
      <c r="Y31" s="19"/>
      <c r="Z31" s="26"/>
      <c r="AA31" s="19"/>
      <c r="AB31" s="26"/>
      <c r="AC31" s="19"/>
      <c r="AD31" s="26"/>
      <c r="AE31" s="19"/>
      <c r="AF31" s="26"/>
      <c r="AG31" s="19"/>
      <c r="AH31" s="26"/>
      <c r="AI31" s="19"/>
      <c r="AJ31" s="26"/>
      <c r="AK31" s="19"/>
      <c r="AL31" s="26"/>
      <c r="AM31" s="22"/>
      <c r="AN31" s="23"/>
      <c r="AO31" s="19"/>
      <c r="AP31" t="str">
        <f t="shared" si="2"/>
        <v/>
      </c>
      <c r="CA31" t="str">
        <f t="shared" si="3"/>
        <v/>
      </c>
      <c r="CB31" t="str">
        <f t="shared" si="4"/>
        <v/>
      </c>
      <c r="CC31" t="str">
        <f t="shared" si="5"/>
        <v/>
      </c>
      <c r="CJ31">
        <f t="shared" si="6"/>
        <v>0</v>
      </c>
      <c r="CK31">
        <f t="shared" si="7"/>
        <v>0</v>
      </c>
    </row>
    <row r="32" spans="1:89" x14ac:dyDescent="0.25">
      <c r="A32" s="200"/>
      <c r="B32" s="24" t="s">
        <v>48</v>
      </c>
      <c r="C32" s="16">
        <f t="shared" si="0"/>
        <v>0</v>
      </c>
      <c r="D32" s="25">
        <f t="shared" si="8"/>
        <v>0</v>
      </c>
      <c r="E32" s="16">
        <f t="shared" si="1"/>
        <v>0</v>
      </c>
      <c r="F32" s="26"/>
      <c r="G32" s="19"/>
      <c r="H32" s="26"/>
      <c r="I32" s="19"/>
      <c r="J32" s="26"/>
      <c r="K32" s="19"/>
      <c r="L32" s="26"/>
      <c r="M32" s="19"/>
      <c r="N32" s="21"/>
      <c r="O32" s="19"/>
      <c r="P32" s="21"/>
      <c r="Q32" s="19"/>
      <c r="R32" s="21"/>
      <c r="S32" s="19"/>
      <c r="T32" s="21"/>
      <c r="U32" s="19"/>
      <c r="V32" s="26"/>
      <c r="W32" s="19"/>
      <c r="X32" s="26"/>
      <c r="Y32" s="19"/>
      <c r="Z32" s="26"/>
      <c r="AA32" s="19"/>
      <c r="AB32" s="26"/>
      <c r="AC32" s="19"/>
      <c r="AD32" s="26"/>
      <c r="AE32" s="19"/>
      <c r="AF32" s="26"/>
      <c r="AG32" s="19"/>
      <c r="AH32" s="26"/>
      <c r="AI32" s="19"/>
      <c r="AJ32" s="26"/>
      <c r="AK32" s="19"/>
      <c r="AL32" s="26"/>
      <c r="AM32" s="22"/>
      <c r="AN32" s="23"/>
      <c r="AO32" s="19"/>
      <c r="AP32" t="str">
        <f t="shared" si="2"/>
        <v/>
      </c>
      <c r="CA32" t="str">
        <f t="shared" si="3"/>
        <v/>
      </c>
      <c r="CB32" t="str">
        <f t="shared" si="4"/>
        <v/>
      </c>
      <c r="CC32" t="str">
        <f t="shared" si="5"/>
        <v/>
      </c>
      <c r="CJ32">
        <f t="shared" si="6"/>
        <v>0</v>
      </c>
      <c r="CK32">
        <f t="shared" si="7"/>
        <v>0</v>
      </c>
    </row>
    <row r="33" spans="1:89" x14ac:dyDescent="0.25">
      <c r="A33" s="200"/>
      <c r="B33" s="24" t="s">
        <v>49</v>
      </c>
      <c r="C33" s="16">
        <f t="shared" si="0"/>
        <v>0</v>
      </c>
      <c r="D33" s="25">
        <f t="shared" si="8"/>
        <v>0</v>
      </c>
      <c r="E33" s="16">
        <f t="shared" si="1"/>
        <v>0</v>
      </c>
      <c r="F33" s="26"/>
      <c r="G33" s="19"/>
      <c r="H33" s="26"/>
      <c r="I33" s="19"/>
      <c r="J33" s="26"/>
      <c r="K33" s="19"/>
      <c r="L33" s="26"/>
      <c r="M33" s="19"/>
      <c r="N33" s="21"/>
      <c r="O33" s="19"/>
      <c r="P33" s="21"/>
      <c r="Q33" s="19"/>
      <c r="R33" s="21"/>
      <c r="S33" s="19"/>
      <c r="T33" s="21"/>
      <c r="U33" s="19"/>
      <c r="V33" s="26"/>
      <c r="W33" s="19"/>
      <c r="X33" s="26"/>
      <c r="Y33" s="19"/>
      <c r="Z33" s="26"/>
      <c r="AA33" s="19"/>
      <c r="AB33" s="26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22"/>
      <c r="AN33" s="23"/>
      <c r="AO33" s="19"/>
      <c r="AP33" t="str">
        <f t="shared" si="2"/>
        <v/>
      </c>
      <c r="CA33" t="str">
        <f t="shared" si="3"/>
        <v/>
      </c>
      <c r="CB33" t="str">
        <f t="shared" si="4"/>
        <v/>
      </c>
      <c r="CC33" t="str">
        <f t="shared" si="5"/>
        <v/>
      </c>
      <c r="CJ33">
        <f t="shared" si="6"/>
        <v>0</v>
      </c>
      <c r="CK33">
        <f t="shared" si="7"/>
        <v>0</v>
      </c>
    </row>
    <row r="34" spans="1:89" x14ac:dyDescent="0.25">
      <c r="A34" s="200"/>
      <c r="B34" s="24" t="s">
        <v>50</v>
      </c>
      <c r="C34" s="16">
        <f t="shared" si="0"/>
        <v>0</v>
      </c>
      <c r="D34" s="25">
        <f t="shared" si="8"/>
        <v>0</v>
      </c>
      <c r="E34" s="16">
        <f t="shared" si="1"/>
        <v>0</v>
      </c>
      <c r="F34" s="26"/>
      <c r="G34" s="19"/>
      <c r="H34" s="26"/>
      <c r="I34" s="19"/>
      <c r="J34" s="26"/>
      <c r="K34" s="19"/>
      <c r="L34" s="26"/>
      <c r="M34" s="19"/>
      <c r="N34" s="21"/>
      <c r="O34" s="19"/>
      <c r="P34" s="21"/>
      <c r="Q34" s="19"/>
      <c r="R34" s="21"/>
      <c r="S34" s="19"/>
      <c r="T34" s="21"/>
      <c r="U34" s="19"/>
      <c r="V34" s="26"/>
      <c r="W34" s="19"/>
      <c r="X34" s="26"/>
      <c r="Y34" s="19"/>
      <c r="Z34" s="26"/>
      <c r="AA34" s="19"/>
      <c r="AB34" s="26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22"/>
      <c r="AN34" s="23"/>
      <c r="AO34" s="19"/>
      <c r="AP34" t="str">
        <f t="shared" si="2"/>
        <v/>
      </c>
      <c r="CA34" t="str">
        <f t="shared" si="3"/>
        <v/>
      </c>
      <c r="CB34" t="str">
        <f t="shared" si="4"/>
        <v/>
      </c>
      <c r="CC34" t="str">
        <f t="shared" si="5"/>
        <v/>
      </c>
      <c r="CJ34">
        <f t="shared" si="6"/>
        <v>0</v>
      </c>
      <c r="CK34">
        <f t="shared" si="7"/>
        <v>0</v>
      </c>
    </row>
    <row r="35" spans="1:89" x14ac:dyDescent="0.25">
      <c r="A35" s="200"/>
      <c r="B35" s="24" t="s">
        <v>51</v>
      </c>
      <c r="C35" s="16">
        <f t="shared" si="0"/>
        <v>0</v>
      </c>
      <c r="D35" s="25">
        <f t="shared" si="8"/>
        <v>0</v>
      </c>
      <c r="E35" s="16">
        <f t="shared" si="1"/>
        <v>0</v>
      </c>
      <c r="F35" s="26"/>
      <c r="G35" s="19"/>
      <c r="H35" s="26"/>
      <c r="I35" s="19"/>
      <c r="J35" s="26"/>
      <c r="K35" s="19"/>
      <c r="L35" s="26"/>
      <c r="M35" s="19"/>
      <c r="N35" s="21"/>
      <c r="O35" s="19"/>
      <c r="P35" s="21"/>
      <c r="Q35" s="19"/>
      <c r="R35" s="21"/>
      <c r="S35" s="19"/>
      <c r="T35" s="21"/>
      <c r="U35" s="19"/>
      <c r="V35" s="26"/>
      <c r="W35" s="19"/>
      <c r="X35" s="26"/>
      <c r="Y35" s="19"/>
      <c r="Z35" s="26"/>
      <c r="AA35" s="19"/>
      <c r="AB35" s="26"/>
      <c r="AC35" s="19"/>
      <c r="AD35" s="26"/>
      <c r="AE35" s="19"/>
      <c r="AF35" s="26"/>
      <c r="AG35" s="19"/>
      <c r="AH35" s="26"/>
      <c r="AI35" s="19"/>
      <c r="AJ35" s="26"/>
      <c r="AK35" s="19"/>
      <c r="AL35" s="26"/>
      <c r="AM35" s="22"/>
      <c r="AN35" s="23"/>
      <c r="AO35" s="19"/>
      <c r="AP35" t="str">
        <f t="shared" si="2"/>
        <v/>
      </c>
      <c r="CA35" t="str">
        <f t="shared" si="3"/>
        <v/>
      </c>
      <c r="CB35" t="str">
        <f t="shared" si="4"/>
        <v/>
      </c>
      <c r="CC35" t="str">
        <f t="shared" si="5"/>
        <v/>
      </c>
      <c r="CJ35">
        <f t="shared" si="6"/>
        <v>0</v>
      </c>
      <c r="CK35">
        <f t="shared" si="7"/>
        <v>0</v>
      </c>
    </row>
    <row r="36" spans="1:89" ht="22.5" x14ac:dyDescent="0.25">
      <c r="A36" s="200"/>
      <c r="B36" s="27" t="s">
        <v>52</v>
      </c>
      <c r="C36" s="16">
        <f t="shared" si="0"/>
        <v>0</v>
      </c>
      <c r="D36" s="25">
        <f t="shared" si="8"/>
        <v>0</v>
      </c>
      <c r="E36" s="16">
        <f t="shared" si="1"/>
        <v>0</v>
      </c>
      <c r="F36" s="26"/>
      <c r="G36" s="19"/>
      <c r="H36" s="26"/>
      <c r="I36" s="19"/>
      <c r="J36" s="26"/>
      <c r="K36" s="19"/>
      <c r="L36" s="26"/>
      <c r="M36" s="19"/>
      <c r="N36" s="21"/>
      <c r="O36" s="19"/>
      <c r="P36" s="21"/>
      <c r="Q36" s="19"/>
      <c r="R36" s="21"/>
      <c r="S36" s="19"/>
      <c r="T36" s="21"/>
      <c r="U36" s="19"/>
      <c r="V36" s="26"/>
      <c r="W36" s="19"/>
      <c r="X36" s="26"/>
      <c r="Y36" s="19"/>
      <c r="Z36" s="26"/>
      <c r="AA36" s="19"/>
      <c r="AB36" s="26"/>
      <c r="AC36" s="19"/>
      <c r="AD36" s="26"/>
      <c r="AE36" s="19"/>
      <c r="AF36" s="26"/>
      <c r="AG36" s="19"/>
      <c r="AH36" s="26"/>
      <c r="AI36" s="19"/>
      <c r="AJ36" s="26"/>
      <c r="AK36" s="19"/>
      <c r="AL36" s="26"/>
      <c r="AM36" s="22"/>
      <c r="AN36" s="23"/>
      <c r="AO36" s="19"/>
      <c r="AP36" t="str">
        <f t="shared" si="2"/>
        <v/>
      </c>
      <c r="CA36" t="str">
        <f t="shared" si="3"/>
        <v/>
      </c>
      <c r="CB36" t="str">
        <f t="shared" si="4"/>
        <v/>
      </c>
      <c r="CC36" t="str">
        <f t="shared" si="5"/>
        <v/>
      </c>
      <c r="CJ36">
        <f t="shared" si="6"/>
        <v>0</v>
      </c>
      <c r="CK36">
        <f t="shared" si="7"/>
        <v>0</v>
      </c>
    </row>
    <row r="37" spans="1:89" x14ac:dyDescent="0.25">
      <c r="A37" s="201"/>
      <c r="B37" s="28" t="s">
        <v>53</v>
      </c>
      <c r="C37" s="29">
        <f t="shared" si="0"/>
        <v>0</v>
      </c>
      <c r="D37" s="30">
        <f t="shared" si="8"/>
        <v>0</v>
      </c>
      <c r="E37" s="29">
        <f t="shared" si="1"/>
        <v>0</v>
      </c>
      <c r="F37" s="31"/>
      <c r="G37" s="32"/>
      <c r="H37" s="31"/>
      <c r="I37" s="32"/>
      <c r="J37" s="31"/>
      <c r="K37" s="32"/>
      <c r="L37" s="31"/>
      <c r="M37" s="32"/>
      <c r="N37" s="33"/>
      <c r="O37" s="32"/>
      <c r="P37" s="33"/>
      <c r="Q37" s="32"/>
      <c r="R37" s="33"/>
      <c r="S37" s="32"/>
      <c r="T37" s="33"/>
      <c r="U37" s="32"/>
      <c r="V37" s="31"/>
      <c r="W37" s="32"/>
      <c r="X37" s="31"/>
      <c r="Y37" s="32"/>
      <c r="Z37" s="31"/>
      <c r="AA37" s="32"/>
      <c r="AB37" s="31"/>
      <c r="AC37" s="32"/>
      <c r="AD37" s="31"/>
      <c r="AE37" s="32"/>
      <c r="AF37" s="31"/>
      <c r="AG37" s="32"/>
      <c r="AH37" s="31"/>
      <c r="AI37" s="32"/>
      <c r="AJ37" s="31"/>
      <c r="AK37" s="32"/>
      <c r="AL37" s="31"/>
      <c r="AM37" s="34"/>
      <c r="AN37" s="35"/>
      <c r="AO37" s="32"/>
      <c r="AP37" t="str">
        <f t="shared" si="2"/>
        <v/>
      </c>
      <c r="CA37" t="str">
        <f t="shared" si="3"/>
        <v/>
      </c>
      <c r="CB37" t="str">
        <f t="shared" si="4"/>
        <v/>
      </c>
      <c r="CC37" t="str">
        <f t="shared" si="5"/>
        <v/>
      </c>
      <c r="CJ37">
        <f t="shared" si="6"/>
        <v>0</v>
      </c>
      <c r="CK37">
        <f t="shared" si="7"/>
        <v>0</v>
      </c>
    </row>
    <row r="38" spans="1:89" x14ac:dyDescent="0.25">
      <c r="A38" s="184" t="s">
        <v>54</v>
      </c>
      <c r="B38" s="24" t="s">
        <v>55</v>
      </c>
      <c r="C38" s="36">
        <f t="shared" si="0"/>
        <v>0</v>
      </c>
      <c r="D38" s="37">
        <f t="shared" si="8"/>
        <v>0</v>
      </c>
      <c r="E38" s="36">
        <f t="shared" si="1"/>
        <v>0</v>
      </c>
      <c r="F38" s="38"/>
      <c r="G38" s="39"/>
      <c r="H38" s="38"/>
      <c r="I38" s="39"/>
      <c r="J38" s="38"/>
      <c r="K38" s="39"/>
      <c r="L38" s="38"/>
      <c r="M38" s="39"/>
      <c r="N38" s="40"/>
      <c r="O38" s="39"/>
      <c r="P38" s="40"/>
      <c r="Q38" s="39"/>
      <c r="R38" s="40"/>
      <c r="S38" s="39"/>
      <c r="T38" s="40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41"/>
      <c r="AN38" s="23"/>
      <c r="AO38" s="19"/>
      <c r="AP38" t="str">
        <f t="shared" si="2"/>
        <v/>
      </c>
      <c r="CA38" t="str">
        <f t="shared" si="3"/>
        <v/>
      </c>
      <c r="CB38" t="str">
        <f t="shared" si="4"/>
        <v/>
      </c>
      <c r="CC38" t="str">
        <f t="shared" si="5"/>
        <v/>
      </c>
      <c r="CJ38">
        <f t="shared" si="6"/>
        <v>0</v>
      </c>
      <c r="CK38">
        <f t="shared" si="7"/>
        <v>0</v>
      </c>
    </row>
    <row r="39" spans="1:89" x14ac:dyDescent="0.25">
      <c r="A39" s="200"/>
      <c r="B39" s="24" t="s">
        <v>56</v>
      </c>
      <c r="C39" s="16">
        <f t="shared" si="0"/>
        <v>0</v>
      </c>
      <c r="D39" s="25">
        <f t="shared" si="8"/>
        <v>0</v>
      </c>
      <c r="E39" s="16">
        <f t="shared" si="1"/>
        <v>0</v>
      </c>
      <c r="F39" s="26"/>
      <c r="G39" s="19"/>
      <c r="H39" s="26"/>
      <c r="I39" s="19"/>
      <c r="J39" s="26"/>
      <c r="K39" s="19"/>
      <c r="L39" s="26"/>
      <c r="M39" s="19"/>
      <c r="N39" s="21"/>
      <c r="O39" s="19"/>
      <c r="P39" s="21"/>
      <c r="Q39" s="19"/>
      <c r="R39" s="21"/>
      <c r="S39" s="19"/>
      <c r="T39" s="21"/>
      <c r="U39" s="19"/>
      <c r="V39" s="26"/>
      <c r="W39" s="19"/>
      <c r="X39" s="26"/>
      <c r="Y39" s="19"/>
      <c r="Z39" s="26"/>
      <c r="AA39" s="19"/>
      <c r="AB39" s="26"/>
      <c r="AC39" s="19"/>
      <c r="AD39" s="26"/>
      <c r="AE39" s="19"/>
      <c r="AF39" s="26"/>
      <c r="AG39" s="19"/>
      <c r="AH39" s="26"/>
      <c r="AI39" s="19"/>
      <c r="AJ39" s="26"/>
      <c r="AK39" s="19"/>
      <c r="AL39" s="26"/>
      <c r="AM39" s="22"/>
      <c r="AN39" s="23"/>
      <c r="AO39" s="19"/>
      <c r="AP39" t="str">
        <f t="shared" si="2"/>
        <v/>
      </c>
      <c r="CA39" t="str">
        <f t="shared" si="3"/>
        <v/>
      </c>
      <c r="CB39" t="str">
        <f t="shared" si="4"/>
        <v/>
      </c>
      <c r="CC39" t="str">
        <f t="shared" si="5"/>
        <v/>
      </c>
      <c r="CJ39">
        <f t="shared" si="6"/>
        <v>0</v>
      </c>
      <c r="CK39">
        <f t="shared" si="7"/>
        <v>0</v>
      </c>
    </row>
    <row r="40" spans="1:89" x14ac:dyDescent="0.25">
      <c r="A40" s="200"/>
      <c r="B40" s="24" t="s">
        <v>57</v>
      </c>
      <c r="C40" s="16">
        <f t="shared" si="0"/>
        <v>0</v>
      </c>
      <c r="D40" s="25">
        <f t="shared" si="8"/>
        <v>0</v>
      </c>
      <c r="E40" s="16">
        <f t="shared" si="1"/>
        <v>0</v>
      </c>
      <c r="F40" s="26"/>
      <c r="G40" s="19"/>
      <c r="H40" s="26"/>
      <c r="I40" s="19"/>
      <c r="J40" s="26"/>
      <c r="K40" s="19"/>
      <c r="L40" s="26"/>
      <c r="M40" s="19"/>
      <c r="N40" s="21"/>
      <c r="O40" s="19"/>
      <c r="P40" s="21"/>
      <c r="Q40" s="19"/>
      <c r="R40" s="21"/>
      <c r="S40" s="19"/>
      <c r="T40" s="21"/>
      <c r="U40" s="19"/>
      <c r="V40" s="26"/>
      <c r="W40" s="19"/>
      <c r="X40" s="26"/>
      <c r="Y40" s="19"/>
      <c r="Z40" s="26"/>
      <c r="AA40" s="19"/>
      <c r="AB40" s="26"/>
      <c r="AC40" s="19"/>
      <c r="AD40" s="26"/>
      <c r="AE40" s="19"/>
      <c r="AF40" s="26"/>
      <c r="AG40" s="19"/>
      <c r="AH40" s="26"/>
      <c r="AI40" s="19"/>
      <c r="AJ40" s="26"/>
      <c r="AK40" s="19"/>
      <c r="AL40" s="26"/>
      <c r="AM40" s="22"/>
      <c r="AN40" s="23"/>
      <c r="AO40" s="19"/>
      <c r="AP40" t="str">
        <f t="shared" si="2"/>
        <v/>
      </c>
      <c r="CA40" t="str">
        <f t="shared" si="3"/>
        <v/>
      </c>
      <c r="CB40" t="str">
        <f t="shared" si="4"/>
        <v/>
      </c>
      <c r="CC40" t="str">
        <f t="shared" si="5"/>
        <v/>
      </c>
      <c r="CJ40">
        <f t="shared" si="6"/>
        <v>0</v>
      </c>
      <c r="CK40">
        <f t="shared" si="7"/>
        <v>0</v>
      </c>
    </row>
    <row r="41" spans="1:89" x14ac:dyDescent="0.25">
      <c r="A41" s="201"/>
      <c r="B41" s="42" t="s">
        <v>58</v>
      </c>
      <c r="C41" s="29">
        <f t="shared" si="0"/>
        <v>0</v>
      </c>
      <c r="D41" s="30">
        <f t="shared" si="8"/>
        <v>0</v>
      </c>
      <c r="E41" s="29">
        <f t="shared" si="1"/>
        <v>0</v>
      </c>
      <c r="F41" s="31"/>
      <c r="G41" s="32"/>
      <c r="H41" s="31"/>
      <c r="I41" s="32"/>
      <c r="J41" s="31"/>
      <c r="K41" s="32"/>
      <c r="L41" s="31"/>
      <c r="M41" s="32"/>
      <c r="N41" s="33"/>
      <c r="O41" s="32"/>
      <c r="P41" s="33"/>
      <c r="Q41" s="32"/>
      <c r="R41" s="33"/>
      <c r="S41" s="32"/>
      <c r="T41" s="31"/>
      <c r="U41" s="32"/>
      <c r="V41" s="31"/>
      <c r="W41" s="32"/>
      <c r="X41" s="31"/>
      <c r="Y41" s="32"/>
      <c r="Z41" s="31"/>
      <c r="AA41" s="32"/>
      <c r="AB41" s="31"/>
      <c r="AC41" s="32"/>
      <c r="AD41" s="31"/>
      <c r="AE41" s="32"/>
      <c r="AF41" s="31"/>
      <c r="AG41" s="32"/>
      <c r="AH41" s="31"/>
      <c r="AI41" s="32"/>
      <c r="AJ41" s="31"/>
      <c r="AK41" s="32"/>
      <c r="AL41" s="31"/>
      <c r="AM41" s="34"/>
      <c r="AN41" s="35"/>
      <c r="AO41" s="32"/>
      <c r="AP41" t="str">
        <f t="shared" si="2"/>
        <v/>
      </c>
      <c r="CA41" t="str">
        <f t="shared" si="3"/>
        <v/>
      </c>
      <c r="CB41" t="str">
        <f t="shared" si="4"/>
        <v/>
      </c>
      <c r="CC41" t="str">
        <f t="shared" si="5"/>
        <v/>
      </c>
      <c r="CJ41">
        <f t="shared" si="6"/>
        <v>0</v>
      </c>
      <c r="CK41">
        <f t="shared" si="7"/>
        <v>0</v>
      </c>
    </row>
    <row r="42" spans="1:89" ht="15.75" x14ac:dyDescent="0.25">
      <c r="A42" s="4" t="s">
        <v>59</v>
      </c>
    </row>
    <row r="43" spans="1:89" ht="15" customHeight="1" x14ac:dyDescent="0.25">
      <c r="A43" s="226" t="s">
        <v>60</v>
      </c>
      <c r="B43" s="203" t="s">
        <v>5</v>
      </c>
      <c r="C43" s="204"/>
      <c r="D43" s="205"/>
      <c r="E43" s="209" t="s">
        <v>6</v>
      </c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191"/>
      <c r="AM43" s="229" t="s">
        <v>61</v>
      </c>
      <c r="AN43" s="229"/>
      <c r="AO43" s="229"/>
      <c r="AP43" s="229"/>
      <c r="AQ43" s="229"/>
      <c r="AR43" s="229"/>
      <c r="AS43" s="229"/>
      <c r="AT43" s="229"/>
      <c r="AU43" s="229"/>
      <c r="AV43" s="229"/>
      <c r="AW43" s="230"/>
      <c r="CA43" s="197" t="s">
        <v>62</v>
      </c>
      <c r="CJ43" s="197" t="s">
        <v>62</v>
      </c>
    </row>
    <row r="44" spans="1:89" x14ac:dyDescent="0.25">
      <c r="A44" s="227"/>
      <c r="B44" s="206"/>
      <c r="C44" s="207"/>
      <c r="D44" s="208"/>
      <c r="E44" s="198" t="s">
        <v>10</v>
      </c>
      <c r="F44" s="196"/>
      <c r="G44" s="195" t="s">
        <v>11</v>
      </c>
      <c r="H44" s="196"/>
      <c r="I44" s="195" t="s">
        <v>12</v>
      </c>
      <c r="J44" s="196"/>
      <c r="K44" s="195" t="s">
        <v>13</v>
      </c>
      <c r="L44" s="196"/>
      <c r="M44" s="195" t="s">
        <v>14</v>
      </c>
      <c r="N44" s="196"/>
      <c r="O44" s="195" t="s">
        <v>15</v>
      </c>
      <c r="P44" s="196"/>
      <c r="Q44" s="195" t="s">
        <v>16</v>
      </c>
      <c r="R44" s="196"/>
      <c r="S44" s="195" t="s">
        <v>17</v>
      </c>
      <c r="T44" s="196"/>
      <c r="U44" s="195" t="s">
        <v>18</v>
      </c>
      <c r="V44" s="196"/>
      <c r="W44" s="195" t="s">
        <v>19</v>
      </c>
      <c r="X44" s="196"/>
      <c r="Y44" s="195" t="s">
        <v>20</v>
      </c>
      <c r="Z44" s="196"/>
      <c r="AA44" s="195" t="s">
        <v>21</v>
      </c>
      <c r="AB44" s="196"/>
      <c r="AC44" s="195" t="s">
        <v>22</v>
      </c>
      <c r="AD44" s="196"/>
      <c r="AE44" s="195" t="s">
        <v>23</v>
      </c>
      <c r="AF44" s="196"/>
      <c r="AG44" s="195" t="s">
        <v>24</v>
      </c>
      <c r="AH44" s="196"/>
      <c r="AI44" s="195" t="s">
        <v>25</v>
      </c>
      <c r="AJ44" s="196"/>
      <c r="AK44" s="190" t="s">
        <v>26</v>
      </c>
      <c r="AL44" s="225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2"/>
      <c r="CA44" s="197"/>
      <c r="CJ44" s="197"/>
    </row>
    <row r="45" spans="1:89" ht="33" x14ac:dyDescent="0.25">
      <c r="A45" s="228"/>
      <c r="B45" s="8" t="s">
        <v>27</v>
      </c>
      <c r="C45" s="9" t="s">
        <v>28</v>
      </c>
      <c r="D45" s="10" t="s">
        <v>29</v>
      </c>
      <c r="E45" s="11" t="s">
        <v>28</v>
      </c>
      <c r="F45" s="160" t="s">
        <v>29</v>
      </c>
      <c r="G45" s="13" t="s">
        <v>28</v>
      </c>
      <c r="H45" s="160" t="s">
        <v>29</v>
      </c>
      <c r="I45" s="13" t="s">
        <v>28</v>
      </c>
      <c r="J45" s="160" t="s">
        <v>29</v>
      </c>
      <c r="K45" s="13" t="s">
        <v>28</v>
      </c>
      <c r="L45" s="160" t="s">
        <v>29</v>
      </c>
      <c r="M45" s="13" t="s">
        <v>28</v>
      </c>
      <c r="N45" s="160" t="s">
        <v>29</v>
      </c>
      <c r="O45" s="13" t="s">
        <v>28</v>
      </c>
      <c r="P45" s="160" t="s">
        <v>29</v>
      </c>
      <c r="Q45" s="13" t="s">
        <v>28</v>
      </c>
      <c r="R45" s="160" t="s">
        <v>29</v>
      </c>
      <c r="S45" s="13" t="s">
        <v>28</v>
      </c>
      <c r="T45" s="160" t="s">
        <v>29</v>
      </c>
      <c r="U45" s="13" t="s">
        <v>28</v>
      </c>
      <c r="V45" s="160" t="s">
        <v>29</v>
      </c>
      <c r="W45" s="13" t="s">
        <v>28</v>
      </c>
      <c r="X45" s="160" t="s">
        <v>29</v>
      </c>
      <c r="Y45" s="13" t="s">
        <v>28</v>
      </c>
      <c r="Z45" s="160" t="s">
        <v>29</v>
      </c>
      <c r="AA45" s="13" t="s">
        <v>28</v>
      </c>
      <c r="AB45" s="160" t="s">
        <v>29</v>
      </c>
      <c r="AC45" s="13" t="s">
        <v>28</v>
      </c>
      <c r="AD45" s="160" t="s">
        <v>29</v>
      </c>
      <c r="AE45" s="13" t="s">
        <v>28</v>
      </c>
      <c r="AF45" s="160" t="s">
        <v>29</v>
      </c>
      <c r="AG45" s="13" t="s">
        <v>28</v>
      </c>
      <c r="AH45" s="160" t="s">
        <v>29</v>
      </c>
      <c r="AI45" s="13" t="s">
        <v>28</v>
      </c>
      <c r="AJ45" s="160" t="s">
        <v>29</v>
      </c>
      <c r="AK45" s="13" t="s">
        <v>28</v>
      </c>
      <c r="AL45" s="43" t="s">
        <v>29</v>
      </c>
      <c r="AM45" s="44" t="s">
        <v>63</v>
      </c>
      <c r="AN45" s="44" t="s">
        <v>64</v>
      </c>
      <c r="AO45" s="44" t="s">
        <v>65</v>
      </c>
      <c r="AP45" s="45" t="s">
        <v>66</v>
      </c>
      <c r="AQ45" s="44" t="s">
        <v>67</v>
      </c>
      <c r="AR45" s="44" t="s">
        <v>68</v>
      </c>
      <c r="AS45" s="44" t="s">
        <v>69</v>
      </c>
      <c r="AT45" s="44" t="s">
        <v>70</v>
      </c>
      <c r="AU45" s="45" t="s">
        <v>71</v>
      </c>
      <c r="AV45" s="45" t="s">
        <v>72</v>
      </c>
      <c r="AW45" s="44" t="s">
        <v>73</v>
      </c>
      <c r="CA45" s="197"/>
      <c r="CJ45" s="197"/>
    </row>
    <row r="46" spans="1:89" x14ac:dyDescent="0.25">
      <c r="A46" s="46" t="s">
        <v>74</v>
      </c>
      <c r="B46" s="47">
        <f>SUM(C46:D46)</f>
        <v>0</v>
      </c>
      <c r="C46" s="17">
        <f>+E46+G46+I46+K46+M46+O46+Q46+S46+U46+W46+Y46+AA46+AC46+AE46+AG46+AI46+AK46</f>
        <v>0</v>
      </c>
      <c r="D46" s="16">
        <f>+F46+H46+J46+L46+N46+P46+R46+T46+V46+X46+Z46+AB46+AD46+AF46+AH46+AJ46+AL46</f>
        <v>0</v>
      </c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  <c r="AH46" s="19"/>
      <c r="AI46" s="18"/>
      <c r="AJ46" s="19"/>
      <c r="AK46" s="18"/>
      <c r="AL46" s="48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CA46" t="str">
        <f>IF(CJ46=1," * La suma de Atenciones por profesional no debe ser mayor al Total.","")</f>
        <v/>
      </c>
    </row>
    <row r="47" spans="1:89" x14ac:dyDescent="0.25">
      <c r="A47" s="49" t="s">
        <v>75</v>
      </c>
      <c r="B47" s="47">
        <f t="shared" ref="B47:B57" si="9">SUM(C47:D47)</f>
        <v>0</v>
      </c>
      <c r="C47" s="25">
        <f t="shared" ref="C47:D57" si="10">+E47+G47+I47+K47+M47+O47+Q47+S47+U47+W47+Y47+AA47+AC47+AE47+AG47+AI47+AK47</f>
        <v>0</v>
      </c>
      <c r="D47" s="16">
        <f t="shared" si="10"/>
        <v>0</v>
      </c>
      <c r="E47" s="26"/>
      <c r="F47" s="19"/>
      <c r="G47" s="26"/>
      <c r="H47" s="19"/>
      <c r="I47" s="26"/>
      <c r="J47" s="19"/>
      <c r="K47" s="26"/>
      <c r="L47" s="19"/>
      <c r="M47" s="26"/>
      <c r="N47" s="19"/>
      <c r="O47" s="26"/>
      <c r="P47" s="19"/>
      <c r="Q47" s="26"/>
      <c r="R47" s="19"/>
      <c r="S47" s="26"/>
      <c r="T47" s="19"/>
      <c r="U47" s="26"/>
      <c r="V47" s="19"/>
      <c r="W47" s="26"/>
      <c r="X47" s="19"/>
      <c r="Y47" s="26"/>
      <c r="Z47" s="19"/>
      <c r="AA47" s="26"/>
      <c r="AB47" s="19"/>
      <c r="AC47" s="26"/>
      <c r="AD47" s="19"/>
      <c r="AE47" s="26"/>
      <c r="AF47" s="19"/>
      <c r="AG47" s="26"/>
      <c r="AH47" s="19"/>
      <c r="AI47" s="26"/>
      <c r="AJ47" s="19"/>
      <c r="AK47" s="26"/>
      <c r="AL47" s="48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CA47" t="str">
        <f t="shared" ref="CA47:CA57" si="11">IF(CJ47=1," * La suma de Atenciones por profesional no debe ser mayor al Total.","")</f>
        <v/>
      </c>
    </row>
    <row r="48" spans="1:89" x14ac:dyDescent="0.25">
      <c r="A48" s="50" t="s">
        <v>76</v>
      </c>
      <c r="B48" s="47">
        <f t="shared" si="9"/>
        <v>0</v>
      </c>
      <c r="C48" s="25">
        <f t="shared" si="10"/>
        <v>0</v>
      </c>
      <c r="D48" s="16">
        <f t="shared" si="10"/>
        <v>0</v>
      </c>
      <c r="E48" s="26"/>
      <c r="F48" s="19"/>
      <c r="G48" s="26"/>
      <c r="H48" s="19"/>
      <c r="I48" s="26"/>
      <c r="J48" s="19"/>
      <c r="K48" s="26"/>
      <c r="L48" s="19"/>
      <c r="M48" s="26"/>
      <c r="N48" s="19"/>
      <c r="O48" s="26"/>
      <c r="P48" s="19"/>
      <c r="Q48" s="26"/>
      <c r="R48" s="19"/>
      <c r="S48" s="26"/>
      <c r="T48" s="19"/>
      <c r="U48" s="26"/>
      <c r="V48" s="19"/>
      <c r="W48" s="26"/>
      <c r="X48" s="19"/>
      <c r="Y48" s="26"/>
      <c r="Z48" s="19"/>
      <c r="AA48" s="26"/>
      <c r="AB48" s="19"/>
      <c r="AC48" s="26"/>
      <c r="AD48" s="19"/>
      <c r="AE48" s="26"/>
      <c r="AF48" s="19"/>
      <c r="AG48" s="26"/>
      <c r="AH48" s="19"/>
      <c r="AI48" s="26"/>
      <c r="AJ48" s="19"/>
      <c r="AK48" s="26"/>
      <c r="AL48" s="48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t="str">
        <f t="shared" ref="AX48:AX57" si="12">CA48&amp;CB48</f>
        <v/>
      </c>
      <c r="CA48" t="str">
        <f t="shared" si="11"/>
        <v/>
      </c>
      <c r="CJ48">
        <f t="shared" ref="CJ48:CJ57" si="13">IF(SUM(AM48:AW48)&gt;B48,1,0)</f>
        <v>0</v>
      </c>
    </row>
    <row r="49" spans="1:89" x14ac:dyDescent="0.25">
      <c r="A49" s="50" t="s">
        <v>77</v>
      </c>
      <c r="B49" s="47">
        <f t="shared" si="9"/>
        <v>0</v>
      </c>
      <c r="C49" s="25">
        <f t="shared" si="10"/>
        <v>0</v>
      </c>
      <c r="D49" s="16">
        <f t="shared" si="10"/>
        <v>0</v>
      </c>
      <c r="E49" s="26"/>
      <c r="F49" s="19"/>
      <c r="G49" s="26"/>
      <c r="H49" s="19"/>
      <c r="I49" s="26"/>
      <c r="J49" s="19"/>
      <c r="K49" s="26"/>
      <c r="L49" s="19"/>
      <c r="M49" s="26"/>
      <c r="N49" s="19"/>
      <c r="O49" s="26"/>
      <c r="P49" s="19"/>
      <c r="Q49" s="26"/>
      <c r="R49" s="19"/>
      <c r="S49" s="26"/>
      <c r="T49" s="19"/>
      <c r="U49" s="26"/>
      <c r="V49" s="19"/>
      <c r="W49" s="26"/>
      <c r="X49" s="19"/>
      <c r="Y49" s="26"/>
      <c r="Z49" s="19"/>
      <c r="AA49" s="26"/>
      <c r="AB49" s="19"/>
      <c r="AC49" s="26"/>
      <c r="AD49" s="19"/>
      <c r="AE49" s="26"/>
      <c r="AF49" s="19"/>
      <c r="AG49" s="26"/>
      <c r="AH49" s="19"/>
      <c r="AI49" s="26"/>
      <c r="AJ49" s="19"/>
      <c r="AK49" s="26"/>
      <c r="AL49" s="48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t="str">
        <f t="shared" si="12"/>
        <v/>
      </c>
      <c r="CA49" t="str">
        <f t="shared" si="11"/>
        <v/>
      </c>
      <c r="CJ49">
        <f t="shared" si="13"/>
        <v>0</v>
      </c>
    </row>
    <row r="50" spans="1:89" x14ac:dyDescent="0.25">
      <c r="A50" s="50" t="s">
        <v>78</v>
      </c>
      <c r="B50" s="47">
        <f t="shared" si="9"/>
        <v>0</v>
      </c>
      <c r="C50" s="25">
        <f t="shared" si="10"/>
        <v>0</v>
      </c>
      <c r="D50" s="16">
        <f t="shared" si="10"/>
        <v>0</v>
      </c>
      <c r="E50" s="26"/>
      <c r="F50" s="19"/>
      <c r="G50" s="26"/>
      <c r="H50" s="19"/>
      <c r="I50" s="26"/>
      <c r="J50" s="19"/>
      <c r="K50" s="26"/>
      <c r="L50" s="19"/>
      <c r="M50" s="26"/>
      <c r="N50" s="19"/>
      <c r="O50" s="26"/>
      <c r="P50" s="19"/>
      <c r="Q50" s="26"/>
      <c r="R50" s="19"/>
      <c r="S50" s="26"/>
      <c r="T50" s="19"/>
      <c r="U50" s="26"/>
      <c r="V50" s="19"/>
      <c r="W50" s="26"/>
      <c r="X50" s="19"/>
      <c r="Y50" s="26"/>
      <c r="Z50" s="19"/>
      <c r="AA50" s="26"/>
      <c r="AB50" s="19"/>
      <c r="AC50" s="26"/>
      <c r="AD50" s="19"/>
      <c r="AE50" s="26"/>
      <c r="AF50" s="19"/>
      <c r="AG50" s="26"/>
      <c r="AH50" s="19"/>
      <c r="AI50" s="26"/>
      <c r="AJ50" s="19"/>
      <c r="AK50" s="26"/>
      <c r="AL50" s="48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t="str">
        <f t="shared" si="12"/>
        <v/>
      </c>
      <c r="CA50" t="str">
        <f t="shared" si="11"/>
        <v/>
      </c>
      <c r="CJ50">
        <f t="shared" si="13"/>
        <v>0</v>
      </c>
    </row>
    <row r="51" spans="1:89" x14ac:dyDescent="0.25">
      <c r="A51" s="50" t="s">
        <v>79</v>
      </c>
      <c r="B51" s="47">
        <f t="shared" si="9"/>
        <v>0</v>
      </c>
      <c r="C51" s="25">
        <f t="shared" si="10"/>
        <v>0</v>
      </c>
      <c r="D51" s="16">
        <f t="shared" si="10"/>
        <v>0</v>
      </c>
      <c r="E51" s="26"/>
      <c r="F51" s="19"/>
      <c r="G51" s="26"/>
      <c r="H51" s="19"/>
      <c r="I51" s="26"/>
      <c r="J51" s="19"/>
      <c r="K51" s="26"/>
      <c r="L51" s="19"/>
      <c r="M51" s="26"/>
      <c r="N51" s="19"/>
      <c r="O51" s="26"/>
      <c r="P51" s="19"/>
      <c r="Q51" s="26"/>
      <c r="R51" s="19"/>
      <c r="S51" s="26"/>
      <c r="T51" s="19"/>
      <c r="U51" s="26"/>
      <c r="V51" s="19"/>
      <c r="W51" s="26"/>
      <c r="X51" s="19"/>
      <c r="Y51" s="26"/>
      <c r="Z51" s="19"/>
      <c r="AA51" s="26"/>
      <c r="AB51" s="19"/>
      <c r="AC51" s="26"/>
      <c r="AD51" s="19"/>
      <c r="AE51" s="26"/>
      <c r="AF51" s="19"/>
      <c r="AG51" s="26"/>
      <c r="AH51" s="19"/>
      <c r="AI51" s="26"/>
      <c r="AJ51" s="19"/>
      <c r="AK51" s="26"/>
      <c r="AL51" s="48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t="str">
        <f t="shared" si="12"/>
        <v/>
      </c>
      <c r="CA51" t="str">
        <f t="shared" si="11"/>
        <v/>
      </c>
      <c r="CJ51">
        <f t="shared" si="13"/>
        <v>0</v>
      </c>
    </row>
    <row r="52" spans="1:89" x14ac:dyDescent="0.25">
      <c r="A52" s="50" t="s">
        <v>80</v>
      </c>
      <c r="B52" s="47">
        <f t="shared" si="9"/>
        <v>0</v>
      </c>
      <c r="C52" s="25">
        <f t="shared" si="10"/>
        <v>0</v>
      </c>
      <c r="D52" s="16">
        <f t="shared" si="10"/>
        <v>0</v>
      </c>
      <c r="E52" s="26"/>
      <c r="F52" s="19"/>
      <c r="G52" s="26"/>
      <c r="H52" s="19"/>
      <c r="I52" s="26"/>
      <c r="J52" s="19"/>
      <c r="K52" s="26"/>
      <c r="L52" s="19"/>
      <c r="M52" s="26"/>
      <c r="N52" s="19"/>
      <c r="O52" s="26"/>
      <c r="P52" s="19"/>
      <c r="Q52" s="26"/>
      <c r="R52" s="19"/>
      <c r="S52" s="26"/>
      <c r="T52" s="19"/>
      <c r="U52" s="26"/>
      <c r="V52" s="19"/>
      <c r="W52" s="26"/>
      <c r="X52" s="19"/>
      <c r="Y52" s="26"/>
      <c r="Z52" s="19"/>
      <c r="AA52" s="26"/>
      <c r="AB52" s="19"/>
      <c r="AC52" s="26"/>
      <c r="AD52" s="19"/>
      <c r="AE52" s="26"/>
      <c r="AF52" s="19"/>
      <c r="AG52" s="26"/>
      <c r="AH52" s="19"/>
      <c r="AI52" s="26"/>
      <c r="AJ52" s="19"/>
      <c r="AK52" s="26"/>
      <c r="AL52" s="48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t="str">
        <f t="shared" si="12"/>
        <v/>
      </c>
      <c r="CA52" t="str">
        <f t="shared" si="11"/>
        <v/>
      </c>
      <c r="CJ52">
        <f t="shared" si="13"/>
        <v>0</v>
      </c>
    </row>
    <row r="53" spans="1:89" x14ac:dyDescent="0.25">
      <c r="A53" s="50" t="s">
        <v>81</v>
      </c>
      <c r="B53" s="47">
        <f t="shared" si="9"/>
        <v>0</v>
      </c>
      <c r="C53" s="25">
        <f t="shared" si="10"/>
        <v>0</v>
      </c>
      <c r="D53" s="16">
        <f t="shared" si="10"/>
        <v>0</v>
      </c>
      <c r="E53" s="26"/>
      <c r="F53" s="19"/>
      <c r="G53" s="26"/>
      <c r="H53" s="19"/>
      <c r="I53" s="26"/>
      <c r="J53" s="19"/>
      <c r="K53" s="26"/>
      <c r="L53" s="19"/>
      <c r="M53" s="26"/>
      <c r="N53" s="19"/>
      <c r="O53" s="26"/>
      <c r="P53" s="19"/>
      <c r="Q53" s="26"/>
      <c r="R53" s="19"/>
      <c r="S53" s="26"/>
      <c r="T53" s="19"/>
      <c r="U53" s="26"/>
      <c r="V53" s="19"/>
      <c r="W53" s="26"/>
      <c r="X53" s="19"/>
      <c r="Y53" s="26"/>
      <c r="Z53" s="19"/>
      <c r="AA53" s="26"/>
      <c r="AB53" s="19"/>
      <c r="AC53" s="26"/>
      <c r="AD53" s="19"/>
      <c r="AE53" s="26"/>
      <c r="AF53" s="19"/>
      <c r="AG53" s="26"/>
      <c r="AH53" s="19"/>
      <c r="AI53" s="26"/>
      <c r="AJ53" s="19"/>
      <c r="AK53" s="26"/>
      <c r="AL53" s="48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t="str">
        <f t="shared" si="12"/>
        <v/>
      </c>
      <c r="CA53" t="str">
        <f t="shared" si="11"/>
        <v/>
      </c>
      <c r="CJ53">
        <f t="shared" si="13"/>
        <v>0</v>
      </c>
    </row>
    <row r="54" spans="1:89" x14ac:dyDescent="0.25">
      <c r="A54" s="50" t="s">
        <v>82</v>
      </c>
      <c r="B54" s="47">
        <f t="shared" si="9"/>
        <v>0</v>
      </c>
      <c r="C54" s="25">
        <f t="shared" si="10"/>
        <v>0</v>
      </c>
      <c r="D54" s="16">
        <f t="shared" si="10"/>
        <v>0</v>
      </c>
      <c r="E54" s="26"/>
      <c r="F54" s="19"/>
      <c r="G54" s="26"/>
      <c r="H54" s="19"/>
      <c r="I54" s="26"/>
      <c r="J54" s="19"/>
      <c r="K54" s="26"/>
      <c r="L54" s="19"/>
      <c r="M54" s="26"/>
      <c r="N54" s="19"/>
      <c r="O54" s="26"/>
      <c r="P54" s="19"/>
      <c r="Q54" s="26"/>
      <c r="R54" s="19"/>
      <c r="S54" s="26"/>
      <c r="T54" s="19"/>
      <c r="U54" s="26"/>
      <c r="V54" s="19"/>
      <c r="W54" s="26"/>
      <c r="X54" s="19"/>
      <c r="Y54" s="26"/>
      <c r="Z54" s="19"/>
      <c r="AA54" s="26"/>
      <c r="AB54" s="19"/>
      <c r="AC54" s="26"/>
      <c r="AD54" s="19"/>
      <c r="AE54" s="26"/>
      <c r="AF54" s="19"/>
      <c r="AG54" s="26"/>
      <c r="AH54" s="19"/>
      <c r="AI54" s="26"/>
      <c r="AJ54" s="19"/>
      <c r="AK54" s="26"/>
      <c r="AL54" s="48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t="str">
        <f t="shared" si="12"/>
        <v/>
      </c>
      <c r="CA54" t="str">
        <f t="shared" si="11"/>
        <v/>
      </c>
      <c r="CJ54">
        <f t="shared" si="13"/>
        <v>0</v>
      </c>
    </row>
    <row r="55" spans="1:89" x14ac:dyDescent="0.25">
      <c r="A55" s="50" t="s">
        <v>83</v>
      </c>
      <c r="B55" s="47">
        <f t="shared" si="9"/>
        <v>0</v>
      </c>
      <c r="C55" s="25">
        <f t="shared" si="10"/>
        <v>0</v>
      </c>
      <c r="D55" s="16">
        <f t="shared" si="10"/>
        <v>0</v>
      </c>
      <c r="E55" s="26"/>
      <c r="F55" s="19"/>
      <c r="G55" s="26"/>
      <c r="H55" s="19"/>
      <c r="I55" s="26"/>
      <c r="J55" s="19"/>
      <c r="K55" s="26"/>
      <c r="L55" s="19"/>
      <c r="M55" s="26"/>
      <c r="N55" s="19"/>
      <c r="O55" s="26"/>
      <c r="P55" s="19"/>
      <c r="Q55" s="26"/>
      <c r="R55" s="19"/>
      <c r="S55" s="26"/>
      <c r="T55" s="19"/>
      <c r="U55" s="26"/>
      <c r="V55" s="19"/>
      <c r="W55" s="26"/>
      <c r="X55" s="19"/>
      <c r="Y55" s="26"/>
      <c r="Z55" s="19"/>
      <c r="AA55" s="26"/>
      <c r="AB55" s="19"/>
      <c r="AC55" s="26"/>
      <c r="AD55" s="19"/>
      <c r="AE55" s="26"/>
      <c r="AF55" s="19"/>
      <c r="AG55" s="26"/>
      <c r="AH55" s="19"/>
      <c r="AI55" s="26"/>
      <c r="AJ55" s="19"/>
      <c r="AK55" s="26"/>
      <c r="AL55" s="48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t="str">
        <f t="shared" si="12"/>
        <v/>
      </c>
      <c r="CA55" t="str">
        <f t="shared" si="11"/>
        <v/>
      </c>
      <c r="CJ55">
        <f t="shared" si="13"/>
        <v>0</v>
      </c>
    </row>
    <row r="56" spans="1:89" x14ac:dyDescent="0.25">
      <c r="A56" s="50" t="s">
        <v>84</v>
      </c>
      <c r="B56" s="47">
        <f t="shared" si="9"/>
        <v>0</v>
      </c>
      <c r="C56" s="25">
        <f t="shared" si="10"/>
        <v>0</v>
      </c>
      <c r="D56" s="16">
        <f t="shared" si="10"/>
        <v>0</v>
      </c>
      <c r="E56" s="26"/>
      <c r="F56" s="19"/>
      <c r="G56" s="26"/>
      <c r="H56" s="19"/>
      <c r="I56" s="26"/>
      <c r="J56" s="19"/>
      <c r="K56" s="26"/>
      <c r="L56" s="19"/>
      <c r="M56" s="26"/>
      <c r="N56" s="19"/>
      <c r="O56" s="26"/>
      <c r="P56" s="19"/>
      <c r="Q56" s="26"/>
      <c r="R56" s="19"/>
      <c r="S56" s="26"/>
      <c r="T56" s="19"/>
      <c r="U56" s="26"/>
      <c r="V56" s="19"/>
      <c r="W56" s="26"/>
      <c r="X56" s="19"/>
      <c r="Y56" s="26"/>
      <c r="Z56" s="19"/>
      <c r="AA56" s="26"/>
      <c r="AB56" s="19"/>
      <c r="AC56" s="26"/>
      <c r="AD56" s="19"/>
      <c r="AE56" s="26"/>
      <c r="AF56" s="19"/>
      <c r="AG56" s="26"/>
      <c r="AH56" s="19"/>
      <c r="AI56" s="26"/>
      <c r="AJ56" s="19"/>
      <c r="AK56" s="26"/>
      <c r="AL56" s="48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t="str">
        <f t="shared" si="12"/>
        <v/>
      </c>
      <c r="CA56" t="str">
        <f t="shared" si="11"/>
        <v/>
      </c>
      <c r="CJ56">
        <f t="shared" si="13"/>
        <v>0</v>
      </c>
    </row>
    <row r="57" spans="1:89" ht="22.5" x14ac:dyDescent="0.25">
      <c r="A57" s="51" t="s">
        <v>85</v>
      </c>
      <c r="B57" s="52">
        <f t="shared" si="9"/>
        <v>0</v>
      </c>
      <c r="C57" s="53">
        <f t="shared" si="10"/>
        <v>0</v>
      </c>
      <c r="D57" s="54">
        <f t="shared" si="10"/>
        <v>0</v>
      </c>
      <c r="E57" s="55"/>
      <c r="F57" s="56"/>
      <c r="G57" s="55"/>
      <c r="H57" s="56"/>
      <c r="I57" s="55"/>
      <c r="J57" s="56"/>
      <c r="K57" s="55"/>
      <c r="L57" s="56"/>
      <c r="M57" s="55"/>
      <c r="N57" s="56"/>
      <c r="O57" s="55"/>
      <c r="P57" s="56"/>
      <c r="Q57" s="55"/>
      <c r="R57" s="56"/>
      <c r="S57" s="55"/>
      <c r="T57" s="56"/>
      <c r="U57" s="55"/>
      <c r="V57" s="56"/>
      <c r="W57" s="55"/>
      <c r="X57" s="56"/>
      <c r="Y57" s="55"/>
      <c r="Z57" s="56"/>
      <c r="AA57" s="55"/>
      <c r="AB57" s="56"/>
      <c r="AC57" s="55"/>
      <c r="AD57" s="56"/>
      <c r="AE57" s="55"/>
      <c r="AF57" s="56"/>
      <c r="AG57" s="55"/>
      <c r="AH57" s="56"/>
      <c r="AI57" s="55"/>
      <c r="AJ57" s="56"/>
      <c r="AK57" s="55"/>
      <c r="AL57" s="57"/>
      <c r="AM57" s="56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t="str">
        <f t="shared" si="12"/>
        <v/>
      </c>
      <c r="CA57" t="str">
        <f t="shared" si="11"/>
        <v/>
      </c>
      <c r="CJ57">
        <f t="shared" si="13"/>
        <v>0</v>
      </c>
    </row>
    <row r="58" spans="1:89" ht="15.75" x14ac:dyDescent="0.25">
      <c r="A58" s="4" t="s">
        <v>86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89" ht="15.75" x14ac:dyDescent="0.25">
      <c r="A59" s="4" t="s">
        <v>87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89" ht="15" customHeight="1" x14ac:dyDescent="0.25">
      <c r="A60" s="212" t="s">
        <v>4</v>
      </c>
      <c r="B60" s="213"/>
      <c r="C60" s="203" t="s">
        <v>5</v>
      </c>
      <c r="D60" s="204"/>
      <c r="E60" s="205"/>
      <c r="F60" s="209" t="s">
        <v>6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191"/>
      <c r="AN60" s="219" t="s">
        <v>7</v>
      </c>
      <c r="AO60" s="222" t="s">
        <v>8</v>
      </c>
      <c r="CA60" s="218" t="s">
        <v>7</v>
      </c>
      <c r="CB60" s="218" t="s">
        <v>8</v>
      </c>
      <c r="CC60" s="218" t="s">
        <v>88</v>
      </c>
      <c r="CJ60" s="218" t="s">
        <v>7</v>
      </c>
      <c r="CK60" s="218" t="s">
        <v>8</v>
      </c>
    </row>
    <row r="61" spans="1:89" x14ac:dyDescent="0.25">
      <c r="A61" s="214"/>
      <c r="B61" s="215"/>
      <c r="C61" s="206"/>
      <c r="D61" s="207"/>
      <c r="E61" s="208"/>
      <c r="F61" s="198" t="s">
        <v>10</v>
      </c>
      <c r="G61" s="196"/>
      <c r="H61" s="195" t="s">
        <v>11</v>
      </c>
      <c r="I61" s="196"/>
      <c r="J61" s="195" t="s">
        <v>12</v>
      </c>
      <c r="K61" s="196"/>
      <c r="L61" s="195" t="s">
        <v>13</v>
      </c>
      <c r="M61" s="196"/>
      <c r="N61" s="195" t="s">
        <v>14</v>
      </c>
      <c r="O61" s="196"/>
      <c r="P61" s="195" t="s">
        <v>15</v>
      </c>
      <c r="Q61" s="196"/>
      <c r="R61" s="195" t="s">
        <v>16</v>
      </c>
      <c r="S61" s="196"/>
      <c r="T61" s="195" t="s">
        <v>17</v>
      </c>
      <c r="U61" s="196"/>
      <c r="V61" s="195" t="s">
        <v>18</v>
      </c>
      <c r="W61" s="196"/>
      <c r="X61" s="195" t="s">
        <v>19</v>
      </c>
      <c r="Y61" s="196"/>
      <c r="Z61" s="195" t="s">
        <v>20</v>
      </c>
      <c r="AA61" s="196"/>
      <c r="AB61" s="195" t="s">
        <v>21</v>
      </c>
      <c r="AC61" s="196"/>
      <c r="AD61" s="195" t="s">
        <v>22</v>
      </c>
      <c r="AE61" s="196"/>
      <c r="AF61" s="195" t="s">
        <v>23</v>
      </c>
      <c r="AG61" s="196"/>
      <c r="AH61" s="195" t="s">
        <v>24</v>
      </c>
      <c r="AI61" s="196"/>
      <c r="AJ61" s="195" t="s">
        <v>25</v>
      </c>
      <c r="AK61" s="196"/>
      <c r="AL61" s="190" t="s">
        <v>26</v>
      </c>
      <c r="AM61" s="191"/>
      <c r="AN61" s="220"/>
      <c r="AO61" s="223"/>
      <c r="CA61" s="218"/>
      <c r="CB61" s="218"/>
      <c r="CC61" s="218"/>
      <c r="CJ61" s="218"/>
      <c r="CK61" s="218"/>
    </row>
    <row r="62" spans="1:89" x14ac:dyDescent="0.25">
      <c r="A62" s="216"/>
      <c r="B62" s="217"/>
      <c r="C62" s="8" t="s">
        <v>27</v>
      </c>
      <c r="D62" s="9" t="s">
        <v>28</v>
      </c>
      <c r="E62" s="10" t="s">
        <v>29</v>
      </c>
      <c r="F62" s="11" t="s">
        <v>28</v>
      </c>
      <c r="G62" s="160" t="s">
        <v>29</v>
      </c>
      <c r="H62" s="13" t="s">
        <v>28</v>
      </c>
      <c r="I62" s="160" t="s">
        <v>29</v>
      </c>
      <c r="J62" s="13" t="s">
        <v>28</v>
      </c>
      <c r="K62" s="160" t="s">
        <v>29</v>
      </c>
      <c r="L62" s="13" t="s">
        <v>28</v>
      </c>
      <c r="M62" s="160" t="s">
        <v>29</v>
      </c>
      <c r="N62" s="13" t="s">
        <v>28</v>
      </c>
      <c r="O62" s="160" t="s">
        <v>29</v>
      </c>
      <c r="P62" s="13" t="s">
        <v>28</v>
      </c>
      <c r="Q62" s="160" t="s">
        <v>29</v>
      </c>
      <c r="R62" s="13" t="s">
        <v>28</v>
      </c>
      <c r="S62" s="160" t="s">
        <v>29</v>
      </c>
      <c r="T62" s="13" t="s">
        <v>28</v>
      </c>
      <c r="U62" s="160" t="s">
        <v>29</v>
      </c>
      <c r="V62" s="13" t="s">
        <v>28</v>
      </c>
      <c r="W62" s="160" t="s">
        <v>29</v>
      </c>
      <c r="X62" s="13" t="s">
        <v>28</v>
      </c>
      <c r="Y62" s="160" t="s">
        <v>29</v>
      </c>
      <c r="Z62" s="13" t="s">
        <v>28</v>
      </c>
      <c r="AA62" s="160" t="s">
        <v>29</v>
      </c>
      <c r="AB62" s="13" t="s">
        <v>28</v>
      </c>
      <c r="AC62" s="160" t="s">
        <v>29</v>
      </c>
      <c r="AD62" s="13" t="s">
        <v>28</v>
      </c>
      <c r="AE62" s="160" t="s">
        <v>29</v>
      </c>
      <c r="AF62" s="13" t="s">
        <v>28</v>
      </c>
      <c r="AG62" s="160" t="s">
        <v>29</v>
      </c>
      <c r="AH62" s="13" t="s">
        <v>28</v>
      </c>
      <c r="AI62" s="160" t="s">
        <v>29</v>
      </c>
      <c r="AJ62" s="13" t="s">
        <v>28</v>
      </c>
      <c r="AK62" s="160" t="s">
        <v>29</v>
      </c>
      <c r="AL62" s="13" t="s">
        <v>28</v>
      </c>
      <c r="AM62" s="14" t="s">
        <v>29</v>
      </c>
      <c r="AN62" s="221"/>
      <c r="AO62" s="224" t="s">
        <v>29</v>
      </c>
      <c r="CA62" s="218"/>
      <c r="CB62" s="218" t="s">
        <v>29</v>
      </c>
      <c r="CC62" s="218" t="s">
        <v>29</v>
      </c>
      <c r="CJ62" s="218"/>
      <c r="CK62" s="218" t="s">
        <v>29</v>
      </c>
    </row>
    <row r="63" spans="1:89" x14ac:dyDescent="0.25">
      <c r="A63" s="199" t="s">
        <v>30</v>
      </c>
      <c r="B63" s="24" t="s">
        <v>31</v>
      </c>
      <c r="C63" s="16">
        <f>SUM(D63:E63)</f>
        <v>40</v>
      </c>
      <c r="D63" s="17">
        <f>+F63+H63+J63+L63+N63+P63+R63+T63+V63+X63+Z63+AB63+AD63+AF63+AH63+AJ63+AL63</f>
        <v>24</v>
      </c>
      <c r="E63" s="16">
        <f>+G63+I63+K63+M63+O63+Q63+S63+U63+W63+Y63+AA63+AC63+AE63+AG63+AI63+AK63+AM63</f>
        <v>16</v>
      </c>
      <c r="F63" s="18"/>
      <c r="G63" s="19"/>
      <c r="H63" s="18"/>
      <c r="I63" s="19"/>
      <c r="J63" s="18"/>
      <c r="K63" s="19"/>
      <c r="L63" s="18"/>
      <c r="M63" s="19"/>
      <c r="N63" s="18"/>
      <c r="O63" s="19"/>
      <c r="P63" s="18"/>
      <c r="Q63" s="19"/>
      <c r="R63" s="18"/>
      <c r="S63" s="19"/>
      <c r="T63" s="18"/>
      <c r="U63" s="19"/>
      <c r="V63" s="18"/>
      <c r="W63" s="19">
        <v>1</v>
      </c>
      <c r="X63" s="18"/>
      <c r="Y63" s="19">
        <v>1</v>
      </c>
      <c r="Z63" s="18">
        <v>1</v>
      </c>
      <c r="AA63" s="19"/>
      <c r="AB63" s="18">
        <v>1</v>
      </c>
      <c r="AC63" s="19">
        <v>1</v>
      </c>
      <c r="AD63" s="18">
        <v>1</v>
      </c>
      <c r="AE63" s="19">
        <v>1</v>
      </c>
      <c r="AF63" s="18">
        <v>8</v>
      </c>
      <c r="AG63" s="19">
        <v>1</v>
      </c>
      <c r="AH63" s="18"/>
      <c r="AI63" s="19">
        <v>3</v>
      </c>
      <c r="AJ63" s="18">
        <v>5</v>
      </c>
      <c r="AK63" s="19">
        <v>6</v>
      </c>
      <c r="AL63" s="18">
        <v>8</v>
      </c>
      <c r="AM63" s="22">
        <v>2</v>
      </c>
      <c r="AN63" s="23">
        <v>0</v>
      </c>
      <c r="AO63" s="19">
        <v>0</v>
      </c>
      <c r="AP63" t="str">
        <f>CA63&amp;CB63&amp;CC63</f>
        <v/>
      </c>
      <c r="CA63" t="str">
        <f>IF(CJ63=1," * El total de registros en Pueblos Originarios no debe ser mayor al Total.","")</f>
        <v/>
      </c>
      <c r="CB63" t="str">
        <f>IF(CK63=1," * El total de registros en Migrantes no debe ser mayor al Total.","")</f>
        <v/>
      </c>
      <c r="CC63" t="str">
        <f>IF(AND(C63&lt;&gt;0,OR(AN63="",AO63="")),"* No olvide digitar Migrantes y/o Pueblos Originarios (Digite CERO si no tiene). ","")</f>
        <v/>
      </c>
      <c r="CJ63">
        <f>IF(AN63&gt;C63,1,0)</f>
        <v>0</v>
      </c>
      <c r="CK63">
        <f>IF(AO63&gt;C63,1,0)</f>
        <v>0</v>
      </c>
    </row>
    <row r="64" spans="1:89" x14ac:dyDescent="0.25">
      <c r="A64" s="200"/>
      <c r="B64" s="24" t="s">
        <v>32</v>
      </c>
      <c r="C64" s="16">
        <f t="shared" ref="C64:C89" si="14">SUM(D64:E64)</f>
        <v>0</v>
      </c>
      <c r="D64" s="25">
        <f t="shared" ref="D64:E89" si="15">+F64+H64+J64+L64+N64+P64+R64+T64+V64+X64+Z64+AB64+AD64+AF64+AH64+AJ64+AL64</f>
        <v>0</v>
      </c>
      <c r="E64" s="16">
        <f t="shared" si="15"/>
        <v>0</v>
      </c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6"/>
      <c r="AA64" s="19"/>
      <c r="AB64" s="26"/>
      <c r="AC64" s="19"/>
      <c r="AD64" s="26"/>
      <c r="AE64" s="19"/>
      <c r="AF64" s="26"/>
      <c r="AG64" s="19"/>
      <c r="AH64" s="26"/>
      <c r="AI64" s="19"/>
      <c r="AJ64" s="26"/>
      <c r="AK64" s="19"/>
      <c r="AL64" s="26"/>
      <c r="AM64" s="22"/>
      <c r="AN64" s="23"/>
      <c r="AO64" s="19"/>
      <c r="AP64" t="str">
        <f t="shared" ref="AP64:AP89" si="16">CA64&amp;CB64&amp;CC64</f>
        <v/>
      </c>
      <c r="CA64" t="str">
        <f t="shared" ref="CA64:CA89" si="17">IF(CJ64=1," * El total de registros en Pueblos Originarios no debe ser mayor al Total.","")</f>
        <v/>
      </c>
      <c r="CB64" t="str">
        <f t="shared" ref="CB64:CB89" si="18">IF(CK64=1," * El total de registros en Migrantes no debe ser mayor al Total.","")</f>
        <v/>
      </c>
      <c r="CC64" t="str">
        <f t="shared" ref="CC64:CC89" si="19">IF(AND(C64&lt;&gt;0,OR(AN64="",AO64="")),"* No olvide digitar Migrantes y/o Pueblos Originarios (Digite CERO si no tiene). ","")</f>
        <v/>
      </c>
      <c r="CJ64">
        <f t="shared" ref="CJ64:CJ89" si="20">IF(AN64&gt;C64,1,0)</f>
        <v>0</v>
      </c>
      <c r="CK64">
        <f t="shared" ref="CK64:CK89" si="21">IF(AO64&gt;C64,1,0)</f>
        <v>0</v>
      </c>
    </row>
    <row r="65" spans="1:89" x14ac:dyDescent="0.25">
      <c r="A65" s="200"/>
      <c r="B65" s="24" t="s">
        <v>33</v>
      </c>
      <c r="C65" s="16">
        <f t="shared" si="14"/>
        <v>0</v>
      </c>
      <c r="D65" s="25">
        <f t="shared" si="15"/>
        <v>0</v>
      </c>
      <c r="E65" s="16">
        <f t="shared" si="15"/>
        <v>0</v>
      </c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6"/>
      <c r="AA65" s="19"/>
      <c r="AB65" s="26"/>
      <c r="AC65" s="19"/>
      <c r="AD65" s="26"/>
      <c r="AE65" s="19"/>
      <c r="AF65" s="26"/>
      <c r="AG65" s="19"/>
      <c r="AH65" s="26"/>
      <c r="AI65" s="19"/>
      <c r="AJ65" s="26"/>
      <c r="AK65" s="19"/>
      <c r="AL65" s="26"/>
      <c r="AM65" s="22"/>
      <c r="AN65" s="23"/>
      <c r="AO65" s="19"/>
      <c r="AP65" t="str">
        <f t="shared" si="16"/>
        <v/>
      </c>
      <c r="CA65" t="str">
        <f t="shared" si="17"/>
        <v/>
      </c>
      <c r="CB65" t="str">
        <f t="shared" si="18"/>
        <v/>
      </c>
      <c r="CC65" t="str">
        <f t="shared" si="19"/>
        <v/>
      </c>
      <c r="CJ65">
        <f t="shared" si="20"/>
        <v>0</v>
      </c>
      <c r="CK65">
        <f t="shared" si="21"/>
        <v>0</v>
      </c>
    </row>
    <row r="66" spans="1:89" x14ac:dyDescent="0.25">
      <c r="A66" s="200"/>
      <c r="B66" s="24" t="s">
        <v>34</v>
      </c>
      <c r="C66" s="16">
        <f t="shared" si="14"/>
        <v>0</v>
      </c>
      <c r="D66" s="25">
        <f t="shared" si="15"/>
        <v>0</v>
      </c>
      <c r="E66" s="16">
        <f t="shared" si="15"/>
        <v>0</v>
      </c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6"/>
      <c r="AA66" s="19"/>
      <c r="AB66" s="26"/>
      <c r="AC66" s="19"/>
      <c r="AD66" s="26"/>
      <c r="AE66" s="19"/>
      <c r="AF66" s="26"/>
      <c r="AG66" s="19"/>
      <c r="AH66" s="26"/>
      <c r="AI66" s="19"/>
      <c r="AJ66" s="26"/>
      <c r="AK66" s="19"/>
      <c r="AL66" s="26"/>
      <c r="AM66" s="22"/>
      <c r="AN66" s="23"/>
      <c r="AO66" s="19"/>
      <c r="AP66" t="str">
        <f t="shared" si="16"/>
        <v/>
      </c>
      <c r="CA66" t="str">
        <f t="shared" si="17"/>
        <v/>
      </c>
      <c r="CB66" t="str">
        <f t="shared" si="18"/>
        <v/>
      </c>
      <c r="CC66" t="str">
        <f t="shared" si="19"/>
        <v/>
      </c>
      <c r="CJ66">
        <f t="shared" si="20"/>
        <v>0</v>
      </c>
      <c r="CK66">
        <f t="shared" si="21"/>
        <v>0</v>
      </c>
    </row>
    <row r="67" spans="1:89" x14ac:dyDescent="0.25">
      <c r="A67" s="200"/>
      <c r="B67" s="24" t="s">
        <v>35</v>
      </c>
      <c r="C67" s="16">
        <f t="shared" si="14"/>
        <v>0</v>
      </c>
      <c r="D67" s="25">
        <f t="shared" si="15"/>
        <v>0</v>
      </c>
      <c r="E67" s="16">
        <f t="shared" si="15"/>
        <v>0</v>
      </c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6"/>
      <c r="AA67" s="19"/>
      <c r="AB67" s="26"/>
      <c r="AC67" s="19"/>
      <c r="AD67" s="26"/>
      <c r="AE67" s="19"/>
      <c r="AF67" s="26"/>
      <c r="AG67" s="19"/>
      <c r="AH67" s="26"/>
      <c r="AI67" s="19"/>
      <c r="AJ67" s="26"/>
      <c r="AK67" s="19"/>
      <c r="AL67" s="26"/>
      <c r="AM67" s="22"/>
      <c r="AN67" s="23"/>
      <c r="AO67" s="19"/>
      <c r="AP67" t="str">
        <f t="shared" si="16"/>
        <v/>
      </c>
      <c r="CA67" t="str">
        <f t="shared" si="17"/>
        <v/>
      </c>
      <c r="CB67" t="str">
        <f t="shared" si="18"/>
        <v/>
      </c>
      <c r="CC67" t="str">
        <f t="shared" si="19"/>
        <v/>
      </c>
      <c r="CJ67">
        <f t="shared" si="20"/>
        <v>0</v>
      </c>
      <c r="CK67">
        <f t="shared" si="21"/>
        <v>0</v>
      </c>
    </row>
    <row r="68" spans="1:89" x14ac:dyDescent="0.25">
      <c r="A68" s="200"/>
      <c r="B68" s="24" t="s">
        <v>36</v>
      </c>
      <c r="C68" s="16">
        <f t="shared" si="14"/>
        <v>0</v>
      </c>
      <c r="D68" s="25">
        <f t="shared" si="15"/>
        <v>0</v>
      </c>
      <c r="E68" s="16">
        <f t="shared" si="15"/>
        <v>0</v>
      </c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6"/>
      <c r="AA68" s="19"/>
      <c r="AB68" s="26"/>
      <c r="AC68" s="19"/>
      <c r="AD68" s="26"/>
      <c r="AE68" s="19"/>
      <c r="AF68" s="26"/>
      <c r="AG68" s="19"/>
      <c r="AH68" s="26"/>
      <c r="AI68" s="19"/>
      <c r="AJ68" s="26"/>
      <c r="AK68" s="19"/>
      <c r="AL68" s="26"/>
      <c r="AM68" s="22"/>
      <c r="AN68" s="23"/>
      <c r="AO68" s="19"/>
      <c r="AP68" t="str">
        <f t="shared" si="16"/>
        <v/>
      </c>
      <c r="CA68" t="str">
        <f t="shared" si="17"/>
        <v/>
      </c>
      <c r="CB68" t="str">
        <f t="shared" si="18"/>
        <v/>
      </c>
      <c r="CC68" t="str">
        <f t="shared" si="19"/>
        <v/>
      </c>
      <c r="CJ68">
        <f t="shared" si="20"/>
        <v>0</v>
      </c>
      <c r="CK68">
        <f t="shared" si="21"/>
        <v>0</v>
      </c>
    </row>
    <row r="69" spans="1:89" x14ac:dyDescent="0.25">
      <c r="A69" s="200"/>
      <c r="B69" s="24" t="s">
        <v>37</v>
      </c>
      <c r="C69" s="16">
        <f t="shared" si="14"/>
        <v>0</v>
      </c>
      <c r="D69" s="25">
        <f t="shared" si="15"/>
        <v>0</v>
      </c>
      <c r="E69" s="16">
        <f t="shared" si="15"/>
        <v>0</v>
      </c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6"/>
      <c r="AA69" s="19"/>
      <c r="AB69" s="26"/>
      <c r="AC69" s="19"/>
      <c r="AD69" s="26"/>
      <c r="AE69" s="19"/>
      <c r="AF69" s="26"/>
      <c r="AG69" s="19"/>
      <c r="AH69" s="26"/>
      <c r="AI69" s="19"/>
      <c r="AJ69" s="26"/>
      <c r="AK69" s="19"/>
      <c r="AL69" s="26"/>
      <c r="AM69" s="22"/>
      <c r="AN69" s="23"/>
      <c r="AO69" s="19"/>
      <c r="AP69" t="str">
        <f t="shared" si="16"/>
        <v/>
      </c>
      <c r="CA69" t="str">
        <f t="shared" si="17"/>
        <v/>
      </c>
      <c r="CB69" t="str">
        <f t="shared" si="18"/>
        <v/>
      </c>
      <c r="CC69" t="str">
        <f t="shared" si="19"/>
        <v/>
      </c>
      <c r="CJ69">
        <f t="shared" si="20"/>
        <v>0</v>
      </c>
      <c r="CK69">
        <f t="shared" si="21"/>
        <v>0</v>
      </c>
    </row>
    <row r="70" spans="1:89" x14ac:dyDescent="0.25">
      <c r="A70" s="200"/>
      <c r="B70" s="24" t="s">
        <v>38</v>
      </c>
      <c r="C70" s="16">
        <f t="shared" si="14"/>
        <v>0</v>
      </c>
      <c r="D70" s="25">
        <f t="shared" si="15"/>
        <v>0</v>
      </c>
      <c r="E70" s="16">
        <f t="shared" si="15"/>
        <v>0</v>
      </c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6"/>
      <c r="AA70" s="19"/>
      <c r="AB70" s="26"/>
      <c r="AC70" s="19"/>
      <c r="AD70" s="26"/>
      <c r="AE70" s="19"/>
      <c r="AF70" s="26"/>
      <c r="AG70" s="19"/>
      <c r="AH70" s="26"/>
      <c r="AI70" s="19"/>
      <c r="AJ70" s="26"/>
      <c r="AK70" s="19"/>
      <c r="AL70" s="26"/>
      <c r="AM70" s="22"/>
      <c r="AN70" s="23"/>
      <c r="AO70" s="19"/>
      <c r="AP70" t="str">
        <f t="shared" si="16"/>
        <v/>
      </c>
      <c r="CA70" t="str">
        <f t="shared" si="17"/>
        <v/>
      </c>
      <c r="CB70" t="str">
        <f t="shared" si="18"/>
        <v/>
      </c>
      <c r="CC70" t="str">
        <f t="shared" si="19"/>
        <v/>
      </c>
      <c r="CJ70">
        <f t="shared" si="20"/>
        <v>0</v>
      </c>
      <c r="CK70">
        <f t="shared" si="21"/>
        <v>0</v>
      </c>
    </row>
    <row r="71" spans="1:89" x14ac:dyDescent="0.25">
      <c r="A71" s="200"/>
      <c r="B71" s="24" t="s">
        <v>39</v>
      </c>
      <c r="C71" s="16">
        <f t="shared" si="14"/>
        <v>0</v>
      </c>
      <c r="D71" s="25">
        <f t="shared" si="15"/>
        <v>0</v>
      </c>
      <c r="E71" s="16">
        <f t="shared" si="15"/>
        <v>0</v>
      </c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6"/>
      <c r="AA71" s="19"/>
      <c r="AB71" s="26"/>
      <c r="AC71" s="19"/>
      <c r="AD71" s="26"/>
      <c r="AE71" s="19"/>
      <c r="AF71" s="26"/>
      <c r="AG71" s="19"/>
      <c r="AH71" s="26"/>
      <c r="AI71" s="19"/>
      <c r="AJ71" s="26"/>
      <c r="AK71" s="19"/>
      <c r="AL71" s="26"/>
      <c r="AM71" s="22"/>
      <c r="AN71" s="23"/>
      <c r="AO71" s="19"/>
      <c r="AP71" t="str">
        <f t="shared" si="16"/>
        <v/>
      </c>
      <c r="CA71" t="str">
        <f t="shared" si="17"/>
        <v/>
      </c>
      <c r="CB71" t="str">
        <f t="shared" si="18"/>
        <v/>
      </c>
      <c r="CC71" t="str">
        <f t="shared" si="19"/>
        <v/>
      </c>
      <c r="CJ71">
        <f t="shared" si="20"/>
        <v>0</v>
      </c>
      <c r="CK71">
        <f t="shared" si="21"/>
        <v>0</v>
      </c>
    </row>
    <row r="72" spans="1:89" x14ac:dyDescent="0.25">
      <c r="A72" s="200"/>
      <c r="B72" s="24" t="s">
        <v>40</v>
      </c>
      <c r="C72" s="16">
        <f t="shared" si="14"/>
        <v>0</v>
      </c>
      <c r="D72" s="25">
        <f t="shared" si="15"/>
        <v>0</v>
      </c>
      <c r="E72" s="16">
        <f t="shared" si="15"/>
        <v>0</v>
      </c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6"/>
      <c r="AA72" s="19"/>
      <c r="AB72" s="26"/>
      <c r="AC72" s="19"/>
      <c r="AD72" s="26"/>
      <c r="AE72" s="19"/>
      <c r="AF72" s="26"/>
      <c r="AG72" s="19"/>
      <c r="AH72" s="26"/>
      <c r="AI72" s="19"/>
      <c r="AJ72" s="26"/>
      <c r="AK72" s="19"/>
      <c r="AL72" s="26"/>
      <c r="AM72" s="22"/>
      <c r="AN72" s="23"/>
      <c r="AO72" s="19"/>
      <c r="AP72" t="str">
        <f t="shared" si="16"/>
        <v/>
      </c>
      <c r="CA72" t="str">
        <f t="shared" si="17"/>
        <v/>
      </c>
      <c r="CB72" t="str">
        <f t="shared" si="18"/>
        <v/>
      </c>
      <c r="CC72" t="str">
        <f t="shared" si="19"/>
        <v/>
      </c>
      <c r="CJ72">
        <f t="shared" si="20"/>
        <v>0</v>
      </c>
      <c r="CK72">
        <f t="shared" si="21"/>
        <v>0</v>
      </c>
    </row>
    <row r="73" spans="1:89" x14ac:dyDescent="0.25">
      <c r="A73" s="200"/>
      <c r="B73" s="24" t="s">
        <v>41</v>
      </c>
      <c r="C73" s="16">
        <f t="shared" si="14"/>
        <v>0</v>
      </c>
      <c r="D73" s="25">
        <f t="shared" si="15"/>
        <v>0</v>
      </c>
      <c r="E73" s="16">
        <f t="shared" si="15"/>
        <v>0</v>
      </c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6"/>
      <c r="AA73" s="19"/>
      <c r="AB73" s="26"/>
      <c r="AC73" s="19"/>
      <c r="AD73" s="26"/>
      <c r="AE73" s="19"/>
      <c r="AF73" s="26"/>
      <c r="AG73" s="19"/>
      <c r="AH73" s="26"/>
      <c r="AI73" s="19"/>
      <c r="AJ73" s="26"/>
      <c r="AK73" s="19"/>
      <c r="AL73" s="26"/>
      <c r="AM73" s="22"/>
      <c r="AN73" s="23"/>
      <c r="AO73" s="19"/>
      <c r="AP73" t="str">
        <f t="shared" si="16"/>
        <v/>
      </c>
      <c r="CA73" t="str">
        <f t="shared" si="17"/>
        <v/>
      </c>
      <c r="CB73" t="str">
        <f t="shared" si="18"/>
        <v/>
      </c>
      <c r="CC73" t="str">
        <f t="shared" si="19"/>
        <v/>
      </c>
      <c r="CJ73">
        <f t="shared" si="20"/>
        <v>0</v>
      </c>
      <c r="CK73">
        <f t="shared" si="21"/>
        <v>0</v>
      </c>
    </row>
    <row r="74" spans="1:89" ht="22.5" x14ac:dyDescent="0.25">
      <c r="A74" s="200"/>
      <c r="B74" s="27" t="s">
        <v>42</v>
      </c>
      <c r="C74" s="16">
        <f t="shared" si="14"/>
        <v>0</v>
      </c>
      <c r="D74" s="25">
        <f t="shared" si="15"/>
        <v>0</v>
      </c>
      <c r="E74" s="16">
        <f t="shared" si="15"/>
        <v>0</v>
      </c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6"/>
      <c r="AA74" s="19"/>
      <c r="AB74" s="26"/>
      <c r="AC74" s="19"/>
      <c r="AD74" s="26"/>
      <c r="AE74" s="19"/>
      <c r="AF74" s="26"/>
      <c r="AG74" s="19"/>
      <c r="AH74" s="26"/>
      <c r="AI74" s="19"/>
      <c r="AJ74" s="26"/>
      <c r="AK74" s="19"/>
      <c r="AL74" s="26"/>
      <c r="AM74" s="22"/>
      <c r="AN74" s="23"/>
      <c r="AO74" s="19"/>
      <c r="AP74" t="str">
        <f t="shared" si="16"/>
        <v/>
      </c>
      <c r="CA74" t="str">
        <f t="shared" si="17"/>
        <v/>
      </c>
      <c r="CB74" t="str">
        <f t="shared" si="18"/>
        <v/>
      </c>
      <c r="CC74" t="str">
        <f t="shared" si="19"/>
        <v/>
      </c>
      <c r="CJ74">
        <f t="shared" si="20"/>
        <v>0</v>
      </c>
      <c r="CK74">
        <f t="shared" si="21"/>
        <v>0</v>
      </c>
    </row>
    <row r="75" spans="1:89" x14ac:dyDescent="0.25">
      <c r="A75" s="200"/>
      <c r="B75" s="24" t="s">
        <v>43</v>
      </c>
      <c r="C75" s="16">
        <f t="shared" si="14"/>
        <v>0</v>
      </c>
      <c r="D75" s="25">
        <f t="shared" si="15"/>
        <v>0</v>
      </c>
      <c r="E75" s="16">
        <f t="shared" si="15"/>
        <v>0</v>
      </c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6"/>
      <c r="AA75" s="19"/>
      <c r="AB75" s="26"/>
      <c r="AC75" s="19"/>
      <c r="AD75" s="26"/>
      <c r="AE75" s="19"/>
      <c r="AF75" s="26"/>
      <c r="AG75" s="19"/>
      <c r="AH75" s="26"/>
      <c r="AI75" s="19"/>
      <c r="AJ75" s="26"/>
      <c r="AK75" s="19"/>
      <c r="AL75" s="26"/>
      <c r="AM75" s="22"/>
      <c r="AN75" s="23"/>
      <c r="AO75" s="19"/>
      <c r="AP75" t="str">
        <f t="shared" si="16"/>
        <v/>
      </c>
      <c r="CA75" t="str">
        <f t="shared" si="17"/>
        <v/>
      </c>
      <c r="CB75" t="str">
        <f t="shared" si="18"/>
        <v/>
      </c>
      <c r="CC75" t="str">
        <f t="shared" si="19"/>
        <v/>
      </c>
      <c r="CJ75">
        <f t="shared" si="20"/>
        <v>0</v>
      </c>
      <c r="CK75">
        <f t="shared" si="21"/>
        <v>0</v>
      </c>
    </row>
    <row r="76" spans="1:89" x14ac:dyDescent="0.25">
      <c r="A76" s="200"/>
      <c r="B76" s="24" t="s">
        <v>44</v>
      </c>
      <c r="C76" s="16">
        <f t="shared" si="14"/>
        <v>0</v>
      </c>
      <c r="D76" s="25">
        <f t="shared" si="15"/>
        <v>0</v>
      </c>
      <c r="E76" s="16">
        <f t="shared" si="15"/>
        <v>0</v>
      </c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6"/>
      <c r="AA76" s="19"/>
      <c r="AB76" s="26"/>
      <c r="AC76" s="19"/>
      <c r="AD76" s="26"/>
      <c r="AE76" s="19"/>
      <c r="AF76" s="26"/>
      <c r="AG76" s="19"/>
      <c r="AH76" s="26"/>
      <c r="AI76" s="19"/>
      <c r="AJ76" s="26"/>
      <c r="AK76" s="19"/>
      <c r="AL76" s="26"/>
      <c r="AM76" s="22"/>
      <c r="AN76" s="23"/>
      <c r="AO76" s="19"/>
      <c r="AP76" t="str">
        <f t="shared" si="16"/>
        <v/>
      </c>
      <c r="CA76" t="str">
        <f t="shared" si="17"/>
        <v/>
      </c>
      <c r="CB76" t="str">
        <f t="shared" si="18"/>
        <v/>
      </c>
      <c r="CC76" t="str">
        <f t="shared" si="19"/>
        <v/>
      </c>
      <c r="CJ76">
        <f t="shared" si="20"/>
        <v>0</v>
      </c>
      <c r="CK76">
        <f t="shared" si="21"/>
        <v>0</v>
      </c>
    </row>
    <row r="77" spans="1:89" x14ac:dyDescent="0.25">
      <c r="A77" s="200"/>
      <c r="B77" s="24" t="s">
        <v>45</v>
      </c>
      <c r="C77" s="16">
        <f t="shared" si="14"/>
        <v>0</v>
      </c>
      <c r="D77" s="25">
        <f t="shared" si="15"/>
        <v>0</v>
      </c>
      <c r="E77" s="16">
        <f t="shared" si="15"/>
        <v>0</v>
      </c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6"/>
      <c r="AA77" s="19"/>
      <c r="AB77" s="26"/>
      <c r="AC77" s="19"/>
      <c r="AD77" s="26"/>
      <c r="AE77" s="19"/>
      <c r="AF77" s="26"/>
      <c r="AG77" s="19"/>
      <c r="AH77" s="26"/>
      <c r="AI77" s="19"/>
      <c r="AJ77" s="26"/>
      <c r="AK77" s="19"/>
      <c r="AL77" s="26"/>
      <c r="AM77" s="22"/>
      <c r="AN77" s="23"/>
      <c r="AO77" s="19"/>
      <c r="AP77" t="str">
        <f t="shared" si="16"/>
        <v/>
      </c>
      <c r="CA77" t="str">
        <f t="shared" si="17"/>
        <v/>
      </c>
      <c r="CB77" t="str">
        <f t="shared" si="18"/>
        <v/>
      </c>
      <c r="CC77" t="str">
        <f t="shared" si="19"/>
        <v/>
      </c>
      <c r="CJ77">
        <f t="shared" si="20"/>
        <v>0</v>
      </c>
      <c r="CK77">
        <f t="shared" si="21"/>
        <v>0</v>
      </c>
    </row>
    <row r="78" spans="1:89" x14ac:dyDescent="0.25">
      <c r="A78" s="200"/>
      <c r="B78" s="24" t="s">
        <v>46</v>
      </c>
      <c r="C78" s="16">
        <f t="shared" si="14"/>
        <v>0</v>
      </c>
      <c r="D78" s="25">
        <f t="shared" si="15"/>
        <v>0</v>
      </c>
      <c r="E78" s="16">
        <f t="shared" si="15"/>
        <v>0</v>
      </c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6"/>
      <c r="AA78" s="19"/>
      <c r="AB78" s="26"/>
      <c r="AC78" s="19"/>
      <c r="AD78" s="26"/>
      <c r="AE78" s="19"/>
      <c r="AF78" s="26"/>
      <c r="AG78" s="19"/>
      <c r="AH78" s="26"/>
      <c r="AI78" s="19"/>
      <c r="AJ78" s="26"/>
      <c r="AK78" s="19"/>
      <c r="AL78" s="26"/>
      <c r="AM78" s="22"/>
      <c r="AN78" s="23"/>
      <c r="AO78" s="19"/>
      <c r="AP78" t="str">
        <f t="shared" si="16"/>
        <v/>
      </c>
      <c r="CA78" t="str">
        <f t="shared" si="17"/>
        <v/>
      </c>
      <c r="CB78" t="str">
        <f t="shared" si="18"/>
        <v/>
      </c>
      <c r="CC78" t="str">
        <f t="shared" si="19"/>
        <v/>
      </c>
      <c r="CJ78">
        <f t="shared" si="20"/>
        <v>0</v>
      </c>
      <c r="CK78">
        <f t="shared" si="21"/>
        <v>0</v>
      </c>
    </row>
    <row r="79" spans="1:89" ht="22.5" x14ac:dyDescent="0.25">
      <c r="A79" s="200"/>
      <c r="B79" s="27" t="s">
        <v>47</v>
      </c>
      <c r="C79" s="16">
        <f t="shared" si="14"/>
        <v>0</v>
      </c>
      <c r="D79" s="25">
        <f t="shared" si="15"/>
        <v>0</v>
      </c>
      <c r="E79" s="16">
        <f t="shared" si="15"/>
        <v>0</v>
      </c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6"/>
      <c r="AA79" s="19"/>
      <c r="AB79" s="26"/>
      <c r="AC79" s="19"/>
      <c r="AD79" s="26"/>
      <c r="AE79" s="19"/>
      <c r="AF79" s="26"/>
      <c r="AG79" s="19"/>
      <c r="AH79" s="26"/>
      <c r="AI79" s="19"/>
      <c r="AJ79" s="26"/>
      <c r="AK79" s="19"/>
      <c r="AL79" s="26"/>
      <c r="AM79" s="22"/>
      <c r="AN79" s="23"/>
      <c r="AO79" s="19"/>
      <c r="AP79" t="str">
        <f t="shared" si="16"/>
        <v/>
      </c>
      <c r="CA79" t="str">
        <f t="shared" si="17"/>
        <v/>
      </c>
      <c r="CB79" t="str">
        <f t="shared" si="18"/>
        <v/>
      </c>
      <c r="CC79" t="str">
        <f t="shared" si="19"/>
        <v/>
      </c>
      <c r="CJ79">
        <f t="shared" si="20"/>
        <v>0</v>
      </c>
      <c r="CK79">
        <f t="shared" si="21"/>
        <v>0</v>
      </c>
    </row>
    <row r="80" spans="1:89" x14ac:dyDescent="0.25">
      <c r="A80" s="200"/>
      <c r="B80" s="24" t="s">
        <v>48</v>
      </c>
      <c r="C80" s="16">
        <f t="shared" si="14"/>
        <v>0</v>
      </c>
      <c r="D80" s="25">
        <f t="shared" si="15"/>
        <v>0</v>
      </c>
      <c r="E80" s="16">
        <f t="shared" si="15"/>
        <v>0</v>
      </c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6"/>
      <c r="AA80" s="19"/>
      <c r="AB80" s="26"/>
      <c r="AC80" s="19"/>
      <c r="AD80" s="26"/>
      <c r="AE80" s="19"/>
      <c r="AF80" s="26"/>
      <c r="AG80" s="19"/>
      <c r="AH80" s="26"/>
      <c r="AI80" s="19"/>
      <c r="AJ80" s="26"/>
      <c r="AK80" s="19"/>
      <c r="AL80" s="26"/>
      <c r="AM80" s="22"/>
      <c r="AN80" s="23"/>
      <c r="AO80" s="19"/>
      <c r="AP80" t="str">
        <f t="shared" si="16"/>
        <v/>
      </c>
      <c r="CA80" t="str">
        <f t="shared" si="17"/>
        <v/>
      </c>
      <c r="CB80" t="str">
        <f t="shared" si="18"/>
        <v/>
      </c>
      <c r="CC80" t="str">
        <f t="shared" si="19"/>
        <v/>
      </c>
      <c r="CJ80">
        <f t="shared" si="20"/>
        <v>0</v>
      </c>
      <c r="CK80">
        <f t="shared" si="21"/>
        <v>0</v>
      </c>
    </row>
    <row r="81" spans="1:89" x14ac:dyDescent="0.25">
      <c r="A81" s="200"/>
      <c r="B81" s="24" t="s">
        <v>49</v>
      </c>
      <c r="C81" s="16">
        <f t="shared" si="14"/>
        <v>0</v>
      </c>
      <c r="D81" s="25">
        <f t="shared" si="15"/>
        <v>0</v>
      </c>
      <c r="E81" s="16">
        <f t="shared" si="15"/>
        <v>0</v>
      </c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6"/>
      <c r="AA81" s="19"/>
      <c r="AB81" s="26"/>
      <c r="AC81" s="19"/>
      <c r="AD81" s="26"/>
      <c r="AE81" s="19"/>
      <c r="AF81" s="26"/>
      <c r="AG81" s="19"/>
      <c r="AH81" s="26"/>
      <c r="AI81" s="19"/>
      <c r="AJ81" s="26"/>
      <c r="AK81" s="19"/>
      <c r="AL81" s="26"/>
      <c r="AM81" s="22"/>
      <c r="AN81" s="23"/>
      <c r="AO81" s="19"/>
      <c r="AP81" t="str">
        <f t="shared" si="16"/>
        <v/>
      </c>
      <c r="CA81" t="str">
        <f t="shared" si="17"/>
        <v/>
      </c>
      <c r="CB81" t="str">
        <f t="shared" si="18"/>
        <v/>
      </c>
      <c r="CC81" t="str">
        <f t="shared" si="19"/>
        <v/>
      </c>
      <c r="CJ81">
        <f t="shared" si="20"/>
        <v>0</v>
      </c>
      <c r="CK81">
        <f t="shared" si="21"/>
        <v>0</v>
      </c>
    </row>
    <row r="82" spans="1:89" x14ac:dyDescent="0.25">
      <c r="A82" s="200"/>
      <c r="B82" s="24" t="s">
        <v>50</v>
      </c>
      <c r="C82" s="16">
        <f t="shared" si="14"/>
        <v>0</v>
      </c>
      <c r="D82" s="25">
        <f t="shared" si="15"/>
        <v>0</v>
      </c>
      <c r="E82" s="16">
        <f t="shared" si="15"/>
        <v>0</v>
      </c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6"/>
      <c r="AA82" s="19"/>
      <c r="AB82" s="26"/>
      <c r="AC82" s="19"/>
      <c r="AD82" s="26"/>
      <c r="AE82" s="19"/>
      <c r="AF82" s="26"/>
      <c r="AG82" s="19"/>
      <c r="AH82" s="26"/>
      <c r="AI82" s="19"/>
      <c r="AJ82" s="26"/>
      <c r="AK82" s="19"/>
      <c r="AL82" s="26"/>
      <c r="AM82" s="22"/>
      <c r="AN82" s="23"/>
      <c r="AO82" s="19"/>
      <c r="AP82" t="str">
        <f t="shared" si="16"/>
        <v/>
      </c>
      <c r="CA82" t="str">
        <f t="shared" si="17"/>
        <v/>
      </c>
      <c r="CB82" t="str">
        <f t="shared" si="18"/>
        <v/>
      </c>
      <c r="CC82" t="str">
        <f t="shared" si="19"/>
        <v/>
      </c>
      <c r="CJ82">
        <f t="shared" si="20"/>
        <v>0</v>
      </c>
      <c r="CK82">
        <f t="shared" si="21"/>
        <v>0</v>
      </c>
    </row>
    <row r="83" spans="1:89" x14ac:dyDescent="0.25">
      <c r="A83" s="200"/>
      <c r="B83" s="24" t="s">
        <v>51</v>
      </c>
      <c r="C83" s="16">
        <f t="shared" si="14"/>
        <v>0</v>
      </c>
      <c r="D83" s="25">
        <f t="shared" si="15"/>
        <v>0</v>
      </c>
      <c r="E83" s="16">
        <f t="shared" si="15"/>
        <v>0</v>
      </c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6"/>
      <c r="AA83" s="19"/>
      <c r="AB83" s="26"/>
      <c r="AC83" s="19"/>
      <c r="AD83" s="26"/>
      <c r="AE83" s="19"/>
      <c r="AF83" s="26"/>
      <c r="AG83" s="19"/>
      <c r="AH83" s="26"/>
      <c r="AI83" s="19"/>
      <c r="AJ83" s="26"/>
      <c r="AK83" s="19"/>
      <c r="AL83" s="26"/>
      <c r="AM83" s="22"/>
      <c r="AN83" s="23"/>
      <c r="AO83" s="19"/>
      <c r="AP83" t="str">
        <f t="shared" si="16"/>
        <v/>
      </c>
      <c r="CA83" t="str">
        <f t="shared" si="17"/>
        <v/>
      </c>
      <c r="CB83" t="str">
        <f t="shared" si="18"/>
        <v/>
      </c>
      <c r="CC83" t="str">
        <f t="shared" si="19"/>
        <v/>
      </c>
      <c r="CJ83">
        <f t="shared" si="20"/>
        <v>0</v>
      </c>
      <c r="CK83">
        <f t="shared" si="21"/>
        <v>0</v>
      </c>
    </row>
    <row r="84" spans="1:89" ht="22.5" x14ac:dyDescent="0.25">
      <c r="A84" s="200"/>
      <c r="B84" s="27" t="s">
        <v>52</v>
      </c>
      <c r="C84" s="16">
        <f t="shared" si="14"/>
        <v>0</v>
      </c>
      <c r="D84" s="25">
        <f t="shared" si="15"/>
        <v>0</v>
      </c>
      <c r="E84" s="16">
        <f t="shared" si="15"/>
        <v>0</v>
      </c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6"/>
      <c r="AA84" s="19"/>
      <c r="AB84" s="26"/>
      <c r="AC84" s="19"/>
      <c r="AD84" s="26"/>
      <c r="AE84" s="19"/>
      <c r="AF84" s="26"/>
      <c r="AG84" s="19"/>
      <c r="AH84" s="26"/>
      <c r="AI84" s="19"/>
      <c r="AJ84" s="26"/>
      <c r="AK84" s="19"/>
      <c r="AL84" s="26"/>
      <c r="AM84" s="22"/>
      <c r="AN84" s="23"/>
      <c r="AO84" s="19"/>
      <c r="AP84" t="str">
        <f t="shared" si="16"/>
        <v/>
      </c>
      <c r="CA84" t="str">
        <f t="shared" si="17"/>
        <v/>
      </c>
      <c r="CB84" t="str">
        <f t="shared" si="18"/>
        <v/>
      </c>
      <c r="CC84" t="str">
        <f t="shared" si="19"/>
        <v/>
      </c>
      <c r="CJ84">
        <f t="shared" si="20"/>
        <v>0</v>
      </c>
      <c r="CK84">
        <f t="shared" si="21"/>
        <v>0</v>
      </c>
    </row>
    <row r="85" spans="1:89" x14ac:dyDescent="0.25">
      <c r="A85" s="201"/>
      <c r="B85" s="42" t="s">
        <v>53</v>
      </c>
      <c r="C85" s="29">
        <f t="shared" si="14"/>
        <v>0</v>
      </c>
      <c r="D85" s="30">
        <f t="shared" si="15"/>
        <v>0</v>
      </c>
      <c r="E85" s="29">
        <f t="shared" si="15"/>
        <v>0</v>
      </c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32"/>
      <c r="X85" s="31"/>
      <c r="Y85" s="32"/>
      <c r="Z85" s="31"/>
      <c r="AA85" s="32"/>
      <c r="AB85" s="31"/>
      <c r="AC85" s="32"/>
      <c r="AD85" s="31"/>
      <c r="AE85" s="32"/>
      <c r="AF85" s="31"/>
      <c r="AG85" s="32"/>
      <c r="AH85" s="31"/>
      <c r="AI85" s="32"/>
      <c r="AJ85" s="31"/>
      <c r="AK85" s="32"/>
      <c r="AL85" s="31"/>
      <c r="AM85" s="34"/>
      <c r="AN85" s="35"/>
      <c r="AO85" s="32"/>
      <c r="AP85" t="str">
        <f t="shared" si="16"/>
        <v/>
      </c>
      <c r="CA85" t="str">
        <f t="shared" si="17"/>
        <v/>
      </c>
      <c r="CB85" t="str">
        <f t="shared" si="18"/>
        <v/>
      </c>
      <c r="CC85" t="str">
        <f t="shared" si="19"/>
        <v/>
      </c>
      <c r="CJ85">
        <f t="shared" si="20"/>
        <v>0</v>
      </c>
      <c r="CK85">
        <f t="shared" si="21"/>
        <v>0</v>
      </c>
    </row>
    <row r="86" spans="1:89" x14ac:dyDescent="0.25">
      <c r="A86" s="184" t="s">
        <v>54</v>
      </c>
      <c r="B86" s="24" t="s">
        <v>55</v>
      </c>
      <c r="C86" s="36">
        <f t="shared" si="14"/>
        <v>9</v>
      </c>
      <c r="D86" s="37">
        <f t="shared" si="15"/>
        <v>4</v>
      </c>
      <c r="E86" s="36">
        <f t="shared" si="15"/>
        <v>5</v>
      </c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38"/>
      <c r="S86" s="39"/>
      <c r="T86" s="38"/>
      <c r="U86" s="39"/>
      <c r="V86" s="38"/>
      <c r="W86" s="39"/>
      <c r="X86" s="38"/>
      <c r="Y86" s="39"/>
      <c r="Z86" s="38"/>
      <c r="AA86" s="39"/>
      <c r="AB86" s="38">
        <v>1</v>
      </c>
      <c r="AC86" s="39"/>
      <c r="AD86" s="38"/>
      <c r="AE86" s="39">
        <v>1</v>
      </c>
      <c r="AF86" s="38">
        <v>2</v>
      </c>
      <c r="AG86" s="39"/>
      <c r="AH86" s="38"/>
      <c r="AI86" s="39"/>
      <c r="AJ86" s="38">
        <v>1</v>
      </c>
      <c r="AK86" s="39">
        <v>3</v>
      </c>
      <c r="AL86" s="38"/>
      <c r="AM86" s="41">
        <v>1</v>
      </c>
      <c r="AN86" s="23">
        <v>0</v>
      </c>
      <c r="AO86" s="19">
        <v>0</v>
      </c>
      <c r="AP86" t="str">
        <f t="shared" si="16"/>
        <v/>
      </c>
      <c r="CA86" t="str">
        <f t="shared" si="17"/>
        <v/>
      </c>
      <c r="CB86" t="str">
        <f t="shared" si="18"/>
        <v/>
      </c>
      <c r="CC86" t="str">
        <f t="shared" si="19"/>
        <v/>
      </c>
      <c r="CJ86">
        <f t="shared" si="20"/>
        <v>0</v>
      </c>
      <c r="CK86">
        <f t="shared" si="21"/>
        <v>0</v>
      </c>
    </row>
    <row r="87" spans="1:89" x14ac:dyDescent="0.25">
      <c r="A87" s="200"/>
      <c r="B87" s="24" t="s">
        <v>56</v>
      </c>
      <c r="C87" s="16">
        <f t="shared" si="14"/>
        <v>0</v>
      </c>
      <c r="D87" s="25">
        <f t="shared" si="15"/>
        <v>0</v>
      </c>
      <c r="E87" s="16">
        <f t="shared" si="15"/>
        <v>0</v>
      </c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6"/>
      <c r="AA87" s="19"/>
      <c r="AB87" s="26"/>
      <c r="AC87" s="19"/>
      <c r="AD87" s="26"/>
      <c r="AE87" s="19"/>
      <c r="AF87" s="26"/>
      <c r="AG87" s="19"/>
      <c r="AH87" s="26"/>
      <c r="AI87" s="19"/>
      <c r="AJ87" s="26"/>
      <c r="AK87" s="19"/>
      <c r="AL87" s="26"/>
      <c r="AM87" s="22"/>
      <c r="AN87" s="23"/>
      <c r="AO87" s="19"/>
      <c r="AP87" t="str">
        <f t="shared" si="16"/>
        <v/>
      </c>
      <c r="CA87" t="str">
        <f t="shared" si="17"/>
        <v/>
      </c>
      <c r="CB87" t="str">
        <f t="shared" si="18"/>
        <v/>
      </c>
      <c r="CC87" t="str">
        <f t="shared" si="19"/>
        <v/>
      </c>
      <c r="CJ87">
        <f t="shared" si="20"/>
        <v>0</v>
      </c>
      <c r="CK87">
        <f t="shared" si="21"/>
        <v>0</v>
      </c>
    </row>
    <row r="88" spans="1:89" x14ac:dyDescent="0.25">
      <c r="A88" s="200"/>
      <c r="B88" s="24" t="s">
        <v>57</v>
      </c>
      <c r="C88" s="16">
        <f t="shared" si="14"/>
        <v>2</v>
      </c>
      <c r="D88" s="25">
        <f t="shared" si="15"/>
        <v>1</v>
      </c>
      <c r="E88" s="16">
        <f t="shared" si="15"/>
        <v>1</v>
      </c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>
        <v>1</v>
      </c>
      <c r="X88" s="26"/>
      <c r="Y88" s="19"/>
      <c r="Z88" s="26"/>
      <c r="AA88" s="19"/>
      <c r="AB88" s="26"/>
      <c r="AC88" s="19"/>
      <c r="AD88" s="26"/>
      <c r="AE88" s="19"/>
      <c r="AF88" s="26"/>
      <c r="AG88" s="19"/>
      <c r="AH88" s="26"/>
      <c r="AI88" s="19"/>
      <c r="AJ88" s="26"/>
      <c r="AK88" s="19"/>
      <c r="AL88" s="26">
        <v>1</v>
      </c>
      <c r="AM88" s="22"/>
      <c r="AN88" s="23">
        <v>0</v>
      </c>
      <c r="AO88" s="19">
        <v>0</v>
      </c>
      <c r="AP88" t="str">
        <f t="shared" si="16"/>
        <v/>
      </c>
      <c r="CA88" t="str">
        <f t="shared" si="17"/>
        <v/>
      </c>
      <c r="CB88" t="str">
        <f t="shared" si="18"/>
        <v/>
      </c>
      <c r="CC88" t="str">
        <f t="shared" si="19"/>
        <v/>
      </c>
      <c r="CJ88">
        <f t="shared" si="20"/>
        <v>0</v>
      </c>
      <c r="CK88">
        <f t="shared" si="21"/>
        <v>0</v>
      </c>
    </row>
    <row r="89" spans="1:89" x14ac:dyDescent="0.25">
      <c r="A89" s="201"/>
      <c r="B89" s="42" t="s">
        <v>89</v>
      </c>
      <c r="C89" s="29">
        <f t="shared" si="14"/>
        <v>2</v>
      </c>
      <c r="D89" s="30">
        <f t="shared" si="15"/>
        <v>2</v>
      </c>
      <c r="E89" s="29">
        <f t="shared" si="15"/>
        <v>0</v>
      </c>
      <c r="F89" s="31"/>
      <c r="G89" s="32"/>
      <c r="H89" s="31"/>
      <c r="I89" s="32"/>
      <c r="J89" s="31"/>
      <c r="K89" s="32"/>
      <c r="L89" s="31"/>
      <c r="M89" s="32"/>
      <c r="N89" s="31"/>
      <c r="O89" s="32"/>
      <c r="P89" s="31"/>
      <c r="Q89" s="32"/>
      <c r="R89" s="31"/>
      <c r="S89" s="32"/>
      <c r="T89" s="31"/>
      <c r="U89" s="32"/>
      <c r="V89" s="31"/>
      <c r="W89" s="32"/>
      <c r="X89" s="31"/>
      <c r="Y89" s="32"/>
      <c r="Z89" s="31"/>
      <c r="AA89" s="32"/>
      <c r="AB89" s="31">
        <v>1</v>
      </c>
      <c r="AC89" s="32"/>
      <c r="AD89" s="31"/>
      <c r="AE89" s="32"/>
      <c r="AF89" s="31"/>
      <c r="AG89" s="32"/>
      <c r="AH89" s="31"/>
      <c r="AI89" s="32"/>
      <c r="AJ89" s="31"/>
      <c r="AK89" s="32"/>
      <c r="AL89" s="31">
        <v>1</v>
      </c>
      <c r="AM89" s="34"/>
      <c r="AN89" s="35">
        <v>0</v>
      </c>
      <c r="AO89" s="32">
        <v>0</v>
      </c>
      <c r="AP89" t="str">
        <f t="shared" si="16"/>
        <v/>
      </c>
      <c r="CA89" t="str">
        <f t="shared" si="17"/>
        <v/>
      </c>
      <c r="CB89" t="str">
        <f t="shared" si="18"/>
        <v/>
      </c>
      <c r="CC89" t="str">
        <f t="shared" si="19"/>
        <v/>
      </c>
      <c r="CJ89">
        <f t="shared" si="20"/>
        <v>0</v>
      </c>
      <c r="CK89">
        <f t="shared" si="21"/>
        <v>0</v>
      </c>
    </row>
    <row r="90" spans="1:89" ht="15.75" x14ac:dyDescent="0.25">
      <c r="A90" s="4"/>
      <c r="B90" s="59"/>
      <c r="C90" s="59"/>
      <c r="D90" s="59"/>
      <c r="E90" s="59"/>
      <c r="F90" s="59"/>
      <c r="G90" s="59"/>
      <c r="H90" s="59"/>
      <c r="I90" s="59"/>
      <c r="J90" s="59"/>
    </row>
    <row r="91" spans="1:89" ht="15.75" x14ac:dyDescent="0.25">
      <c r="A91" s="4" t="s">
        <v>90</v>
      </c>
      <c r="B91" s="59"/>
      <c r="C91" s="59"/>
      <c r="D91" s="59"/>
      <c r="E91" s="59"/>
      <c r="F91" s="59"/>
      <c r="G91" s="59"/>
      <c r="H91" s="59"/>
      <c r="I91" s="59"/>
      <c r="J91" s="59"/>
    </row>
    <row r="92" spans="1:89" ht="15" customHeight="1" x14ac:dyDescent="0.25">
      <c r="A92" s="234" t="s">
        <v>60</v>
      </c>
      <c r="B92" s="237" t="s">
        <v>5</v>
      </c>
      <c r="C92" s="238"/>
      <c r="D92" s="239"/>
      <c r="E92" s="209" t="s">
        <v>6</v>
      </c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191"/>
      <c r="AM92" s="240" t="s">
        <v>61</v>
      </c>
      <c r="AN92" s="238"/>
      <c r="AO92" s="238"/>
      <c r="AP92" s="238"/>
      <c r="AQ92" s="238"/>
      <c r="AR92" s="238"/>
      <c r="AS92" s="238"/>
      <c r="AT92" s="238"/>
      <c r="AU92" s="238"/>
      <c r="AV92" s="238"/>
      <c r="AW92" s="241"/>
      <c r="CA92" s="197" t="s">
        <v>62</v>
      </c>
      <c r="CJ92" s="197" t="s">
        <v>62</v>
      </c>
    </row>
    <row r="93" spans="1:89" x14ac:dyDescent="0.25">
      <c r="A93" s="235"/>
      <c r="B93" s="206"/>
      <c r="C93" s="207"/>
      <c r="D93" s="208"/>
      <c r="E93" s="198" t="s">
        <v>10</v>
      </c>
      <c r="F93" s="196"/>
      <c r="G93" s="195" t="s">
        <v>11</v>
      </c>
      <c r="H93" s="196"/>
      <c r="I93" s="195" t="s">
        <v>12</v>
      </c>
      <c r="J93" s="196"/>
      <c r="K93" s="195" t="s">
        <v>13</v>
      </c>
      <c r="L93" s="196"/>
      <c r="M93" s="195" t="s">
        <v>14</v>
      </c>
      <c r="N93" s="196"/>
      <c r="O93" s="195" t="s">
        <v>15</v>
      </c>
      <c r="P93" s="196"/>
      <c r="Q93" s="195" t="s">
        <v>16</v>
      </c>
      <c r="R93" s="196"/>
      <c r="S93" s="195" t="s">
        <v>17</v>
      </c>
      <c r="T93" s="196"/>
      <c r="U93" s="195" t="s">
        <v>18</v>
      </c>
      <c r="V93" s="196"/>
      <c r="W93" s="195" t="s">
        <v>19</v>
      </c>
      <c r="X93" s="196"/>
      <c r="Y93" s="195" t="s">
        <v>20</v>
      </c>
      <c r="Z93" s="196"/>
      <c r="AA93" s="195" t="s">
        <v>21</v>
      </c>
      <c r="AB93" s="196"/>
      <c r="AC93" s="195" t="s">
        <v>22</v>
      </c>
      <c r="AD93" s="196"/>
      <c r="AE93" s="195" t="s">
        <v>23</v>
      </c>
      <c r="AF93" s="196"/>
      <c r="AG93" s="195" t="s">
        <v>24</v>
      </c>
      <c r="AH93" s="196"/>
      <c r="AI93" s="195" t="s">
        <v>25</v>
      </c>
      <c r="AJ93" s="196"/>
      <c r="AK93" s="190" t="s">
        <v>26</v>
      </c>
      <c r="AL93" s="191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42"/>
      <c r="CA93" s="197"/>
      <c r="CJ93" s="197"/>
    </row>
    <row r="94" spans="1:89" ht="36.75" x14ac:dyDescent="0.25">
      <c r="A94" s="236"/>
      <c r="B94" s="8" t="s">
        <v>27</v>
      </c>
      <c r="C94" s="60" t="s">
        <v>28</v>
      </c>
      <c r="D94" s="133" t="s">
        <v>29</v>
      </c>
      <c r="E94" s="13" t="s">
        <v>28</v>
      </c>
      <c r="F94" s="160" t="s">
        <v>29</v>
      </c>
      <c r="G94" s="134" t="s">
        <v>28</v>
      </c>
      <c r="H94" s="160" t="s">
        <v>29</v>
      </c>
      <c r="I94" s="13" t="s">
        <v>28</v>
      </c>
      <c r="J94" s="160" t="s">
        <v>29</v>
      </c>
      <c r="K94" s="13" t="s">
        <v>28</v>
      </c>
      <c r="L94" s="160" t="s">
        <v>29</v>
      </c>
      <c r="M94" s="13" t="s">
        <v>28</v>
      </c>
      <c r="N94" s="160" t="s">
        <v>29</v>
      </c>
      <c r="O94" s="13" t="s">
        <v>28</v>
      </c>
      <c r="P94" s="160" t="s">
        <v>29</v>
      </c>
      <c r="Q94" s="13" t="s">
        <v>28</v>
      </c>
      <c r="R94" s="160" t="s">
        <v>29</v>
      </c>
      <c r="S94" s="13" t="s">
        <v>28</v>
      </c>
      <c r="T94" s="160" t="s">
        <v>29</v>
      </c>
      <c r="U94" s="13" t="s">
        <v>28</v>
      </c>
      <c r="V94" s="160" t="s">
        <v>29</v>
      </c>
      <c r="W94" s="13" t="s">
        <v>28</v>
      </c>
      <c r="X94" s="160" t="s">
        <v>29</v>
      </c>
      <c r="Y94" s="13" t="s">
        <v>28</v>
      </c>
      <c r="Z94" s="160" t="s">
        <v>29</v>
      </c>
      <c r="AA94" s="13" t="s">
        <v>28</v>
      </c>
      <c r="AB94" s="160" t="s">
        <v>29</v>
      </c>
      <c r="AC94" s="13" t="s">
        <v>28</v>
      </c>
      <c r="AD94" s="160" t="s">
        <v>29</v>
      </c>
      <c r="AE94" s="13" t="s">
        <v>28</v>
      </c>
      <c r="AF94" s="160" t="s">
        <v>29</v>
      </c>
      <c r="AG94" s="13" t="s">
        <v>28</v>
      </c>
      <c r="AH94" s="160" t="s">
        <v>29</v>
      </c>
      <c r="AI94" s="13" t="s">
        <v>28</v>
      </c>
      <c r="AJ94" s="160" t="s">
        <v>29</v>
      </c>
      <c r="AK94" s="13" t="s">
        <v>28</v>
      </c>
      <c r="AL94" s="14" t="s">
        <v>29</v>
      </c>
      <c r="AM94" s="62" t="s">
        <v>91</v>
      </c>
      <c r="AN94" s="63" t="s">
        <v>92</v>
      </c>
      <c r="AO94" s="63" t="s">
        <v>93</v>
      </c>
      <c r="AP94" s="63" t="s">
        <v>65</v>
      </c>
      <c r="AQ94" s="63" t="s">
        <v>94</v>
      </c>
      <c r="AR94" s="63" t="s">
        <v>95</v>
      </c>
      <c r="AS94" s="63" t="s">
        <v>69</v>
      </c>
      <c r="AT94" s="63" t="s">
        <v>96</v>
      </c>
      <c r="AU94" s="63" t="s">
        <v>97</v>
      </c>
      <c r="AV94" s="63" t="s">
        <v>72</v>
      </c>
      <c r="AW94" s="135" t="s">
        <v>98</v>
      </c>
      <c r="CA94" s="197"/>
      <c r="CJ94" s="197"/>
    </row>
    <row r="95" spans="1:89" x14ac:dyDescent="0.25">
      <c r="A95" s="136" t="s">
        <v>99</v>
      </c>
      <c r="B95" s="65">
        <f>SUM(C95:D95)</f>
        <v>40</v>
      </c>
      <c r="C95" s="17">
        <f t="shared" ref="C95:D106" si="22">SUM(E95,G95,I95,K95,M95,O95,Q95,S95,U95,W95,Y95,AA95,AC95,AE95,AG95,AI95,AK95)</f>
        <v>24</v>
      </c>
      <c r="D95" s="137">
        <f>SUM(F95,H95,J95,L95,N95,P95,R95,T95,V95,X95,Z95,AB95,AD95,AF95,AH95,AJ95,AL95)</f>
        <v>16</v>
      </c>
      <c r="E95" s="138"/>
      <c r="F95" s="139"/>
      <c r="G95" s="140"/>
      <c r="H95" s="67"/>
      <c r="I95" s="18"/>
      <c r="J95" s="67"/>
      <c r="K95" s="18"/>
      <c r="L95" s="67"/>
      <c r="M95" s="18"/>
      <c r="N95" s="67"/>
      <c r="O95" s="18"/>
      <c r="P95" s="67"/>
      <c r="Q95" s="18"/>
      <c r="R95" s="67"/>
      <c r="S95" s="18"/>
      <c r="T95" s="67"/>
      <c r="U95" s="18"/>
      <c r="V95" s="67">
        <v>1</v>
      </c>
      <c r="W95" s="18"/>
      <c r="X95" s="67">
        <v>1</v>
      </c>
      <c r="Y95" s="18">
        <v>1</v>
      </c>
      <c r="Z95" s="67"/>
      <c r="AA95" s="18">
        <v>1</v>
      </c>
      <c r="AB95" s="67">
        <v>1</v>
      </c>
      <c r="AC95" s="18">
        <v>1</v>
      </c>
      <c r="AD95" s="67">
        <v>1</v>
      </c>
      <c r="AE95" s="18">
        <v>8</v>
      </c>
      <c r="AF95" s="67">
        <v>1</v>
      </c>
      <c r="AG95" s="18"/>
      <c r="AH95" s="67">
        <v>3</v>
      </c>
      <c r="AI95" s="18">
        <v>5</v>
      </c>
      <c r="AJ95" s="67">
        <v>6</v>
      </c>
      <c r="AK95" s="18">
        <v>8</v>
      </c>
      <c r="AL95" s="68">
        <v>2</v>
      </c>
      <c r="AM95" s="69">
        <v>40</v>
      </c>
      <c r="AN95" s="70"/>
      <c r="AO95" s="70"/>
      <c r="AP95" s="70"/>
      <c r="AQ95" s="70"/>
      <c r="AR95" s="70"/>
      <c r="AS95" s="70"/>
      <c r="AT95" s="70"/>
      <c r="AU95" s="70"/>
      <c r="AV95" s="70"/>
      <c r="AW95" s="139"/>
      <c r="AX95" t="str">
        <f t="shared" ref="AX95:AX106" si="23">CA95&amp;CB95</f>
        <v/>
      </c>
      <c r="CA95" t="str">
        <f>IF(CJ95=1," * La suma de Atenciones por profesional no debe ser mayor al Total.","")</f>
        <v/>
      </c>
      <c r="CJ95">
        <f>IF(SUM(AM95:AW95)&gt;B95,1,0)</f>
        <v>0</v>
      </c>
    </row>
    <row r="96" spans="1:89" x14ac:dyDescent="0.25">
      <c r="A96" s="136" t="s">
        <v>100</v>
      </c>
      <c r="B96" s="47">
        <f t="shared" ref="B96:B106" si="24">SUM(C96:D96)</f>
        <v>133</v>
      </c>
      <c r="C96" s="25">
        <f t="shared" si="22"/>
        <v>62</v>
      </c>
      <c r="D96" s="141">
        <f t="shared" si="22"/>
        <v>71</v>
      </c>
      <c r="E96" s="142"/>
      <c r="F96" s="143"/>
      <c r="G96" s="23"/>
      <c r="H96" s="19"/>
      <c r="I96" s="26"/>
      <c r="J96" s="19"/>
      <c r="K96" s="26"/>
      <c r="L96" s="19"/>
      <c r="M96" s="26"/>
      <c r="N96" s="19">
        <v>1</v>
      </c>
      <c r="O96" s="26"/>
      <c r="P96" s="19">
        <v>1</v>
      </c>
      <c r="Q96" s="26"/>
      <c r="R96" s="19"/>
      <c r="S96" s="26"/>
      <c r="T96" s="19">
        <v>1</v>
      </c>
      <c r="U96" s="26">
        <v>2</v>
      </c>
      <c r="V96" s="19">
        <v>3</v>
      </c>
      <c r="W96" s="26">
        <v>2</v>
      </c>
      <c r="X96" s="19">
        <v>1</v>
      </c>
      <c r="Y96" s="26">
        <v>5</v>
      </c>
      <c r="Z96" s="19">
        <v>6</v>
      </c>
      <c r="AA96" s="26">
        <v>2</v>
      </c>
      <c r="AB96" s="19">
        <v>8</v>
      </c>
      <c r="AC96" s="26">
        <v>13</v>
      </c>
      <c r="AD96" s="19">
        <v>8</v>
      </c>
      <c r="AE96" s="26">
        <v>12</v>
      </c>
      <c r="AF96" s="19">
        <v>7</v>
      </c>
      <c r="AG96" s="26">
        <v>10</v>
      </c>
      <c r="AH96" s="19">
        <v>12</v>
      </c>
      <c r="AI96" s="26">
        <v>10</v>
      </c>
      <c r="AJ96" s="19">
        <v>8</v>
      </c>
      <c r="AK96" s="26">
        <v>6</v>
      </c>
      <c r="AL96" s="22">
        <v>15</v>
      </c>
      <c r="AM96" s="71">
        <v>133</v>
      </c>
      <c r="AN96" s="72"/>
      <c r="AO96" s="72"/>
      <c r="AP96" s="72"/>
      <c r="AQ96" s="72"/>
      <c r="AR96" s="72"/>
      <c r="AS96" s="72"/>
      <c r="AT96" s="72"/>
      <c r="AU96" s="72"/>
      <c r="AV96" s="72"/>
      <c r="AW96" s="143"/>
      <c r="AX96" t="str">
        <f t="shared" si="23"/>
        <v/>
      </c>
      <c r="CA96" t="str">
        <f t="shared" ref="CA96:CA106" si="25">IF(CJ96=1," * La suma de Atenciones por profesional no debe ser mayor al Total.","")</f>
        <v/>
      </c>
      <c r="CJ96">
        <f t="shared" ref="CJ96:CJ106" si="26">IF(SUM(AM96:AW96)&gt;B96,1,0)</f>
        <v>0</v>
      </c>
    </row>
    <row r="97" spans="1:88" x14ac:dyDescent="0.25">
      <c r="A97" s="136" t="s">
        <v>101</v>
      </c>
      <c r="B97" s="47">
        <f t="shared" si="24"/>
        <v>42</v>
      </c>
      <c r="C97" s="25">
        <f t="shared" si="22"/>
        <v>20</v>
      </c>
      <c r="D97" s="141">
        <f t="shared" si="22"/>
        <v>22</v>
      </c>
      <c r="E97" s="142"/>
      <c r="F97" s="143"/>
      <c r="G97" s="23"/>
      <c r="H97" s="19"/>
      <c r="I97" s="26"/>
      <c r="J97" s="19"/>
      <c r="K97" s="26"/>
      <c r="L97" s="19"/>
      <c r="M97" s="26"/>
      <c r="N97" s="19"/>
      <c r="O97" s="26"/>
      <c r="P97" s="19"/>
      <c r="Q97" s="26"/>
      <c r="R97" s="19"/>
      <c r="S97" s="26"/>
      <c r="T97" s="19"/>
      <c r="U97" s="26"/>
      <c r="V97" s="19"/>
      <c r="W97" s="26"/>
      <c r="X97" s="19"/>
      <c r="Y97" s="26"/>
      <c r="Z97" s="19"/>
      <c r="AA97" s="26">
        <v>1</v>
      </c>
      <c r="AB97" s="19"/>
      <c r="AC97" s="26"/>
      <c r="AD97" s="19">
        <v>2</v>
      </c>
      <c r="AE97" s="26">
        <v>4</v>
      </c>
      <c r="AF97" s="19">
        <v>1</v>
      </c>
      <c r="AG97" s="26">
        <v>2</v>
      </c>
      <c r="AH97" s="19">
        <v>6</v>
      </c>
      <c r="AI97" s="26">
        <v>6</v>
      </c>
      <c r="AJ97" s="19">
        <v>8</v>
      </c>
      <c r="AK97" s="26">
        <v>7</v>
      </c>
      <c r="AL97" s="22">
        <v>5</v>
      </c>
      <c r="AM97" s="71">
        <v>42</v>
      </c>
      <c r="AN97" s="72"/>
      <c r="AO97" s="72"/>
      <c r="AP97" s="72"/>
      <c r="AQ97" s="72"/>
      <c r="AR97" s="72"/>
      <c r="AS97" s="72"/>
      <c r="AT97" s="72"/>
      <c r="AU97" s="72"/>
      <c r="AV97" s="72"/>
      <c r="AW97" s="143"/>
      <c r="AX97" t="str">
        <f t="shared" si="23"/>
        <v/>
      </c>
      <c r="CA97" t="str">
        <f t="shared" si="25"/>
        <v/>
      </c>
      <c r="CJ97">
        <f t="shared" si="26"/>
        <v>0</v>
      </c>
    </row>
    <row r="98" spans="1:88" x14ac:dyDescent="0.25">
      <c r="A98" s="136" t="s">
        <v>138</v>
      </c>
      <c r="B98" s="47">
        <f t="shared" si="24"/>
        <v>2</v>
      </c>
      <c r="C98" s="25">
        <f t="shared" si="22"/>
        <v>0</v>
      </c>
      <c r="D98" s="141">
        <f t="shared" si="22"/>
        <v>2</v>
      </c>
      <c r="E98" s="142"/>
      <c r="F98" s="143"/>
      <c r="G98" s="23"/>
      <c r="H98" s="19"/>
      <c r="I98" s="26"/>
      <c r="J98" s="19"/>
      <c r="K98" s="26"/>
      <c r="L98" s="19"/>
      <c r="M98" s="26"/>
      <c r="N98" s="19"/>
      <c r="O98" s="26"/>
      <c r="P98" s="19"/>
      <c r="Q98" s="26"/>
      <c r="R98" s="19"/>
      <c r="S98" s="26"/>
      <c r="T98" s="19"/>
      <c r="U98" s="26"/>
      <c r="V98" s="19"/>
      <c r="W98" s="26"/>
      <c r="X98" s="19"/>
      <c r="Y98" s="26"/>
      <c r="Z98" s="19"/>
      <c r="AA98" s="26"/>
      <c r="AB98" s="19"/>
      <c r="AC98" s="26"/>
      <c r="AD98" s="19"/>
      <c r="AE98" s="26"/>
      <c r="AF98" s="19"/>
      <c r="AG98" s="26"/>
      <c r="AH98" s="19">
        <v>2</v>
      </c>
      <c r="AI98" s="26"/>
      <c r="AJ98" s="19"/>
      <c r="AK98" s="26"/>
      <c r="AL98" s="22"/>
      <c r="AM98" s="71">
        <v>2</v>
      </c>
      <c r="AN98" s="72"/>
      <c r="AO98" s="72"/>
      <c r="AP98" s="72"/>
      <c r="AQ98" s="72"/>
      <c r="AR98" s="72"/>
      <c r="AS98" s="72"/>
      <c r="AT98" s="72"/>
      <c r="AU98" s="72"/>
      <c r="AV98" s="72"/>
      <c r="AW98" s="143"/>
      <c r="AX98" t="str">
        <f t="shared" si="23"/>
        <v/>
      </c>
      <c r="CA98" t="str">
        <f t="shared" si="25"/>
        <v/>
      </c>
      <c r="CJ98">
        <f t="shared" si="26"/>
        <v>0</v>
      </c>
    </row>
    <row r="99" spans="1:88" x14ac:dyDescent="0.25">
      <c r="A99" s="136" t="s">
        <v>103</v>
      </c>
      <c r="B99" s="47">
        <f t="shared" si="24"/>
        <v>217</v>
      </c>
      <c r="C99" s="25">
        <f t="shared" si="22"/>
        <v>106</v>
      </c>
      <c r="D99" s="141">
        <f t="shared" si="22"/>
        <v>111</v>
      </c>
      <c r="E99" s="142"/>
      <c r="F99" s="143"/>
      <c r="G99" s="23"/>
      <c r="H99" s="19"/>
      <c r="I99" s="26"/>
      <c r="J99" s="19"/>
      <c r="K99" s="26"/>
      <c r="L99" s="19"/>
      <c r="M99" s="26"/>
      <c r="N99" s="19">
        <v>1</v>
      </c>
      <c r="O99" s="26"/>
      <c r="P99" s="19">
        <v>1</v>
      </c>
      <c r="Q99" s="26"/>
      <c r="R99" s="19"/>
      <c r="S99" s="26"/>
      <c r="T99" s="19">
        <v>1</v>
      </c>
      <c r="U99" s="26">
        <v>2</v>
      </c>
      <c r="V99" s="19">
        <v>4</v>
      </c>
      <c r="W99" s="26">
        <v>2</v>
      </c>
      <c r="X99" s="19">
        <v>2</v>
      </c>
      <c r="Y99" s="26">
        <v>6</v>
      </c>
      <c r="Z99" s="19">
        <v>6</v>
      </c>
      <c r="AA99" s="26">
        <v>4</v>
      </c>
      <c r="AB99" s="19">
        <v>9</v>
      </c>
      <c r="AC99" s="26">
        <v>14</v>
      </c>
      <c r="AD99" s="19">
        <v>11</v>
      </c>
      <c r="AE99" s="26">
        <v>24</v>
      </c>
      <c r="AF99" s="19">
        <v>9</v>
      </c>
      <c r="AG99" s="26">
        <v>12</v>
      </c>
      <c r="AH99" s="19">
        <v>23</v>
      </c>
      <c r="AI99" s="26">
        <v>21</v>
      </c>
      <c r="AJ99" s="19">
        <v>22</v>
      </c>
      <c r="AK99" s="26">
        <v>21</v>
      </c>
      <c r="AL99" s="22">
        <v>22</v>
      </c>
      <c r="AM99" s="71"/>
      <c r="AN99" s="72"/>
      <c r="AO99" s="72"/>
      <c r="AP99" s="72"/>
      <c r="AQ99" s="72"/>
      <c r="AR99" s="72">
        <v>217</v>
      </c>
      <c r="AS99" s="72"/>
      <c r="AT99" s="72"/>
      <c r="AU99" s="72"/>
      <c r="AV99" s="72"/>
      <c r="AW99" s="143"/>
      <c r="AX99" t="str">
        <f t="shared" si="23"/>
        <v/>
      </c>
      <c r="CA99" t="str">
        <f t="shared" si="25"/>
        <v/>
      </c>
      <c r="CJ99">
        <f t="shared" si="26"/>
        <v>0</v>
      </c>
    </row>
    <row r="100" spans="1:88" x14ac:dyDescent="0.25">
      <c r="A100" s="136" t="s">
        <v>104</v>
      </c>
      <c r="B100" s="47">
        <f t="shared" si="24"/>
        <v>0</v>
      </c>
      <c r="C100" s="25">
        <f t="shared" si="22"/>
        <v>0</v>
      </c>
      <c r="D100" s="141">
        <f t="shared" si="22"/>
        <v>0</v>
      </c>
      <c r="E100" s="142"/>
      <c r="F100" s="143"/>
      <c r="G100" s="23"/>
      <c r="H100" s="19"/>
      <c r="I100" s="26"/>
      <c r="J100" s="19"/>
      <c r="K100" s="26"/>
      <c r="L100" s="19"/>
      <c r="M100" s="26"/>
      <c r="N100" s="19"/>
      <c r="O100" s="26"/>
      <c r="P100" s="19"/>
      <c r="Q100" s="26"/>
      <c r="R100" s="19"/>
      <c r="S100" s="26"/>
      <c r="T100" s="19"/>
      <c r="U100" s="26"/>
      <c r="V100" s="19"/>
      <c r="W100" s="26"/>
      <c r="X100" s="19"/>
      <c r="Y100" s="26"/>
      <c r="Z100" s="19"/>
      <c r="AA100" s="26"/>
      <c r="AB100" s="19"/>
      <c r="AC100" s="26"/>
      <c r="AD100" s="19"/>
      <c r="AE100" s="26"/>
      <c r="AF100" s="19"/>
      <c r="AG100" s="26"/>
      <c r="AH100" s="19"/>
      <c r="AI100" s="26"/>
      <c r="AJ100" s="19"/>
      <c r="AK100" s="26"/>
      <c r="AL100" s="22"/>
      <c r="AM100" s="71"/>
      <c r="AN100" s="72"/>
      <c r="AO100" s="72"/>
      <c r="AP100" s="72"/>
      <c r="AQ100" s="72"/>
      <c r="AR100" s="72"/>
      <c r="AS100" s="72"/>
      <c r="AT100" s="72"/>
      <c r="AU100" s="72"/>
      <c r="AV100" s="72"/>
      <c r="AW100" s="143"/>
      <c r="AX100" t="str">
        <f t="shared" si="23"/>
        <v/>
      </c>
      <c r="CA100" t="str">
        <f t="shared" si="25"/>
        <v/>
      </c>
      <c r="CJ100">
        <f t="shared" si="26"/>
        <v>0</v>
      </c>
    </row>
    <row r="101" spans="1:88" x14ac:dyDescent="0.25">
      <c r="A101" s="136" t="s">
        <v>105</v>
      </c>
      <c r="B101" s="47">
        <f t="shared" si="24"/>
        <v>217</v>
      </c>
      <c r="C101" s="25">
        <f t="shared" si="22"/>
        <v>106</v>
      </c>
      <c r="D101" s="141">
        <f t="shared" si="22"/>
        <v>111</v>
      </c>
      <c r="E101" s="142"/>
      <c r="F101" s="143"/>
      <c r="G101" s="23"/>
      <c r="H101" s="19"/>
      <c r="I101" s="26"/>
      <c r="J101" s="19"/>
      <c r="K101" s="26"/>
      <c r="L101" s="19"/>
      <c r="M101" s="26"/>
      <c r="N101" s="19">
        <v>1</v>
      </c>
      <c r="O101" s="26"/>
      <c r="P101" s="19">
        <v>1</v>
      </c>
      <c r="Q101" s="26"/>
      <c r="R101" s="19"/>
      <c r="S101" s="26"/>
      <c r="T101" s="19">
        <v>1</v>
      </c>
      <c r="U101" s="26">
        <v>2</v>
      </c>
      <c r="V101" s="19">
        <v>4</v>
      </c>
      <c r="W101" s="26">
        <v>2</v>
      </c>
      <c r="X101" s="19">
        <v>2</v>
      </c>
      <c r="Y101" s="26">
        <v>6</v>
      </c>
      <c r="Z101" s="19">
        <v>6</v>
      </c>
      <c r="AA101" s="26">
        <v>4</v>
      </c>
      <c r="AB101" s="19">
        <v>9</v>
      </c>
      <c r="AC101" s="26">
        <v>14</v>
      </c>
      <c r="AD101" s="19">
        <v>11</v>
      </c>
      <c r="AE101" s="26">
        <v>24</v>
      </c>
      <c r="AF101" s="19">
        <v>9</v>
      </c>
      <c r="AG101" s="26">
        <v>12</v>
      </c>
      <c r="AH101" s="19">
        <v>23</v>
      </c>
      <c r="AI101" s="26">
        <v>21</v>
      </c>
      <c r="AJ101" s="19">
        <v>22</v>
      </c>
      <c r="AK101" s="26">
        <v>21</v>
      </c>
      <c r="AL101" s="22">
        <v>22</v>
      </c>
      <c r="AM101" s="71">
        <v>44</v>
      </c>
      <c r="AN101" s="72">
        <v>44</v>
      </c>
      <c r="AO101" s="72">
        <v>43</v>
      </c>
      <c r="AP101" s="72"/>
      <c r="AQ101" s="72">
        <v>43</v>
      </c>
      <c r="AR101" s="72"/>
      <c r="AS101" s="72">
        <v>43</v>
      </c>
      <c r="AT101" s="72"/>
      <c r="AU101" s="72"/>
      <c r="AV101" s="72"/>
      <c r="AW101" s="143"/>
      <c r="AX101" t="str">
        <f t="shared" si="23"/>
        <v/>
      </c>
      <c r="CA101" t="str">
        <f t="shared" si="25"/>
        <v/>
      </c>
      <c r="CJ101">
        <f t="shared" si="26"/>
        <v>0</v>
      </c>
    </row>
    <row r="102" spans="1:88" x14ac:dyDescent="0.25">
      <c r="A102" s="136" t="s">
        <v>106</v>
      </c>
      <c r="B102" s="47">
        <f t="shared" si="24"/>
        <v>4</v>
      </c>
      <c r="C102" s="74">
        <f t="shared" si="22"/>
        <v>2</v>
      </c>
      <c r="D102" s="144">
        <f t="shared" si="22"/>
        <v>2</v>
      </c>
      <c r="E102" s="145"/>
      <c r="F102" s="146"/>
      <c r="G102" s="147"/>
      <c r="H102" s="77"/>
      <c r="I102" s="76"/>
      <c r="J102" s="77"/>
      <c r="K102" s="76"/>
      <c r="L102" s="77"/>
      <c r="M102" s="76"/>
      <c r="N102" s="77"/>
      <c r="O102" s="76"/>
      <c r="P102" s="77"/>
      <c r="Q102" s="76"/>
      <c r="R102" s="77"/>
      <c r="S102" s="76"/>
      <c r="T102" s="77"/>
      <c r="U102" s="76"/>
      <c r="V102" s="77"/>
      <c r="W102" s="76"/>
      <c r="X102" s="77"/>
      <c r="Y102" s="76"/>
      <c r="Z102" s="77"/>
      <c r="AA102" s="76"/>
      <c r="AB102" s="77"/>
      <c r="AC102" s="76">
        <v>1</v>
      </c>
      <c r="AD102" s="77"/>
      <c r="AE102" s="76"/>
      <c r="AF102" s="77"/>
      <c r="AG102" s="76"/>
      <c r="AH102" s="77">
        <v>1</v>
      </c>
      <c r="AI102" s="76">
        <v>1</v>
      </c>
      <c r="AJ102" s="77"/>
      <c r="AK102" s="76"/>
      <c r="AL102" s="78">
        <v>1</v>
      </c>
      <c r="AM102" s="79">
        <v>4</v>
      </c>
      <c r="AN102" s="80"/>
      <c r="AO102" s="80"/>
      <c r="AP102" s="80"/>
      <c r="AQ102" s="80"/>
      <c r="AR102" s="80"/>
      <c r="AS102" s="80"/>
      <c r="AT102" s="80"/>
      <c r="AU102" s="80"/>
      <c r="AV102" s="80"/>
      <c r="AW102" s="146"/>
      <c r="AX102" t="str">
        <f t="shared" si="23"/>
        <v/>
      </c>
      <c r="CA102" t="str">
        <f t="shared" si="25"/>
        <v/>
      </c>
      <c r="CJ102">
        <f t="shared" si="26"/>
        <v>0</v>
      </c>
    </row>
    <row r="103" spans="1:88" x14ac:dyDescent="0.25">
      <c r="A103" s="136" t="s">
        <v>107</v>
      </c>
      <c r="B103" s="47">
        <f t="shared" si="24"/>
        <v>24</v>
      </c>
      <c r="C103" s="47">
        <f t="shared" si="22"/>
        <v>7</v>
      </c>
      <c r="D103" s="148">
        <f t="shared" si="22"/>
        <v>17</v>
      </c>
      <c r="E103" s="142"/>
      <c r="F103" s="143"/>
      <c r="G103" s="23"/>
      <c r="H103" s="19"/>
      <c r="I103" s="26"/>
      <c r="J103" s="19"/>
      <c r="K103" s="26"/>
      <c r="L103" s="19"/>
      <c r="M103" s="26"/>
      <c r="N103" s="19"/>
      <c r="O103" s="26"/>
      <c r="P103" s="19"/>
      <c r="Q103" s="26"/>
      <c r="R103" s="19"/>
      <c r="S103" s="26"/>
      <c r="T103" s="19"/>
      <c r="U103" s="26"/>
      <c r="V103" s="19">
        <v>1</v>
      </c>
      <c r="W103" s="26"/>
      <c r="X103" s="19">
        <v>3</v>
      </c>
      <c r="Y103" s="26"/>
      <c r="Z103" s="19">
        <v>2</v>
      </c>
      <c r="AA103" s="26">
        <v>1</v>
      </c>
      <c r="AB103" s="19">
        <v>4</v>
      </c>
      <c r="AC103" s="26"/>
      <c r="AD103" s="19"/>
      <c r="AE103" s="26">
        <v>3</v>
      </c>
      <c r="AF103" s="19"/>
      <c r="AG103" s="26">
        <v>1</v>
      </c>
      <c r="AH103" s="19">
        <v>3</v>
      </c>
      <c r="AI103" s="26">
        <v>1</v>
      </c>
      <c r="AJ103" s="19">
        <v>2</v>
      </c>
      <c r="AK103" s="26">
        <v>1</v>
      </c>
      <c r="AL103" s="22">
        <v>2</v>
      </c>
      <c r="AM103" s="71"/>
      <c r="AN103" s="72"/>
      <c r="AO103" s="72"/>
      <c r="AP103" s="72"/>
      <c r="AQ103" s="72">
        <v>24</v>
      </c>
      <c r="AR103" s="72"/>
      <c r="AS103" s="72"/>
      <c r="AT103" s="72"/>
      <c r="AU103" s="72"/>
      <c r="AV103" s="72"/>
      <c r="AW103" s="143"/>
      <c r="AX103" t="str">
        <f t="shared" si="23"/>
        <v/>
      </c>
      <c r="CA103" t="str">
        <f t="shared" si="25"/>
        <v/>
      </c>
      <c r="CJ103">
        <f t="shared" si="26"/>
        <v>0</v>
      </c>
    </row>
    <row r="104" spans="1:88" x14ac:dyDescent="0.25">
      <c r="A104" s="136" t="s">
        <v>108</v>
      </c>
      <c r="B104" s="47">
        <f t="shared" si="24"/>
        <v>79</v>
      </c>
      <c r="C104" s="47">
        <f t="shared" si="22"/>
        <v>23</v>
      </c>
      <c r="D104" s="148">
        <f t="shared" si="22"/>
        <v>56</v>
      </c>
      <c r="E104" s="142"/>
      <c r="F104" s="143"/>
      <c r="G104" s="23"/>
      <c r="H104" s="19"/>
      <c r="I104" s="26"/>
      <c r="J104" s="19"/>
      <c r="K104" s="26"/>
      <c r="L104" s="19"/>
      <c r="M104" s="26"/>
      <c r="N104" s="19"/>
      <c r="O104" s="26"/>
      <c r="P104" s="19"/>
      <c r="Q104" s="26"/>
      <c r="R104" s="19">
        <v>3</v>
      </c>
      <c r="S104" s="26">
        <v>2</v>
      </c>
      <c r="T104" s="19">
        <v>4</v>
      </c>
      <c r="U104" s="26">
        <v>1</v>
      </c>
      <c r="V104" s="19">
        <v>6</v>
      </c>
      <c r="W104" s="26">
        <v>2</v>
      </c>
      <c r="X104" s="19">
        <v>5</v>
      </c>
      <c r="Y104" s="26">
        <v>3</v>
      </c>
      <c r="Z104" s="19">
        <v>6</v>
      </c>
      <c r="AA104" s="26">
        <v>4</v>
      </c>
      <c r="AB104" s="19">
        <v>7</v>
      </c>
      <c r="AC104" s="26">
        <v>5</v>
      </c>
      <c r="AD104" s="19">
        <v>7</v>
      </c>
      <c r="AE104" s="26">
        <v>2</v>
      </c>
      <c r="AF104" s="19">
        <v>7</v>
      </c>
      <c r="AG104" s="26"/>
      <c r="AH104" s="19">
        <v>6</v>
      </c>
      <c r="AI104" s="26">
        <v>4</v>
      </c>
      <c r="AJ104" s="19">
        <v>3</v>
      </c>
      <c r="AK104" s="26"/>
      <c r="AL104" s="22">
        <v>2</v>
      </c>
      <c r="AM104" s="71"/>
      <c r="AN104" s="72"/>
      <c r="AO104" s="72"/>
      <c r="AP104" s="72"/>
      <c r="AQ104" s="72">
        <v>79</v>
      </c>
      <c r="AR104" s="72"/>
      <c r="AS104" s="72"/>
      <c r="AT104" s="72"/>
      <c r="AU104" s="72"/>
      <c r="AV104" s="72"/>
      <c r="AW104" s="143"/>
      <c r="AX104" t="str">
        <f t="shared" si="23"/>
        <v/>
      </c>
      <c r="CA104" t="str">
        <f t="shared" si="25"/>
        <v/>
      </c>
      <c r="CJ104">
        <f t="shared" si="26"/>
        <v>0</v>
      </c>
    </row>
    <row r="105" spans="1:88" x14ac:dyDescent="0.25">
      <c r="A105" s="136" t="s">
        <v>109</v>
      </c>
      <c r="B105" s="47">
        <f t="shared" si="24"/>
        <v>2</v>
      </c>
      <c r="C105" s="47">
        <f t="shared" si="22"/>
        <v>0</v>
      </c>
      <c r="D105" s="148">
        <f t="shared" si="22"/>
        <v>2</v>
      </c>
      <c r="E105" s="142"/>
      <c r="F105" s="143"/>
      <c r="G105" s="23"/>
      <c r="H105" s="19"/>
      <c r="I105" s="26"/>
      <c r="J105" s="19"/>
      <c r="K105" s="26"/>
      <c r="L105" s="19"/>
      <c r="M105" s="26"/>
      <c r="N105" s="19"/>
      <c r="O105" s="26"/>
      <c r="P105" s="19"/>
      <c r="Q105" s="26"/>
      <c r="R105" s="19"/>
      <c r="S105" s="26"/>
      <c r="T105" s="19"/>
      <c r="U105" s="26"/>
      <c r="V105" s="19"/>
      <c r="W105" s="26"/>
      <c r="X105" s="19"/>
      <c r="Y105" s="26"/>
      <c r="Z105" s="19"/>
      <c r="AA105" s="26"/>
      <c r="AB105" s="19">
        <v>1</v>
      </c>
      <c r="AC105" s="26"/>
      <c r="AD105" s="19"/>
      <c r="AE105" s="26"/>
      <c r="AF105" s="19">
        <v>1</v>
      </c>
      <c r="AG105" s="26"/>
      <c r="AH105" s="19"/>
      <c r="AI105" s="26"/>
      <c r="AJ105" s="19"/>
      <c r="AK105" s="26"/>
      <c r="AL105" s="22"/>
      <c r="AM105" s="71"/>
      <c r="AN105" s="72"/>
      <c r="AO105" s="72"/>
      <c r="AP105" s="72"/>
      <c r="AQ105" s="72"/>
      <c r="AR105" s="72"/>
      <c r="AS105" s="72"/>
      <c r="AT105" s="72"/>
      <c r="AU105" s="72"/>
      <c r="AV105" s="72">
        <v>2</v>
      </c>
      <c r="AW105" s="143"/>
      <c r="AX105" t="str">
        <f t="shared" si="23"/>
        <v/>
      </c>
      <c r="CA105" t="str">
        <f t="shared" si="25"/>
        <v/>
      </c>
      <c r="CJ105">
        <f t="shared" si="26"/>
        <v>0</v>
      </c>
    </row>
    <row r="106" spans="1:88" x14ac:dyDescent="0.25">
      <c r="A106" s="149" t="s">
        <v>110</v>
      </c>
      <c r="B106" s="150">
        <f t="shared" si="24"/>
        <v>0</v>
      </c>
      <c r="C106" s="150">
        <f t="shared" si="22"/>
        <v>0</v>
      </c>
      <c r="D106" s="151">
        <f t="shared" si="22"/>
        <v>0</v>
      </c>
      <c r="E106" s="152"/>
      <c r="F106" s="153"/>
      <c r="G106" s="154"/>
      <c r="H106" s="155"/>
      <c r="I106" s="156"/>
      <c r="J106" s="155"/>
      <c r="K106" s="156"/>
      <c r="L106" s="155"/>
      <c r="M106" s="156"/>
      <c r="N106" s="155"/>
      <c r="O106" s="156"/>
      <c r="P106" s="155"/>
      <c r="Q106" s="156"/>
      <c r="R106" s="155"/>
      <c r="S106" s="156"/>
      <c r="T106" s="155"/>
      <c r="U106" s="156"/>
      <c r="V106" s="155"/>
      <c r="W106" s="156"/>
      <c r="X106" s="155"/>
      <c r="Y106" s="156"/>
      <c r="Z106" s="155"/>
      <c r="AA106" s="156"/>
      <c r="AB106" s="155"/>
      <c r="AC106" s="156"/>
      <c r="AD106" s="155"/>
      <c r="AE106" s="156"/>
      <c r="AF106" s="155"/>
      <c r="AG106" s="156"/>
      <c r="AH106" s="155"/>
      <c r="AI106" s="156"/>
      <c r="AJ106" s="155"/>
      <c r="AK106" s="156"/>
      <c r="AL106" s="157"/>
      <c r="AM106" s="158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3"/>
      <c r="AX106" t="str">
        <f t="shared" si="23"/>
        <v/>
      </c>
      <c r="CA106" t="str">
        <f t="shared" si="25"/>
        <v/>
      </c>
      <c r="CJ106">
        <f t="shared" si="26"/>
        <v>0</v>
      </c>
    </row>
    <row r="107" spans="1:88" x14ac:dyDescent="0.25">
      <c r="A107" s="98" t="s">
        <v>111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88" x14ac:dyDescent="0.25">
      <c r="A108" s="184" t="s">
        <v>60</v>
      </c>
      <c r="B108" s="192" t="s">
        <v>112</v>
      </c>
      <c r="C108" s="193"/>
      <c r="D108" s="193"/>
      <c r="E108" s="194"/>
      <c r="F108" s="192" t="s">
        <v>113</v>
      </c>
      <c r="G108" s="193"/>
      <c r="H108" s="193"/>
      <c r="I108" s="194"/>
      <c r="J108" s="59"/>
    </row>
    <row r="109" spans="1:88" ht="21" x14ac:dyDescent="0.25">
      <c r="A109" s="185"/>
      <c r="B109" s="99" t="s">
        <v>114</v>
      </c>
      <c r="C109" s="99" t="s">
        <v>115</v>
      </c>
      <c r="D109" s="100" t="s">
        <v>116</v>
      </c>
      <c r="E109" s="100" t="s">
        <v>117</v>
      </c>
      <c r="F109" s="100" t="s">
        <v>114</v>
      </c>
      <c r="G109" s="100" t="s">
        <v>118</v>
      </c>
      <c r="H109" s="100" t="s">
        <v>116</v>
      </c>
      <c r="I109" s="100" t="s">
        <v>117</v>
      </c>
      <c r="J109" s="59"/>
    </row>
    <row r="110" spans="1:88" x14ac:dyDescent="0.25">
      <c r="A110" s="15" t="s">
        <v>119</v>
      </c>
      <c r="B110" s="39"/>
      <c r="C110" s="39"/>
      <c r="D110" s="39"/>
      <c r="E110" s="39"/>
      <c r="F110" s="39">
        <v>2</v>
      </c>
      <c r="G110" s="39">
        <v>3</v>
      </c>
      <c r="H110" s="39"/>
      <c r="I110" s="39">
        <v>3</v>
      </c>
      <c r="J110" s="59"/>
    </row>
    <row r="111" spans="1:88" x14ac:dyDescent="0.25">
      <c r="A111" s="28" t="s">
        <v>120</v>
      </c>
      <c r="B111" s="101"/>
      <c r="C111" s="102"/>
      <c r="D111" s="102"/>
      <c r="E111" s="102"/>
      <c r="F111" s="103"/>
      <c r="G111" s="103"/>
      <c r="H111" s="103"/>
      <c r="I111" s="103"/>
      <c r="J111" s="59"/>
    </row>
    <row r="112" spans="1:88" ht="15.75" x14ac:dyDescent="0.25">
      <c r="A112" s="4" t="s">
        <v>121</v>
      </c>
      <c r="B112" s="104"/>
      <c r="C112" s="104"/>
      <c r="D112" s="104"/>
      <c r="E112" s="104"/>
      <c r="F112" s="104"/>
      <c r="G112" s="104"/>
      <c r="H112" s="104"/>
      <c r="I112" s="104"/>
      <c r="J112" s="59"/>
    </row>
    <row r="113" spans="1:10" x14ac:dyDescent="0.25">
      <c r="A113" s="105"/>
      <c r="B113" s="192" t="s">
        <v>112</v>
      </c>
      <c r="C113" s="193"/>
      <c r="D113" s="193"/>
      <c r="E113" s="194"/>
      <c r="F113" s="192" t="s">
        <v>113</v>
      </c>
      <c r="G113" s="193"/>
      <c r="H113" s="193"/>
      <c r="I113" s="194"/>
      <c r="J113" s="59"/>
    </row>
    <row r="114" spans="1:10" ht="22.5" x14ac:dyDescent="0.25">
      <c r="A114" s="105"/>
      <c r="B114" s="99" t="s">
        <v>114</v>
      </c>
      <c r="C114" s="99" t="s">
        <v>115</v>
      </c>
      <c r="D114" s="100" t="s">
        <v>116</v>
      </c>
      <c r="E114" s="100" t="s">
        <v>117</v>
      </c>
      <c r="F114" s="100" t="s">
        <v>114</v>
      </c>
      <c r="G114" s="106" t="s">
        <v>118</v>
      </c>
      <c r="H114" s="100" t="s">
        <v>116</v>
      </c>
      <c r="I114" s="100" t="s">
        <v>117</v>
      </c>
      <c r="J114" s="59"/>
    </row>
    <row r="115" spans="1:10" x14ac:dyDescent="0.25">
      <c r="A115" s="15" t="s">
        <v>122</v>
      </c>
      <c r="B115" s="107"/>
      <c r="C115" s="107"/>
      <c r="D115" s="107"/>
      <c r="E115" s="107"/>
      <c r="F115" s="39">
        <v>1</v>
      </c>
      <c r="G115" s="39">
        <v>3</v>
      </c>
      <c r="H115" s="39"/>
      <c r="I115" s="39">
        <v>3</v>
      </c>
      <c r="J115" s="59"/>
    </row>
    <row r="116" spans="1:10" x14ac:dyDescent="0.25">
      <c r="A116" s="28" t="s">
        <v>123</v>
      </c>
      <c r="B116" s="32"/>
      <c r="C116" s="32"/>
      <c r="D116" s="32"/>
      <c r="E116" s="32"/>
      <c r="F116" s="108"/>
      <c r="G116" s="108"/>
      <c r="H116" s="108"/>
      <c r="I116" s="108"/>
      <c r="J116" s="59"/>
    </row>
    <row r="117" spans="1:10" ht="15.75" x14ac:dyDescent="0.25">
      <c r="A117" s="4" t="s">
        <v>124</v>
      </c>
    </row>
    <row r="118" spans="1:10" ht="22.5" x14ac:dyDescent="0.25">
      <c r="A118" s="184" t="s">
        <v>125</v>
      </c>
      <c r="B118" s="186" t="s">
        <v>112</v>
      </c>
      <c r="C118" s="187"/>
      <c r="D118" s="186" t="s">
        <v>126</v>
      </c>
      <c r="E118" s="188"/>
      <c r="F118" s="189"/>
      <c r="G118" s="45" t="s">
        <v>127</v>
      </c>
    </row>
    <row r="119" spans="1:10" ht="22.5" x14ac:dyDescent="0.25">
      <c r="A119" s="185"/>
      <c r="B119" s="109" t="s">
        <v>128</v>
      </c>
      <c r="C119" s="109" t="s">
        <v>129</v>
      </c>
      <c r="D119" s="109" t="s">
        <v>130</v>
      </c>
      <c r="E119" s="45" t="s">
        <v>131</v>
      </c>
      <c r="F119" s="45" t="s">
        <v>132</v>
      </c>
      <c r="G119" s="109" t="s">
        <v>133</v>
      </c>
    </row>
    <row r="120" spans="1:10" x14ac:dyDescent="0.25">
      <c r="A120" s="15" t="s">
        <v>134</v>
      </c>
      <c r="B120" s="67"/>
      <c r="C120" s="67"/>
      <c r="D120" s="110"/>
      <c r="E120" s="67">
        <v>4</v>
      </c>
      <c r="F120" s="67"/>
      <c r="G120" s="67"/>
    </row>
    <row r="121" spans="1:10" x14ac:dyDescent="0.25">
      <c r="A121" s="24" t="s">
        <v>135</v>
      </c>
      <c r="B121" s="111"/>
      <c r="C121" s="19"/>
      <c r="D121" s="19"/>
      <c r="E121" s="19">
        <v>1</v>
      </c>
      <c r="F121" s="111"/>
      <c r="G121" s="19"/>
    </row>
    <row r="122" spans="1:10" x14ac:dyDescent="0.25">
      <c r="A122" s="24" t="s">
        <v>136</v>
      </c>
      <c r="B122" s="112"/>
      <c r="C122" s="112"/>
      <c r="D122" s="113"/>
      <c r="E122" s="113">
        <v>3</v>
      </c>
      <c r="F122" s="112"/>
      <c r="G122" s="112"/>
    </row>
    <row r="123" spans="1:10" x14ac:dyDescent="0.25">
      <c r="A123" s="42" t="s">
        <v>137</v>
      </c>
      <c r="B123" s="114"/>
      <c r="C123" s="114"/>
      <c r="D123" s="114"/>
      <c r="E123" s="115"/>
      <c r="F123" s="115"/>
      <c r="G123" s="114"/>
    </row>
    <row r="140" spans="1:2" s="117" customFormat="1" x14ac:dyDescent="0.25">
      <c r="A140" s="116">
        <f>SUM(C15:C41,B46:B57,C63:C89,B95:B106,B110:I111,B115:I116,B120:G123)</f>
        <v>836</v>
      </c>
      <c r="B140" s="117">
        <f>SUM(CJ15:CK106)</f>
        <v>0</v>
      </c>
    </row>
  </sheetData>
  <mergeCells count="113">
    <mergeCell ref="A7:AC7"/>
    <mergeCell ref="A12:B14"/>
    <mergeCell ref="C12:E13"/>
    <mergeCell ref="F12:AM12"/>
    <mergeCell ref="AN12:AN14"/>
    <mergeCell ref="AO12:AO14"/>
    <mergeCell ref="P13:Q13"/>
    <mergeCell ref="R13:S13"/>
    <mergeCell ref="T13:U13"/>
    <mergeCell ref="V13:W13"/>
    <mergeCell ref="CA12:CA14"/>
    <mergeCell ref="CB12:CB14"/>
    <mergeCell ref="CC12:CC14"/>
    <mergeCell ref="CJ12:CJ14"/>
    <mergeCell ref="CK12:CK14"/>
    <mergeCell ref="F13:G13"/>
    <mergeCell ref="H13:I13"/>
    <mergeCell ref="J13:K13"/>
    <mergeCell ref="L13:M13"/>
    <mergeCell ref="N13:O13"/>
    <mergeCell ref="AJ13:AK13"/>
    <mergeCell ref="AL13:AM13"/>
    <mergeCell ref="A15:A37"/>
    <mergeCell ref="A38:A41"/>
    <mergeCell ref="A43:A45"/>
    <mergeCell ref="B43:D44"/>
    <mergeCell ref="E43:AL43"/>
    <mergeCell ref="AM43:AW44"/>
    <mergeCell ref="U44:V44"/>
    <mergeCell ref="W44:X44"/>
    <mergeCell ref="X13:Y13"/>
    <mergeCell ref="Z13:AA13"/>
    <mergeCell ref="AB13:AC13"/>
    <mergeCell ref="AD13:AE13"/>
    <mergeCell ref="AF13:AG13"/>
    <mergeCell ref="AH13:AI13"/>
    <mergeCell ref="CA43:CA45"/>
    <mergeCell ref="CJ43:CJ45"/>
    <mergeCell ref="E44:F44"/>
    <mergeCell ref="G44:H44"/>
    <mergeCell ref="I44:J44"/>
    <mergeCell ref="K44:L44"/>
    <mergeCell ref="M44:N44"/>
    <mergeCell ref="O44:P44"/>
    <mergeCell ref="Q44:R44"/>
    <mergeCell ref="S44:T44"/>
    <mergeCell ref="AK44:AL44"/>
    <mergeCell ref="Y44:Z44"/>
    <mergeCell ref="AA44:AB44"/>
    <mergeCell ref="AC44:AD44"/>
    <mergeCell ref="AE44:AF44"/>
    <mergeCell ref="AG44:AH44"/>
    <mergeCell ref="AI44:AJ44"/>
    <mergeCell ref="CA60:CA62"/>
    <mergeCell ref="CB60:CB62"/>
    <mergeCell ref="CC60:CC62"/>
    <mergeCell ref="CJ60:CJ62"/>
    <mergeCell ref="CK60:CK62"/>
    <mergeCell ref="F61:G61"/>
    <mergeCell ref="H61:I61"/>
    <mergeCell ref="J61:K61"/>
    <mergeCell ref="L61:M61"/>
    <mergeCell ref="N61:O61"/>
    <mergeCell ref="AJ61:AK61"/>
    <mergeCell ref="AL61:AM61"/>
    <mergeCell ref="F60:AM60"/>
    <mergeCell ref="AN60:AN62"/>
    <mergeCell ref="AO60:AO62"/>
    <mergeCell ref="P61:Q61"/>
    <mergeCell ref="R61:S61"/>
    <mergeCell ref="T61:U61"/>
    <mergeCell ref="V61:W61"/>
    <mergeCell ref="A63:A85"/>
    <mergeCell ref="A86:A89"/>
    <mergeCell ref="A92:A94"/>
    <mergeCell ref="B92:D93"/>
    <mergeCell ref="E92:AL92"/>
    <mergeCell ref="AM92:AW93"/>
    <mergeCell ref="U93:V93"/>
    <mergeCell ref="W93:X93"/>
    <mergeCell ref="X61:Y61"/>
    <mergeCell ref="Z61:AA61"/>
    <mergeCell ref="AB61:AC61"/>
    <mergeCell ref="AD61:AE61"/>
    <mergeCell ref="AF61:AG61"/>
    <mergeCell ref="AH61:AI61"/>
    <mergeCell ref="A60:B62"/>
    <mergeCell ref="C60:E61"/>
    <mergeCell ref="CA92:CA94"/>
    <mergeCell ref="CJ92:CJ94"/>
    <mergeCell ref="E93:F93"/>
    <mergeCell ref="G93:H93"/>
    <mergeCell ref="I93:J93"/>
    <mergeCell ref="K93:L93"/>
    <mergeCell ref="M93:N93"/>
    <mergeCell ref="O93:P93"/>
    <mergeCell ref="Q93:R93"/>
    <mergeCell ref="S93:T93"/>
    <mergeCell ref="A118:A119"/>
    <mergeCell ref="B118:C118"/>
    <mergeCell ref="D118:F118"/>
    <mergeCell ref="AK93:AL93"/>
    <mergeCell ref="A108:A109"/>
    <mergeCell ref="B108:E108"/>
    <mergeCell ref="F108:I108"/>
    <mergeCell ref="B113:E113"/>
    <mergeCell ref="F113:I113"/>
    <mergeCell ref="Y93:Z93"/>
    <mergeCell ref="AA93:AB93"/>
    <mergeCell ref="AC93:AD93"/>
    <mergeCell ref="AE93:AF93"/>
    <mergeCell ref="AG93:AH93"/>
    <mergeCell ref="AI93:AJ93"/>
  </mergeCells>
  <dataValidations count="3">
    <dataValidation type="whole" operator="greaterThanOrEqual" allowBlank="1" showErrorMessage="1" error="Sólo ingrese números enteros." sqref="B116:E116 F115:I115 B110:E111 F110:I110">
      <formula1>0</formula1>
    </dataValidation>
    <dataValidation type="whole" operator="greaterThanOrEqual" allowBlank="1" showErrorMessage="1" error="Sólo ingrese números enteros." prompt="Valor no Permitido" sqref="B120:C120 E120:G120 C121:E121 G121 D122:E122 E123:F123 E95:AW106 F63:AO89 E46:AW57 F15:AO41">
      <formula1>0</formula1>
    </dataValidation>
    <dataValidation allowBlank="1" prompt="Valor no Permitido" sqref="CA60:CI91 A63:A1048576 E8:E45 AP58:AW94 B15:B59 A15:A60 F116:G119 B124:G1048576 H116:I1048576 E107:I109 F111:I114 B117:E119 B63:B109 B112:E115 J107:AW1048576 E58:E94 F58:AO62 F90:AO94 F8:AC14 CA61:CJ91 C8:D109 AX1:XFD9 CC13:CK14 CN12:XFD14 G122:G123 F121:F122 D120 D123 C122:C123 B121:B123 CJ12:CK14 CL10:XFD11 AX42:BZ1048576 CJ15:CJ43 CA15:CA43 CB15:CI59 F42:AW45 AX15:BZ40 CA95:CA1048576 AY41:BZ41 CA46:CA59 AX10:CI14 CL15:XFD1048576 CK15:CK59 CJ46:CJ59 CJ60:CK62 CK61:CK1048576 AP1:AW41 CJ92 CA92 CJ95:CJ1048576 CB92:CI1048576 A1:A12 AD1:AO14 B1:AC6 B8:B11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0"/>
  <sheetViews>
    <sheetView workbookViewId="0">
      <selection activeCell="A7" sqref="A7:AC7"/>
    </sheetView>
  </sheetViews>
  <sheetFormatPr baseColWidth="10" defaultColWidth="14.42578125" defaultRowHeight="15" x14ac:dyDescent="0.25"/>
  <cols>
    <col min="1" max="1" width="53.7109375" customWidth="1"/>
    <col min="2" max="2" width="53.28515625" customWidth="1"/>
    <col min="3" max="3" width="16.42578125" customWidth="1"/>
    <col min="4" max="4" width="13.28515625" customWidth="1"/>
    <col min="5" max="5" width="14.7109375" customWidth="1"/>
    <col min="6" max="6" width="14.140625" customWidth="1"/>
    <col min="7" max="7" width="13.28515625" customWidth="1"/>
    <col min="8" max="39" width="10.7109375" customWidth="1"/>
    <col min="40" max="40" width="11.140625" customWidth="1"/>
    <col min="41" max="41" width="12.140625" customWidth="1"/>
    <col min="42" max="43" width="10.7109375" customWidth="1"/>
    <col min="44" max="44" width="11.5703125" customWidth="1"/>
    <col min="45" max="45" width="10.7109375" customWidth="1"/>
    <col min="46" max="46" width="14.140625" customWidth="1"/>
    <col min="47" max="47" width="10.7109375" customWidth="1"/>
    <col min="48" max="48" width="11.5703125" customWidth="1"/>
    <col min="49" max="51" width="10.7109375" customWidth="1"/>
    <col min="52" max="52" width="16.28515625" customWidth="1"/>
    <col min="53" max="54" width="14.140625" customWidth="1"/>
    <col min="77" max="78" width="0" hidden="1" customWidth="1"/>
    <col min="79" max="90" width="14.42578125" hidden="1" customWidth="1"/>
    <col min="91" max="104" width="14.42578125" customWidth="1"/>
  </cols>
  <sheetData>
    <row r="1" spans="1:89" x14ac:dyDescent="0.25">
      <c r="A1" s="1" t="s">
        <v>0</v>
      </c>
    </row>
    <row r="2" spans="1:89" x14ac:dyDescent="0.25">
      <c r="A2" s="1" t="str">
        <f>CONCATENATE("COMUNA: ",[7]NOMBRE!B2," - ","( ",[7]NOMBRE!C2,[7]NOMBRE!D2,[7]NOMBRE!E2,[7]NOMBRE!F2,[7]NOMBRE!G2," )")</f>
        <v>COMUNA: LINARES - ( 07401 )</v>
      </c>
    </row>
    <row r="3" spans="1:89" x14ac:dyDescent="0.25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</row>
    <row r="4" spans="1:89" x14ac:dyDescent="0.25">
      <c r="A4" s="1" t="str">
        <f>CONCATENATE("MES: ",[7]NOMBRE!B6," - ","( ",[7]NOMBRE!C6,[7]NOMBRE!D6," )")</f>
        <v>MES: JUNIO - ( 06 )</v>
      </c>
    </row>
    <row r="5" spans="1:89" x14ac:dyDescent="0.25">
      <c r="A5" s="1" t="str">
        <f>CONCATENATE("AÑO: ",[7]NOMBRE!B7)</f>
        <v>AÑO: 2023</v>
      </c>
    </row>
    <row r="6" spans="1:89" x14ac:dyDescent="0.25">
      <c r="A6" s="2"/>
    </row>
    <row r="7" spans="1:89" ht="15" customHeight="1" x14ac:dyDescent="0.25">
      <c r="A7" s="233" t="s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</row>
    <row r="8" spans="1:89" x14ac:dyDescent="0.25">
      <c r="A8" s="2"/>
      <c r="D8" s="163"/>
      <c r="E8" s="163"/>
      <c r="F8" s="163"/>
      <c r="G8" s="163"/>
      <c r="H8" s="163"/>
      <c r="I8" s="163"/>
      <c r="J8" s="163"/>
      <c r="K8" s="163"/>
      <c r="L8" s="163"/>
    </row>
    <row r="9" spans="1:89" x14ac:dyDescent="0.25">
      <c r="A9" s="2"/>
      <c r="D9" s="163"/>
      <c r="E9" s="163"/>
      <c r="F9" s="163"/>
      <c r="G9" s="163"/>
      <c r="H9" s="163"/>
      <c r="I9" s="163"/>
      <c r="J9" s="163"/>
      <c r="K9" s="163"/>
      <c r="L9" s="163"/>
    </row>
    <row r="10" spans="1:89" ht="15.75" x14ac:dyDescent="0.25">
      <c r="A10" s="4" t="s">
        <v>2</v>
      </c>
    </row>
    <row r="11" spans="1:89" ht="15.75" x14ac:dyDescent="0.25">
      <c r="A11" s="4" t="s">
        <v>3</v>
      </c>
      <c r="B11" s="5"/>
      <c r="C11" s="165"/>
      <c r="D11" s="165"/>
      <c r="E11" s="16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5"/>
      <c r="AS11" s="5"/>
    </row>
    <row r="12" spans="1:89" ht="15" customHeight="1" x14ac:dyDescent="0.25">
      <c r="A12" s="212" t="s">
        <v>4</v>
      </c>
      <c r="B12" s="213"/>
      <c r="C12" s="203" t="s">
        <v>5</v>
      </c>
      <c r="D12" s="204"/>
      <c r="E12" s="205"/>
      <c r="F12" s="209" t="s">
        <v>6</v>
      </c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191"/>
      <c r="AN12" s="219" t="s">
        <v>7</v>
      </c>
      <c r="AO12" s="222" t="s">
        <v>8</v>
      </c>
      <c r="CA12" s="218" t="s">
        <v>7</v>
      </c>
      <c r="CB12" s="218" t="s">
        <v>8</v>
      </c>
      <c r="CC12" s="218" t="s">
        <v>9</v>
      </c>
      <c r="CJ12" s="218" t="s">
        <v>7</v>
      </c>
      <c r="CK12" s="218" t="s">
        <v>8</v>
      </c>
    </row>
    <row r="13" spans="1:89" x14ac:dyDescent="0.25">
      <c r="A13" s="214"/>
      <c r="B13" s="215"/>
      <c r="C13" s="206"/>
      <c r="D13" s="207"/>
      <c r="E13" s="208"/>
      <c r="F13" s="198" t="s">
        <v>10</v>
      </c>
      <c r="G13" s="196"/>
      <c r="H13" s="195" t="s">
        <v>11</v>
      </c>
      <c r="I13" s="196"/>
      <c r="J13" s="195" t="s">
        <v>12</v>
      </c>
      <c r="K13" s="196"/>
      <c r="L13" s="195" t="s">
        <v>13</v>
      </c>
      <c r="M13" s="196"/>
      <c r="N13" s="195" t="s">
        <v>14</v>
      </c>
      <c r="O13" s="196"/>
      <c r="P13" s="195" t="s">
        <v>15</v>
      </c>
      <c r="Q13" s="196"/>
      <c r="R13" s="195" t="s">
        <v>16</v>
      </c>
      <c r="S13" s="196"/>
      <c r="T13" s="195" t="s">
        <v>17</v>
      </c>
      <c r="U13" s="196"/>
      <c r="V13" s="195" t="s">
        <v>18</v>
      </c>
      <c r="W13" s="196"/>
      <c r="X13" s="195" t="s">
        <v>19</v>
      </c>
      <c r="Y13" s="196"/>
      <c r="Z13" s="195" t="s">
        <v>20</v>
      </c>
      <c r="AA13" s="196"/>
      <c r="AB13" s="195" t="s">
        <v>21</v>
      </c>
      <c r="AC13" s="196"/>
      <c r="AD13" s="195" t="s">
        <v>22</v>
      </c>
      <c r="AE13" s="196"/>
      <c r="AF13" s="195" t="s">
        <v>23</v>
      </c>
      <c r="AG13" s="196"/>
      <c r="AH13" s="195" t="s">
        <v>24</v>
      </c>
      <c r="AI13" s="196"/>
      <c r="AJ13" s="195" t="s">
        <v>25</v>
      </c>
      <c r="AK13" s="196"/>
      <c r="AL13" s="190" t="s">
        <v>26</v>
      </c>
      <c r="AM13" s="191"/>
      <c r="AN13" s="220"/>
      <c r="AO13" s="223"/>
      <c r="CA13" s="218"/>
      <c r="CB13" s="218"/>
      <c r="CC13" s="218"/>
      <c r="CJ13" s="218"/>
      <c r="CK13" s="218"/>
    </row>
    <row r="14" spans="1:89" x14ac:dyDescent="0.25">
      <c r="A14" s="216"/>
      <c r="B14" s="217"/>
      <c r="C14" s="8" t="s">
        <v>27</v>
      </c>
      <c r="D14" s="9" t="s">
        <v>28</v>
      </c>
      <c r="E14" s="10" t="s">
        <v>29</v>
      </c>
      <c r="F14" s="11" t="s">
        <v>28</v>
      </c>
      <c r="G14" s="164" t="s">
        <v>29</v>
      </c>
      <c r="H14" s="13" t="s">
        <v>28</v>
      </c>
      <c r="I14" s="164" t="s">
        <v>29</v>
      </c>
      <c r="J14" s="13" t="s">
        <v>28</v>
      </c>
      <c r="K14" s="164" t="s">
        <v>29</v>
      </c>
      <c r="L14" s="13" t="s">
        <v>28</v>
      </c>
      <c r="M14" s="164" t="s">
        <v>29</v>
      </c>
      <c r="N14" s="13" t="s">
        <v>28</v>
      </c>
      <c r="O14" s="164" t="s">
        <v>29</v>
      </c>
      <c r="P14" s="13" t="s">
        <v>28</v>
      </c>
      <c r="Q14" s="164" t="s">
        <v>29</v>
      </c>
      <c r="R14" s="13" t="s">
        <v>28</v>
      </c>
      <c r="S14" s="164" t="s">
        <v>29</v>
      </c>
      <c r="T14" s="13" t="s">
        <v>28</v>
      </c>
      <c r="U14" s="164" t="s">
        <v>29</v>
      </c>
      <c r="V14" s="13" t="s">
        <v>28</v>
      </c>
      <c r="W14" s="164" t="s">
        <v>29</v>
      </c>
      <c r="X14" s="13" t="s">
        <v>28</v>
      </c>
      <c r="Y14" s="164" t="s">
        <v>29</v>
      </c>
      <c r="Z14" s="13" t="s">
        <v>28</v>
      </c>
      <c r="AA14" s="164" t="s">
        <v>29</v>
      </c>
      <c r="AB14" s="13" t="s">
        <v>28</v>
      </c>
      <c r="AC14" s="164" t="s">
        <v>29</v>
      </c>
      <c r="AD14" s="13" t="s">
        <v>28</v>
      </c>
      <c r="AE14" s="164" t="s">
        <v>29</v>
      </c>
      <c r="AF14" s="13" t="s">
        <v>28</v>
      </c>
      <c r="AG14" s="164" t="s">
        <v>29</v>
      </c>
      <c r="AH14" s="13" t="s">
        <v>28</v>
      </c>
      <c r="AI14" s="164" t="s">
        <v>29</v>
      </c>
      <c r="AJ14" s="13" t="s">
        <v>28</v>
      </c>
      <c r="AK14" s="164" t="s">
        <v>29</v>
      </c>
      <c r="AL14" s="13" t="s">
        <v>28</v>
      </c>
      <c r="AM14" s="14" t="s">
        <v>29</v>
      </c>
      <c r="AN14" s="221"/>
      <c r="AO14" s="224" t="s">
        <v>29</v>
      </c>
      <c r="CA14" s="218"/>
      <c r="CB14" s="218" t="s">
        <v>29</v>
      </c>
      <c r="CC14" s="218" t="s">
        <v>29</v>
      </c>
      <c r="CJ14" s="218"/>
      <c r="CK14" s="218" t="s">
        <v>29</v>
      </c>
    </row>
    <row r="15" spans="1:89" x14ac:dyDescent="0.25">
      <c r="A15" s="199" t="s">
        <v>30</v>
      </c>
      <c r="B15" s="15" t="s">
        <v>31</v>
      </c>
      <c r="C15" s="16">
        <f>SUM(D15:E15)</f>
        <v>0</v>
      </c>
      <c r="D15" s="17">
        <f>+F15+H15+J15+L15+N15+P15+R15+T15+V15++X15+Z15+AB15+AD15+AF15+AH15+AJ15+AL15</f>
        <v>0</v>
      </c>
      <c r="E15" s="16">
        <f>+G15+I15+K15+M15+O15+Q15+S15+U15+W15++Y15+AA15+AC15+AE15+AG15+AI15+AK15+AM15</f>
        <v>0</v>
      </c>
      <c r="F15" s="18"/>
      <c r="G15" s="19"/>
      <c r="H15" s="18"/>
      <c r="I15" s="19"/>
      <c r="J15" s="18"/>
      <c r="K15" s="19"/>
      <c r="L15" s="18"/>
      <c r="M15" s="19"/>
      <c r="N15" s="20"/>
      <c r="O15" s="19"/>
      <c r="P15" s="21"/>
      <c r="Q15" s="19"/>
      <c r="R15" s="21"/>
      <c r="S15" s="19"/>
      <c r="T15" s="21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22"/>
      <c r="AN15" s="23"/>
      <c r="AO15" s="19"/>
      <c r="AP15" t="str">
        <f>CA15&amp;CB15&amp;CC15</f>
        <v/>
      </c>
      <c r="CA15" t="str">
        <f>IF(CJ15=1," * El total de registros en Pueblos Originarios no debe ser mayor al Total.","")</f>
        <v/>
      </c>
      <c r="CB15" t="str">
        <f>IF(CK15=1," * El total de registros en Migrantes no debe ser mayor al Total.","")</f>
        <v/>
      </c>
      <c r="CC15" t="str">
        <f>IF(AND(C15&lt;&gt;0,OR(AN15="",AO15="")),"* No olvide digitar Migrantes y/o Pueblos Originarios (Digite CERO si no tiene). ","")</f>
        <v/>
      </c>
      <c r="CJ15">
        <f>IF(AN15&gt;C15,1,0)</f>
        <v>0</v>
      </c>
      <c r="CK15">
        <f>IF(AO15&gt;C15,1,0)</f>
        <v>0</v>
      </c>
    </row>
    <row r="16" spans="1:89" x14ac:dyDescent="0.25">
      <c r="A16" s="200"/>
      <c r="B16" s="24" t="s">
        <v>32</v>
      </c>
      <c r="C16" s="16">
        <f t="shared" ref="C16:C41" si="0">SUM(D16:E16)</f>
        <v>0</v>
      </c>
      <c r="D16" s="25">
        <f>+F16+H16+J16+L16+N16+P16+R16+T16+V16++X16+Z16+AB16+AD16+AF16+AH16+AJ16+AL16</f>
        <v>0</v>
      </c>
      <c r="E16" s="16">
        <f t="shared" ref="E16:E41" si="1">+G16+I16+K16+M16+O16+Q16+S16+U16+W16++Y16+AA16+AC16+AE16+AG16+AI16+AK16+AM16</f>
        <v>0</v>
      </c>
      <c r="F16" s="26"/>
      <c r="G16" s="19"/>
      <c r="H16" s="26"/>
      <c r="I16" s="19"/>
      <c r="J16" s="26"/>
      <c r="K16" s="19"/>
      <c r="L16" s="26"/>
      <c r="M16" s="19"/>
      <c r="N16" s="21"/>
      <c r="O16" s="19"/>
      <c r="P16" s="21"/>
      <c r="Q16" s="19"/>
      <c r="R16" s="21"/>
      <c r="S16" s="19"/>
      <c r="T16" s="21"/>
      <c r="U16" s="19"/>
      <c r="V16" s="26"/>
      <c r="W16" s="19"/>
      <c r="X16" s="26"/>
      <c r="Y16" s="19"/>
      <c r="Z16" s="26"/>
      <c r="AA16" s="19"/>
      <c r="AB16" s="26"/>
      <c r="AC16" s="19"/>
      <c r="AD16" s="26"/>
      <c r="AE16" s="19"/>
      <c r="AF16" s="26"/>
      <c r="AG16" s="19"/>
      <c r="AH16" s="26"/>
      <c r="AI16" s="19"/>
      <c r="AJ16" s="26"/>
      <c r="AK16" s="19"/>
      <c r="AL16" s="26"/>
      <c r="AM16" s="22"/>
      <c r="AN16" s="23"/>
      <c r="AO16" s="19"/>
      <c r="AP16" t="str">
        <f t="shared" ref="AP16:AP41" si="2">CA16&amp;CB16&amp;CC16</f>
        <v/>
      </c>
      <c r="CA16" t="str">
        <f t="shared" ref="CA16:CA41" si="3">IF(CJ16=1," * El total de registros en Pueblos Originarios no debe ser mayor al Total.","")</f>
        <v/>
      </c>
      <c r="CB16" t="str">
        <f t="shared" ref="CB16:CB41" si="4">IF(CK16=1," * El total de registros en Migrantes no debe ser mayor al Total.","")</f>
        <v/>
      </c>
      <c r="CC16" t="str">
        <f t="shared" ref="CC16:CC41" si="5">IF(AND(C16&lt;&gt;0,OR(AN16="",AO16="")),"* No olvide digitar Migrantes y/o Pueblos Originarios (Digite CERO si no tiene). ","")</f>
        <v/>
      </c>
      <c r="CJ16">
        <f t="shared" ref="CJ16:CJ41" si="6">IF(AN16&gt;C16,1,0)</f>
        <v>0</v>
      </c>
      <c r="CK16">
        <f t="shared" ref="CK16:CK41" si="7">IF(AO16&gt;C16,1,0)</f>
        <v>0</v>
      </c>
    </row>
    <row r="17" spans="1:89" x14ac:dyDescent="0.25">
      <c r="A17" s="200"/>
      <c r="B17" s="24" t="s">
        <v>33</v>
      </c>
      <c r="C17" s="16">
        <f t="shared" si="0"/>
        <v>0</v>
      </c>
      <c r="D17" s="25">
        <f t="shared" ref="D17:D41" si="8">+F17+H17+J17+L17+N17+P17+R17+T17+V17++X17+Z17+AB17+AD17+AF17+AH17+AJ17+AL17</f>
        <v>0</v>
      </c>
      <c r="E17" s="16">
        <f t="shared" si="1"/>
        <v>0</v>
      </c>
      <c r="F17" s="26"/>
      <c r="G17" s="19"/>
      <c r="H17" s="26"/>
      <c r="I17" s="19"/>
      <c r="J17" s="26"/>
      <c r="K17" s="19"/>
      <c r="L17" s="26"/>
      <c r="M17" s="19"/>
      <c r="N17" s="21"/>
      <c r="O17" s="19"/>
      <c r="P17" s="21"/>
      <c r="Q17" s="19"/>
      <c r="R17" s="21"/>
      <c r="S17" s="19"/>
      <c r="T17" s="21"/>
      <c r="U17" s="19"/>
      <c r="V17" s="26"/>
      <c r="W17" s="19"/>
      <c r="X17" s="26"/>
      <c r="Y17" s="19"/>
      <c r="Z17" s="26"/>
      <c r="AA17" s="19"/>
      <c r="AB17" s="26"/>
      <c r="AC17" s="19"/>
      <c r="AD17" s="26"/>
      <c r="AE17" s="19"/>
      <c r="AF17" s="26"/>
      <c r="AG17" s="19"/>
      <c r="AH17" s="26"/>
      <c r="AI17" s="19"/>
      <c r="AJ17" s="26"/>
      <c r="AK17" s="19"/>
      <c r="AL17" s="26"/>
      <c r="AM17" s="22"/>
      <c r="AN17" s="23"/>
      <c r="AO17" s="19"/>
      <c r="AP17" t="str">
        <f t="shared" si="2"/>
        <v/>
      </c>
      <c r="CA17" t="str">
        <f t="shared" si="3"/>
        <v/>
      </c>
      <c r="CB17" t="str">
        <f t="shared" si="4"/>
        <v/>
      </c>
      <c r="CC17" t="str">
        <f t="shared" si="5"/>
        <v/>
      </c>
      <c r="CJ17">
        <f t="shared" si="6"/>
        <v>0</v>
      </c>
      <c r="CK17">
        <f t="shared" si="7"/>
        <v>0</v>
      </c>
    </row>
    <row r="18" spans="1:89" x14ac:dyDescent="0.25">
      <c r="A18" s="200"/>
      <c r="B18" s="24" t="s">
        <v>34</v>
      </c>
      <c r="C18" s="16">
        <f t="shared" si="0"/>
        <v>0</v>
      </c>
      <c r="D18" s="25">
        <f t="shared" si="8"/>
        <v>0</v>
      </c>
      <c r="E18" s="16">
        <f t="shared" si="1"/>
        <v>0</v>
      </c>
      <c r="F18" s="26"/>
      <c r="G18" s="19"/>
      <c r="H18" s="26"/>
      <c r="I18" s="19"/>
      <c r="J18" s="26"/>
      <c r="K18" s="19"/>
      <c r="L18" s="26"/>
      <c r="M18" s="19"/>
      <c r="N18" s="21"/>
      <c r="O18" s="19"/>
      <c r="P18" s="21"/>
      <c r="Q18" s="19"/>
      <c r="R18" s="21"/>
      <c r="S18" s="19"/>
      <c r="T18" s="21"/>
      <c r="U18" s="19"/>
      <c r="V18" s="26"/>
      <c r="W18" s="19"/>
      <c r="X18" s="26"/>
      <c r="Y18" s="19"/>
      <c r="Z18" s="26"/>
      <c r="AA18" s="19"/>
      <c r="AB18" s="26"/>
      <c r="AC18" s="19"/>
      <c r="AD18" s="26"/>
      <c r="AE18" s="19"/>
      <c r="AF18" s="26"/>
      <c r="AG18" s="19"/>
      <c r="AH18" s="26"/>
      <c r="AI18" s="19"/>
      <c r="AJ18" s="26"/>
      <c r="AK18" s="19"/>
      <c r="AL18" s="26"/>
      <c r="AM18" s="22"/>
      <c r="AN18" s="23"/>
      <c r="AO18" s="19"/>
      <c r="AP18" t="str">
        <f t="shared" si="2"/>
        <v/>
      </c>
      <c r="CA18" t="str">
        <f t="shared" si="3"/>
        <v/>
      </c>
      <c r="CB18" t="str">
        <f t="shared" si="4"/>
        <v/>
      </c>
      <c r="CC18" t="str">
        <f t="shared" si="5"/>
        <v/>
      </c>
      <c r="CJ18">
        <f t="shared" si="6"/>
        <v>0</v>
      </c>
      <c r="CK18">
        <f t="shared" si="7"/>
        <v>0</v>
      </c>
    </row>
    <row r="19" spans="1:89" x14ac:dyDescent="0.25">
      <c r="A19" s="200"/>
      <c r="B19" s="24" t="s">
        <v>35</v>
      </c>
      <c r="C19" s="16">
        <f t="shared" si="0"/>
        <v>0</v>
      </c>
      <c r="D19" s="25">
        <f t="shared" si="8"/>
        <v>0</v>
      </c>
      <c r="E19" s="16">
        <f t="shared" si="1"/>
        <v>0</v>
      </c>
      <c r="F19" s="26"/>
      <c r="G19" s="19"/>
      <c r="H19" s="26"/>
      <c r="I19" s="19"/>
      <c r="J19" s="26"/>
      <c r="K19" s="19"/>
      <c r="L19" s="26"/>
      <c r="M19" s="19"/>
      <c r="N19" s="21"/>
      <c r="O19" s="19"/>
      <c r="P19" s="21"/>
      <c r="Q19" s="19"/>
      <c r="R19" s="21"/>
      <c r="S19" s="19"/>
      <c r="T19" s="21"/>
      <c r="U19" s="19"/>
      <c r="V19" s="26"/>
      <c r="W19" s="19"/>
      <c r="X19" s="26"/>
      <c r="Y19" s="19"/>
      <c r="Z19" s="26"/>
      <c r="AA19" s="19"/>
      <c r="AB19" s="26"/>
      <c r="AC19" s="19"/>
      <c r="AD19" s="26"/>
      <c r="AE19" s="19"/>
      <c r="AF19" s="26"/>
      <c r="AG19" s="19"/>
      <c r="AH19" s="26"/>
      <c r="AI19" s="19"/>
      <c r="AJ19" s="26"/>
      <c r="AK19" s="19"/>
      <c r="AL19" s="26"/>
      <c r="AM19" s="22"/>
      <c r="AN19" s="23"/>
      <c r="AO19" s="19"/>
      <c r="AP19" t="str">
        <f t="shared" si="2"/>
        <v/>
      </c>
      <c r="CA19" t="str">
        <f t="shared" si="3"/>
        <v/>
      </c>
      <c r="CB19" t="str">
        <f t="shared" si="4"/>
        <v/>
      </c>
      <c r="CC19" t="str">
        <f t="shared" si="5"/>
        <v/>
      </c>
      <c r="CJ19">
        <f t="shared" si="6"/>
        <v>0</v>
      </c>
      <c r="CK19">
        <f t="shared" si="7"/>
        <v>0</v>
      </c>
    </row>
    <row r="20" spans="1:89" x14ac:dyDescent="0.25">
      <c r="A20" s="200"/>
      <c r="B20" s="24" t="s">
        <v>36</v>
      </c>
      <c r="C20" s="16">
        <f t="shared" si="0"/>
        <v>0</v>
      </c>
      <c r="D20" s="25">
        <f t="shared" si="8"/>
        <v>0</v>
      </c>
      <c r="E20" s="16">
        <f t="shared" si="1"/>
        <v>0</v>
      </c>
      <c r="F20" s="26"/>
      <c r="G20" s="19"/>
      <c r="H20" s="26"/>
      <c r="I20" s="19"/>
      <c r="J20" s="26"/>
      <c r="K20" s="19"/>
      <c r="L20" s="26"/>
      <c r="M20" s="19"/>
      <c r="N20" s="21"/>
      <c r="O20" s="19"/>
      <c r="P20" s="21"/>
      <c r="Q20" s="19"/>
      <c r="R20" s="21"/>
      <c r="S20" s="19"/>
      <c r="T20" s="21"/>
      <c r="U20" s="19"/>
      <c r="V20" s="26"/>
      <c r="W20" s="19"/>
      <c r="X20" s="26"/>
      <c r="Y20" s="19"/>
      <c r="Z20" s="26"/>
      <c r="AA20" s="19"/>
      <c r="AB20" s="26"/>
      <c r="AC20" s="19"/>
      <c r="AD20" s="26"/>
      <c r="AE20" s="19"/>
      <c r="AF20" s="26"/>
      <c r="AG20" s="19"/>
      <c r="AH20" s="26"/>
      <c r="AI20" s="19"/>
      <c r="AJ20" s="26"/>
      <c r="AK20" s="19"/>
      <c r="AL20" s="26"/>
      <c r="AM20" s="22"/>
      <c r="AN20" s="23"/>
      <c r="AO20" s="19"/>
      <c r="AP20" t="str">
        <f t="shared" si="2"/>
        <v/>
      </c>
      <c r="CA20" t="str">
        <f t="shared" si="3"/>
        <v/>
      </c>
      <c r="CB20" t="str">
        <f t="shared" si="4"/>
        <v/>
      </c>
      <c r="CC20" t="str">
        <f t="shared" si="5"/>
        <v/>
      </c>
      <c r="CJ20">
        <f t="shared" si="6"/>
        <v>0</v>
      </c>
      <c r="CK20">
        <f t="shared" si="7"/>
        <v>0</v>
      </c>
    </row>
    <row r="21" spans="1:89" x14ac:dyDescent="0.25">
      <c r="A21" s="200"/>
      <c r="B21" s="24" t="s">
        <v>37</v>
      </c>
      <c r="C21" s="16">
        <f t="shared" si="0"/>
        <v>0</v>
      </c>
      <c r="D21" s="25">
        <f t="shared" si="8"/>
        <v>0</v>
      </c>
      <c r="E21" s="16">
        <f t="shared" si="1"/>
        <v>0</v>
      </c>
      <c r="F21" s="26"/>
      <c r="G21" s="19"/>
      <c r="H21" s="26"/>
      <c r="I21" s="19"/>
      <c r="J21" s="26"/>
      <c r="K21" s="19"/>
      <c r="L21" s="26"/>
      <c r="M21" s="19"/>
      <c r="N21" s="21"/>
      <c r="O21" s="19"/>
      <c r="P21" s="21"/>
      <c r="Q21" s="19"/>
      <c r="R21" s="21"/>
      <c r="S21" s="19"/>
      <c r="T21" s="21"/>
      <c r="U21" s="19"/>
      <c r="V21" s="26"/>
      <c r="W21" s="19"/>
      <c r="X21" s="26"/>
      <c r="Y21" s="19"/>
      <c r="Z21" s="26"/>
      <c r="AA21" s="19"/>
      <c r="AB21" s="26"/>
      <c r="AC21" s="19"/>
      <c r="AD21" s="26"/>
      <c r="AE21" s="19"/>
      <c r="AF21" s="26"/>
      <c r="AG21" s="19"/>
      <c r="AH21" s="26"/>
      <c r="AI21" s="19"/>
      <c r="AJ21" s="26"/>
      <c r="AK21" s="19"/>
      <c r="AL21" s="26"/>
      <c r="AM21" s="22"/>
      <c r="AN21" s="23"/>
      <c r="AO21" s="19"/>
      <c r="AP21" t="str">
        <f t="shared" si="2"/>
        <v/>
      </c>
      <c r="CA21" t="str">
        <f t="shared" si="3"/>
        <v/>
      </c>
      <c r="CB21" t="str">
        <f t="shared" si="4"/>
        <v/>
      </c>
      <c r="CC21" t="str">
        <f t="shared" si="5"/>
        <v/>
      </c>
      <c r="CJ21">
        <f t="shared" si="6"/>
        <v>0</v>
      </c>
      <c r="CK21">
        <f t="shared" si="7"/>
        <v>0</v>
      </c>
    </row>
    <row r="22" spans="1:89" x14ac:dyDescent="0.25">
      <c r="A22" s="200"/>
      <c r="B22" s="24" t="s">
        <v>38</v>
      </c>
      <c r="C22" s="16">
        <f t="shared" si="0"/>
        <v>0</v>
      </c>
      <c r="D22" s="25">
        <f t="shared" si="8"/>
        <v>0</v>
      </c>
      <c r="E22" s="16">
        <f t="shared" si="1"/>
        <v>0</v>
      </c>
      <c r="F22" s="26"/>
      <c r="G22" s="19"/>
      <c r="H22" s="26"/>
      <c r="I22" s="19"/>
      <c r="J22" s="26"/>
      <c r="K22" s="19"/>
      <c r="L22" s="26"/>
      <c r="M22" s="19"/>
      <c r="N22" s="21"/>
      <c r="O22" s="19"/>
      <c r="P22" s="21"/>
      <c r="Q22" s="19"/>
      <c r="R22" s="21"/>
      <c r="S22" s="19"/>
      <c r="T22" s="21"/>
      <c r="U22" s="19"/>
      <c r="V22" s="26"/>
      <c r="W22" s="19"/>
      <c r="X22" s="26"/>
      <c r="Y22" s="19"/>
      <c r="Z22" s="26"/>
      <c r="AA22" s="19"/>
      <c r="AB22" s="26"/>
      <c r="AC22" s="19"/>
      <c r="AD22" s="26"/>
      <c r="AE22" s="19"/>
      <c r="AF22" s="26"/>
      <c r="AG22" s="19"/>
      <c r="AH22" s="26"/>
      <c r="AI22" s="19"/>
      <c r="AJ22" s="26"/>
      <c r="AK22" s="19"/>
      <c r="AL22" s="26"/>
      <c r="AM22" s="22"/>
      <c r="AN22" s="23"/>
      <c r="AO22" s="19"/>
      <c r="AP22" t="str">
        <f t="shared" si="2"/>
        <v/>
      </c>
      <c r="CA22" t="str">
        <f t="shared" si="3"/>
        <v/>
      </c>
      <c r="CB22" t="str">
        <f t="shared" si="4"/>
        <v/>
      </c>
      <c r="CC22" t="str">
        <f t="shared" si="5"/>
        <v/>
      </c>
      <c r="CJ22">
        <f t="shared" si="6"/>
        <v>0</v>
      </c>
      <c r="CK22">
        <f t="shared" si="7"/>
        <v>0</v>
      </c>
    </row>
    <row r="23" spans="1:89" x14ac:dyDescent="0.25">
      <c r="A23" s="200"/>
      <c r="B23" s="24" t="s">
        <v>39</v>
      </c>
      <c r="C23" s="16">
        <f t="shared" si="0"/>
        <v>0</v>
      </c>
      <c r="D23" s="25">
        <f t="shared" si="8"/>
        <v>0</v>
      </c>
      <c r="E23" s="16">
        <f t="shared" si="1"/>
        <v>0</v>
      </c>
      <c r="F23" s="26"/>
      <c r="G23" s="19"/>
      <c r="H23" s="26"/>
      <c r="I23" s="19"/>
      <c r="J23" s="26"/>
      <c r="K23" s="19"/>
      <c r="L23" s="26"/>
      <c r="M23" s="19"/>
      <c r="N23" s="21"/>
      <c r="O23" s="19"/>
      <c r="P23" s="21"/>
      <c r="Q23" s="19"/>
      <c r="R23" s="21"/>
      <c r="S23" s="19"/>
      <c r="T23" s="21"/>
      <c r="U23" s="19"/>
      <c r="V23" s="26"/>
      <c r="W23" s="19"/>
      <c r="X23" s="26"/>
      <c r="Y23" s="19"/>
      <c r="Z23" s="26"/>
      <c r="AA23" s="19"/>
      <c r="AB23" s="26"/>
      <c r="AC23" s="19"/>
      <c r="AD23" s="26"/>
      <c r="AE23" s="19"/>
      <c r="AF23" s="26"/>
      <c r="AG23" s="19"/>
      <c r="AH23" s="26"/>
      <c r="AI23" s="19"/>
      <c r="AJ23" s="26"/>
      <c r="AK23" s="19"/>
      <c r="AL23" s="26"/>
      <c r="AM23" s="22"/>
      <c r="AN23" s="23"/>
      <c r="AO23" s="19"/>
      <c r="AP23" t="str">
        <f t="shared" si="2"/>
        <v/>
      </c>
      <c r="CA23" t="str">
        <f t="shared" si="3"/>
        <v/>
      </c>
      <c r="CB23" t="str">
        <f t="shared" si="4"/>
        <v/>
      </c>
      <c r="CC23" t="str">
        <f t="shared" si="5"/>
        <v/>
      </c>
      <c r="CJ23">
        <f t="shared" si="6"/>
        <v>0</v>
      </c>
      <c r="CK23">
        <f t="shared" si="7"/>
        <v>0</v>
      </c>
    </row>
    <row r="24" spans="1:89" x14ac:dyDescent="0.25">
      <c r="A24" s="200"/>
      <c r="B24" s="24" t="s">
        <v>40</v>
      </c>
      <c r="C24" s="16">
        <f t="shared" si="0"/>
        <v>0</v>
      </c>
      <c r="D24" s="25">
        <f t="shared" si="8"/>
        <v>0</v>
      </c>
      <c r="E24" s="16">
        <f t="shared" si="1"/>
        <v>0</v>
      </c>
      <c r="F24" s="26"/>
      <c r="G24" s="19"/>
      <c r="H24" s="26"/>
      <c r="I24" s="19"/>
      <c r="J24" s="26"/>
      <c r="K24" s="19"/>
      <c r="L24" s="26"/>
      <c r="M24" s="19"/>
      <c r="N24" s="21"/>
      <c r="O24" s="19"/>
      <c r="P24" s="21"/>
      <c r="Q24" s="19"/>
      <c r="R24" s="21"/>
      <c r="S24" s="19"/>
      <c r="T24" s="21"/>
      <c r="U24" s="19"/>
      <c r="V24" s="26"/>
      <c r="W24" s="19"/>
      <c r="X24" s="26"/>
      <c r="Y24" s="19"/>
      <c r="Z24" s="26"/>
      <c r="AA24" s="19"/>
      <c r="AB24" s="26"/>
      <c r="AC24" s="19"/>
      <c r="AD24" s="26"/>
      <c r="AE24" s="19"/>
      <c r="AF24" s="26"/>
      <c r="AG24" s="19"/>
      <c r="AH24" s="26"/>
      <c r="AI24" s="19"/>
      <c r="AJ24" s="26"/>
      <c r="AK24" s="19"/>
      <c r="AL24" s="26"/>
      <c r="AM24" s="22"/>
      <c r="AN24" s="23"/>
      <c r="AO24" s="19"/>
      <c r="AP24" t="str">
        <f t="shared" si="2"/>
        <v/>
      </c>
      <c r="CA24" t="str">
        <f t="shared" si="3"/>
        <v/>
      </c>
      <c r="CB24" t="str">
        <f t="shared" si="4"/>
        <v/>
      </c>
      <c r="CC24" t="str">
        <f t="shared" si="5"/>
        <v/>
      </c>
      <c r="CJ24">
        <f t="shared" si="6"/>
        <v>0</v>
      </c>
      <c r="CK24">
        <f t="shared" si="7"/>
        <v>0</v>
      </c>
    </row>
    <row r="25" spans="1:89" x14ac:dyDescent="0.25">
      <c r="A25" s="200"/>
      <c r="B25" s="24" t="s">
        <v>41</v>
      </c>
      <c r="C25" s="16">
        <f t="shared" si="0"/>
        <v>0</v>
      </c>
      <c r="D25" s="25">
        <f t="shared" si="8"/>
        <v>0</v>
      </c>
      <c r="E25" s="16">
        <f t="shared" si="1"/>
        <v>0</v>
      </c>
      <c r="F25" s="26"/>
      <c r="G25" s="19"/>
      <c r="H25" s="26"/>
      <c r="I25" s="19"/>
      <c r="J25" s="26"/>
      <c r="K25" s="19"/>
      <c r="L25" s="26"/>
      <c r="M25" s="19"/>
      <c r="N25" s="21"/>
      <c r="O25" s="19"/>
      <c r="P25" s="21"/>
      <c r="Q25" s="19"/>
      <c r="R25" s="21"/>
      <c r="S25" s="19"/>
      <c r="T25" s="21"/>
      <c r="U25" s="19"/>
      <c r="V25" s="26"/>
      <c r="W25" s="19"/>
      <c r="X25" s="26"/>
      <c r="Y25" s="19"/>
      <c r="Z25" s="26"/>
      <c r="AA25" s="19"/>
      <c r="AB25" s="26"/>
      <c r="AC25" s="19"/>
      <c r="AD25" s="26"/>
      <c r="AE25" s="19"/>
      <c r="AF25" s="26"/>
      <c r="AG25" s="19"/>
      <c r="AH25" s="26"/>
      <c r="AI25" s="19"/>
      <c r="AJ25" s="26"/>
      <c r="AK25" s="19"/>
      <c r="AL25" s="26"/>
      <c r="AM25" s="22"/>
      <c r="AN25" s="23"/>
      <c r="AO25" s="19"/>
      <c r="AP25" t="str">
        <f t="shared" si="2"/>
        <v/>
      </c>
      <c r="CA25" t="str">
        <f t="shared" si="3"/>
        <v/>
      </c>
      <c r="CB25" t="str">
        <f t="shared" si="4"/>
        <v/>
      </c>
      <c r="CC25" t="str">
        <f t="shared" si="5"/>
        <v/>
      </c>
      <c r="CJ25">
        <f t="shared" si="6"/>
        <v>0</v>
      </c>
      <c r="CK25">
        <f t="shared" si="7"/>
        <v>0</v>
      </c>
    </row>
    <row r="26" spans="1:89" ht="22.5" x14ac:dyDescent="0.25">
      <c r="A26" s="200"/>
      <c r="B26" s="27" t="s">
        <v>42</v>
      </c>
      <c r="C26" s="16">
        <f t="shared" si="0"/>
        <v>0</v>
      </c>
      <c r="D26" s="25">
        <f t="shared" si="8"/>
        <v>0</v>
      </c>
      <c r="E26" s="16">
        <f t="shared" si="1"/>
        <v>0</v>
      </c>
      <c r="F26" s="26"/>
      <c r="G26" s="19"/>
      <c r="H26" s="26"/>
      <c r="I26" s="19"/>
      <c r="J26" s="26"/>
      <c r="K26" s="19"/>
      <c r="L26" s="26"/>
      <c r="M26" s="19"/>
      <c r="N26" s="21"/>
      <c r="O26" s="19"/>
      <c r="P26" s="21"/>
      <c r="Q26" s="19"/>
      <c r="R26" s="21"/>
      <c r="S26" s="19"/>
      <c r="T26" s="21"/>
      <c r="U26" s="19"/>
      <c r="V26" s="26"/>
      <c r="W26" s="19"/>
      <c r="X26" s="26"/>
      <c r="Y26" s="19"/>
      <c r="Z26" s="26"/>
      <c r="AA26" s="19"/>
      <c r="AB26" s="26"/>
      <c r="AC26" s="19"/>
      <c r="AD26" s="26"/>
      <c r="AE26" s="19"/>
      <c r="AF26" s="26"/>
      <c r="AG26" s="19"/>
      <c r="AH26" s="26"/>
      <c r="AI26" s="19"/>
      <c r="AJ26" s="26"/>
      <c r="AK26" s="19"/>
      <c r="AL26" s="26"/>
      <c r="AM26" s="22"/>
      <c r="AN26" s="23"/>
      <c r="AO26" s="19"/>
      <c r="AP26" t="str">
        <f t="shared" si="2"/>
        <v/>
      </c>
      <c r="CA26" t="str">
        <f t="shared" si="3"/>
        <v/>
      </c>
      <c r="CB26" t="str">
        <f t="shared" si="4"/>
        <v/>
      </c>
      <c r="CC26" t="str">
        <f t="shared" si="5"/>
        <v/>
      </c>
      <c r="CJ26">
        <f t="shared" si="6"/>
        <v>0</v>
      </c>
      <c r="CK26">
        <f t="shared" si="7"/>
        <v>0</v>
      </c>
    </row>
    <row r="27" spans="1:89" x14ac:dyDescent="0.25">
      <c r="A27" s="200"/>
      <c r="B27" s="24" t="s">
        <v>43</v>
      </c>
      <c r="C27" s="16">
        <f t="shared" si="0"/>
        <v>0</v>
      </c>
      <c r="D27" s="25">
        <f t="shared" si="8"/>
        <v>0</v>
      </c>
      <c r="E27" s="16">
        <f t="shared" si="1"/>
        <v>0</v>
      </c>
      <c r="F27" s="26"/>
      <c r="G27" s="19"/>
      <c r="H27" s="26"/>
      <c r="I27" s="19"/>
      <c r="J27" s="26"/>
      <c r="K27" s="19"/>
      <c r="L27" s="26"/>
      <c r="M27" s="19"/>
      <c r="N27" s="21"/>
      <c r="O27" s="19"/>
      <c r="P27" s="21"/>
      <c r="Q27" s="19"/>
      <c r="R27" s="21"/>
      <c r="S27" s="19"/>
      <c r="T27" s="21"/>
      <c r="U27" s="19"/>
      <c r="V27" s="26"/>
      <c r="W27" s="19"/>
      <c r="X27" s="26"/>
      <c r="Y27" s="19"/>
      <c r="Z27" s="26"/>
      <c r="AA27" s="19"/>
      <c r="AB27" s="26"/>
      <c r="AC27" s="19"/>
      <c r="AD27" s="26"/>
      <c r="AE27" s="19"/>
      <c r="AF27" s="26"/>
      <c r="AG27" s="19"/>
      <c r="AH27" s="26"/>
      <c r="AI27" s="19"/>
      <c r="AJ27" s="26"/>
      <c r="AK27" s="19"/>
      <c r="AL27" s="26"/>
      <c r="AM27" s="22"/>
      <c r="AN27" s="23"/>
      <c r="AO27" s="19"/>
      <c r="AP27" t="str">
        <f t="shared" si="2"/>
        <v/>
      </c>
      <c r="CA27" t="str">
        <f t="shared" si="3"/>
        <v/>
      </c>
      <c r="CB27" t="str">
        <f t="shared" si="4"/>
        <v/>
      </c>
      <c r="CC27" t="str">
        <f t="shared" si="5"/>
        <v/>
      </c>
      <c r="CJ27">
        <f t="shared" si="6"/>
        <v>0</v>
      </c>
      <c r="CK27">
        <f t="shared" si="7"/>
        <v>0</v>
      </c>
    </row>
    <row r="28" spans="1:89" x14ac:dyDescent="0.25">
      <c r="A28" s="200"/>
      <c r="B28" s="24" t="s">
        <v>44</v>
      </c>
      <c r="C28" s="16">
        <f t="shared" si="0"/>
        <v>0</v>
      </c>
      <c r="D28" s="25">
        <f t="shared" si="8"/>
        <v>0</v>
      </c>
      <c r="E28" s="16">
        <f t="shared" si="1"/>
        <v>0</v>
      </c>
      <c r="F28" s="26"/>
      <c r="G28" s="19"/>
      <c r="H28" s="26"/>
      <c r="I28" s="19"/>
      <c r="J28" s="26"/>
      <c r="K28" s="19"/>
      <c r="L28" s="26"/>
      <c r="M28" s="19"/>
      <c r="N28" s="21"/>
      <c r="O28" s="19"/>
      <c r="P28" s="21"/>
      <c r="Q28" s="19"/>
      <c r="R28" s="21"/>
      <c r="S28" s="19"/>
      <c r="T28" s="21"/>
      <c r="U28" s="19"/>
      <c r="V28" s="26"/>
      <c r="W28" s="19"/>
      <c r="X28" s="26"/>
      <c r="Y28" s="19"/>
      <c r="Z28" s="26"/>
      <c r="AA28" s="19"/>
      <c r="AB28" s="26"/>
      <c r="AC28" s="19"/>
      <c r="AD28" s="26"/>
      <c r="AE28" s="19"/>
      <c r="AF28" s="26"/>
      <c r="AG28" s="19"/>
      <c r="AH28" s="26"/>
      <c r="AI28" s="19"/>
      <c r="AJ28" s="26"/>
      <c r="AK28" s="19"/>
      <c r="AL28" s="26"/>
      <c r="AM28" s="22"/>
      <c r="AN28" s="23"/>
      <c r="AO28" s="19"/>
      <c r="AP28" t="str">
        <f t="shared" si="2"/>
        <v/>
      </c>
      <c r="CA28" t="str">
        <f t="shared" si="3"/>
        <v/>
      </c>
      <c r="CB28" t="str">
        <f t="shared" si="4"/>
        <v/>
      </c>
      <c r="CC28" t="str">
        <f t="shared" si="5"/>
        <v/>
      </c>
      <c r="CJ28">
        <f t="shared" si="6"/>
        <v>0</v>
      </c>
      <c r="CK28">
        <f t="shared" si="7"/>
        <v>0</v>
      </c>
    </row>
    <row r="29" spans="1:89" x14ac:dyDescent="0.25">
      <c r="A29" s="200"/>
      <c r="B29" s="24" t="s">
        <v>45</v>
      </c>
      <c r="C29" s="16">
        <f t="shared" si="0"/>
        <v>0</v>
      </c>
      <c r="D29" s="25">
        <f t="shared" si="8"/>
        <v>0</v>
      </c>
      <c r="E29" s="16">
        <f t="shared" si="1"/>
        <v>0</v>
      </c>
      <c r="F29" s="26"/>
      <c r="G29" s="19"/>
      <c r="H29" s="26"/>
      <c r="I29" s="19"/>
      <c r="J29" s="26"/>
      <c r="K29" s="19"/>
      <c r="L29" s="26"/>
      <c r="M29" s="19"/>
      <c r="N29" s="21"/>
      <c r="O29" s="19"/>
      <c r="P29" s="21"/>
      <c r="Q29" s="19"/>
      <c r="R29" s="21"/>
      <c r="S29" s="19"/>
      <c r="T29" s="21"/>
      <c r="U29" s="19"/>
      <c r="V29" s="26"/>
      <c r="W29" s="19"/>
      <c r="X29" s="26"/>
      <c r="Y29" s="19"/>
      <c r="Z29" s="26"/>
      <c r="AA29" s="19"/>
      <c r="AB29" s="26"/>
      <c r="AC29" s="19"/>
      <c r="AD29" s="26"/>
      <c r="AE29" s="19"/>
      <c r="AF29" s="26"/>
      <c r="AG29" s="19"/>
      <c r="AH29" s="26"/>
      <c r="AI29" s="19"/>
      <c r="AJ29" s="26"/>
      <c r="AK29" s="19"/>
      <c r="AL29" s="26"/>
      <c r="AM29" s="22"/>
      <c r="AN29" s="23"/>
      <c r="AO29" s="19"/>
      <c r="AP29" t="str">
        <f t="shared" si="2"/>
        <v/>
      </c>
      <c r="CA29" t="str">
        <f t="shared" si="3"/>
        <v/>
      </c>
      <c r="CB29" t="str">
        <f t="shared" si="4"/>
        <v/>
      </c>
      <c r="CC29" t="str">
        <f t="shared" si="5"/>
        <v/>
      </c>
      <c r="CJ29">
        <f t="shared" si="6"/>
        <v>0</v>
      </c>
      <c r="CK29">
        <f t="shared" si="7"/>
        <v>0</v>
      </c>
    </row>
    <row r="30" spans="1:89" x14ac:dyDescent="0.25">
      <c r="A30" s="200"/>
      <c r="B30" s="24" t="s">
        <v>46</v>
      </c>
      <c r="C30" s="16">
        <f t="shared" si="0"/>
        <v>0</v>
      </c>
      <c r="D30" s="25">
        <f t="shared" si="8"/>
        <v>0</v>
      </c>
      <c r="E30" s="16">
        <f t="shared" si="1"/>
        <v>0</v>
      </c>
      <c r="F30" s="26"/>
      <c r="G30" s="19"/>
      <c r="H30" s="26"/>
      <c r="I30" s="19"/>
      <c r="J30" s="26"/>
      <c r="K30" s="19"/>
      <c r="L30" s="26"/>
      <c r="M30" s="19"/>
      <c r="N30" s="21"/>
      <c r="O30" s="19"/>
      <c r="P30" s="21"/>
      <c r="Q30" s="19"/>
      <c r="R30" s="21"/>
      <c r="S30" s="19"/>
      <c r="T30" s="21"/>
      <c r="U30" s="19"/>
      <c r="V30" s="26"/>
      <c r="W30" s="19"/>
      <c r="X30" s="26"/>
      <c r="Y30" s="19"/>
      <c r="Z30" s="26"/>
      <c r="AA30" s="19"/>
      <c r="AB30" s="26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22"/>
      <c r="AN30" s="23"/>
      <c r="AO30" s="19"/>
      <c r="AP30" t="str">
        <f t="shared" si="2"/>
        <v/>
      </c>
      <c r="CA30" t="str">
        <f t="shared" si="3"/>
        <v/>
      </c>
      <c r="CB30" t="str">
        <f t="shared" si="4"/>
        <v/>
      </c>
      <c r="CC30" t="str">
        <f t="shared" si="5"/>
        <v/>
      </c>
      <c r="CJ30">
        <f t="shared" si="6"/>
        <v>0</v>
      </c>
      <c r="CK30">
        <f t="shared" si="7"/>
        <v>0</v>
      </c>
    </row>
    <row r="31" spans="1:89" ht="21" x14ac:dyDescent="0.25">
      <c r="A31" s="200"/>
      <c r="B31" s="132" t="s">
        <v>47</v>
      </c>
      <c r="C31" s="16">
        <f t="shared" si="0"/>
        <v>0</v>
      </c>
      <c r="D31" s="25">
        <f t="shared" si="8"/>
        <v>0</v>
      </c>
      <c r="E31" s="16">
        <f t="shared" si="1"/>
        <v>0</v>
      </c>
      <c r="F31" s="26"/>
      <c r="G31" s="19"/>
      <c r="H31" s="26"/>
      <c r="I31" s="19"/>
      <c r="J31" s="26"/>
      <c r="K31" s="19"/>
      <c r="L31" s="26"/>
      <c r="M31" s="19"/>
      <c r="N31" s="21"/>
      <c r="O31" s="19"/>
      <c r="P31" s="21"/>
      <c r="Q31" s="19"/>
      <c r="R31" s="21"/>
      <c r="S31" s="19"/>
      <c r="T31" s="21"/>
      <c r="U31" s="19"/>
      <c r="V31" s="26"/>
      <c r="W31" s="19"/>
      <c r="X31" s="26"/>
      <c r="Y31" s="19"/>
      <c r="Z31" s="26"/>
      <c r="AA31" s="19"/>
      <c r="AB31" s="26"/>
      <c r="AC31" s="19"/>
      <c r="AD31" s="26"/>
      <c r="AE31" s="19"/>
      <c r="AF31" s="26"/>
      <c r="AG31" s="19"/>
      <c r="AH31" s="26"/>
      <c r="AI31" s="19"/>
      <c r="AJ31" s="26"/>
      <c r="AK31" s="19"/>
      <c r="AL31" s="26"/>
      <c r="AM31" s="22"/>
      <c r="AN31" s="23"/>
      <c r="AO31" s="19"/>
      <c r="AP31" t="str">
        <f t="shared" si="2"/>
        <v/>
      </c>
      <c r="CA31" t="str">
        <f t="shared" si="3"/>
        <v/>
      </c>
      <c r="CB31" t="str">
        <f t="shared" si="4"/>
        <v/>
      </c>
      <c r="CC31" t="str">
        <f t="shared" si="5"/>
        <v/>
      </c>
      <c r="CJ31">
        <f t="shared" si="6"/>
        <v>0</v>
      </c>
      <c r="CK31">
        <f t="shared" si="7"/>
        <v>0</v>
      </c>
    </row>
    <row r="32" spans="1:89" x14ac:dyDescent="0.25">
      <c r="A32" s="200"/>
      <c r="B32" s="24" t="s">
        <v>48</v>
      </c>
      <c r="C32" s="16">
        <f t="shared" si="0"/>
        <v>0</v>
      </c>
      <c r="D32" s="25">
        <f t="shared" si="8"/>
        <v>0</v>
      </c>
      <c r="E32" s="16">
        <f t="shared" si="1"/>
        <v>0</v>
      </c>
      <c r="F32" s="26"/>
      <c r="G32" s="19"/>
      <c r="H32" s="26"/>
      <c r="I32" s="19"/>
      <c r="J32" s="26"/>
      <c r="K32" s="19"/>
      <c r="L32" s="26"/>
      <c r="M32" s="19"/>
      <c r="N32" s="21"/>
      <c r="O32" s="19"/>
      <c r="P32" s="21"/>
      <c r="Q32" s="19"/>
      <c r="R32" s="21"/>
      <c r="S32" s="19"/>
      <c r="T32" s="21"/>
      <c r="U32" s="19"/>
      <c r="V32" s="26"/>
      <c r="W32" s="19"/>
      <c r="X32" s="26"/>
      <c r="Y32" s="19"/>
      <c r="Z32" s="26"/>
      <c r="AA32" s="19"/>
      <c r="AB32" s="26"/>
      <c r="AC32" s="19"/>
      <c r="AD32" s="26"/>
      <c r="AE32" s="19"/>
      <c r="AF32" s="26"/>
      <c r="AG32" s="19"/>
      <c r="AH32" s="26"/>
      <c r="AI32" s="19"/>
      <c r="AJ32" s="26"/>
      <c r="AK32" s="19"/>
      <c r="AL32" s="26"/>
      <c r="AM32" s="22"/>
      <c r="AN32" s="23"/>
      <c r="AO32" s="19"/>
      <c r="AP32" t="str">
        <f t="shared" si="2"/>
        <v/>
      </c>
      <c r="CA32" t="str">
        <f t="shared" si="3"/>
        <v/>
      </c>
      <c r="CB32" t="str">
        <f t="shared" si="4"/>
        <v/>
      </c>
      <c r="CC32" t="str">
        <f t="shared" si="5"/>
        <v/>
      </c>
      <c r="CJ32">
        <f t="shared" si="6"/>
        <v>0</v>
      </c>
      <c r="CK32">
        <f t="shared" si="7"/>
        <v>0</v>
      </c>
    </row>
    <row r="33" spans="1:89" x14ac:dyDescent="0.25">
      <c r="A33" s="200"/>
      <c r="B33" s="24" t="s">
        <v>49</v>
      </c>
      <c r="C33" s="16">
        <f t="shared" si="0"/>
        <v>0</v>
      </c>
      <c r="D33" s="25">
        <f t="shared" si="8"/>
        <v>0</v>
      </c>
      <c r="E33" s="16">
        <f t="shared" si="1"/>
        <v>0</v>
      </c>
      <c r="F33" s="26"/>
      <c r="G33" s="19"/>
      <c r="H33" s="26"/>
      <c r="I33" s="19"/>
      <c r="J33" s="26"/>
      <c r="K33" s="19"/>
      <c r="L33" s="26"/>
      <c r="M33" s="19"/>
      <c r="N33" s="21"/>
      <c r="O33" s="19"/>
      <c r="P33" s="21"/>
      <c r="Q33" s="19"/>
      <c r="R33" s="21"/>
      <c r="S33" s="19"/>
      <c r="T33" s="21"/>
      <c r="U33" s="19"/>
      <c r="V33" s="26"/>
      <c r="W33" s="19"/>
      <c r="X33" s="26"/>
      <c r="Y33" s="19"/>
      <c r="Z33" s="26"/>
      <c r="AA33" s="19"/>
      <c r="AB33" s="26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22"/>
      <c r="AN33" s="23"/>
      <c r="AO33" s="19"/>
      <c r="AP33" t="str">
        <f t="shared" si="2"/>
        <v/>
      </c>
      <c r="CA33" t="str">
        <f t="shared" si="3"/>
        <v/>
      </c>
      <c r="CB33" t="str">
        <f t="shared" si="4"/>
        <v/>
      </c>
      <c r="CC33" t="str">
        <f t="shared" si="5"/>
        <v/>
      </c>
      <c r="CJ33">
        <f t="shared" si="6"/>
        <v>0</v>
      </c>
      <c r="CK33">
        <f t="shared" si="7"/>
        <v>0</v>
      </c>
    </row>
    <row r="34" spans="1:89" x14ac:dyDescent="0.25">
      <c r="A34" s="200"/>
      <c r="B34" s="24" t="s">
        <v>50</v>
      </c>
      <c r="C34" s="16">
        <f t="shared" si="0"/>
        <v>0</v>
      </c>
      <c r="D34" s="25">
        <f t="shared" si="8"/>
        <v>0</v>
      </c>
      <c r="E34" s="16">
        <f t="shared" si="1"/>
        <v>0</v>
      </c>
      <c r="F34" s="26"/>
      <c r="G34" s="19"/>
      <c r="H34" s="26"/>
      <c r="I34" s="19"/>
      <c r="J34" s="26"/>
      <c r="K34" s="19"/>
      <c r="L34" s="26"/>
      <c r="M34" s="19"/>
      <c r="N34" s="21"/>
      <c r="O34" s="19"/>
      <c r="P34" s="21"/>
      <c r="Q34" s="19"/>
      <c r="R34" s="21"/>
      <c r="S34" s="19"/>
      <c r="T34" s="21"/>
      <c r="U34" s="19"/>
      <c r="V34" s="26"/>
      <c r="W34" s="19"/>
      <c r="X34" s="26"/>
      <c r="Y34" s="19"/>
      <c r="Z34" s="26"/>
      <c r="AA34" s="19"/>
      <c r="AB34" s="26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22"/>
      <c r="AN34" s="23"/>
      <c r="AO34" s="19"/>
      <c r="AP34" t="str">
        <f t="shared" si="2"/>
        <v/>
      </c>
      <c r="CA34" t="str">
        <f t="shared" si="3"/>
        <v/>
      </c>
      <c r="CB34" t="str">
        <f t="shared" si="4"/>
        <v/>
      </c>
      <c r="CC34" t="str">
        <f t="shared" si="5"/>
        <v/>
      </c>
      <c r="CJ34">
        <f t="shared" si="6"/>
        <v>0</v>
      </c>
      <c r="CK34">
        <f t="shared" si="7"/>
        <v>0</v>
      </c>
    </row>
    <row r="35" spans="1:89" x14ac:dyDescent="0.25">
      <c r="A35" s="200"/>
      <c r="B35" s="24" t="s">
        <v>51</v>
      </c>
      <c r="C35" s="16">
        <f t="shared" si="0"/>
        <v>0</v>
      </c>
      <c r="D35" s="25">
        <f t="shared" si="8"/>
        <v>0</v>
      </c>
      <c r="E35" s="16">
        <f t="shared" si="1"/>
        <v>0</v>
      </c>
      <c r="F35" s="26"/>
      <c r="G35" s="19"/>
      <c r="H35" s="26"/>
      <c r="I35" s="19"/>
      <c r="J35" s="26"/>
      <c r="K35" s="19"/>
      <c r="L35" s="26"/>
      <c r="M35" s="19"/>
      <c r="N35" s="21"/>
      <c r="O35" s="19"/>
      <c r="P35" s="21"/>
      <c r="Q35" s="19"/>
      <c r="R35" s="21"/>
      <c r="S35" s="19"/>
      <c r="T35" s="21"/>
      <c r="U35" s="19"/>
      <c r="V35" s="26"/>
      <c r="W35" s="19"/>
      <c r="X35" s="26"/>
      <c r="Y35" s="19"/>
      <c r="Z35" s="26"/>
      <c r="AA35" s="19"/>
      <c r="AB35" s="26"/>
      <c r="AC35" s="19"/>
      <c r="AD35" s="26"/>
      <c r="AE35" s="19"/>
      <c r="AF35" s="26"/>
      <c r="AG35" s="19"/>
      <c r="AH35" s="26"/>
      <c r="AI35" s="19"/>
      <c r="AJ35" s="26"/>
      <c r="AK35" s="19"/>
      <c r="AL35" s="26"/>
      <c r="AM35" s="22"/>
      <c r="AN35" s="23"/>
      <c r="AO35" s="19"/>
      <c r="AP35" t="str">
        <f t="shared" si="2"/>
        <v/>
      </c>
      <c r="CA35" t="str">
        <f t="shared" si="3"/>
        <v/>
      </c>
      <c r="CB35" t="str">
        <f t="shared" si="4"/>
        <v/>
      </c>
      <c r="CC35" t="str">
        <f t="shared" si="5"/>
        <v/>
      </c>
      <c r="CJ35">
        <f t="shared" si="6"/>
        <v>0</v>
      </c>
      <c r="CK35">
        <f t="shared" si="7"/>
        <v>0</v>
      </c>
    </row>
    <row r="36" spans="1:89" ht="22.5" x14ac:dyDescent="0.25">
      <c r="A36" s="200"/>
      <c r="B36" s="27" t="s">
        <v>52</v>
      </c>
      <c r="C36" s="16">
        <f t="shared" si="0"/>
        <v>0</v>
      </c>
      <c r="D36" s="25">
        <f t="shared" si="8"/>
        <v>0</v>
      </c>
      <c r="E36" s="16">
        <f t="shared" si="1"/>
        <v>0</v>
      </c>
      <c r="F36" s="26"/>
      <c r="G36" s="19"/>
      <c r="H36" s="26"/>
      <c r="I36" s="19"/>
      <c r="J36" s="26"/>
      <c r="K36" s="19"/>
      <c r="L36" s="26"/>
      <c r="M36" s="19"/>
      <c r="N36" s="21"/>
      <c r="O36" s="19"/>
      <c r="P36" s="21"/>
      <c r="Q36" s="19"/>
      <c r="R36" s="21"/>
      <c r="S36" s="19"/>
      <c r="T36" s="21"/>
      <c r="U36" s="19"/>
      <c r="V36" s="26"/>
      <c r="W36" s="19"/>
      <c r="X36" s="26"/>
      <c r="Y36" s="19"/>
      <c r="Z36" s="26"/>
      <c r="AA36" s="19"/>
      <c r="AB36" s="26"/>
      <c r="AC36" s="19"/>
      <c r="AD36" s="26"/>
      <c r="AE36" s="19"/>
      <c r="AF36" s="26"/>
      <c r="AG36" s="19"/>
      <c r="AH36" s="26"/>
      <c r="AI36" s="19"/>
      <c r="AJ36" s="26"/>
      <c r="AK36" s="19"/>
      <c r="AL36" s="26"/>
      <c r="AM36" s="22"/>
      <c r="AN36" s="23"/>
      <c r="AO36" s="19"/>
      <c r="AP36" t="str">
        <f t="shared" si="2"/>
        <v/>
      </c>
      <c r="CA36" t="str">
        <f t="shared" si="3"/>
        <v/>
      </c>
      <c r="CB36" t="str">
        <f t="shared" si="4"/>
        <v/>
      </c>
      <c r="CC36" t="str">
        <f t="shared" si="5"/>
        <v/>
      </c>
      <c r="CJ36">
        <f t="shared" si="6"/>
        <v>0</v>
      </c>
      <c r="CK36">
        <f t="shared" si="7"/>
        <v>0</v>
      </c>
    </row>
    <row r="37" spans="1:89" x14ac:dyDescent="0.25">
      <c r="A37" s="201"/>
      <c r="B37" s="28" t="s">
        <v>53</v>
      </c>
      <c r="C37" s="29">
        <f t="shared" si="0"/>
        <v>0</v>
      </c>
      <c r="D37" s="30">
        <f t="shared" si="8"/>
        <v>0</v>
      </c>
      <c r="E37" s="29">
        <f t="shared" si="1"/>
        <v>0</v>
      </c>
      <c r="F37" s="31"/>
      <c r="G37" s="32"/>
      <c r="H37" s="31"/>
      <c r="I37" s="32"/>
      <c r="J37" s="31"/>
      <c r="K37" s="32"/>
      <c r="L37" s="31"/>
      <c r="M37" s="32"/>
      <c r="N37" s="33"/>
      <c r="O37" s="32"/>
      <c r="P37" s="33"/>
      <c r="Q37" s="32"/>
      <c r="R37" s="33"/>
      <c r="S37" s="32"/>
      <c r="T37" s="33"/>
      <c r="U37" s="32"/>
      <c r="V37" s="31"/>
      <c r="W37" s="32"/>
      <c r="X37" s="31"/>
      <c r="Y37" s="32"/>
      <c r="Z37" s="31"/>
      <c r="AA37" s="32"/>
      <c r="AB37" s="31"/>
      <c r="AC37" s="32"/>
      <c r="AD37" s="31"/>
      <c r="AE37" s="32"/>
      <c r="AF37" s="31"/>
      <c r="AG37" s="32"/>
      <c r="AH37" s="31"/>
      <c r="AI37" s="32"/>
      <c r="AJ37" s="31"/>
      <c r="AK37" s="32"/>
      <c r="AL37" s="31"/>
      <c r="AM37" s="34"/>
      <c r="AN37" s="35"/>
      <c r="AO37" s="32"/>
      <c r="AP37" t="str">
        <f t="shared" si="2"/>
        <v/>
      </c>
      <c r="CA37" t="str">
        <f t="shared" si="3"/>
        <v/>
      </c>
      <c r="CB37" t="str">
        <f t="shared" si="4"/>
        <v/>
      </c>
      <c r="CC37" t="str">
        <f t="shared" si="5"/>
        <v/>
      </c>
      <c r="CJ37">
        <f t="shared" si="6"/>
        <v>0</v>
      </c>
      <c r="CK37">
        <f t="shared" si="7"/>
        <v>0</v>
      </c>
    </row>
    <row r="38" spans="1:89" x14ac:dyDescent="0.25">
      <c r="A38" s="184" t="s">
        <v>54</v>
      </c>
      <c r="B38" s="24" t="s">
        <v>55</v>
      </c>
      <c r="C38" s="36">
        <f t="shared" si="0"/>
        <v>0</v>
      </c>
      <c r="D38" s="37">
        <f t="shared" si="8"/>
        <v>0</v>
      </c>
      <c r="E38" s="36">
        <f t="shared" si="1"/>
        <v>0</v>
      </c>
      <c r="F38" s="38"/>
      <c r="G38" s="39"/>
      <c r="H38" s="38"/>
      <c r="I38" s="39"/>
      <c r="J38" s="38"/>
      <c r="K38" s="39"/>
      <c r="L38" s="38"/>
      <c r="M38" s="39"/>
      <c r="N38" s="40"/>
      <c r="O38" s="39"/>
      <c r="P38" s="40"/>
      <c r="Q38" s="39"/>
      <c r="R38" s="40"/>
      <c r="S38" s="39"/>
      <c r="T38" s="40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41"/>
      <c r="AN38" s="23"/>
      <c r="AO38" s="19"/>
      <c r="AP38" t="str">
        <f t="shared" si="2"/>
        <v/>
      </c>
      <c r="CA38" t="str">
        <f t="shared" si="3"/>
        <v/>
      </c>
      <c r="CB38" t="str">
        <f t="shared" si="4"/>
        <v/>
      </c>
      <c r="CC38" t="str">
        <f t="shared" si="5"/>
        <v/>
      </c>
      <c r="CJ38">
        <f t="shared" si="6"/>
        <v>0</v>
      </c>
      <c r="CK38">
        <f t="shared" si="7"/>
        <v>0</v>
      </c>
    </row>
    <row r="39" spans="1:89" x14ac:dyDescent="0.25">
      <c r="A39" s="200"/>
      <c r="B39" s="24" t="s">
        <v>56</v>
      </c>
      <c r="C39" s="16">
        <f t="shared" si="0"/>
        <v>0</v>
      </c>
      <c r="D39" s="25">
        <f t="shared" si="8"/>
        <v>0</v>
      </c>
      <c r="E39" s="16">
        <f t="shared" si="1"/>
        <v>0</v>
      </c>
      <c r="F39" s="26"/>
      <c r="G39" s="19"/>
      <c r="H39" s="26"/>
      <c r="I39" s="19"/>
      <c r="J39" s="26"/>
      <c r="K39" s="19"/>
      <c r="L39" s="26"/>
      <c r="M39" s="19"/>
      <c r="N39" s="21"/>
      <c r="O39" s="19"/>
      <c r="P39" s="21"/>
      <c r="Q39" s="19"/>
      <c r="R39" s="21"/>
      <c r="S39" s="19"/>
      <c r="T39" s="21"/>
      <c r="U39" s="19"/>
      <c r="V39" s="26"/>
      <c r="W39" s="19"/>
      <c r="X39" s="26"/>
      <c r="Y39" s="19"/>
      <c r="Z39" s="26"/>
      <c r="AA39" s="19"/>
      <c r="AB39" s="26"/>
      <c r="AC39" s="19"/>
      <c r="AD39" s="26"/>
      <c r="AE39" s="19"/>
      <c r="AF39" s="26"/>
      <c r="AG39" s="19"/>
      <c r="AH39" s="26"/>
      <c r="AI39" s="19"/>
      <c r="AJ39" s="26"/>
      <c r="AK39" s="19"/>
      <c r="AL39" s="26"/>
      <c r="AM39" s="22"/>
      <c r="AN39" s="23"/>
      <c r="AO39" s="19"/>
      <c r="AP39" t="str">
        <f t="shared" si="2"/>
        <v/>
      </c>
      <c r="CA39" t="str">
        <f t="shared" si="3"/>
        <v/>
      </c>
      <c r="CB39" t="str">
        <f t="shared" si="4"/>
        <v/>
      </c>
      <c r="CC39" t="str">
        <f t="shared" si="5"/>
        <v/>
      </c>
      <c r="CJ39">
        <f t="shared" si="6"/>
        <v>0</v>
      </c>
      <c r="CK39">
        <f t="shared" si="7"/>
        <v>0</v>
      </c>
    </row>
    <row r="40" spans="1:89" x14ac:dyDescent="0.25">
      <c r="A40" s="200"/>
      <c r="B40" s="24" t="s">
        <v>57</v>
      </c>
      <c r="C40" s="16">
        <f t="shared" si="0"/>
        <v>0</v>
      </c>
      <c r="D40" s="25">
        <f t="shared" si="8"/>
        <v>0</v>
      </c>
      <c r="E40" s="16">
        <f t="shared" si="1"/>
        <v>0</v>
      </c>
      <c r="F40" s="26"/>
      <c r="G40" s="19"/>
      <c r="H40" s="26"/>
      <c r="I40" s="19"/>
      <c r="J40" s="26"/>
      <c r="K40" s="19"/>
      <c r="L40" s="26"/>
      <c r="M40" s="19"/>
      <c r="N40" s="21"/>
      <c r="O40" s="19"/>
      <c r="P40" s="21"/>
      <c r="Q40" s="19"/>
      <c r="R40" s="21"/>
      <c r="S40" s="19"/>
      <c r="T40" s="21"/>
      <c r="U40" s="19"/>
      <c r="V40" s="26"/>
      <c r="W40" s="19"/>
      <c r="X40" s="26"/>
      <c r="Y40" s="19"/>
      <c r="Z40" s="26"/>
      <c r="AA40" s="19"/>
      <c r="AB40" s="26"/>
      <c r="AC40" s="19"/>
      <c r="AD40" s="26"/>
      <c r="AE40" s="19"/>
      <c r="AF40" s="26"/>
      <c r="AG40" s="19"/>
      <c r="AH40" s="26"/>
      <c r="AI40" s="19"/>
      <c r="AJ40" s="26"/>
      <c r="AK40" s="19"/>
      <c r="AL40" s="26"/>
      <c r="AM40" s="22"/>
      <c r="AN40" s="23"/>
      <c r="AO40" s="19"/>
      <c r="AP40" t="str">
        <f t="shared" si="2"/>
        <v/>
      </c>
      <c r="CA40" t="str">
        <f t="shared" si="3"/>
        <v/>
      </c>
      <c r="CB40" t="str">
        <f t="shared" si="4"/>
        <v/>
      </c>
      <c r="CC40" t="str">
        <f t="shared" si="5"/>
        <v/>
      </c>
      <c r="CJ40">
        <f t="shared" si="6"/>
        <v>0</v>
      </c>
      <c r="CK40">
        <f t="shared" si="7"/>
        <v>0</v>
      </c>
    </row>
    <row r="41" spans="1:89" x14ac:dyDescent="0.25">
      <c r="A41" s="201"/>
      <c r="B41" s="42" t="s">
        <v>58</v>
      </c>
      <c r="C41" s="29">
        <f t="shared" si="0"/>
        <v>0</v>
      </c>
      <c r="D41" s="30">
        <f t="shared" si="8"/>
        <v>0</v>
      </c>
      <c r="E41" s="29">
        <f t="shared" si="1"/>
        <v>0</v>
      </c>
      <c r="F41" s="31"/>
      <c r="G41" s="32"/>
      <c r="H41" s="31"/>
      <c r="I41" s="32"/>
      <c r="J41" s="31"/>
      <c r="K41" s="32"/>
      <c r="L41" s="31"/>
      <c r="M41" s="32"/>
      <c r="N41" s="33"/>
      <c r="O41" s="32"/>
      <c r="P41" s="33"/>
      <c r="Q41" s="32"/>
      <c r="R41" s="33"/>
      <c r="S41" s="32"/>
      <c r="T41" s="31"/>
      <c r="U41" s="32"/>
      <c r="V41" s="31"/>
      <c r="W41" s="32"/>
      <c r="X41" s="31"/>
      <c r="Y41" s="32"/>
      <c r="Z41" s="31"/>
      <c r="AA41" s="32"/>
      <c r="AB41" s="31"/>
      <c r="AC41" s="32"/>
      <c r="AD41" s="31"/>
      <c r="AE41" s="32"/>
      <c r="AF41" s="31"/>
      <c r="AG41" s="32"/>
      <c r="AH41" s="31"/>
      <c r="AI41" s="32"/>
      <c r="AJ41" s="31"/>
      <c r="AK41" s="32"/>
      <c r="AL41" s="31"/>
      <c r="AM41" s="34"/>
      <c r="AN41" s="35"/>
      <c r="AO41" s="32"/>
      <c r="AP41" t="str">
        <f t="shared" si="2"/>
        <v/>
      </c>
      <c r="CA41" t="str">
        <f t="shared" si="3"/>
        <v/>
      </c>
      <c r="CB41" t="str">
        <f t="shared" si="4"/>
        <v/>
      </c>
      <c r="CC41" t="str">
        <f t="shared" si="5"/>
        <v/>
      </c>
      <c r="CJ41">
        <f t="shared" si="6"/>
        <v>0</v>
      </c>
      <c r="CK41">
        <f t="shared" si="7"/>
        <v>0</v>
      </c>
    </row>
    <row r="42" spans="1:89" ht="15.75" x14ac:dyDescent="0.25">
      <c r="A42" s="4" t="s">
        <v>59</v>
      </c>
    </row>
    <row r="43" spans="1:89" ht="15" customHeight="1" x14ac:dyDescent="0.25">
      <c r="A43" s="226" t="s">
        <v>60</v>
      </c>
      <c r="B43" s="203" t="s">
        <v>5</v>
      </c>
      <c r="C43" s="204"/>
      <c r="D43" s="205"/>
      <c r="E43" s="209" t="s">
        <v>6</v>
      </c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191"/>
      <c r="AM43" s="229" t="s">
        <v>61</v>
      </c>
      <c r="AN43" s="229"/>
      <c r="AO43" s="229"/>
      <c r="AP43" s="229"/>
      <c r="AQ43" s="229"/>
      <c r="AR43" s="229"/>
      <c r="AS43" s="229"/>
      <c r="AT43" s="229"/>
      <c r="AU43" s="229"/>
      <c r="AV43" s="229"/>
      <c r="AW43" s="230"/>
      <c r="CA43" s="197" t="s">
        <v>62</v>
      </c>
      <c r="CJ43" s="197" t="s">
        <v>62</v>
      </c>
    </row>
    <row r="44" spans="1:89" x14ac:dyDescent="0.25">
      <c r="A44" s="227"/>
      <c r="B44" s="206"/>
      <c r="C44" s="207"/>
      <c r="D44" s="208"/>
      <c r="E44" s="198" t="s">
        <v>10</v>
      </c>
      <c r="F44" s="196"/>
      <c r="G44" s="195" t="s">
        <v>11</v>
      </c>
      <c r="H44" s="196"/>
      <c r="I44" s="195" t="s">
        <v>12</v>
      </c>
      <c r="J44" s="196"/>
      <c r="K44" s="195" t="s">
        <v>13</v>
      </c>
      <c r="L44" s="196"/>
      <c r="M44" s="195" t="s">
        <v>14</v>
      </c>
      <c r="N44" s="196"/>
      <c r="O44" s="195" t="s">
        <v>15</v>
      </c>
      <c r="P44" s="196"/>
      <c r="Q44" s="195" t="s">
        <v>16</v>
      </c>
      <c r="R44" s="196"/>
      <c r="S44" s="195" t="s">
        <v>17</v>
      </c>
      <c r="T44" s="196"/>
      <c r="U44" s="195" t="s">
        <v>18</v>
      </c>
      <c r="V44" s="196"/>
      <c r="W44" s="195" t="s">
        <v>19</v>
      </c>
      <c r="X44" s="196"/>
      <c r="Y44" s="195" t="s">
        <v>20</v>
      </c>
      <c r="Z44" s="196"/>
      <c r="AA44" s="195" t="s">
        <v>21</v>
      </c>
      <c r="AB44" s="196"/>
      <c r="AC44" s="195" t="s">
        <v>22</v>
      </c>
      <c r="AD44" s="196"/>
      <c r="AE44" s="195" t="s">
        <v>23</v>
      </c>
      <c r="AF44" s="196"/>
      <c r="AG44" s="195" t="s">
        <v>24</v>
      </c>
      <c r="AH44" s="196"/>
      <c r="AI44" s="195" t="s">
        <v>25</v>
      </c>
      <c r="AJ44" s="196"/>
      <c r="AK44" s="190" t="s">
        <v>26</v>
      </c>
      <c r="AL44" s="225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2"/>
      <c r="CA44" s="197"/>
      <c r="CJ44" s="197"/>
    </row>
    <row r="45" spans="1:89" ht="33" x14ac:dyDescent="0.25">
      <c r="A45" s="228"/>
      <c r="B45" s="8" t="s">
        <v>27</v>
      </c>
      <c r="C45" s="9" t="s">
        <v>28</v>
      </c>
      <c r="D45" s="10" t="s">
        <v>29</v>
      </c>
      <c r="E45" s="11" t="s">
        <v>28</v>
      </c>
      <c r="F45" s="164" t="s">
        <v>29</v>
      </c>
      <c r="G45" s="13" t="s">
        <v>28</v>
      </c>
      <c r="H45" s="164" t="s">
        <v>29</v>
      </c>
      <c r="I45" s="13" t="s">
        <v>28</v>
      </c>
      <c r="J45" s="164" t="s">
        <v>29</v>
      </c>
      <c r="K45" s="13" t="s">
        <v>28</v>
      </c>
      <c r="L45" s="164" t="s">
        <v>29</v>
      </c>
      <c r="M45" s="13" t="s">
        <v>28</v>
      </c>
      <c r="N45" s="164" t="s">
        <v>29</v>
      </c>
      <c r="O45" s="13" t="s">
        <v>28</v>
      </c>
      <c r="P45" s="164" t="s">
        <v>29</v>
      </c>
      <c r="Q45" s="13" t="s">
        <v>28</v>
      </c>
      <c r="R45" s="164" t="s">
        <v>29</v>
      </c>
      <c r="S45" s="13" t="s">
        <v>28</v>
      </c>
      <c r="T45" s="164" t="s">
        <v>29</v>
      </c>
      <c r="U45" s="13" t="s">
        <v>28</v>
      </c>
      <c r="V45" s="164" t="s">
        <v>29</v>
      </c>
      <c r="W45" s="13" t="s">
        <v>28</v>
      </c>
      <c r="X45" s="164" t="s">
        <v>29</v>
      </c>
      <c r="Y45" s="13" t="s">
        <v>28</v>
      </c>
      <c r="Z45" s="164" t="s">
        <v>29</v>
      </c>
      <c r="AA45" s="13" t="s">
        <v>28</v>
      </c>
      <c r="AB45" s="164" t="s">
        <v>29</v>
      </c>
      <c r="AC45" s="13" t="s">
        <v>28</v>
      </c>
      <c r="AD45" s="164" t="s">
        <v>29</v>
      </c>
      <c r="AE45" s="13" t="s">
        <v>28</v>
      </c>
      <c r="AF45" s="164" t="s">
        <v>29</v>
      </c>
      <c r="AG45" s="13" t="s">
        <v>28</v>
      </c>
      <c r="AH45" s="164" t="s">
        <v>29</v>
      </c>
      <c r="AI45" s="13" t="s">
        <v>28</v>
      </c>
      <c r="AJ45" s="164" t="s">
        <v>29</v>
      </c>
      <c r="AK45" s="13" t="s">
        <v>28</v>
      </c>
      <c r="AL45" s="43" t="s">
        <v>29</v>
      </c>
      <c r="AM45" s="44" t="s">
        <v>63</v>
      </c>
      <c r="AN45" s="44" t="s">
        <v>64</v>
      </c>
      <c r="AO45" s="44" t="s">
        <v>65</v>
      </c>
      <c r="AP45" s="45" t="s">
        <v>66</v>
      </c>
      <c r="AQ45" s="44" t="s">
        <v>67</v>
      </c>
      <c r="AR45" s="44" t="s">
        <v>68</v>
      </c>
      <c r="AS45" s="44" t="s">
        <v>69</v>
      </c>
      <c r="AT45" s="44" t="s">
        <v>70</v>
      </c>
      <c r="AU45" s="45" t="s">
        <v>71</v>
      </c>
      <c r="AV45" s="45" t="s">
        <v>72</v>
      </c>
      <c r="AW45" s="44" t="s">
        <v>73</v>
      </c>
      <c r="CA45" s="197"/>
      <c r="CJ45" s="197"/>
    </row>
    <row r="46" spans="1:89" x14ac:dyDescent="0.25">
      <c r="A46" s="46" t="s">
        <v>74</v>
      </c>
      <c r="B46" s="47">
        <f>SUM(C46:D46)</f>
        <v>0</v>
      </c>
      <c r="C46" s="17">
        <f>+E46+G46+I46+K46+M46+O46+Q46+S46+U46+W46+Y46+AA46+AC46+AE46+AG46+AI46+AK46</f>
        <v>0</v>
      </c>
      <c r="D46" s="16">
        <f>+F46+H46+J46+L46+N46+P46+R46+T46+V46+X46+Z46+AB46+AD46+AF46+AH46+AJ46+AL46</f>
        <v>0</v>
      </c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  <c r="AH46" s="19"/>
      <c r="AI46" s="18"/>
      <c r="AJ46" s="19"/>
      <c r="AK46" s="18"/>
      <c r="AL46" s="48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CA46" t="str">
        <f>IF(CJ46=1," * La suma de Atenciones por profesional no debe ser mayor al Total.","")</f>
        <v/>
      </c>
    </row>
    <row r="47" spans="1:89" x14ac:dyDescent="0.25">
      <c r="A47" s="49" t="s">
        <v>75</v>
      </c>
      <c r="B47" s="47">
        <f t="shared" ref="B47:B57" si="9">SUM(C47:D47)</f>
        <v>0</v>
      </c>
      <c r="C47" s="25">
        <f t="shared" ref="C47:D57" si="10">+E47+G47+I47+K47+M47+O47+Q47+S47+U47+W47+Y47+AA47+AC47+AE47+AG47+AI47+AK47</f>
        <v>0</v>
      </c>
      <c r="D47" s="16">
        <f t="shared" si="10"/>
        <v>0</v>
      </c>
      <c r="E47" s="26"/>
      <c r="F47" s="19"/>
      <c r="G47" s="26"/>
      <c r="H47" s="19"/>
      <c r="I47" s="26"/>
      <c r="J47" s="19"/>
      <c r="K47" s="26"/>
      <c r="L47" s="19"/>
      <c r="M47" s="26"/>
      <c r="N47" s="19"/>
      <c r="O47" s="26"/>
      <c r="P47" s="19"/>
      <c r="Q47" s="26"/>
      <c r="R47" s="19"/>
      <c r="S47" s="26"/>
      <c r="T47" s="19"/>
      <c r="U47" s="26"/>
      <c r="V47" s="19"/>
      <c r="W47" s="26"/>
      <c r="X47" s="19"/>
      <c r="Y47" s="26"/>
      <c r="Z47" s="19"/>
      <c r="AA47" s="26"/>
      <c r="AB47" s="19"/>
      <c r="AC47" s="26"/>
      <c r="AD47" s="19"/>
      <c r="AE47" s="26"/>
      <c r="AF47" s="19"/>
      <c r="AG47" s="26"/>
      <c r="AH47" s="19"/>
      <c r="AI47" s="26"/>
      <c r="AJ47" s="19"/>
      <c r="AK47" s="26"/>
      <c r="AL47" s="48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CA47" t="str">
        <f t="shared" ref="CA47:CA57" si="11">IF(CJ47=1," * La suma de Atenciones por profesional no debe ser mayor al Total.","")</f>
        <v/>
      </c>
    </row>
    <row r="48" spans="1:89" x14ac:dyDescent="0.25">
      <c r="A48" s="50" t="s">
        <v>76</v>
      </c>
      <c r="B48" s="47">
        <f t="shared" si="9"/>
        <v>0</v>
      </c>
      <c r="C48" s="25">
        <f t="shared" si="10"/>
        <v>0</v>
      </c>
      <c r="D48" s="16">
        <f t="shared" si="10"/>
        <v>0</v>
      </c>
      <c r="E48" s="26"/>
      <c r="F48" s="19"/>
      <c r="G48" s="26"/>
      <c r="H48" s="19"/>
      <c r="I48" s="26"/>
      <c r="J48" s="19"/>
      <c r="K48" s="26"/>
      <c r="L48" s="19"/>
      <c r="M48" s="26"/>
      <c r="N48" s="19"/>
      <c r="O48" s="26"/>
      <c r="P48" s="19"/>
      <c r="Q48" s="26"/>
      <c r="R48" s="19"/>
      <c r="S48" s="26"/>
      <c r="T48" s="19"/>
      <c r="U48" s="26"/>
      <c r="V48" s="19"/>
      <c r="W48" s="26"/>
      <c r="X48" s="19"/>
      <c r="Y48" s="26"/>
      <c r="Z48" s="19"/>
      <c r="AA48" s="26"/>
      <c r="AB48" s="19"/>
      <c r="AC48" s="26"/>
      <c r="AD48" s="19"/>
      <c r="AE48" s="26"/>
      <c r="AF48" s="19"/>
      <c r="AG48" s="26"/>
      <c r="AH48" s="19"/>
      <c r="AI48" s="26"/>
      <c r="AJ48" s="19"/>
      <c r="AK48" s="26"/>
      <c r="AL48" s="48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t="str">
        <f t="shared" ref="AX48:AX57" si="12">CA48&amp;CB48</f>
        <v/>
      </c>
      <c r="CA48" t="str">
        <f t="shared" si="11"/>
        <v/>
      </c>
      <c r="CJ48">
        <f t="shared" ref="CJ48:CJ57" si="13">IF(SUM(AM48:AW48)&gt;B48,1,0)</f>
        <v>0</v>
      </c>
    </row>
    <row r="49" spans="1:89" x14ac:dyDescent="0.25">
      <c r="A49" s="50" t="s">
        <v>77</v>
      </c>
      <c r="B49" s="47">
        <f t="shared" si="9"/>
        <v>0</v>
      </c>
      <c r="C49" s="25">
        <f t="shared" si="10"/>
        <v>0</v>
      </c>
      <c r="D49" s="16">
        <f t="shared" si="10"/>
        <v>0</v>
      </c>
      <c r="E49" s="26"/>
      <c r="F49" s="19"/>
      <c r="G49" s="26"/>
      <c r="H49" s="19"/>
      <c r="I49" s="26"/>
      <c r="J49" s="19"/>
      <c r="K49" s="26"/>
      <c r="L49" s="19"/>
      <c r="M49" s="26"/>
      <c r="N49" s="19"/>
      <c r="O49" s="26"/>
      <c r="P49" s="19"/>
      <c r="Q49" s="26"/>
      <c r="R49" s="19"/>
      <c r="S49" s="26"/>
      <c r="T49" s="19"/>
      <c r="U49" s="26"/>
      <c r="V49" s="19"/>
      <c r="W49" s="26"/>
      <c r="X49" s="19"/>
      <c r="Y49" s="26"/>
      <c r="Z49" s="19"/>
      <c r="AA49" s="26"/>
      <c r="AB49" s="19"/>
      <c r="AC49" s="26"/>
      <c r="AD49" s="19"/>
      <c r="AE49" s="26"/>
      <c r="AF49" s="19"/>
      <c r="AG49" s="26"/>
      <c r="AH49" s="19"/>
      <c r="AI49" s="26"/>
      <c r="AJ49" s="19"/>
      <c r="AK49" s="26"/>
      <c r="AL49" s="48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t="str">
        <f t="shared" si="12"/>
        <v/>
      </c>
      <c r="CA49" t="str">
        <f t="shared" si="11"/>
        <v/>
      </c>
      <c r="CJ49">
        <f t="shared" si="13"/>
        <v>0</v>
      </c>
    </row>
    <row r="50" spans="1:89" x14ac:dyDescent="0.25">
      <c r="A50" s="50" t="s">
        <v>78</v>
      </c>
      <c r="B50" s="47">
        <f t="shared" si="9"/>
        <v>0</v>
      </c>
      <c r="C50" s="25">
        <f t="shared" si="10"/>
        <v>0</v>
      </c>
      <c r="D50" s="16">
        <f t="shared" si="10"/>
        <v>0</v>
      </c>
      <c r="E50" s="26"/>
      <c r="F50" s="19"/>
      <c r="G50" s="26"/>
      <c r="H50" s="19"/>
      <c r="I50" s="26"/>
      <c r="J50" s="19"/>
      <c r="K50" s="26"/>
      <c r="L50" s="19"/>
      <c r="M50" s="26"/>
      <c r="N50" s="19"/>
      <c r="O50" s="26"/>
      <c r="P50" s="19"/>
      <c r="Q50" s="26"/>
      <c r="R50" s="19"/>
      <c r="S50" s="26"/>
      <c r="T50" s="19"/>
      <c r="U50" s="26"/>
      <c r="V50" s="19"/>
      <c r="W50" s="26"/>
      <c r="X50" s="19"/>
      <c r="Y50" s="26"/>
      <c r="Z50" s="19"/>
      <c r="AA50" s="26"/>
      <c r="AB50" s="19"/>
      <c r="AC50" s="26"/>
      <c r="AD50" s="19"/>
      <c r="AE50" s="26"/>
      <c r="AF50" s="19"/>
      <c r="AG50" s="26"/>
      <c r="AH50" s="19"/>
      <c r="AI50" s="26"/>
      <c r="AJ50" s="19"/>
      <c r="AK50" s="26"/>
      <c r="AL50" s="48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t="str">
        <f t="shared" si="12"/>
        <v/>
      </c>
      <c r="CA50" t="str">
        <f t="shared" si="11"/>
        <v/>
      </c>
      <c r="CJ50">
        <f t="shared" si="13"/>
        <v>0</v>
      </c>
    </row>
    <row r="51" spans="1:89" x14ac:dyDescent="0.25">
      <c r="A51" s="50" t="s">
        <v>79</v>
      </c>
      <c r="B51" s="47">
        <f t="shared" si="9"/>
        <v>0</v>
      </c>
      <c r="C51" s="25">
        <f t="shared" si="10"/>
        <v>0</v>
      </c>
      <c r="D51" s="16">
        <f t="shared" si="10"/>
        <v>0</v>
      </c>
      <c r="E51" s="26"/>
      <c r="F51" s="19"/>
      <c r="G51" s="26"/>
      <c r="H51" s="19"/>
      <c r="I51" s="26"/>
      <c r="J51" s="19"/>
      <c r="K51" s="26"/>
      <c r="L51" s="19"/>
      <c r="M51" s="26"/>
      <c r="N51" s="19"/>
      <c r="O51" s="26"/>
      <c r="P51" s="19"/>
      <c r="Q51" s="26"/>
      <c r="R51" s="19"/>
      <c r="S51" s="26"/>
      <c r="T51" s="19"/>
      <c r="U51" s="26"/>
      <c r="V51" s="19"/>
      <c r="W51" s="26"/>
      <c r="X51" s="19"/>
      <c r="Y51" s="26"/>
      <c r="Z51" s="19"/>
      <c r="AA51" s="26"/>
      <c r="AB51" s="19"/>
      <c r="AC51" s="26"/>
      <c r="AD51" s="19"/>
      <c r="AE51" s="26"/>
      <c r="AF51" s="19"/>
      <c r="AG51" s="26"/>
      <c r="AH51" s="19"/>
      <c r="AI51" s="26"/>
      <c r="AJ51" s="19"/>
      <c r="AK51" s="26"/>
      <c r="AL51" s="48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t="str">
        <f t="shared" si="12"/>
        <v/>
      </c>
      <c r="CA51" t="str">
        <f t="shared" si="11"/>
        <v/>
      </c>
      <c r="CJ51">
        <f t="shared" si="13"/>
        <v>0</v>
      </c>
    </row>
    <row r="52" spans="1:89" x14ac:dyDescent="0.25">
      <c r="A52" s="50" t="s">
        <v>80</v>
      </c>
      <c r="B52" s="47">
        <f t="shared" si="9"/>
        <v>0</v>
      </c>
      <c r="C52" s="25">
        <f t="shared" si="10"/>
        <v>0</v>
      </c>
      <c r="D52" s="16">
        <f t="shared" si="10"/>
        <v>0</v>
      </c>
      <c r="E52" s="26"/>
      <c r="F52" s="19"/>
      <c r="G52" s="26"/>
      <c r="H52" s="19"/>
      <c r="I52" s="26"/>
      <c r="J52" s="19"/>
      <c r="K52" s="26"/>
      <c r="L52" s="19"/>
      <c r="M52" s="26"/>
      <c r="N52" s="19"/>
      <c r="O52" s="26"/>
      <c r="P52" s="19"/>
      <c r="Q52" s="26"/>
      <c r="R52" s="19"/>
      <c r="S52" s="26"/>
      <c r="T52" s="19"/>
      <c r="U52" s="26"/>
      <c r="V52" s="19"/>
      <c r="W52" s="26"/>
      <c r="X52" s="19"/>
      <c r="Y52" s="26"/>
      <c r="Z52" s="19"/>
      <c r="AA52" s="26"/>
      <c r="AB52" s="19"/>
      <c r="AC52" s="26"/>
      <c r="AD52" s="19"/>
      <c r="AE52" s="26"/>
      <c r="AF52" s="19"/>
      <c r="AG52" s="26"/>
      <c r="AH52" s="19"/>
      <c r="AI52" s="26"/>
      <c r="AJ52" s="19"/>
      <c r="AK52" s="26"/>
      <c r="AL52" s="48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t="str">
        <f t="shared" si="12"/>
        <v/>
      </c>
      <c r="CA52" t="str">
        <f t="shared" si="11"/>
        <v/>
      </c>
      <c r="CJ52">
        <f t="shared" si="13"/>
        <v>0</v>
      </c>
    </row>
    <row r="53" spans="1:89" x14ac:dyDescent="0.25">
      <c r="A53" s="50" t="s">
        <v>81</v>
      </c>
      <c r="B53" s="47">
        <f t="shared" si="9"/>
        <v>0</v>
      </c>
      <c r="C53" s="25">
        <f t="shared" si="10"/>
        <v>0</v>
      </c>
      <c r="D53" s="16">
        <f t="shared" si="10"/>
        <v>0</v>
      </c>
      <c r="E53" s="26"/>
      <c r="F53" s="19"/>
      <c r="G53" s="26"/>
      <c r="H53" s="19"/>
      <c r="I53" s="26"/>
      <c r="J53" s="19"/>
      <c r="K53" s="26"/>
      <c r="L53" s="19"/>
      <c r="M53" s="26"/>
      <c r="N53" s="19"/>
      <c r="O53" s="26"/>
      <c r="P53" s="19"/>
      <c r="Q53" s="26"/>
      <c r="R53" s="19"/>
      <c r="S53" s="26"/>
      <c r="T53" s="19"/>
      <c r="U53" s="26"/>
      <c r="V53" s="19"/>
      <c r="W53" s="26"/>
      <c r="X53" s="19"/>
      <c r="Y53" s="26"/>
      <c r="Z53" s="19"/>
      <c r="AA53" s="26"/>
      <c r="AB53" s="19"/>
      <c r="AC53" s="26"/>
      <c r="AD53" s="19"/>
      <c r="AE53" s="26"/>
      <c r="AF53" s="19"/>
      <c r="AG53" s="26"/>
      <c r="AH53" s="19"/>
      <c r="AI53" s="26"/>
      <c r="AJ53" s="19"/>
      <c r="AK53" s="26"/>
      <c r="AL53" s="48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t="str">
        <f t="shared" si="12"/>
        <v/>
      </c>
      <c r="CA53" t="str">
        <f t="shared" si="11"/>
        <v/>
      </c>
      <c r="CJ53">
        <f t="shared" si="13"/>
        <v>0</v>
      </c>
    </row>
    <row r="54" spans="1:89" x14ac:dyDescent="0.25">
      <c r="A54" s="50" t="s">
        <v>82</v>
      </c>
      <c r="B54" s="47">
        <f t="shared" si="9"/>
        <v>0</v>
      </c>
      <c r="C54" s="25">
        <f t="shared" si="10"/>
        <v>0</v>
      </c>
      <c r="D54" s="16">
        <f t="shared" si="10"/>
        <v>0</v>
      </c>
      <c r="E54" s="26"/>
      <c r="F54" s="19"/>
      <c r="G54" s="26"/>
      <c r="H54" s="19"/>
      <c r="I54" s="26"/>
      <c r="J54" s="19"/>
      <c r="K54" s="26"/>
      <c r="L54" s="19"/>
      <c r="M54" s="26"/>
      <c r="N54" s="19"/>
      <c r="O54" s="26"/>
      <c r="P54" s="19"/>
      <c r="Q54" s="26"/>
      <c r="R54" s="19"/>
      <c r="S54" s="26"/>
      <c r="T54" s="19"/>
      <c r="U54" s="26"/>
      <c r="V54" s="19"/>
      <c r="W54" s="26"/>
      <c r="X54" s="19"/>
      <c r="Y54" s="26"/>
      <c r="Z54" s="19"/>
      <c r="AA54" s="26"/>
      <c r="AB54" s="19"/>
      <c r="AC54" s="26"/>
      <c r="AD54" s="19"/>
      <c r="AE54" s="26"/>
      <c r="AF54" s="19"/>
      <c r="AG54" s="26"/>
      <c r="AH54" s="19"/>
      <c r="AI54" s="26"/>
      <c r="AJ54" s="19"/>
      <c r="AK54" s="26"/>
      <c r="AL54" s="48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t="str">
        <f t="shared" si="12"/>
        <v/>
      </c>
      <c r="CA54" t="str">
        <f t="shared" si="11"/>
        <v/>
      </c>
      <c r="CJ54">
        <f t="shared" si="13"/>
        <v>0</v>
      </c>
    </row>
    <row r="55" spans="1:89" x14ac:dyDescent="0.25">
      <c r="A55" s="50" t="s">
        <v>83</v>
      </c>
      <c r="B55" s="47">
        <f t="shared" si="9"/>
        <v>0</v>
      </c>
      <c r="C55" s="25">
        <f t="shared" si="10"/>
        <v>0</v>
      </c>
      <c r="D55" s="16">
        <f t="shared" si="10"/>
        <v>0</v>
      </c>
      <c r="E55" s="26"/>
      <c r="F55" s="19"/>
      <c r="G55" s="26"/>
      <c r="H55" s="19"/>
      <c r="I55" s="26"/>
      <c r="J55" s="19"/>
      <c r="K55" s="26"/>
      <c r="L55" s="19"/>
      <c r="M55" s="26"/>
      <c r="N55" s="19"/>
      <c r="O55" s="26"/>
      <c r="P55" s="19"/>
      <c r="Q55" s="26"/>
      <c r="R55" s="19"/>
      <c r="S55" s="26"/>
      <c r="T55" s="19"/>
      <c r="U55" s="26"/>
      <c r="V55" s="19"/>
      <c r="W55" s="26"/>
      <c r="X55" s="19"/>
      <c r="Y55" s="26"/>
      <c r="Z55" s="19"/>
      <c r="AA55" s="26"/>
      <c r="AB55" s="19"/>
      <c r="AC55" s="26"/>
      <c r="AD55" s="19"/>
      <c r="AE55" s="26"/>
      <c r="AF55" s="19"/>
      <c r="AG55" s="26"/>
      <c r="AH55" s="19"/>
      <c r="AI55" s="26"/>
      <c r="AJ55" s="19"/>
      <c r="AK55" s="26"/>
      <c r="AL55" s="48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t="str">
        <f t="shared" si="12"/>
        <v/>
      </c>
      <c r="CA55" t="str">
        <f t="shared" si="11"/>
        <v/>
      </c>
      <c r="CJ55">
        <f t="shared" si="13"/>
        <v>0</v>
      </c>
    </row>
    <row r="56" spans="1:89" x14ac:dyDescent="0.25">
      <c r="A56" s="50" t="s">
        <v>84</v>
      </c>
      <c r="B56" s="47">
        <f t="shared" si="9"/>
        <v>0</v>
      </c>
      <c r="C56" s="25">
        <f t="shared" si="10"/>
        <v>0</v>
      </c>
      <c r="D56" s="16">
        <f t="shared" si="10"/>
        <v>0</v>
      </c>
      <c r="E56" s="26"/>
      <c r="F56" s="19"/>
      <c r="G56" s="26"/>
      <c r="H56" s="19"/>
      <c r="I56" s="26"/>
      <c r="J56" s="19"/>
      <c r="K56" s="26"/>
      <c r="L56" s="19"/>
      <c r="M56" s="26"/>
      <c r="N56" s="19"/>
      <c r="O56" s="26"/>
      <c r="P56" s="19"/>
      <c r="Q56" s="26"/>
      <c r="R56" s="19"/>
      <c r="S56" s="26"/>
      <c r="T56" s="19"/>
      <c r="U56" s="26"/>
      <c r="V56" s="19"/>
      <c r="W56" s="26"/>
      <c r="X56" s="19"/>
      <c r="Y56" s="26"/>
      <c r="Z56" s="19"/>
      <c r="AA56" s="26"/>
      <c r="AB56" s="19"/>
      <c r="AC56" s="26"/>
      <c r="AD56" s="19"/>
      <c r="AE56" s="26"/>
      <c r="AF56" s="19"/>
      <c r="AG56" s="26"/>
      <c r="AH56" s="19"/>
      <c r="AI56" s="26"/>
      <c r="AJ56" s="19"/>
      <c r="AK56" s="26"/>
      <c r="AL56" s="48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t="str">
        <f t="shared" si="12"/>
        <v/>
      </c>
      <c r="CA56" t="str">
        <f t="shared" si="11"/>
        <v/>
      </c>
      <c r="CJ56">
        <f t="shared" si="13"/>
        <v>0</v>
      </c>
    </row>
    <row r="57" spans="1:89" ht="22.5" x14ac:dyDescent="0.25">
      <c r="A57" s="51" t="s">
        <v>85</v>
      </c>
      <c r="B57" s="52">
        <f t="shared" si="9"/>
        <v>0</v>
      </c>
      <c r="C57" s="53">
        <f t="shared" si="10"/>
        <v>0</v>
      </c>
      <c r="D57" s="54">
        <f t="shared" si="10"/>
        <v>0</v>
      </c>
      <c r="E57" s="55"/>
      <c r="F57" s="56"/>
      <c r="G57" s="55"/>
      <c r="H57" s="56"/>
      <c r="I57" s="55"/>
      <c r="J57" s="56"/>
      <c r="K57" s="55"/>
      <c r="L57" s="56"/>
      <c r="M57" s="55"/>
      <c r="N57" s="56"/>
      <c r="O57" s="55"/>
      <c r="P57" s="56"/>
      <c r="Q57" s="55"/>
      <c r="R57" s="56"/>
      <c r="S57" s="55"/>
      <c r="T57" s="56"/>
      <c r="U57" s="55"/>
      <c r="V57" s="56"/>
      <c r="W57" s="55"/>
      <c r="X57" s="56"/>
      <c r="Y57" s="55"/>
      <c r="Z57" s="56"/>
      <c r="AA57" s="55"/>
      <c r="AB57" s="56"/>
      <c r="AC57" s="55"/>
      <c r="AD57" s="56"/>
      <c r="AE57" s="55"/>
      <c r="AF57" s="56"/>
      <c r="AG57" s="55"/>
      <c r="AH57" s="56"/>
      <c r="AI57" s="55"/>
      <c r="AJ57" s="56"/>
      <c r="AK57" s="55"/>
      <c r="AL57" s="57"/>
      <c r="AM57" s="56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t="str">
        <f t="shared" si="12"/>
        <v/>
      </c>
      <c r="CA57" t="str">
        <f t="shared" si="11"/>
        <v/>
      </c>
      <c r="CJ57">
        <f t="shared" si="13"/>
        <v>0</v>
      </c>
    </row>
    <row r="58" spans="1:89" ht="15.75" x14ac:dyDescent="0.25">
      <c r="A58" s="4" t="s">
        <v>86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89" ht="15.75" x14ac:dyDescent="0.25">
      <c r="A59" s="4" t="s">
        <v>87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89" ht="15" customHeight="1" x14ac:dyDescent="0.25">
      <c r="A60" s="212" t="s">
        <v>4</v>
      </c>
      <c r="B60" s="213"/>
      <c r="C60" s="203" t="s">
        <v>5</v>
      </c>
      <c r="D60" s="204"/>
      <c r="E60" s="205"/>
      <c r="F60" s="209" t="s">
        <v>6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191"/>
      <c r="AN60" s="219" t="s">
        <v>7</v>
      </c>
      <c r="AO60" s="222" t="s">
        <v>8</v>
      </c>
      <c r="CA60" s="218" t="s">
        <v>7</v>
      </c>
      <c r="CB60" s="218" t="s">
        <v>8</v>
      </c>
      <c r="CC60" s="218" t="s">
        <v>88</v>
      </c>
      <c r="CJ60" s="218" t="s">
        <v>7</v>
      </c>
      <c r="CK60" s="218" t="s">
        <v>8</v>
      </c>
    </row>
    <row r="61" spans="1:89" x14ac:dyDescent="0.25">
      <c r="A61" s="214"/>
      <c r="B61" s="215"/>
      <c r="C61" s="206"/>
      <c r="D61" s="207"/>
      <c r="E61" s="208"/>
      <c r="F61" s="198" t="s">
        <v>10</v>
      </c>
      <c r="G61" s="196"/>
      <c r="H61" s="195" t="s">
        <v>11</v>
      </c>
      <c r="I61" s="196"/>
      <c r="J61" s="195" t="s">
        <v>12</v>
      </c>
      <c r="K61" s="196"/>
      <c r="L61" s="195" t="s">
        <v>13</v>
      </c>
      <c r="M61" s="196"/>
      <c r="N61" s="195" t="s">
        <v>14</v>
      </c>
      <c r="O61" s="196"/>
      <c r="P61" s="195" t="s">
        <v>15</v>
      </c>
      <c r="Q61" s="196"/>
      <c r="R61" s="195" t="s">
        <v>16</v>
      </c>
      <c r="S61" s="196"/>
      <c r="T61" s="195" t="s">
        <v>17</v>
      </c>
      <c r="U61" s="196"/>
      <c r="V61" s="195" t="s">
        <v>18</v>
      </c>
      <c r="W61" s="196"/>
      <c r="X61" s="195" t="s">
        <v>19</v>
      </c>
      <c r="Y61" s="196"/>
      <c r="Z61" s="195" t="s">
        <v>20</v>
      </c>
      <c r="AA61" s="196"/>
      <c r="AB61" s="195" t="s">
        <v>21</v>
      </c>
      <c r="AC61" s="196"/>
      <c r="AD61" s="195" t="s">
        <v>22</v>
      </c>
      <c r="AE61" s="196"/>
      <c r="AF61" s="195" t="s">
        <v>23</v>
      </c>
      <c r="AG61" s="196"/>
      <c r="AH61" s="195" t="s">
        <v>24</v>
      </c>
      <c r="AI61" s="196"/>
      <c r="AJ61" s="195" t="s">
        <v>25</v>
      </c>
      <c r="AK61" s="196"/>
      <c r="AL61" s="190" t="s">
        <v>26</v>
      </c>
      <c r="AM61" s="191"/>
      <c r="AN61" s="220"/>
      <c r="AO61" s="223"/>
      <c r="CA61" s="218"/>
      <c r="CB61" s="218"/>
      <c r="CC61" s="218"/>
      <c r="CJ61" s="218"/>
      <c r="CK61" s="218"/>
    </row>
    <row r="62" spans="1:89" x14ac:dyDescent="0.25">
      <c r="A62" s="216"/>
      <c r="B62" s="217"/>
      <c r="C62" s="8" t="s">
        <v>27</v>
      </c>
      <c r="D62" s="9" t="s">
        <v>28</v>
      </c>
      <c r="E62" s="10" t="s">
        <v>29</v>
      </c>
      <c r="F62" s="11" t="s">
        <v>28</v>
      </c>
      <c r="G62" s="164" t="s">
        <v>29</v>
      </c>
      <c r="H62" s="13" t="s">
        <v>28</v>
      </c>
      <c r="I62" s="164" t="s">
        <v>29</v>
      </c>
      <c r="J62" s="13" t="s">
        <v>28</v>
      </c>
      <c r="K62" s="164" t="s">
        <v>29</v>
      </c>
      <c r="L62" s="13" t="s">
        <v>28</v>
      </c>
      <c r="M62" s="164" t="s">
        <v>29</v>
      </c>
      <c r="N62" s="13" t="s">
        <v>28</v>
      </c>
      <c r="O62" s="164" t="s">
        <v>29</v>
      </c>
      <c r="P62" s="13" t="s">
        <v>28</v>
      </c>
      <c r="Q62" s="164" t="s">
        <v>29</v>
      </c>
      <c r="R62" s="13" t="s">
        <v>28</v>
      </c>
      <c r="S62" s="164" t="s">
        <v>29</v>
      </c>
      <c r="T62" s="13" t="s">
        <v>28</v>
      </c>
      <c r="U62" s="164" t="s">
        <v>29</v>
      </c>
      <c r="V62" s="13" t="s">
        <v>28</v>
      </c>
      <c r="W62" s="164" t="s">
        <v>29</v>
      </c>
      <c r="X62" s="13" t="s">
        <v>28</v>
      </c>
      <c r="Y62" s="164" t="s">
        <v>29</v>
      </c>
      <c r="Z62" s="13" t="s">
        <v>28</v>
      </c>
      <c r="AA62" s="164" t="s">
        <v>29</v>
      </c>
      <c r="AB62" s="13" t="s">
        <v>28</v>
      </c>
      <c r="AC62" s="164" t="s">
        <v>29</v>
      </c>
      <c r="AD62" s="13" t="s">
        <v>28</v>
      </c>
      <c r="AE62" s="164" t="s">
        <v>29</v>
      </c>
      <c r="AF62" s="13" t="s">
        <v>28</v>
      </c>
      <c r="AG62" s="164" t="s">
        <v>29</v>
      </c>
      <c r="AH62" s="13" t="s">
        <v>28</v>
      </c>
      <c r="AI62" s="164" t="s">
        <v>29</v>
      </c>
      <c r="AJ62" s="13" t="s">
        <v>28</v>
      </c>
      <c r="AK62" s="164" t="s">
        <v>29</v>
      </c>
      <c r="AL62" s="13" t="s">
        <v>28</v>
      </c>
      <c r="AM62" s="14" t="s">
        <v>29</v>
      </c>
      <c r="AN62" s="221"/>
      <c r="AO62" s="224" t="s">
        <v>29</v>
      </c>
      <c r="CA62" s="218"/>
      <c r="CB62" s="218" t="s">
        <v>29</v>
      </c>
      <c r="CC62" s="218" t="s">
        <v>29</v>
      </c>
      <c r="CJ62" s="218"/>
      <c r="CK62" s="218" t="s">
        <v>29</v>
      </c>
    </row>
    <row r="63" spans="1:89" x14ac:dyDescent="0.25">
      <c r="A63" s="199" t="s">
        <v>30</v>
      </c>
      <c r="B63" s="24" t="s">
        <v>31</v>
      </c>
      <c r="C63" s="16">
        <f>SUM(D63:E63)</f>
        <v>31</v>
      </c>
      <c r="D63" s="17">
        <f>+F63+H63+J63+L63+N63+P63+R63+T63+V63+X63+Z63+AB63+AD63+AF63+AH63+AJ63+AL63</f>
        <v>18</v>
      </c>
      <c r="E63" s="16">
        <f>+G63+I63+K63+M63+O63+Q63+S63+U63+W63+Y63+AA63+AC63+AE63+AG63+AI63+AK63+AM63</f>
        <v>13</v>
      </c>
      <c r="F63" s="18"/>
      <c r="G63" s="19"/>
      <c r="H63" s="18"/>
      <c r="I63" s="19"/>
      <c r="J63" s="18"/>
      <c r="K63" s="19"/>
      <c r="L63" s="18"/>
      <c r="M63" s="19"/>
      <c r="N63" s="18"/>
      <c r="O63" s="19"/>
      <c r="P63" s="18"/>
      <c r="Q63" s="19"/>
      <c r="R63" s="18"/>
      <c r="S63" s="19"/>
      <c r="T63" s="18"/>
      <c r="U63" s="19"/>
      <c r="V63" s="18">
        <v>1</v>
      </c>
      <c r="W63" s="19">
        <v>0</v>
      </c>
      <c r="X63" s="18">
        <v>1</v>
      </c>
      <c r="Y63" s="19">
        <v>1</v>
      </c>
      <c r="Z63" s="18">
        <v>2</v>
      </c>
      <c r="AA63" s="19">
        <v>0</v>
      </c>
      <c r="AB63" s="18">
        <v>4</v>
      </c>
      <c r="AC63" s="19">
        <v>2</v>
      </c>
      <c r="AD63" s="18">
        <v>2</v>
      </c>
      <c r="AE63" s="19">
        <v>4</v>
      </c>
      <c r="AF63" s="18">
        <v>0</v>
      </c>
      <c r="AG63" s="19">
        <v>2</v>
      </c>
      <c r="AH63" s="18">
        <v>1</v>
      </c>
      <c r="AI63" s="19">
        <v>2</v>
      </c>
      <c r="AJ63" s="18">
        <v>2</v>
      </c>
      <c r="AK63" s="19">
        <v>1</v>
      </c>
      <c r="AL63" s="18">
        <v>5</v>
      </c>
      <c r="AM63" s="22">
        <v>1</v>
      </c>
      <c r="AN63" s="23">
        <v>0</v>
      </c>
      <c r="AO63" s="19">
        <v>0</v>
      </c>
      <c r="AP63" t="str">
        <f>CA63&amp;CB63&amp;CC63</f>
        <v/>
      </c>
      <c r="CA63" t="str">
        <f>IF(CJ63=1," * El total de registros en Pueblos Originarios no debe ser mayor al Total.","")</f>
        <v/>
      </c>
      <c r="CB63" t="str">
        <f>IF(CK63=1," * El total de registros en Migrantes no debe ser mayor al Total.","")</f>
        <v/>
      </c>
      <c r="CC63" t="str">
        <f>IF(AND(C63&lt;&gt;0,OR(AN63="",AO63="")),"* No olvide digitar Migrantes y/o Pueblos Originarios (Digite CERO si no tiene). ","")</f>
        <v/>
      </c>
      <c r="CJ63">
        <f>IF(AN63&gt;C63,1,0)</f>
        <v>0</v>
      </c>
      <c r="CK63">
        <f>IF(AO63&gt;C63,1,0)</f>
        <v>0</v>
      </c>
    </row>
    <row r="64" spans="1:89" x14ac:dyDescent="0.25">
      <c r="A64" s="200"/>
      <c r="B64" s="24" t="s">
        <v>32</v>
      </c>
      <c r="C64" s="16">
        <f t="shared" ref="C64:C89" si="14">SUM(D64:E64)</f>
        <v>0</v>
      </c>
      <c r="D64" s="25">
        <f t="shared" ref="D64:E89" si="15">+F64+H64+J64+L64+N64+P64+R64+T64+V64+X64+Z64+AB64+AD64+AF64+AH64+AJ64+AL64</f>
        <v>0</v>
      </c>
      <c r="E64" s="16">
        <f t="shared" si="15"/>
        <v>0</v>
      </c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6"/>
      <c r="AA64" s="19"/>
      <c r="AB64" s="26"/>
      <c r="AC64" s="19"/>
      <c r="AD64" s="26"/>
      <c r="AE64" s="19"/>
      <c r="AF64" s="26"/>
      <c r="AG64" s="19"/>
      <c r="AH64" s="26"/>
      <c r="AI64" s="19"/>
      <c r="AJ64" s="26"/>
      <c r="AK64" s="19"/>
      <c r="AL64" s="26"/>
      <c r="AM64" s="22"/>
      <c r="AN64" s="23"/>
      <c r="AO64" s="19"/>
      <c r="AP64" t="str">
        <f t="shared" ref="AP64:AP89" si="16">CA64&amp;CB64&amp;CC64</f>
        <v/>
      </c>
      <c r="CA64" t="str">
        <f t="shared" ref="CA64:CA89" si="17">IF(CJ64=1," * El total de registros en Pueblos Originarios no debe ser mayor al Total.","")</f>
        <v/>
      </c>
      <c r="CB64" t="str">
        <f t="shared" ref="CB64:CB89" si="18">IF(CK64=1," * El total de registros en Migrantes no debe ser mayor al Total.","")</f>
        <v/>
      </c>
      <c r="CC64" t="str">
        <f t="shared" ref="CC64:CC89" si="19">IF(AND(C64&lt;&gt;0,OR(AN64="",AO64="")),"* No olvide digitar Migrantes y/o Pueblos Originarios (Digite CERO si no tiene). ","")</f>
        <v/>
      </c>
      <c r="CJ64">
        <f t="shared" ref="CJ64:CJ89" si="20">IF(AN64&gt;C64,1,0)</f>
        <v>0</v>
      </c>
      <c r="CK64">
        <f t="shared" ref="CK64:CK89" si="21">IF(AO64&gt;C64,1,0)</f>
        <v>0</v>
      </c>
    </row>
    <row r="65" spans="1:89" x14ac:dyDescent="0.25">
      <c r="A65" s="200"/>
      <c r="B65" s="24" t="s">
        <v>33</v>
      </c>
      <c r="C65" s="16">
        <f t="shared" si="14"/>
        <v>0</v>
      </c>
      <c r="D65" s="25">
        <f t="shared" si="15"/>
        <v>0</v>
      </c>
      <c r="E65" s="16">
        <f t="shared" si="15"/>
        <v>0</v>
      </c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6"/>
      <c r="AA65" s="19"/>
      <c r="AB65" s="26"/>
      <c r="AC65" s="19"/>
      <c r="AD65" s="26"/>
      <c r="AE65" s="19"/>
      <c r="AF65" s="26"/>
      <c r="AG65" s="19"/>
      <c r="AH65" s="26"/>
      <c r="AI65" s="19"/>
      <c r="AJ65" s="26"/>
      <c r="AK65" s="19"/>
      <c r="AL65" s="26"/>
      <c r="AM65" s="22"/>
      <c r="AN65" s="23"/>
      <c r="AO65" s="19"/>
      <c r="AP65" t="str">
        <f t="shared" si="16"/>
        <v/>
      </c>
      <c r="CA65" t="str">
        <f t="shared" si="17"/>
        <v/>
      </c>
      <c r="CB65" t="str">
        <f t="shared" si="18"/>
        <v/>
      </c>
      <c r="CC65" t="str">
        <f t="shared" si="19"/>
        <v/>
      </c>
      <c r="CJ65">
        <f t="shared" si="20"/>
        <v>0</v>
      </c>
      <c r="CK65">
        <f t="shared" si="21"/>
        <v>0</v>
      </c>
    </row>
    <row r="66" spans="1:89" x14ac:dyDescent="0.25">
      <c r="A66" s="200"/>
      <c r="B66" s="24" t="s">
        <v>34</v>
      </c>
      <c r="C66" s="16">
        <f t="shared" si="14"/>
        <v>0</v>
      </c>
      <c r="D66" s="25">
        <f t="shared" si="15"/>
        <v>0</v>
      </c>
      <c r="E66" s="16">
        <f t="shared" si="15"/>
        <v>0</v>
      </c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6"/>
      <c r="AA66" s="19"/>
      <c r="AB66" s="26"/>
      <c r="AC66" s="19"/>
      <c r="AD66" s="26"/>
      <c r="AE66" s="19"/>
      <c r="AF66" s="26"/>
      <c r="AG66" s="19"/>
      <c r="AH66" s="26"/>
      <c r="AI66" s="19"/>
      <c r="AJ66" s="26"/>
      <c r="AK66" s="19"/>
      <c r="AL66" s="26"/>
      <c r="AM66" s="22"/>
      <c r="AN66" s="23"/>
      <c r="AO66" s="19"/>
      <c r="AP66" t="str">
        <f t="shared" si="16"/>
        <v/>
      </c>
      <c r="CA66" t="str">
        <f t="shared" si="17"/>
        <v/>
      </c>
      <c r="CB66" t="str">
        <f t="shared" si="18"/>
        <v/>
      </c>
      <c r="CC66" t="str">
        <f t="shared" si="19"/>
        <v/>
      </c>
      <c r="CJ66">
        <f t="shared" si="20"/>
        <v>0</v>
      </c>
      <c r="CK66">
        <f t="shared" si="21"/>
        <v>0</v>
      </c>
    </row>
    <row r="67" spans="1:89" x14ac:dyDescent="0.25">
      <c r="A67" s="200"/>
      <c r="B67" s="24" t="s">
        <v>35</v>
      </c>
      <c r="C67" s="16">
        <f t="shared" si="14"/>
        <v>0</v>
      </c>
      <c r="D67" s="25">
        <f t="shared" si="15"/>
        <v>0</v>
      </c>
      <c r="E67" s="16">
        <f t="shared" si="15"/>
        <v>0</v>
      </c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6"/>
      <c r="AA67" s="19"/>
      <c r="AB67" s="26"/>
      <c r="AC67" s="19"/>
      <c r="AD67" s="26"/>
      <c r="AE67" s="19"/>
      <c r="AF67" s="26"/>
      <c r="AG67" s="19"/>
      <c r="AH67" s="26"/>
      <c r="AI67" s="19"/>
      <c r="AJ67" s="26"/>
      <c r="AK67" s="19"/>
      <c r="AL67" s="26"/>
      <c r="AM67" s="22"/>
      <c r="AN67" s="23"/>
      <c r="AO67" s="19"/>
      <c r="AP67" t="str">
        <f t="shared" si="16"/>
        <v/>
      </c>
      <c r="CA67" t="str">
        <f t="shared" si="17"/>
        <v/>
      </c>
      <c r="CB67" t="str">
        <f t="shared" si="18"/>
        <v/>
      </c>
      <c r="CC67" t="str">
        <f t="shared" si="19"/>
        <v/>
      </c>
      <c r="CJ67">
        <f t="shared" si="20"/>
        <v>0</v>
      </c>
      <c r="CK67">
        <f t="shared" si="21"/>
        <v>0</v>
      </c>
    </row>
    <row r="68" spans="1:89" x14ac:dyDescent="0.25">
      <c r="A68" s="200"/>
      <c r="B68" s="24" t="s">
        <v>36</v>
      </c>
      <c r="C68" s="16">
        <f t="shared" si="14"/>
        <v>0</v>
      </c>
      <c r="D68" s="25">
        <f t="shared" si="15"/>
        <v>0</v>
      </c>
      <c r="E68" s="16">
        <f t="shared" si="15"/>
        <v>0</v>
      </c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6"/>
      <c r="AA68" s="19"/>
      <c r="AB68" s="26"/>
      <c r="AC68" s="19"/>
      <c r="AD68" s="26"/>
      <c r="AE68" s="19"/>
      <c r="AF68" s="26"/>
      <c r="AG68" s="19"/>
      <c r="AH68" s="26"/>
      <c r="AI68" s="19"/>
      <c r="AJ68" s="26"/>
      <c r="AK68" s="19"/>
      <c r="AL68" s="26"/>
      <c r="AM68" s="22"/>
      <c r="AN68" s="23"/>
      <c r="AO68" s="19"/>
      <c r="AP68" t="str">
        <f t="shared" si="16"/>
        <v/>
      </c>
      <c r="CA68" t="str">
        <f t="shared" si="17"/>
        <v/>
      </c>
      <c r="CB68" t="str">
        <f t="shared" si="18"/>
        <v/>
      </c>
      <c r="CC68" t="str">
        <f t="shared" si="19"/>
        <v/>
      </c>
      <c r="CJ68">
        <f t="shared" si="20"/>
        <v>0</v>
      </c>
      <c r="CK68">
        <f t="shared" si="21"/>
        <v>0</v>
      </c>
    </row>
    <row r="69" spans="1:89" x14ac:dyDescent="0.25">
      <c r="A69" s="200"/>
      <c r="B69" s="24" t="s">
        <v>37</v>
      </c>
      <c r="C69" s="16">
        <f t="shared" si="14"/>
        <v>0</v>
      </c>
      <c r="D69" s="25">
        <f t="shared" si="15"/>
        <v>0</v>
      </c>
      <c r="E69" s="16">
        <f t="shared" si="15"/>
        <v>0</v>
      </c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6"/>
      <c r="AA69" s="19"/>
      <c r="AB69" s="26"/>
      <c r="AC69" s="19"/>
      <c r="AD69" s="26"/>
      <c r="AE69" s="19"/>
      <c r="AF69" s="26"/>
      <c r="AG69" s="19"/>
      <c r="AH69" s="26"/>
      <c r="AI69" s="19"/>
      <c r="AJ69" s="26"/>
      <c r="AK69" s="19"/>
      <c r="AL69" s="26"/>
      <c r="AM69" s="22"/>
      <c r="AN69" s="23"/>
      <c r="AO69" s="19"/>
      <c r="AP69" t="str">
        <f t="shared" si="16"/>
        <v/>
      </c>
      <c r="CA69" t="str">
        <f t="shared" si="17"/>
        <v/>
      </c>
      <c r="CB69" t="str">
        <f t="shared" si="18"/>
        <v/>
      </c>
      <c r="CC69" t="str">
        <f t="shared" si="19"/>
        <v/>
      </c>
      <c r="CJ69">
        <f t="shared" si="20"/>
        <v>0</v>
      </c>
      <c r="CK69">
        <f t="shared" si="21"/>
        <v>0</v>
      </c>
    </row>
    <row r="70" spans="1:89" x14ac:dyDescent="0.25">
      <c r="A70" s="200"/>
      <c r="B70" s="24" t="s">
        <v>38</v>
      </c>
      <c r="C70" s="16">
        <f t="shared" si="14"/>
        <v>0</v>
      </c>
      <c r="D70" s="25">
        <f t="shared" si="15"/>
        <v>0</v>
      </c>
      <c r="E70" s="16">
        <f t="shared" si="15"/>
        <v>0</v>
      </c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6"/>
      <c r="AA70" s="19"/>
      <c r="AB70" s="26"/>
      <c r="AC70" s="19"/>
      <c r="AD70" s="26"/>
      <c r="AE70" s="19"/>
      <c r="AF70" s="26"/>
      <c r="AG70" s="19"/>
      <c r="AH70" s="26"/>
      <c r="AI70" s="19"/>
      <c r="AJ70" s="26"/>
      <c r="AK70" s="19"/>
      <c r="AL70" s="26"/>
      <c r="AM70" s="22"/>
      <c r="AN70" s="23"/>
      <c r="AO70" s="19"/>
      <c r="AP70" t="str">
        <f t="shared" si="16"/>
        <v/>
      </c>
      <c r="CA70" t="str">
        <f t="shared" si="17"/>
        <v/>
      </c>
      <c r="CB70" t="str">
        <f t="shared" si="18"/>
        <v/>
      </c>
      <c r="CC70" t="str">
        <f t="shared" si="19"/>
        <v/>
      </c>
      <c r="CJ70">
        <f t="shared" si="20"/>
        <v>0</v>
      </c>
      <c r="CK70">
        <f t="shared" si="21"/>
        <v>0</v>
      </c>
    </row>
    <row r="71" spans="1:89" x14ac:dyDescent="0.25">
      <c r="A71" s="200"/>
      <c r="B71" s="24" t="s">
        <v>39</v>
      </c>
      <c r="C71" s="16">
        <f t="shared" si="14"/>
        <v>0</v>
      </c>
      <c r="D71" s="25">
        <f t="shared" si="15"/>
        <v>0</v>
      </c>
      <c r="E71" s="16">
        <f t="shared" si="15"/>
        <v>0</v>
      </c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6"/>
      <c r="AA71" s="19"/>
      <c r="AB71" s="26"/>
      <c r="AC71" s="19"/>
      <c r="AD71" s="26"/>
      <c r="AE71" s="19"/>
      <c r="AF71" s="26"/>
      <c r="AG71" s="19"/>
      <c r="AH71" s="26"/>
      <c r="AI71" s="19"/>
      <c r="AJ71" s="26"/>
      <c r="AK71" s="19"/>
      <c r="AL71" s="26"/>
      <c r="AM71" s="22"/>
      <c r="AN71" s="23"/>
      <c r="AO71" s="19"/>
      <c r="AP71" t="str">
        <f t="shared" si="16"/>
        <v/>
      </c>
      <c r="CA71" t="str">
        <f t="shared" si="17"/>
        <v/>
      </c>
      <c r="CB71" t="str">
        <f t="shared" si="18"/>
        <v/>
      </c>
      <c r="CC71" t="str">
        <f t="shared" si="19"/>
        <v/>
      </c>
      <c r="CJ71">
        <f t="shared" si="20"/>
        <v>0</v>
      </c>
      <c r="CK71">
        <f t="shared" si="21"/>
        <v>0</v>
      </c>
    </row>
    <row r="72" spans="1:89" x14ac:dyDescent="0.25">
      <c r="A72" s="200"/>
      <c r="B72" s="24" t="s">
        <v>40</v>
      </c>
      <c r="C72" s="16">
        <f t="shared" si="14"/>
        <v>0</v>
      </c>
      <c r="D72" s="25">
        <f t="shared" si="15"/>
        <v>0</v>
      </c>
      <c r="E72" s="16">
        <f t="shared" si="15"/>
        <v>0</v>
      </c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6"/>
      <c r="AA72" s="19"/>
      <c r="AB72" s="26"/>
      <c r="AC72" s="19"/>
      <c r="AD72" s="26"/>
      <c r="AE72" s="19"/>
      <c r="AF72" s="26"/>
      <c r="AG72" s="19"/>
      <c r="AH72" s="26"/>
      <c r="AI72" s="19"/>
      <c r="AJ72" s="26"/>
      <c r="AK72" s="19"/>
      <c r="AL72" s="26"/>
      <c r="AM72" s="22"/>
      <c r="AN72" s="23"/>
      <c r="AO72" s="19"/>
      <c r="AP72" t="str">
        <f t="shared" si="16"/>
        <v/>
      </c>
      <c r="CA72" t="str">
        <f t="shared" si="17"/>
        <v/>
      </c>
      <c r="CB72" t="str">
        <f t="shared" si="18"/>
        <v/>
      </c>
      <c r="CC72" t="str">
        <f t="shared" si="19"/>
        <v/>
      </c>
      <c r="CJ72">
        <f t="shared" si="20"/>
        <v>0</v>
      </c>
      <c r="CK72">
        <f t="shared" si="21"/>
        <v>0</v>
      </c>
    </row>
    <row r="73" spans="1:89" x14ac:dyDescent="0.25">
      <c r="A73" s="200"/>
      <c r="B73" s="24" t="s">
        <v>41</v>
      </c>
      <c r="C73" s="16">
        <f t="shared" si="14"/>
        <v>0</v>
      </c>
      <c r="D73" s="25">
        <f t="shared" si="15"/>
        <v>0</v>
      </c>
      <c r="E73" s="16">
        <f t="shared" si="15"/>
        <v>0</v>
      </c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6"/>
      <c r="AA73" s="19"/>
      <c r="AB73" s="26"/>
      <c r="AC73" s="19"/>
      <c r="AD73" s="26"/>
      <c r="AE73" s="19"/>
      <c r="AF73" s="26"/>
      <c r="AG73" s="19"/>
      <c r="AH73" s="26"/>
      <c r="AI73" s="19"/>
      <c r="AJ73" s="26"/>
      <c r="AK73" s="19"/>
      <c r="AL73" s="26"/>
      <c r="AM73" s="22"/>
      <c r="AN73" s="23"/>
      <c r="AO73" s="19"/>
      <c r="AP73" t="str">
        <f t="shared" si="16"/>
        <v/>
      </c>
      <c r="CA73" t="str">
        <f t="shared" si="17"/>
        <v/>
      </c>
      <c r="CB73" t="str">
        <f t="shared" si="18"/>
        <v/>
      </c>
      <c r="CC73" t="str">
        <f t="shared" si="19"/>
        <v/>
      </c>
      <c r="CJ73">
        <f t="shared" si="20"/>
        <v>0</v>
      </c>
      <c r="CK73">
        <f t="shared" si="21"/>
        <v>0</v>
      </c>
    </row>
    <row r="74" spans="1:89" ht="22.5" x14ac:dyDescent="0.25">
      <c r="A74" s="200"/>
      <c r="B74" s="27" t="s">
        <v>42</v>
      </c>
      <c r="C74" s="16">
        <f t="shared" si="14"/>
        <v>0</v>
      </c>
      <c r="D74" s="25">
        <f t="shared" si="15"/>
        <v>0</v>
      </c>
      <c r="E74" s="16">
        <f t="shared" si="15"/>
        <v>0</v>
      </c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6"/>
      <c r="AA74" s="19"/>
      <c r="AB74" s="26"/>
      <c r="AC74" s="19"/>
      <c r="AD74" s="26"/>
      <c r="AE74" s="19"/>
      <c r="AF74" s="26"/>
      <c r="AG74" s="19"/>
      <c r="AH74" s="26"/>
      <c r="AI74" s="19"/>
      <c r="AJ74" s="26"/>
      <c r="AK74" s="19"/>
      <c r="AL74" s="26"/>
      <c r="AM74" s="22"/>
      <c r="AN74" s="23"/>
      <c r="AO74" s="19"/>
      <c r="AP74" t="str">
        <f t="shared" si="16"/>
        <v/>
      </c>
      <c r="CA74" t="str">
        <f t="shared" si="17"/>
        <v/>
      </c>
      <c r="CB74" t="str">
        <f t="shared" si="18"/>
        <v/>
      </c>
      <c r="CC74" t="str">
        <f t="shared" si="19"/>
        <v/>
      </c>
      <c r="CJ74">
        <f t="shared" si="20"/>
        <v>0</v>
      </c>
      <c r="CK74">
        <f t="shared" si="21"/>
        <v>0</v>
      </c>
    </row>
    <row r="75" spans="1:89" x14ac:dyDescent="0.25">
      <c r="A75" s="200"/>
      <c r="B75" s="24" t="s">
        <v>43</v>
      </c>
      <c r="C75" s="16">
        <f t="shared" si="14"/>
        <v>0</v>
      </c>
      <c r="D75" s="25">
        <f t="shared" si="15"/>
        <v>0</v>
      </c>
      <c r="E75" s="16">
        <f t="shared" si="15"/>
        <v>0</v>
      </c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6"/>
      <c r="AA75" s="19"/>
      <c r="AB75" s="26"/>
      <c r="AC75" s="19"/>
      <c r="AD75" s="26"/>
      <c r="AE75" s="19"/>
      <c r="AF75" s="26"/>
      <c r="AG75" s="19"/>
      <c r="AH75" s="26"/>
      <c r="AI75" s="19"/>
      <c r="AJ75" s="26"/>
      <c r="AK75" s="19"/>
      <c r="AL75" s="26"/>
      <c r="AM75" s="22"/>
      <c r="AN75" s="23"/>
      <c r="AO75" s="19"/>
      <c r="AP75" t="str">
        <f t="shared" si="16"/>
        <v/>
      </c>
      <c r="CA75" t="str">
        <f t="shared" si="17"/>
        <v/>
      </c>
      <c r="CB75" t="str">
        <f t="shared" si="18"/>
        <v/>
      </c>
      <c r="CC75" t="str">
        <f t="shared" si="19"/>
        <v/>
      </c>
      <c r="CJ75">
        <f t="shared" si="20"/>
        <v>0</v>
      </c>
      <c r="CK75">
        <f t="shared" si="21"/>
        <v>0</v>
      </c>
    </row>
    <row r="76" spans="1:89" x14ac:dyDescent="0.25">
      <c r="A76" s="200"/>
      <c r="B76" s="24" t="s">
        <v>44</v>
      </c>
      <c r="C76" s="16">
        <f t="shared" si="14"/>
        <v>0</v>
      </c>
      <c r="D76" s="25">
        <f t="shared" si="15"/>
        <v>0</v>
      </c>
      <c r="E76" s="16">
        <f t="shared" si="15"/>
        <v>0</v>
      </c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6"/>
      <c r="AA76" s="19"/>
      <c r="AB76" s="26"/>
      <c r="AC76" s="19"/>
      <c r="AD76" s="26"/>
      <c r="AE76" s="19"/>
      <c r="AF76" s="26"/>
      <c r="AG76" s="19"/>
      <c r="AH76" s="26"/>
      <c r="AI76" s="19"/>
      <c r="AJ76" s="26"/>
      <c r="AK76" s="19"/>
      <c r="AL76" s="26"/>
      <c r="AM76" s="22"/>
      <c r="AN76" s="23"/>
      <c r="AO76" s="19"/>
      <c r="AP76" t="str">
        <f t="shared" si="16"/>
        <v/>
      </c>
      <c r="CA76" t="str">
        <f t="shared" si="17"/>
        <v/>
      </c>
      <c r="CB76" t="str">
        <f t="shared" si="18"/>
        <v/>
      </c>
      <c r="CC76" t="str">
        <f t="shared" si="19"/>
        <v/>
      </c>
      <c r="CJ76">
        <f t="shared" si="20"/>
        <v>0</v>
      </c>
      <c r="CK76">
        <f t="shared" si="21"/>
        <v>0</v>
      </c>
    </row>
    <row r="77" spans="1:89" x14ac:dyDescent="0.25">
      <c r="A77" s="200"/>
      <c r="B77" s="24" t="s">
        <v>45</v>
      </c>
      <c r="C77" s="16">
        <f t="shared" si="14"/>
        <v>0</v>
      </c>
      <c r="D77" s="25">
        <f t="shared" si="15"/>
        <v>0</v>
      </c>
      <c r="E77" s="16">
        <f t="shared" si="15"/>
        <v>0</v>
      </c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6"/>
      <c r="AA77" s="19"/>
      <c r="AB77" s="26"/>
      <c r="AC77" s="19"/>
      <c r="AD77" s="26"/>
      <c r="AE77" s="19"/>
      <c r="AF77" s="26"/>
      <c r="AG77" s="19"/>
      <c r="AH77" s="26"/>
      <c r="AI77" s="19"/>
      <c r="AJ77" s="26"/>
      <c r="AK77" s="19"/>
      <c r="AL77" s="26"/>
      <c r="AM77" s="22"/>
      <c r="AN77" s="23"/>
      <c r="AO77" s="19"/>
      <c r="AP77" t="str">
        <f t="shared" si="16"/>
        <v/>
      </c>
      <c r="CA77" t="str">
        <f t="shared" si="17"/>
        <v/>
      </c>
      <c r="CB77" t="str">
        <f t="shared" si="18"/>
        <v/>
      </c>
      <c r="CC77" t="str">
        <f t="shared" si="19"/>
        <v/>
      </c>
      <c r="CJ77">
        <f t="shared" si="20"/>
        <v>0</v>
      </c>
      <c r="CK77">
        <f t="shared" si="21"/>
        <v>0</v>
      </c>
    </row>
    <row r="78" spans="1:89" x14ac:dyDescent="0.25">
      <c r="A78" s="200"/>
      <c r="B78" s="24" t="s">
        <v>46</v>
      </c>
      <c r="C78" s="16">
        <f t="shared" si="14"/>
        <v>0</v>
      </c>
      <c r="D78" s="25">
        <f t="shared" si="15"/>
        <v>0</v>
      </c>
      <c r="E78" s="16">
        <f t="shared" si="15"/>
        <v>0</v>
      </c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6"/>
      <c r="AA78" s="19"/>
      <c r="AB78" s="26"/>
      <c r="AC78" s="19"/>
      <c r="AD78" s="26"/>
      <c r="AE78" s="19"/>
      <c r="AF78" s="26"/>
      <c r="AG78" s="19"/>
      <c r="AH78" s="26"/>
      <c r="AI78" s="19"/>
      <c r="AJ78" s="26"/>
      <c r="AK78" s="19"/>
      <c r="AL78" s="26"/>
      <c r="AM78" s="22"/>
      <c r="AN78" s="23"/>
      <c r="AO78" s="19"/>
      <c r="AP78" t="str">
        <f t="shared" si="16"/>
        <v/>
      </c>
      <c r="CA78" t="str">
        <f t="shared" si="17"/>
        <v/>
      </c>
      <c r="CB78" t="str">
        <f t="shared" si="18"/>
        <v/>
      </c>
      <c r="CC78" t="str">
        <f t="shared" si="19"/>
        <v/>
      </c>
      <c r="CJ78">
        <f t="shared" si="20"/>
        <v>0</v>
      </c>
      <c r="CK78">
        <f t="shared" si="21"/>
        <v>0</v>
      </c>
    </row>
    <row r="79" spans="1:89" ht="22.5" x14ac:dyDescent="0.25">
      <c r="A79" s="200"/>
      <c r="B79" s="27" t="s">
        <v>47</v>
      </c>
      <c r="C79" s="16">
        <f t="shared" si="14"/>
        <v>0</v>
      </c>
      <c r="D79" s="25">
        <f t="shared" si="15"/>
        <v>0</v>
      </c>
      <c r="E79" s="16">
        <f t="shared" si="15"/>
        <v>0</v>
      </c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6"/>
      <c r="AA79" s="19"/>
      <c r="AB79" s="26"/>
      <c r="AC79" s="19"/>
      <c r="AD79" s="26"/>
      <c r="AE79" s="19"/>
      <c r="AF79" s="26"/>
      <c r="AG79" s="19"/>
      <c r="AH79" s="26"/>
      <c r="AI79" s="19"/>
      <c r="AJ79" s="26"/>
      <c r="AK79" s="19"/>
      <c r="AL79" s="26"/>
      <c r="AM79" s="22"/>
      <c r="AN79" s="23"/>
      <c r="AO79" s="19"/>
      <c r="AP79" t="str">
        <f t="shared" si="16"/>
        <v/>
      </c>
      <c r="CA79" t="str">
        <f t="shared" si="17"/>
        <v/>
      </c>
      <c r="CB79" t="str">
        <f t="shared" si="18"/>
        <v/>
      </c>
      <c r="CC79" t="str">
        <f t="shared" si="19"/>
        <v/>
      </c>
      <c r="CJ79">
        <f t="shared" si="20"/>
        <v>0</v>
      </c>
      <c r="CK79">
        <f t="shared" si="21"/>
        <v>0</v>
      </c>
    </row>
    <row r="80" spans="1:89" x14ac:dyDescent="0.25">
      <c r="A80" s="200"/>
      <c r="B80" s="24" t="s">
        <v>48</v>
      </c>
      <c r="C80" s="16">
        <f t="shared" si="14"/>
        <v>0</v>
      </c>
      <c r="D80" s="25">
        <f t="shared" si="15"/>
        <v>0</v>
      </c>
      <c r="E80" s="16">
        <f t="shared" si="15"/>
        <v>0</v>
      </c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6"/>
      <c r="AA80" s="19"/>
      <c r="AB80" s="26"/>
      <c r="AC80" s="19"/>
      <c r="AD80" s="26"/>
      <c r="AE80" s="19"/>
      <c r="AF80" s="26"/>
      <c r="AG80" s="19"/>
      <c r="AH80" s="26"/>
      <c r="AI80" s="19"/>
      <c r="AJ80" s="26"/>
      <c r="AK80" s="19"/>
      <c r="AL80" s="26"/>
      <c r="AM80" s="22"/>
      <c r="AN80" s="23"/>
      <c r="AO80" s="19"/>
      <c r="AP80" t="str">
        <f t="shared" si="16"/>
        <v/>
      </c>
      <c r="CA80" t="str">
        <f t="shared" si="17"/>
        <v/>
      </c>
      <c r="CB80" t="str">
        <f t="shared" si="18"/>
        <v/>
      </c>
      <c r="CC80" t="str">
        <f t="shared" si="19"/>
        <v/>
      </c>
      <c r="CJ80">
        <f t="shared" si="20"/>
        <v>0</v>
      </c>
      <c r="CK80">
        <f t="shared" si="21"/>
        <v>0</v>
      </c>
    </row>
    <row r="81" spans="1:89" x14ac:dyDescent="0.25">
      <c r="A81" s="200"/>
      <c r="B81" s="24" t="s">
        <v>49</v>
      </c>
      <c r="C81" s="16">
        <f t="shared" si="14"/>
        <v>0</v>
      </c>
      <c r="D81" s="25">
        <f t="shared" si="15"/>
        <v>0</v>
      </c>
      <c r="E81" s="16">
        <f t="shared" si="15"/>
        <v>0</v>
      </c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6"/>
      <c r="AA81" s="19"/>
      <c r="AB81" s="26"/>
      <c r="AC81" s="19"/>
      <c r="AD81" s="26"/>
      <c r="AE81" s="19"/>
      <c r="AF81" s="26"/>
      <c r="AG81" s="19"/>
      <c r="AH81" s="26"/>
      <c r="AI81" s="19"/>
      <c r="AJ81" s="26"/>
      <c r="AK81" s="19"/>
      <c r="AL81" s="26"/>
      <c r="AM81" s="22"/>
      <c r="AN81" s="23"/>
      <c r="AO81" s="19"/>
      <c r="AP81" t="str">
        <f t="shared" si="16"/>
        <v/>
      </c>
      <c r="CA81" t="str">
        <f t="shared" si="17"/>
        <v/>
      </c>
      <c r="CB81" t="str">
        <f t="shared" si="18"/>
        <v/>
      </c>
      <c r="CC81" t="str">
        <f t="shared" si="19"/>
        <v/>
      </c>
      <c r="CJ81">
        <f t="shared" si="20"/>
        <v>0</v>
      </c>
      <c r="CK81">
        <f t="shared" si="21"/>
        <v>0</v>
      </c>
    </row>
    <row r="82" spans="1:89" x14ac:dyDescent="0.25">
      <c r="A82" s="200"/>
      <c r="B82" s="24" t="s">
        <v>50</v>
      </c>
      <c r="C82" s="16">
        <f t="shared" si="14"/>
        <v>0</v>
      </c>
      <c r="D82" s="25">
        <f t="shared" si="15"/>
        <v>0</v>
      </c>
      <c r="E82" s="16">
        <f t="shared" si="15"/>
        <v>0</v>
      </c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6"/>
      <c r="AA82" s="19"/>
      <c r="AB82" s="26"/>
      <c r="AC82" s="19"/>
      <c r="AD82" s="26"/>
      <c r="AE82" s="19"/>
      <c r="AF82" s="26"/>
      <c r="AG82" s="19"/>
      <c r="AH82" s="26"/>
      <c r="AI82" s="19"/>
      <c r="AJ82" s="26"/>
      <c r="AK82" s="19"/>
      <c r="AL82" s="26"/>
      <c r="AM82" s="22"/>
      <c r="AN82" s="23"/>
      <c r="AO82" s="19"/>
      <c r="AP82" t="str">
        <f t="shared" si="16"/>
        <v/>
      </c>
      <c r="CA82" t="str">
        <f t="shared" si="17"/>
        <v/>
      </c>
      <c r="CB82" t="str">
        <f t="shared" si="18"/>
        <v/>
      </c>
      <c r="CC82" t="str">
        <f t="shared" si="19"/>
        <v/>
      </c>
      <c r="CJ82">
        <f t="shared" si="20"/>
        <v>0</v>
      </c>
      <c r="CK82">
        <f t="shared" si="21"/>
        <v>0</v>
      </c>
    </row>
    <row r="83" spans="1:89" x14ac:dyDescent="0.25">
      <c r="A83" s="200"/>
      <c r="B83" s="24" t="s">
        <v>51</v>
      </c>
      <c r="C83" s="16">
        <f t="shared" si="14"/>
        <v>0</v>
      </c>
      <c r="D83" s="25">
        <f t="shared" si="15"/>
        <v>0</v>
      </c>
      <c r="E83" s="16">
        <f t="shared" si="15"/>
        <v>0</v>
      </c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6"/>
      <c r="AA83" s="19"/>
      <c r="AB83" s="26"/>
      <c r="AC83" s="19"/>
      <c r="AD83" s="26"/>
      <c r="AE83" s="19"/>
      <c r="AF83" s="26"/>
      <c r="AG83" s="19"/>
      <c r="AH83" s="26"/>
      <c r="AI83" s="19"/>
      <c r="AJ83" s="26"/>
      <c r="AK83" s="19"/>
      <c r="AL83" s="26"/>
      <c r="AM83" s="22"/>
      <c r="AN83" s="23"/>
      <c r="AO83" s="19"/>
      <c r="AP83" t="str">
        <f t="shared" si="16"/>
        <v/>
      </c>
      <c r="CA83" t="str">
        <f t="shared" si="17"/>
        <v/>
      </c>
      <c r="CB83" t="str">
        <f t="shared" si="18"/>
        <v/>
      </c>
      <c r="CC83" t="str">
        <f t="shared" si="19"/>
        <v/>
      </c>
      <c r="CJ83">
        <f t="shared" si="20"/>
        <v>0</v>
      </c>
      <c r="CK83">
        <f t="shared" si="21"/>
        <v>0</v>
      </c>
    </row>
    <row r="84" spans="1:89" ht="22.5" x14ac:dyDescent="0.25">
      <c r="A84" s="200"/>
      <c r="B84" s="27" t="s">
        <v>52</v>
      </c>
      <c r="C84" s="16">
        <f t="shared" si="14"/>
        <v>0</v>
      </c>
      <c r="D84" s="25">
        <f t="shared" si="15"/>
        <v>0</v>
      </c>
      <c r="E84" s="16">
        <f t="shared" si="15"/>
        <v>0</v>
      </c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6"/>
      <c r="AA84" s="19"/>
      <c r="AB84" s="26"/>
      <c r="AC84" s="19"/>
      <c r="AD84" s="26"/>
      <c r="AE84" s="19"/>
      <c r="AF84" s="26"/>
      <c r="AG84" s="19"/>
      <c r="AH84" s="26"/>
      <c r="AI84" s="19"/>
      <c r="AJ84" s="26"/>
      <c r="AK84" s="19"/>
      <c r="AL84" s="26"/>
      <c r="AM84" s="22"/>
      <c r="AN84" s="23"/>
      <c r="AO84" s="19"/>
      <c r="AP84" t="str">
        <f t="shared" si="16"/>
        <v/>
      </c>
      <c r="CA84" t="str">
        <f t="shared" si="17"/>
        <v/>
      </c>
      <c r="CB84" t="str">
        <f t="shared" si="18"/>
        <v/>
      </c>
      <c r="CC84" t="str">
        <f t="shared" si="19"/>
        <v/>
      </c>
      <c r="CJ84">
        <f t="shared" si="20"/>
        <v>0</v>
      </c>
      <c r="CK84">
        <f t="shared" si="21"/>
        <v>0</v>
      </c>
    </row>
    <row r="85" spans="1:89" x14ac:dyDescent="0.25">
      <c r="A85" s="201"/>
      <c r="B85" s="42" t="s">
        <v>53</v>
      </c>
      <c r="C85" s="29">
        <f t="shared" si="14"/>
        <v>3</v>
      </c>
      <c r="D85" s="30">
        <f t="shared" si="15"/>
        <v>1</v>
      </c>
      <c r="E85" s="29">
        <f t="shared" si="15"/>
        <v>2</v>
      </c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32"/>
      <c r="X85" s="31"/>
      <c r="Y85" s="32"/>
      <c r="Z85" s="31"/>
      <c r="AA85" s="32"/>
      <c r="AB85" s="31"/>
      <c r="AC85" s="32"/>
      <c r="AD85" s="31"/>
      <c r="AE85" s="32"/>
      <c r="AF85" s="31">
        <v>1</v>
      </c>
      <c r="AG85" s="32">
        <v>1</v>
      </c>
      <c r="AH85" s="31"/>
      <c r="AI85" s="32">
        <v>1</v>
      </c>
      <c r="AJ85" s="31"/>
      <c r="AK85" s="32"/>
      <c r="AL85" s="31"/>
      <c r="AM85" s="34"/>
      <c r="AN85" s="35">
        <v>0</v>
      </c>
      <c r="AO85" s="32">
        <v>0</v>
      </c>
      <c r="AP85" t="str">
        <f t="shared" si="16"/>
        <v/>
      </c>
      <c r="CA85" t="str">
        <f t="shared" si="17"/>
        <v/>
      </c>
      <c r="CB85" t="str">
        <f t="shared" si="18"/>
        <v/>
      </c>
      <c r="CC85" t="str">
        <f t="shared" si="19"/>
        <v/>
      </c>
      <c r="CJ85">
        <f t="shared" si="20"/>
        <v>0</v>
      </c>
      <c r="CK85">
        <f t="shared" si="21"/>
        <v>0</v>
      </c>
    </row>
    <row r="86" spans="1:89" x14ac:dyDescent="0.25">
      <c r="A86" s="184" t="s">
        <v>54</v>
      </c>
      <c r="B86" s="24" t="s">
        <v>55</v>
      </c>
      <c r="C86" s="36">
        <f t="shared" si="14"/>
        <v>6</v>
      </c>
      <c r="D86" s="37">
        <f t="shared" si="15"/>
        <v>4</v>
      </c>
      <c r="E86" s="36">
        <f t="shared" si="15"/>
        <v>2</v>
      </c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38"/>
      <c r="S86" s="39"/>
      <c r="T86" s="38"/>
      <c r="U86" s="39"/>
      <c r="V86" s="38"/>
      <c r="W86" s="39"/>
      <c r="X86" s="38"/>
      <c r="Y86" s="39"/>
      <c r="Z86" s="38"/>
      <c r="AA86" s="39"/>
      <c r="AB86" s="38"/>
      <c r="AC86" s="39"/>
      <c r="AD86" s="38"/>
      <c r="AE86" s="39"/>
      <c r="AF86" s="38">
        <v>1</v>
      </c>
      <c r="AG86" s="39"/>
      <c r="AH86" s="38"/>
      <c r="AI86" s="39">
        <v>1</v>
      </c>
      <c r="AJ86" s="38">
        <v>1</v>
      </c>
      <c r="AK86" s="39"/>
      <c r="AL86" s="38">
        <v>2</v>
      </c>
      <c r="AM86" s="41">
        <v>1</v>
      </c>
      <c r="AN86" s="23">
        <v>0</v>
      </c>
      <c r="AO86" s="19">
        <v>0</v>
      </c>
      <c r="AP86" t="str">
        <f t="shared" si="16"/>
        <v/>
      </c>
      <c r="CA86" t="str">
        <f t="shared" si="17"/>
        <v/>
      </c>
      <c r="CB86" t="str">
        <f t="shared" si="18"/>
        <v/>
      </c>
      <c r="CC86" t="str">
        <f t="shared" si="19"/>
        <v/>
      </c>
      <c r="CJ86">
        <f t="shared" si="20"/>
        <v>0</v>
      </c>
      <c r="CK86">
        <f t="shared" si="21"/>
        <v>0</v>
      </c>
    </row>
    <row r="87" spans="1:89" x14ac:dyDescent="0.25">
      <c r="A87" s="200"/>
      <c r="B87" s="24" t="s">
        <v>56</v>
      </c>
      <c r="C87" s="16">
        <f t="shared" si="14"/>
        <v>0</v>
      </c>
      <c r="D87" s="25">
        <f t="shared" si="15"/>
        <v>0</v>
      </c>
      <c r="E87" s="16">
        <f t="shared" si="15"/>
        <v>0</v>
      </c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6"/>
      <c r="AA87" s="19"/>
      <c r="AB87" s="26"/>
      <c r="AC87" s="19"/>
      <c r="AD87" s="26"/>
      <c r="AE87" s="19"/>
      <c r="AF87" s="26"/>
      <c r="AG87" s="19"/>
      <c r="AH87" s="26"/>
      <c r="AI87" s="19"/>
      <c r="AJ87" s="26"/>
      <c r="AK87" s="19"/>
      <c r="AL87" s="26"/>
      <c r="AM87" s="22"/>
      <c r="AN87" s="23"/>
      <c r="AO87" s="19"/>
      <c r="AP87" t="str">
        <f t="shared" si="16"/>
        <v/>
      </c>
      <c r="CA87" t="str">
        <f t="shared" si="17"/>
        <v/>
      </c>
      <c r="CB87" t="str">
        <f t="shared" si="18"/>
        <v/>
      </c>
      <c r="CC87" t="str">
        <f t="shared" si="19"/>
        <v/>
      </c>
      <c r="CJ87">
        <f t="shared" si="20"/>
        <v>0</v>
      </c>
      <c r="CK87">
        <f t="shared" si="21"/>
        <v>0</v>
      </c>
    </row>
    <row r="88" spans="1:89" x14ac:dyDescent="0.25">
      <c r="A88" s="200"/>
      <c r="B88" s="24" t="s">
        <v>57</v>
      </c>
      <c r="C88" s="16">
        <f t="shared" si="14"/>
        <v>3</v>
      </c>
      <c r="D88" s="25">
        <f t="shared" si="15"/>
        <v>2</v>
      </c>
      <c r="E88" s="16">
        <f t="shared" si="15"/>
        <v>1</v>
      </c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6"/>
      <c r="AA88" s="19"/>
      <c r="AB88" s="26"/>
      <c r="AC88" s="19">
        <v>1</v>
      </c>
      <c r="AD88" s="26"/>
      <c r="AE88" s="19"/>
      <c r="AF88" s="26"/>
      <c r="AG88" s="19"/>
      <c r="AH88" s="26"/>
      <c r="AI88" s="19"/>
      <c r="AJ88" s="26">
        <v>1</v>
      </c>
      <c r="AK88" s="19"/>
      <c r="AL88" s="26">
        <v>1</v>
      </c>
      <c r="AM88" s="22"/>
      <c r="AN88" s="23">
        <v>0</v>
      </c>
      <c r="AO88" s="19">
        <v>0</v>
      </c>
      <c r="AP88" t="str">
        <f t="shared" si="16"/>
        <v/>
      </c>
      <c r="CA88" t="str">
        <f t="shared" si="17"/>
        <v/>
      </c>
      <c r="CB88" t="str">
        <f t="shared" si="18"/>
        <v/>
      </c>
      <c r="CC88" t="str">
        <f t="shared" si="19"/>
        <v/>
      </c>
      <c r="CJ88">
        <f t="shared" si="20"/>
        <v>0</v>
      </c>
      <c r="CK88">
        <f t="shared" si="21"/>
        <v>0</v>
      </c>
    </row>
    <row r="89" spans="1:89" x14ac:dyDescent="0.25">
      <c r="A89" s="201"/>
      <c r="B89" s="42" t="s">
        <v>89</v>
      </c>
      <c r="C89" s="29">
        <f t="shared" si="14"/>
        <v>4</v>
      </c>
      <c r="D89" s="30">
        <f t="shared" si="15"/>
        <v>3</v>
      </c>
      <c r="E89" s="29">
        <f t="shared" si="15"/>
        <v>1</v>
      </c>
      <c r="F89" s="31"/>
      <c r="G89" s="32"/>
      <c r="H89" s="31"/>
      <c r="I89" s="32"/>
      <c r="J89" s="31"/>
      <c r="K89" s="32"/>
      <c r="L89" s="31"/>
      <c r="M89" s="32"/>
      <c r="N89" s="31"/>
      <c r="O89" s="32"/>
      <c r="P89" s="31"/>
      <c r="Q89" s="32"/>
      <c r="R89" s="31"/>
      <c r="S89" s="32"/>
      <c r="T89" s="31"/>
      <c r="U89" s="32"/>
      <c r="V89" s="31"/>
      <c r="W89" s="32"/>
      <c r="X89" s="31"/>
      <c r="Y89" s="32"/>
      <c r="Z89" s="31">
        <v>1</v>
      </c>
      <c r="AA89" s="32"/>
      <c r="AB89" s="31"/>
      <c r="AC89" s="32"/>
      <c r="AD89" s="31">
        <v>1</v>
      </c>
      <c r="AE89" s="32">
        <v>1</v>
      </c>
      <c r="AF89" s="31"/>
      <c r="AG89" s="32"/>
      <c r="AH89" s="31">
        <v>1</v>
      </c>
      <c r="AI89" s="32"/>
      <c r="AJ89" s="31"/>
      <c r="AK89" s="32"/>
      <c r="AL89" s="31"/>
      <c r="AM89" s="34"/>
      <c r="AN89" s="35">
        <v>0</v>
      </c>
      <c r="AO89" s="32">
        <v>0</v>
      </c>
      <c r="AP89" t="str">
        <f t="shared" si="16"/>
        <v/>
      </c>
      <c r="CA89" t="str">
        <f t="shared" si="17"/>
        <v/>
      </c>
      <c r="CB89" t="str">
        <f t="shared" si="18"/>
        <v/>
      </c>
      <c r="CC89" t="str">
        <f t="shared" si="19"/>
        <v/>
      </c>
      <c r="CJ89">
        <f t="shared" si="20"/>
        <v>0</v>
      </c>
      <c r="CK89">
        <f t="shared" si="21"/>
        <v>0</v>
      </c>
    </row>
    <row r="90" spans="1:89" ht="15.75" x14ac:dyDescent="0.25">
      <c r="A90" s="4"/>
      <c r="B90" s="59"/>
      <c r="C90" s="59"/>
      <c r="D90" s="59"/>
      <c r="E90" s="59"/>
      <c r="F90" s="59"/>
      <c r="G90" s="59"/>
      <c r="H90" s="59"/>
      <c r="I90" s="59"/>
      <c r="J90" s="59"/>
    </row>
    <row r="91" spans="1:89" ht="15.75" x14ac:dyDescent="0.25">
      <c r="A91" s="4" t="s">
        <v>90</v>
      </c>
      <c r="B91" s="59"/>
      <c r="C91" s="59"/>
      <c r="D91" s="59"/>
      <c r="E91" s="59"/>
      <c r="F91" s="59"/>
      <c r="G91" s="59"/>
      <c r="H91" s="59"/>
      <c r="I91" s="59"/>
      <c r="J91" s="59"/>
    </row>
    <row r="92" spans="1:89" ht="15" customHeight="1" x14ac:dyDescent="0.25">
      <c r="A92" s="234" t="s">
        <v>60</v>
      </c>
      <c r="B92" s="237" t="s">
        <v>5</v>
      </c>
      <c r="C92" s="238"/>
      <c r="D92" s="239"/>
      <c r="E92" s="209" t="s">
        <v>6</v>
      </c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191"/>
      <c r="AM92" s="240" t="s">
        <v>61</v>
      </c>
      <c r="AN92" s="238"/>
      <c r="AO92" s="238"/>
      <c r="AP92" s="238"/>
      <c r="AQ92" s="238"/>
      <c r="AR92" s="238"/>
      <c r="AS92" s="238"/>
      <c r="AT92" s="238"/>
      <c r="AU92" s="238"/>
      <c r="AV92" s="238"/>
      <c r="AW92" s="241"/>
      <c r="CA92" s="197" t="s">
        <v>62</v>
      </c>
      <c r="CJ92" s="197" t="s">
        <v>62</v>
      </c>
    </row>
    <row r="93" spans="1:89" x14ac:dyDescent="0.25">
      <c r="A93" s="235"/>
      <c r="B93" s="206"/>
      <c r="C93" s="207"/>
      <c r="D93" s="208"/>
      <c r="E93" s="198" t="s">
        <v>10</v>
      </c>
      <c r="F93" s="196"/>
      <c r="G93" s="195" t="s">
        <v>11</v>
      </c>
      <c r="H93" s="196"/>
      <c r="I93" s="195" t="s">
        <v>12</v>
      </c>
      <c r="J93" s="196"/>
      <c r="K93" s="195" t="s">
        <v>13</v>
      </c>
      <c r="L93" s="196"/>
      <c r="M93" s="195" t="s">
        <v>14</v>
      </c>
      <c r="N93" s="196"/>
      <c r="O93" s="195" t="s">
        <v>15</v>
      </c>
      <c r="P93" s="196"/>
      <c r="Q93" s="195" t="s">
        <v>16</v>
      </c>
      <c r="R93" s="196"/>
      <c r="S93" s="195" t="s">
        <v>17</v>
      </c>
      <c r="T93" s="196"/>
      <c r="U93" s="195" t="s">
        <v>18</v>
      </c>
      <c r="V93" s="196"/>
      <c r="W93" s="195" t="s">
        <v>19</v>
      </c>
      <c r="X93" s="196"/>
      <c r="Y93" s="195" t="s">
        <v>20</v>
      </c>
      <c r="Z93" s="196"/>
      <c r="AA93" s="195" t="s">
        <v>21</v>
      </c>
      <c r="AB93" s="196"/>
      <c r="AC93" s="195" t="s">
        <v>22</v>
      </c>
      <c r="AD93" s="196"/>
      <c r="AE93" s="195" t="s">
        <v>23</v>
      </c>
      <c r="AF93" s="196"/>
      <c r="AG93" s="195" t="s">
        <v>24</v>
      </c>
      <c r="AH93" s="196"/>
      <c r="AI93" s="195" t="s">
        <v>25</v>
      </c>
      <c r="AJ93" s="196"/>
      <c r="AK93" s="190" t="s">
        <v>26</v>
      </c>
      <c r="AL93" s="191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42"/>
      <c r="CA93" s="197"/>
      <c r="CJ93" s="197"/>
    </row>
    <row r="94" spans="1:89" ht="36.75" x14ac:dyDescent="0.25">
      <c r="A94" s="236"/>
      <c r="B94" s="8" t="s">
        <v>27</v>
      </c>
      <c r="C94" s="60" t="s">
        <v>28</v>
      </c>
      <c r="D94" s="133" t="s">
        <v>29</v>
      </c>
      <c r="E94" s="13" t="s">
        <v>28</v>
      </c>
      <c r="F94" s="164" t="s">
        <v>29</v>
      </c>
      <c r="G94" s="134" t="s">
        <v>28</v>
      </c>
      <c r="H94" s="164" t="s">
        <v>29</v>
      </c>
      <c r="I94" s="13" t="s">
        <v>28</v>
      </c>
      <c r="J94" s="164" t="s">
        <v>29</v>
      </c>
      <c r="K94" s="13" t="s">
        <v>28</v>
      </c>
      <c r="L94" s="164" t="s">
        <v>29</v>
      </c>
      <c r="M94" s="13" t="s">
        <v>28</v>
      </c>
      <c r="N94" s="164" t="s">
        <v>29</v>
      </c>
      <c r="O94" s="13" t="s">
        <v>28</v>
      </c>
      <c r="P94" s="164" t="s">
        <v>29</v>
      </c>
      <c r="Q94" s="13" t="s">
        <v>28</v>
      </c>
      <c r="R94" s="164" t="s">
        <v>29</v>
      </c>
      <c r="S94" s="13" t="s">
        <v>28</v>
      </c>
      <c r="T94" s="164" t="s">
        <v>29</v>
      </c>
      <c r="U94" s="13" t="s">
        <v>28</v>
      </c>
      <c r="V94" s="164" t="s">
        <v>29</v>
      </c>
      <c r="W94" s="13" t="s">
        <v>28</v>
      </c>
      <c r="X94" s="164" t="s">
        <v>29</v>
      </c>
      <c r="Y94" s="13" t="s">
        <v>28</v>
      </c>
      <c r="Z94" s="164" t="s">
        <v>29</v>
      </c>
      <c r="AA94" s="13" t="s">
        <v>28</v>
      </c>
      <c r="AB94" s="164" t="s">
        <v>29</v>
      </c>
      <c r="AC94" s="13" t="s">
        <v>28</v>
      </c>
      <c r="AD94" s="164" t="s">
        <v>29</v>
      </c>
      <c r="AE94" s="13" t="s">
        <v>28</v>
      </c>
      <c r="AF94" s="164" t="s">
        <v>29</v>
      </c>
      <c r="AG94" s="13" t="s">
        <v>28</v>
      </c>
      <c r="AH94" s="164" t="s">
        <v>29</v>
      </c>
      <c r="AI94" s="13" t="s">
        <v>28</v>
      </c>
      <c r="AJ94" s="164" t="s">
        <v>29</v>
      </c>
      <c r="AK94" s="13" t="s">
        <v>28</v>
      </c>
      <c r="AL94" s="14" t="s">
        <v>29</v>
      </c>
      <c r="AM94" s="62" t="s">
        <v>91</v>
      </c>
      <c r="AN94" s="63" t="s">
        <v>92</v>
      </c>
      <c r="AO94" s="63" t="s">
        <v>93</v>
      </c>
      <c r="AP94" s="63" t="s">
        <v>65</v>
      </c>
      <c r="AQ94" s="63" t="s">
        <v>94</v>
      </c>
      <c r="AR94" s="63" t="s">
        <v>95</v>
      </c>
      <c r="AS94" s="63" t="s">
        <v>69</v>
      </c>
      <c r="AT94" s="63" t="s">
        <v>96</v>
      </c>
      <c r="AU94" s="63" t="s">
        <v>97</v>
      </c>
      <c r="AV94" s="63" t="s">
        <v>72</v>
      </c>
      <c r="AW94" s="135" t="s">
        <v>98</v>
      </c>
      <c r="CA94" s="197"/>
      <c r="CJ94" s="197"/>
    </row>
    <row r="95" spans="1:89" x14ac:dyDescent="0.25">
      <c r="A95" s="136" t="s">
        <v>99</v>
      </c>
      <c r="B95" s="65">
        <f>SUM(C95:D95)</f>
        <v>31</v>
      </c>
      <c r="C95" s="17">
        <f t="shared" ref="C95:D106" si="22">SUM(E95,G95,I95,K95,M95,O95,Q95,S95,U95,W95,Y95,AA95,AC95,AE95,AG95,AI95,AK95)</f>
        <v>18</v>
      </c>
      <c r="D95" s="137">
        <f>SUM(F95,H95,J95,L95,N95,P95,R95,T95,V95,X95,Z95,AB95,AD95,AF95,AH95,AJ95,AL95)</f>
        <v>13</v>
      </c>
      <c r="E95" s="138"/>
      <c r="F95" s="139"/>
      <c r="G95" s="140"/>
      <c r="H95" s="67"/>
      <c r="I95" s="18"/>
      <c r="J95" s="67"/>
      <c r="K95" s="18"/>
      <c r="L95" s="67"/>
      <c r="M95" s="18"/>
      <c r="N95" s="67"/>
      <c r="O95" s="18"/>
      <c r="P95" s="67"/>
      <c r="Q95" s="18"/>
      <c r="R95" s="67"/>
      <c r="S95" s="18"/>
      <c r="T95" s="67"/>
      <c r="U95" s="18">
        <v>1</v>
      </c>
      <c r="V95" s="67">
        <v>0</v>
      </c>
      <c r="W95" s="18">
        <v>1</v>
      </c>
      <c r="X95" s="67">
        <v>1</v>
      </c>
      <c r="Y95" s="18">
        <v>2</v>
      </c>
      <c r="Z95" s="67">
        <v>0</v>
      </c>
      <c r="AA95" s="18">
        <v>4</v>
      </c>
      <c r="AB95" s="67">
        <v>2</v>
      </c>
      <c r="AC95" s="18">
        <v>2</v>
      </c>
      <c r="AD95" s="67">
        <v>4</v>
      </c>
      <c r="AE95" s="18">
        <v>0</v>
      </c>
      <c r="AF95" s="67">
        <v>2</v>
      </c>
      <c r="AG95" s="18">
        <v>1</v>
      </c>
      <c r="AH95" s="67">
        <v>2</v>
      </c>
      <c r="AI95" s="18">
        <v>2</v>
      </c>
      <c r="AJ95" s="67">
        <v>1</v>
      </c>
      <c r="AK95" s="18">
        <v>5</v>
      </c>
      <c r="AL95" s="68">
        <v>1</v>
      </c>
      <c r="AM95" s="69">
        <v>31</v>
      </c>
      <c r="AN95" s="70"/>
      <c r="AO95" s="70"/>
      <c r="AP95" s="70"/>
      <c r="AQ95" s="70"/>
      <c r="AR95" s="70"/>
      <c r="AS95" s="70"/>
      <c r="AT95" s="70"/>
      <c r="AU95" s="70"/>
      <c r="AV95" s="70"/>
      <c r="AW95" s="139"/>
      <c r="AX95" t="str">
        <f t="shared" ref="AX95:AX106" si="23">CA95&amp;CB95</f>
        <v/>
      </c>
      <c r="CA95" t="str">
        <f>IF(CJ95=1," * La suma de Atenciones por profesional no debe ser mayor al Total.","")</f>
        <v/>
      </c>
      <c r="CJ95">
        <f>IF(SUM(AM95:AW95)&gt;B95,1,0)</f>
        <v>0</v>
      </c>
    </row>
    <row r="96" spans="1:89" x14ac:dyDescent="0.25">
      <c r="A96" s="136" t="s">
        <v>100</v>
      </c>
      <c r="B96" s="47">
        <f t="shared" ref="B96:B106" si="24">SUM(C96:D96)</f>
        <v>146</v>
      </c>
      <c r="C96" s="25">
        <f t="shared" si="22"/>
        <v>74</v>
      </c>
      <c r="D96" s="141">
        <f t="shared" si="22"/>
        <v>72</v>
      </c>
      <c r="E96" s="142"/>
      <c r="F96" s="143"/>
      <c r="G96" s="23"/>
      <c r="H96" s="19"/>
      <c r="I96" s="26"/>
      <c r="J96" s="19"/>
      <c r="K96" s="26"/>
      <c r="L96" s="19"/>
      <c r="M96" s="26"/>
      <c r="N96" s="19"/>
      <c r="O96" s="26"/>
      <c r="P96" s="19"/>
      <c r="Q96" s="26">
        <v>3</v>
      </c>
      <c r="R96" s="19">
        <v>0</v>
      </c>
      <c r="S96" s="26"/>
      <c r="T96" s="19"/>
      <c r="U96" s="26">
        <v>0</v>
      </c>
      <c r="V96" s="19">
        <v>2</v>
      </c>
      <c r="W96" s="26">
        <v>0</v>
      </c>
      <c r="X96" s="19">
        <v>3</v>
      </c>
      <c r="Y96" s="26">
        <v>2</v>
      </c>
      <c r="Z96" s="19">
        <v>1</v>
      </c>
      <c r="AA96" s="26">
        <v>8</v>
      </c>
      <c r="AB96" s="19">
        <v>12</v>
      </c>
      <c r="AC96" s="26">
        <v>9</v>
      </c>
      <c r="AD96" s="19">
        <v>6</v>
      </c>
      <c r="AE96" s="26">
        <v>12</v>
      </c>
      <c r="AF96" s="19">
        <v>7</v>
      </c>
      <c r="AG96" s="26">
        <v>13</v>
      </c>
      <c r="AH96" s="19">
        <v>16</v>
      </c>
      <c r="AI96" s="26">
        <v>12</v>
      </c>
      <c r="AJ96" s="19">
        <v>10</v>
      </c>
      <c r="AK96" s="26">
        <v>15</v>
      </c>
      <c r="AL96" s="22">
        <v>15</v>
      </c>
      <c r="AM96" s="71">
        <v>146</v>
      </c>
      <c r="AN96" s="72"/>
      <c r="AO96" s="72"/>
      <c r="AP96" s="72"/>
      <c r="AQ96" s="72"/>
      <c r="AR96" s="72"/>
      <c r="AS96" s="72"/>
      <c r="AT96" s="72"/>
      <c r="AU96" s="72"/>
      <c r="AV96" s="72"/>
      <c r="AW96" s="143"/>
      <c r="AX96" t="str">
        <f t="shared" si="23"/>
        <v/>
      </c>
      <c r="CA96" t="str">
        <f t="shared" ref="CA96:CA106" si="25">IF(CJ96=1," * La suma de Atenciones por profesional no debe ser mayor al Total.","")</f>
        <v/>
      </c>
      <c r="CJ96">
        <f t="shared" ref="CJ96:CJ106" si="26">IF(SUM(AM96:AW96)&gt;B96,1,0)</f>
        <v>0</v>
      </c>
    </row>
    <row r="97" spans="1:88" x14ac:dyDescent="0.25">
      <c r="A97" s="136" t="s">
        <v>101</v>
      </c>
      <c r="B97" s="47">
        <f t="shared" si="24"/>
        <v>47</v>
      </c>
      <c r="C97" s="25">
        <f t="shared" si="22"/>
        <v>23</v>
      </c>
      <c r="D97" s="141">
        <f t="shared" si="22"/>
        <v>24</v>
      </c>
      <c r="E97" s="142"/>
      <c r="F97" s="143"/>
      <c r="G97" s="23"/>
      <c r="H97" s="19"/>
      <c r="I97" s="26"/>
      <c r="J97" s="19"/>
      <c r="K97" s="26"/>
      <c r="L97" s="19"/>
      <c r="M97" s="26"/>
      <c r="N97" s="19"/>
      <c r="O97" s="26"/>
      <c r="P97" s="19"/>
      <c r="Q97" s="26"/>
      <c r="R97" s="19"/>
      <c r="S97" s="26">
        <v>0</v>
      </c>
      <c r="T97" s="19">
        <v>1</v>
      </c>
      <c r="U97" s="26">
        <v>1</v>
      </c>
      <c r="V97" s="19">
        <v>1</v>
      </c>
      <c r="W97" s="26"/>
      <c r="X97" s="19"/>
      <c r="Y97" s="26"/>
      <c r="Z97" s="19">
        <v>1</v>
      </c>
      <c r="AA97" s="26">
        <v>4</v>
      </c>
      <c r="AB97" s="19">
        <v>2</v>
      </c>
      <c r="AC97" s="26">
        <v>1</v>
      </c>
      <c r="AD97" s="19">
        <v>7</v>
      </c>
      <c r="AE97" s="26">
        <v>5</v>
      </c>
      <c r="AF97" s="19">
        <v>4</v>
      </c>
      <c r="AG97" s="26">
        <v>0</v>
      </c>
      <c r="AH97" s="19">
        <v>1</v>
      </c>
      <c r="AI97" s="26">
        <v>7</v>
      </c>
      <c r="AJ97" s="19">
        <v>3</v>
      </c>
      <c r="AK97" s="26">
        <v>5</v>
      </c>
      <c r="AL97" s="22">
        <v>4</v>
      </c>
      <c r="AM97" s="71">
        <v>47</v>
      </c>
      <c r="AN97" s="72"/>
      <c r="AO97" s="72"/>
      <c r="AP97" s="72"/>
      <c r="AQ97" s="72"/>
      <c r="AR97" s="72"/>
      <c r="AS97" s="72"/>
      <c r="AT97" s="72"/>
      <c r="AU97" s="72"/>
      <c r="AV97" s="72"/>
      <c r="AW97" s="143"/>
      <c r="AX97" t="str">
        <f t="shared" si="23"/>
        <v/>
      </c>
      <c r="CA97" t="str">
        <f t="shared" si="25"/>
        <v/>
      </c>
      <c r="CJ97">
        <f t="shared" si="26"/>
        <v>0</v>
      </c>
    </row>
    <row r="98" spans="1:88" x14ac:dyDescent="0.25">
      <c r="A98" s="136" t="s">
        <v>138</v>
      </c>
      <c r="B98" s="47">
        <f t="shared" si="24"/>
        <v>2</v>
      </c>
      <c r="C98" s="25">
        <f t="shared" si="22"/>
        <v>0</v>
      </c>
      <c r="D98" s="141">
        <f t="shared" si="22"/>
        <v>2</v>
      </c>
      <c r="E98" s="142"/>
      <c r="F98" s="143"/>
      <c r="G98" s="23"/>
      <c r="H98" s="19"/>
      <c r="I98" s="26"/>
      <c r="J98" s="19"/>
      <c r="K98" s="26"/>
      <c r="L98" s="19"/>
      <c r="M98" s="26"/>
      <c r="N98" s="19"/>
      <c r="O98" s="26"/>
      <c r="P98" s="19"/>
      <c r="Q98" s="26"/>
      <c r="R98" s="19"/>
      <c r="S98" s="26"/>
      <c r="T98" s="19"/>
      <c r="U98" s="26"/>
      <c r="V98" s="19"/>
      <c r="W98" s="26"/>
      <c r="X98" s="19"/>
      <c r="Y98" s="26"/>
      <c r="Z98" s="19"/>
      <c r="AA98" s="26"/>
      <c r="AB98" s="19"/>
      <c r="AC98" s="26">
        <v>0</v>
      </c>
      <c r="AD98" s="19">
        <v>1</v>
      </c>
      <c r="AE98" s="26">
        <v>0</v>
      </c>
      <c r="AF98" s="19">
        <v>1</v>
      </c>
      <c r="AG98" s="26"/>
      <c r="AH98" s="19"/>
      <c r="AI98" s="26"/>
      <c r="AJ98" s="19"/>
      <c r="AK98" s="26"/>
      <c r="AL98" s="22"/>
      <c r="AM98" s="71">
        <v>2</v>
      </c>
      <c r="AN98" s="72"/>
      <c r="AO98" s="72"/>
      <c r="AP98" s="72"/>
      <c r="AQ98" s="72"/>
      <c r="AR98" s="72"/>
      <c r="AS98" s="72"/>
      <c r="AT98" s="72"/>
      <c r="AU98" s="72"/>
      <c r="AV98" s="72"/>
      <c r="AW98" s="143"/>
      <c r="AX98" t="str">
        <f t="shared" si="23"/>
        <v/>
      </c>
      <c r="CA98" t="str">
        <f t="shared" si="25"/>
        <v/>
      </c>
      <c r="CJ98">
        <f t="shared" si="26"/>
        <v>0</v>
      </c>
    </row>
    <row r="99" spans="1:88" x14ac:dyDescent="0.25">
      <c r="A99" s="136" t="s">
        <v>103</v>
      </c>
      <c r="B99" s="47">
        <f t="shared" si="24"/>
        <v>226</v>
      </c>
      <c r="C99" s="25">
        <f t="shared" si="22"/>
        <v>115</v>
      </c>
      <c r="D99" s="141">
        <f t="shared" si="22"/>
        <v>111</v>
      </c>
      <c r="E99" s="142"/>
      <c r="F99" s="143"/>
      <c r="G99" s="23"/>
      <c r="H99" s="19"/>
      <c r="I99" s="26"/>
      <c r="J99" s="19"/>
      <c r="K99" s="26"/>
      <c r="L99" s="19"/>
      <c r="M99" s="26"/>
      <c r="N99" s="19"/>
      <c r="O99" s="26"/>
      <c r="P99" s="19"/>
      <c r="Q99" s="26">
        <v>3</v>
      </c>
      <c r="R99" s="19">
        <v>0</v>
      </c>
      <c r="S99" s="26">
        <v>0</v>
      </c>
      <c r="T99" s="19">
        <v>1</v>
      </c>
      <c r="U99" s="26">
        <v>2</v>
      </c>
      <c r="V99" s="19">
        <v>3</v>
      </c>
      <c r="W99" s="26">
        <v>1</v>
      </c>
      <c r="X99" s="19">
        <v>4</v>
      </c>
      <c r="Y99" s="26">
        <v>4</v>
      </c>
      <c r="Z99" s="19">
        <v>2</v>
      </c>
      <c r="AA99" s="26">
        <v>16</v>
      </c>
      <c r="AB99" s="19">
        <v>16</v>
      </c>
      <c r="AC99" s="26">
        <v>12</v>
      </c>
      <c r="AD99" s="19">
        <v>18</v>
      </c>
      <c r="AE99" s="26">
        <v>17</v>
      </c>
      <c r="AF99" s="19">
        <v>14</v>
      </c>
      <c r="AG99" s="26">
        <v>14</v>
      </c>
      <c r="AH99" s="19">
        <v>19</v>
      </c>
      <c r="AI99" s="26">
        <v>21</v>
      </c>
      <c r="AJ99" s="19">
        <v>14</v>
      </c>
      <c r="AK99" s="26">
        <v>25</v>
      </c>
      <c r="AL99" s="22">
        <v>20</v>
      </c>
      <c r="AM99" s="71"/>
      <c r="AN99" s="72"/>
      <c r="AO99" s="72"/>
      <c r="AP99" s="72"/>
      <c r="AQ99" s="72"/>
      <c r="AR99" s="72">
        <v>226</v>
      </c>
      <c r="AS99" s="72"/>
      <c r="AT99" s="72"/>
      <c r="AU99" s="72"/>
      <c r="AV99" s="72"/>
      <c r="AW99" s="143"/>
      <c r="AX99" t="str">
        <f t="shared" si="23"/>
        <v/>
      </c>
      <c r="CA99" t="str">
        <f t="shared" si="25"/>
        <v/>
      </c>
      <c r="CJ99">
        <f t="shared" si="26"/>
        <v>0</v>
      </c>
    </row>
    <row r="100" spans="1:88" x14ac:dyDescent="0.25">
      <c r="A100" s="136" t="s">
        <v>104</v>
      </c>
      <c r="B100" s="47">
        <f t="shared" si="24"/>
        <v>0</v>
      </c>
      <c r="C100" s="25">
        <f t="shared" si="22"/>
        <v>0</v>
      </c>
      <c r="D100" s="141">
        <f t="shared" si="22"/>
        <v>0</v>
      </c>
      <c r="E100" s="142"/>
      <c r="F100" s="143"/>
      <c r="G100" s="23"/>
      <c r="H100" s="19"/>
      <c r="I100" s="26"/>
      <c r="J100" s="19"/>
      <c r="K100" s="26"/>
      <c r="L100" s="19"/>
      <c r="M100" s="26"/>
      <c r="N100" s="19"/>
      <c r="O100" s="26"/>
      <c r="P100" s="19"/>
      <c r="Q100" s="26"/>
      <c r="R100" s="19"/>
      <c r="S100" s="26"/>
      <c r="T100" s="19"/>
      <c r="U100" s="26"/>
      <c r="V100" s="19"/>
      <c r="W100" s="26"/>
      <c r="X100" s="19"/>
      <c r="Y100" s="26"/>
      <c r="Z100" s="19"/>
      <c r="AA100" s="26"/>
      <c r="AB100" s="19"/>
      <c r="AC100" s="26"/>
      <c r="AD100" s="19"/>
      <c r="AE100" s="26"/>
      <c r="AF100" s="19"/>
      <c r="AG100" s="26"/>
      <c r="AH100" s="19"/>
      <c r="AI100" s="26"/>
      <c r="AJ100" s="19"/>
      <c r="AK100" s="26"/>
      <c r="AL100" s="22"/>
      <c r="AM100" s="71"/>
      <c r="AN100" s="72"/>
      <c r="AO100" s="72"/>
      <c r="AP100" s="72"/>
      <c r="AQ100" s="72"/>
      <c r="AR100" s="72"/>
      <c r="AS100" s="72"/>
      <c r="AT100" s="72"/>
      <c r="AU100" s="72"/>
      <c r="AV100" s="72"/>
      <c r="AW100" s="143"/>
      <c r="AX100" t="str">
        <f t="shared" si="23"/>
        <v/>
      </c>
      <c r="CA100" t="str">
        <f t="shared" si="25"/>
        <v/>
      </c>
      <c r="CJ100">
        <f t="shared" si="26"/>
        <v>0</v>
      </c>
    </row>
    <row r="101" spans="1:88" x14ac:dyDescent="0.25">
      <c r="A101" s="136" t="s">
        <v>105</v>
      </c>
      <c r="B101" s="47">
        <f t="shared" si="24"/>
        <v>226</v>
      </c>
      <c r="C101" s="25">
        <f t="shared" si="22"/>
        <v>115</v>
      </c>
      <c r="D101" s="141">
        <f t="shared" si="22"/>
        <v>111</v>
      </c>
      <c r="E101" s="142"/>
      <c r="F101" s="143"/>
      <c r="G101" s="23"/>
      <c r="H101" s="19"/>
      <c r="I101" s="26"/>
      <c r="J101" s="19"/>
      <c r="K101" s="26"/>
      <c r="L101" s="19"/>
      <c r="M101" s="26"/>
      <c r="N101" s="19"/>
      <c r="O101" s="26"/>
      <c r="P101" s="19"/>
      <c r="Q101" s="26">
        <v>3</v>
      </c>
      <c r="R101" s="19">
        <v>0</v>
      </c>
      <c r="S101" s="26">
        <v>0</v>
      </c>
      <c r="T101" s="19">
        <v>1</v>
      </c>
      <c r="U101" s="26">
        <v>2</v>
      </c>
      <c r="V101" s="19">
        <v>3</v>
      </c>
      <c r="W101" s="26">
        <v>1</v>
      </c>
      <c r="X101" s="19">
        <v>4</v>
      </c>
      <c r="Y101" s="26">
        <v>4</v>
      </c>
      <c r="Z101" s="19">
        <v>2</v>
      </c>
      <c r="AA101" s="26">
        <v>16</v>
      </c>
      <c r="AB101" s="19">
        <v>16</v>
      </c>
      <c r="AC101" s="26">
        <v>12</v>
      </c>
      <c r="AD101" s="19">
        <v>18</v>
      </c>
      <c r="AE101" s="26">
        <v>17</v>
      </c>
      <c r="AF101" s="19">
        <v>14</v>
      </c>
      <c r="AG101" s="26">
        <v>14</v>
      </c>
      <c r="AH101" s="19">
        <v>19</v>
      </c>
      <c r="AI101" s="26">
        <v>21</v>
      </c>
      <c r="AJ101" s="19">
        <v>14</v>
      </c>
      <c r="AK101" s="26">
        <v>25</v>
      </c>
      <c r="AL101" s="22">
        <v>20</v>
      </c>
      <c r="AM101" s="71">
        <v>46</v>
      </c>
      <c r="AN101" s="72">
        <v>45</v>
      </c>
      <c r="AO101" s="72">
        <v>45</v>
      </c>
      <c r="AP101" s="72"/>
      <c r="AQ101" s="72">
        <v>45</v>
      </c>
      <c r="AR101" s="72"/>
      <c r="AS101" s="72">
        <v>45</v>
      </c>
      <c r="AT101" s="72"/>
      <c r="AU101" s="72"/>
      <c r="AV101" s="72"/>
      <c r="AW101" s="143"/>
      <c r="AX101" t="str">
        <f t="shared" si="23"/>
        <v/>
      </c>
      <c r="CA101" t="str">
        <f t="shared" si="25"/>
        <v/>
      </c>
      <c r="CJ101">
        <f t="shared" si="26"/>
        <v>0</v>
      </c>
    </row>
    <row r="102" spans="1:88" x14ac:dyDescent="0.25">
      <c r="A102" s="136" t="s">
        <v>106</v>
      </c>
      <c r="B102" s="47">
        <f t="shared" si="24"/>
        <v>19</v>
      </c>
      <c r="C102" s="74">
        <f t="shared" si="22"/>
        <v>8</v>
      </c>
      <c r="D102" s="144">
        <f t="shared" si="22"/>
        <v>11</v>
      </c>
      <c r="E102" s="145"/>
      <c r="F102" s="146"/>
      <c r="G102" s="147"/>
      <c r="H102" s="77"/>
      <c r="I102" s="76"/>
      <c r="J102" s="77"/>
      <c r="K102" s="76"/>
      <c r="L102" s="77"/>
      <c r="M102" s="76"/>
      <c r="N102" s="77"/>
      <c r="O102" s="76"/>
      <c r="P102" s="77"/>
      <c r="Q102" s="76"/>
      <c r="R102" s="77"/>
      <c r="S102" s="76"/>
      <c r="T102" s="77"/>
      <c r="U102" s="76">
        <v>0</v>
      </c>
      <c r="V102" s="77">
        <v>2</v>
      </c>
      <c r="W102" s="76"/>
      <c r="X102" s="77"/>
      <c r="Y102" s="76"/>
      <c r="Z102" s="77"/>
      <c r="AA102" s="76">
        <v>0</v>
      </c>
      <c r="AB102" s="77">
        <v>1</v>
      </c>
      <c r="AC102" s="76">
        <v>1</v>
      </c>
      <c r="AD102" s="77">
        <v>1</v>
      </c>
      <c r="AE102" s="76">
        <v>0</v>
      </c>
      <c r="AF102" s="77">
        <v>2</v>
      </c>
      <c r="AG102" s="76">
        <v>1</v>
      </c>
      <c r="AH102" s="77">
        <v>2</v>
      </c>
      <c r="AI102" s="76">
        <v>3</v>
      </c>
      <c r="AJ102" s="77">
        <v>2</v>
      </c>
      <c r="AK102" s="76">
        <v>3</v>
      </c>
      <c r="AL102" s="78">
        <v>1</v>
      </c>
      <c r="AM102" s="79">
        <v>19</v>
      </c>
      <c r="AN102" s="80"/>
      <c r="AO102" s="80"/>
      <c r="AP102" s="80"/>
      <c r="AQ102" s="80"/>
      <c r="AR102" s="80"/>
      <c r="AS102" s="80"/>
      <c r="AT102" s="80"/>
      <c r="AU102" s="80"/>
      <c r="AV102" s="80"/>
      <c r="AW102" s="146"/>
      <c r="AX102" t="str">
        <f t="shared" si="23"/>
        <v/>
      </c>
      <c r="CA102" t="str">
        <f t="shared" si="25"/>
        <v/>
      </c>
      <c r="CJ102">
        <f t="shared" si="26"/>
        <v>0</v>
      </c>
    </row>
    <row r="103" spans="1:88" x14ac:dyDescent="0.25">
      <c r="A103" s="136" t="s">
        <v>107</v>
      </c>
      <c r="B103" s="47">
        <f t="shared" si="24"/>
        <v>17</v>
      </c>
      <c r="C103" s="47">
        <f t="shared" si="22"/>
        <v>7</v>
      </c>
      <c r="D103" s="148">
        <f t="shared" si="22"/>
        <v>10</v>
      </c>
      <c r="E103" s="142"/>
      <c r="F103" s="143"/>
      <c r="G103" s="23"/>
      <c r="H103" s="19"/>
      <c r="I103" s="26"/>
      <c r="J103" s="19"/>
      <c r="K103" s="26"/>
      <c r="L103" s="19"/>
      <c r="M103" s="26"/>
      <c r="N103" s="19"/>
      <c r="O103" s="26"/>
      <c r="P103" s="19"/>
      <c r="Q103" s="26"/>
      <c r="R103" s="19"/>
      <c r="S103" s="26"/>
      <c r="T103" s="19"/>
      <c r="U103" s="26"/>
      <c r="V103" s="19"/>
      <c r="W103" s="26">
        <v>0</v>
      </c>
      <c r="X103" s="19">
        <v>1</v>
      </c>
      <c r="Y103" s="26">
        <v>0</v>
      </c>
      <c r="Z103" s="19">
        <v>2</v>
      </c>
      <c r="AA103" s="26">
        <v>1</v>
      </c>
      <c r="AB103" s="19">
        <v>2</v>
      </c>
      <c r="AC103" s="26"/>
      <c r="AD103" s="19"/>
      <c r="AE103" s="26">
        <v>3</v>
      </c>
      <c r="AF103" s="19">
        <v>0</v>
      </c>
      <c r="AG103" s="26">
        <v>1</v>
      </c>
      <c r="AH103" s="19">
        <v>1</v>
      </c>
      <c r="AI103" s="26">
        <v>1</v>
      </c>
      <c r="AJ103" s="19">
        <v>2</v>
      </c>
      <c r="AK103" s="26">
        <v>1</v>
      </c>
      <c r="AL103" s="22">
        <v>2</v>
      </c>
      <c r="AM103" s="71"/>
      <c r="AN103" s="72"/>
      <c r="AO103" s="72"/>
      <c r="AP103" s="72"/>
      <c r="AQ103" s="72">
        <v>17</v>
      </c>
      <c r="AR103" s="72"/>
      <c r="AS103" s="72"/>
      <c r="AT103" s="72"/>
      <c r="AU103" s="72"/>
      <c r="AV103" s="72"/>
      <c r="AW103" s="143"/>
      <c r="AX103" t="str">
        <f t="shared" si="23"/>
        <v/>
      </c>
      <c r="CA103" t="str">
        <f t="shared" si="25"/>
        <v/>
      </c>
      <c r="CJ103">
        <f t="shared" si="26"/>
        <v>0</v>
      </c>
    </row>
    <row r="104" spans="1:88" x14ac:dyDescent="0.25">
      <c r="A104" s="136" t="s">
        <v>108</v>
      </c>
      <c r="B104" s="47">
        <f t="shared" si="24"/>
        <v>60</v>
      </c>
      <c r="C104" s="47">
        <f t="shared" si="22"/>
        <v>22</v>
      </c>
      <c r="D104" s="148">
        <f t="shared" si="22"/>
        <v>38</v>
      </c>
      <c r="E104" s="142"/>
      <c r="F104" s="143"/>
      <c r="G104" s="23"/>
      <c r="H104" s="19"/>
      <c r="I104" s="26"/>
      <c r="J104" s="19"/>
      <c r="K104" s="26"/>
      <c r="L104" s="19"/>
      <c r="M104" s="26"/>
      <c r="N104" s="19"/>
      <c r="O104" s="26"/>
      <c r="P104" s="19"/>
      <c r="Q104" s="26"/>
      <c r="R104" s="19"/>
      <c r="S104" s="26">
        <v>0</v>
      </c>
      <c r="T104" s="19">
        <v>2</v>
      </c>
      <c r="U104" s="26">
        <v>1</v>
      </c>
      <c r="V104" s="19">
        <v>4</v>
      </c>
      <c r="W104" s="26">
        <v>2</v>
      </c>
      <c r="X104" s="19">
        <v>5</v>
      </c>
      <c r="Y104" s="26">
        <v>3</v>
      </c>
      <c r="Z104" s="19">
        <v>4</v>
      </c>
      <c r="AA104" s="26">
        <v>4</v>
      </c>
      <c r="AB104" s="19">
        <v>5</v>
      </c>
      <c r="AC104" s="26">
        <v>5</v>
      </c>
      <c r="AD104" s="19">
        <v>6</v>
      </c>
      <c r="AE104" s="26">
        <v>2</v>
      </c>
      <c r="AF104" s="19">
        <v>4</v>
      </c>
      <c r="AG104" s="26">
        <v>0</v>
      </c>
      <c r="AH104" s="19">
        <v>5</v>
      </c>
      <c r="AI104" s="26">
        <v>4</v>
      </c>
      <c r="AJ104" s="19">
        <v>3</v>
      </c>
      <c r="AK104" s="26">
        <v>1</v>
      </c>
      <c r="AL104" s="22">
        <v>0</v>
      </c>
      <c r="AM104" s="71"/>
      <c r="AN104" s="72"/>
      <c r="AO104" s="72"/>
      <c r="AP104" s="72"/>
      <c r="AQ104" s="72">
        <v>60</v>
      </c>
      <c r="AR104" s="72"/>
      <c r="AS104" s="72"/>
      <c r="AT104" s="72"/>
      <c r="AU104" s="72"/>
      <c r="AV104" s="72"/>
      <c r="AW104" s="143"/>
      <c r="AX104" t="str">
        <f t="shared" si="23"/>
        <v/>
      </c>
      <c r="CA104" t="str">
        <f t="shared" si="25"/>
        <v/>
      </c>
      <c r="CJ104">
        <f t="shared" si="26"/>
        <v>0</v>
      </c>
    </row>
    <row r="105" spans="1:88" x14ac:dyDescent="0.25">
      <c r="A105" s="136" t="s">
        <v>109</v>
      </c>
      <c r="B105" s="47">
        <f t="shared" si="24"/>
        <v>2</v>
      </c>
      <c r="C105" s="47">
        <f t="shared" si="22"/>
        <v>0</v>
      </c>
      <c r="D105" s="148">
        <f t="shared" si="22"/>
        <v>2</v>
      </c>
      <c r="E105" s="142"/>
      <c r="F105" s="143"/>
      <c r="G105" s="23"/>
      <c r="H105" s="19"/>
      <c r="I105" s="26"/>
      <c r="J105" s="19"/>
      <c r="K105" s="26"/>
      <c r="L105" s="19"/>
      <c r="M105" s="26"/>
      <c r="N105" s="19"/>
      <c r="O105" s="26"/>
      <c r="P105" s="19"/>
      <c r="Q105" s="26"/>
      <c r="R105" s="19"/>
      <c r="S105" s="26"/>
      <c r="T105" s="19"/>
      <c r="U105" s="26"/>
      <c r="V105" s="19"/>
      <c r="W105" s="26"/>
      <c r="X105" s="19"/>
      <c r="Y105" s="26"/>
      <c r="Z105" s="19"/>
      <c r="AA105" s="26">
        <v>0</v>
      </c>
      <c r="AB105" s="19">
        <v>1</v>
      </c>
      <c r="AC105" s="26"/>
      <c r="AD105" s="19"/>
      <c r="AE105" s="26">
        <v>0</v>
      </c>
      <c r="AF105" s="19">
        <v>1</v>
      </c>
      <c r="AG105" s="26"/>
      <c r="AH105" s="19"/>
      <c r="AI105" s="26"/>
      <c r="AJ105" s="19"/>
      <c r="AK105" s="26"/>
      <c r="AL105" s="22"/>
      <c r="AM105" s="71"/>
      <c r="AN105" s="72"/>
      <c r="AO105" s="72"/>
      <c r="AP105" s="72"/>
      <c r="AQ105" s="72"/>
      <c r="AR105" s="72"/>
      <c r="AS105" s="72"/>
      <c r="AT105" s="72"/>
      <c r="AU105" s="72"/>
      <c r="AV105" s="72">
        <v>2</v>
      </c>
      <c r="AW105" s="143"/>
      <c r="AX105" t="str">
        <f t="shared" si="23"/>
        <v/>
      </c>
      <c r="CA105" t="str">
        <f t="shared" si="25"/>
        <v/>
      </c>
      <c r="CJ105">
        <f t="shared" si="26"/>
        <v>0</v>
      </c>
    </row>
    <row r="106" spans="1:88" x14ac:dyDescent="0.25">
      <c r="A106" s="149" t="s">
        <v>110</v>
      </c>
      <c r="B106" s="150">
        <f t="shared" si="24"/>
        <v>0</v>
      </c>
      <c r="C106" s="150">
        <f t="shared" si="22"/>
        <v>0</v>
      </c>
      <c r="D106" s="151">
        <f t="shared" si="22"/>
        <v>0</v>
      </c>
      <c r="E106" s="152"/>
      <c r="F106" s="153"/>
      <c r="G106" s="154"/>
      <c r="H106" s="155"/>
      <c r="I106" s="156"/>
      <c r="J106" s="155"/>
      <c r="K106" s="156"/>
      <c r="L106" s="155"/>
      <c r="M106" s="156"/>
      <c r="N106" s="155"/>
      <c r="O106" s="156"/>
      <c r="P106" s="155"/>
      <c r="Q106" s="156"/>
      <c r="R106" s="155"/>
      <c r="S106" s="156"/>
      <c r="T106" s="155"/>
      <c r="U106" s="156"/>
      <c r="V106" s="155"/>
      <c r="W106" s="156"/>
      <c r="X106" s="155"/>
      <c r="Y106" s="156"/>
      <c r="Z106" s="155"/>
      <c r="AA106" s="156"/>
      <c r="AB106" s="155"/>
      <c r="AC106" s="156"/>
      <c r="AD106" s="155"/>
      <c r="AE106" s="156"/>
      <c r="AF106" s="155"/>
      <c r="AG106" s="156"/>
      <c r="AH106" s="155"/>
      <c r="AI106" s="156"/>
      <c r="AJ106" s="155"/>
      <c r="AK106" s="156"/>
      <c r="AL106" s="157"/>
      <c r="AM106" s="158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3"/>
      <c r="AX106" t="str">
        <f t="shared" si="23"/>
        <v/>
      </c>
      <c r="CA106" t="str">
        <f t="shared" si="25"/>
        <v/>
      </c>
      <c r="CJ106">
        <f t="shared" si="26"/>
        <v>0</v>
      </c>
    </row>
    <row r="107" spans="1:88" x14ac:dyDescent="0.25">
      <c r="A107" s="98" t="s">
        <v>111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88" x14ac:dyDescent="0.25">
      <c r="A108" s="184" t="s">
        <v>60</v>
      </c>
      <c r="B108" s="192" t="s">
        <v>112</v>
      </c>
      <c r="C108" s="193"/>
      <c r="D108" s="193"/>
      <c r="E108" s="194"/>
      <c r="F108" s="192" t="s">
        <v>113</v>
      </c>
      <c r="G108" s="193"/>
      <c r="H108" s="193"/>
      <c r="I108" s="194"/>
      <c r="J108" s="59"/>
    </row>
    <row r="109" spans="1:88" ht="21" x14ac:dyDescent="0.25">
      <c r="A109" s="185"/>
      <c r="B109" s="99" t="s">
        <v>114</v>
      </c>
      <c r="C109" s="99" t="s">
        <v>115</v>
      </c>
      <c r="D109" s="100" t="s">
        <v>116</v>
      </c>
      <c r="E109" s="100" t="s">
        <v>117</v>
      </c>
      <c r="F109" s="100" t="s">
        <v>114</v>
      </c>
      <c r="G109" s="100" t="s">
        <v>118</v>
      </c>
      <c r="H109" s="100" t="s">
        <v>116</v>
      </c>
      <c r="I109" s="100" t="s">
        <v>117</v>
      </c>
      <c r="J109" s="59"/>
    </row>
    <row r="110" spans="1:88" x14ac:dyDescent="0.25">
      <c r="A110" s="15" t="s">
        <v>119</v>
      </c>
      <c r="B110" s="39"/>
      <c r="C110" s="39"/>
      <c r="D110" s="39"/>
      <c r="E110" s="39"/>
      <c r="F110" s="39">
        <v>1</v>
      </c>
      <c r="G110" s="39">
        <v>5</v>
      </c>
      <c r="H110" s="39"/>
      <c r="I110" s="39">
        <v>1</v>
      </c>
      <c r="J110" s="59"/>
    </row>
    <row r="111" spans="1:88" x14ac:dyDescent="0.25">
      <c r="A111" s="28" t="s">
        <v>120</v>
      </c>
      <c r="B111" s="101"/>
      <c r="C111" s="102"/>
      <c r="D111" s="102"/>
      <c r="E111" s="102"/>
      <c r="F111" s="103"/>
      <c r="G111" s="103"/>
      <c r="H111" s="103"/>
      <c r="I111" s="103"/>
      <c r="J111" s="59"/>
    </row>
    <row r="112" spans="1:88" ht="15.75" x14ac:dyDescent="0.25">
      <c r="A112" s="4" t="s">
        <v>121</v>
      </c>
      <c r="B112" s="104"/>
      <c r="C112" s="104"/>
      <c r="D112" s="104"/>
      <c r="E112" s="104"/>
      <c r="F112" s="104"/>
      <c r="G112" s="104"/>
      <c r="H112" s="104"/>
      <c r="I112" s="104"/>
      <c r="J112" s="59"/>
    </row>
    <row r="113" spans="1:10" x14ac:dyDescent="0.25">
      <c r="A113" s="105"/>
      <c r="B113" s="192" t="s">
        <v>112</v>
      </c>
      <c r="C113" s="193"/>
      <c r="D113" s="193"/>
      <c r="E113" s="194"/>
      <c r="F113" s="192" t="s">
        <v>113</v>
      </c>
      <c r="G113" s="193"/>
      <c r="H113" s="193"/>
      <c r="I113" s="194"/>
      <c r="J113" s="59"/>
    </row>
    <row r="114" spans="1:10" ht="22.5" x14ac:dyDescent="0.25">
      <c r="A114" s="105"/>
      <c r="B114" s="99" t="s">
        <v>114</v>
      </c>
      <c r="C114" s="99" t="s">
        <v>115</v>
      </c>
      <c r="D114" s="100" t="s">
        <v>116</v>
      </c>
      <c r="E114" s="100" t="s">
        <v>117</v>
      </c>
      <c r="F114" s="100" t="s">
        <v>114</v>
      </c>
      <c r="G114" s="106" t="s">
        <v>118</v>
      </c>
      <c r="H114" s="100" t="s">
        <v>116</v>
      </c>
      <c r="I114" s="100" t="s">
        <v>117</v>
      </c>
      <c r="J114" s="59"/>
    </row>
    <row r="115" spans="1:10" x14ac:dyDescent="0.25">
      <c r="A115" s="15" t="s">
        <v>122</v>
      </c>
      <c r="B115" s="107"/>
      <c r="C115" s="107"/>
      <c r="D115" s="107"/>
      <c r="E115" s="107"/>
      <c r="F115" s="39">
        <v>5</v>
      </c>
      <c r="G115" s="39">
        <v>2</v>
      </c>
      <c r="H115" s="39">
        <v>2</v>
      </c>
      <c r="I115" s="39"/>
      <c r="J115" s="59"/>
    </row>
    <row r="116" spans="1:10" x14ac:dyDescent="0.25">
      <c r="A116" s="28" t="s">
        <v>123</v>
      </c>
      <c r="B116" s="32"/>
      <c r="C116" s="32"/>
      <c r="D116" s="32"/>
      <c r="E116" s="32"/>
      <c r="F116" s="108"/>
      <c r="G116" s="108"/>
      <c r="H116" s="108"/>
      <c r="I116" s="108"/>
      <c r="J116" s="59"/>
    </row>
    <row r="117" spans="1:10" ht="15.75" x14ac:dyDescent="0.25">
      <c r="A117" s="4" t="s">
        <v>124</v>
      </c>
    </row>
    <row r="118" spans="1:10" ht="22.5" x14ac:dyDescent="0.25">
      <c r="A118" s="184" t="s">
        <v>125</v>
      </c>
      <c r="B118" s="186" t="s">
        <v>112</v>
      </c>
      <c r="C118" s="187"/>
      <c r="D118" s="186" t="s">
        <v>126</v>
      </c>
      <c r="E118" s="188"/>
      <c r="F118" s="189"/>
      <c r="G118" s="45" t="s">
        <v>127</v>
      </c>
    </row>
    <row r="119" spans="1:10" ht="22.5" x14ac:dyDescent="0.25">
      <c r="A119" s="185"/>
      <c r="B119" s="109" t="s">
        <v>128</v>
      </c>
      <c r="C119" s="109" t="s">
        <v>129</v>
      </c>
      <c r="D119" s="109" t="s">
        <v>130</v>
      </c>
      <c r="E119" s="45" t="s">
        <v>131</v>
      </c>
      <c r="F119" s="45" t="s">
        <v>132</v>
      </c>
      <c r="G119" s="109" t="s">
        <v>133</v>
      </c>
    </row>
    <row r="120" spans="1:10" x14ac:dyDescent="0.25">
      <c r="A120" s="15" t="s">
        <v>134</v>
      </c>
      <c r="B120" s="67"/>
      <c r="C120" s="67"/>
      <c r="D120" s="110"/>
      <c r="E120" s="67">
        <v>1</v>
      </c>
      <c r="F120" s="67"/>
      <c r="G120" s="67"/>
    </row>
    <row r="121" spans="1:10" x14ac:dyDescent="0.25">
      <c r="A121" s="24" t="s">
        <v>135</v>
      </c>
      <c r="B121" s="111"/>
      <c r="C121" s="19"/>
      <c r="D121" s="19"/>
      <c r="E121" s="19"/>
      <c r="F121" s="111"/>
      <c r="G121" s="19"/>
    </row>
    <row r="122" spans="1:10" x14ac:dyDescent="0.25">
      <c r="A122" s="24" t="s">
        <v>136</v>
      </c>
      <c r="B122" s="112"/>
      <c r="C122" s="112"/>
      <c r="D122" s="113"/>
      <c r="E122" s="113"/>
      <c r="F122" s="112"/>
      <c r="G122" s="112"/>
    </row>
    <row r="123" spans="1:10" x14ac:dyDescent="0.25">
      <c r="A123" s="42" t="s">
        <v>137</v>
      </c>
      <c r="B123" s="114"/>
      <c r="C123" s="114"/>
      <c r="D123" s="114"/>
      <c r="E123" s="115">
        <v>1</v>
      </c>
      <c r="F123" s="115"/>
      <c r="G123" s="114"/>
    </row>
    <row r="140" spans="1:2" s="117" customFormat="1" x14ac:dyDescent="0.25">
      <c r="A140" s="116">
        <f>SUM(C15:C41,B46:B57,C63:C89,B95:B106,B110:I111,B115:I116,B120:G123)</f>
        <v>841</v>
      </c>
      <c r="B140" s="117">
        <f>SUM(CJ15:CK106)</f>
        <v>0</v>
      </c>
    </row>
  </sheetData>
  <mergeCells count="113">
    <mergeCell ref="A7:AC7"/>
    <mergeCell ref="A12:B14"/>
    <mergeCell ref="C12:E13"/>
    <mergeCell ref="F12:AM12"/>
    <mergeCell ref="AN12:AN14"/>
    <mergeCell ref="AO12:AO14"/>
    <mergeCell ref="P13:Q13"/>
    <mergeCell ref="R13:S13"/>
    <mergeCell ref="T13:U13"/>
    <mergeCell ref="V13:W13"/>
    <mergeCell ref="CA12:CA14"/>
    <mergeCell ref="CB12:CB14"/>
    <mergeCell ref="CC12:CC14"/>
    <mergeCell ref="CJ12:CJ14"/>
    <mergeCell ref="CK12:CK14"/>
    <mergeCell ref="F13:G13"/>
    <mergeCell ref="H13:I13"/>
    <mergeCell ref="J13:K13"/>
    <mergeCell ref="L13:M13"/>
    <mergeCell ref="N13:O13"/>
    <mergeCell ref="AJ13:AK13"/>
    <mergeCell ref="AL13:AM13"/>
    <mergeCell ref="A15:A37"/>
    <mergeCell ref="A38:A41"/>
    <mergeCell ref="A43:A45"/>
    <mergeCell ref="B43:D44"/>
    <mergeCell ref="E43:AL43"/>
    <mergeCell ref="AM43:AW44"/>
    <mergeCell ref="U44:V44"/>
    <mergeCell ref="W44:X44"/>
    <mergeCell ref="X13:Y13"/>
    <mergeCell ref="Z13:AA13"/>
    <mergeCell ref="AB13:AC13"/>
    <mergeCell ref="AD13:AE13"/>
    <mergeCell ref="AF13:AG13"/>
    <mergeCell ref="AH13:AI13"/>
    <mergeCell ref="CA43:CA45"/>
    <mergeCell ref="CJ43:CJ45"/>
    <mergeCell ref="E44:F44"/>
    <mergeCell ref="G44:H44"/>
    <mergeCell ref="I44:J44"/>
    <mergeCell ref="K44:L44"/>
    <mergeCell ref="M44:N44"/>
    <mergeCell ref="O44:P44"/>
    <mergeCell ref="Q44:R44"/>
    <mergeCell ref="S44:T44"/>
    <mergeCell ref="AK44:AL44"/>
    <mergeCell ref="Y44:Z44"/>
    <mergeCell ref="AA44:AB44"/>
    <mergeCell ref="AC44:AD44"/>
    <mergeCell ref="AE44:AF44"/>
    <mergeCell ref="AG44:AH44"/>
    <mergeCell ref="AI44:AJ44"/>
    <mergeCell ref="CA60:CA62"/>
    <mergeCell ref="CB60:CB62"/>
    <mergeCell ref="CC60:CC62"/>
    <mergeCell ref="CJ60:CJ62"/>
    <mergeCell ref="CK60:CK62"/>
    <mergeCell ref="F61:G61"/>
    <mergeCell ref="H61:I61"/>
    <mergeCell ref="J61:K61"/>
    <mergeCell ref="L61:M61"/>
    <mergeCell ref="N61:O61"/>
    <mergeCell ref="AJ61:AK61"/>
    <mergeCell ref="AL61:AM61"/>
    <mergeCell ref="F60:AM60"/>
    <mergeCell ref="AN60:AN62"/>
    <mergeCell ref="AO60:AO62"/>
    <mergeCell ref="P61:Q61"/>
    <mergeCell ref="R61:S61"/>
    <mergeCell ref="T61:U61"/>
    <mergeCell ref="V61:W61"/>
    <mergeCell ref="A63:A85"/>
    <mergeCell ref="A86:A89"/>
    <mergeCell ref="A92:A94"/>
    <mergeCell ref="B92:D93"/>
    <mergeCell ref="E92:AL92"/>
    <mergeCell ref="AM92:AW93"/>
    <mergeCell ref="U93:V93"/>
    <mergeCell ref="W93:X93"/>
    <mergeCell ref="X61:Y61"/>
    <mergeCell ref="Z61:AA61"/>
    <mergeCell ref="AB61:AC61"/>
    <mergeCell ref="AD61:AE61"/>
    <mergeCell ref="AF61:AG61"/>
    <mergeCell ref="AH61:AI61"/>
    <mergeCell ref="A60:B62"/>
    <mergeCell ref="C60:E61"/>
    <mergeCell ref="CA92:CA94"/>
    <mergeCell ref="CJ92:CJ94"/>
    <mergeCell ref="E93:F93"/>
    <mergeCell ref="G93:H93"/>
    <mergeCell ref="I93:J93"/>
    <mergeCell ref="K93:L93"/>
    <mergeCell ref="M93:N93"/>
    <mergeCell ref="O93:P93"/>
    <mergeCell ref="Q93:R93"/>
    <mergeCell ref="S93:T93"/>
    <mergeCell ref="A118:A119"/>
    <mergeCell ref="B118:C118"/>
    <mergeCell ref="D118:F118"/>
    <mergeCell ref="AK93:AL93"/>
    <mergeCell ref="A108:A109"/>
    <mergeCell ref="B108:E108"/>
    <mergeCell ref="F108:I108"/>
    <mergeCell ref="B113:E113"/>
    <mergeCell ref="F113:I113"/>
    <mergeCell ref="Y93:Z93"/>
    <mergeCell ref="AA93:AB93"/>
    <mergeCell ref="AC93:AD93"/>
    <mergeCell ref="AE93:AF93"/>
    <mergeCell ref="AG93:AH93"/>
    <mergeCell ref="AI93:AJ93"/>
  </mergeCells>
  <dataValidations count="3">
    <dataValidation type="whole" operator="greaterThanOrEqual" allowBlank="1" showErrorMessage="1" error="Sólo ingrese números enteros." sqref="B116:E116 F115:I115 B110:E111 F110:I110">
      <formula1>0</formula1>
    </dataValidation>
    <dataValidation type="whole" operator="greaterThanOrEqual" allowBlank="1" showErrorMessage="1" error="Sólo ingrese números enteros." prompt="Valor no Permitido" sqref="B120:C120 E120:G120 C121:E121 G121 D122:E122 E123:F123 E95:AW106 F63:AO89 E46:AW57 F15:AO41">
      <formula1>0</formula1>
    </dataValidation>
    <dataValidation allowBlank="1" prompt="Valor no Permitido" sqref="CA60:CI91 A63:A1048576 E8:E45 AP58:AW94 B15:B59 A15:A60 F116:G119 B124:G1048576 H116:I1048576 E107:I109 F111:I114 B117:E119 B63:B109 B112:E115 J107:AW1048576 E58:E94 F58:AO62 F90:AO94 F8:AC14 CA61:CJ91 C8:D109 AX1:XFD9 CC13:CK14 CN12:XFD14 G122:G123 F121:F122 D120 D123 C122:C123 B121:B123 CJ12:CK14 CL10:XFD11 AX42:BZ1048576 CJ15:CJ43 CA15:CA43 CB15:CI59 F42:AW45 AX15:BZ40 CA95:CA1048576 AY41:BZ41 CA46:CA59 AX10:CI14 CL15:XFD1048576 CK15:CK59 CJ46:CJ59 CJ60:CK62 CK61:CK1048576 AP1:AW41 CJ92 CA92 CJ95:CJ1048576 CB92:CI1048576 A1:A12 AD1:AO14 B1:AC6 B8:B11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0"/>
  <sheetViews>
    <sheetView workbookViewId="0">
      <selection activeCell="A4" sqref="A4"/>
    </sheetView>
  </sheetViews>
  <sheetFormatPr baseColWidth="10" defaultColWidth="14.42578125" defaultRowHeight="15" x14ac:dyDescent="0.25"/>
  <cols>
    <col min="1" max="1" width="53.7109375" customWidth="1"/>
    <col min="2" max="2" width="53.28515625" customWidth="1"/>
    <col min="3" max="3" width="16.42578125" customWidth="1"/>
    <col min="4" max="4" width="13.28515625" customWidth="1"/>
    <col min="5" max="5" width="14.7109375" customWidth="1"/>
    <col min="6" max="6" width="14.140625" customWidth="1"/>
    <col min="7" max="7" width="13.28515625" customWidth="1"/>
    <col min="8" max="39" width="10.7109375" customWidth="1"/>
    <col min="40" max="40" width="11.140625" customWidth="1"/>
    <col min="41" max="41" width="12.140625" customWidth="1"/>
    <col min="42" max="43" width="10.7109375" customWidth="1"/>
    <col min="44" max="44" width="11.5703125" customWidth="1"/>
    <col min="45" max="45" width="10.7109375" customWidth="1"/>
    <col min="46" max="46" width="14.140625" customWidth="1"/>
    <col min="47" max="47" width="10.7109375" customWidth="1"/>
    <col min="48" max="48" width="11.5703125" customWidth="1"/>
    <col min="49" max="51" width="10.7109375" customWidth="1"/>
    <col min="52" max="52" width="16.28515625" customWidth="1"/>
    <col min="53" max="54" width="14.140625" customWidth="1"/>
    <col min="77" max="78" width="0" hidden="1" customWidth="1"/>
    <col min="79" max="90" width="14.42578125" hidden="1" customWidth="1"/>
    <col min="91" max="104" width="14.42578125" customWidth="1"/>
  </cols>
  <sheetData>
    <row r="1" spans="1:89" x14ac:dyDescent="0.25">
      <c r="A1" s="1" t="s">
        <v>0</v>
      </c>
    </row>
    <row r="2" spans="1:89" x14ac:dyDescent="0.25">
      <c r="A2" s="1" t="str">
        <f>CONCATENATE("COMUNA: ",[8]NOMBRE!B2," - ","( ",[8]NOMBRE!C2,[8]NOMBRE!D2,[8]NOMBRE!E2,[8]NOMBRE!F2,[8]NOMBRE!G2," )")</f>
        <v>COMUNA: LINARES - ( 07401 )</v>
      </c>
    </row>
    <row r="3" spans="1:89" x14ac:dyDescent="0.25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</row>
    <row r="4" spans="1:89" x14ac:dyDescent="0.25">
      <c r="A4" s="1" t="str">
        <f>CONCATENATE("MES: ",[8]NOMBRE!B6," - ","( ",[8]NOMBRE!C6,[8]NOMBRE!D6," )")</f>
        <v>MES: JULIO - ( 07 )</v>
      </c>
    </row>
    <row r="5" spans="1:89" x14ac:dyDescent="0.25">
      <c r="A5" s="1" t="str">
        <f>CONCATENATE("AÑO: ",[8]NOMBRE!B7)</f>
        <v>AÑO: 2023</v>
      </c>
    </row>
    <row r="6" spans="1:89" x14ac:dyDescent="0.25">
      <c r="A6" s="2"/>
    </row>
    <row r="7" spans="1:89" ht="15" customHeight="1" x14ac:dyDescent="0.25">
      <c r="A7" s="233" t="s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</row>
    <row r="8" spans="1:89" x14ac:dyDescent="0.25">
      <c r="A8" s="2"/>
      <c r="D8" s="168"/>
      <c r="E8" s="168"/>
      <c r="F8" s="168"/>
      <c r="G8" s="168"/>
      <c r="H8" s="168"/>
      <c r="I8" s="168"/>
      <c r="J8" s="168"/>
      <c r="K8" s="168"/>
      <c r="L8" s="168"/>
    </row>
    <row r="9" spans="1:89" x14ac:dyDescent="0.25">
      <c r="A9" s="2"/>
      <c r="D9" s="168"/>
      <c r="E9" s="168"/>
      <c r="F9" s="168"/>
      <c r="G9" s="168"/>
      <c r="H9" s="168"/>
      <c r="I9" s="168"/>
      <c r="J9" s="168"/>
      <c r="K9" s="168"/>
      <c r="L9" s="168"/>
    </row>
    <row r="10" spans="1:89" ht="15.75" x14ac:dyDescent="0.25">
      <c r="A10" s="4" t="s">
        <v>2</v>
      </c>
    </row>
    <row r="11" spans="1:89" ht="15.75" x14ac:dyDescent="0.25">
      <c r="A11" s="4" t="s">
        <v>3</v>
      </c>
      <c r="B11" s="5"/>
      <c r="C11" s="167"/>
      <c r="D11" s="167"/>
      <c r="E11" s="16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5"/>
      <c r="AS11" s="5"/>
    </row>
    <row r="12" spans="1:89" ht="15" customHeight="1" x14ac:dyDescent="0.25">
      <c r="A12" s="212" t="s">
        <v>4</v>
      </c>
      <c r="B12" s="213"/>
      <c r="C12" s="203" t="s">
        <v>5</v>
      </c>
      <c r="D12" s="204"/>
      <c r="E12" s="205"/>
      <c r="F12" s="209" t="s">
        <v>6</v>
      </c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191"/>
      <c r="AN12" s="219" t="s">
        <v>7</v>
      </c>
      <c r="AO12" s="222" t="s">
        <v>8</v>
      </c>
      <c r="CA12" s="218" t="s">
        <v>7</v>
      </c>
      <c r="CB12" s="218" t="s">
        <v>8</v>
      </c>
      <c r="CC12" s="218" t="s">
        <v>9</v>
      </c>
      <c r="CJ12" s="218" t="s">
        <v>7</v>
      </c>
      <c r="CK12" s="218" t="s">
        <v>8</v>
      </c>
    </row>
    <row r="13" spans="1:89" x14ac:dyDescent="0.25">
      <c r="A13" s="214"/>
      <c r="B13" s="215"/>
      <c r="C13" s="206"/>
      <c r="D13" s="207"/>
      <c r="E13" s="208"/>
      <c r="F13" s="198" t="s">
        <v>10</v>
      </c>
      <c r="G13" s="196"/>
      <c r="H13" s="195" t="s">
        <v>11</v>
      </c>
      <c r="I13" s="196"/>
      <c r="J13" s="195" t="s">
        <v>12</v>
      </c>
      <c r="K13" s="196"/>
      <c r="L13" s="195" t="s">
        <v>13</v>
      </c>
      <c r="M13" s="196"/>
      <c r="N13" s="195" t="s">
        <v>14</v>
      </c>
      <c r="O13" s="196"/>
      <c r="P13" s="195" t="s">
        <v>15</v>
      </c>
      <c r="Q13" s="196"/>
      <c r="R13" s="195" t="s">
        <v>16</v>
      </c>
      <c r="S13" s="196"/>
      <c r="T13" s="195" t="s">
        <v>17</v>
      </c>
      <c r="U13" s="196"/>
      <c r="V13" s="195" t="s">
        <v>18</v>
      </c>
      <c r="W13" s="196"/>
      <c r="X13" s="195" t="s">
        <v>19</v>
      </c>
      <c r="Y13" s="196"/>
      <c r="Z13" s="195" t="s">
        <v>20</v>
      </c>
      <c r="AA13" s="196"/>
      <c r="AB13" s="195" t="s">
        <v>21</v>
      </c>
      <c r="AC13" s="196"/>
      <c r="AD13" s="195" t="s">
        <v>22</v>
      </c>
      <c r="AE13" s="196"/>
      <c r="AF13" s="195" t="s">
        <v>23</v>
      </c>
      <c r="AG13" s="196"/>
      <c r="AH13" s="195" t="s">
        <v>24</v>
      </c>
      <c r="AI13" s="196"/>
      <c r="AJ13" s="195" t="s">
        <v>25</v>
      </c>
      <c r="AK13" s="196"/>
      <c r="AL13" s="190" t="s">
        <v>26</v>
      </c>
      <c r="AM13" s="191"/>
      <c r="AN13" s="220"/>
      <c r="AO13" s="223"/>
      <c r="CA13" s="218"/>
      <c r="CB13" s="218"/>
      <c r="CC13" s="218"/>
      <c r="CJ13" s="218"/>
      <c r="CK13" s="218"/>
    </row>
    <row r="14" spans="1:89" x14ac:dyDescent="0.25">
      <c r="A14" s="216"/>
      <c r="B14" s="217"/>
      <c r="C14" s="8" t="s">
        <v>27</v>
      </c>
      <c r="D14" s="9" t="s">
        <v>28</v>
      </c>
      <c r="E14" s="10" t="s">
        <v>29</v>
      </c>
      <c r="F14" s="11" t="s">
        <v>28</v>
      </c>
      <c r="G14" s="166" t="s">
        <v>29</v>
      </c>
      <c r="H14" s="13" t="s">
        <v>28</v>
      </c>
      <c r="I14" s="166" t="s">
        <v>29</v>
      </c>
      <c r="J14" s="13" t="s">
        <v>28</v>
      </c>
      <c r="K14" s="166" t="s">
        <v>29</v>
      </c>
      <c r="L14" s="13" t="s">
        <v>28</v>
      </c>
      <c r="M14" s="166" t="s">
        <v>29</v>
      </c>
      <c r="N14" s="13" t="s">
        <v>28</v>
      </c>
      <c r="O14" s="166" t="s">
        <v>29</v>
      </c>
      <c r="P14" s="13" t="s">
        <v>28</v>
      </c>
      <c r="Q14" s="166" t="s">
        <v>29</v>
      </c>
      <c r="R14" s="13" t="s">
        <v>28</v>
      </c>
      <c r="S14" s="166" t="s">
        <v>29</v>
      </c>
      <c r="T14" s="13" t="s">
        <v>28</v>
      </c>
      <c r="U14" s="166" t="s">
        <v>29</v>
      </c>
      <c r="V14" s="13" t="s">
        <v>28</v>
      </c>
      <c r="W14" s="166" t="s">
        <v>29</v>
      </c>
      <c r="X14" s="13" t="s">
        <v>28</v>
      </c>
      <c r="Y14" s="166" t="s">
        <v>29</v>
      </c>
      <c r="Z14" s="13" t="s">
        <v>28</v>
      </c>
      <c r="AA14" s="166" t="s">
        <v>29</v>
      </c>
      <c r="AB14" s="13" t="s">
        <v>28</v>
      </c>
      <c r="AC14" s="166" t="s">
        <v>29</v>
      </c>
      <c r="AD14" s="13" t="s">
        <v>28</v>
      </c>
      <c r="AE14" s="166" t="s">
        <v>29</v>
      </c>
      <c r="AF14" s="13" t="s">
        <v>28</v>
      </c>
      <c r="AG14" s="166" t="s">
        <v>29</v>
      </c>
      <c r="AH14" s="13" t="s">
        <v>28</v>
      </c>
      <c r="AI14" s="166" t="s">
        <v>29</v>
      </c>
      <c r="AJ14" s="13" t="s">
        <v>28</v>
      </c>
      <c r="AK14" s="166" t="s">
        <v>29</v>
      </c>
      <c r="AL14" s="13" t="s">
        <v>28</v>
      </c>
      <c r="AM14" s="14" t="s">
        <v>29</v>
      </c>
      <c r="AN14" s="221"/>
      <c r="AO14" s="224" t="s">
        <v>29</v>
      </c>
      <c r="CA14" s="218"/>
      <c r="CB14" s="218" t="s">
        <v>29</v>
      </c>
      <c r="CC14" s="218" t="s">
        <v>29</v>
      </c>
      <c r="CJ14" s="218"/>
      <c r="CK14" s="218" t="s">
        <v>29</v>
      </c>
    </row>
    <row r="15" spans="1:89" x14ac:dyDescent="0.25">
      <c r="A15" s="199" t="s">
        <v>30</v>
      </c>
      <c r="B15" s="15" t="s">
        <v>31</v>
      </c>
      <c r="C15" s="16">
        <f>SUM(D15:E15)</f>
        <v>0</v>
      </c>
      <c r="D15" s="17">
        <f>+F15+H15+J15+L15+N15+P15+R15+T15+V15++X15+Z15+AB15+AD15+AF15+AH15+AJ15+AL15</f>
        <v>0</v>
      </c>
      <c r="E15" s="16">
        <f>+G15+I15+K15+M15+O15+Q15+S15+U15+W15++Y15+AA15+AC15+AE15+AG15+AI15+AK15+AM15</f>
        <v>0</v>
      </c>
      <c r="F15" s="18"/>
      <c r="G15" s="19"/>
      <c r="H15" s="18"/>
      <c r="I15" s="19"/>
      <c r="J15" s="18"/>
      <c r="K15" s="19"/>
      <c r="L15" s="18"/>
      <c r="M15" s="19"/>
      <c r="N15" s="20"/>
      <c r="O15" s="19"/>
      <c r="P15" s="21"/>
      <c r="Q15" s="19"/>
      <c r="R15" s="21"/>
      <c r="S15" s="19"/>
      <c r="T15" s="21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22"/>
      <c r="AN15" s="23"/>
      <c r="AO15" s="19"/>
      <c r="AP15" t="str">
        <f>CA15&amp;CB15&amp;CC15</f>
        <v/>
      </c>
      <c r="CA15" t="str">
        <f>IF(CJ15=1," * El total de registros en Pueblos Originarios no debe ser mayor al Total.","")</f>
        <v/>
      </c>
      <c r="CB15" t="str">
        <f>IF(CK15=1," * El total de registros en Migrantes no debe ser mayor al Total.","")</f>
        <v/>
      </c>
      <c r="CC15" t="str">
        <f>IF(AND(C15&lt;&gt;0,OR(AN15="",AO15="")),"* No olvide digitar Migrantes y/o Pueblos Originarios (Digite CERO si no tiene). ","")</f>
        <v/>
      </c>
      <c r="CJ15">
        <f>IF(AN15&gt;C15,1,0)</f>
        <v>0</v>
      </c>
      <c r="CK15">
        <f>IF(AO15&gt;C15,1,0)</f>
        <v>0</v>
      </c>
    </row>
    <row r="16" spans="1:89" x14ac:dyDescent="0.25">
      <c r="A16" s="200"/>
      <c r="B16" s="24" t="s">
        <v>32</v>
      </c>
      <c r="C16" s="16">
        <f t="shared" ref="C16:C41" si="0">SUM(D16:E16)</f>
        <v>0</v>
      </c>
      <c r="D16" s="25">
        <f>+F16+H16+J16+L16+N16+P16+R16+T16+V16++X16+Z16+AB16+AD16+AF16+AH16+AJ16+AL16</f>
        <v>0</v>
      </c>
      <c r="E16" s="16">
        <f t="shared" ref="E16:E41" si="1">+G16+I16+K16+M16+O16+Q16+S16+U16+W16++Y16+AA16+AC16+AE16+AG16+AI16+AK16+AM16</f>
        <v>0</v>
      </c>
      <c r="F16" s="26"/>
      <c r="G16" s="19"/>
      <c r="H16" s="26"/>
      <c r="I16" s="19"/>
      <c r="J16" s="26"/>
      <c r="K16" s="19"/>
      <c r="L16" s="26"/>
      <c r="M16" s="19"/>
      <c r="N16" s="21"/>
      <c r="O16" s="19"/>
      <c r="P16" s="21"/>
      <c r="Q16" s="19"/>
      <c r="R16" s="21"/>
      <c r="S16" s="19"/>
      <c r="T16" s="21"/>
      <c r="U16" s="19"/>
      <c r="V16" s="26"/>
      <c r="W16" s="19"/>
      <c r="X16" s="26"/>
      <c r="Y16" s="19"/>
      <c r="Z16" s="26"/>
      <c r="AA16" s="19"/>
      <c r="AB16" s="26"/>
      <c r="AC16" s="19"/>
      <c r="AD16" s="26"/>
      <c r="AE16" s="19"/>
      <c r="AF16" s="26"/>
      <c r="AG16" s="19"/>
      <c r="AH16" s="26"/>
      <c r="AI16" s="19"/>
      <c r="AJ16" s="26"/>
      <c r="AK16" s="19"/>
      <c r="AL16" s="26"/>
      <c r="AM16" s="22"/>
      <c r="AN16" s="23"/>
      <c r="AO16" s="19"/>
      <c r="AP16" t="str">
        <f t="shared" ref="AP16:AP41" si="2">CA16&amp;CB16&amp;CC16</f>
        <v/>
      </c>
      <c r="CA16" t="str">
        <f t="shared" ref="CA16:CA41" si="3">IF(CJ16=1," * El total de registros en Pueblos Originarios no debe ser mayor al Total.","")</f>
        <v/>
      </c>
      <c r="CB16" t="str">
        <f t="shared" ref="CB16:CB41" si="4">IF(CK16=1," * El total de registros en Migrantes no debe ser mayor al Total.","")</f>
        <v/>
      </c>
      <c r="CC16" t="str">
        <f t="shared" ref="CC16:CC41" si="5">IF(AND(C16&lt;&gt;0,OR(AN16="",AO16="")),"* No olvide digitar Migrantes y/o Pueblos Originarios (Digite CERO si no tiene). ","")</f>
        <v/>
      </c>
      <c r="CJ16">
        <f t="shared" ref="CJ16:CJ41" si="6">IF(AN16&gt;C16,1,0)</f>
        <v>0</v>
      </c>
      <c r="CK16">
        <f t="shared" ref="CK16:CK41" si="7">IF(AO16&gt;C16,1,0)</f>
        <v>0</v>
      </c>
    </row>
    <row r="17" spans="1:89" x14ac:dyDescent="0.25">
      <c r="A17" s="200"/>
      <c r="B17" s="24" t="s">
        <v>33</v>
      </c>
      <c r="C17" s="16">
        <f t="shared" si="0"/>
        <v>0</v>
      </c>
      <c r="D17" s="25">
        <f t="shared" ref="D17:D41" si="8">+F17+H17+J17+L17+N17+P17+R17+T17+V17++X17+Z17+AB17+AD17+AF17+AH17+AJ17+AL17</f>
        <v>0</v>
      </c>
      <c r="E17" s="16">
        <f t="shared" si="1"/>
        <v>0</v>
      </c>
      <c r="F17" s="26"/>
      <c r="G17" s="19"/>
      <c r="H17" s="26"/>
      <c r="I17" s="19"/>
      <c r="J17" s="26"/>
      <c r="K17" s="19"/>
      <c r="L17" s="26"/>
      <c r="M17" s="19"/>
      <c r="N17" s="21"/>
      <c r="O17" s="19"/>
      <c r="P17" s="21"/>
      <c r="Q17" s="19"/>
      <c r="R17" s="21"/>
      <c r="S17" s="19"/>
      <c r="T17" s="21"/>
      <c r="U17" s="19"/>
      <c r="V17" s="26"/>
      <c r="W17" s="19"/>
      <c r="X17" s="26"/>
      <c r="Y17" s="19"/>
      <c r="Z17" s="26"/>
      <c r="AA17" s="19"/>
      <c r="AB17" s="26"/>
      <c r="AC17" s="19"/>
      <c r="AD17" s="26"/>
      <c r="AE17" s="19"/>
      <c r="AF17" s="26"/>
      <c r="AG17" s="19"/>
      <c r="AH17" s="26"/>
      <c r="AI17" s="19"/>
      <c r="AJ17" s="26"/>
      <c r="AK17" s="19"/>
      <c r="AL17" s="26"/>
      <c r="AM17" s="22"/>
      <c r="AN17" s="23"/>
      <c r="AO17" s="19"/>
      <c r="AP17" t="str">
        <f t="shared" si="2"/>
        <v/>
      </c>
      <c r="CA17" t="str">
        <f t="shared" si="3"/>
        <v/>
      </c>
      <c r="CB17" t="str">
        <f t="shared" si="4"/>
        <v/>
      </c>
      <c r="CC17" t="str">
        <f t="shared" si="5"/>
        <v/>
      </c>
      <c r="CJ17">
        <f t="shared" si="6"/>
        <v>0</v>
      </c>
      <c r="CK17">
        <f t="shared" si="7"/>
        <v>0</v>
      </c>
    </row>
    <row r="18" spans="1:89" x14ac:dyDescent="0.25">
      <c r="A18" s="200"/>
      <c r="B18" s="24" t="s">
        <v>34</v>
      </c>
      <c r="C18" s="16">
        <f t="shared" si="0"/>
        <v>0</v>
      </c>
      <c r="D18" s="25">
        <f t="shared" si="8"/>
        <v>0</v>
      </c>
      <c r="E18" s="16">
        <f t="shared" si="1"/>
        <v>0</v>
      </c>
      <c r="F18" s="26"/>
      <c r="G18" s="19"/>
      <c r="H18" s="26"/>
      <c r="I18" s="19"/>
      <c r="J18" s="26"/>
      <c r="K18" s="19"/>
      <c r="L18" s="26"/>
      <c r="M18" s="19"/>
      <c r="N18" s="21"/>
      <c r="O18" s="19"/>
      <c r="P18" s="21"/>
      <c r="Q18" s="19"/>
      <c r="R18" s="21"/>
      <c r="S18" s="19"/>
      <c r="T18" s="21"/>
      <c r="U18" s="19"/>
      <c r="V18" s="26"/>
      <c r="W18" s="19"/>
      <c r="X18" s="26"/>
      <c r="Y18" s="19"/>
      <c r="Z18" s="26"/>
      <c r="AA18" s="19"/>
      <c r="AB18" s="26"/>
      <c r="AC18" s="19"/>
      <c r="AD18" s="26"/>
      <c r="AE18" s="19"/>
      <c r="AF18" s="26"/>
      <c r="AG18" s="19"/>
      <c r="AH18" s="26"/>
      <c r="AI18" s="19"/>
      <c r="AJ18" s="26"/>
      <c r="AK18" s="19"/>
      <c r="AL18" s="26"/>
      <c r="AM18" s="22"/>
      <c r="AN18" s="23"/>
      <c r="AO18" s="19"/>
      <c r="AP18" t="str">
        <f t="shared" si="2"/>
        <v/>
      </c>
      <c r="CA18" t="str">
        <f t="shared" si="3"/>
        <v/>
      </c>
      <c r="CB18" t="str">
        <f t="shared" si="4"/>
        <v/>
      </c>
      <c r="CC18" t="str">
        <f t="shared" si="5"/>
        <v/>
      </c>
      <c r="CJ18">
        <f t="shared" si="6"/>
        <v>0</v>
      </c>
      <c r="CK18">
        <f t="shared" si="7"/>
        <v>0</v>
      </c>
    </row>
    <row r="19" spans="1:89" x14ac:dyDescent="0.25">
      <c r="A19" s="200"/>
      <c r="B19" s="24" t="s">
        <v>35</v>
      </c>
      <c r="C19" s="16">
        <f t="shared" si="0"/>
        <v>0</v>
      </c>
      <c r="D19" s="25">
        <f t="shared" si="8"/>
        <v>0</v>
      </c>
      <c r="E19" s="16">
        <f t="shared" si="1"/>
        <v>0</v>
      </c>
      <c r="F19" s="26"/>
      <c r="G19" s="19"/>
      <c r="H19" s="26"/>
      <c r="I19" s="19"/>
      <c r="J19" s="26"/>
      <c r="K19" s="19"/>
      <c r="L19" s="26"/>
      <c r="M19" s="19"/>
      <c r="N19" s="21"/>
      <c r="O19" s="19"/>
      <c r="P19" s="21"/>
      <c r="Q19" s="19"/>
      <c r="R19" s="21"/>
      <c r="S19" s="19"/>
      <c r="T19" s="21"/>
      <c r="U19" s="19"/>
      <c r="V19" s="26"/>
      <c r="W19" s="19"/>
      <c r="X19" s="26"/>
      <c r="Y19" s="19"/>
      <c r="Z19" s="26"/>
      <c r="AA19" s="19"/>
      <c r="AB19" s="26"/>
      <c r="AC19" s="19"/>
      <c r="AD19" s="26"/>
      <c r="AE19" s="19"/>
      <c r="AF19" s="26"/>
      <c r="AG19" s="19"/>
      <c r="AH19" s="26"/>
      <c r="AI19" s="19"/>
      <c r="AJ19" s="26"/>
      <c r="AK19" s="19"/>
      <c r="AL19" s="26"/>
      <c r="AM19" s="22"/>
      <c r="AN19" s="23"/>
      <c r="AO19" s="19"/>
      <c r="AP19" t="str">
        <f t="shared" si="2"/>
        <v/>
      </c>
      <c r="CA19" t="str">
        <f t="shared" si="3"/>
        <v/>
      </c>
      <c r="CB19" t="str">
        <f t="shared" si="4"/>
        <v/>
      </c>
      <c r="CC19" t="str">
        <f t="shared" si="5"/>
        <v/>
      </c>
      <c r="CJ19">
        <f t="shared" si="6"/>
        <v>0</v>
      </c>
      <c r="CK19">
        <f t="shared" si="7"/>
        <v>0</v>
      </c>
    </row>
    <row r="20" spans="1:89" x14ac:dyDescent="0.25">
      <c r="A20" s="200"/>
      <c r="B20" s="24" t="s">
        <v>36</v>
      </c>
      <c r="C20" s="16">
        <f t="shared" si="0"/>
        <v>0</v>
      </c>
      <c r="D20" s="25">
        <f t="shared" si="8"/>
        <v>0</v>
      </c>
      <c r="E20" s="16">
        <f t="shared" si="1"/>
        <v>0</v>
      </c>
      <c r="F20" s="26"/>
      <c r="G20" s="19"/>
      <c r="H20" s="26"/>
      <c r="I20" s="19"/>
      <c r="J20" s="26"/>
      <c r="K20" s="19"/>
      <c r="L20" s="26"/>
      <c r="M20" s="19"/>
      <c r="N20" s="21"/>
      <c r="O20" s="19"/>
      <c r="P20" s="21"/>
      <c r="Q20" s="19"/>
      <c r="R20" s="21"/>
      <c r="S20" s="19"/>
      <c r="T20" s="21"/>
      <c r="U20" s="19"/>
      <c r="V20" s="26"/>
      <c r="W20" s="19"/>
      <c r="X20" s="26"/>
      <c r="Y20" s="19"/>
      <c r="Z20" s="26"/>
      <c r="AA20" s="19"/>
      <c r="AB20" s="26"/>
      <c r="AC20" s="19"/>
      <c r="AD20" s="26"/>
      <c r="AE20" s="19"/>
      <c r="AF20" s="26"/>
      <c r="AG20" s="19"/>
      <c r="AH20" s="26"/>
      <c r="AI20" s="19"/>
      <c r="AJ20" s="26"/>
      <c r="AK20" s="19"/>
      <c r="AL20" s="26"/>
      <c r="AM20" s="22"/>
      <c r="AN20" s="23"/>
      <c r="AO20" s="19"/>
      <c r="AP20" t="str">
        <f t="shared" si="2"/>
        <v/>
      </c>
      <c r="CA20" t="str">
        <f t="shared" si="3"/>
        <v/>
      </c>
      <c r="CB20" t="str">
        <f t="shared" si="4"/>
        <v/>
      </c>
      <c r="CC20" t="str">
        <f t="shared" si="5"/>
        <v/>
      </c>
      <c r="CJ20">
        <f t="shared" si="6"/>
        <v>0</v>
      </c>
      <c r="CK20">
        <f t="shared" si="7"/>
        <v>0</v>
      </c>
    </row>
    <row r="21" spans="1:89" x14ac:dyDescent="0.25">
      <c r="A21" s="200"/>
      <c r="B21" s="24" t="s">
        <v>37</v>
      </c>
      <c r="C21" s="16">
        <f t="shared" si="0"/>
        <v>0</v>
      </c>
      <c r="D21" s="25">
        <f t="shared" si="8"/>
        <v>0</v>
      </c>
      <c r="E21" s="16">
        <f t="shared" si="1"/>
        <v>0</v>
      </c>
      <c r="F21" s="26"/>
      <c r="G21" s="19"/>
      <c r="H21" s="26"/>
      <c r="I21" s="19"/>
      <c r="J21" s="26"/>
      <c r="K21" s="19"/>
      <c r="L21" s="26"/>
      <c r="M21" s="19"/>
      <c r="N21" s="21"/>
      <c r="O21" s="19"/>
      <c r="P21" s="21"/>
      <c r="Q21" s="19"/>
      <c r="R21" s="21"/>
      <c r="S21" s="19"/>
      <c r="T21" s="21"/>
      <c r="U21" s="19"/>
      <c r="V21" s="26"/>
      <c r="W21" s="19"/>
      <c r="X21" s="26"/>
      <c r="Y21" s="19"/>
      <c r="Z21" s="26"/>
      <c r="AA21" s="19"/>
      <c r="AB21" s="26"/>
      <c r="AC21" s="19"/>
      <c r="AD21" s="26"/>
      <c r="AE21" s="19"/>
      <c r="AF21" s="26"/>
      <c r="AG21" s="19"/>
      <c r="AH21" s="26"/>
      <c r="AI21" s="19"/>
      <c r="AJ21" s="26"/>
      <c r="AK21" s="19"/>
      <c r="AL21" s="26"/>
      <c r="AM21" s="22"/>
      <c r="AN21" s="23"/>
      <c r="AO21" s="19"/>
      <c r="AP21" t="str">
        <f t="shared" si="2"/>
        <v/>
      </c>
      <c r="CA21" t="str">
        <f t="shared" si="3"/>
        <v/>
      </c>
      <c r="CB21" t="str">
        <f t="shared" si="4"/>
        <v/>
      </c>
      <c r="CC21" t="str">
        <f t="shared" si="5"/>
        <v/>
      </c>
      <c r="CJ21">
        <f t="shared" si="6"/>
        <v>0</v>
      </c>
      <c r="CK21">
        <f t="shared" si="7"/>
        <v>0</v>
      </c>
    </row>
    <row r="22" spans="1:89" x14ac:dyDescent="0.25">
      <c r="A22" s="200"/>
      <c r="B22" s="24" t="s">
        <v>38</v>
      </c>
      <c r="C22" s="16">
        <f t="shared" si="0"/>
        <v>0</v>
      </c>
      <c r="D22" s="25">
        <f t="shared" si="8"/>
        <v>0</v>
      </c>
      <c r="E22" s="16">
        <f t="shared" si="1"/>
        <v>0</v>
      </c>
      <c r="F22" s="26"/>
      <c r="G22" s="19"/>
      <c r="H22" s="26"/>
      <c r="I22" s="19"/>
      <c r="J22" s="26"/>
      <c r="K22" s="19"/>
      <c r="L22" s="26"/>
      <c r="M22" s="19"/>
      <c r="N22" s="21"/>
      <c r="O22" s="19"/>
      <c r="P22" s="21"/>
      <c r="Q22" s="19"/>
      <c r="R22" s="21"/>
      <c r="S22" s="19"/>
      <c r="T22" s="21"/>
      <c r="U22" s="19"/>
      <c r="V22" s="26"/>
      <c r="W22" s="19"/>
      <c r="X22" s="26"/>
      <c r="Y22" s="19"/>
      <c r="Z22" s="26"/>
      <c r="AA22" s="19"/>
      <c r="AB22" s="26"/>
      <c r="AC22" s="19"/>
      <c r="AD22" s="26"/>
      <c r="AE22" s="19"/>
      <c r="AF22" s="26"/>
      <c r="AG22" s="19"/>
      <c r="AH22" s="26"/>
      <c r="AI22" s="19"/>
      <c r="AJ22" s="26"/>
      <c r="AK22" s="19"/>
      <c r="AL22" s="26"/>
      <c r="AM22" s="22"/>
      <c r="AN22" s="23"/>
      <c r="AO22" s="19"/>
      <c r="AP22" t="str">
        <f t="shared" si="2"/>
        <v/>
      </c>
      <c r="CA22" t="str">
        <f t="shared" si="3"/>
        <v/>
      </c>
      <c r="CB22" t="str">
        <f t="shared" si="4"/>
        <v/>
      </c>
      <c r="CC22" t="str">
        <f t="shared" si="5"/>
        <v/>
      </c>
      <c r="CJ22">
        <f t="shared" si="6"/>
        <v>0</v>
      </c>
      <c r="CK22">
        <f t="shared" si="7"/>
        <v>0</v>
      </c>
    </row>
    <row r="23" spans="1:89" x14ac:dyDescent="0.25">
      <c r="A23" s="200"/>
      <c r="B23" s="24" t="s">
        <v>39</v>
      </c>
      <c r="C23" s="16">
        <f t="shared" si="0"/>
        <v>0</v>
      </c>
      <c r="D23" s="25">
        <f t="shared" si="8"/>
        <v>0</v>
      </c>
      <c r="E23" s="16">
        <f t="shared" si="1"/>
        <v>0</v>
      </c>
      <c r="F23" s="26"/>
      <c r="G23" s="19"/>
      <c r="H23" s="26"/>
      <c r="I23" s="19"/>
      <c r="J23" s="26"/>
      <c r="K23" s="19"/>
      <c r="L23" s="26"/>
      <c r="M23" s="19"/>
      <c r="N23" s="21"/>
      <c r="O23" s="19"/>
      <c r="P23" s="21"/>
      <c r="Q23" s="19"/>
      <c r="R23" s="21"/>
      <c r="S23" s="19"/>
      <c r="T23" s="21"/>
      <c r="U23" s="19"/>
      <c r="V23" s="26"/>
      <c r="W23" s="19"/>
      <c r="X23" s="26"/>
      <c r="Y23" s="19"/>
      <c r="Z23" s="26"/>
      <c r="AA23" s="19"/>
      <c r="AB23" s="26"/>
      <c r="AC23" s="19"/>
      <c r="AD23" s="26"/>
      <c r="AE23" s="19"/>
      <c r="AF23" s="26"/>
      <c r="AG23" s="19"/>
      <c r="AH23" s="26"/>
      <c r="AI23" s="19"/>
      <c r="AJ23" s="26"/>
      <c r="AK23" s="19"/>
      <c r="AL23" s="26"/>
      <c r="AM23" s="22"/>
      <c r="AN23" s="23"/>
      <c r="AO23" s="19"/>
      <c r="AP23" t="str">
        <f t="shared" si="2"/>
        <v/>
      </c>
      <c r="CA23" t="str">
        <f t="shared" si="3"/>
        <v/>
      </c>
      <c r="CB23" t="str">
        <f t="shared" si="4"/>
        <v/>
      </c>
      <c r="CC23" t="str">
        <f t="shared" si="5"/>
        <v/>
      </c>
      <c r="CJ23">
        <f t="shared" si="6"/>
        <v>0</v>
      </c>
      <c r="CK23">
        <f t="shared" si="7"/>
        <v>0</v>
      </c>
    </row>
    <row r="24" spans="1:89" x14ac:dyDescent="0.25">
      <c r="A24" s="200"/>
      <c r="B24" s="24" t="s">
        <v>40</v>
      </c>
      <c r="C24" s="16">
        <f t="shared" si="0"/>
        <v>0</v>
      </c>
      <c r="D24" s="25">
        <f t="shared" si="8"/>
        <v>0</v>
      </c>
      <c r="E24" s="16">
        <f t="shared" si="1"/>
        <v>0</v>
      </c>
      <c r="F24" s="26"/>
      <c r="G24" s="19"/>
      <c r="H24" s="26"/>
      <c r="I24" s="19"/>
      <c r="J24" s="26"/>
      <c r="K24" s="19"/>
      <c r="L24" s="26"/>
      <c r="M24" s="19"/>
      <c r="N24" s="21"/>
      <c r="O24" s="19"/>
      <c r="P24" s="21"/>
      <c r="Q24" s="19"/>
      <c r="R24" s="21"/>
      <c r="S24" s="19"/>
      <c r="T24" s="21"/>
      <c r="U24" s="19"/>
      <c r="V24" s="26"/>
      <c r="W24" s="19"/>
      <c r="X24" s="26"/>
      <c r="Y24" s="19"/>
      <c r="Z24" s="26"/>
      <c r="AA24" s="19"/>
      <c r="AB24" s="26"/>
      <c r="AC24" s="19"/>
      <c r="AD24" s="26"/>
      <c r="AE24" s="19"/>
      <c r="AF24" s="26"/>
      <c r="AG24" s="19"/>
      <c r="AH24" s="26"/>
      <c r="AI24" s="19"/>
      <c r="AJ24" s="26"/>
      <c r="AK24" s="19"/>
      <c r="AL24" s="26"/>
      <c r="AM24" s="22"/>
      <c r="AN24" s="23"/>
      <c r="AO24" s="19"/>
      <c r="AP24" t="str">
        <f t="shared" si="2"/>
        <v/>
      </c>
      <c r="CA24" t="str">
        <f t="shared" si="3"/>
        <v/>
      </c>
      <c r="CB24" t="str">
        <f t="shared" si="4"/>
        <v/>
      </c>
      <c r="CC24" t="str">
        <f t="shared" si="5"/>
        <v/>
      </c>
      <c r="CJ24">
        <f t="shared" si="6"/>
        <v>0</v>
      </c>
      <c r="CK24">
        <f t="shared" si="7"/>
        <v>0</v>
      </c>
    </row>
    <row r="25" spans="1:89" x14ac:dyDescent="0.25">
      <c r="A25" s="200"/>
      <c r="B25" s="24" t="s">
        <v>41</v>
      </c>
      <c r="C25" s="16">
        <f t="shared" si="0"/>
        <v>0</v>
      </c>
      <c r="D25" s="25">
        <f t="shared" si="8"/>
        <v>0</v>
      </c>
      <c r="E25" s="16">
        <f t="shared" si="1"/>
        <v>0</v>
      </c>
      <c r="F25" s="26"/>
      <c r="G25" s="19"/>
      <c r="H25" s="26"/>
      <c r="I25" s="19"/>
      <c r="J25" s="26"/>
      <c r="K25" s="19"/>
      <c r="L25" s="26"/>
      <c r="M25" s="19"/>
      <c r="N25" s="21"/>
      <c r="O25" s="19"/>
      <c r="P25" s="21"/>
      <c r="Q25" s="19"/>
      <c r="R25" s="21"/>
      <c r="S25" s="19"/>
      <c r="T25" s="21"/>
      <c r="U25" s="19"/>
      <c r="V25" s="26"/>
      <c r="W25" s="19"/>
      <c r="X25" s="26"/>
      <c r="Y25" s="19"/>
      <c r="Z25" s="26"/>
      <c r="AA25" s="19"/>
      <c r="AB25" s="26"/>
      <c r="AC25" s="19"/>
      <c r="AD25" s="26"/>
      <c r="AE25" s="19"/>
      <c r="AF25" s="26"/>
      <c r="AG25" s="19"/>
      <c r="AH25" s="26"/>
      <c r="AI25" s="19"/>
      <c r="AJ25" s="26"/>
      <c r="AK25" s="19"/>
      <c r="AL25" s="26"/>
      <c r="AM25" s="22"/>
      <c r="AN25" s="23"/>
      <c r="AO25" s="19"/>
      <c r="AP25" t="str">
        <f t="shared" si="2"/>
        <v/>
      </c>
      <c r="CA25" t="str">
        <f t="shared" si="3"/>
        <v/>
      </c>
      <c r="CB25" t="str">
        <f t="shared" si="4"/>
        <v/>
      </c>
      <c r="CC25" t="str">
        <f t="shared" si="5"/>
        <v/>
      </c>
      <c r="CJ25">
        <f t="shared" si="6"/>
        <v>0</v>
      </c>
      <c r="CK25">
        <f t="shared" si="7"/>
        <v>0</v>
      </c>
    </row>
    <row r="26" spans="1:89" ht="22.5" x14ac:dyDescent="0.25">
      <c r="A26" s="200"/>
      <c r="B26" s="27" t="s">
        <v>42</v>
      </c>
      <c r="C26" s="16">
        <f t="shared" si="0"/>
        <v>0</v>
      </c>
      <c r="D26" s="25">
        <f t="shared" si="8"/>
        <v>0</v>
      </c>
      <c r="E26" s="16">
        <f t="shared" si="1"/>
        <v>0</v>
      </c>
      <c r="F26" s="26"/>
      <c r="G26" s="19"/>
      <c r="H26" s="26"/>
      <c r="I26" s="19"/>
      <c r="J26" s="26"/>
      <c r="K26" s="19"/>
      <c r="L26" s="26"/>
      <c r="M26" s="19"/>
      <c r="N26" s="21"/>
      <c r="O26" s="19"/>
      <c r="P26" s="21"/>
      <c r="Q26" s="19"/>
      <c r="R26" s="21"/>
      <c r="S26" s="19"/>
      <c r="T26" s="21"/>
      <c r="U26" s="19"/>
      <c r="V26" s="26"/>
      <c r="W26" s="19"/>
      <c r="X26" s="26"/>
      <c r="Y26" s="19"/>
      <c r="Z26" s="26"/>
      <c r="AA26" s="19"/>
      <c r="AB26" s="26"/>
      <c r="AC26" s="19"/>
      <c r="AD26" s="26"/>
      <c r="AE26" s="19"/>
      <c r="AF26" s="26"/>
      <c r="AG26" s="19"/>
      <c r="AH26" s="26"/>
      <c r="AI26" s="19"/>
      <c r="AJ26" s="26"/>
      <c r="AK26" s="19"/>
      <c r="AL26" s="26"/>
      <c r="AM26" s="22"/>
      <c r="AN26" s="23"/>
      <c r="AO26" s="19"/>
      <c r="AP26" t="str">
        <f t="shared" si="2"/>
        <v/>
      </c>
      <c r="CA26" t="str">
        <f t="shared" si="3"/>
        <v/>
      </c>
      <c r="CB26" t="str">
        <f t="shared" si="4"/>
        <v/>
      </c>
      <c r="CC26" t="str">
        <f t="shared" si="5"/>
        <v/>
      </c>
      <c r="CJ26">
        <f t="shared" si="6"/>
        <v>0</v>
      </c>
      <c r="CK26">
        <f t="shared" si="7"/>
        <v>0</v>
      </c>
    </row>
    <row r="27" spans="1:89" x14ac:dyDescent="0.25">
      <c r="A27" s="200"/>
      <c r="B27" s="24" t="s">
        <v>43</v>
      </c>
      <c r="C27" s="16">
        <f t="shared" si="0"/>
        <v>0</v>
      </c>
      <c r="D27" s="25">
        <f t="shared" si="8"/>
        <v>0</v>
      </c>
      <c r="E27" s="16">
        <f t="shared" si="1"/>
        <v>0</v>
      </c>
      <c r="F27" s="26"/>
      <c r="G27" s="19"/>
      <c r="H27" s="26"/>
      <c r="I27" s="19"/>
      <c r="J27" s="26"/>
      <c r="K27" s="19"/>
      <c r="L27" s="26"/>
      <c r="M27" s="19"/>
      <c r="N27" s="21"/>
      <c r="O27" s="19"/>
      <c r="P27" s="21"/>
      <c r="Q27" s="19"/>
      <c r="R27" s="21"/>
      <c r="S27" s="19"/>
      <c r="T27" s="21"/>
      <c r="U27" s="19"/>
      <c r="V27" s="26"/>
      <c r="W27" s="19"/>
      <c r="X27" s="26"/>
      <c r="Y27" s="19"/>
      <c r="Z27" s="26"/>
      <c r="AA27" s="19"/>
      <c r="AB27" s="26"/>
      <c r="AC27" s="19"/>
      <c r="AD27" s="26"/>
      <c r="AE27" s="19"/>
      <c r="AF27" s="26"/>
      <c r="AG27" s="19"/>
      <c r="AH27" s="26"/>
      <c r="AI27" s="19"/>
      <c r="AJ27" s="26"/>
      <c r="AK27" s="19"/>
      <c r="AL27" s="26"/>
      <c r="AM27" s="22"/>
      <c r="AN27" s="23"/>
      <c r="AO27" s="19"/>
      <c r="AP27" t="str">
        <f t="shared" si="2"/>
        <v/>
      </c>
      <c r="CA27" t="str">
        <f t="shared" si="3"/>
        <v/>
      </c>
      <c r="CB27" t="str">
        <f t="shared" si="4"/>
        <v/>
      </c>
      <c r="CC27" t="str">
        <f t="shared" si="5"/>
        <v/>
      </c>
      <c r="CJ27">
        <f t="shared" si="6"/>
        <v>0</v>
      </c>
      <c r="CK27">
        <f t="shared" si="7"/>
        <v>0</v>
      </c>
    </row>
    <row r="28" spans="1:89" x14ac:dyDescent="0.25">
      <c r="A28" s="200"/>
      <c r="B28" s="24" t="s">
        <v>44</v>
      </c>
      <c r="C28" s="16">
        <f t="shared" si="0"/>
        <v>0</v>
      </c>
      <c r="D28" s="25">
        <f t="shared" si="8"/>
        <v>0</v>
      </c>
      <c r="E28" s="16">
        <f t="shared" si="1"/>
        <v>0</v>
      </c>
      <c r="F28" s="26"/>
      <c r="G28" s="19"/>
      <c r="H28" s="26"/>
      <c r="I28" s="19"/>
      <c r="J28" s="26"/>
      <c r="K28" s="19"/>
      <c r="L28" s="26"/>
      <c r="M28" s="19"/>
      <c r="N28" s="21"/>
      <c r="O28" s="19"/>
      <c r="P28" s="21"/>
      <c r="Q28" s="19"/>
      <c r="R28" s="21"/>
      <c r="S28" s="19"/>
      <c r="T28" s="21"/>
      <c r="U28" s="19"/>
      <c r="V28" s="26"/>
      <c r="W28" s="19"/>
      <c r="X28" s="26"/>
      <c r="Y28" s="19"/>
      <c r="Z28" s="26"/>
      <c r="AA28" s="19"/>
      <c r="AB28" s="26"/>
      <c r="AC28" s="19"/>
      <c r="AD28" s="26"/>
      <c r="AE28" s="19"/>
      <c r="AF28" s="26"/>
      <c r="AG28" s="19"/>
      <c r="AH28" s="26"/>
      <c r="AI28" s="19"/>
      <c r="AJ28" s="26"/>
      <c r="AK28" s="19"/>
      <c r="AL28" s="26"/>
      <c r="AM28" s="22"/>
      <c r="AN28" s="23"/>
      <c r="AO28" s="19"/>
      <c r="AP28" t="str">
        <f t="shared" si="2"/>
        <v/>
      </c>
      <c r="CA28" t="str">
        <f t="shared" si="3"/>
        <v/>
      </c>
      <c r="CB28" t="str">
        <f t="shared" si="4"/>
        <v/>
      </c>
      <c r="CC28" t="str">
        <f t="shared" si="5"/>
        <v/>
      </c>
      <c r="CJ28">
        <f t="shared" si="6"/>
        <v>0</v>
      </c>
      <c r="CK28">
        <f t="shared" si="7"/>
        <v>0</v>
      </c>
    </row>
    <row r="29" spans="1:89" x14ac:dyDescent="0.25">
      <c r="A29" s="200"/>
      <c r="B29" s="24" t="s">
        <v>45</v>
      </c>
      <c r="C29" s="16">
        <f t="shared" si="0"/>
        <v>0</v>
      </c>
      <c r="D29" s="25">
        <f t="shared" si="8"/>
        <v>0</v>
      </c>
      <c r="E29" s="16">
        <f t="shared" si="1"/>
        <v>0</v>
      </c>
      <c r="F29" s="26"/>
      <c r="G29" s="19"/>
      <c r="H29" s="26"/>
      <c r="I29" s="19"/>
      <c r="J29" s="26"/>
      <c r="K29" s="19"/>
      <c r="L29" s="26"/>
      <c r="M29" s="19"/>
      <c r="N29" s="21"/>
      <c r="O29" s="19"/>
      <c r="P29" s="21"/>
      <c r="Q29" s="19"/>
      <c r="R29" s="21"/>
      <c r="S29" s="19"/>
      <c r="T29" s="21"/>
      <c r="U29" s="19"/>
      <c r="V29" s="26"/>
      <c r="W29" s="19"/>
      <c r="X29" s="26"/>
      <c r="Y29" s="19"/>
      <c r="Z29" s="26"/>
      <c r="AA29" s="19"/>
      <c r="AB29" s="26"/>
      <c r="AC29" s="19"/>
      <c r="AD29" s="26"/>
      <c r="AE29" s="19"/>
      <c r="AF29" s="26"/>
      <c r="AG29" s="19"/>
      <c r="AH29" s="26"/>
      <c r="AI29" s="19"/>
      <c r="AJ29" s="26"/>
      <c r="AK29" s="19"/>
      <c r="AL29" s="26"/>
      <c r="AM29" s="22"/>
      <c r="AN29" s="23"/>
      <c r="AO29" s="19"/>
      <c r="AP29" t="str">
        <f t="shared" si="2"/>
        <v/>
      </c>
      <c r="CA29" t="str">
        <f t="shared" si="3"/>
        <v/>
      </c>
      <c r="CB29" t="str">
        <f t="shared" si="4"/>
        <v/>
      </c>
      <c r="CC29" t="str">
        <f t="shared" si="5"/>
        <v/>
      </c>
      <c r="CJ29">
        <f t="shared" si="6"/>
        <v>0</v>
      </c>
      <c r="CK29">
        <f t="shared" si="7"/>
        <v>0</v>
      </c>
    </row>
    <row r="30" spans="1:89" x14ac:dyDescent="0.25">
      <c r="A30" s="200"/>
      <c r="B30" s="24" t="s">
        <v>46</v>
      </c>
      <c r="C30" s="16">
        <f t="shared" si="0"/>
        <v>0</v>
      </c>
      <c r="D30" s="25">
        <f t="shared" si="8"/>
        <v>0</v>
      </c>
      <c r="E30" s="16">
        <f t="shared" si="1"/>
        <v>0</v>
      </c>
      <c r="F30" s="26"/>
      <c r="G30" s="19"/>
      <c r="H30" s="26"/>
      <c r="I30" s="19"/>
      <c r="J30" s="26"/>
      <c r="K30" s="19"/>
      <c r="L30" s="26"/>
      <c r="M30" s="19"/>
      <c r="N30" s="21"/>
      <c r="O30" s="19"/>
      <c r="P30" s="21"/>
      <c r="Q30" s="19"/>
      <c r="R30" s="21"/>
      <c r="S30" s="19"/>
      <c r="T30" s="21"/>
      <c r="U30" s="19"/>
      <c r="V30" s="26"/>
      <c r="W30" s="19"/>
      <c r="X30" s="26"/>
      <c r="Y30" s="19"/>
      <c r="Z30" s="26"/>
      <c r="AA30" s="19"/>
      <c r="AB30" s="26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22"/>
      <c r="AN30" s="23"/>
      <c r="AO30" s="19"/>
      <c r="AP30" t="str">
        <f t="shared" si="2"/>
        <v/>
      </c>
      <c r="CA30" t="str">
        <f t="shared" si="3"/>
        <v/>
      </c>
      <c r="CB30" t="str">
        <f t="shared" si="4"/>
        <v/>
      </c>
      <c r="CC30" t="str">
        <f t="shared" si="5"/>
        <v/>
      </c>
      <c r="CJ30">
        <f t="shared" si="6"/>
        <v>0</v>
      </c>
      <c r="CK30">
        <f t="shared" si="7"/>
        <v>0</v>
      </c>
    </row>
    <row r="31" spans="1:89" ht="21" x14ac:dyDescent="0.25">
      <c r="A31" s="200"/>
      <c r="B31" s="132" t="s">
        <v>47</v>
      </c>
      <c r="C31" s="16">
        <f t="shared" si="0"/>
        <v>0</v>
      </c>
      <c r="D31" s="25">
        <f t="shared" si="8"/>
        <v>0</v>
      </c>
      <c r="E31" s="16">
        <f t="shared" si="1"/>
        <v>0</v>
      </c>
      <c r="F31" s="26"/>
      <c r="G31" s="19"/>
      <c r="H31" s="26"/>
      <c r="I31" s="19"/>
      <c r="J31" s="26"/>
      <c r="K31" s="19"/>
      <c r="L31" s="26"/>
      <c r="M31" s="19"/>
      <c r="N31" s="21"/>
      <c r="O31" s="19"/>
      <c r="P31" s="21"/>
      <c r="Q31" s="19"/>
      <c r="R31" s="21"/>
      <c r="S31" s="19"/>
      <c r="T31" s="21"/>
      <c r="U31" s="19"/>
      <c r="V31" s="26"/>
      <c r="W31" s="19"/>
      <c r="X31" s="26"/>
      <c r="Y31" s="19"/>
      <c r="Z31" s="26"/>
      <c r="AA31" s="19"/>
      <c r="AB31" s="26"/>
      <c r="AC31" s="19"/>
      <c r="AD31" s="26"/>
      <c r="AE31" s="19"/>
      <c r="AF31" s="26"/>
      <c r="AG31" s="19"/>
      <c r="AH31" s="26"/>
      <c r="AI31" s="19"/>
      <c r="AJ31" s="26"/>
      <c r="AK31" s="19"/>
      <c r="AL31" s="26"/>
      <c r="AM31" s="22"/>
      <c r="AN31" s="23"/>
      <c r="AO31" s="19"/>
      <c r="AP31" t="str">
        <f t="shared" si="2"/>
        <v/>
      </c>
      <c r="CA31" t="str">
        <f t="shared" si="3"/>
        <v/>
      </c>
      <c r="CB31" t="str">
        <f t="shared" si="4"/>
        <v/>
      </c>
      <c r="CC31" t="str">
        <f t="shared" si="5"/>
        <v/>
      </c>
      <c r="CJ31">
        <f t="shared" si="6"/>
        <v>0</v>
      </c>
      <c r="CK31">
        <f t="shared" si="7"/>
        <v>0</v>
      </c>
    </row>
    <row r="32" spans="1:89" x14ac:dyDescent="0.25">
      <c r="A32" s="200"/>
      <c r="B32" s="24" t="s">
        <v>48</v>
      </c>
      <c r="C32" s="16">
        <f t="shared" si="0"/>
        <v>0</v>
      </c>
      <c r="D32" s="25">
        <f t="shared" si="8"/>
        <v>0</v>
      </c>
      <c r="E32" s="16">
        <f t="shared" si="1"/>
        <v>0</v>
      </c>
      <c r="F32" s="26"/>
      <c r="G32" s="19"/>
      <c r="H32" s="26"/>
      <c r="I32" s="19"/>
      <c r="J32" s="26"/>
      <c r="K32" s="19"/>
      <c r="L32" s="26"/>
      <c r="M32" s="19"/>
      <c r="N32" s="21"/>
      <c r="O32" s="19"/>
      <c r="P32" s="21"/>
      <c r="Q32" s="19"/>
      <c r="R32" s="21"/>
      <c r="S32" s="19"/>
      <c r="T32" s="21"/>
      <c r="U32" s="19"/>
      <c r="V32" s="26"/>
      <c r="W32" s="19"/>
      <c r="X32" s="26"/>
      <c r="Y32" s="19"/>
      <c r="Z32" s="26"/>
      <c r="AA32" s="19"/>
      <c r="AB32" s="26"/>
      <c r="AC32" s="19"/>
      <c r="AD32" s="26"/>
      <c r="AE32" s="19"/>
      <c r="AF32" s="26"/>
      <c r="AG32" s="19"/>
      <c r="AH32" s="26"/>
      <c r="AI32" s="19"/>
      <c r="AJ32" s="26"/>
      <c r="AK32" s="19"/>
      <c r="AL32" s="26"/>
      <c r="AM32" s="22"/>
      <c r="AN32" s="23"/>
      <c r="AO32" s="19"/>
      <c r="AP32" t="str">
        <f t="shared" si="2"/>
        <v/>
      </c>
      <c r="CA32" t="str">
        <f t="shared" si="3"/>
        <v/>
      </c>
      <c r="CB32" t="str">
        <f t="shared" si="4"/>
        <v/>
      </c>
      <c r="CC32" t="str">
        <f t="shared" si="5"/>
        <v/>
      </c>
      <c r="CJ32">
        <f t="shared" si="6"/>
        <v>0</v>
      </c>
      <c r="CK32">
        <f t="shared" si="7"/>
        <v>0</v>
      </c>
    </row>
    <row r="33" spans="1:89" x14ac:dyDescent="0.25">
      <c r="A33" s="200"/>
      <c r="B33" s="24" t="s">
        <v>49</v>
      </c>
      <c r="C33" s="16">
        <f t="shared" si="0"/>
        <v>0</v>
      </c>
      <c r="D33" s="25">
        <f t="shared" si="8"/>
        <v>0</v>
      </c>
      <c r="E33" s="16">
        <f t="shared" si="1"/>
        <v>0</v>
      </c>
      <c r="F33" s="26"/>
      <c r="G33" s="19"/>
      <c r="H33" s="26"/>
      <c r="I33" s="19"/>
      <c r="J33" s="26"/>
      <c r="K33" s="19"/>
      <c r="L33" s="26"/>
      <c r="M33" s="19"/>
      <c r="N33" s="21"/>
      <c r="O33" s="19"/>
      <c r="P33" s="21"/>
      <c r="Q33" s="19"/>
      <c r="R33" s="21"/>
      <c r="S33" s="19"/>
      <c r="T33" s="21"/>
      <c r="U33" s="19"/>
      <c r="V33" s="26"/>
      <c r="W33" s="19"/>
      <c r="X33" s="26"/>
      <c r="Y33" s="19"/>
      <c r="Z33" s="26"/>
      <c r="AA33" s="19"/>
      <c r="AB33" s="26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22"/>
      <c r="AN33" s="23"/>
      <c r="AO33" s="19"/>
      <c r="AP33" t="str">
        <f t="shared" si="2"/>
        <v/>
      </c>
      <c r="CA33" t="str">
        <f t="shared" si="3"/>
        <v/>
      </c>
      <c r="CB33" t="str">
        <f t="shared" si="4"/>
        <v/>
      </c>
      <c r="CC33" t="str">
        <f t="shared" si="5"/>
        <v/>
      </c>
      <c r="CJ33">
        <f t="shared" si="6"/>
        <v>0</v>
      </c>
      <c r="CK33">
        <f t="shared" si="7"/>
        <v>0</v>
      </c>
    </row>
    <row r="34" spans="1:89" x14ac:dyDescent="0.25">
      <c r="A34" s="200"/>
      <c r="B34" s="24" t="s">
        <v>50</v>
      </c>
      <c r="C34" s="16">
        <f t="shared" si="0"/>
        <v>0</v>
      </c>
      <c r="D34" s="25">
        <f t="shared" si="8"/>
        <v>0</v>
      </c>
      <c r="E34" s="16">
        <f t="shared" si="1"/>
        <v>0</v>
      </c>
      <c r="F34" s="26"/>
      <c r="G34" s="19"/>
      <c r="H34" s="26"/>
      <c r="I34" s="19"/>
      <c r="J34" s="26"/>
      <c r="K34" s="19"/>
      <c r="L34" s="26"/>
      <c r="M34" s="19"/>
      <c r="N34" s="21"/>
      <c r="O34" s="19"/>
      <c r="P34" s="21"/>
      <c r="Q34" s="19"/>
      <c r="R34" s="21"/>
      <c r="S34" s="19"/>
      <c r="T34" s="21"/>
      <c r="U34" s="19"/>
      <c r="V34" s="26"/>
      <c r="W34" s="19"/>
      <c r="X34" s="26"/>
      <c r="Y34" s="19"/>
      <c r="Z34" s="26"/>
      <c r="AA34" s="19"/>
      <c r="AB34" s="26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22"/>
      <c r="AN34" s="23"/>
      <c r="AO34" s="19"/>
      <c r="AP34" t="str">
        <f t="shared" si="2"/>
        <v/>
      </c>
      <c r="CA34" t="str">
        <f t="shared" si="3"/>
        <v/>
      </c>
      <c r="CB34" t="str">
        <f t="shared" si="4"/>
        <v/>
      </c>
      <c r="CC34" t="str">
        <f t="shared" si="5"/>
        <v/>
      </c>
      <c r="CJ34">
        <f t="shared" si="6"/>
        <v>0</v>
      </c>
      <c r="CK34">
        <f t="shared" si="7"/>
        <v>0</v>
      </c>
    </row>
    <row r="35" spans="1:89" x14ac:dyDescent="0.25">
      <c r="A35" s="200"/>
      <c r="B35" s="24" t="s">
        <v>51</v>
      </c>
      <c r="C35" s="16">
        <f t="shared" si="0"/>
        <v>0</v>
      </c>
      <c r="D35" s="25">
        <f t="shared" si="8"/>
        <v>0</v>
      </c>
      <c r="E35" s="16">
        <f t="shared" si="1"/>
        <v>0</v>
      </c>
      <c r="F35" s="26"/>
      <c r="G35" s="19"/>
      <c r="H35" s="26"/>
      <c r="I35" s="19"/>
      <c r="J35" s="26"/>
      <c r="K35" s="19"/>
      <c r="L35" s="26"/>
      <c r="M35" s="19"/>
      <c r="N35" s="21"/>
      <c r="O35" s="19"/>
      <c r="P35" s="21"/>
      <c r="Q35" s="19"/>
      <c r="R35" s="21"/>
      <c r="S35" s="19"/>
      <c r="T35" s="21"/>
      <c r="U35" s="19"/>
      <c r="V35" s="26"/>
      <c r="W35" s="19"/>
      <c r="X35" s="26"/>
      <c r="Y35" s="19"/>
      <c r="Z35" s="26"/>
      <c r="AA35" s="19"/>
      <c r="AB35" s="26"/>
      <c r="AC35" s="19"/>
      <c r="AD35" s="26"/>
      <c r="AE35" s="19"/>
      <c r="AF35" s="26"/>
      <c r="AG35" s="19"/>
      <c r="AH35" s="26"/>
      <c r="AI35" s="19"/>
      <c r="AJ35" s="26"/>
      <c r="AK35" s="19"/>
      <c r="AL35" s="26"/>
      <c r="AM35" s="22"/>
      <c r="AN35" s="23"/>
      <c r="AO35" s="19"/>
      <c r="AP35" t="str">
        <f t="shared" si="2"/>
        <v/>
      </c>
      <c r="CA35" t="str">
        <f t="shared" si="3"/>
        <v/>
      </c>
      <c r="CB35" t="str">
        <f t="shared" si="4"/>
        <v/>
      </c>
      <c r="CC35" t="str">
        <f t="shared" si="5"/>
        <v/>
      </c>
      <c r="CJ35">
        <f t="shared" si="6"/>
        <v>0</v>
      </c>
      <c r="CK35">
        <f t="shared" si="7"/>
        <v>0</v>
      </c>
    </row>
    <row r="36" spans="1:89" ht="22.5" x14ac:dyDescent="0.25">
      <c r="A36" s="200"/>
      <c r="B36" s="27" t="s">
        <v>52</v>
      </c>
      <c r="C36" s="16">
        <f t="shared" si="0"/>
        <v>0</v>
      </c>
      <c r="D36" s="25">
        <f t="shared" si="8"/>
        <v>0</v>
      </c>
      <c r="E36" s="16">
        <f t="shared" si="1"/>
        <v>0</v>
      </c>
      <c r="F36" s="26"/>
      <c r="G36" s="19"/>
      <c r="H36" s="26"/>
      <c r="I36" s="19"/>
      <c r="J36" s="26"/>
      <c r="K36" s="19"/>
      <c r="L36" s="26"/>
      <c r="M36" s="19"/>
      <c r="N36" s="21"/>
      <c r="O36" s="19"/>
      <c r="P36" s="21"/>
      <c r="Q36" s="19"/>
      <c r="R36" s="21"/>
      <c r="S36" s="19"/>
      <c r="T36" s="21"/>
      <c r="U36" s="19"/>
      <c r="V36" s="26"/>
      <c r="W36" s="19"/>
      <c r="X36" s="26"/>
      <c r="Y36" s="19"/>
      <c r="Z36" s="26"/>
      <c r="AA36" s="19"/>
      <c r="AB36" s="26"/>
      <c r="AC36" s="19"/>
      <c r="AD36" s="26"/>
      <c r="AE36" s="19"/>
      <c r="AF36" s="26"/>
      <c r="AG36" s="19"/>
      <c r="AH36" s="26"/>
      <c r="AI36" s="19"/>
      <c r="AJ36" s="26"/>
      <c r="AK36" s="19"/>
      <c r="AL36" s="26"/>
      <c r="AM36" s="22"/>
      <c r="AN36" s="23"/>
      <c r="AO36" s="19"/>
      <c r="AP36" t="str">
        <f t="shared" si="2"/>
        <v/>
      </c>
      <c r="CA36" t="str">
        <f t="shared" si="3"/>
        <v/>
      </c>
      <c r="CB36" t="str">
        <f t="shared" si="4"/>
        <v/>
      </c>
      <c r="CC36" t="str">
        <f t="shared" si="5"/>
        <v/>
      </c>
      <c r="CJ36">
        <f t="shared" si="6"/>
        <v>0</v>
      </c>
      <c r="CK36">
        <f t="shared" si="7"/>
        <v>0</v>
      </c>
    </row>
    <row r="37" spans="1:89" x14ac:dyDescent="0.25">
      <c r="A37" s="201"/>
      <c r="B37" s="28" t="s">
        <v>53</v>
      </c>
      <c r="C37" s="29">
        <f t="shared" si="0"/>
        <v>0</v>
      </c>
      <c r="D37" s="30">
        <f t="shared" si="8"/>
        <v>0</v>
      </c>
      <c r="E37" s="29">
        <f t="shared" si="1"/>
        <v>0</v>
      </c>
      <c r="F37" s="31"/>
      <c r="G37" s="32"/>
      <c r="H37" s="31"/>
      <c r="I37" s="32"/>
      <c r="J37" s="31"/>
      <c r="K37" s="32"/>
      <c r="L37" s="31"/>
      <c r="M37" s="32"/>
      <c r="N37" s="33"/>
      <c r="O37" s="32"/>
      <c r="P37" s="33"/>
      <c r="Q37" s="32"/>
      <c r="R37" s="33"/>
      <c r="S37" s="32"/>
      <c r="T37" s="33"/>
      <c r="U37" s="32"/>
      <c r="V37" s="31"/>
      <c r="W37" s="32"/>
      <c r="X37" s="31"/>
      <c r="Y37" s="32"/>
      <c r="Z37" s="31"/>
      <c r="AA37" s="32"/>
      <c r="AB37" s="31"/>
      <c r="AC37" s="32"/>
      <c r="AD37" s="31"/>
      <c r="AE37" s="32"/>
      <c r="AF37" s="31"/>
      <c r="AG37" s="32"/>
      <c r="AH37" s="31"/>
      <c r="AI37" s="32"/>
      <c r="AJ37" s="31"/>
      <c r="AK37" s="32"/>
      <c r="AL37" s="31"/>
      <c r="AM37" s="34"/>
      <c r="AN37" s="35"/>
      <c r="AO37" s="32"/>
      <c r="AP37" t="str">
        <f t="shared" si="2"/>
        <v/>
      </c>
      <c r="CA37" t="str">
        <f t="shared" si="3"/>
        <v/>
      </c>
      <c r="CB37" t="str">
        <f t="shared" si="4"/>
        <v/>
      </c>
      <c r="CC37" t="str">
        <f t="shared" si="5"/>
        <v/>
      </c>
      <c r="CJ37">
        <f t="shared" si="6"/>
        <v>0</v>
      </c>
      <c r="CK37">
        <f t="shared" si="7"/>
        <v>0</v>
      </c>
    </row>
    <row r="38" spans="1:89" x14ac:dyDescent="0.25">
      <c r="A38" s="184" t="s">
        <v>54</v>
      </c>
      <c r="B38" s="24" t="s">
        <v>55</v>
      </c>
      <c r="C38" s="36">
        <f t="shared" si="0"/>
        <v>0</v>
      </c>
      <c r="D38" s="37">
        <f t="shared" si="8"/>
        <v>0</v>
      </c>
      <c r="E38" s="36">
        <f t="shared" si="1"/>
        <v>0</v>
      </c>
      <c r="F38" s="38"/>
      <c r="G38" s="39"/>
      <c r="H38" s="38"/>
      <c r="I38" s="39"/>
      <c r="J38" s="38"/>
      <c r="K38" s="39"/>
      <c r="L38" s="38"/>
      <c r="M38" s="39"/>
      <c r="N38" s="40"/>
      <c r="O38" s="39"/>
      <c r="P38" s="40"/>
      <c r="Q38" s="39"/>
      <c r="R38" s="40"/>
      <c r="S38" s="39"/>
      <c r="T38" s="40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41"/>
      <c r="AN38" s="23"/>
      <c r="AO38" s="19"/>
      <c r="AP38" t="str">
        <f t="shared" si="2"/>
        <v/>
      </c>
      <c r="CA38" t="str">
        <f t="shared" si="3"/>
        <v/>
      </c>
      <c r="CB38" t="str">
        <f t="shared" si="4"/>
        <v/>
      </c>
      <c r="CC38" t="str">
        <f t="shared" si="5"/>
        <v/>
      </c>
      <c r="CJ38">
        <f t="shared" si="6"/>
        <v>0</v>
      </c>
      <c r="CK38">
        <f t="shared" si="7"/>
        <v>0</v>
      </c>
    </row>
    <row r="39" spans="1:89" x14ac:dyDescent="0.25">
      <c r="A39" s="200"/>
      <c r="B39" s="24" t="s">
        <v>56</v>
      </c>
      <c r="C39" s="16">
        <f t="shared" si="0"/>
        <v>0</v>
      </c>
      <c r="D39" s="25">
        <f t="shared" si="8"/>
        <v>0</v>
      </c>
      <c r="E39" s="16">
        <f t="shared" si="1"/>
        <v>0</v>
      </c>
      <c r="F39" s="26"/>
      <c r="G39" s="19"/>
      <c r="H39" s="26"/>
      <c r="I39" s="19"/>
      <c r="J39" s="26"/>
      <c r="K39" s="19"/>
      <c r="L39" s="26"/>
      <c r="M39" s="19"/>
      <c r="N39" s="21"/>
      <c r="O39" s="19"/>
      <c r="P39" s="21"/>
      <c r="Q39" s="19"/>
      <c r="R39" s="21"/>
      <c r="S39" s="19"/>
      <c r="T39" s="21"/>
      <c r="U39" s="19"/>
      <c r="V39" s="26"/>
      <c r="W39" s="19"/>
      <c r="X39" s="26"/>
      <c r="Y39" s="19"/>
      <c r="Z39" s="26"/>
      <c r="AA39" s="19"/>
      <c r="AB39" s="26"/>
      <c r="AC39" s="19"/>
      <c r="AD39" s="26"/>
      <c r="AE39" s="19"/>
      <c r="AF39" s="26"/>
      <c r="AG39" s="19"/>
      <c r="AH39" s="26"/>
      <c r="AI39" s="19"/>
      <c r="AJ39" s="26"/>
      <c r="AK39" s="19"/>
      <c r="AL39" s="26"/>
      <c r="AM39" s="22"/>
      <c r="AN39" s="23"/>
      <c r="AO39" s="19"/>
      <c r="AP39" t="str">
        <f t="shared" si="2"/>
        <v/>
      </c>
      <c r="CA39" t="str">
        <f t="shared" si="3"/>
        <v/>
      </c>
      <c r="CB39" t="str">
        <f t="shared" si="4"/>
        <v/>
      </c>
      <c r="CC39" t="str">
        <f t="shared" si="5"/>
        <v/>
      </c>
      <c r="CJ39">
        <f t="shared" si="6"/>
        <v>0</v>
      </c>
      <c r="CK39">
        <f t="shared" si="7"/>
        <v>0</v>
      </c>
    </row>
    <row r="40" spans="1:89" x14ac:dyDescent="0.25">
      <c r="A40" s="200"/>
      <c r="B40" s="24" t="s">
        <v>57</v>
      </c>
      <c r="C40" s="16">
        <f t="shared" si="0"/>
        <v>0</v>
      </c>
      <c r="D40" s="25">
        <f t="shared" si="8"/>
        <v>0</v>
      </c>
      <c r="E40" s="16">
        <f t="shared" si="1"/>
        <v>0</v>
      </c>
      <c r="F40" s="26"/>
      <c r="G40" s="19"/>
      <c r="H40" s="26"/>
      <c r="I40" s="19"/>
      <c r="J40" s="26"/>
      <c r="K40" s="19"/>
      <c r="L40" s="26"/>
      <c r="M40" s="19"/>
      <c r="N40" s="21"/>
      <c r="O40" s="19"/>
      <c r="P40" s="21"/>
      <c r="Q40" s="19"/>
      <c r="R40" s="21"/>
      <c r="S40" s="19"/>
      <c r="T40" s="21"/>
      <c r="U40" s="19"/>
      <c r="V40" s="26"/>
      <c r="W40" s="19"/>
      <c r="X40" s="26"/>
      <c r="Y40" s="19"/>
      <c r="Z40" s="26"/>
      <c r="AA40" s="19"/>
      <c r="AB40" s="26"/>
      <c r="AC40" s="19"/>
      <c r="AD40" s="26"/>
      <c r="AE40" s="19"/>
      <c r="AF40" s="26"/>
      <c r="AG40" s="19"/>
      <c r="AH40" s="26"/>
      <c r="AI40" s="19"/>
      <c r="AJ40" s="26"/>
      <c r="AK40" s="19"/>
      <c r="AL40" s="26"/>
      <c r="AM40" s="22"/>
      <c r="AN40" s="23"/>
      <c r="AO40" s="19"/>
      <c r="AP40" t="str">
        <f t="shared" si="2"/>
        <v/>
      </c>
      <c r="CA40" t="str">
        <f t="shared" si="3"/>
        <v/>
      </c>
      <c r="CB40" t="str">
        <f t="shared" si="4"/>
        <v/>
      </c>
      <c r="CC40" t="str">
        <f t="shared" si="5"/>
        <v/>
      </c>
      <c r="CJ40">
        <f t="shared" si="6"/>
        <v>0</v>
      </c>
      <c r="CK40">
        <f t="shared" si="7"/>
        <v>0</v>
      </c>
    </row>
    <row r="41" spans="1:89" x14ac:dyDescent="0.25">
      <c r="A41" s="201"/>
      <c r="B41" s="42" t="s">
        <v>58</v>
      </c>
      <c r="C41" s="29">
        <f t="shared" si="0"/>
        <v>0</v>
      </c>
      <c r="D41" s="30">
        <f t="shared" si="8"/>
        <v>0</v>
      </c>
      <c r="E41" s="29">
        <f t="shared" si="1"/>
        <v>0</v>
      </c>
      <c r="F41" s="31"/>
      <c r="G41" s="32"/>
      <c r="H41" s="31"/>
      <c r="I41" s="32"/>
      <c r="J41" s="31"/>
      <c r="K41" s="32"/>
      <c r="L41" s="31"/>
      <c r="M41" s="32"/>
      <c r="N41" s="33"/>
      <c r="O41" s="32"/>
      <c r="P41" s="33"/>
      <c r="Q41" s="32"/>
      <c r="R41" s="33"/>
      <c r="S41" s="32"/>
      <c r="T41" s="31"/>
      <c r="U41" s="32"/>
      <c r="V41" s="31"/>
      <c r="W41" s="32"/>
      <c r="X41" s="31"/>
      <c r="Y41" s="32"/>
      <c r="Z41" s="31"/>
      <c r="AA41" s="32"/>
      <c r="AB41" s="31"/>
      <c r="AC41" s="32"/>
      <c r="AD41" s="31"/>
      <c r="AE41" s="32"/>
      <c r="AF41" s="31"/>
      <c r="AG41" s="32"/>
      <c r="AH41" s="31"/>
      <c r="AI41" s="32"/>
      <c r="AJ41" s="31"/>
      <c r="AK41" s="32"/>
      <c r="AL41" s="31"/>
      <c r="AM41" s="34"/>
      <c r="AN41" s="35"/>
      <c r="AO41" s="32"/>
      <c r="AP41" t="str">
        <f t="shared" si="2"/>
        <v/>
      </c>
      <c r="CA41" t="str">
        <f t="shared" si="3"/>
        <v/>
      </c>
      <c r="CB41" t="str">
        <f t="shared" si="4"/>
        <v/>
      </c>
      <c r="CC41" t="str">
        <f t="shared" si="5"/>
        <v/>
      </c>
      <c r="CJ41">
        <f t="shared" si="6"/>
        <v>0</v>
      </c>
      <c r="CK41">
        <f t="shared" si="7"/>
        <v>0</v>
      </c>
    </row>
    <row r="42" spans="1:89" ht="15.75" x14ac:dyDescent="0.25">
      <c r="A42" s="4" t="s">
        <v>59</v>
      </c>
    </row>
    <row r="43" spans="1:89" ht="15" customHeight="1" x14ac:dyDescent="0.25">
      <c r="A43" s="226" t="s">
        <v>60</v>
      </c>
      <c r="B43" s="203" t="s">
        <v>5</v>
      </c>
      <c r="C43" s="204"/>
      <c r="D43" s="205"/>
      <c r="E43" s="209" t="s">
        <v>6</v>
      </c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191"/>
      <c r="AM43" s="229" t="s">
        <v>61</v>
      </c>
      <c r="AN43" s="229"/>
      <c r="AO43" s="229"/>
      <c r="AP43" s="229"/>
      <c r="AQ43" s="229"/>
      <c r="AR43" s="229"/>
      <c r="AS43" s="229"/>
      <c r="AT43" s="229"/>
      <c r="AU43" s="229"/>
      <c r="AV43" s="229"/>
      <c r="AW43" s="230"/>
      <c r="CA43" s="197" t="s">
        <v>62</v>
      </c>
      <c r="CJ43" s="197" t="s">
        <v>62</v>
      </c>
    </row>
    <row r="44" spans="1:89" x14ac:dyDescent="0.25">
      <c r="A44" s="227"/>
      <c r="B44" s="206"/>
      <c r="C44" s="207"/>
      <c r="D44" s="208"/>
      <c r="E44" s="198" t="s">
        <v>10</v>
      </c>
      <c r="F44" s="196"/>
      <c r="G44" s="195" t="s">
        <v>11</v>
      </c>
      <c r="H44" s="196"/>
      <c r="I44" s="195" t="s">
        <v>12</v>
      </c>
      <c r="J44" s="196"/>
      <c r="K44" s="195" t="s">
        <v>13</v>
      </c>
      <c r="L44" s="196"/>
      <c r="M44" s="195" t="s">
        <v>14</v>
      </c>
      <c r="N44" s="196"/>
      <c r="O44" s="195" t="s">
        <v>15</v>
      </c>
      <c r="P44" s="196"/>
      <c r="Q44" s="195" t="s">
        <v>16</v>
      </c>
      <c r="R44" s="196"/>
      <c r="S44" s="195" t="s">
        <v>17</v>
      </c>
      <c r="T44" s="196"/>
      <c r="U44" s="195" t="s">
        <v>18</v>
      </c>
      <c r="V44" s="196"/>
      <c r="W44" s="195" t="s">
        <v>19</v>
      </c>
      <c r="X44" s="196"/>
      <c r="Y44" s="195" t="s">
        <v>20</v>
      </c>
      <c r="Z44" s="196"/>
      <c r="AA44" s="195" t="s">
        <v>21</v>
      </c>
      <c r="AB44" s="196"/>
      <c r="AC44" s="195" t="s">
        <v>22</v>
      </c>
      <c r="AD44" s="196"/>
      <c r="AE44" s="195" t="s">
        <v>23</v>
      </c>
      <c r="AF44" s="196"/>
      <c r="AG44" s="195" t="s">
        <v>24</v>
      </c>
      <c r="AH44" s="196"/>
      <c r="AI44" s="195" t="s">
        <v>25</v>
      </c>
      <c r="AJ44" s="196"/>
      <c r="AK44" s="190" t="s">
        <v>26</v>
      </c>
      <c r="AL44" s="225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2"/>
      <c r="CA44" s="197"/>
      <c r="CJ44" s="197"/>
    </row>
    <row r="45" spans="1:89" ht="33" x14ac:dyDescent="0.25">
      <c r="A45" s="228"/>
      <c r="B45" s="8" t="s">
        <v>27</v>
      </c>
      <c r="C45" s="9" t="s">
        <v>28</v>
      </c>
      <c r="D45" s="10" t="s">
        <v>29</v>
      </c>
      <c r="E45" s="11" t="s">
        <v>28</v>
      </c>
      <c r="F45" s="166" t="s">
        <v>29</v>
      </c>
      <c r="G45" s="13" t="s">
        <v>28</v>
      </c>
      <c r="H45" s="166" t="s">
        <v>29</v>
      </c>
      <c r="I45" s="13" t="s">
        <v>28</v>
      </c>
      <c r="J45" s="166" t="s">
        <v>29</v>
      </c>
      <c r="K45" s="13" t="s">
        <v>28</v>
      </c>
      <c r="L45" s="166" t="s">
        <v>29</v>
      </c>
      <c r="M45" s="13" t="s">
        <v>28</v>
      </c>
      <c r="N45" s="166" t="s">
        <v>29</v>
      </c>
      <c r="O45" s="13" t="s">
        <v>28</v>
      </c>
      <c r="P45" s="166" t="s">
        <v>29</v>
      </c>
      <c r="Q45" s="13" t="s">
        <v>28</v>
      </c>
      <c r="R45" s="166" t="s">
        <v>29</v>
      </c>
      <c r="S45" s="13" t="s">
        <v>28</v>
      </c>
      <c r="T45" s="166" t="s">
        <v>29</v>
      </c>
      <c r="U45" s="13" t="s">
        <v>28</v>
      </c>
      <c r="V45" s="166" t="s">
        <v>29</v>
      </c>
      <c r="W45" s="13" t="s">
        <v>28</v>
      </c>
      <c r="X45" s="166" t="s">
        <v>29</v>
      </c>
      <c r="Y45" s="13" t="s">
        <v>28</v>
      </c>
      <c r="Z45" s="166" t="s">
        <v>29</v>
      </c>
      <c r="AA45" s="13" t="s">
        <v>28</v>
      </c>
      <c r="AB45" s="166" t="s">
        <v>29</v>
      </c>
      <c r="AC45" s="13" t="s">
        <v>28</v>
      </c>
      <c r="AD45" s="166" t="s">
        <v>29</v>
      </c>
      <c r="AE45" s="13" t="s">
        <v>28</v>
      </c>
      <c r="AF45" s="166" t="s">
        <v>29</v>
      </c>
      <c r="AG45" s="13" t="s">
        <v>28</v>
      </c>
      <c r="AH45" s="166" t="s">
        <v>29</v>
      </c>
      <c r="AI45" s="13" t="s">
        <v>28</v>
      </c>
      <c r="AJ45" s="166" t="s">
        <v>29</v>
      </c>
      <c r="AK45" s="13" t="s">
        <v>28</v>
      </c>
      <c r="AL45" s="43" t="s">
        <v>29</v>
      </c>
      <c r="AM45" s="44" t="s">
        <v>63</v>
      </c>
      <c r="AN45" s="44" t="s">
        <v>64</v>
      </c>
      <c r="AO45" s="44" t="s">
        <v>65</v>
      </c>
      <c r="AP45" s="45" t="s">
        <v>66</v>
      </c>
      <c r="AQ45" s="44" t="s">
        <v>67</v>
      </c>
      <c r="AR45" s="44" t="s">
        <v>68</v>
      </c>
      <c r="AS45" s="44" t="s">
        <v>69</v>
      </c>
      <c r="AT45" s="44" t="s">
        <v>70</v>
      </c>
      <c r="AU45" s="45" t="s">
        <v>71</v>
      </c>
      <c r="AV45" s="45" t="s">
        <v>72</v>
      </c>
      <c r="AW45" s="44" t="s">
        <v>73</v>
      </c>
      <c r="CA45" s="197"/>
      <c r="CJ45" s="197"/>
    </row>
    <row r="46" spans="1:89" x14ac:dyDescent="0.25">
      <c r="A46" s="46" t="s">
        <v>74</v>
      </c>
      <c r="B46" s="47">
        <f>SUM(C46:D46)</f>
        <v>0</v>
      </c>
      <c r="C46" s="17">
        <f>+E46+G46+I46+K46+M46+O46+Q46+S46+U46+W46+Y46+AA46+AC46+AE46+AG46+AI46+AK46</f>
        <v>0</v>
      </c>
      <c r="D46" s="16">
        <f>+F46+H46+J46+L46+N46+P46+R46+T46+V46+X46+Z46+AB46+AD46+AF46+AH46+AJ46+AL46</f>
        <v>0</v>
      </c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  <c r="AH46" s="19"/>
      <c r="AI46" s="18"/>
      <c r="AJ46" s="19"/>
      <c r="AK46" s="18"/>
      <c r="AL46" s="48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CA46" t="str">
        <f>IF(CJ46=1," * La suma de Atenciones por profesional no debe ser mayor al Total.","")</f>
        <v/>
      </c>
    </row>
    <row r="47" spans="1:89" x14ac:dyDescent="0.25">
      <c r="A47" s="49" t="s">
        <v>75</v>
      </c>
      <c r="B47" s="47">
        <f t="shared" ref="B47:B57" si="9">SUM(C47:D47)</f>
        <v>0</v>
      </c>
      <c r="C47" s="25">
        <f t="shared" ref="C47:D57" si="10">+E47+G47+I47+K47+M47+O47+Q47+S47+U47+W47+Y47+AA47+AC47+AE47+AG47+AI47+AK47</f>
        <v>0</v>
      </c>
      <c r="D47" s="16">
        <f t="shared" si="10"/>
        <v>0</v>
      </c>
      <c r="E47" s="26"/>
      <c r="F47" s="19"/>
      <c r="G47" s="26"/>
      <c r="H47" s="19"/>
      <c r="I47" s="26"/>
      <c r="J47" s="19"/>
      <c r="K47" s="26"/>
      <c r="L47" s="19"/>
      <c r="M47" s="26"/>
      <c r="N47" s="19"/>
      <c r="O47" s="26"/>
      <c r="P47" s="19"/>
      <c r="Q47" s="26"/>
      <c r="R47" s="19"/>
      <c r="S47" s="26"/>
      <c r="T47" s="19"/>
      <c r="U47" s="26"/>
      <c r="V47" s="19"/>
      <c r="W47" s="26"/>
      <c r="X47" s="19"/>
      <c r="Y47" s="26"/>
      <c r="Z47" s="19"/>
      <c r="AA47" s="26"/>
      <c r="AB47" s="19"/>
      <c r="AC47" s="26"/>
      <c r="AD47" s="19"/>
      <c r="AE47" s="26"/>
      <c r="AF47" s="19"/>
      <c r="AG47" s="26"/>
      <c r="AH47" s="19"/>
      <c r="AI47" s="26"/>
      <c r="AJ47" s="19"/>
      <c r="AK47" s="26"/>
      <c r="AL47" s="48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CA47" t="str">
        <f t="shared" ref="CA47:CA57" si="11">IF(CJ47=1," * La suma de Atenciones por profesional no debe ser mayor al Total.","")</f>
        <v/>
      </c>
    </row>
    <row r="48" spans="1:89" x14ac:dyDescent="0.25">
      <c r="A48" s="50" t="s">
        <v>76</v>
      </c>
      <c r="B48" s="47">
        <f t="shared" si="9"/>
        <v>0</v>
      </c>
      <c r="C48" s="25">
        <f t="shared" si="10"/>
        <v>0</v>
      </c>
      <c r="D48" s="16">
        <f t="shared" si="10"/>
        <v>0</v>
      </c>
      <c r="E48" s="26"/>
      <c r="F48" s="19"/>
      <c r="G48" s="26"/>
      <c r="H48" s="19"/>
      <c r="I48" s="26"/>
      <c r="J48" s="19"/>
      <c r="K48" s="26"/>
      <c r="L48" s="19"/>
      <c r="M48" s="26"/>
      <c r="N48" s="19"/>
      <c r="O48" s="26"/>
      <c r="P48" s="19"/>
      <c r="Q48" s="26"/>
      <c r="R48" s="19"/>
      <c r="S48" s="26"/>
      <c r="T48" s="19"/>
      <c r="U48" s="26"/>
      <c r="V48" s="19"/>
      <c r="W48" s="26"/>
      <c r="X48" s="19"/>
      <c r="Y48" s="26"/>
      <c r="Z48" s="19"/>
      <c r="AA48" s="26"/>
      <c r="AB48" s="19"/>
      <c r="AC48" s="26"/>
      <c r="AD48" s="19"/>
      <c r="AE48" s="26"/>
      <c r="AF48" s="19"/>
      <c r="AG48" s="26"/>
      <c r="AH48" s="19"/>
      <c r="AI48" s="26"/>
      <c r="AJ48" s="19"/>
      <c r="AK48" s="26"/>
      <c r="AL48" s="48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t="str">
        <f t="shared" ref="AX48:AX57" si="12">CA48&amp;CB48</f>
        <v/>
      </c>
      <c r="CA48" t="str">
        <f t="shared" si="11"/>
        <v/>
      </c>
      <c r="CJ48">
        <f t="shared" ref="CJ48:CJ57" si="13">IF(SUM(AM48:AW48)&gt;B48,1,0)</f>
        <v>0</v>
      </c>
    </row>
    <row r="49" spans="1:89" x14ac:dyDescent="0.25">
      <c r="A49" s="50" t="s">
        <v>77</v>
      </c>
      <c r="B49" s="47">
        <f t="shared" si="9"/>
        <v>0</v>
      </c>
      <c r="C49" s="25">
        <f t="shared" si="10"/>
        <v>0</v>
      </c>
      <c r="D49" s="16">
        <f t="shared" si="10"/>
        <v>0</v>
      </c>
      <c r="E49" s="26"/>
      <c r="F49" s="19"/>
      <c r="G49" s="26"/>
      <c r="H49" s="19"/>
      <c r="I49" s="26"/>
      <c r="J49" s="19"/>
      <c r="K49" s="26"/>
      <c r="L49" s="19"/>
      <c r="M49" s="26"/>
      <c r="N49" s="19"/>
      <c r="O49" s="26"/>
      <c r="P49" s="19"/>
      <c r="Q49" s="26"/>
      <c r="R49" s="19"/>
      <c r="S49" s="26"/>
      <c r="T49" s="19"/>
      <c r="U49" s="26"/>
      <c r="V49" s="19"/>
      <c r="W49" s="26"/>
      <c r="X49" s="19"/>
      <c r="Y49" s="26"/>
      <c r="Z49" s="19"/>
      <c r="AA49" s="26"/>
      <c r="AB49" s="19"/>
      <c r="AC49" s="26"/>
      <c r="AD49" s="19"/>
      <c r="AE49" s="26"/>
      <c r="AF49" s="19"/>
      <c r="AG49" s="26"/>
      <c r="AH49" s="19"/>
      <c r="AI49" s="26"/>
      <c r="AJ49" s="19"/>
      <c r="AK49" s="26"/>
      <c r="AL49" s="48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t="str">
        <f t="shared" si="12"/>
        <v/>
      </c>
      <c r="CA49" t="str">
        <f t="shared" si="11"/>
        <v/>
      </c>
      <c r="CJ49">
        <f t="shared" si="13"/>
        <v>0</v>
      </c>
    </row>
    <row r="50" spans="1:89" x14ac:dyDescent="0.25">
      <c r="A50" s="50" t="s">
        <v>78</v>
      </c>
      <c r="B50" s="47">
        <f t="shared" si="9"/>
        <v>0</v>
      </c>
      <c r="C50" s="25">
        <f t="shared" si="10"/>
        <v>0</v>
      </c>
      <c r="D50" s="16">
        <f t="shared" si="10"/>
        <v>0</v>
      </c>
      <c r="E50" s="26"/>
      <c r="F50" s="19"/>
      <c r="G50" s="26"/>
      <c r="H50" s="19"/>
      <c r="I50" s="26"/>
      <c r="J50" s="19"/>
      <c r="K50" s="26"/>
      <c r="L50" s="19"/>
      <c r="M50" s="26"/>
      <c r="N50" s="19"/>
      <c r="O50" s="26"/>
      <c r="P50" s="19"/>
      <c r="Q50" s="26"/>
      <c r="R50" s="19"/>
      <c r="S50" s="26"/>
      <c r="T50" s="19"/>
      <c r="U50" s="26"/>
      <c r="V50" s="19"/>
      <c r="W50" s="26"/>
      <c r="X50" s="19"/>
      <c r="Y50" s="26"/>
      <c r="Z50" s="19"/>
      <c r="AA50" s="26"/>
      <c r="AB50" s="19"/>
      <c r="AC50" s="26"/>
      <c r="AD50" s="19"/>
      <c r="AE50" s="26"/>
      <c r="AF50" s="19"/>
      <c r="AG50" s="26"/>
      <c r="AH50" s="19"/>
      <c r="AI50" s="26"/>
      <c r="AJ50" s="19"/>
      <c r="AK50" s="26"/>
      <c r="AL50" s="48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t="str">
        <f t="shared" si="12"/>
        <v/>
      </c>
      <c r="CA50" t="str">
        <f t="shared" si="11"/>
        <v/>
      </c>
      <c r="CJ50">
        <f t="shared" si="13"/>
        <v>0</v>
      </c>
    </row>
    <row r="51" spans="1:89" x14ac:dyDescent="0.25">
      <c r="A51" s="50" t="s">
        <v>79</v>
      </c>
      <c r="B51" s="47">
        <f t="shared" si="9"/>
        <v>0</v>
      </c>
      <c r="C51" s="25">
        <f t="shared" si="10"/>
        <v>0</v>
      </c>
      <c r="D51" s="16">
        <f t="shared" si="10"/>
        <v>0</v>
      </c>
      <c r="E51" s="26"/>
      <c r="F51" s="19"/>
      <c r="G51" s="26"/>
      <c r="H51" s="19"/>
      <c r="I51" s="26"/>
      <c r="J51" s="19"/>
      <c r="K51" s="26"/>
      <c r="L51" s="19"/>
      <c r="M51" s="26"/>
      <c r="N51" s="19"/>
      <c r="O51" s="26"/>
      <c r="P51" s="19"/>
      <c r="Q51" s="26"/>
      <c r="R51" s="19"/>
      <c r="S51" s="26"/>
      <c r="T51" s="19"/>
      <c r="U51" s="26"/>
      <c r="V51" s="19"/>
      <c r="W51" s="26"/>
      <c r="X51" s="19"/>
      <c r="Y51" s="26"/>
      <c r="Z51" s="19"/>
      <c r="AA51" s="26"/>
      <c r="AB51" s="19"/>
      <c r="AC51" s="26"/>
      <c r="AD51" s="19"/>
      <c r="AE51" s="26"/>
      <c r="AF51" s="19"/>
      <c r="AG51" s="26"/>
      <c r="AH51" s="19"/>
      <c r="AI51" s="26"/>
      <c r="AJ51" s="19"/>
      <c r="AK51" s="26"/>
      <c r="AL51" s="48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t="str">
        <f t="shared" si="12"/>
        <v/>
      </c>
      <c r="CA51" t="str">
        <f t="shared" si="11"/>
        <v/>
      </c>
      <c r="CJ51">
        <f t="shared" si="13"/>
        <v>0</v>
      </c>
    </row>
    <row r="52" spans="1:89" x14ac:dyDescent="0.25">
      <c r="A52" s="50" t="s">
        <v>80</v>
      </c>
      <c r="B52" s="47">
        <f t="shared" si="9"/>
        <v>0</v>
      </c>
      <c r="C52" s="25">
        <f t="shared" si="10"/>
        <v>0</v>
      </c>
      <c r="D52" s="16">
        <f t="shared" si="10"/>
        <v>0</v>
      </c>
      <c r="E52" s="26"/>
      <c r="F52" s="19"/>
      <c r="G52" s="26"/>
      <c r="H52" s="19"/>
      <c r="I52" s="26"/>
      <c r="J52" s="19"/>
      <c r="K52" s="26"/>
      <c r="L52" s="19"/>
      <c r="M52" s="26"/>
      <c r="N52" s="19"/>
      <c r="O52" s="26"/>
      <c r="P52" s="19"/>
      <c r="Q52" s="26"/>
      <c r="R52" s="19"/>
      <c r="S52" s="26"/>
      <c r="T52" s="19"/>
      <c r="U52" s="26"/>
      <c r="V52" s="19"/>
      <c r="W52" s="26"/>
      <c r="X52" s="19"/>
      <c r="Y52" s="26"/>
      <c r="Z52" s="19"/>
      <c r="AA52" s="26"/>
      <c r="AB52" s="19"/>
      <c r="AC52" s="26"/>
      <c r="AD52" s="19"/>
      <c r="AE52" s="26"/>
      <c r="AF52" s="19"/>
      <c r="AG52" s="26"/>
      <c r="AH52" s="19"/>
      <c r="AI52" s="26"/>
      <c r="AJ52" s="19"/>
      <c r="AK52" s="26"/>
      <c r="AL52" s="48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t="str">
        <f t="shared" si="12"/>
        <v/>
      </c>
      <c r="CA52" t="str">
        <f t="shared" si="11"/>
        <v/>
      </c>
      <c r="CJ52">
        <f t="shared" si="13"/>
        <v>0</v>
      </c>
    </row>
    <row r="53" spans="1:89" x14ac:dyDescent="0.25">
      <c r="A53" s="50" t="s">
        <v>81</v>
      </c>
      <c r="B53" s="47">
        <f t="shared" si="9"/>
        <v>0</v>
      </c>
      <c r="C53" s="25">
        <f t="shared" si="10"/>
        <v>0</v>
      </c>
      <c r="D53" s="16">
        <f t="shared" si="10"/>
        <v>0</v>
      </c>
      <c r="E53" s="26"/>
      <c r="F53" s="19"/>
      <c r="G53" s="26"/>
      <c r="H53" s="19"/>
      <c r="I53" s="26"/>
      <c r="J53" s="19"/>
      <c r="K53" s="26"/>
      <c r="L53" s="19"/>
      <c r="M53" s="26"/>
      <c r="N53" s="19"/>
      <c r="O53" s="26"/>
      <c r="P53" s="19"/>
      <c r="Q53" s="26"/>
      <c r="R53" s="19"/>
      <c r="S53" s="26"/>
      <c r="T53" s="19"/>
      <c r="U53" s="26"/>
      <c r="V53" s="19"/>
      <c r="W53" s="26"/>
      <c r="X53" s="19"/>
      <c r="Y53" s="26"/>
      <c r="Z53" s="19"/>
      <c r="AA53" s="26"/>
      <c r="AB53" s="19"/>
      <c r="AC53" s="26"/>
      <c r="AD53" s="19"/>
      <c r="AE53" s="26"/>
      <c r="AF53" s="19"/>
      <c r="AG53" s="26"/>
      <c r="AH53" s="19"/>
      <c r="AI53" s="26"/>
      <c r="AJ53" s="19"/>
      <c r="AK53" s="26"/>
      <c r="AL53" s="48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t="str">
        <f t="shared" si="12"/>
        <v/>
      </c>
      <c r="CA53" t="str">
        <f t="shared" si="11"/>
        <v/>
      </c>
      <c r="CJ53">
        <f t="shared" si="13"/>
        <v>0</v>
      </c>
    </row>
    <row r="54" spans="1:89" x14ac:dyDescent="0.25">
      <c r="A54" s="50" t="s">
        <v>82</v>
      </c>
      <c r="B54" s="47">
        <f t="shared" si="9"/>
        <v>0</v>
      </c>
      <c r="C54" s="25">
        <f t="shared" si="10"/>
        <v>0</v>
      </c>
      <c r="D54" s="16">
        <f t="shared" si="10"/>
        <v>0</v>
      </c>
      <c r="E54" s="26"/>
      <c r="F54" s="19"/>
      <c r="G54" s="26"/>
      <c r="H54" s="19"/>
      <c r="I54" s="26"/>
      <c r="J54" s="19"/>
      <c r="K54" s="26"/>
      <c r="L54" s="19"/>
      <c r="M54" s="26"/>
      <c r="N54" s="19"/>
      <c r="O54" s="26"/>
      <c r="P54" s="19"/>
      <c r="Q54" s="26"/>
      <c r="R54" s="19"/>
      <c r="S54" s="26"/>
      <c r="T54" s="19"/>
      <c r="U54" s="26"/>
      <c r="V54" s="19"/>
      <c r="W54" s="26"/>
      <c r="X54" s="19"/>
      <c r="Y54" s="26"/>
      <c r="Z54" s="19"/>
      <c r="AA54" s="26"/>
      <c r="AB54" s="19"/>
      <c r="AC54" s="26"/>
      <c r="AD54" s="19"/>
      <c r="AE54" s="26"/>
      <c r="AF54" s="19"/>
      <c r="AG54" s="26"/>
      <c r="AH54" s="19"/>
      <c r="AI54" s="26"/>
      <c r="AJ54" s="19"/>
      <c r="AK54" s="26"/>
      <c r="AL54" s="48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t="str">
        <f t="shared" si="12"/>
        <v/>
      </c>
      <c r="CA54" t="str">
        <f t="shared" si="11"/>
        <v/>
      </c>
      <c r="CJ54">
        <f t="shared" si="13"/>
        <v>0</v>
      </c>
    </row>
    <row r="55" spans="1:89" x14ac:dyDescent="0.25">
      <c r="A55" s="50" t="s">
        <v>83</v>
      </c>
      <c r="B55" s="47">
        <f t="shared" si="9"/>
        <v>0</v>
      </c>
      <c r="C55" s="25">
        <f t="shared" si="10"/>
        <v>0</v>
      </c>
      <c r="D55" s="16">
        <f t="shared" si="10"/>
        <v>0</v>
      </c>
      <c r="E55" s="26"/>
      <c r="F55" s="19"/>
      <c r="G55" s="26"/>
      <c r="H55" s="19"/>
      <c r="I55" s="26"/>
      <c r="J55" s="19"/>
      <c r="K55" s="26"/>
      <c r="L55" s="19"/>
      <c r="M55" s="26"/>
      <c r="N55" s="19"/>
      <c r="O55" s="26"/>
      <c r="P55" s="19"/>
      <c r="Q55" s="26"/>
      <c r="R55" s="19"/>
      <c r="S55" s="26"/>
      <c r="T55" s="19"/>
      <c r="U55" s="26"/>
      <c r="V55" s="19"/>
      <c r="W55" s="26"/>
      <c r="X55" s="19"/>
      <c r="Y55" s="26"/>
      <c r="Z55" s="19"/>
      <c r="AA55" s="26"/>
      <c r="AB55" s="19"/>
      <c r="AC55" s="26"/>
      <c r="AD55" s="19"/>
      <c r="AE55" s="26"/>
      <c r="AF55" s="19"/>
      <c r="AG55" s="26"/>
      <c r="AH55" s="19"/>
      <c r="AI55" s="26"/>
      <c r="AJ55" s="19"/>
      <c r="AK55" s="26"/>
      <c r="AL55" s="48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t="str">
        <f t="shared" si="12"/>
        <v/>
      </c>
      <c r="CA55" t="str">
        <f t="shared" si="11"/>
        <v/>
      </c>
      <c r="CJ55">
        <f t="shared" si="13"/>
        <v>0</v>
      </c>
    </row>
    <row r="56" spans="1:89" x14ac:dyDescent="0.25">
      <c r="A56" s="50" t="s">
        <v>84</v>
      </c>
      <c r="B56" s="47">
        <f t="shared" si="9"/>
        <v>0</v>
      </c>
      <c r="C56" s="25">
        <f t="shared" si="10"/>
        <v>0</v>
      </c>
      <c r="D56" s="16">
        <f t="shared" si="10"/>
        <v>0</v>
      </c>
      <c r="E56" s="26"/>
      <c r="F56" s="19"/>
      <c r="G56" s="26"/>
      <c r="H56" s="19"/>
      <c r="I56" s="26"/>
      <c r="J56" s="19"/>
      <c r="K56" s="26"/>
      <c r="L56" s="19"/>
      <c r="M56" s="26"/>
      <c r="N56" s="19"/>
      <c r="O56" s="26"/>
      <c r="P56" s="19"/>
      <c r="Q56" s="26"/>
      <c r="R56" s="19"/>
      <c r="S56" s="26"/>
      <c r="T56" s="19"/>
      <c r="U56" s="26"/>
      <c r="V56" s="19"/>
      <c r="W56" s="26"/>
      <c r="X56" s="19"/>
      <c r="Y56" s="26"/>
      <c r="Z56" s="19"/>
      <c r="AA56" s="26"/>
      <c r="AB56" s="19"/>
      <c r="AC56" s="26"/>
      <c r="AD56" s="19"/>
      <c r="AE56" s="26"/>
      <c r="AF56" s="19"/>
      <c r="AG56" s="26"/>
      <c r="AH56" s="19"/>
      <c r="AI56" s="26"/>
      <c r="AJ56" s="19"/>
      <c r="AK56" s="26"/>
      <c r="AL56" s="48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t="str">
        <f t="shared" si="12"/>
        <v/>
      </c>
      <c r="CA56" t="str">
        <f t="shared" si="11"/>
        <v/>
      </c>
      <c r="CJ56">
        <f t="shared" si="13"/>
        <v>0</v>
      </c>
    </row>
    <row r="57" spans="1:89" ht="22.5" x14ac:dyDescent="0.25">
      <c r="A57" s="51" t="s">
        <v>85</v>
      </c>
      <c r="B57" s="52">
        <f t="shared" si="9"/>
        <v>0</v>
      </c>
      <c r="C57" s="53">
        <f t="shared" si="10"/>
        <v>0</v>
      </c>
      <c r="D57" s="54">
        <f t="shared" si="10"/>
        <v>0</v>
      </c>
      <c r="E57" s="55"/>
      <c r="F57" s="56"/>
      <c r="G57" s="55"/>
      <c r="H57" s="56"/>
      <c r="I57" s="55"/>
      <c r="J57" s="56"/>
      <c r="K57" s="55"/>
      <c r="L57" s="56"/>
      <c r="M57" s="55"/>
      <c r="N57" s="56"/>
      <c r="O57" s="55"/>
      <c r="P57" s="56"/>
      <c r="Q57" s="55"/>
      <c r="R57" s="56"/>
      <c r="S57" s="55"/>
      <c r="T57" s="56"/>
      <c r="U57" s="55"/>
      <c r="V57" s="56"/>
      <c r="W57" s="55"/>
      <c r="X57" s="56"/>
      <c r="Y57" s="55"/>
      <c r="Z57" s="56"/>
      <c r="AA57" s="55"/>
      <c r="AB57" s="56"/>
      <c r="AC57" s="55"/>
      <c r="AD57" s="56"/>
      <c r="AE57" s="55"/>
      <c r="AF57" s="56"/>
      <c r="AG57" s="55"/>
      <c r="AH57" s="56"/>
      <c r="AI57" s="55"/>
      <c r="AJ57" s="56"/>
      <c r="AK57" s="55"/>
      <c r="AL57" s="57"/>
      <c r="AM57" s="56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t="str">
        <f t="shared" si="12"/>
        <v/>
      </c>
      <c r="CA57" t="str">
        <f t="shared" si="11"/>
        <v/>
      </c>
      <c r="CJ57">
        <f t="shared" si="13"/>
        <v>0</v>
      </c>
    </row>
    <row r="58" spans="1:89" ht="15.75" x14ac:dyDescent="0.25">
      <c r="A58" s="4" t="s">
        <v>86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89" ht="15.75" x14ac:dyDescent="0.25">
      <c r="A59" s="4" t="s">
        <v>87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89" ht="15" customHeight="1" x14ac:dyDescent="0.25">
      <c r="A60" s="212" t="s">
        <v>4</v>
      </c>
      <c r="B60" s="213"/>
      <c r="C60" s="203" t="s">
        <v>5</v>
      </c>
      <c r="D60" s="204"/>
      <c r="E60" s="205"/>
      <c r="F60" s="209" t="s">
        <v>6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191"/>
      <c r="AN60" s="219" t="s">
        <v>7</v>
      </c>
      <c r="AO60" s="222" t="s">
        <v>8</v>
      </c>
      <c r="CA60" s="218" t="s">
        <v>7</v>
      </c>
      <c r="CB60" s="218" t="s">
        <v>8</v>
      </c>
      <c r="CC60" s="218" t="s">
        <v>88</v>
      </c>
      <c r="CJ60" s="218" t="s">
        <v>7</v>
      </c>
      <c r="CK60" s="218" t="s">
        <v>8</v>
      </c>
    </row>
    <row r="61" spans="1:89" x14ac:dyDescent="0.25">
      <c r="A61" s="214"/>
      <c r="B61" s="215"/>
      <c r="C61" s="206"/>
      <c r="D61" s="207"/>
      <c r="E61" s="208"/>
      <c r="F61" s="198" t="s">
        <v>10</v>
      </c>
      <c r="G61" s="196"/>
      <c r="H61" s="195" t="s">
        <v>11</v>
      </c>
      <c r="I61" s="196"/>
      <c r="J61" s="195" t="s">
        <v>12</v>
      </c>
      <c r="K61" s="196"/>
      <c r="L61" s="195" t="s">
        <v>13</v>
      </c>
      <c r="M61" s="196"/>
      <c r="N61" s="195" t="s">
        <v>14</v>
      </c>
      <c r="O61" s="196"/>
      <c r="P61" s="195" t="s">
        <v>15</v>
      </c>
      <c r="Q61" s="196"/>
      <c r="R61" s="195" t="s">
        <v>16</v>
      </c>
      <c r="S61" s="196"/>
      <c r="T61" s="195" t="s">
        <v>17</v>
      </c>
      <c r="U61" s="196"/>
      <c r="V61" s="195" t="s">
        <v>18</v>
      </c>
      <c r="W61" s="196"/>
      <c r="X61" s="195" t="s">
        <v>19</v>
      </c>
      <c r="Y61" s="196"/>
      <c r="Z61" s="195" t="s">
        <v>20</v>
      </c>
      <c r="AA61" s="196"/>
      <c r="AB61" s="195" t="s">
        <v>21</v>
      </c>
      <c r="AC61" s="196"/>
      <c r="AD61" s="195" t="s">
        <v>22</v>
      </c>
      <c r="AE61" s="196"/>
      <c r="AF61" s="195" t="s">
        <v>23</v>
      </c>
      <c r="AG61" s="196"/>
      <c r="AH61" s="195" t="s">
        <v>24</v>
      </c>
      <c r="AI61" s="196"/>
      <c r="AJ61" s="195" t="s">
        <v>25</v>
      </c>
      <c r="AK61" s="196"/>
      <c r="AL61" s="190" t="s">
        <v>26</v>
      </c>
      <c r="AM61" s="191"/>
      <c r="AN61" s="220"/>
      <c r="AO61" s="223"/>
      <c r="CA61" s="218"/>
      <c r="CB61" s="218"/>
      <c r="CC61" s="218"/>
      <c r="CJ61" s="218"/>
      <c r="CK61" s="218"/>
    </row>
    <row r="62" spans="1:89" x14ac:dyDescent="0.25">
      <c r="A62" s="216"/>
      <c r="B62" s="217"/>
      <c r="C62" s="8" t="s">
        <v>27</v>
      </c>
      <c r="D62" s="9" t="s">
        <v>28</v>
      </c>
      <c r="E62" s="10" t="s">
        <v>29</v>
      </c>
      <c r="F62" s="11" t="s">
        <v>28</v>
      </c>
      <c r="G62" s="166" t="s">
        <v>29</v>
      </c>
      <c r="H62" s="13" t="s">
        <v>28</v>
      </c>
      <c r="I62" s="166" t="s">
        <v>29</v>
      </c>
      <c r="J62" s="13" t="s">
        <v>28</v>
      </c>
      <c r="K62" s="166" t="s">
        <v>29</v>
      </c>
      <c r="L62" s="13" t="s">
        <v>28</v>
      </c>
      <c r="M62" s="166" t="s">
        <v>29</v>
      </c>
      <c r="N62" s="13" t="s">
        <v>28</v>
      </c>
      <c r="O62" s="166" t="s">
        <v>29</v>
      </c>
      <c r="P62" s="13" t="s">
        <v>28</v>
      </c>
      <c r="Q62" s="166" t="s">
        <v>29</v>
      </c>
      <c r="R62" s="13" t="s">
        <v>28</v>
      </c>
      <c r="S62" s="166" t="s">
        <v>29</v>
      </c>
      <c r="T62" s="13" t="s">
        <v>28</v>
      </c>
      <c r="U62" s="166" t="s">
        <v>29</v>
      </c>
      <c r="V62" s="13" t="s">
        <v>28</v>
      </c>
      <c r="W62" s="166" t="s">
        <v>29</v>
      </c>
      <c r="X62" s="13" t="s">
        <v>28</v>
      </c>
      <c r="Y62" s="166" t="s">
        <v>29</v>
      </c>
      <c r="Z62" s="13" t="s">
        <v>28</v>
      </c>
      <c r="AA62" s="166" t="s">
        <v>29</v>
      </c>
      <c r="AB62" s="13" t="s">
        <v>28</v>
      </c>
      <c r="AC62" s="166" t="s">
        <v>29</v>
      </c>
      <c r="AD62" s="13" t="s">
        <v>28</v>
      </c>
      <c r="AE62" s="166" t="s">
        <v>29</v>
      </c>
      <c r="AF62" s="13" t="s">
        <v>28</v>
      </c>
      <c r="AG62" s="166" t="s">
        <v>29</v>
      </c>
      <c r="AH62" s="13" t="s">
        <v>28</v>
      </c>
      <c r="AI62" s="166" t="s">
        <v>29</v>
      </c>
      <c r="AJ62" s="13" t="s">
        <v>28</v>
      </c>
      <c r="AK62" s="166" t="s">
        <v>29</v>
      </c>
      <c r="AL62" s="13" t="s">
        <v>28</v>
      </c>
      <c r="AM62" s="14" t="s">
        <v>29</v>
      </c>
      <c r="AN62" s="221"/>
      <c r="AO62" s="224" t="s">
        <v>29</v>
      </c>
      <c r="CA62" s="218"/>
      <c r="CB62" s="218" t="s">
        <v>29</v>
      </c>
      <c r="CC62" s="218" t="s">
        <v>29</v>
      </c>
      <c r="CJ62" s="218"/>
      <c r="CK62" s="218" t="s">
        <v>29</v>
      </c>
    </row>
    <row r="63" spans="1:89" x14ac:dyDescent="0.25">
      <c r="A63" s="199" t="s">
        <v>30</v>
      </c>
      <c r="B63" s="24" t="s">
        <v>31</v>
      </c>
      <c r="C63" s="16">
        <f>SUM(D63:E63)</f>
        <v>26</v>
      </c>
      <c r="D63" s="17">
        <f>+F63+H63+J63+L63+N63+P63+R63+T63+V63+X63+Z63+AB63+AD63+AF63+AH63+AJ63+AL63</f>
        <v>13</v>
      </c>
      <c r="E63" s="16">
        <f>+G63+I63+K63+M63+O63+Q63+S63+U63+W63+Y63+AA63+AC63+AE63+AG63+AI63+AK63+AM63</f>
        <v>13</v>
      </c>
      <c r="F63" s="18"/>
      <c r="G63" s="19"/>
      <c r="H63" s="18"/>
      <c r="I63" s="19"/>
      <c r="J63" s="18"/>
      <c r="K63" s="19"/>
      <c r="L63" s="18"/>
      <c r="M63" s="19"/>
      <c r="N63" s="18"/>
      <c r="O63" s="19"/>
      <c r="P63" s="18"/>
      <c r="Q63" s="19"/>
      <c r="R63" s="18"/>
      <c r="S63" s="19"/>
      <c r="T63" s="18"/>
      <c r="U63" s="19"/>
      <c r="V63" s="18"/>
      <c r="W63" s="19"/>
      <c r="X63" s="18"/>
      <c r="Y63" s="19">
        <v>1</v>
      </c>
      <c r="Z63" s="18"/>
      <c r="AA63" s="19"/>
      <c r="AB63" s="18">
        <v>1</v>
      </c>
      <c r="AC63" s="19">
        <v>3</v>
      </c>
      <c r="AD63" s="18">
        <v>2</v>
      </c>
      <c r="AE63" s="19">
        <v>1</v>
      </c>
      <c r="AF63" s="18"/>
      <c r="AG63" s="19"/>
      <c r="AH63" s="18">
        <v>4</v>
      </c>
      <c r="AI63" s="19">
        <v>3</v>
      </c>
      <c r="AJ63" s="18">
        <v>1</v>
      </c>
      <c r="AK63" s="19"/>
      <c r="AL63" s="18">
        <v>5</v>
      </c>
      <c r="AM63" s="22">
        <v>5</v>
      </c>
      <c r="AN63" s="23">
        <v>0</v>
      </c>
      <c r="AO63" s="19">
        <v>0</v>
      </c>
      <c r="AP63" t="str">
        <f>CA63&amp;CB63&amp;CC63</f>
        <v/>
      </c>
      <c r="CA63" t="str">
        <f>IF(CJ63=1," * El total de registros en Pueblos Originarios no debe ser mayor al Total.","")</f>
        <v/>
      </c>
      <c r="CB63" t="str">
        <f>IF(CK63=1," * El total de registros en Migrantes no debe ser mayor al Total.","")</f>
        <v/>
      </c>
      <c r="CC63" t="str">
        <f>IF(AND(C63&lt;&gt;0,OR(AN63="",AO63="")),"* No olvide digitar Migrantes y/o Pueblos Originarios (Digite CERO si no tiene). ","")</f>
        <v/>
      </c>
      <c r="CJ63">
        <f>IF(AN63&gt;C63,1,0)</f>
        <v>0</v>
      </c>
      <c r="CK63">
        <f>IF(AO63&gt;C63,1,0)</f>
        <v>0</v>
      </c>
    </row>
    <row r="64" spans="1:89" x14ac:dyDescent="0.25">
      <c r="A64" s="200"/>
      <c r="B64" s="24" t="s">
        <v>32</v>
      </c>
      <c r="C64" s="16">
        <f t="shared" ref="C64:C89" si="14">SUM(D64:E64)</f>
        <v>0</v>
      </c>
      <c r="D64" s="25">
        <f t="shared" ref="D64:E89" si="15">+F64+H64+J64+L64+N64+P64+R64+T64+V64+X64+Z64+AB64+AD64+AF64+AH64+AJ64+AL64</f>
        <v>0</v>
      </c>
      <c r="E64" s="16">
        <f t="shared" si="15"/>
        <v>0</v>
      </c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6"/>
      <c r="AA64" s="19"/>
      <c r="AB64" s="26"/>
      <c r="AC64" s="19"/>
      <c r="AD64" s="26"/>
      <c r="AE64" s="19"/>
      <c r="AF64" s="26"/>
      <c r="AG64" s="19"/>
      <c r="AH64" s="26"/>
      <c r="AI64" s="19"/>
      <c r="AJ64" s="26"/>
      <c r="AK64" s="19"/>
      <c r="AL64" s="26"/>
      <c r="AM64" s="22"/>
      <c r="AN64" s="23"/>
      <c r="AO64" s="19"/>
      <c r="AP64" t="str">
        <f t="shared" ref="AP64:AP89" si="16">CA64&amp;CB64&amp;CC64</f>
        <v/>
      </c>
      <c r="CA64" t="str">
        <f t="shared" ref="CA64:CA89" si="17">IF(CJ64=1," * El total de registros en Pueblos Originarios no debe ser mayor al Total.","")</f>
        <v/>
      </c>
      <c r="CB64" t="str">
        <f t="shared" ref="CB64:CB89" si="18">IF(CK64=1," * El total de registros en Migrantes no debe ser mayor al Total.","")</f>
        <v/>
      </c>
      <c r="CC64" t="str">
        <f t="shared" ref="CC64:CC89" si="19">IF(AND(C64&lt;&gt;0,OR(AN64="",AO64="")),"* No olvide digitar Migrantes y/o Pueblos Originarios (Digite CERO si no tiene). ","")</f>
        <v/>
      </c>
      <c r="CJ64">
        <f t="shared" ref="CJ64:CJ89" si="20">IF(AN64&gt;C64,1,0)</f>
        <v>0</v>
      </c>
      <c r="CK64">
        <f t="shared" ref="CK64:CK89" si="21">IF(AO64&gt;C64,1,0)</f>
        <v>0</v>
      </c>
    </row>
    <row r="65" spans="1:89" x14ac:dyDescent="0.25">
      <c r="A65" s="200"/>
      <c r="B65" s="24" t="s">
        <v>33</v>
      </c>
      <c r="C65" s="16">
        <f t="shared" si="14"/>
        <v>0</v>
      </c>
      <c r="D65" s="25">
        <f t="shared" si="15"/>
        <v>0</v>
      </c>
      <c r="E65" s="16">
        <f t="shared" si="15"/>
        <v>0</v>
      </c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6"/>
      <c r="AA65" s="19"/>
      <c r="AB65" s="26"/>
      <c r="AC65" s="19"/>
      <c r="AD65" s="26"/>
      <c r="AE65" s="19"/>
      <c r="AF65" s="26"/>
      <c r="AG65" s="19"/>
      <c r="AH65" s="26"/>
      <c r="AI65" s="19"/>
      <c r="AJ65" s="26"/>
      <c r="AK65" s="19"/>
      <c r="AL65" s="26"/>
      <c r="AM65" s="22"/>
      <c r="AN65" s="23"/>
      <c r="AO65" s="19"/>
      <c r="AP65" t="str">
        <f t="shared" si="16"/>
        <v/>
      </c>
      <c r="CA65" t="str">
        <f t="shared" si="17"/>
        <v/>
      </c>
      <c r="CB65" t="str">
        <f t="shared" si="18"/>
        <v/>
      </c>
      <c r="CC65" t="str">
        <f t="shared" si="19"/>
        <v/>
      </c>
      <c r="CJ65">
        <f t="shared" si="20"/>
        <v>0</v>
      </c>
      <c r="CK65">
        <f t="shared" si="21"/>
        <v>0</v>
      </c>
    </row>
    <row r="66" spans="1:89" x14ac:dyDescent="0.25">
      <c r="A66" s="200"/>
      <c r="B66" s="24" t="s">
        <v>34</v>
      </c>
      <c r="C66" s="16">
        <f t="shared" si="14"/>
        <v>0</v>
      </c>
      <c r="D66" s="25">
        <f t="shared" si="15"/>
        <v>0</v>
      </c>
      <c r="E66" s="16">
        <f t="shared" si="15"/>
        <v>0</v>
      </c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6"/>
      <c r="AA66" s="19"/>
      <c r="AB66" s="26"/>
      <c r="AC66" s="19"/>
      <c r="AD66" s="26"/>
      <c r="AE66" s="19"/>
      <c r="AF66" s="26"/>
      <c r="AG66" s="19"/>
      <c r="AH66" s="26"/>
      <c r="AI66" s="19"/>
      <c r="AJ66" s="26"/>
      <c r="AK66" s="19"/>
      <c r="AL66" s="26"/>
      <c r="AM66" s="22"/>
      <c r="AN66" s="23"/>
      <c r="AO66" s="19"/>
      <c r="AP66" t="str">
        <f t="shared" si="16"/>
        <v/>
      </c>
      <c r="CA66" t="str">
        <f t="shared" si="17"/>
        <v/>
      </c>
      <c r="CB66" t="str">
        <f t="shared" si="18"/>
        <v/>
      </c>
      <c r="CC66" t="str">
        <f t="shared" si="19"/>
        <v/>
      </c>
      <c r="CJ66">
        <f t="shared" si="20"/>
        <v>0</v>
      </c>
      <c r="CK66">
        <f t="shared" si="21"/>
        <v>0</v>
      </c>
    </row>
    <row r="67" spans="1:89" x14ac:dyDescent="0.25">
      <c r="A67" s="200"/>
      <c r="B67" s="24" t="s">
        <v>35</v>
      </c>
      <c r="C67" s="16">
        <f t="shared" si="14"/>
        <v>0</v>
      </c>
      <c r="D67" s="25">
        <f t="shared" si="15"/>
        <v>0</v>
      </c>
      <c r="E67" s="16">
        <f t="shared" si="15"/>
        <v>0</v>
      </c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6"/>
      <c r="AA67" s="19"/>
      <c r="AB67" s="26"/>
      <c r="AC67" s="19"/>
      <c r="AD67" s="26"/>
      <c r="AE67" s="19"/>
      <c r="AF67" s="26"/>
      <c r="AG67" s="19"/>
      <c r="AH67" s="26"/>
      <c r="AI67" s="19"/>
      <c r="AJ67" s="26"/>
      <c r="AK67" s="19"/>
      <c r="AL67" s="26"/>
      <c r="AM67" s="22"/>
      <c r="AN67" s="23"/>
      <c r="AO67" s="19"/>
      <c r="AP67" t="str">
        <f t="shared" si="16"/>
        <v/>
      </c>
      <c r="CA67" t="str">
        <f t="shared" si="17"/>
        <v/>
      </c>
      <c r="CB67" t="str">
        <f t="shared" si="18"/>
        <v/>
      </c>
      <c r="CC67" t="str">
        <f t="shared" si="19"/>
        <v/>
      </c>
      <c r="CJ67">
        <f t="shared" si="20"/>
        <v>0</v>
      </c>
      <c r="CK67">
        <f t="shared" si="21"/>
        <v>0</v>
      </c>
    </row>
    <row r="68" spans="1:89" x14ac:dyDescent="0.25">
      <c r="A68" s="200"/>
      <c r="B68" s="24" t="s">
        <v>36</v>
      </c>
      <c r="C68" s="16">
        <f t="shared" si="14"/>
        <v>0</v>
      </c>
      <c r="D68" s="25">
        <f t="shared" si="15"/>
        <v>0</v>
      </c>
      <c r="E68" s="16">
        <f t="shared" si="15"/>
        <v>0</v>
      </c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6"/>
      <c r="AA68" s="19"/>
      <c r="AB68" s="26"/>
      <c r="AC68" s="19"/>
      <c r="AD68" s="26"/>
      <c r="AE68" s="19"/>
      <c r="AF68" s="26"/>
      <c r="AG68" s="19"/>
      <c r="AH68" s="26"/>
      <c r="AI68" s="19"/>
      <c r="AJ68" s="26"/>
      <c r="AK68" s="19"/>
      <c r="AL68" s="26"/>
      <c r="AM68" s="22"/>
      <c r="AN68" s="23"/>
      <c r="AO68" s="19"/>
      <c r="AP68" t="str">
        <f t="shared" si="16"/>
        <v/>
      </c>
      <c r="CA68" t="str">
        <f t="shared" si="17"/>
        <v/>
      </c>
      <c r="CB68" t="str">
        <f t="shared" si="18"/>
        <v/>
      </c>
      <c r="CC68" t="str">
        <f t="shared" si="19"/>
        <v/>
      </c>
      <c r="CJ68">
        <f t="shared" si="20"/>
        <v>0</v>
      </c>
      <c r="CK68">
        <f t="shared" si="21"/>
        <v>0</v>
      </c>
    </row>
    <row r="69" spans="1:89" x14ac:dyDescent="0.25">
      <c r="A69" s="200"/>
      <c r="B69" s="24" t="s">
        <v>37</v>
      </c>
      <c r="C69" s="16">
        <f t="shared" si="14"/>
        <v>0</v>
      </c>
      <c r="D69" s="25">
        <f t="shared" si="15"/>
        <v>0</v>
      </c>
      <c r="E69" s="16">
        <f t="shared" si="15"/>
        <v>0</v>
      </c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6"/>
      <c r="AA69" s="19"/>
      <c r="AB69" s="26"/>
      <c r="AC69" s="19"/>
      <c r="AD69" s="26"/>
      <c r="AE69" s="19"/>
      <c r="AF69" s="26"/>
      <c r="AG69" s="19"/>
      <c r="AH69" s="26"/>
      <c r="AI69" s="19"/>
      <c r="AJ69" s="26"/>
      <c r="AK69" s="19"/>
      <c r="AL69" s="26"/>
      <c r="AM69" s="22"/>
      <c r="AN69" s="23"/>
      <c r="AO69" s="19"/>
      <c r="AP69" t="str">
        <f t="shared" si="16"/>
        <v/>
      </c>
      <c r="CA69" t="str">
        <f t="shared" si="17"/>
        <v/>
      </c>
      <c r="CB69" t="str">
        <f t="shared" si="18"/>
        <v/>
      </c>
      <c r="CC69" t="str">
        <f t="shared" si="19"/>
        <v/>
      </c>
      <c r="CJ69">
        <f t="shared" si="20"/>
        <v>0</v>
      </c>
      <c r="CK69">
        <f t="shared" si="21"/>
        <v>0</v>
      </c>
    </row>
    <row r="70" spans="1:89" x14ac:dyDescent="0.25">
      <c r="A70" s="200"/>
      <c r="B70" s="24" t="s">
        <v>38</v>
      </c>
      <c r="C70" s="16">
        <f t="shared" si="14"/>
        <v>0</v>
      </c>
      <c r="D70" s="25">
        <f t="shared" si="15"/>
        <v>0</v>
      </c>
      <c r="E70" s="16">
        <f t="shared" si="15"/>
        <v>0</v>
      </c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6"/>
      <c r="AA70" s="19"/>
      <c r="AB70" s="26"/>
      <c r="AC70" s="19"/>
      <c r="AD70" s="26"/>
      <c r="AE70" s="19"/>
      <c r="AF70" s="26"/>
      <c r="AG70" s="19"/>
      <c r="AH70" s="26"/>
      <c r="AI70" s="19"/>
      <c r="AJ70" s="26"/>
      <c r="AK70" s="19"/>
      <c r="AL70" s="26"/>
      <c r="AM70" s="22"/>
      <c r="AN70" s="23"/>
      <c r="AO70" s="19"/>
      <c r="AP70" t="str">
        <f t="shared" si="16"/>
        <v/>
      </c>
      <c r="CA70" t="str">
        <f t="shared" si="17"/>
        <v/>
      </c>
      <c r="CB70" t="str">
        <f t="shared" si="18"/>
        <v/>
      </c>
      <c r="CC70" t="str">
        <f t="shared" si="19"/>
        <v/>
      </c>
      <c r="CJ70">
        <f t="shared" si="20"/>
        <v>0</v>
      </c>
      <c r="CK70">
        <f t="shared" si="21"/>
        <v>0</v>
      </c>
    </row>
    <row r="71" spans="1:89" x14ac:dyDescent="0.25">
      <c r="A71" s="200"/>
      <c r="B71" s="24" t="s">
        <v>39</v>
      </c>
      <c r="C71" s="16">
        <f t="shared" si="14"/>
        <v>0</v>
      </c>
      <c r="D71" s="25">
        <f t="shared" si="15"/>
        <v>0</v>
      </c>
      <c r="E71" s="16">
        <f t="shared" si="15"/>
        <v>0</v>
      </c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6"/>
      <c r="AA71" s="19"/>
      <c r="AB71" s="26"/>
      <c r="AC71" s="19"/>
      <c r="AD71" s="26"/>
      <c r="AE71" s="19"/>
      <c r="AF71" s="26"/>
      <c r="AG71" s="19"/>
      <c r="AH71" s="26"/>
      <c r="AI71" s="19"/>
      <c r="AJ71" s="26"/>
      <c r="AK71" s="19"/>
      <c r="AL71" s="26"/>
      <c r="AM71" s="22"/>
      <c r="AN71" s="23"/>
      <c r="AO71" s="19"/>
      <c r="AP71" t="str">
        <f t="shared" si="16"/>
        <v/>
      </c>
      <c r="CA71" t="str">
        <f t="shared" si="17"/>
        <v/>
      </c>
      <c r="CB71" t="str">
        <f t="shared" si="18"/>
        <v/>
      </c>
      <c r="CC71" t="str">
        <f t="shared" si="19"/>
        <v/>
      </c>
      <c r="CJ71">
        <f t="shared" si="20"/>
        <v>0</v>
      </c>
      <c r="CK71">
        <f t="shared" si="21"/>
        <v>0</v>
      </c>
    </row>
    <row r="72" spans="1:89" x14ac:dyDescent="0.25">
      <c r="A72" s="200"/>
      <c r="B72" s="24" t="s">
        <v>40</v>
      </c>
      <c r="C72" s="16">
        <f t="shared" si="14"/>
        <v>0</v>
      </c>
      <c r="D72" s="25">
        <f t="shared" si="15"/>
        <v>0</v>
      </c>
      <c r="E72" s="16">
        <f t="shared" si="15"/>
        <v>0</v>
      </c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6"/>
      <c r="AA72" s="19"/>
      <c r="AB72" s="26"/>
      <c r="AC72" s="19"/>
      <c r="AD72" s="26"/>
      <c r="AE72" s="19"/>
      <c r="AF72" s="26"/>
      <c r="AG72" s="19"/>
      <c r="AH72" s="26"/>
      <c r="AI72" s="19"/>
      <c r="AJ72" s="26"/>
      <c r="AK72" s="19"/>
      <c r="AL72" s="26"/>
      <c r="AM72" s="22"/>
      <c r="AN72" s="23"/>
      <c r="AO72" s="19"/>
      <c r="AP72" t="str">
        <f t="shared" si="16"/>
        <v/>
      </c>
      <c r="CA72" t="str">
        <f t="shared" si="17"/>
        <v/>
      </c>
      <c r="CB72" t="str">
        <f t="shared" si="18"/>
        <v/>
      </c>
      <c r="CC72" t="str">
        <f t="shared" si="19"/>
        <v/>
      </c>
      <c r="CJ72">
        <f t="shared" si="20"/>
        <v>0</v>
      </c>
      <c r="CK72">
        <f t="shared" si="21"/>
        <v>0</v>
      </c>
    </row>
    <row r="73" spans="1:89" x14ac:dyDescent="0.25">
      <c r="A73" s="200"/>
      <c r="B73" s="24" t="s">
        <v>41</v>
      </c>
      <c r="C73" s="16">
        <f t="shared" si="14"/>
        <v>0</v>
      </c>
      <c r="D73" s="25">
        <f t="shared" si="15"/>
        <v>0</v>
      </c>
      <c r="E73" s="16">
        <f t="shared" si="15"/>
        <v>0</v>
      </c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6"/>
      <c r="AA73" s="19"/>
      <c r="AB73" s="26"/>
      <c r="AC73" s="19"/>
      <c r="AD73" s="26"/>
      <c r="AE73" s="19"/>
      <c r="AF73" s="26"/>
      <c r="AG73" s="19"/>
      <c r="AH73" s="26"/>
      <c r="AI73" s="19"/>
      <c r="AJ73" s="26"/>
      <c r="AK73" s="19"/>
      <c r="AL73" s="26"/>
      <c r="AM73" s="22"/>
      <c r="AN73" s="23"/>
      <c r="AO73" s="19"/>
      <c r="AP73" t="str">
        <f t="shared" si="16"/>
        <v/>
      </c>
      <c r="CA73" t="str">
        <f t="shared" si="17"/>
        <v/>
      </c>
      <c r="CB73" t="str">
        <f t="shared" si="18"/>
        <v/>
      </c>
      <c r="CC73" t="str">
        <f t="shared" si="19"/>
        <v/>
      </c>
      <c r="CJ73">
        <f t="shared" si="20"/>
        <v>0</v>
      </c>
      <c r="CK73">
        <f t="shared" si="21"/>
        <v>0</v>
      </c>
    </row>
    <row r="74" spans="1:89" ht="22.5" x14ac:dyDescent="0.25">
      <c r="A74" s="200"/>
      <c r="B74" s="27" t="s">
        <v>42</v>
      </c>
      <c r="C74" s="16">
        <f t="shared" si="14"/>
        <v>0</v>
      </c>
      <c r="D74" s="25">
        <f t="shared" si="15"/>
        <v>0</v>
      </c>
      <c r="E74" s="16">
        <f t="shared" si="15"/>
        <v>0</v>
      </c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6"/>
      <c r="AA74" s="19"/>
      <c r="AB74" s="26"/>
      <c r="AC74" s="19"/>
      <c r="AD74" s="26"/>
      <c r="AE74" s="19"/>
      <c r="AF74" s="26"/>
      <c r="AG74" s="19"/>
      <c r="AH74" s="26"/>
      <c r="AI74" s="19"/>
      <c r="AJ74" s="26"/>
      <c r="AK74" s="19"/>
      <c r="AL74" s="26"/>
      <c r="AM74" s="22"/>
      <c r="AN74" s="23"/>
      <c r="AO74" s="19"/>
      <c r="AP74" t="str">
        <f t="shared" si="16"/>
        <v/>
      </c>
      <c r="CA74" t="str">
        <f t="shared" si="17"/>
        <v/>
      </c>
      <c r="CB74" t="str">
        <f t="shared" si="18"/>
        <v/>
      </c>
      <c r="CC74" t="str">
        <f t="shared" si="19"/>
        <v/>
      </c>
      <c r="CJ74">
        <f t="shared" si="20"/>
        <v>0</v>
      </c>
      <c r="CK74">
        <f t="shared" si="21"/>
        <v>0</v>
      </c>
    </row>
    <row r="75" spans="1:89" x14ac:dyDescent="0.25">
      <c r="A75" s="200"/>
      <c r="B75" s="24" t="s">
        <v>43</v>
      </c>
      <c r="C75" s="16">
        <f t="shared" si="14"/>
        <v>0</v>
      </c>
      <c r="D75" s="25">
        <f t="shared" si="15"/>
        <v>0</v>
      </c>
      <c r="E75" s="16">
        <f t="shared" si="15"/>
        <v>0</v>
      </c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6"/>
      <c r="AA75" s="19"/>
      <c r="AB75" s="26"/>
      <c r="AC75" s="19"/>
      <c r="AD75" s="26"/>
      <c r="AE75" s="19"/>
      <c r="AF75" s="26"/>
      <c r="AG75" s="19"/>
      <c r="AH75" s="26"/>
      <c r="AI75" s="19"/>
      <c r="AJ75" s="26"/>
      <c r="AK75" s="19"/>
      <c r="AL75" s="26"/>
      <c r="AM75" s="22"/>
      <c r="AN75" s="23"/>
      <c r="AO75" s="19"/>
      <c r="AP75" t="str">
        <f t="shared" si="16"/>
        <v/>
      </c>
      <c r="CA75" t="str">
        <f t="shared" si="17"/>
        <v/>
      </c>
      <c r="CB75" t="str">
        <f t="shared" si="18"/>
        <v/>
      </c>
      <c r="CC75" t="str">
        <f t="shared" si="19"/>
        <v/>
      </c>
      <c r="CJ75">
        <f t="shared" si="20"/>
        <v>0</v>
      </c>
      <c r="CK75">
        <f t="shared" si="21"/>
        <v>0</v>
      </c>
    </row>
    <row r="76" spans="1:89" x14ac:dyDescent="0.25">
      <c r="A76" s="200"/>
      <c r="B76" s="24" t="s">
        <v>44</v>
      </c>
      <c r="C76" s="16">
        <f t="shared" si="14"/>
        <v>0</v>
      </c>
      <c r="D76" s="25">
        <f t="shared" si="15"/>
        <v>0</v>
      </c>
      <c r="E76" s="16">
        <f t="shared" si="15"/>
        <v>0</v>
      </c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6"/>
      <c r="AA76" s="19"/>
      <c r="AB76" s="26"/>
      <c r="AC76" s="19"/>
      <c r="AD76" s="26"/>
      <c r="AE76" s="19"/>
      <c r="AF76" s="26"/>
      <c r="AG76" s="19"/>
      <c r="AH76" s="26"/>
      <c r="AI76" s="19"/>
      <c r="AJ76" s="26"/>
      <c r="AK76" s="19"/>
      <c r="AL76" s="26"/>
      <c r="AM76" s="22"/>
      <c r="AN76" s="23"/>
      <c r="AO76" s="19"/>
      <c r="AP76" t="str">
        <f t="shared" si="16"/>
        <v/>
      </c>
      <c r="CA76" t="str">
        <f t="shared" si="17"/>
        <v/>
      </c>
      <c r="CB76" t="str">
        <f t="shared" si="18"/>
        <v/>
      </c>
      <c r="CC76" t="str">
        <f t="shared" si="19"/>
        <v/>
      </c>
      <c r="CJ76">
        <f t="shared" si="20"/>
        <v>0</v>
      </c>
      <c r="CK76">
        <f t="shared" si="21"/>
        <v>0</v>
      </c>
    </row>
    <row r="77" spans="1:89" x14ac:dyDescent="0.25">
      <c r="A77" s="200"/>
      <c r="B77" s="24" t="s">
        <v>45</v>
      </c>
      <c r="C77" s="16">
        <f t="shared" si="14"/>
        <v>0</v>
      </c>
      <c r="D77" s="25">
        <f t="shared" si="15"/>
        <v>0</v>
      </c>
      <c r="E77" s="16">
        <f t="shared" si="15"/>
        <v>0</v>
      </c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6"/>
      <c r="AA77" s="19"/>
      <c r="AB77" s="26"/>
      <c r="AC77" s="19"/>
      <c r="AD77" s="26"/>
      <c r="AE77" s="19"/>
      <c r="AF77" s="26"/>
      <c r="AG77" s="19"/>
      <c r="AH77" s="26"/>
      <c r="AI77" s="19"/>
      <c r="AJ77" s="26"/>
      <c r="AK77" s="19"/>
      <c r="AL77" s="26"/>
      <c r="AM77" s="22"/>
      <c r="AN77" s="23"/>
      <c r="AO77" s="19"/>
      <c r="AP77" t="str">
        <f t="shared" si="16"/>
        <v/>
      </c>
      <c r="CA77" t="str">
        <f t="shared" si="17"/>
        <v/>
      </c>
      <c r="CB77" t="str">
        <f t="shared" si="18"/>
        <v/>
      </c>
      <c r="CC77" t="str">
        <f t="shared" si="19"/>
        <v/>
      </c>
      <c r="CJ77">
        <f t="shared" si="20"/>
        <v>0</v>
      </c>
      <c r="CK77">
        <f t="shared" si="21"/>
        <v>0</v>
      </c>
    </row>
    <row r="78" spans="1:89" x14ac:dyDescent="0.25">
      <c r="A78" s="200"/>
      <c r="B78" s="24" t="s">
        <v>46</v>
      </c>
      <c r="C78" s="16">
        <f t="shared" si="14"/>
        <v>0</v>
      </c>
      <c r="D78" s="25">
        <f t="shared" si="15"/>
        <v>0</v>
      </c>
      <c r="E78" s="16">
        <f t="shared" si="15"/>
        <v>0</v>
      </c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6"/>
      <c r="AA78" s="19"/>
      <c r="AB78" s="26"/>
      <c r="AC78" s="19"/>
      <c r="AD78" s="26"/>
      <c r="AE78" s="19"/>
      <c r="AF78" s="26"/>
      <c r="AG78" s="19"/>
      <c r="AH78" s="26"/>
      <c r="AI78" s="19"/>
      <c r="AJ78" s="26"/>
      <c r="AK78" s="19"/>
      <c r="AL78" s="26"/>
      <c r="AM78" s="22"/>
      <c r="AN78" s="23"/>
      <c r="AO78" s="19"/>
      <c r="AP78" t="str">
        <f t="shared" si="16"/>
        <v/>
      </c>
      <c r="CA78" t="str">
        <f t="shared" si="17"/>
        <v/>
      </c>
      <c r="CB78" t="str">
        <f t="shared" si="18"/>
        <v/>
      </c>
      <c r="CC78" t="str">
        <f t="shared" si="19"/>
        <v/>
      </c>
      <c r="CJ78">
        <f t="shared" si="20"/>
        <v>0</v>
      </c>
      <c r="CK78">
        <f t="shared" si="21"/>
        <v>0</v>
      </c>
    </row>
    <row r="79" spans="1:89" ht="22.5" x14ac:dyDescent="0.25">
      <c r="A79" s="200"/>
      <c r="B79" s="27" t="s">
        <v>47</v>
      </c>
      <c r="C79" s="16">
        <f t="shared" si="14"/>
        <v>0</v>
      </c>
      <c r="D79" s="25">
        <f t="shared" si="15"/>
        <v>0</v>
      </c>
      <c r="E79" s="16">
        <f t="shared" si="15"/>
        <v>0</v>
      </c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6"/>
      <c r="AA79" s="19"/>
      <c r="AB79" s="26"/>
      <c r="AC79" s="19"/>
      <c r="AD79" s="26"/>
      <c r="AE79" s="19"/>
      <c r="AF79" s="26"/>
      <c r="AG79" s="19"/>
      <c r="AH79" s="26"/>
      <c r="AI79" s="19"/>
      <c r="AJ79" s="26"/>
      <c r="AK79" s="19"/>
      <c r="AL79" s="26"/>
      <c r="AM79" s="22"/>
      <c r="AN79" s="23"/>
      <c r="AO79" s="19"/>
      <c r="AP79" t="str">
        <f t="shared" si="16"/>
        <v/>
      </c>
      <c r="CA79" t="str">
        <f t="shared" si="17"/>
        <v/>
      </c>
      <c r="CB79" t="str">
        <f t="shared" si="18"/>
        <v/>
      </c>
      <c r="CC79" t="str">
        <f t="shared" si="19"/>
        <v/>
      </c>
      <c r="CJ79">
        <f t="shared" si="20"/>
        <v>0</v>
      </c>
      <c r="CK79">
        <f t="shared" si="21"/>
        <v>0</v>
      </c>
    </row>
    <row r="80" spans="1:89" x14ac:dyDescent="0.25">
      <c r="A80" s="200"/>
      <c r="B80" s="24" t="s">
        <v>48</v>
      </c>
      <c r="C80" s="16">
        <f t="shared" si="14"/>
        <v>0</v>
      </c>
      <c r="D80" s="25">
        <f t="shared" si="15"/>
        <v>0</v>
      </c>
      <c r="E80" s="16">
        <f t="shared" si="15"/>
        <v>0</v>
      </c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6"/>
      <c r="AA80" s="19"/>
      <c r="AB80" s="26"/>
      <c r="AC80" s="19"/>
      <c r="AD80" s="26"/>
      <c r="AE80" s="19"/>
      <c r="AF80" s="26"/>
      <c r="AG80" s="19"/>
      <c r="AH80" s="26"/>
      <c r="AI80" s="19"/>
      <c r="AJ80" s="26"/>
      <c r="AK80" s="19"/>
      <c r="AL80" s="26"/>
      <c r="AM80" s="22"/>
      <c r="AN80" s="23"/>
      <c r="AO80" s="19"/>
      <c r="AP80" t="str">
        <f t="shared" si="16"/>
        <v/>
      </c>
      <c r="CA80" t="str">
        <f t="shared" si="17"/>
        <v/>
      </c>
      <c r="CB80" t="str">
        <f t="shared" si="18"/>
        <v/>
      </c>
      <c r="CC80" t="str">
        <f t="shared" si="19"/>
        <v/>
      </c>
      <c r="CJ80">
        <f t="shared" si="20"/>
        <v>0</v>
      </c>
      <c r="CK80">
        <f t="shared" si="21"/>
        <v>0</v>
      </c>
    </row>
    <row r="81" spans="1:89" x14ac:dyDescent="0.25">
      <c r="A81" s="200"/>
      <c r="B81" s="24" t="s">
        <v>49</v>
      </c>
      <c r="C81" s="16">
        <f t="shared" si="14"/>
        <v>0</v>
      </c>
      <c r="D81" s="25">
        <f t="shared" si="15"/>
        <v>0</v>
      </c>
      <c r="E81" s="16">
        <f t="shared" si="15"/>
        <v>0</v>
      </c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6"/>
      <c r="AA81" s="19"/>
      <c r="AB81" s="26"/>
      <c r="AC81" s="19"/>
      <c r="AD81" s="26"/>
      <c r="AE81" s="19"/>
      <c r="AF81" s="26"/>
      <c r="AG81" s="19"/>
      <c r="AH81" s="26"/>
      <c r="AI81" s="19"/>
      <c r="AJ81" s="26"/>
      <c r="AK81" s="19"/>
      <c r="AL81" s="26"/>
      <c r="AM81" s="22"/>
      <c r="AN81" s="23"/>
      <c r="AO81" s="19"/>
      <c r="AP81" t="str">
        <f t="shared" si="16"/>
        <v/>
      </c>
      <c r="CA81" t="str">
        <f t="shared" si="17"/>
        <v/>
      </c>
      <c r="CB81" t="str">
        <f t="shared" si="18"/>
        <v/>
      </c>
      <c r="CC81" t="str">
        <f t="shared" si="19"/>
        <v/>
      </c>
      <c r="CJ81">
        <f t="shared" si="20"/>
        <v>0</v>
      </c>
      <c r="CK81">
        <f t="shared" si="21"/>
        <v>0</v>
      </c>
    </row>
    <row r="82" spans="1:89" x14ac:dyDescent="0.25">
      <c r="A82" s="200"/>
      <c r="B82" s="24" t="s">
        <v>50</v>
      </c>
      <c r="C82" s="16">
        <f t="shared" si="14"/>
        <v>0</v>
      </c>
      <c r="D82" s="25">
        <f t="shared" si="15"/>
        <v>0</v>
      </c>
      <c r="E82" s="16">
        <f t="shared" si="15"/>
        <v>0</v>
      </c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6"/>
      <c r="AA82" s="19"/>
      <c r="AB82" s="26"/>
      <c r="AC82" s="19"/>
      <c r="AD82" s="26"/>
      <c r="AE82" s="19"/>
      <c r="AF82" s="26"/>
      <c r="AG82" s="19"/>
      <c r="AH82" s="26"/>
      <c r="AI82" s="19"/>
      <c r="AJ82" s="26"/>
      <c r="AK82" s="19"/>
      <c r="AL82" s="26"/>
      <c r="AM82" s="22"/>
      <c r="AN82" s="23"/>
      <c r="AO82" s="19"/>
      <c r="AP82" t="str">
        <f t="shared" si="16"/>
        <v/>
      </c>
      <c r="CA82" t="str">
        <f t="shared" si="17"/>
        <v/>
      </c>
      <c r="CB82" t="str">
        <f t="shared" si="18"/>
        <v/>
      </c>
      <c r="CC82" t="str">
        <f t="shared" si="19"/>
        <v/>
      </c>
      <c r="CJ82">
        <f t="shared" si="20"/>
        <v>0</v>
      </c>
      <c r="CK82">
        <f t="shared" si="21"/>
        <v>0</v>
      </c>
    </row>
    <row r="83" spans="1:89" x14ac:dyDescent="0.25">
      <c r="A83" s="200"/>
      <c r="B83" s="24" t="s">
        <v>51</v>
      </c>
      <c r="C83" s="16">
        <f t="shared" si="14"/>
        <v>0</v>
      </c>
      <c r="D83" s="25">
        <f t="shared" si="15"/>
        <v>0</v>
      </c>
      <c r="E83" s="16">
        <f t="shared" si="15"/>
        <v>0</v>
      </c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6"/>
      <c r="AA83" s="19"/>
      <c r="AB83" s="26"/>
      <c r="AC83" s="19"/>
      <c r="AD83" s="26"/>
      <c r="AE83" s="19"/>
      <c r="AF83" s="26"/>
      <c r="AG83" s="19"/>
      <c r="AH83" s="26"/>
      <c r="AI83" s="19"/>
      <c r="AJ83" s="26"/>
      <c r="AK83" s="19"/>
      <c r="AL83" s="26"/>
      <c r="AM83" s="22"/>
      <c r="AN83" s="23"/>
      <c r="AO83" s="19"/>
      <c r="AP83" t="str">
        <f t="shared" si="16"/>
        <v/>
      </c>
      <c r="CA83" t="str">
        <f t="shared" si="17"/>
        <v/>
      </c>
      <c r="CB83" t="str">
        <f t="shared" si="18"/>
        <v/>
      </c>
      <c r="CC83" t="str">
        <f t="shared" si="19"/>
        <v/>
      </c>
      <c r="CJ83">
        <f t="shared" si="20"/>
        <v>0</v>
      </c>
      <c r="CK83">
        <f t="shared" si="21"/>
        <v>0</v>
      </c>
    </row>
    <row r="84" spans="1:89" ht="22.5" x14ac:dyDescent="0.25">
      <c r="A84" s="200"/>
      <c r="B84" s="27" t="s">
        <v>52</v>
      </c>
      <c r="C84" s="16">
        <f t="shared" si="14"/>
        <v>0</v>
      </c>
      <c r="D84" s="25">
        <f t="shared" si="15"/>
        <v>0</v>
      </c>
      <c r="E84" s="16">
        <f t="shared" si="15"/>
        <v>0</v>
      </c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6"/>
      <c r="AA84" s="19"/>
      <c r="AB84" s="26"/>
      <c r="AC84" s="19"/>
      <c r="AD84" s="26"/>
      <c r="AE84" s="19"/>
      <c r="AF84" s="26"/>
      <c r="AG84" s="19"/>
      <c r="AH84" s="26"/>
      <c r="AI84" s="19"/>
      <c r="AJ84" s="26"/>
      <c r="AK84" s="19"/>
      <c r="AL84" s="26"/>
      <c r="AM84" s="22"/>
      <c r="AN84" s="23"/>
      <c r="AO84" s="19"/>
      <c r="AP84" t="str">
        <f t="shared" si="16"/>
        <v/>
      </c>
      <c r="CA84" t="str">
        <f t="shared" si="17"/>
        <v/>
      </c>
      <c r="CB84" t="str">
        <f t="shared" si="18"/>
        <v/>
      </c>
      <c r="CC84" t="str">
        <f t="shared" si="19"/>
        <v/>
      </c>
      <c r="CJ84">
        <f t="shared" si="20"/>
        <v>0</v>
      </c>
      <c r="CK84">
        <f t="shared" si="21"/>
        <v>0</v>
      </c>
    </row>
    <row r="85" spans="1:89" x14ac:dyDescent="0.25">
      <c r="A85" s="201"/>
      <c r="B85" s="42" t="s">
        <v>53</v>
      </c>
      <c r="C85" s="29">
        <f t="shared" si="14"/>
        <v>3</v>
      </c>
      <c r="D85" s="30">
        <f t="shared" si="15"/>
        <v>1</v>
      </c>
      <c r="E85" s="29">
        <f t="shared" si="15"/>
        <v>2</v>
      </c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32"/>
      <c r="X85" s="31"/>
      <c r="Y85" s="32"/>
      <c r="Z85" s="31"/>
      <c r="AA85" s="32"/>
      <c r="AB85" s="31"/>
      <c r="AC85" s="32"/>
      <c r="AD85" s="31"/>
      <c r="AE85" s="32"/>
      <c r="AF85" s="31">
        <v>1</v>
      </c>
      <c r="AG85" s="32">
        <v>1</v>
      </c>
      <c r="AH85" s="31"/>
      <c r="AI85" s="32">
        <v>1</v>
      </c>
      <c r="AJ85" s="31"/>
      <c r="AK85" s="32"/>
      <c r="AL85" s="31"/>
      <c r="AM85" s="34"/>
      <c r="AN85" s="35">
        <v>0</v>
      </c>
      <c r="AO85" s="32">
        <v>0</v>
      </c>
      <c r="AP85" t="str">
        <f t="shared" si="16"/>
        <v/>
      </c>
      <c r="CA85" t="str">
        <f t="shared" si="17"/>
        <v/>
      </c>
      <c r="CB85" t="str">
        <f t="shared" si="18"/>
        <v/>
      </c>
      <c r="CC85" t="str">
        <f t="shared" si="19"/>
        <v/>
      </c>
      <c r="CJ85">
        <f t="shared" si="20"/>
        <v>0</v>
      </c>
      <c r="CK85">
        <f t="shared" si="21"/>
        <v>0</v>
      </c>
    </row>
    <row r="86" spans="1:89" x14ac:dyDescent="0.25">
      <c r="A86" s="184" t="s">
        <v>54</v>
      </c>
      <c r="B86" s="24" t="s">
        <v>55</v>
      </c>
      <c r="C86" s="36">
        <f t="shared" si="14"/>
        <v>13</v>
      </c>
      <c r="D86" s="37">
        <f t="shared" si="15"/>
        <v>4</v>
      </c>
      <c r="E86" s="36">
        <f t="shared" si="15"/>
        <v>9</v>
      </c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38"/>
      <c r="S86" s="39"/>
      <c r="T86" s="38"/>
      <c r="U86" s="39">
        <v>1</v>
      </c>
      <c r="V86" s="38"/>
      <c r="W86" s="39"/>
      <c r="X86" s="38"/>
      <c r="Y86" s="39"/>
      <c r="Z86" s="38"/>
      <c r="AA86" s="39"/>
      <c r="AB86" s="38">
        <v>1</v>
      </c>
      <c r="AC86" s="39">
        <v>4</v>
      </c>
      <c r="AD86" s="38"/>
      <c r="AE86" s="39">
        <v>1</v>
      </c>
      <c r="AF86" s="38"/>
      <c r="AG86" s="39"/>
      <c r="AH86" s="38"/>
      <c r="AI86" s="39"/>
      <c r="AJ86" s="38">
        <v>1</v>
      </c>
      <c r="AK86" s="39">
        <v>1</v>
      </c>
      <c r="AL86" s="38">
        <v>2</v>
      </c>
      <c r="AM86" s="41">
        <v>2</v>
      </c>
      <c r="AN86" s="23">
        <v>0</v>
      </c>
      <c r="AO86" s="19">
        <v>0</v>
      </c>
      <c r="AP86" t="str">
        <f t="shared" si="16"/>
        <v/>
      </c>
      <c r="CA86" t="str">
        <f t="shared" si="17"/>
        <v/>
      </c>
      <c r="CB86" t="str">
        <f t="shared" si="18"/>
        <v/>
      </c>
      <c r="CC86" t="str">
        <f t="shared" si="19"/>
        <v/>
      </c>
      <c r="CJ86">
        <f t="shared" si="20"/>
        <v>0</v>
      </c>
      <c r="CK86">
        <f t="shared" si="21"/>
        <v>0</v>
      </c>
    </row>
    <row r="87" spans="1:89" x14ac:dyDescent="0.25">
      <c r="A87" s="200"/>
      <c r="B87" s="24" t="s">
        <v>56</v>
      </c>
      <c r="C87" s="16">
        <f t="shared" si="14"/>
        <v>1</v>
      </c>
      <c r="D87" s="25">
        <f t="shared" si="15"/>
        <v>0</v>
      </c>
      <c r="E87" s="16">
        <f t="shared" si="15"/>
        <v>1</v>
      </c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6"/>
      <c r="AA87" s="19"/>
      <c r="AB87" s="26"/>
      <c r="AC87" s="19"/>
      <c r="AD87" s="26"/>
      <c r="AE87" s="19"/>
      <c r="AF87" s="26"/>
      <c r="AG87" s="19"/>
      <c r="AH87" s="26"/>
      <c r="AI87" s="19"/>
      <c r="AJ87" s="26"/>
      <c r="AK87" s="19">
        <v>1</v>
      </c>
      <c r="AL87" s="26"/>
      <c r="AM87" s="22"/>
      <c r="AN87" s="23">
        <v>0</v>
      </c>
      <c r="AO87" s="19">
        <v>0</v>
      </c>
      <c r="AP87" t="str">
        <f t="shared" si="16"/>
        <v/>
      </c>
      <c r="CA87" t="str">
        <f t="shared" si="17"/>
        <v/>
      </c>
      <c r="CB87" t="str">
        <f t="shared" si="18"/>
        <v/>
      </c>
      <c r="CC87" t="str">
        <f t="shared" si="19"/>
        <v/>
      </c>
      <c r="CJ87">
        <f t="shared" si="20"/>
        <v>0</v>
      </c>
      <c r="CK87">
        <f t="shared" si="21"/>
        <v>0</v>
      </c>
    </row>
    <row r="88" spans="1:89" x14ac:dyDescent="0.25">
      <c r="A88" s="200"/>
      <c r="B88" s="24" t="s">
        <v>57</v>
      </c>
      <c r="C88" s="16">
        <f t="shared" si="14"/>
        <v>4</v>
      </c>
      <c r="D88" s="25">
        <f t="shared" si="15"/>
        <v>2</v>
      </c>
      <c r="E88" s="16">
        <f t="shared" si="15"/>
        <v>2</v>
      </c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6"/>
      <c r="AA88" s="19"/>
      <c r="AB88" s="26"/>
      <c r="AC88" s="19">
        <v>1</v>
      </c>
      <c r="AD88" s="26"/>
      <c r="AE88" s="19">
        <v>1</v>
      </c>
      <c r="AF88" s="26"/>
      <c r="AG88" s="19"/>
      <c r="AH88" s="26"/>
      <c r="AI88" s="19"/>
      <c r="AJ88" s="26"/>
      <c r="AK88" s="19"/>
      <c r="AL88" s="26">
        <v>2</v>
      </c>
      <c r="AM88" s="22"/>
      <c r="AN88" s="23">
        <v>0</v>
      </c>
      <c r="AO88" s="19">
        <v>0</v>
      </c>
      <c r="AP88" t="str">
        <f t="shared" si="16"/>
        <v/>
      </c>
      <c r="CA88" t="str">
        <f t="shared" si="17"/>
        <v/>
      </c>
      <c r="CB88" t="str">
        <f t="shared" si="18"/>
        <v/>
      </c>
      <c r="CC88" t="str">
        <f t="shared" si="19"/>
        <v/>
      </c>
      <c r="CJ88">
        <f t="shared" si="20"/>
        <v>0</v>
      </c>
      <c r="CK88">
        <f t="shared" si="21"/>
        <v>0</v>
      </c>
    </row>
    <row r="89" spans="1:89" x14ac:dyDescent="0.25">
      <c r="A89" s="201"/>
      <c r="B89" s="42" t="s">
        <v>89</v>
      </c>
      <c r="C89" s="29">
        <f t="shared" si="14"/>
        <v>2</v>
      </c>
      <c r="D89" s="30">
        <f t="shared" si="15"/>
        <v>0</v>
      </c>
      <c r="E89" s="29">
        <f t="shared" si="15"/>
        <v>2</v>
      </c>
      <c r="F89" s="31"/>
      <c r="G89" s="32"/>
      <c r="H89" s="31"/>
      <c r="I89" s="32"/>
      <c r="J89" s="31"/>
      <c r="K89" s="32"/>
      <c r="L89" s="31"/>
      <c r="M89" s="32"/>
      <c r="N89" s="31"/>
      <c r="O89" s="32"/>
      <c r="P89" s="31"/>
      <c r="Q89" s="32"/>
      <c r="R89" s="31"/>
      <c r="S89" s="32"/>
      <c r="T89" s="31"/>
      <c r="U89" s="32"/>
      <c r="V89" s="31"/>
      <c r="W89" s="32"/>
      <c r="X89" s="31"/>
      <c r="Y89" s="32"/>
      <c r="Z89" s="31"/>
      <c r="AA89" s="32"/>
      <c r="AB89" s="31"/>
      <c r="AC89" s="32">
        <v>1</v>
      </c>
      <c r="AD89" s="31"/>
      <c r="AE89" s="32"/>
      <c r="AF89" s="31"/>
      <c r="AG89" s="32"/>
      <c r="AH89" s="31"/>
      <c r="AI89" s="32"/>
      <c r="AJ89" s="31"/>
      <c r="AK89" s="32"/>
      <c r="AL89" s="31"/>
      <c r="AM89" s="34">
        <v>1</v>
      </c>
      <c r="AN89" s="35">
        <v>0</v>
      </c>
      <c r="AO89" s="32">
        <v>0</v>
      </c>
      <c r="AP89" t="str">
        <f t="shared" si="16"/>
        <v/>
      </c>
      <c r="CA89" t="str">
        <f t="shared" si="17"/>
        <v/>
      </c>
      <c r="CB89" t="str">
        <f t="shared" si="18"/>
        <v/>
      </c>
      <c r="CC89" t="str">
        <f t="shared" si="19"/>
        <v/>
      </c>
      <c r="CJ89">
        <f t="shared" si="20"/>
        <v>0</v>
      </c>
      <c r="CK89">
        <f t="shared" si="21"/>
        <v>0</v>
      </c>
    </row>
    <row r="90" spans="1:89" ht="15.75" x14ac:dyDescent="0.25">
      <c r="A90" s="4"/>
      <c r="B90" s="59"/>
      <c r="C90" s="59"/>
      <c r="D90" s="59"/>
      <c r="E90" s="59"/>
      <c r="F90" s="59"/>
      <c r="G90" s="59"/>
      <c r="H90" s="59"/>
      <c r="I90" s="59"/>
      <c r="J90" s="59"/>
    </row>
    <row r="91" spans="1:89" ht="15.75" x14ac:dyDescent="0.25">
      <c r="A91" s="4" t="s">
        <v>90</v>
      </c>
      <c r="B91" s="59"/>
      <c r="C91" s="59"/>
      <c r="D91" s="59"/>
      <c r="E91" s="59"/>
      <c r="F91" s="59"/>
      <c r="G91" s="59"/>
      <c r="H91" s="59"/>
      <c r="I91" s="59"/>
      <c r="J91" s="59"/>
    </row>
    <row r="92" spans="1:89" ht="15" customHeight="1" x14ac:dyDescent="0.25">
      <c r="A92" s="234" t="s">
        <v>60</v>
      </c>
      <c r="B92" s="237" t="s">
        <v>5</v>
      </c>
      <c r="C92" s="238"/>
      <c r="D92" s="239"/>
      <c r="E92" s="209" t="s">
        <v>6</v>
      </c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191"/>
      <c r="AM92" s="240" t="s">
        <v>61</v>
      </c>
      <c r="AN92" s="238"/>
      <c r="AO92" s="238"/>
      <c r="AP92" s="238"/>
      <c r="AQ92" s="238"/>
      <c r="AR92" s="238"/>
      <c r="AS92" s="238"/>
      <c r="AT92" s="238"/>
      <c r="AU92" s="238"/>
      <c r="AV92" s="238"/>
      <c r="AW92" s="241"/>
      <c r="CA92" s="197" t="s">
        <v>62</v>
      </c>
      <c r="CJ92" s="197" t="s">
        <v>62</v>
      </c>
    </row>
    <row r="93" spans="1:89" x14ac:dyDescent="0.25">
      <c r="A93" s="235"/>
      <c r="B93" s="206"/>
      <c r="C93" s="207"/>
      <c r="D93" s="208"/>
      <c r="E93" s="198" t="s">
        <v>10</v>
      </c>
      <c r="F93" s="196"/>
      <c r="G93" s="195" t="s">
        <v>11</v>
      </c>
      <c r="H93" s="196"/>
      <c r="I93" s="195" t="s">
        <v>12</v>
      </c>
      <c r="J93" s="196"/>
      <c r="K93" s="195" t="s">
        <v>13</v>
      </c>
      <c r="L93" s="196"/>
      <c r="M93" s="195" t="s">
        <v>14</v>
      </c>
      <c r="N93" s="196"/>
      <c r="O93" s="195" t="s">
        <v>15</v>
      </c>
      <c r="P93" s="196"/>
      <c r="Q93" s="195" t="s">
        <v>16</v>
      </c>
      <c r="R93" s="196"/>
      <c r="S93" s="195" t="s">
        <v>17</v>
      </c>
      <c r="T93" s="196"/>
      <c r="U93" s="195" t="s">
        <v>18</v>
      </c>
      <c r="V93" s="196"/>
      <c r="W93" s="195" t="s">
        <v>19</v>
      </c>
      <c r="X93" s="196"/>
      <c r="Y93" s="195" t="s">
        <v>20</v>
      </c>
      <c r="Z93" s="196"/>
      <c r="AA93" s="195" t="s">
        <v>21</v>
      </c>
      <c r="AB93" s="196"/>
      <c r="AC93" s="195" t="s">
        <v>22</v>
      </c>
      <c r="AD93" s="196"/>
      <c r="AE93" s="195" t="s">
        <v>23</v>
      </c>
      <c r="AF93" s="196"/>
      <c r="AG93" s="195" t="s">
        <v>24</v>
      </c>
      <c r="AH93" s="196"/>
      <c r="AI93" s="195" t="s">
        <v>25</v>
      </c>
      <c r="AJ93" s="196"/>
      <c r="AK93" s="190" t="s">
        <v>26</v>
      </c>
      <c r="AL93" s="191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42"/>
      <c r="CA93" s="197"/>
      <c r="CJ93" s="197"/>
    </row>
    <row r="94" spans="1:89" ht="36.75" x14ac:dyDescent="0.25">
      <c r="A94" s="236"/>
      <c r="B94" s="8" t="s">
        <v>27</v>
      </c>
      <c r="C94" s="60" t="s">
        <v>28</v>
      </c>
      <c r="D94" s="133" t="s">
        <v>29</v>
      </c>
      <c r="E94" s="13" t="s">
        <v>28</v>
      </c>
      <c r="F94" s="166" t="s">
        <v>29</v>
      </c>
      <c r="G94" s="134" t="s">
        <v>28</v>
      </c>
      <c r="H94" s="166" t="s">
        <v>29</v>
      </c>
      <c r="I94" s="13" t="s">
        <v>28</v>
      </c>
      <c r="J94" s="166" t="s">
        <v>29</v>
      </c>
      <c r="K94" s="13" t="s">
        <v>28</v>
      </c>
      <c r="L94" s="166" t="s">
        <v>29</v>
      </c>
      <c r="M94" s="13" t="s">
        <v>28</v>
      </c>
      <c r="N94" s="166" t="s">
        <v>29</v>
      </c>
      <c r="O94" s="13" t="s">
        <v>28</v>
      </c>
      <c r="P94" s="166" t="s">
        <v>29</v>
      </c>
      <c r="Q94" s="13" t="s">
        <v>28</v>
      </c>
      <c r="R94" s="166" t="s">
        <v>29</v>
      </c>
      <c r="S94" s="13" t="s">
        <v>28</v>
      </c>
      <c r="T94" s="166" t="s">
        <v>29</v>
      </c>
      <c r="U94" s="13" t="s">
        <v>28</v>
      </c>
      <c r="V94" s="166" t="s">
        <v>29</v>
      </c>
      <c r="W94" s="13" t="s">
        <v>28</v>
      </c>
      <c r="X94" s="166" t="s">
        <v>29</v>
      </c>
      <c r="Y94" s="13" t="s">
        <v>28</v>
      </c>
      <c r="Z94" s="166" t="s">
        <v>29</v>
      </c>
      <c r="AA94" s="13" t="s">
        <v>28</v>
      </c>
      <c r="AB94" s="166" t="s">
        <v>29</v>
      </c>
      <c r="AC94" s="13" t="s">
        <v>28</v>
      </c>
      <c r="AD94" s="166" t="s">
        <v>29</v>
      </c>
      <c r="AE94" s="13" t="s">
        <v>28</v>
      </c>
      <c r="AF94" s="166" t="s">
        <v>29</v>
      </c>
      <c r="AG94" s="13" t="s">
        <v>28</v>
      </c>
      <c r="AH94" s="166" t="s">
        <v>29</v>
      </c>
      <c r="AI94" s="13" t="s">
        <v>28</v>
      </c>
      <c r="AJ94" s="166" t="s">
        <v>29</v>
      </c>
      <c r="AK94" s="13" t="s">
        <v>28</v>
      </c>
      <c r="AL94" s="14" t="s">
        <v>29</v>
      </c>
      <c r="AM94" s="62" t="s">
        <v>91</v>
      </c>
      <c r="AN94" s="63" t="s">
        <v>92</v>
      </c>
      <c r="AO94" s="63" t="s">
        <v>93</v>
      </c>
      <c r="AP94" s="63" t="s">
        <v>65</v>
      </c>
      <c r="AQ94" s="63" t="s">
        <v>94</v>
      </c>
      <c r="AR94" s="63" t="s">
        <v>95</v>
      </c>
      <c r="AS94" s="63" t="s">
        <v>69</v>
      </c>
      <c r="AT94" s="63" t="s">
        <v>96</v>
      </c>
      <c r="AU94" s="63" t="s">
        <v>97</v>
      </c>
      <c r="AV94" s="63" t="s">
        <v>72</v>
      </c>
      <c r="AW94" s="135" t="s">
        <v>98</v>
      </c>
      <c r="CA94" s="197"/>
      <c r="CJ94" s="197"/>
    </row>
    <row r="95" spans="1:89" x14ac:dyDescent="0.25">
      <c r="A95" s="136" t="s">
        <v>99</v>
      </c>
      <c r="B95" s="65">
        <f>SUM(C95:D95)</f>
        <v>26</v>
      </c>
      <c r="C95" s="17">
        <f t="shared" ref="C95:D106" si="22">SUM(E95,G95,I95,K95,M95,O95,Q95,S95,U95,W95,Y95,AA95,AC95,AE95,AG95,AI95,AK95)</f>
        <v>13</v>
      </c>
      <c r="D95" s="137">
        <f>SUM(F95,H95,J95,L95,N95,P95,R95,T95,V95,X95,Z95,AB95,AD95,AF95,AH95,AJ95,AL95)</f>
        <v>13</v>
      </c>
      <c r="E95" s="138"/>
      <c r="F95" s="139"/>
      <c r="G95" s="140"/>
      <c r="H95" s="67"/>
      <c r="I95" s="18"/>
      <c r="J95" s="67"/>
      <c r="K95" s="18"/>
      <c r="L95" s="67"/>
      <c r="M95" s="18"/>
      <c r="N95" s="67"/>
      <c r="O95" s="18"/>
      <c r="P95" s="67"/>
      <c r="Q95" s="18"/>
      <c r="R95" s="67"/>
      <c r="S95" s="18"/>
      <c r="T95" s="67"/>
      <c r="U95" s="18"/>
      <c r="V95" s="67"/>
      <c r="W95" s="18"/>
      <c r="X95" s="67">
        <v>1</v>
      </c>
      <c r="Y95" s="18"/>
      <c r="Z95" s="67"/>
      <c r="AA95" s="18">
        <v>1</v>
      </c>
      <c r="AB95" s="67">
        <v>3</v>
      </c>
      <c r="AC95" s="18">
        <v>2</v>
      </c>
      <c r="AD95" s="67">
        <v>1</v>
      </c>
      <c r="AE95" s="18"/>
      <c r="AF95" s="67"/>
      <c r="AG95" s="18">
        <v>4</v>
      </c>
      <c r="AH95" s="67">
        <v>3</v>
      </c>
      <c r="AI95" s="18">
        <v>1</v>
      </c>
      <c r="AJ95" s="67"/>
      <c r="AK95" s="18">
        <v>5</v>
      </c>
      <c r="AL95" s="68">
        <v>5</v>
      </c>
      <c r="AM95" s="69">
        <v>26</v>
      </c>
      <c r="AN95" s="70"/>
      <c r="AO95" s="70"/>
      <c r="AP95" s="70"/>
      <c r="AQ95" s="70"/>
      <c r="AR95" s="70"/>
      <c r="AS95" s="70"/>
      <c r="AT95" s="70"/>
      <c r="AU95" s="70"/>
      <c r="AV95" s="70"/>
      <c r="AW95" s="139"/>
      <c r="AX95" t="str">
        <f t="shared" ref="AX95:AX106" si="23">CA95&amp;CB95</f>
        <v/>
      </c>
      <c r="CA95" t="str">
        <f>IF(CJ95=1," * La suma de Atenciones por profesional no debe ser mayor al Total.","")</f>
        <v/>
      </c>
      <c r="CJ95">
        <f>IF(SUM(AM95:AW95)&gt;B95,1,0)</f>
        <v>0</v>
      </c>
    </row>
    <row r="96" spans="1:89" x14ac:dyDescent="0.25">
      <c r="A96" s="136" t="s">
        <v>100</v>
      </c>
      <c r="B96" s="47">
        <f t="shared" ref="B96:B106" si="24">SUM(C96:D96)</f>
        <v>115</v>
      </c>
      <c r="C96" s="25">
        <f t="shared" si="22"/>
        <v>49</v>
      </c>
      <c r="D96" s="141">
        <f t="shared" si="22"/>
        <v>66</v>
      </c>
      <c r="E96" s="142"/>
      <c r="F96" s="143"/>
      <c r="G96" s="23"/>
      <c r="H96" s="19"/>
      <c r="I96" s="26"/>
      <c r="J96" s="19"/>
      <c r="K96" s="26"/>
      <c r="L96" s="19"/>
      <c r="M96" s="26"/>
      <c r="N96" s="19">
        <v>1</v>
      </c>
      <c r="O96" s="26"/>
      <c r="P96" s="19">
        <v>1</v>
      </c>
      <c r="Q96" s="26"/>
      <c r="R96" s="19">
        <v>1</v>
      </c>
      <c r="S96" s="26"/>
      <c r="T96" s="19">
        <v>1</v>
      </c>
      <c r="U96" s="26"/>
      <c r="V96" s="19">
        <v>2</v>
      </c>
      <c r="W96" s="26"/>
      <c r="X96" s="19">
        <v>3</v>
      </c>
      <c r="Y96" s="26">
        <v>3</v>
      </c>
      <c r="Z96" s="19">
        <v>7</v>
      </c>
      <c r="AA96" s="26">
        <v>3</v>
      </c>
      <c r="AB96" s="19">
        <v>5</v>
      </c>
      <c r="AC96" s="26">
        <v>6</v>
      </c>
      <c r="AD96" s="19">
        <v>5</v>
      </c>
      <c r="AE96" s="26">
        <v>7</v>
      </c>
      <c r="AF96" s="19">
        <v>6</v>
      </c>
      <c r="AG96" s="26">
        <v>8</v>
      </c>
      <c r="AH96" s="19">
        <v>11</v>
      </c>
      <c r="AI96" s="26">
        <v>9</v>
      </c>
      <c r="AJ96" s="19">
        <v>11</v>
      </c>
      <c r="AK96" s="26">
        <v>13</v>
      </c>
      <c r="AL96" s="22">
        <v>12</v>
      </c>
      <c r="AM96" s="71">
        <v>115</v>
      </c>
      <c r="AN96" s="72"/>
      <c r="AO96" s="72"/>
      <c r="AP96" s="72"/>
      <c r="AQ96" s="72"/>
      <c r="AR96" s="72"/>
      <c r="AS96" s="72"/>
      <c r="AT96" s="72"/>
      <c r="AU96" s="72"/>
      <c r="AV96" s="72"/>
      <c r="AW96" s="143"/>
      <c r="AX96" t="str">
        <f t="shared" si="23"/>
        <v/>
      </c>
      <c r="CA96" t="str">
        <f t="shared" ref="CA96:CA106" si="25">IF(CJ96=1," * La suma de Atenciones por profesional no debe ser mayor al Total.","")</f>
        <v/>
      </c>
      <c r="CJ96">
        <f t="shared" ref="CJ96:CJ106" si="26">IF(SUM(AM96:AW96)&gt;B96,1,0)</f>
        <v>0</v>
      </c>
    </row>
    <row r="97" spans="1:88" x14ac:dyDescent="0.25">
      <c r="A97" s="136" t="s">
        <v>101</v>
      </c>
      <c r="B97" s="47">
        <f t="shared" si="24"/>
        <v>60</v>
      </c>
      <c r="C97" s="25">
        <f t="shared" si="22"/>
        <v>36</v>
      </c>
      <c r="D97" s="141">
        <f t="shared" si="22"/>
        <v>24</v>
      </c>
      <c r="E97" s="142"/>
      <c r="F97" s="143"/>
      <c r="G97" s="23"/>
      <c r="H97" s="19"/>
      <c r="I97" s="26"/>
      <c r="J97" s="19"/>
      <c r="K97" s="26"/>
      <c r="L97" s="19"/>
      <c r="M97" s="26"/>
      <c r="N97" s="19"/>
      <c r="O97" s="26"/>
      <c r="P97" s="19"/>
      <c r="Q97" s="26">
        <v>1</v>
      </c>
      <c r="R97" s="19"/>
      <c r="S97" s="26"/>
      <c r="T97" s="19">
        <v>1</v>
      </c>
      <c r="U97" s="26">
        <v>1</v>
      </c>
      <c r="V97" s="19"/>
      <c r="W97" s="26"/>
      <c r="X97" s="19">
        <v>1</v>
      </c>
      <c r="Y97" s="26"/>
      <c r="Z97" s="19"/>
      <c r="AA97" s="26">
        <v>2</v>
      </c>
      <c r="AB97" s="19">
        <v>3</v>
      </c>
      <c r="AC97" s="26">
        <v>2</v>
      </c>
      <c r="AD97" s="19">
        <v>2</v>
      </c>
      <c r="AE97" s="26">
        <v>9</v>
      </c>
      <c r="AF97" s="19">
        <v>2</v>
      </c>
      <c r="AG97" s="26">
        <v>6</v>
      </c>
      <c r="AH97" s="19">
        <v>6</v>
      </c>
      <c r="AI97" s="26">
        <v>2</v>
      </c>
      <c r="AJ97" s="19">
        <v>1</v>
      </c>
      <c r="AK97" s="26">
        <v>13</v>
      </c>
      <c r="AL97" s="22">
        <v>8</v>
      </c>
      <c r="AM97" s="71">
        <v>60</v>
      </c>
      <c r="AN97" s="72"/>
      <c r="AO97" s="72"/>
      <c r="AP97" s="72"/>
      <c r="AQ97" s="72"/>
      <c r="AR97" s="72"/>
      <c r="AS97" s="72"/>
      <c r="AT97" s="72"/>
      <c r="AU97" s="72"/>
      <c r="AV97" s="72"/>
      <c r="AW97" s="143"/>
      <c r="AX97" t="str">
        <f t="shared" si="23"/>
        <v/>
      </c>
      <c r="CA97" t="str">
        <f t="shared" si="25"/>
        <v/>
      </c>
      <c r="CJ97">
        <f t="shared" si="26"/>
        <v>0</v>
      </c>
    </row>
    <row r="98" spans="1:88" x14ac:dyDescent="0.25">
      <c r="A98" s="136" t="s">
        <v>138</v>
      </c>
      <c r="B98" s="47">
        <f t="shared" si="24"/>
        <v>2</v>
      </c>
      <c r="C98" s="25">
        <f t="shared" si="22"/>
        <v>0</v>
      </c>
      <c r="D98" s="141">
        <f t="shared" si="22"/>
        <v>2</v>
      </c>
      <c r="E98" s="142"/>
      <c r="F98" s="143"/>
      <c r="G98" s="23"/>
      <c r="H98" s="19"/>
      <c r="I98" s="26"/>
      <c r="J98" s="19"/>
      <c r="K98" s="26"/>
      <c r="L98" s="19"/>
      <c r="M98" s="26"/>
      <c r="N98" s="19"/>
      <c r="O98" s="26"/>
      <c r="P98" s="19"/>
      <c r="Q98" s="26"/>
      <c r="R98" s="19"/>
      <c r="S98" s="26"/>
      <c r="T98" s="19"/>
      <c r="U98" s="26"/>
      <c r="V98" s="19"/>
      <c r="W98" s="26"/>
      <c r="X98" s="19"/>
      <c r="Y98" s="26"/>
      <c r="Z98" s="19"/>
      <c r="AA98" s="26"/>
      <c r="AB98" s="19"/>
      <c r="AC98" s="26"/>
      <c r="AD98" s="19">
        <v>1</v>
      </c>
      <c r="AE98" s="26"/>
      <c r="AF98" s="19">
        <v>1</v>
      </c>
      <c r="AG98" s="26"/>
      <c r="AH98" s="19"/>
      <c r="AI98" s="26"/>
      <c r="AJ98" s="19"/>
      <c r="AK98" s="26"/>
      <c r="AL98" s="22"/>
      <c r="AM98" s="71">
        <v>2</v>
      </c>
      <c r="AN98" s="72"/>
      <c r="AO98" s="72"/>
      <c r="AP98" s="72"/>
      <c r="AQ98" s="72"/>
      <c r="AR98" s="72"/>
      <c r="AS98" s="72"/>
      <c r="AT98" s="72"/>
      <c r="AU98" s="72"/>
      <c r="AV98" s="72"/>
      <c r="AW98" s="143"/>
      <c r="AX98" t="str">
        <f t="shared" si="23"/>
        <v/>
      </c>
      <c r="CA98" t="str">
        <f t="shared" si="25"/>
        <v/>
      </c>
      <c r="CJ98">
        <f t="shared" si="26"/>
        <v>0</v>
      </c>
    </row>
    <row r="99" spans="1:88" x14ac:dyDescent="0.25">
      <c r="A99" s="136" t="s">
        <v>103</v>
      </c>
      <c r="B99" s="47">
        <f t="shared" si="24"/>
        <v>203</v>
      </c>
      <c r="C99" s="25">
        <f t="shared" si="22"/>
        <v>98</v>
      </c>
      <c r="D99" s="141">
        <f t="shared" si="22"/>
        <v>105</v>
      </c>
      <c r="E99" s="142"/>
      <c r="F99" s="143"/>
      <c r="G99" s="23"/>
      <c r="H99" s="19"/>
      <c r="I99" s="26"/>
      <c r="J99" s="19"/>
      <c r="K99" s="26"/>
      <c r="L99" s="19"/>
      <c r="M99" s="26"/>
      <c r="N99" s="19">
        <v>1</v>
      </c>
      <c r="O99" s="26"/>
      <c r="P99" s="19">
        <v>1</v>
      </c>
      <c r="Q99" s="26">
        <v>1</v>
      </c>
      <c r="R99" s="19">
        <v>1</v>
      </c>
      <c r="S99" s="26"/>
      <c r="T99" s="19">
        <v>2</v>
      </c>
      <c r="U99" s="26">
        <v>1</v>
      </c>
      <c r="V99" s="19">
        <v>2</v>
      </c>
      <c r="W99" s="26"/>
      <c r="X99" s="19">
        <v>5</v>
      </c>
      <c r="Y99" s="26">
        <v>3</v>
      </c>
      <c r="Z99" s="19">
        <v>7</v>
      </c>
      <c r="AA99" s="26">
        <v>6</v>
      </c>
      <c r="AB99" s="19">
        <v>11</v>
      </c>
      <c r="AC99" s="26">
        <v>10</v>
      </c>
      <c r="AD99" s="19">
        <v>9</v>
      </c>
      <c r="AE99" s="26">
        <v>16</v>
      </c>
      <c r="AF99" s="19">
        <v>9</v>
      </c>
      <c r="AG99" s="26">
        <v>18</v>
      </c>
      <c r="AH99" s="19">
        <v>20</v>
      </c>
      <c r="AI99" s="26">
        <v>12</v>
      </c>
      <c r="AJ99" s="19">
        <v>12</v>
      </c>
      <c r="AK99" s="26">
        <v>31</v>
      </c>
      <c r="AL99" s="22">
        <v>25</v>
      </c>
      <c r="AM99" s="71"/>
      <c r="AN99" s="72"/>
      <c r="AO99" s="72"/>
      <c r="AP99" s="72"/>
      <c r="AQ99" s="72"/>
      <c r="AR99" s="72">
        <v>203</v>
      </c>
      <c r="AS99" s="72"/>
      <c r="AT99" s="72"/>
      <c r="AU99" s="72"/>
      <c r="AV99" s="72"/>
      <c r="AW99" s="143"/>
      <c r="AX99" t="str">
        <f t="shared" si="23"/>
        <v/>
      </c>
      <c r="CA99" t="str">
        <f t="shared" si="25"/>
        <v/>
      </c>
      <c r="CJ99">
        <f t="shared" si="26"/>
        <v>0</v>
      </c>
    </row>
    <row r="100" spans="1:88" x14ac:dyDescent="0.25">
      <c r="A100" s="136" t="s">
        <v>104</v>
      </c>
      <c r="B100" s="47">
        <f t="shared" si="24"/>
        <v>0</v>
      </c>
      <c r="C100" s="25">
        <f t="shared" si="22"/>
        <v>0</v>
      </c>
      <c r="D100" s="141">
        <f t="shared" si="22"/>
        <v>0</v>
      </c>
      <c r="E100" s="142"/>
      <c r="F100" s="143"/>
      <c r="G100" s="23"/>
      <c r="H100" s="19"/>
      <c r="I100" s="26"/>
      <c r="J100" s="19"/>
      <c r="K100" s="26"/>
      <c r="L100" s="19"/>
      <c r="M100" s="26"/>
      <c r="N100" s="19"/>
      <c r="O100" s="26"/>
      <c r="P100" s="19"/>
      <c r="Q100" s="26"/>
      <c r="R100" s="19"/>
      <c r="S100" s="26"/>
      <c r="T100" s="19"/>
      <c r="U100" s="26"/>
      <c r="V100" s="19"/>
      <c r="W100" s="26"/>
      <c r="X100" s="19"/>
      <c r="Y100" s="26"/>
      <c r="Z100" s="19"/>
      <c r="AA100" s="26"/>
      <c r="AB100" s="19"/>
      <c r="AC100" s="26"/>
      <c r="AD100" s="19"/>
      <c r="AE100" s="26"/>
      <c r="AF100" s="19"/>
      <c r="AG100" s="26"/>
      <c r="AH100" s="19"/>
      <c r="AI100" s="26"/>
      <c r="AJ100" s="19"/>
      <c r="AK100" s="26"/>
      <c r="AL100" s="22"/>
      <c r="AM100" s="71"/>
      <c r="AN100" s="72"/>
      <c r="AO100" s="72"/>
      <c r="AP100" s="72"/>
      <c r="AQ100" s="72"/>
      <c r="AR100" s="72"/>
      <c r="AS100" s="72"/>
      <c r="AT100" s="72"/>
      <c r="AU100" s="72"/>
      <c r="AV100" s="72"/>
      <c r="AW100" s="143"/>
      <c r="AX100" t="str">
        <f t="shared" si="23"/>
        <v/>
      </c>
      <c r="CA100" t="str">
        <f t="shared" si="25"/>
        <v/>
      </c>
      <c r="CJ100">
        <f t="shared" si="26"/>
        <v>0</v>
      </c>
    </row>
    <row r="101" spans="1:88" x14ac:dyDescent="0.25">
      <c r="A101" s="136" t="s">
        <v>105</v>
      </c>
      <c r="B101" s="47">
        <f t="shared" si="24"/>
        <v>203</v>
      </c>
      <c r="C101" s="25">
        <f t="shared" si="22"/>
        <v>98</v>
      </c>
      <c r="D101" s="141">
        <f t="shared" si="22"/>
        <v>105</v>
      </c>
      <c r="E101" s="142"/>
      <c r="F101" s="143"/>
      <c r="G101" s="23"/>
      <c r="H101" s="19"/>
      <c r="I101" s="26"/>
      <c r="J101" s="19"/>
      <c r="K101" s="26"/>
      <c r="L101" s="19"/>
      <c r="M101" s="26"/>
      <c r="N101" s="19">
        <v>1</v>
      </c>
      <c r="O101" s="26"/>
      <c r="P101" s="19">
        <v>1</v>
      </c>
      <c r="Q101" s="26">
        <v>1</v>
      </c>
      <c r="R101" s="19">
        <v>1</v>
      </c>
      <c r="S101" s="26"/>
      <c r="T101" s="19">
        <v>2</v>
      </c>
      <c r="U101" s="26">
        <v>1</v>
      </c>
      <c r="V101" s="19">
        <v>2</v>
      </c>
      <c r="W101" s="26"/>
      <c r="X101" s="19">
        <v>5</v>
      </c>
      <c r="Y101" s="26">
        <v>3</v>
      </c>
      <c r="Z101" s="19">
        <v>7</v>
      </c>
      <c r="AA101" s="26">
        <v>6</v>
      </c>
      <c r="AB101" s="19">
        <v>11</v>
      </c>
      <c r="AC101" s="26">
        <v>10</v>
      </c>
      <c r="AD101" s="19">
        <v>9</v>
      </c>
      <c r="AE101" s="26">
        <v>16</v>
      </c>
      <c r="AF101" s="19">
        <v>9</v>
      </c>
      <c r="AG101" s="26">
        <v>18</v>
      </c>
      <c r="AH101" s="19">
        <v>20</v>
      </c>
      <c r="AI101" s="26">
        <v>12</v>
      </c>
      <c r="AJ101" s="19">
        <v>12</v>
      </c>
      <c r="AK101" s="26">
        <v>31</v>
      </c>
      <c r="AL101" s="22">
        <v>25</v>
      </c>
      <c r="AM101" s="71">
        <v>41</v>
      </c>
      <c r="AN101" s="72">
        <v>41</v>
      </c>
      <c r="AO101" s="72">
        <v>40</v>
      </c>
      <c r="AP101" s="72"/>
      <c r="AQ101" s="72">
        <v>40</v>
      </c>
      <c r="AR101" s="72"/>
      <c r="AS101" s="72">
        <v>41</v>
      </c>
      <c r="AT101" s="72"/>
      <c r="AU101" s="72"/>
      <c r="AV101" s="72"/>
      <c r="AW101" s="143"/>
      <c r="AX101" t="str">
        <f t="shared" si="23"/>
        <v/>
      </c>
      <c r="CA101" t="str">
        <f t="shared" si="25"/>
        <v/>
      </c>
      <c r="CJ101">
        <f t="shared" si="26"/>
        <v>0</v>
      </c>
    </row>
    <row r="102" spans="1:88" x14ac:dyDescent="0.25">
      <c r="A102" s="136" t="s">
        <v>106</v>
      </c>
      <c r="B102" s="47">
        <f t="shared" si="24"/>
        <v>21</v>
      </c>
      <c r="C102" s="74">
        <f t="shared" si="22"/>
        <v>8</v>
      </c>
      <c r="D102" s="144">
        <f t="shared" si="22"/>
        <v>13</v>
      </c>
      <c r="E102" s="145"/>
      <c r="F102" s="146"/>
      <c r="G102" s="147"/>
      <c r="H102" s="77"/>
      <c r="I102" s="76"/>
      <c r="J102" s="77"/>
      <c r="K102" s="76"/>
      <c r="L102" s="77"/>
      <c r="M102" s="76"/>
      <c r="N102" s="77"/>
      <c r="O102" s="76"/>
      <c r="P102" s="77"/>
      <c r="Q102" s="76">
        <v>1</v>
      </c>
      <c r="R102" s="77"/>
      <c r="S102" s="76"/>
      <c r="T102" s="77"/>
      <c r="U102" s="76"/>
      <c r="V102" s="77">
        <v>2</v>
      </c>
      <c r="W102" s="76"/>
      <c r="X102" s="77">
        <v>1</v>
      </c>
      <c r="Y102" s="76">
        <v>1</v>
      </c>
      <c r="Z102" s="77"/>
      <c r="AA102" s="76">
        <v>1</v>
      </c>
      <c r="AB102" s="77"/>
      <c r="AC102" s="76">
        <v>1</v>
      </c>
      <c r="AD102" s="77">
        <v>3</v>
      </c>
      <c r="AE102" s="76">
        <v>2</v>
      </c>
      <c r="AF102" s="77">
        <v>2</v>
      </c>
      <c r="AG102" s="76">
        <v>1</v>
      </c>
      <c r="AH102" s="77">
        <v>1</v>
      </c>
      <c r="AI102" s="76"/>
      <c r="AJ102" s="77">
        <v>1</v>
      </c>
      <c r="AK102" s="76">
        <v>1</v>
      </c>
      <c r="AL102" s="78">
        <v>3</v>
      </c>
      <c r="AM102" s="79">
        <v>21</v>
      </c>
      <c r="AN102" s="80"/>
      <c r="AO102" s="80"/>
      <c r="AP102" s="80"/>
      <c r="AQ102" s="80"/>
      <c r="AR102" s="80"/>
      <c r="AS102" s="80"/>
      <c r="AT102" s="80"/>
      <c r="AU102" s="80"/>
      <c r="AV102" s="80"/>
      <c r="AW102" s="146"/>
      <c r="AX102" t="str">
        <f t="shared" si="23"/>
        <v/>
      </c>
      <c r="CA102" t="str">
        <f t="shared" si="25"/>
        <v/>
      </c>
      <c r="CJ102">
        <f t="shared" si="26"/>
        <v>0</v>
      </c>
    </row>
    <row r="103" spans="1:88" x14ac:dyDescent="0.25">
      <c r="A103" s="136" t="s">
        <v>107</v>
      </c>
      <c r="B103" s="47">
        <f t="shared" si="24"/>
        <v>14</v>
      </c>
      <c r="C103" s="47">
        <f t="shared" si="22"/>
        <v>8</v>
      </c>
      <c r="D103" s="148">
        <f t="shared" si="22"/>
        <v>6</v>
      </c>
      <c r="E103" s="142"/>
      <c r="F103" s="143"/>
      <c r="G103" s="23"/>
      <c r="H103" s="19"/>
      <c r="I103" s="26"/>
      <c r="J103" s="19"/>
      <c r="K103" s="26"/>
      <c r="L103" s="19"/>
      <c r="M103" s="26"/>
      <c r="N103" s="19"/>
      <c r="O103" s="26"/>
      <c r="P103" s="19"/>
      <c r="Q103" s="26"/>
      <c r="R103" s="19"/>
      <c r="S103" s="26"/>
      <c r="T103" s="19"/>
      <c r="U103" s="26"/>
      <c r="V103" s="19"/>
      <c r="W103" s="26">
        <v>0</v>
      </c>
      <c r="X103" s="19">
        <v>1</v>
      </c>
      <c r="Y103" s="26">
        <v>0</v>
      </c>
      <c r="Z103" s="19">
        <v>1</v>
      </c>
      <c r="AA103" s="26">
        <v>2</v>
      </c>
      <c r="AB103" s="19">
        <v>1</v>
      </c>
      <c r="AC103" s="26"/>
      <c r="AD103" s="19"/>
      <c r="AE103" s="26">
        <v>2</v>
      </c>
      <c r="AF103" s="19">
        <v>0</v>
      </c>
      <c r="AG103" s="26">
        <v>2</v>
      </c>
      <c r="AH103" s="19">
        <v>1</v>
      </c>
      <c r="AI103" s="26">
        <v>1</v>
      </c>
      <c r="AJ103" s="19">
        <v>1</v>
      </c>
      <c r="AK103" s="26">
        <v>1</v>
      </c>
      <c r="AL103" s="22">
        <v>1</v>
      </c>
      <c r="AM103" s="71"/>
      <c r="AN103" s="72"/>
      <c r="AO103" s="72"/>
      <c r="AP103" s="72"/>
      <c r="AQ103" s="72">
        <v>14</v>
      </c>
      <c r="AR103" s="72"/>
      <c r="AS103" s="72"/>
      <c r="AT103" s="72"/>
      <c r="AU103" s="72"/>
      <c r="AV103" s="72"/>
      <c r="AW103" s="143"/>
      <c r="AX103" t="str">
        <f t="shared" si="23"/>
        <v/>
      </c>
      <c r="CA103" t="str">
        <f t="shared" si="25"/>
        <v/>
      </c>
      <c r="CJ103">
        <f t="shared" si="26"/>
        <v>0</v>
      </c>
    </row>
    <row r="104" spans="1:88" x14ac:dyDescent="0.25">
      <c r="A104" s="136" t="s">
        <v>108</v>
      </c>
      <c r="B104" s="47">
        <f t="shared" si="24"/>
        <v>44</v>
      </c>
      <c r="C104" s="47">
        <f t="shared" si="22"/>
        <v>18</v>
      </c>
      <c r="D104" s="148">
        <f t="shared" si="22"/>
        <v>26</v>
      </c>
      <c r="E104" s="142"/>
      <c r="F104" s="143"/>
      <c r="G104" s="23"/>
      <c r="H104" s="19"/>
      <c r="I104" s="26"/>
      <c r="J104" s="19"/>
      <c r="K104" s="26"/>
      <c r="L104" s="19"/>
      <c r="M104" s="26"/>
      <c r="N104" s="19"/>
      <c r="O104" s="26"/>
      <c r="P104" s="19"/>
      <c r="Q104" s="26"/>
      <c r="R104" s="19"/>
      <c r="S104" s="26">
        <v>0</v>
      </c>
      <c r="T104" s="19">
        <v>2</v>
      </c>
      <c r="U104" s="26">
        <v>1</v>
      </c>
      <c r="V104" s="19">
        <v>2</v>
      </c>
      <c r="W104" s="26">
        <v>2</v>
      </c>
      <c r="X104" s="19">
        <v>3</v>
      </c>
      <c r="Y104" s="26">
        <v>3</v>
      </c>
      <c r="Z104" s="19">
        <v>3</v>
      </c>
      <c r="AA104" s="26">
        <v>2</v>
      </c>
      <c r="AB104" s="19">
        <v>5</v>
      </c>
      <c r="AC104" s="26">
        <v>3</v>
      </c>
      <c r="AD104" s="19">
        <v>3</v>
      </c>
      <c r="AE104" s="26">
        <v>2</v>
      </c>
      <c r="AF104" s="19">
        <v>2</v>
      </c>
      <c r="AG104" s="26">
        <v>0</v>
      </c>
      <c r="AH104" s="19">
        <v>4</v>
      </c>
      <c r="AI104" s="26">
        <v>3</v>
      </c>
      <c r="AJ104" s="19">
        <v>2</v>
      </c>
      <c r="AK104" s="26">
        <v>2</v>
      </c>
      <c r="AL104" s="22">
        <v>0</v>
      </c>
      <c r="AM104" s="71"/>
      <c r="AN104" s="72"/>
      <c r="AO104" s="72"/>
      <c r="AP104" s="72"/>
      <c r="AQ104" s="72">
        <v>44</v>
      </c>
      <c r="AR104" s="72"/>
      <c r="AS104" s="72"/>
      <c r="AT104" s="72"/>
      <c r="AU104" s="72"/>
      <c r="AV104" s="72"/>
      <c r="AW104" s="143"/>
      <c r="AX104" t="str">
        <f t="shared" si="23"/>
        <v/>
      </c>
      <c r="CA104" t="str">
        <f t="shared" si="25"/>
        <v/>
      </c>
      <c r="CJ104">
        <f t="shared" si="26"/>
        <v>0</v>
      </c>
    </row>
    <row r="105" spans="1:88" x14ac:dyDescent="0.25">
      <c r="A105" s="136" t="s">
        <v>109</v>
      </c>
      <c r="B105" s="47">
        <f t="shared" si="24"/>
        <v>2</v>
      </c>
      <c r="C105" s="47">
        <f t="shared" si="22"/>
        <v>0</v>
      </c>
      <c r="D105" s="148">
        <f t="shared" si="22"/>
        <v>2</v>
      </c>
      <c r="E105" s="142"/>
      <c r="F105" s="143"/>
      <c r="G105" s="23"/>
      <c r="H105" s="19"/>
      <c r="I105" s="26"/>
      <c r="J105" s="19"/>
      <c r="K105" s="26"/>
      <c r="L105" s="19"/>
      <c r="M105" s="26"/>
      <c r="N105" s="19"/>
      <c r="O105" s="26"/>
      <c r="P105" s="19"/>
      <c r="Q105" s="26"/>
      <c r="R105" s="19"/>
      <c r="S105" s="26"/>
      <c r="T105" s="19"/>
      <c r="U105" s="26"/>
      <c r="V105" s="19"/>
      <c r="W105" s="26"/>
      <c r="X105" s="19"/>
      <c r="Y105" s="26"/>
      <c r="Z105" s="19"/>
      <c r="AA105" s="26">
        <v>0</v>
      </c>
      <c r="AB105" s="19">
        <v>1</v>
      </c>
      <c r="AC105" s="26"/>
      <c r="AD105" s="19"/>
      <c r="AE105" s="26">
        <v>0</v>
      </c>
      <c r="AF105" s="19">
        <v>1</v>
      </c>
      <c r="AG105" s="26"/>
      <c r="AH105" s="19"/>
      <c r="AI105" s="26"/>
      <c r="AJ105" s="19"/>
      <c r="AK105" s="26"/>
      <c r="AL105" s="22"/>
      <c r="AM105" s="71"/>
      <c r="AN105" s="72"/>
      <c r="AO105" s="72"/>
      <c r="AP105" s="72"/>
      <c r="AQ105" s="72"/>
      <c r="AR105" s="72"/>
      <c r="AS105" s="72"/>
      <c r="AT105" s="72"/>
      <c r="AU105" s="72"/>
      <c r="AV105" s="72">
        <v>2</v>
      </c>
      <c r="AW105" s="143"/>
      <c r="AX105" t="str">
        <f t="shared" si="23"/>
        <v/>
      </c>
      <c r="CA105" t="str">
        <f t="shared" si="25"/>
        <v/>
      </c>
      <c r="CJ105">
        <f t="shared" si="26"/>
        <v>0</v>
      </c>
    </row>
    <row r="106" spans="1:88" x14ac:dyDescent="0.25">
      <c r="A106" s="149" t="s">
        <v>110</v>
      </c>
      <c r="B106" s="150">
        <f t="shared" si="24"/>
        <v>0</v>
      </c>
      <c r="C106" s="150">
        <f t="shared" si="22"/>
        <v>0</v>
      </c>
      <c r="D106" s="151">
        <f t="shared" si="22"/>
        <v>0</v>
      </c>
      <c r="E106" s="152"/>
      <c r="F106" s="153"/>
      <c r="G106" s="154"/>
      <c r="H106" s="155"/>
      <c r="I106" s="156"/>
      <c r="J106" s="155"/>
      <c r="K106" s="156"/>
      <c r="L106" s="155"/>
      <c r="M106" s="156"/>
      <c r="N106" s="155"/>
      <c r="O106" s="156"/>
      <c r="P106" s="155"/>
      <c r="Q106" s="156"/>
      <c r="R106" s="155"/>
      <c r="S106" s="156"/>
      <c r="T106" s="155"/>
      <c r="U106" s="156"/>
      <c r="V106" s="155"/>
      <c r="W106" s="156"/>
      <c r="X106" s="155"/>
      <c r="Y106" s="156"/>
      <c r="Z106" s="155"/>
      <c r="AA106" s="156"/>
      <c r="AB106" s="155"/>
      <c r="AC106" s="156"/>
      <c r="AD106" s="155"/>
      <c r="AE106" s="156"/>
      <c r="AF106" s="155"/>
      <c r="AG106" s="156"/>
      <c r="AH106" s="155"/>
      <c r="AI106" s="156"/>
      <c r="AJ106" s="155"/>
      <c r="AK106" s="156"/>
      <c r="AL106" s="157"/>
      <c r="AM106" s="158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3"/>
      <c r="AX106" t="str">
        <f t="shared" si="23"/>
        <v/>
      </c>
      <c r="CA106" t="str">
        <f t="shared" si="25"/>
        <v/>
      </c>
      <c r="CJ106">
        <f t="shared" si="26"/>
        <v>0</v>
      </c>
    </row>
    <row r="107" spans="1:88" x14ac:dyDescent="0.25">
      <c r="A107" s="98" t="s">
        <v>111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88" x14ac:dyDescent="0.25">
      <c r="A108" s="184" t="s">
        <v>60</v>
      </c>
      <c r="B108" s="192" t="s">
        <v>112</v>
      </c>
      <c r="C108" s="193"/>
      <c r="D108" s="193"/>
      <c r="E108" s="194"/>
      <c r="F108" s="192" t="s">
        <v>113</v>
      </c>
      <c r="G108" s="193"/>
      <c r="H108" s="193"/>
      <c r="I108" s="194"/>
      <c r="J108" s="59"/>
    </row>
    <row r="109" spans="1:88" ht="21" x14ac:dyDescent="0.25">
      <c r="A109" s="185"/>
      <c r="B109" s="99" t="s">
        <v>114</v>
      </c>
      <c r="C109" s="99" t="s">
        <v>115</v>
      </c>
      <c r="D109" s="100" t="s">
        <v>116</v>
      </c>
      <c r="E109" s="100" t="s">
        <v>117</v>
      </c>
      <c r="F109" s="100" t="s">
        <v>114</v>
      </c>
      <c r="G109" s="100" t="s">
        <v>118</v>
      </c>
      <c r="H109" s="100" t="s">
        <v>116</v>
      </c>
      <c r="I109" s="100" t="s">
        <v>117</v>
      </c>
      <c r="J109" s="59"/>
    </row>
    <row r="110" spans="1:88" x14ac:dyDescent="0.25">
      <c r="A110" s="15" t="s">
        <v>119</v>
      </c>
      <c r="B110" s="39"/>
      <c r="C110" s="39"/>
      <c r="D110" s="39"/>
      <c r="E110" s="39"/>
      <c r="F110" s="39">
        <v>1</v>
      </c>
      <c r="G110" s="39">
        <v>3</v>
      </c>
      <c r="H110" s="39">
        <v>1</v>
      </c>
      <c r="I110" s="39"/>
      <c r="J110" s="59"/>
    </row>
    <row r="111" spans="1:88" x14ac:dyDescent="0.25">
      <c r="A111" s="28" t="s">
        <v>120</v>
      </c>
      <c r="B111" s="101"/>
      <c r="C111" s="102"/>
      <c r="D111" s="102"/>
      <c r="E111" s="102"/>
      <c r="F111" s="103"/>
      <c r="G111" s="103"/>
      <c r="H111" s="103"/>
      <c r="I111" s="103"/>
      <c r="J111" s="59"/>
    </row>
    <row r="112" spans="1:88" ht="15.75" x14ac:dyDescent="0.25">
      <c r="A112" s="4" t="s">
        <v>121</v>
      </c>
      <c r="B112" s="104"/>
      <c r="C112" s="104"/>
      <c r="D112" s="104"/>
      <c r="E112" s="104"/>
      <c r="F112" s="104"/>
      <c r="G112" s="104"/>
      <c r="H112" s="104"/>
      <c r="I112" s="104"/>
      <c r="J112" s="59"/>
    </row>
    <row r="113" spans="1:10" x14ac:dyDescent="0.25">
      <c r="A113" s="105"/>
      <c r="B113" s="192" t="s">
        <v>112</v>
      </c>
      <c r="C113" s="193"/>
      <c r="D113" s="193"/>
      <c r="E113" s="194"/>
      <c r="F113" s="192" t="s">
        <v>113</v>
      </c>
      <c r="G113" s="193"/>
      <c r="H113" s="193"/>
      <c r="I113" s="194"/>
      <c r="J113" s="59"/>
    </row>
    <row r="114" spans="1:10" ht="22.5" x14ac:dyDescent="0.25">
      <c r="A114" s="105"/>
      <c r="B114" s="99" t="s">
        <v>114</v>
      </c>
      <c r="C114" s="99" t="s">
        <v>115</v>
      </c>
      <c r="D114" s="100" t="s">
        <v>116</v>
      </c>
      <c r="E114" s="100" t="s">
        <v>117</v>
      </c>
      <c r="F114" s="100" t="s">
        <v>114</v>
      </c>
      <c r="G114" s="106" t="s">
        <v>118</v>
      </c>
      <c r="H114" s="100" t="s">
        <v>116</v>
      </c>
      <c r="I114" s="100" t="s">
        <v>117</v>
      </c>
      <c r="J114" s="59"/>
    </row>
    <row r="115" spans="1:10" x14ac:dyDescent="0.25">
      <c r="A115" s="15" t="s">
        <v>122</v>
      </c>
      <c r="B115" s="107"/>
      <c r="C115" s="107"/>
      <c r="D115" s="107"/>
      <c r="E115" s="107"/>
      <c r="F115" s="39">
        <v>4</v>
      </c>
      <c r="G115" s="39">
        <v>2</v>
      </c>
      <c r="H115" s="39"/>
      <c r="I115" s="39"/>
      <c r="J115" s="59"/>
    </row>
    <row r="116" spans="1:10" x14ac:dyDescent="0.25">
      <c r="A116" s="28" t="s">
        <v>123</v>
      </c>
      <c r="B116" s="32"/>
      <c r="C116" s="32"/>
      <c r="D116" s="32"/>
      <c r="E116" s="32"/>
      <c r="F116" s="108"/>
      <c r="G116" s="108"/>
      <c r="H116" s="108"/>
      <c r="I116" s="108"/>
      <c r="J116" s="59"/>
    </row>
    <row r="117" spans="1:10" ht="15.75" x14ac:dyDescent="0.25">
      <c r="A117" s="4" t="s">
        <v>124</v>
      </c>
    </row>
    <row r="118" spans="1:10" ht="22.5" x14ac:dyDescent="0.25">
      <c r="A118" s="184" t="s">
        <v>125</v>
      </c>
      <c r="B118" s="186" t="s">
        <v>112</v>
      </c>
      <c r="C118" s="187"/>
      <c r="D118" s="186" t="s">
        <v>126</v>
      </c>
      <c r="E118" s="188"/>
      <c r="F118" s="189"/>
      <c r="G118" s="45" t="s">
        <v>127</v>
      </c>
    </row>
    <row r="119" spans="1:10" ht="22.5" x14ac:dyDescent="0.25">
      <c r="A119" s="185"/>
      <c r="B119" s="109" t="s">
        <v>128</v>
      </c>
      <c r="C119" s="109" t="s">
        <v>129</v>
      </c>
      <c r="D119" s="109" t="s">
        <v>130</v>
      </c>
      <c r="E119" s="45" t="s">
        <v>131</v>
      </c>
      <c r="F119" s="45" t="s">
        <v>132</v>
      </c>
      <c r="G119" s="109" t="s">
        <v>133</v>
      </c>
    </row>
    <row r="120" spans="1:10" x14ac:dyDescent="0.25">
      <c r="A120" s="15" t="s">
        <v>134</v>
      </c>
      <c r="B120" s="67"/>
      <c r="C120" s="67"/>
      <c r="D120" s="110"/>
      <c r="E120" s="67"/>
      <c r="F120" s="67"/>
      <c r="G120" s="67"/>
    </row>
    <row r="121" spans="1:10" x14ac:dyDescent="0.25">
      <c r="A121" s="24" t="s">
        <v>135</v>
      </c>
      <c r="B121" s="111"/>
      <c r="C121" s="19"/>
      <c r="D121" s="19"/>
      <c r="E121" s="19"/>
      <c r="F121" s="111"/>
      <c r="G121" s="19"/>
    </row>
    <row r="122" spans="1:10" x14ac:dyDescent="0.25">
      <c r="A122" s="24" t="s">
        <v>136</v>
      </c>
      <c r="B122" s="112"/>
      <c r="C122" s="112"/>
      <c r="D122" s="113"/>
      <c r="E122" s="113"/>
      <c r="F122" s="112"/>
      <c r="G122" s="112"/>
    </row>
    <row r="123" spans="1:10" x14ac:dyDescent="0.25">
      <c r="A123" s="42" t="s">
        <v>137</v>
      </c>
      <c r="B123" s="114"/>
      <c r="C123" s="114"/>
      <c r="D123" s="114"/>
      <c r="E123" s="115"/>
      <c r="F123" s="115"/>
      <c r="G123" s="114"/>
    </row>
    <row r="140" spans="1:2" s="117" customFormat="1" x14ac:dyDescent="0.25">
      <c r="A140" s="116">
        <f>SUM(C15:C41,B46:B57,C63:C89,B95:B106,B110:I111,B115:I116,B120:G123)</f>
        <v>750</v>
      </c>
      <c r="B140" s="117">
        <f>SUM(CJ15:CK106)</f>
        <v>0</v>
      </c>
    </row>
  </sheetData>
  <mergeCells count="113">
    <mergeCell ref="A7:AC7"/>
    <mergeCell ref="A12:B14"/>
    <mergeCell ref="C12:E13"/>
    <mergeCell ref="F12:AM12"/>
    <mergeCell ref="AN12:AN14"/>
    <mergeCell ref="AO12:AO14"/>
    <mergeCell ref="P13:Q13"/>
    <mergeCell ref="R13:S13"/>
    <mergeCell ref="T13:U13"/>
    <mergeCell ref="V13:W13"/>
    <mergeCell ref="CA12:CA14"/>
    <mergeCell ref="CB12:CB14"/>
    <mergeCell ref="CC12:CC14"/>
    <mergeCell ref="CJ12:CJ14"/>
    <mergeCell ref="CK12:CK14"/>
    <mergeCell ref="F13:G13"/>
    <mergeCell ref="H13:I13"/>
    <mergeCell ref="J13:K13"/>
    <mergeCell ref="L13:M13"/>
    <mergeCell ref="N13:O13"/>
    <mergeCell ref="AJ13:AK13"/>
    <mergeCell ref="AL13:AM13"/>
    <mergeCell ref="A15:A37"/>
    <mergeCell ref="A38:A41"/>
    <mergeCell ref="A43:A45"/>
    <mergeCell ref="B43:D44"/>
    <mergeCell ref="E43:AL43"/>
    <mergeCell ref="AM43:AW44"/>
    <mergeCell ref="U44:V44"/>
    <mergeCell ref="W44:X44"/>
    <mergeCell ref="X13:Y13"/>
    <mergeCell ref="Z13:AA13"/>
    <mergeCell ref="AB13:AC13"/>
    <mergeCell ref="AD13:AE13"/>
    <mergeCell ref="AF13:AG13"/>
    <mergeCell ref="AH13:AI13"/>
    <mergeCell ref="CA43:CA45"/>
    <mergeCell ref="CJ43:CJ45"/>
    <mergeCell ref="E44:F44"/>
    <mergeCell ref="G44:H44"/>
    <mergeCell ref="I44:J44"/>
    <mergeCell ref="K44:L44"/>
    <mergeCell ref="M44:N44"/>
    <mergeCell ref="O44:P44"/>
    <mergeCell ref="Q44:R44"/>
    <mergeCell ref="S44:T44"/>
    <mergeCell ref="AK44:AL44"/>
    <mergeCell ref="Y44:Z44"/>
    <mergeCell ref="AA44:AB44"/>
    <mergeCell ref="AC44:AD44"/>
    <mergeCell ref="AE44:AF44"/>
    <mergeCell ref="AG44:AH44"/>
    <mergeCell ref="AI44:AJ44"/>
    <mergeCell ref="CA60:CA62"/>
    <mergeCell ref="CB60:CB62"/>
    <mergeCell ref="CC60:CC62"/>
    <mergeCell ref="CJ60:CJ62"/>
    <mergeCell ref="CK60:CK62"/>
    <mergeCell ref="F61:G61"/>
    <mergeCell ref="H61:I61"/>
    <mergeCell ref="J61:K61"/>
    <mergeCell ref="L61:M61"/>
    <mergeCell ref="N61:O61"/>
    <mergeCell ref="AJ61:AK61"/>
    <mergeCell ref="AL61:AM61"/>
    <mergeCell ref="F60:AM60"/>
    <mergeCell ref="AN60:AN62"/>
    <mergeCell ref="AO60:AO62"/>
    <mergeCell ref="P61:Q61"/>
    <mergeCell ref="R61:S61"/>
    <mergeCell ref="T61:U61"/>
    <mergeCell ref="V61:W61"/>
    <mergeCell ref="A63:A85"/>
    <mergeCell ref="A86:A89"/>
    <mergeCell ref="A92:A94"/>
    <mergeCell ref="B92:D93"/>
    <mergeCell ref="E92:AL92"/>
    <mergeCell ref="AM92:AW93"/>
    <mergeCell ref="U93:V93"/>
    <mergeCell ref="W93:X93"/>
    <mergeCell ref="X61:Y61"/>
    <mergeCell ref="Z61:AA61"/>
    <mergeCell ref="AB61:AC61"/>
    <mergeCell ref="AD61:AE61"/>
    <mergeCell ref="AF61:AG61"/>
    <mergeCell ref="AH61:AI61"/>
    <mergeCell ref="A60:B62"/>
    <mergeCell ref="C60:E61"/>
    <mergeCell ref="CA92:CA94"/>
    <mergeCell ref="CJ92:CJ94"/>
    <mergeCell ref="E93:F93"/>
    <mergeCell ref="G93:H93"/>
    <mergeCell ref="I93:J93"/>
    <mergeCell ref="K93:L93"/>
    <mergeCell ref="M93:N93"/>
    <mergeCell ref="O93:P93"/>
    <mergeCell ref="Q93:R93"/>
    <mergeCell ref="S93:T93"/>
    <mergeCell ref="A118:A119"/>
    <mergeCell ref="B118:C118"/>
    <mergeCell ref="D118:F118"/>
    <mergeCell ref="AK93:AL93"/>
    <mergeCell ref="A108:A109"/>
    <mergeCell ref="B108:E108"/>
    <mergeCell ref="F108:I108"/>
    <mergeCell ref="B113:E113"/>
    <mergeCell ref="F113:I113"/>
    <mergeCell ref="Y93:Z93"/>
    <mergeCell ref="AA93:AB93"/>
    <mergeCell ref="AC93:AD93"/>
    <mergeCell ref="AE93:AF93"/>
    <mergeCell ref="AG93:AH93"/>
    <mergeCell ref="AI93:AJ93"/>
  </mergeCells>
  <dataValidations count="3">
    <dataValidation type="whole" operator="greaterThanOrEqual" allowBlank="1" showErrorMessage="1" error="Sólo ingrese números enteros." sqref="B116:E116 F115:I115 B110:E111 F110:I110">
      <formula1>0</formula1>
    </dataValidation>
    <dataValidation type="whole" operator="greaterThanOrEqual" allowBlank="1" showErrorMessage="1" error="Sólo ingrese números enteros." prompt="Valor no Permitido" sqref="B120:C120 E120:G120 C121:E121 G121 D122:E122 E123:F123 E95:AW106 F63:AO89 E46:AW57 F15:AO41">
      <formula1>0</formula1>
    </dataValidation>
    <dataValidation allowBlank="1" prompt="Valor no Permitido" sqref="CA60:CI91 A63:A1048576 E8:E45 AP58:AW94 B15:B59 A15:A60 F116:G119 B124:G1048576 H116:I1048576 E107:I109 F111:I114 B117:E119 B63:B109 B112:E115 J107:AW1048576 E58:E94 F58:AO62 F90:AO94 F8:AC14 CA61:CJ91 C8:D109 AX1:XFD9 CC13:CK14 CN12:XFD14 G122:G123 F121:F122 D120 D123 C122:C123 B121:B123 CJ12:CK14 CL10:XFD11 AX42:BZ1048576 CJ15:CJ43 CA15:CA43 CB15:CI59 F42:AW45 AX15:BZ40 CA95:CA1048576 AY41:BZ41 CA46:CA59 AX10:CI14 CL15:XFD1048576 CK15:CK59 CJ46:CJ59 CJ60:CK62 CK61:CK1048576 AP1:AW41 CJ92 CA92 CJ95:CJ1048576 CB92:CI1048576 A1:A12 AD1:AO14 B1:AC6 B8:B11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40"/>
  <sheetViews>
    <sheetView workbookViewId="0">
      <selection activeCell="A4" sqref="A4"/>
    </sheetView>
  </sheetViews>
  <sheetFormatPr baseColWidth="10" defaultColWidth="14.42578125" defaultRowHeight="15" x14ac:dyDescent="0.25"/>
  <cols>
    <col min="1" max="1" width="53.7109375" customWidth="1"/>
    <col min="2" max="2" width="53.28515625" customWidth="1"/>
    <col min="3" max="3" width="16.42578125" customWidth="1"/>
    <col min="4" max="4" width="13.28515625" customWidth="1"/>
    <col min="5" max="5" width="14.7109375" customWidth="1"/>
    <col min="6" max="6" width="14.140625" customWidth="1"/>
    <col min="7" max="7" width="13.28515625" customWidth="1"/>
    <col min="8" max="39" width="10.7109375" customWidth="1"/>
    <col min="40" max="40" width="11.140625" customWidth="1"/>
    <col min="41" max="41" width="12.140625" customWidth="1"/>
    <col min="42" max="43" width="10.7109375" customWidth="1"/>
    <col min="44" max="44" width="11.5703125" customWidth="1"/>
    <col min="45" max="45" width="10.7109375" customWidth="1"/>
    <col min="46" max="46" width="14.140625" customWidth="1"/>
    <col min="47" max="47" width="10.7109375" customWidth="1"/>
    <col min="48" max="48" width="11.5703125" customWidth="1"/>
    <col min="49" max="51" width="10.7109375" customWidth="1"/>
    <col min="52" max="52" width="16.28515625" customWidth="1"/>
    <col min="53" max="54" width="14.140625" customWidth="1"/>
    <col min="77" max="78" width="0" hidden="1" customWidth="1"/>
    <col min="79" max="90" width="14.42578125" hidden="1" customWidth="1"/>
    <col min="91" max="104" width="14.42578125" customWidth="1"/>
  </cols>
  <sheetData>
    <row r="1" spans="1:89" x14ac:dyDescent="0.25">
      <c r="A1" s="1" t="s">
        <v>0</v>
      </c>
    </row>
    <row r="2" spans="1:89" x14ac:dyDescent="0.25">
      <c r="A2" s="1" t="str">
        <f>CONCATENATE("COMUNA: ",[9]NOMBRE!B2," - ","( ",[9]NOMBRE!C2,[9]NOMBRE!D2,[9]NOMBRE!E2,[9]NOMBRE!F2,[9]NOMBRE!G2," )")</f>
        <v>COMUNA: LINARES - ( 07401 )</v>
      </c>
    </row>
    <row r="3" spans="1:89" x14ac:dyDescent="0.25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</row>
    <row r="4" spans="1:89" x14ac:dyDescent="0.25">
      <c r="A4" s="1" t="str">
        <f>CONCATENATE("MES: ",[9]NOMBRE!B6," - ","( ",[9]NOMBRE!C6,[9]NOMBRE!D6," )")</f>
        <v>MES: AGOSTO - ( 08 )</v>
      </c>
    </row>
    <row r="5" spans="1:89" x14ac:dyDescent="0.25">
      <c r="A5" s="1" t="str">
        <f>CONCATENATE("AÑO: ",[9]NOMBRE!B7)</f>
        <v>AÑO: 2023</v>
      </c>
    </row>
    <row r="6" spans="1:89" x14ac:dyDescent="0.25">
      <c r="A6" s="2"/>
    </row>
    <row r="7" spans="1:89" ht="15" customHeight="1" x14ac:dyDescent="0.25">
      <c r="A7" s="233" t="s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</row>
    <row r="8" spans="1:89" x14ac:dyDescent="0.25">
      <c r="A8" s="2"/>
      <c r="D8" s="169"/>
      <c r="E8" s="169"/>
      <c r="F8" s="169"/>
      <c r="G8" s="169"/>
      <c r="H8" s="169"/>
      <c r="I8" s="169"/>
      <c r="J8" s="169"/>
      <c r="K8" s="169"/>
      <c r="L8" s="169"/>
    </row>
    <row r="9" spans="1:89" x14ac:dyDescent="0.25">
      <c r="A9" s="2"/>
      <c r="D9" s="169"/>
      <c r="E9" s="169"/>
      <c r="F9" s="169"/>
      <c r="G9" s="169"/>
      <c r="H9" s="169"/>
      <c r="I9" s="169"/>
      <c r="J9" s="169"/>
      <c r="K9" s="169"/>
      <c r="L9" s="169"/>
    </row>
    <row r="10" spans="1:89" ht="15.75" x14ac:dyDescent="0.25">
      <c r="A10" s="4" t="s">
        <v>2</v>
      </c>
    </row>
    <row r="11" spans="1:89" ht="15.75" x14ac:dyDescent="0.25">
      <c r="A11" s="4" t="s">
        <v>3</v>
      </c>
      <c r="B11" s="5"/>
      <c r="C11" s="171"/>
      <c r="D11" s="171"/>
      <c r="E11" s="17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5"/>
      <c r="AS11" s="5"/>
    </row>
    <row r="12" spans="1:89" ht="15" customHeight="1" x14ac:dyDescent="0.25">
      <c r="A12" s="212" t="s">
        <v>4</v>
      </c>
      <c r="B12" s="213"/>
      <c r="C12" s="203" t="s">
        <v>5</v>
      </c>
      <c r="D12" s="204"/>
      <c r="E12" s="205"/>
      <c r="F12" s="209" t="s">
        <v>6</v>
      </c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191"/>
      <c r="AN12" s="219" t="s">
        <v>7</v>
      </c>
      <c r="AO12" s="222" t="s">
        <v>8</v>
      </c>
      <c r="CA12" s="218" t="s">
        <v>7</v>
      </c>
      <c r="CB12" s="218" t="s">
        <v>8</v>
      </c>
      <c r="CC12" s="218" t="s">
        <v>9</v>
      </c>
      <c r="CJ12" s="218" t="s">
        <v>7</v>
      </c>
      <c r="CK12" s="218" t="s">
        <v>8</v>
      </c>
    </row>
    <row r="13" spans="1:89" x14ac:dyDescent="0.25">
      <c r="A13" s="214"/>
      <c r="B13" s="215"/>
      <c r="C13" s="206"/>
      <c r="D13" s="207"/>
      <c r="E13" s="208"/>
      <c r="F13" s="198" t="s">
        <v>10</v>
      </c>
      <c r="G13" s="196"/>
      <c r="H13" s="195" t="s">
        <v>11</v>
      </c>
      <c r="I13" s="196"/>
      <c r="J13" s="195" t="s">
        <v>12</v>
      </c>
      <c r="K13" s="196"/>
      <c r="L13" s="195" t="s">
        <v>13</v>
      </c>
      <c r="M13" s="196"/>
      <c r="N13" s="195" t="s">
        <v>14</v>
      </c>
      <c r="O13" s="196"/>
      <c r="P13" s="195" t="s">
        <v>15</v>
      </c>
      <c r="Q13" s="196"/>
      <c r="R13" s="195" t="s">
        <v>16</v>
      </c>
      <c r="S13" s="196"/>
      <c r="T13" s="195" t="s">
        <v>17</v>
      </c>
      <c r="U13" s="196"/>
      <c r="V13" s="195" t="s">
        <v>18</v>
      </c>
      <c r="W13" s="196"/>
      <c r="X13" s="195" t="s">
        <v>19</v>
      </c>
      <c r="Y13" s="196"/>
      <c r="Z13" s="195" t="s">
        <v>20</v>
      </c>
      <c r="AA13" s="196"/>
      <c r="AB13" s="195" t="s">
        <v>21</v>
      </c>
      <c r="AC13" s="196"/>
      <c r="AD13" s="195" t="s">
        <v>22</v>
      </c>
      <c r="AE13" s="196"/>
      <c r="AF13" s="195" t="s">
        <v>23</v>
      </c>
      <c r="AG13" s="196"/>
      <c r="AH13" s="195" t="s">
        <v>24</v>
      </c>
      <c r="AI13" s="196"/>
      <c r="AJ13" s="195" t="s">
        <v>25</v>
      </c>
      <c r="AK13" s="196"/>
      <c r="AL13" s="190" t="s">
        <v>26</v>
      </c>
      <c r="AM13" s="191"/>
      <c r="AN13" s="220"/>
      <c r="AO13" s="223"/>
      <c r="CA13" s="218"/>
      <c r="CB13" s="218"/>
      <c r="CC13" s="218"/>
      <c r="CJ13" s="218"/>
      <c r="CK13" s="218"/>
    </row>
    <row r="14" spans="1:89" x14ac:dyDescent="0.25">
      <c r="A14" s="216"/>
      <c r="B14" s="217"/>
      <c r="C14" s="8" t="s">
        <v>27</v>
      </c>
      <c r="D14" s="9" t="s">
        <v>28</v>
      </c>
      <c r="E14" s="10" t="s">
        <v>29</v>
      </c>
      <c r="F14" s="11" t="s">
        <v>28</v>
      </c>
      <c r="G14" s="170" t="s">
        <v>29</v>
      </c>
      <c r="H14" s="13" t="s">
        <v>28</v>
      </c>
      <c r="I14" s="170" t="s">
        <v>29</v>
      </c>
      <c r="J14" s="13" t="s">
        <v>28</v>
      </c>
      <c r="K14" s="170" t="s">
        <v>29</v>
      </c>
      <c r="L14" s="13" t="s">
        <v>28</v>
      </c>
      <c r="M14" s="170" t="s">
        <v>29</v>
      </c>
      <c r="N14" s="13" t="s">
        <v>28</v>
      </c>
      <c r="O14" s="170" t="s">
        <v>29</v>
      </c>
      <c r="P14" s="13" t="s">
        <v>28</v>
      </c>
      <c r="Q14" s="170" t="s">
        <v>29</v>
      </c>
      <c r="R14" s="13" t="s">
        <v>28</v>
      </c>
      <c r="S14" s="170" t="s">
        <v>29</v>
      </c>
      <c r="T14" s="13" t="s">
        <v>28</v>
      </c>
      <c r="U14" s="170" t="s">
        <v>29</v>
      </c>
      <c r="V14" s="13" t="s">
        <v>28</v>
      </c>
      <c r="W14" s="170" t="s">
        <v>29</v>
      </c>
      <c r="X14" s="13" t="s">
        <v>28</v>
      </c>
      <c r="Y14" s="170" t="s">
        <v>29</v>
      </c>
      <c r="Z14" s="13" t="s">
        <v>28</v>
      </c>
      <c r="AA14" s="170" t="s">
        <v>29</v>
      </c>
      <c r="AB14" s="13" t="s">
        <v>28</v>
      </c>
      <c r="AC14" s="170" t="s">
        <v>29</v>
      </c>
      <c r="AD14" s="13" t="s">
        <v>28</v>
      </c>
      <c r="AE14" s="170" t="s">
        <v>29</v>
      </c>
      <c r="AF14" s="13" t="s">
        <v>28</v>
      </c>
      <c r="AG14" s="170" t="s">
        <v>29</v>
      </c>
      <c r="AH14" s="13" t="s">
        <v>28</v>
      </c>
      <c r="AI14" s="170" t="s">
        <v>29</v>
      </c>
      <c r="AJ14" s="13" t="s">
        <v>28</v>
      </c>
      <c r="AK14" s="170" t="s">
        <v>29</v>
      </c>
      <c r="AL14" s="13" t="s">
        <v>28</v>
      </c>
      <c r="AM14" s="14" t="s">
        <v>29</v>
      </c>
      <c r="AN14" s="221"/>
      <c r="AO14" s="224" t="s">
        <v>29</v>
      </c>
      <c r="CA14" s="218"/>
      <c r="CB14" s="218" t="s">
        <v>29</v>
      </c>
      <c r="CC14" s="218" t="s">
        <v>29</v>
      </c>
      <c r="CJ14" s="218"/>
      <c r="CK14" s="218" t="s">
        <v>29</v>
      </c>
    </row>
    <row r="15" spans="1:89" x14ac:dyDescent="0.25">
      <c r="A15" s="199" t="s">
        <v>30</v>
      </c>
      <c r="B15" s="15" t="s">
        <v>31</v>
      </c>
      <c r="C15" s="16">
        <f>SUM(D15:E15)</f>
        <v>0</v>
      </c>
      <c r="D15" s="17">
        <f>+F15+H15+J15+L15+N15+P15+R15+T15+V15++X15+Z15+AB15+AD15+AF15+AH15+AJ15+AL15</f>
        <v>0</v>
      </c>
      <c r="E15" s="16">
        <f>+G15+I15+K15+M15+O15+Q15+S15+U15+W15++Y15+AA15+AC15+AE15+AG15+AI15+AK15+AM15</f>
        <v>0</v>
      </c>
      <c r="F15" s="18"/>
      <c r="G15" s="19"/>
      <c r="H15" s="18"/>
      <c r="I15" s="19"/>
      <c r="J15" s="18"/>
      <c r="K15" s="19"/>
      <c r="L15" s="18"/>
      <c r="M15" s="19"/>
      <c r="N15" s="20"/>
      <c r="O15" s="19"/>
      <c r="P15" s="21"/>
      <c r="Q15" s="19"/>
      <c r="R15" s="21"/>
      <c r="S15" s="19"/>
      <c r="T15" s="21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22"/>
      <c r="AN15" s="23"/>
      <c r="AO15" s="19"/>
      <c r="AP15" t="str">
        <f>CA15&amp;CB15&amp;CC15</f>
        <v/>
      </c>
      <c r="CA15" t="str">
        <f>IF(CJ15=1," * El total de registros en Pueblos Originarios no debe ser mayor al Total.","")</f>
        <v/>
      </c>
      <c r="CB15" t="str">
        <f>IF(CK15=1," * El total de registros en Migrantes no debe ser mayor al Total.","")</f>
        <v/>
      </c>
      <c r="CC15" t="str">
        <f>IF(AND(C15&lt;&gt;0,OR(AN15="",AO15="")),"* No olvide digitar Migrantes y/o Pueblos Originarios (Digite CERO si no tiene). ","")</f>
        <v/>
      </c>
      <c r="CJ15">
        <f>IF(AN15&gt;C15,1,0)</f>
        <v>0</v>
      </c>
      <c r="CK15">
        <f>IF(AO15&gt;C15,1,0)</f>
        <v>0</v>
      </c>
    </row>
    <row r="16" spans="1:89" x14ac:dyDescent="0.25">
      <c r="A16" s="200"/>
      <c r="B16" s="24" t="s">
        <v>32</v>
      </c>
      <c r="C16" s="16">
        <f t="shared" ref="C16:C41" si="0">SUM(D16:E16)</f>
        <v>0</v>
      </c>
      <c r="D16" s="25">
        <f>+F16+H16+J16+L16+N16+P16+R16+T16+V16++X16+Z16+AB16+AD16+AF16+AH16+AJ16+AL16</f>
        <v>0</v>
      </c>
      <c r="E16" s="16">
        <f t="shared" ref="E16:E41" si="1">+G16+I16+K16+M16+O16+Q16+S16+U16+W16++Y16+AA16+AC16+AE16+AG16+AI16+AK16+AM16</f>
        <v>0</v>
      </c>
      <c r="F16" s="26"/>
      <c r="G16" s="19"/>
      <c r="H16" s="26"/>
      <c r="I16" s="19"/>
      <c r="J16" s="26"/>
      <c r="K16" s="19"/>
      <c r="L16" s="26"/>
      <c r="M16" s="19"/>
      <c r="N16" s="21"/>
      <c r="O16" s="19"/>
      <c r="P16" s="21"/>
      <c r="Q16" s="19"/>
      <c r="R16" s="21"/>
      <c r="S16" s="19"/>
      <c r="T16" s="21"/>
      <c r="U16" s="19"/>
      <c r="V16" s="26"/>
      <c r="W16" s="19"/>
      <c r="X16" s="26"/>
      <c r="Y16" s="19"/>
      <c r="Z16" s="26"/>
      <c r="AA16" s="19"/>
      <c r="AB16" s="26"/>
      <c r="AC16" s="19"/>
      <c r="AD16" s="26"/>
      <c r="AE16" s="19"/>
      <c r="AF16" s="26"/>
      <c r="AG16" s="19"/>
      <c r="AH16" s="26"/>
      <c r="AI16" s="19"/>
      <c r="AJ16" s="26"/>
      <c r="AK16" s="19"/>
      <c r="AL16" s="26"/>
      <c r="AM16" s="22"/>
      <c r="AN16" s="23"/>
      <c r="AO16" s="19"/>
      <c r="AP16" t="str">
        <f t="shared" ref="AP16:AP41" si="2">CA16&amp;CB16&amp;CC16</f>
        <v/>
      </c>
      <c r="CA16" t="str">
        <f t="shared" ref="CA16:CA41" si="3">IF(CJ16=1," * El total de registros en Pueblos Originarios no debe ser mayor al Total.","")</f>
        <v/>
      </c>
      <c r="CB16" t="str">
        <f t="shared" ref="CB16:CB41" si="4">IF(CK16=1," * El total de registros en Migrantes no debe ser mayor al Total.","")</f>
        <v/>
      </c>
      <c r="CC16" t="str">
        <f t="shared" ref="CC16:CC41" si="5">IF(AND(C16&lt;&gt;0,OR(AN16="",AO16="")),"* No olvide digitar Migrantes y/o Pueblos Originarios (Digite CERO si no tiene). ","")</f>
        <v/>
      </c>
      <c r="CJ16">
        <f t="shared" ref="CJ16:CJ41" si="6">IF(AN16&gt;C16,1,0)</f>
        <v>0</v>
      </c>
      <c r="CK16">
        <f t="shared" ref="CK16:CK41" si="7">IF(AO16&gt;C16,1,0)</f>
        <v>0</v>
      </c>
    </row>
    <row r="17" spans="1:89" x14ac:dyDescent="0.25">
      <c r="A17" s="200"/>
      <c r="B17" s="24" t="s">
        <v>33</v>
      </c>
      <c r="C17" s="16">
        <f t="shared" si="0"/>
        <v>0</v>
      </c>
      <c r="D17" s="25">
        <f t="shared" ref="D17:D41" si="8">+F17+H17+J17+L17+N17+P17+R17+T17+V17++X17+Z17+AB17+AD17+AF17+AH17+AJ17+AL17</f>
        <v>0</v>
      </c>
      <c r="E17" s="16">
        <f t="shared" si="1"/>
        <v>0</v>
      </c>
      <c r="F17" s="26"/>
      <c r="G17" s="19"/>
      <c r="H17" s="26"/>
      <c r="I17" s="19"/>
      <c r="J17" s="26"/>
      <c r="K17" s="19"/>
      <c r="L17" s="26"/>
      <c r="M17" s="19"/>
      <c r="N17" s="21"/>
      <c r="O17" s="19"/>
      <c r="P17" s="21"/>
      <c r="Q17" s="19"/>
      <c r="R17" s="21"/>
      <c r="S17" s="19"/>
      <c r="T17" s="21"/>
      <c r="U17" s="19"/>
      <c r="V17" s="26"/>
      <c r="W17" s="19"/>
      <c r="X17" s="26"/>
      <c r="Y17" s="19"/>
      <c r="Z17" s="26"/>
      <c r="AA17" s="19"/>
      <c r="AB17" s="26"/>
      <c r="AC17" s="19"/>
      <c r="AD17" s="26"/>
      <c r="AE17" s="19"/>
      <c r="AF17" s="26"/>
      <c r="AG17" s="19"/>
      <c r="AH17" s="26"/>
      <c r="AI17" s="19"/>
      <c r="AJ17" s="26"/>
      <c r="AK17" s="19"/>
      <c r="AL17" s="26"/>
      <c r="AM17" s="22"/>
      <c r="AN17" s="23"/>
      <c r="AO17" s="19"/>
      <c r="AP17" t="str">
        <f t="shared" si="2"/>
        <v/>
      </c>
      <c r="CA17" t="str">
        <f t="shared" si="3"/>
        <v/>
      </c>
      <c r="CB17" t="str">
        <f t="shared" si="4"/>
        <v/>
      </c>
      <c r="CC17" t="str">
        <f t="shared" si="5"/>
        <v/>
      </c>
      <c r="CJ17">
        <f t="shared" si="6"/>
        <v>0</v>
      </c>
      <c r="CK17">
        <f t="shared" si="7"/>
        <v>0</v>
      </c>
    </row>
    <row r="18" spans="1:89" x14ac:dyDescent="0.25">
      <c r="A18" s="200"/>
      <c r="B18" s="24" t="s">
        <v>34</v>
      </c>
      <c r="C18" s="16">
        <f t="shared" si="0"/>
        <v>0</v>
      </c>
      <c r="D18" s="25">
        <f t="shared" si="8"/>
        <v>0</v>
      </c>
      <c r="E18" s="16">
        <f t="shared" si="1"/>
        <v>0</v>
      </c>
      <c r="F18" s="26"/>
      <c r="G18" s="19"/>
      <c r="H18" s="26"/>
      <c r="I18" s="19"/>
      <c r="J18" s="26"/>
      <c r="K18" s="19"/>
      <c r="L18" s="26"/>
      <c r="M18" s="19"/>
      <c r="N18" s="21"/>
      <c r="O18" s="19"/>
      <c r="P18" s="21"/>
      <c r="Q18" s="19"/>
      <c r="R18" s="21"/>
      <c r="S18" s="19"/>
      <c r="T18" s="21"/>
      <c r="U18" s="19"/>
      <c r="V18" s="26"/>
      <c r="W18" s="19"/>
      <c r="X18" s="26"/>
      <c r="Y18" s="19"/>
      <c r="Z18" s="26"/>
      <c r="AA18" s="19"/>
      <c r="AB18" s="26"/>
      <c r="AC18" s="19"/>
      <c r="AD18" s="26"/>
      <c r="AE18" s="19"/>
      <c r="AF18" s="26"/>
      <c r="AG18" s="19"/>
      <c r="AH18" s="26"/>
      <c r="AI18" s="19"/>
      <c r="AJ18" s="26"/>
      <c r="AK18" s="19"/>
      <c r="AL18" s="26"/>
      <c r="AM18" s="22"/>
      <c r="AN18" s="23"/>
      <c r="AO18" s="19"/>
      <c r="AP18" t="str">
        <f t="shared" si="2"/>
        <v/>
      </c>
      <c r="CA18" t="str">
        <f t="shared" si="3"/>
        <v/>
      </c>
      <c r="CB18" t="str">
        <f t="shared" si="4"/>
        <v/>
      </c>
      <c r="CC18" t="str">
        <f t="shared" si="5"/>
        <v/>
      </c>
      <c r="CJ18">
        <f t="shared" si="6"/>
        <v>0</v>
      </c>
      <c r="CK18">
        <f t="shared" si="7"/>
        <v>0</v>
      </c>
    </row>
    <row r="19" spans="1:89" x14ac:dyDescent="0.25">
      <c r="A19" s="200"/>
      <c r="B19" s="24" t="s">
        <v>35</v>
      </c>
      <c r="C19" s="16">
        <f t="shared" si="0"/>
        <v>0</v>
      </c>
      <c r="D19" s="25">
        <f t="shared" si="8"/>
        <v>0</v>
      </c>
      <c r="E19" s="16">
        <f t="shared" si="1"/>
        <v>0</v>
      </c>
      <c r="F19" s="26"/>
      <c r="G19" s="19"/>
      <c r="H19" s="26"/>
      <c r="I19" s="19"/>
      <c r="J19" s="26"/>
      <c r="K19" s="19"/>
      <c r="L19" s="26"/>
      <c r="M19" s="19"/>
      <c r="N19" s="21"/>
      <c r="O19" s="19"/>
      <c r="P19" s="21"/>
      <c r="Q19" s="19"/>
      <c r="R19" s="21"/>
      <c r="S19" s="19"/>
      <c r="T19" s="21"/>
      <c r="U19" s="19"/>
      <c r="V19" s="26"/>
      <c r="W19" s="19"/>
      <c r="X19" s="26"/>
      <c r="Y19" s="19"/>
      <c r="Z19" s="26"/>
      <c r="AA19" s="19"/>
      <c r="AB19" s="26"/>
      <c r="AC19" s="19"/>
      <c r="AD19" s="26"/>
      <c r="AE19" s="19"/>
      <c r="AF19" s="26"/>
      <c r="AG19" s="19"/>
      <c r="AH19" s="26"/>
      <c r="AI19" s="19"/>
      <c r="AJ19" s="26"/>
      <c r="AK19" s="19"/>
      <c r="AL19" s="26"/>
      <c r="AM19" s="22"/>
      <c r="AN19" s="23"/>
      <c r="AO19" s="19"/>
      <c r="AP19" t="str">
        <f t="shared" si="2"/>
        <v/>
      </c>
      <c r="CA19" t="str">
        <f t="shared" si="3"/>
        <v/>
      </c>
      <c r="CB19" t="str">
        <f t="shared" si="4"/>
        <v/>
      </c>
      <c r="CC19" t="str">
        <f t="shared" si="5"/>
        <v/>
      </c>
      <c r="CJ19">
        <f t="shared" si="6"/>
        <v>0</v>
      </c>
      <c r="CK19">
        <f t="shared" si="7"/>
        <v>0</v>
      </c>
    </row>
    <row r="20" spans="1:89" x14ac:dyDescent="0.25">
      <c r="A20" s="200"/>
      <c r="B20" s="24" t="s">
        <v>36</v>
      </c>
      <c r="C20" s="16">
        <f t="shared" si="0"/>
        <v>0</v>
      </c>
      <c r="D20" s="25">
        <f t="shared" si="8"/>
        <v>0</v>
      </c>
      <c r="E20" s="16">
        <f t="shared" si="1"/>
        <v>0</v>
      </c>
      <c r="F20" s="26"/>
      <c r="G20" s="19"/>
      <c r="H20" s="26"/>
      <c r="I20" s="19"/>
      <c r="J20" s="26"/>
      <c r="K20" s="19"/>
      <c r="L20" s="26"/>
      <c r="M20" s="19"/>
      <c r="N20" s="21"/>
      <c r="O20" s="19"/>
      <c r="P20" s="21"/>
      <c r="Q20" s="19"/>
      <c r="R20" s="21"/>
      <c r="S20" s="19"/>
      <c r="T20" s="21"/>
      <c r="U20" s="19"/>
      <c r="V20" s="26"/>
      <c r="W20" s="19"/>
      <c r="X20" s="26"/>
      <c r="Y20" s="19"/>
      <c r="Z20" s="26"/>
      <c r="AA20" s="19"/>
      <c r="AB20" s="26"/>
      <c r="AC20" s="19"/>
      <c r="AD20" s="26"/>
      <c r="AE20" s="19"/>
      <c r="AF20" s="26"/>
      <c r="AG20" s="19"/>
      <c r="AH20" s="26"/>
      <c r="AI20" s="19"/>
      <c r="AJ20" s="26"/>
      <c r="AK20" s="19"/>
      <c r="AL20" s="26"/>
      <c r="AM20" s="22"/>
      <c r="AN20" s="23"/>
      <c r="AO20" s="19"/>
      <c r="AP20" t="str">
        <f t="shared" si="2"/>
        <v/>
      </c>
      <c r="CA20" t="str">
        <f t="shared" si="3"/>
        <v/>
      </c>
      <c r="CB20" t="str">
        <f t="shared" si="4"/>
        <v/>
      </c>
      <c r="CC20" t="str">
        <f t="shared" si="5"/>
        <v/>
      </c>
      <c r="CJ20">
        <f t="shared" si="6"/>
        <v>0</v>
      </c>
      <c r="CK20">
        <f t="shared" si="7"/>
        <v>0</v>
      </c>
    </row>
    <row r="21" spans="1:89" x14ac:dyDescent="0.25">
      <c r="A21" s="200"/>
      <c r="B21" s="24" t="s">
        <v>37</v>
      </c>
      <c r="C21" s="16">
        <f t="shared" si="0"/>
        <v>0</v>
      </c>
      <c r="D21" s="25">
        <f t="shared" si="8"/>
        <v>0</v>
      </c>
      <c r="E21" s="16">
        <f t="shared" si="1"/>
        <v>0</v>
      </c>
      <c r="F21" s="26"/>
      <c r="G21" s="19"/>
      <c r="H21" s="26"/>
      <c r="I21" s="19"/>
      <c r="J21" s="26"/>
      <c r="K21" s="19"/>
      <c r="L21" s="26"/>
      <c r="M21" s="19"/>
      <c r="N21" s="21"/>
      <c r="O21" s="19"/>
      <c r="P21" s="21"/>
      <c r="Q21" s="19"/>
      <c r="R21" s="21"/>
      <c r="S21" s="19"/>
      <c r="T21" s="21"/>
      <c r="U21" s="19"/>
      <c r="V21" s="26"/>
      <c r="W21" s="19"/>
      <c r="X21" s="26"/>
      <c r="Y21" s="19"/>
      <c r="Z21" s="26"/>
      <c r="AA21" s="19"/>
      <c r="AB21" s="26"/>
      <c r="AC21" s="19"/>
      <c r="AD21" s="26"/>
      <c r="AE21" s="19"/>
      <c r="AF21" s="26"/>
      <c r="AG21" s="19"/>
      <c r="AH21" s="26"/>
      <c r="AI21" s="19"/>
      <c r="AJ21" s="26"/>
      <c r="AK21" s="19"/>
      <c r="AL21" s="26"/>
      <c r="AM21" s="22"/>
      <c r="AN21" s="23"/>
      <c r="AO21" s="19"/>
      <c r="AP21" t="str">
        <f t="shared" si="2"/>
        <v/>
      </c>
      <c r="CA21" t="str">
        <f t="shared" si="3"/>
        <v/>
      </c>
      <c r="CB21" t="str">
        <f t="shared" si="4"/>
        <v/>
      </c>
      <c r="CC21" t="str">
        <f t="shared" si="5"/>
        <v/>
      </c>
      <c r="CJ21">
        <f t="shared" si="6"/>
        <v>0</v>
      </c>
      <c r="CK21">
        <f t="shared" si="7"/>
        <v>0</v>
      </c>
    </row>
    <row r="22" spans="1:89" x14ac:dyDescent="0.25">
      <c r="A22" s="200"/>
      <c r="B22" s="24" t="s">
        <v>38</v>
      </c>
      <c r="C22" s="16">
        <f t="shared" si="0"/>
        <v>0</v>
      </c>
      <c r="D22" s="25">
        <f t="shared" si="8"/>
        <v>0</v>
      </c>
      <c r="E22" s="16">
        <f t="shared" si="1"/>
        <v>0</v>
      </c>
      <c r="F22" s="26"/>
      <c r="G22" s="19"/>
      <c r="H22" s="26"/>
      <c r="I22" s="19"/>
      <c r="J22" s="26"/>
      <c r="K22" s="19"/>
      <c r="L22" s="26"/>
      <c r="M22" s="19"/>
      <c r="N22" s="21"/>
      <c r="O22" s="19"/>
      <c r="P22" s="21"/>
      <c r="Q22" s="19"/>
      <c r="R22" s="21"/>
      <c r="S22" s="19"/>
      <c r="T22" s="21"/>
      <c r="U22" s="19"/>
      <c r="V22" s="26"/>
      <c r="W22" s="19"/>
      <c r="X22" s="26"/>
      <c r="Y22" s="19"/>
      <c r="Z22" s="26"/>
      <c r="AA22" s="19"/>
      <c r="AB22" s="26"/>
      <c r="AC22" s="19"/>
      <c r="AD22" s="26"/>
      <c r="AE22" s="19"/>
      <c r="AF22" s="26"/>
      <c r="AG22" s="19"/>
      <c r="AH22" s="26"/>
      <c r="AI22" s="19"/>
      <c r="AJ22" s="26"/>
      <c r="AK22" s="19"/>
      <c r="AL22" s="26"/>
      <c r="AM22" s="22"/>
      <c r="AN22" s="23"/>
      <c r="AO22" s="19"/>
      <c r="AP22" t="str">
        <f t="shared" si="2"/>
        <v/>
      </c>
      <c r="CA22" t="str">
        <f t="shared" si="3"/>
        <v/>
      </c>
      <c r="CB22" t="str">
        <f t="shared" si="4"/>
        <v/>
      </c>
      <c r="CC22" t="str">
        <f t="shared" si="5"/>
        <v/>
      </c>
      <c r="CJ22">
        <f t="shared" si="6"/>
        <v>0</v>
      </c>
      <c r="CK22">
        <f t="shared" si="7"/>
        <v>0</v>
      </c>
    </row>
    <row r="23" spans="1:89" x14ac:dyDescent="0.25">
      <c r="A23" s="200"/>
      <c r="B23" s="24" t="s">
        <v>39</v>
      </c>
      <c r="C23" s="16">
        <f t="shared" si="0"/>
        <v>0</v>
      </c>
      <c r="D23" s="25">
        <f t="shared" si="8"/>
        <v>0</v>
      </c>
      <c r="E23" s="16">
        <f t="shared" si="1"/>
        <v>0</v>
      </c>
      <c r="F23" s="26"/>
      <c r="G23" s="19"/>
      <c r="H23" s="26"/>
      <c r="I23" s="19"/>
      <c r="J23" s="26"/>
      <c r="K23" s="19"/>
      <c r="L23" s="26"/>
      <c r="M23" s="19"/>
      <c r="N23" s="21"/>
      <c r="O23" s="19"/>
      <c r="P23" s="21"/>
      <c r="Q23" s="19"/>
      <c r="R23" s="21"/>
      <c r="S23" s="19"/>
      <c r="T23" s="21"/>
      <c r="U23" s="19"/>
      <c r="V23" s="26"/>
      <c r="W23" s="19"/>
      <c r="X23" s="26"/>
      <c r="Y23" s="19"/>
      <c r="Z23" s="26"/>
      <c r="AA23" s="19"/>
      <c r="AB23" s="26"/>
      <c r="AC23" s="19"/>
      <c r="AD23" s="26"/>
      <c r="AE23" s="19"/>
      <c r="AF23" s="26"/>
      <c r="AG23" s="19"/>
      <c r="AH23" s="26"/>
      <c r="AI23" s="19"/>
      <c r="AJ23" s="26"/>
      <c r="AK23" s="19"/>
      <c r="AL23" s="26"/>
      <c r="AM23" s="22"/>
      <c r="AN23" s="23"/>
      <c r="AO23" s="19"/>
      <c r="AP23" t="str">
        <f t="shared" si="2"/>
        <v/>
      </c>
      <c r="CA23" t="str">
        <f t="shared" si="3"/>
        <v/>
      </c>
      <c r="CB23" t="str">
        <f t="shared" si="4"/>
        <v/>
      </c>
      <c r="CC23" t="str">
        <f t="shared" si="5"/>
        <v/>
      </c>
      <c r="CJ23">
        <f t="shared" si="6"/>
        <v>0</v>
      </c>
      <c r="CK23">
        <f t="shared" si="7"/>
        <v>0</v>
      </c>
    </row>
    <row r="24" spans="1:89" x14ac:dyDescent="0.25">
      <c r="A24" s="200"/>
      <c r="B24" s="24" t="s">
        <v>40</v>
      </c>
      <c r="C24" s="16">
        <f t="shared" si="0"/>
        <v>0</v>
      </c>
      <c r="D24" s="25">
        <f t="shared" si="8"/>
        <v>0</v>
      </c>
      <c r="E24" s="16">
        <f t="shared" si="1"/>
        <v>0</v>
      </c>
      <c r="F24" s="26"/>
      <c r="G24" s="19"/>
      <c r="H24" s="26"/>
      <c r="I24" s="19"/>
      <c r="J24" s="26"/>
      <c r="K24" s="19"/>
      <c r="L24" s="26"/>
      <c r="M24" s="19"/>
      <c r="N24" s="21"/>
      <c r="O24" s="19"/>
      <c r="P24" s="21"/>
      <c r="Q24" s="19"/>
      <c r="R24" s="21"/>
      <c r="S24" s="19"/>
      <c r="T24" s="21"/>
      <c r="U24" s="19"/>
      <c r="V24" s="26"/>
      <c r="W24" s="19"/>
      <c r="X24" s="26"/>
      <c r="Y24" s="19"/>
      <c r="Z24" s="26"/>
      <c r="AA24" s="19"/>
      <c r="AB24" s="26"/>
      <c r="AC24" s="19"/>
      <c r="AD24" s="26"/>
      <c r="AE24" s="19"/>
      <c r="AF24" s="26"/>
      <c r="AG24" s="19"/>
      <c r="AH24" s="26"/>
      <c r="AI24" s="19"/>
      <c r="AJ24" s="26"/>
      <c r="AK24" s="19"/>
      <c r="AL24" s="26"/>
      <c r="AM24" s="22"/>
      <c r="AN24" s="23"/>
      <c r="AO24" s="19"/>
      <c r="AP24" t="str">
        <f t="shared" si="2"/>
        <v/>
      </c>
      <c r="CA24" t="str">
        <f t="shared" si="3"/>
        <v/>
      </c>
      <c r="CB24" t="str">
        <f t="shared" si="4"/>
        <v/>
      </c>
      <c r="CC24" t="str">
        <f t="shared" si="5"/>
        <v/>
      </c>
      <c r="CJ24">
        <f t="shared" si="6"/>
        <v>0</v>
      </c>
      <c r="CK24">
        <f t="shared" si="7"/>
        <v>0</v>
      </c>
    </row>
    <row r="25" spans="1:89" x14ac:dyDescent="0.25">
      <c r="A25" s="200"/>
      <c r="B25" s="24" t="s">
        <v>41</v>
      </c>
      <c r="C25" s="16">
        <f t="shared" si="0"/>
        <v>0</v>
      </c>
      <c r="D25" s="25">
        <f t="shared" si="8"/>
        <v>0</v>
      </c>
      <c r="E25" s="16">
        <f t="shared" si="1"/>
        <v>0</v>
      </c>
      <c r="F25" s="26"/>
      <c r="G25" s="19"/>
      <c r="H25" s="26"/>
      <c r="I25" s="19"/>
      <c r="J25" s="26"/>
      <c r="K25" s="19"/>
      <c r="L25" s="26"/>
      <c r="M25" s="19"/>
      <c r="N25" s="21"/>
      <c r="O25" s="19"/>
      <c r="P25" s="21"/>
      <c r="Q25" s="19"/>
      <c r="R25" s="21"/>
      <c r="S25" s="19"/>
      <c r="T25" s="21"/>
      <c r="U25" s="19"/>
      <c r="V25" s="26"/>
      <c r="W25" s="19"/>
      <c r="X25" s="26"/>
      <c r="Y25" s="19"/>
      <c r="Z25" s="26"/>
      <c r="AA25" s="19"/>
      <c r="AB25" s="26"/>
      <c r="AC25" s="19"/>
      <c r="AD25" s="26"/>
      <c r="AE25" s="19"/>
      <c r="AF25" s="26"/>
      <c r="AG25" s="19"/>
      <c r="AH25" s="26"/>
      <c r="AI25" s="19"/>
      <c r="AJ25" s="26"/>
      <c r="AK25" s="19"/>
      <c r="AL25" s="26"/>
      <c r="AM25" s="22"/>
      <c r="AN25" s="23"/>
      <c r="AO25" s="19"/>
      <c r="AP25" t="str">
        <f t="shared" si="2"/>
        <v/>
      </c>
      <c r="CA25" t="str">
        <f t="shared" si="3"/>
        <v/>
      </c>
      <c r="CB25" t="str">
        <f t="shared" si="4"/>
        <v/>
      </c>
      <c r="CC25" t="str">
        <f t="shared" si="5"/>
        <v/>
      </c>
      <c r="CJ25">
        <f t="shared" si="6"/>
        <v>0</v>
      </c>
      <c r="CK25">
        <f t="shared" si="7"/>
        <v>0</v>
      </c>
    </row>
    <row r="26" spans="1:89" ht="22.5" x14ac:dyDescent="0.25">
      <c r="A26" s="200"/>
      <c r="B26" s="27" t="s">
        <v>42</v>
      </c>
      <c r="C26" s="16">
        <f t="shared" si="0"/>
        <v>0</v>
      </c>
      <c r="D26" s="25">
        <f t="shared" si="8"/>
        <v>0</v>
      </c>
      <c r="E26" s="16">
        <f t="shared" si="1"/>
        <v>0</v>
      </c>
      <c r="F26" s="26"/>
      <c r="G26" s="19"/>
      <c r="H26" s="26"/>
      <c r="I26" s="19"/>
      <c r="J26" s="26"/>
      <c r="K26" s="19"/>
      <c r="L26" s="26"/>
      <c r="M26" s="19"/>
      <c r="N26" s="21"/>
      <c r="O26" s="19"/>
      <c r="P26" s="21"/>
      <c r="Q26" s="19"/>
      <c r="R26" s="21"/>
      <c r="S26" s="19"/>
      <c r="T26" s="21"/>
      <c r="U26" s="19"/>
      <c r="V26" s="26"/>
      <c r="W26" s="19"/>
      <c r="X26" s="26"/>
      <c r="Y26" s="19"/>
      <c r="Z26" s="26"/>
      <c r="AA26" s="19"/>
      <c r="AB26" s="26"/>
      <c r="AC26" s="19"/>
      <c r="AD26" s="26"/>
      <c r="AE26" s="19"/>
      <c r="AF26" s="26"/>
      <c r="AG26" s="19"/>
      <c r="AH26" s="26"/>
      <c r="AI26" s="19"/>
      <c r="AJ26" s="26"/>
      <c r="AK26" s="19"/>
      <c r="AL26" s="26"/>
      <c r="AM26" s="22"/>
      <c r="AN26" s="23"/>
      <c r="AO26" s="19"/>
      <c r="AP26" t="str">
        <f t="shared" si="2"/>
        <v/>
      </c>
      <c r="CA26" t="str">
        <f t="shared" si="3"/>
        <v/>
      </c>
      <c r="CB26" t="str">
        <f t="shared" si="4"/>
        <v/>
      </c>
      <c r="CC26" t="str">
        <f t="shared" si="5"/>
        <v/>
      </c>
      <c r="CJ26">
        <f t="shared" si="6"/>
        <v>0</v>
      </c>
      <c r="CK26">
        <f t="shared" si="7"/>
        <v>0</v>
      </c>
    </row>
    <row r="27" spans="1:89" x14ac:dyDescent="0.25">
      <c r="A27" s="200"/>
      <c r="B27" s="24" t="s">
        <v>43</v>
      </c>
      <c r="C27" s="16">
        <f t="shared" si="0"/>
        <v>0</v>
      </c>
      <c r="D27" s="25">
        <f t="shared" si="8"/>
        <v>0</v>
      </c>
      <c r="E27" s="16">
        <f t="shared" si="1"/>
        <v>0</v>
      </c>
      <c r="F27" s="26"/>
      <c r="G27" s="19"/>
      <c r="H27" s="26"/>
      <c r="I27" s="19"/>
      <c r="J27" s="26"/>
      <c r="K27" s="19"/>
      <c r="L27" s="26"/>
      <c r="M27" s="19"/>
      <c r="N27" s="21"/>
      <c r="O27" s="19"/>
      <c r="P27" s="21"/>
      <c r="Q27" s="19"/>
      <c r="R27" s="21"/>
      <c r="S27" s="19"/>
      <c r="T27" s="21"/>
      <c r="U27" s="19"/>
      <c r="V27" s="26"/>
      <c r="W27" s="19"/>
      <c r="X27" s="26"/>
      <c r="Y27" s="19"/>
      <c r="Z27" s="26"/>
      <c r="AA27" s="19"/>
      <c r="AB27" s="26"/>
      <c r="AC27" s="19"/>
      <c r="AD27" s="26"/>
      <c r="AE27" s="19"/>
      <c r="AF27" s="26"/>
      <c r="AG27" s="19"/>
      <c r="AH27" s="26"/>
      <c r="AI27" s="19"/>
      <c r="AJ27" s="26"/>
      <c r="AK27" s="19"/>
      <c r="AL27" s="26"/>
      <c r="AM27" s="22"/>
      <c r="AN27" s="23"/>
      <c r="AO27" s="19"/>
      <c r="AP27" t="str">
        <f t="shared" si="2"/>
        <v/>
      </c>
      <c r="CA27" t="str">
        <f t="shared" si="3"/>
        <v/>
      </c>
      <c r="CB27" t="str">
        <f t="shared" si="4"/>
        <v/>
      </c>
      <c r="CC27" t="str">
        <f t="shared" si="5"/>
        <v/>
      </c>
      <c r="CJ27">
        <f t="shared" si="6"/>
        <v>0</v>
      </c>
      <c r="CK27">
        <f t="shared" si="7"/>
        <v>0</v>
      </c>
    </row>
    <row r="28" spans="1:89" x14ac:dyDescent="0.25">
      <c r="A28" s="200"/>
      <c r="B28" s="24" t="s">
        <v>44</v>
      </c>
      <c r="C28" s="16">
        <f t="shared" si="0"/>
        <v>0</v>
      </c>
      <c r="D28" s="25">
        <f t="shared" si="8"/>
        <v>0</v>
      </c>
      <c r="E28" s="16">
        <f t="shared" si="1"/>
        <v>0</v>
      </c>
      <c r="F28" s="26"/>
      <c r="G28" s="19"/>
      <c r="H28" s="26"/>
      <c r="I28" s="19"/>
      <c r="J28" s="26"/>
      <c r="K28" s="19"/>
      <c r="L28" s="26"/>
      <c r="M28" s="19"/>
      <c r="N28" s="21"/>
      <c r="O28" s="19"/>
      <c r="P28" s="21"/>
      <c r="Q28" s="19"/>
      <c r="R28" s="21"/>
      <c r="S28" s="19"/>
      <c r="T28" s="21"/>
      <c r="U28" s="19"/>
      <c r="V28" s="26"/>
      <c r="W28" s="19"/>
      <c r="X28" s="26"/>
      <c r="Y28" s="19"/>
      <c r="Z28" s="26"/>
      <c r="AA28" s="19"/>
      <c r="AB28" s="26"/>
      <c r="AC28" s="19"/>
      <c r="AD28" s="26"/>
      <c r="AE28" s="19"/>
      <c r="AF28" s="26"/>
      <c r="AG28" s="19"/>
      <c r="AH28" s="26"/>
      <c r="AI28" s="19"/>
      <c r="AJ28" s="26"/>
      <c r="AK28" s="19"/>
      <c r="AL28" s="26"/>
      <c r="AM28" s="22"/>
      <c r="AN28" s="23"/>
      <c r="AO28" s="19"/>
      <c r="AP28" t="str">
        <f t="shared" si="2"/>
        <v/>
      </c>
      <c r="CA28" t="str">
        <f t="shared" si="3"/>
        <v/>
      </c>
      <c r="CB28" t="str">
        <f t="shared" si="4"/>
        <v/>
      </c>
      <c r="CC28" t="str">
        <f t="shared" si="5"/>
        <v/>
      </c>
      <c r="CJ28">
        <f t="shared" si="6"/>
        <v>0</v>
      </c>
      <c r="CK28">
        <f t="shared" si="7"/>
        <v>0</v>
      </c>
    </row>
    <row r="29" spans="1:89" x14ac:dyDescent="0.25">
      <c r="A29" s="200"/>
      <c r="B29" s="24" t="s">
        <v>45</v>
      </c>
      <c r="C29" s="16">
        <f t="shared" si="0"/>
        <v>0</v>
      </c>
      <c r="D29" s="25">
        <f t="shared" si="8"/>
        <v>0</v>
      </c>
      <c r="E29" s="16">
        <f t="shared" si="1"/>
        <v>0</v>
      </c>
      <c r="F29" s="26"/>
      <c r="G29" s="19"/>
      <c r="H29" s="26"/>
      <c r="I29" s="19"/>
      <c r="J29" s="26"/>
      <c r="K29" s="19"/>
      <c r="L29" s="26"/>
      <c r="M29" s="19"/>
      <c r="N29" s="21"/>
      <c r="O29" s="19"/>
      <c r="P29" s="21"/>
      <c r="Q29" s="19"/>
      <c r="R29" s="21"/>
      <c r="S29" s="19"/>
      <c r="T29" s="21"/>
      <c r="U29" s="19"/>
      <c r="V29" s="26"/>
      <c r="W29" s="19"/>
      <c r="X29" s="26"/>
      <c r="Y29" s="19"/>
      <c r="Z29" s="26"/>
      <c r="AA29" s="19"/>
      <c r="AB29" s="26"/>
      <c r="AC29" s="19"/>
      <c r="AD29" s="26"/>
      <c r="AE29" s="19"/>
      <c r="AF29" s="26"/>
      <c r="AG29" s="19"/>
      <c r="AH29" s="26"/>
      <c r="AI29" s="19"/>
      <c r="AJ29" s="26"/>
      <c r="AK29" s="19"/>
      <c r="AL29" s="26"/>
      <c r="AM29" s="22"/>
      <c r="AN29" s="23"/>
      <c r="AO29" s="19"/>
      <c r="AP29" t="str">
        <f t="shared" si="2"/>
        <v/>
      </c>
      <c r="CA29" t="str">
        <f t="shared" si="3"/>
        <v/>
      </c>
      <c r="CB29" t="str">
        <f t="shared" si="4"/>
        <v/>
      </c>
      <c r="CC29" t="str">
        <f t="shared" si="5"/>
        <v/>
      </c>
      <c r="CJ29">
        <f t="shared" si="6"/>
        <v>0</v>
      </c>
      <c r="CK29">
        <f t="shared" si="7"/>
        <v>0</v>
      </c>
    </row>
    <row r="30" spans="1:89" x14ac:dyDescent="0.25">
      <c r="A30" s="200"/>
      <c r="B30" s="24" t="s">
        <v>46</v>
      </c>
      <c r="C30" s="16">
        <f t="shared" si="0"/>
        <v>0</v>
      </c>
      <c r="D30" s="25">
        <f t="shared" si="8"/>
        <v>0</v>
      </c>
      <c r="E30" s="16">
        <f t="shared" si="1"/>
        <v>0</v>
      </c>
      <c r="F30" s="26"/>
      <c r="G30" s="19"/>
      <c r="H30" s="26"/>
      <c r="I30" s="19"/>
      <c r="J30" s="26"/>
      <c r="K30" s="19"/>
      <c r="L30" s="26"/>
      <c r="M30" s="19"/>
      <c r="N30" s="21"/>
      <c r="O30" s="19"/>
      <c r="P30" s="21"/>
      <c r="Q30" s="19"/>
      <c r="R30" s="21"/>
      <c r="S30" s="19"/>
      <c r="T30" s="21"/>
      <c r="U30" s="19"/>
      <c r="V30" s="26"/>
      <c r="W30" s="19"/>
      <c r="X30" s="26"/>
      <c r="Y30" s="19"/>
      <c r="Z30" s="26"/>
      <c r="AA30" s="19"/>
      <c r="AB30" s="26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22"/>
      <c r="AN30" s="23"/>
      <c r="AO30" s="19"/>
      <c r="AP30" t="str">
        <f t="shared" si="2"/>
        <v/>
      </c>
      <c r="CA30" t="str">
        <f t="shared" si="3"/>
        <v/>
      </c>
      <c r="CB30" t="str">
        <f t="shared" si="4"/>
        <v/>
      </c>
      <c r="CC30" t="str">
        <f t="shared" si="5"/>
        <v/>
      </c>
      <c r="CJ30">
        <f t="shared" si="6"/>
        <v>0</v>
      </c>
      <c r="CK30">
        <f t="shared" si="7"/>
        <v>0</v>
      </c>
    </row>
    <row r="31" spans="1:89" ht="21" x14ac:dyDescent="0.25">
      <c r="A31" s="200"/>
      <c r="B31" s="132" t="s">
        <v>47</v>
      </c>
      <c r="C31" s="16">
        <f t="shared" si="0"/>
        <v>0</v>
      </c>
      <c r="D31" s="25">
        <f t="shared" si="8"/>
        <v>0</v>
      </c>
      <c r="E31" s="16">
        <f t="shared" si="1"/>
        <v>0</v>
      </c>
      <c r="F31" s="26"/>
      <c r="G31" s="19"/>
      <c r="H31" s="26"/>
      <c r="I31" s="19"/>
      <c r="J31" s="26"/>
      <c r="K31" s="19"/>
      <c r="L31" s="26"/>
      <c r="M31" s="19"/>
      <c r="N31" s="21"/>
      <c r="O31" s="19"/>
      <c r="P31" s="21"/>
      <c r="Q31" s="19"/>
      <c r="R31" s="21"/>
      <c r="S31" s="19"/>
      <c r="T31" s="21"/>
      <c r="U31" s="19"/>
      <c r="V31" s="26"/>
      <c r="W31" s="19"/>
      <c r="X31" s="26"/>
      <c r="Y31" s="19"/>
      <c r="Z31" s="26"/>
      <c r="AA31" s="19"/>
      <c r="AB31" s="26"/>
      <c r="AC31" s="19"/>
      <c r="AD31" s="26"/>
      <c r="AE31" s="19"/>
      <c r="AF31" s="26"/>
      <c r="AG31" s="19"/>
      <c r="AH31" s="26"/>
      <c r="AI31" s="19"/>
      <c r="AJ31" s="26"/>
      <c r="AK31" s="19"/>
      <c r="AL31" s="26"/>
      <c r="AM31" s="22"/>
      <c r="AN31" s="23"/>
      <c r="AO31" s="19"/>
      <c r="AP31" t="str">
        <f t="shared" si="2"/>
        <v/>
      </c>
      <c r="CA31" t="str">
        <f t="shared" si="3"/>
        <v/>
      </c>
      <c r="CB31" t="str">
        <f t="shared" si="4"/>
        <v/>
      </c>
      <c r="CC31" t="str">
        <f t="shared" si="5"/>
        <v/>
      </c>
      <c r="CJ31">
        <f t="shared" si="6"/>
        <v>0</v>
      </c>
      <c r="CK31">
        <f t="shared" si="7"/>
        <v>0</v>
      </c>
    </row>
    <row r="32" spans="1:89" x14ac:dyDescent="0.25">
      <c r="A32" s="200"/>
      <c r="B32" s="24" t="s">
        <v>48</v>
      </c>
      <c r="C32" s="16">
        <f t="shared" si="0"/>
        <v>0</v>
      </c>
      <c r="D32" s="25">
        <f t="shared" si="8"/>
        <v>0</v>
      </c>
      <c r="E32" s="16">
        <f t="shared" si="1"/>
        <v>0</v>
      </c>
      <c r="F32" s="26"/>
      <c r="G32" s="19"/>
      <c r="H32" s="26"/>
      <c r="I32" s="19"/>
      <c r="J32" s="26"/>
      <c r="K32" s="19"/>
      <c r="L32" s="26"/>
      <c r="M32" s="19"/>
      <c r="N32" s="21"/>
      <c r="O32" s="19"/>
      <c r="P32" s="21"/>
      <c r="Q32" s="19"/>
      <c r="R32" s="21"/>
      <c r="S32" s="19"/>
      <c r="T32" s="21"/>
      <c r="U32" s="19"/>
      <c r="V32" s="26"/>
      <c r="W32" s="19"/>
      <c r="X32" s="26"/>
      <c r="Y32" s="19"/>
      <c r="Z32" s="26"/>
      <c r="AA32" s="19"/>
      <c r="AB32" s="26"/>
      <c r="AC32" s="19"/>
      <c r="AD32" s="26"/>
      <c r="AE32" s="19"/>
      <c r="AF32" s="26"/>
      <c r="AG32" s="19"/>
      <c r="AH32" s="26"/>
      <c r="AI32" s="19"/>
      <c r="AJ32" s="26"/>
      <c r="AK32" s="19"/>
      <c r="AL32" s="26"/>
      <c r="AM32" s="22"/>
      <c r="AN32" s="23"/>
      <c r="AO32" s="19"/>
      <c r="AP32" t="str">
        <f t="shared" si="2"/>
        <v/>
      </c>
      <c r="CA32" t="str">
        <f t="shared" si="3"/>
        <v/>
      </c>
      <c r="CB32" t="str">
        <f t="shared" si="4"/>
        <v/>
      </c>
      <c r="CC32" t="str">
        <f t="shared" si="5"/>
        <v/>
      </c>
      <c r="CJ32">
        <f t="shared" si="6"/>
        <v>0</v>
      </c>
      <c r="CK32">
        <f t="shared" si="7"/>
        <v>0</v>
      </c>
    </row>
    <row r="33" spans="1:89" x14ac:dyDescent="0.25">
      <c r="A33" s="200"/>
      <c r="B33" s="24" t="s">
        <v>49</v>
      </c>
      <c r="C33" s="16">
        <f t="shared" si="0"/>
        <v>0</v>
      </c>
      <c r="D33" s="25">
        <f t="shared" si="8"/>
        <v>0</v>
      </c>
      <c r="E33" s="16">
        <f t="shared" si="1"/>
        <v>0</v>
      </c>
      <c r="F33" s="26"/>
      <c r="G33" s="19"/>
      <c r="H33" s="26"/>
      <c r="I33" s="19"/>
      <c r="J33" s="26"/>
      <c r="K33" s="19"/>
      <c r="L33" s="26"/>
      <c r="M33" s="19"/>
      <c r="N33" s="21"/>
      <c r="O33" s="19"/>
      <c r="P33" s="21"/>
      <c r="Q33" s="19"/>
      <c r="R33" s="21"/>
      <c r="S33" s="19"/>
      <c r="T33" s="21"/>
      <c r="U33" s="19"/>
      <c r="V33" s="26"/>
      <c r="W33" s="19"/>
      <c r="X33" s="26"/>
      <c r="Y33" s="19"/>
      <c r="Z33" s="26"/>
      <c r="AA33" s="19"/>
      <c r="AB33" s="26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22"/>
      <c r="AN33" s="23"/>
      <c r="AO33" s="19"/>
      <c r="AP33" t="str">
        <f t="shared" si="2"/>
        <v/>
      </c>
      <c r="CA33" t="str">
        <f t="shared" si="3"/>
        <v/>
      </c>
      <c r="CB33" t="str">
        <f t="shared" si="4"/>
        <v/>
      </c>
      <c r="CC33" t="str">
        <f t="shared" si="5"/>
        <v/>
      </c>
      <c r="CJ33">
        <f t="shared" si="6"/>
        <v>0</v>
      </c>
      <c r="CK33">
        <f t="shared" si="7"/>
        <v>0</v>
      </c>
    </row>
    <row r="34" spans="1:89" x14ac:dyDescent="0.25">
      <c r="A34" s="200"/>
      <c r="B34" s="24" t="s">
        <v>50</v>
      </c>
      <c r="C34" s="16">
        <f t="shared" si="0"/>
        <v>0</v>
      </c>
      <c r="D34" s="25">
        <f t="shared" si="8"/>
        <v>0</v>
      </c>
      <c r="E34" s="16">
        <f t="shared" si="1"/>
        <v>0</v>
      </c>
      <c r="F34" s="26"/>
      <c r="G34" s="19"/>
      <c r="H34" s="26"/>
      <c r="I34" s="19"/>
      <c r="J34" s="26"/>
      <c r="K34" s="19"/>
      <c r="L34" s="26"/>
      <c r="M34" s="19"/>
      <c r="N34" s="21"/>
      <c r="O34" s="19"/>
      <c r="P34" s="21"/>
      <c r="Q34" s="19"/>
      <c r="R34" s="21"/>
      <c r="S34" s="19"/>
      <c r="T34" s="21"/>
      <c r="U34" s="19"/>
      <c r="V34" s="26"/>
      <c r="W34" s="19"/>
      <c r="X34" s="26"/>
      <c r="Y34" s="19"/>
      <c r="Z34" s="26"/>
      <c r="AA34" s="19"/>
      <c r="AB34" s="26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22"/>
      <c r="AN34" s="23"/>
      <c r="AO34" s="19"/>
      <c r="AP34" t="str">
        <f t="shared" si="2"/>
        <v/>
      </c>
      <c r="CA34" t="str">
        <f t="shared" si="3"/>
        <v/>
      </c>
      <c r="CB34" t="str">
        <f t="shared" si="4"/>
        <v/>
      </c>
      <c r="CC34" t="str">
        <f t="shared" si="5"/>
        <v/>
      </c>
      <c r="CJ34">
        <f t="shared" si="6"/>
        <v>0</v>
      </c>
      <c r="CK34">
        <f t="shared" si="7"/>
        <v>0</v>
      </c>
    </row>
    <row r="35" spans="1:89" x14ac:dyDescent="0.25">
      <c r="A35" s="200"/>
      <c r="B35" s="24" t="s">
        <v>51</v>
      </c>
      <c r="C35" s="16">
        <f t="shared" si="0"/>
        <v>0</v>
      </c>
      <c r="D35" s="25">
        <f t="shared" si="8"/>
        <v>0</v>
      </c>
      <c r="E35" s="16">
        <f t="shared" si="1"/>
        <v>0</v>
      </c>
      <c r="F35" s="26"/>
      <c r="G35" s="19"/>
      <c r="H35" s="26"/>
      <c r="I35" s="19"/>
      <c r="J35" s="26"/>
      <c r="K35" s="19"/>
      <c r="L35" s="26"/>
      <c r="M35" s="19"/>
      <c r="N35" s="21"/>
      <c r="O35" s="19"/>
      <c r="P35" s="21"/>
      <c r="Q35" s="19"/>
      <c r="R35" s="21"/>
      <c r="S35" s="19"/>
      <c r="T35" s="21"/>
      <c r="U35" s="19"/>
      <c r="V35" s="26"/>
      <c r="W35" s="19"/>
      <c r="X35" s="26"/>
      <c r="Y35" s="19"/>
      <c r="Z35" s="26"/>
      <c r="AA35" s="19"/>
      <c r="AB35" s="26"/>
      <c r="AC35" s="19"/>
      <c r="AD35" s="26"/>
      <c r="AE35" s="19"/>
      <c r="AF35" s="26"/>
      <c r="AG35" s="19"/>
      <c r="AH35" s="26"/>
      <c r="AI35" s="19"/>
      <c r="AJ35" s="26"/>
      <c r="AK35" s="19"/>
      <c r="AL35" s="26"/>
      <c r="AM35" s="22"/>
      <c r="AN35" s="23"/>
      <c r="AO35" s="19"/>
      <c r="AP35" t="str">
        <f t="shared" si="2"/>
        <v/>
      </c>
      <c r="CA35" t="str">
        <f t="shared" si="3"/>
        <v/>
      </c>
      <c r="CB35" t="str">
        <f t="shared" si="4"/>
        <v/>
      </c>
      <c r="CC35" t="str">
        <f t="shared" si="5"/>
        <v/>
      </c>
      <c r="CJ35">
        <f t="shared" si="6"/>
        <v>0</v>
      </c>
      <c r="CK35">
        <f t="shared" si="7"/>
        <v>0</v>
      </c>
    </row>
    <row r="36" spans="1:89" ht="22.5" x14ac:dyDescent="0.25">
      <c r="A36" s="200"/>
      <c r="B36" s="27" t="s">
        <v>52</v>
      </c>
      <c r="C36" s="16">
        <f t="shared" si="0"/>
        <v>0</v>
      </c>
      <c r="D36" s="25">
        <f t="shared" si="8"/>
        <v>0</v>
      </c>
      <c r="E36" s="16">
        <f t="shared" si="1"/>
        <v>0</v>
      </c>
      <c r="F36" s="26"/>
      <c r="G36" s="19"/>
      <c r="H36" s="26"/>
      <c r="I36" s="19"/>
      <c r="J36" s="26"/>
      <c r="K36" s="19"/>
      <c r="L36" s="26"/>
      <c r="M36" s="19"/>
      <c r="N36" s="21"/>
      <c r="O36" s="19"/>
      <c r="P36" s="21"/>
      <c r="Q36" s="19"/>
      <c r="R36" s="21"/>
      <c r="S36" s="19"/>
      <c r="T36" s="21"/>
      <c r="U36" s="19"/>
      <c r="V36" s="26"/>
      <c r="W36" s="19"/>
      <c r="X36" s="26"/>
      <c r="Y36" s="19"/>
      <c r="Z36" s="26"/>
      <c r="AA36" s="19"/>
      <c r="AB36" s="26"/>
      <c r="AC36" s="19"/>
      <c r="AD36" s="26"/>
      <c r="AE36" s="19"/>
      <c r="AF36" s="26"/>
      <c r="AG36" s="19"/>
      <c r="AH36" s="26"/>
      <c r="AI36" s="19"/>
      <c r="AJ36" s="26"/>
      <c r="AK36" s="19"/>
      <c r="AL36" s="26"/>
      <c r="AM36" s="22"/>
      <c r="AN36" s="23"/>
      <c r="AO36" s="19"/>
      <c r="AP36" t="str">
        <f t="shared" si="2"/>
        <v/>
      </c>
      <c r="CA36" t="str">
        <f t="shared" si="3"/>
        <v/>
      </c>
      <c r="CB36" t="str">
        <f t="shared" si="4"/>
        <v/>
      </c>
      <c r="CC36" t="str">
        <f t="shared" si="5"/>
        <v/>
      </c>
      <c r="CJ36">
        <f t="shared" si="6"/>
        <v>0</v>
      </c>
      <c r="CK36">
        <f t="shared" si="7"/>
        <v>0</v>
      </c>
    </row>
    <row r="37" spans="1:89" x14ac:dyDescent="0.25">
      <c r="A37" s="201"/>
      <c r="B37" s="28" t="s">
        <v>53</v>
      </c>
      <c r="C37" s="29">
        <f t="shared" si="0"/>
        <v>0</v>
      </c>
      <c r="D37" s="30">
        <f t="shared" si="8"/>
        <v>0</v>
      </c>
      <c r="E37" s="29">
        <f t="shared" si="1"/>
        <v>0</v>
      </c>
      <c r="F37" s="31"/>
      <c r="G37" s="32"/>
      <c r="H37" s="31"/>
      <c r="I37" s="32"/>
      <c r="J37" s="31"/>
      <c r="K37" s="32"/>
      <c r="L37" s="31"/>
      <c r="M37" s="32"/>
      <c r="N37" s="33"/>
      <c r="O37" s="32"/>
      <c r="P37" s="33"/>
      <c r="Q37" s="32"/>
      <c r="R37" s="33"/>
      <c r="S37" s="32"/>
      <c r="T37" s="33"/>
      <c r="U37" s="32"/>
      <c r="V37" s="31"/>
      <c r="W37" s="32"/>
      <c r="X37" s="31"/>
      <c r="Y37" s="32"/>
      <c r="Z37" s="31"/>
      <c r="AA37" s="32"/>
      <c r="AB37" s="31"/>
      <c r="AC37" s="32"/>
      <c r="AD37" s="31"/>
      <c r="AE37" s="32"/>
      <c r="AF37" s="31"/>
      <c r="AG37" s="32"/>
      <c r="AH37" s="31"/>
      <c r="AI37" s="32"/>
      <c r="AJ37" s="31"/>
      <c r="AK37" s="32"/>
      <c r="AL37" s="31"/>
      <c r="AM37" s="34"/>
      <c r="AN37" s="35"/>
      <c r="AO37" s="32"/>
      <c r="AP37" t="str">
        <f t="shared" si="2"/>
        <v/>
      </c>
      <c r="CA37" t="str">
        <f t="shared" si="3"/>
        <v/>
      </c>
      <c r="CB37" t="str">
        <f t="shared" si="4"/>
        <v/>
      </c>
      <c r="CC37" t="str">
        <f t="shared" si="5"/>
        <v/>
      </c>
      <c r="CJ37">
        <f t="shared" si="6"/>
        <v>0</v>
      </c>
      <c r="CK37">
        <f t="shared" si="7"/>
        <v>0</v>
      </c>
    </row>
    <row r="38" spans="1:89" x14ac:dyDescent="0.25">
      <c r="A38" s="184" t="s">
        <v>54</v>
      </c>
      <c r="B38" s="24" t="s">
        <v>55</v>
      </c>
      <c r="C38" s="36">
        <f t="shared" si="0"/>
        <v>0</v>
      </c>
      <c r="D38" s="37">
        <f t="shared" si="8"/>
        <v>0</v>
      </c>
      <c r="E38" s="36">
        <f t="shared" si="1"/>
        <v>0</v>
      </c>
      <c r="F38" s="38"/>
      <c r="G38" s="39"/>
      <c r="H38" s="38"/>
      <c r="I38" s="39"/>
      <c r="J38" s="38"/>
      <c r="K38" s="39"/>
      <c r="L38" s="38"/>
      <c r="M38" s="39"/>
      <c r="N38" s="40"/>
      <c r="O38" s="39"/>
      <c r="P38" s="40"/>
      <c r="Q38" s="39"/>
      <c r="R38" s="40"/>
      <c r="S38" s="39"/>
      <c r="T38" s="40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41"/>
      <c r="AN38" s="23"/>
      <c r="AO38" s="19"/>
      <c r="AP38" t="str">
        <f t="shared" si="2"/>
        <v/>
      </c>
      <c r="CA38" t="str">
        <f t="shared" si="3"/>
        <v/>
      </c>
      <c r="CB38" t="str">
        <f t="shared" si="4"/>
        <v/>
      </c>
      <c r="CC38" t="str">
        <f t="shared" si="5"/>
        <v/>
      </c>
      <c r="CJ38">
        <f t="shared" si="6"/>
        <v>0</v>
      </c>
      <c r="CK38">
        <f t="shared" si="7"/>
        <v>0</v>
      </c>
    </row>
    <row r="39" spans="1:89" x14ac:dyDescent="0.25">
      <c r="A39" s="200"/>
      <c r="B39" s="24" t="s">
        <v>56</v>
      </c>
      <c r="C39" s="16">
        <f t="shared" si="0"/>
        <v>0</v>
      </c>
      <c r="D39" s="25">
        <f t="shared" si="8"/>
        <v>0</v>
      </c>
      <c r="E39" s="16">
        <f t="shared" si="1"/>
        <v>0</v>
      </c>
      <c r="F39" s="26"/>
      <c r="G39" s="19"/>
      <c r="H39" s="26"/>
      <c r="I39" s="19"/>
      <c r="J39" s="26"/>
      <c r="K39" s="19"/>
      <c r="L39" s="26"/>
      <c r="M39" s="19"/>
      <c r="N39" s="21"/>
      <c r="O39" s="19"/>
      <c r="P39" s="21"/>
      <c r="Q39" s="19"/>
      <c r="R39" s="21"/>
      <c r="S39" s="19"/>
      <c r="T39" s="21"/>
      <c r="U39" s="19"/>
      <c r="V39" s="26"/>
      <c r="W39" s="19"/>
      <c r="X39" s="26"/>
      <c r="Y39" s="19"/>
      <c r="Z39" s="26"/>
      <c r="AA39" s="19"/>
      <c r="AB39" s="26"/>
      <c r="AC39" s="19"/>
      <c r="AD39" s="26"/>
      <c r="AE39" s="19"/>
      <c r="AF39" s="26"/>
      <c r="AG39" s="19"/>
      <c r="AH39" s="26"/>
      <c r="AI39" s="19"/>
      <c r="AJ39" s="26"/>
      <c r="AK39" s="19"/>
      <c r="AL39" s="26"/>
      <c r="AM39" s="22"/>
      <c r="AN39" s="23"/>
      <c r="AO39" s="19"/>
      <c r="AP39" t="str">
        <f t="shared" si="2"/>
        <v/>
      </c>
      <c r="CA39" t="str">
        <f t="shared" si="3"/>
        <v/>
      </c>
      <c r="CB39" t="str">
        <f t="shared" si="4"/>
        <v/>
      </c>
      <c r="CC39" t="str">
        <f t="shared" si="5"/>
        <v/>
      </c>
      <c r="CJ39">
        <f t="shared" si="6"/>
        <v>0</v>
      </c>
      <c r="CK39">
        <f t="shared" si="7"/>
        <v>0</v>
      </c>
    </row>
    <row r="40" spans="1:89" x14ac:dyDescent="0.25">
      <c r="A40" s="200"/>
      <c r="B40" s="24" t="s">
        <v>57</v>
      </c>
      <c r="C40" s="16">
        <f t="shared" si="0"/>
        <v>0</v>
      </c>
      <c r="D40" s="25">
        <f t="shared" si="8"/>
        <v>0</v>
      </c>
      <c r="E40" s="16">
        <f t="shared" si="1"/>
        <v>0</v>
      </c>
      <c r="F40" s="26"/>
      <c r="G40" s="19"/>
      <c r="H40" s="26"/>
      <c r="I40" s="19"/>
      <c r="J40" s="26"/>
      <c r="K40" s="19"/>
      <c r="L40" s="26"/>
      <c r="M40" s="19"/>
      <c r="N40" s="21"/>
      <c r="O40" s="19"/>
      <c r="P40" s="21"/>
      <c r="Q40" s="19"/>
      <c r="R40" s="21"/>
      <c r="S40" s="19"/>
      <c r="T40" s="21"/>
      <c r="U40" s="19"/>
      <c r="V40" s="26"/>
      <c r="W40" s="19"/>
      <c r="X40" s="26"/>
      <c r="Y40" s="19"/>
      <c r="Z40" s="26"/>
      <c r="AA40" s="19"/>
      <c r="AB40" s="26"/>
      <c r="AC40" s="19"/>
      <c r="AD40" s="26"/>
      <c r="AE40" s="19"/>
      <c r="AF40" s="26"/>
      <c r="AG40" s="19"/>
      <c r="AH40" s="26"/>
      <c r="AI40" s="19"/>
      <c r="AJ40" s="26"/>
      <c r="AK40" s="19"/>
      <c r="AL40" s="26"/>
      <c r="AM40" s="22"/>
      <c r="AN40" s="23"/>
      <c r="AO40" s="19"/>
      <c r="AP40" t="str">
        <f t="shared" si="2"/>
        <v/>
      </c>
      <c r="CA40" t="str">
        <f t="shared" si="3"/>
        <v/>
      </c>
      <c r="CB40" t="str">
        <f t="shared" si="4"/>
        <v/>
      </c>
      <c r="CC40" t="str">
        <f t="shared" si="5"/>
        <v/>
      </c>
      <c r="CJ40">
        <f t="shared" si="6"/>
        <v>0</v>
      </c>
      <c r="CK40">
        <f t="shared" si="7"/>
        <v>0</v>
      </c>
    </row>
    <row r="41" spans="1:89" x14ac:dyDescent="0.25">
      <c r="A41" s="201"/>
      <c r="B41" s="42" t="s">
        <v>58</v>
      </c>
      <c r="C41" s="29">
        <f t="shared" si="0"/>
        <v>0</v>
      </c>
      <c r="D41" s="30">
        <f t="shared" si="8"/>
        <v>0</v>
      </c>
      <c r="E41" s="29">
        <f t="shared" si="1"/>
        <v>0</v>
      </c>
      <c r="F41" s="31"/>
      <c r="G41" s="32"/>
      <c r="H41" s="31"/>
      <c r="I41" s="32"/>
      <c r="J41" s="31"/>
      <c r="K41" s="32"/>
      <c r="L41" s="31"/>
      <c r="M41" s="32"/>
      <c r="N41" s="33"/>
      <c r="O41" s="32"/>
      <c r="P41" s="33"/>
      <c r="Q41" s="32"/>
      <c r="R41" s="33"/>
      <c r="S41" s="32"/>
      <c r="T41" s="31"/>
      <c r="U41" s="32"/>
      <c r="V41" s="31"/>
      <c r="W41" s="32"/>
      <c r="X41" s="31"/>
      <c r="Y41" s="32"/>
      <c r="Z41" s="31"/>
      <c r="AA41" s="32"/>
      <c r="AB41" s="31"/>
      <c r="AC41" s="32"/>
      <c r="AD41" s="31"/>
      <c r="AE41" s="32"/>
      <c r="AF41" s="31"/>
      <c r="AG41" s="32"/>
      <c r="AH41" s="31"/>
      <c r="AI41" s="32"/>
      <c r="AJ41" s="31"/>
      <c r="AK41" s="32"/>
      <c r="AL41" s="31"/>
      <c r="AM41" s="34"/>
      <c r="AN41" s="35"/>
      <c r="AO41" s="32"/>
      <c r="AP41" t="str">
        <f t="shared" si="2"/>
        <v/>
      </c>
      <c r="CA41" t="str">
        <f t="shared" si="3"/>
        <v/>
      </c>
      <c r="CB41" t="str">
        <f t="shared" si="4"/>
        <v/>
      </c>
      <c r="CC41" t="str">
        <f t="shared" si="5"/>
        <v/>
      </c>
      <c r="CJ41">
        <f t="shared" si="6"/>
        <v>0</v>
      </c>
      <c r="CK41">
        <f t="shared" si="7"/>
        <v>0</v>
      </c>
    </row>
    <row r="42" spans="1:89" ht="15.75" x14ac:dyDescent="0.25">
      <c r="A42" s="4" t="s">
        <v>59</v>
      </c>
    </row>
    <row r="43" spans="1:89" ht="15" customHeight="1" x14ac:dyDescent="0.25">
      <c r="A43" s="226" t="s">
        <v>60</v>
      </c>
      <c r="B43" s="203" t="s">
        <v>5</v>
      </c>
      <c r="C43" s="204"/>
      <c r="D43" s="205"/>
      <c r="E43" s="209" t="s">
        <v>6</v>
      </c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191"/>
      <c r="AM43" s="229" t="s">
        <v>61</v>
      </c>
      <c r="AN43" s="229"/>
      <c r="AO43" s="229"/>
      <c r="AP43" s="229"/>
      <c r="AQ43" s="229"/>
      <c r="AR43" s="229"/>
      <c r="AS43" s="229"/>
      <c r="AT43" s="229"/>
      <c r="AU43" s="229"/>
      <c r="AV43" s="229"/>
      <c r="AW43" s="230"/>
      <c r="CA43" s="197" t="s">
        <v>62</v>
      </c>
      <c r="CJ43" s="197" t="s">
        <v>62</v>
      </c>
    </row>
    <row r="44" spans="1:89" x14ac:dyDescent="0.25">
      <c r="A44" s="227"/>
      <c r="B44" s="206"/>
      <c r="C44" s="207"/>
      <c r="D44" s="208"/>
      <c r="E44" s="198" t="s">
        <v>10</v>
      </c>
      <c r="F44" s="196"/>
      <c r="G44" s="195" t="s">
        <v>11</v>
      </c>
      <c r="H44" s="196"/>
      <c r="I44" s="195" t="s">
        <v>12</v>
      </c>
      <c r="J44" s="196"/>
      <c r="K44" s="195" t="s">
        <v>13</v>
      </c>
      <c r="L44" s="196"/>
      <c r="M44" s="195" t="s">
        <v>14</v>
      </c>
      <c r="N44" s="196"/>
      <c r="O44" s="195" t="s">
        <v>15</v>
      </c>
      <c r="P44" s="196"/>
      <c r="Q44" s="195" t="s">
        <v>16</v>
      </c>
      <c r="R44" s="196"/>
      <c r="S44" s="195" t="s">
        <v>17</v>
      </c>
      <c r="T44" s="196"/>
      <c r="U44" s="195" t="s">
        <v>18</v>
      </c>
      <c r="V44" s="196"/>
      <c r="W44" s="195" t="s">
        <v>19</v>
      </c>
      <c r="X44" s="196"/>
      <c r="Y44" s="195" t="s">
        <v>20</v>
      </c>
      <c r="Z44" s="196"/>
      <c r="AA44" s="195" t="s">
        <v>21</v>
      </c>
      <c r="AB44" s="196"/>
      <c r="AC44" s="195" t="s">
        <v>22</v>
      </c>
      <c r="AD44" s="196"/>
      <c r="AE44" s="195" t="s">
        <v>23</v>
      </c>
      <c r="AF44" s="196"/>
      <c r="AG44" s="195" t="s">
        <v>24</v>
      </c>
      <c r="AH44" s="196"/>
      <c r="AI44" s="195" t="s">
        <v>25</v>
      </c>
      <c r="AJ44" s="196"/>
      <c r="AK44" s="190" t="s">
        <v>26</v>
      </c>
      <c r="AL44" s="225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2"/>
      <c r="CA44" s="197"/>
      <c r="CJ44" s="197"/>
    </row>
    <row r="45" spans="1:89" ht="33" x14ac:dyDescent="0.25">
      <c r="A45" s="228"/>
      <c r="B45" s="8" t="s">
        <v>27</v>
      </c>
      <c r="C45" s="9" t="s">
        <v>28</v>
      </c>
      <c r="D45" s="10" t="s">
        <v>29</v>
      </c>
      <c r="E45" s="11" t="s">
        <v>28</v>
      </c>
      <c r="F45" s="170" t="s">
        <v>29</v>
      </c>
      <c r="G45" s="13" t="s">
        <v>28</v>
      </c>
      <c r="H45" s="170" t="s">
        <v>29</v>
      </c>
      <c r="I45" s="13" t="s">
        <v>28</v>
      </c>
      <c r="J45" s="170" t="s">
        <v>29</v>
      </c>
      <c r="K45" s="13" t="s">
        <v>28</v>
      </c>
      <c r="L45" s="170" t="s">
        <v>29</v>
      </c>
      <c r="M45" s="13" t="s">
        <v>28</v>
      </c>
      <c r="N45" s="170" t="s">
        <v>29</v>
      </c>
      <c r="O45" s="13" t="s">
        <v>28</v>
      </c>
      <c r="P45" s="170" t="s">
        <v>29</v>
      </c>
      <c r="Q45" s="13" t="s">
        <v>28</v>
      </c>
      <c r="R45" s="170" t="s">
        <v>29</v>
      </c>
      <c r="S45" s="13" t="s">
        <v>28</v>
      </c>
      <c r="T45" s="170" t="s">
        <v>29</v>
      </c>
      <c r="U45" s="13" t="s">
        <v>28</v>
      </c>
      <c r="V45" s="170" t="s">
        <v>29</v>
      </c>
      <c r="W45" s="13" t="s">
        <v>28</v>
      </c>
      <c r="X45" s="170" t="s">
        <v>29</v>
      </c>
      <c r="Y45" s="13" t="s">
        <v>28</v>
      </c>
      <c r="Z45" s="170" t="s">
        <v>29</v>
      </c>
      <c r="AA45" s="13" t="s">
        <v>28</v>
      </c>
      <c r="AB45" s="170" t="s">
        <v>29</v>
      </c>
      <c r="AC45" s="13" t="s">
        <v>28</v>
      </c>
      <c r="AD45" s="170" t="s">
        <v>29</v>
      </c>
      <c r="AE45" s="13" t="s">
        <v>28</v>
      </c>
      <c r="AF45" s="170" t="s">
        <v>29</v>
      </c>
      <c r="AG45" s="13" t="s">
        <v>28</v>
      </c>
      <c r="AH45" s="170" t="s">
        <v>29</v>
      </c>
      <c r="AI45" s="13" t="s">
        <v>28</v>
      </c>
      <c r="AJ45" s="170" t="s">
        <v>29</v>
      </c>
      <c r="AK45" s="13" t="s">
        <v>28</v>
      </c>
      <c r="AL45" s="43" t="s">
        <v>29</v>
      </c>
      <c r="AM45" s="44" t="s">
        <v>63</v>
      </c>
      <c r="AN45" s="44" t="s">
        <v>64</v>
      </c>
      <c r="AO45" s="44" t="s">
        <v>65</v>
      </c>
      <c r="AP45" s="45" t="s">
        <v>66</v>
      </c>
      <c r="AQ45" s="44" t="s">
        <v>67</v>
      </c>
      <c r="AR45" s="44" t="s">
        <v>68</v>
      </c>
      <c r="AS45" s="44" t="s">
        <v>69</v>
      </c>
      <c r="AT45" s="44" t="s">
        <v>70</v>
      </c>
      <c r="AU45" s="45" t="s">
        <v>71</v>
      </c>
      <c r="AV45" s="45" t="s">
        <v>72</v>
      </c>
      <c r="AW45" s="44" t="s">
        <v>73</v>
      </c>
      <c r="CA45" s="197"/>
      <c r="CJ45" s="197"/>
    </row>
    <row r="46" spans="1:89" x14ac:dyDescent="0.25">
      <c r="A46" s="46" t="s">
        <v>74</v>
      </c>
      <c r="B46" s="47">
        <f>SUM(C46:D46)</f>
        <v>0</v>
      </c>
      <c r="C46" s="17">
        <f>+E46+G46+I46+K46+M46+O46+Q46+S46+U46+W46+Y46+AA46+AC46+AE46+AG46+AI46+AK46</f>
        <v>0</v>
      </c>
      <c r="D46" s="16">
        <f>+F46+H46+J46+L46+N46+P46+R46+T46+V46+X46+Z46+AB46+AD46+AF46+AH46+AJ46+AL46</f>
        <v>0</v>
      </c>
      <c r="E46" s="18"/>
      <c r="F46" s="19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  <c r="AH46" s="19"/>
      <c r="AI46" s="18"/>
      <c r="AJ46" s="19"/>
      <c r="AK46" s="18"/>
      <c r="AL46" s="48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CA46" t="str">
        <f>IF(CJ46=1," * La suma de Atenciones por profesional no debe ser mayor al Total.","")</f>
        <v/>
      </c>
    </row>
    <row r="47" spans="1:89" x14ac:dyDescent="0.25">
      <c r="A47" s="49" t="s">
        <v>75</v>
      </c>
      <c r="B47" s="47">
        <f t="shared" ref="B47:B57" si="9">SUM(C47:D47)</f>
        <v>0</v>
      </c>
      <c r="C47" s="25">
        <f t="shared" ref="C47:D57" si="10">+E47+G47+I47+K47+M47+O47+Q47+S47+U47+W47+Y47+AA47+AC47+AE47+AG47+AI47+AK47</f>
        <v>0</v>
      </c>
      <c r="D47" s="16">
        <f t="shared" si="10"/>
        <v>0</v>
      </c>
      <c r="E47" s="26"/>
      <c r="F47" s="19"/>
      <c r="G47" s="26"/>
      <c r="H47" s="19"/>
      <c r="I47" s="26"/>
      <c r="J47" s="19"/>
      <c r="K47" s="26"/>
      <c r="L47" s="19"/>
      <c r="M47" s="26"/>
      <c r="N47" s="19"/>
      <c r="O47" s="26"/>
      <c r="P47" s="19"/>
      <c r="Q47" s="26"/>
      <c r="R47" s="19"/>
      <c r="S47" s="26"/>
      <c r="T47" s="19"/>
      <c r="U47" s="26"/>
      <c r="V47" s="19"/>
      <c r="W47" s="26"/>
      <c r="X47" s="19"/>
      <c r="Y47" s="26"/>
      <c r="Z47" s="19"/>
      <c r="AA47" s="26"/>
      <c r="AB47" s="19"/>
      <c r="AC47" s="26"/>
      <c r="AD47" s="19"/>
      <c r="AE47" s="26"/>
      <c r="AF47" s="19"/>
      <c r="AG47" s="26"/>
      <c r="AH47" s="19"/>
      <c r="AI47" s="26"/>
      <c r="AJ47" s="19"/>
      <c r="AK47" s="26"/>
      <c r="AL47" s="48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CA47" t="str">
        <f t="shared" ref="CA47:CA57" si="11">IF(CJ47=1," * La suma de Atenciones por profesional no debe ser mayor al Total.","")</f>
        <v/>
      </c>
    </row>
    <row r="48" spans="1:89" x14ac:dyDescent="0.25">
      <c r="A48" s="50" t="s">
        <v>76</v>
      </c>
      <c r="B48" s="47">
        <f t="shared" si="9"/>
        <v>0</v>
      </c>
      <c r="C48" s="25">
        <f t="shared" si="10"/>
        <v>0</v>
      </c>
      <c r="D48" s="16">
        <f t="shared" si="10"/>
        <v>0</v>
      </c>
      <c r="E48" s="26"/>
      <c r="F48" s="19"/>
      <c r="G48" s="26"/>
      <c r="H48" s="19"/>
      <c r="I48" s="26"/>
      <c r="J48" s="19"/>
      <c r="K48" s="26"/>
      <c r="L48" s="19"/>
      <c r="M48" s="26"/>
      <c r="N48" s="19"/>
      <c r="O48" s="26"/>
      <c r="P48" s="19"/>
      <c r="Q48" s="26"/>
      <c r="R48" s="19"/>
      <c r="S48" s="26"/>
      <c r="T48" s="19"/>
      <c r="U48" s="26"/>
      <c r="V48" s="19"/>
      <c r="W48" s="26"/>
      <c r="X48" s="19"/>
      <c r="Y48" s="26"/>
      <c r="Z48" s="19"/>
      <c r="AA48" s="26"/>
      <c r="AB48" s="19"/>
      <c r="AC48" s="26"/>
      <c r="AD48" s="19"/>
      <c r="AE48" s="26"/>
      <c r="AF48" s="19"/>
      <c r="AG48" s="26"/>
      <c r="AH48" s="19"/>
      <c r="AI48" s="26"/>
      <c r="AJ48" s="19"/>
      <c r="AK48" s="26"/>
      <c r="AL48" s="48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t="str">
        <f t="shared" ref="AX48:AX57" si="12">CA48&amp;CB48</f>
        <v/>
      </c>
      <c r="CA48" t="str">
        <f t="shared" si="11"/>
        <v/>
      </c>
      <c r="CJ48">
        <f t="shared" ref="CJ48:CJ57" si="13">IF(SUM(AM48:AW48)&gt;B48,1,0)</f>
        <v>0</v>
      </c>
    </row>
    <row r="49" spans="1:89" x14ac:dyDescent="0.25">
      <c r="A49" s="50" t="s">
        <v>77</v>
      </c>
      <c r="B49" s="47">
        <f t="shared" si="9"/>
        <v>0</v>
      </c>
      <c r="C49" s="25">
        <f t="shared" si="10"/>
        <v>0</v>
      </c>
      <c r="D49" s="16">
        <f t="shared" si="10"/>
        <v>0</v>
      </c>
      <c r="E49" s="26"/>
      <c r="F49" s="19"/>
      <c r="G49" s="26"/>
      <c r="H49" s="19"/>
      <c r="I49" s="26"/>
      <c r="J49" s="19"/>
      <c r="K49" s="26"/>
      <c r="L49" s="19"/>
      <c r="M49" s="26"/>
      <c r="N49" s="19"/>
      <c r="O49" s="26"/>
      <c r="P49" s="19"/>
      <c r="Q49" s="26"/>
      <c r="R49" s="19"/>
      <c r="S49" s="26"/>
      <c r="T49" s="19"/>
      <c r="U49" s="26"/>
      <c r="V49" s="19"/>
      <c r="W49" s="26"/>
      <c r="X49" s="19"/>
      <c r="Y49" s="26"/>
      <c r="Z49" s="19"/>
      <c r="AA49" s="26"/>
      <c r="AB49" s="19"/>
      <c r="AC49" s="26"/>
      <c r="AD49" s="19"/>
      <c r="AE49" s="26"/>
      <c r="AF49" s="19"/>
      <c r="AG49" s="26"/>
      <c r="AH49" s="19"/>
      <c r="AI49" s="26"/>
      <c r="AJ49" s="19"/>
      <c r="AK49" s="26"/>
      <c r="AL49" s="48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t="str">
        <f t="shared" si="12"/>
        <v/>
      </c>
      <c r="CA49" t="str">
        <f t="shared" si="11"/>
        <v/>
      </c>
      <c r="CJ49">
        <f t="shared" si="13"/>
        <v>0</v>
      </c>
    </row>
    <row r="50" spans="1:89" x14ac:dyDescent="0.25">
      <c r="A50" s="50" t="s">
        <v>78</v>
      </c>
      <c r="B50" s="47">
        <f t="shared" si="9"/>
        <v>0</v>
      </c>
      <c r="C50" s="25">
        <f t="shared" si="10"/>
        <v>0</v>
      </c>
      <c r="D50" s="16">
        <f t="shared" si="10"/>
        <v>0</v>
      </c>
      <c r="E50" s="26"/>
      <c r="F50" s="19"/>
      <c r="G50" s="26"/>
      <c r="H50" s="19"/>
      <c r="I50" s="26"/>
      <c r="J50" s="19"/>
      <c r="K50" s="26"/>
      <c r="L50" s="19"/>
      <c r="M50" s="26"/>
      <c r="N50" s="19"/>
      <c r="O50" s="26"/>
      <c r="P50" s="19"/>
      <c r="Q50" s="26"/>
      <c r="R50" s="19"/>
      <c r="S50" s="26"/>
      <c r="T50" s="19"/>
      <c r="U50" s="26"/>
      <c r="V50" s="19"/>
      <c r="W50" s="26"/>
      <c r="X50" s="19"/>
      <c r="Y50" s="26"/>
      <c r="Z50" s="19"/>
      <c r="AA50" s="26"/>
      <c r="AB50" s="19"/>
      <c r="AC50" s="26"/>
      <c r="AD50" s="19"/>
      <c r="AE50" s="26"/>
      <c r="AF50" s="19"/>
      <c r="AG50" s="26"/>
      <c r="AH50" s="19"/>
      <c r="AI50" s="26"/>
      <c r="AJ50" s="19"/>
      <c r="AK50" s="26"/>
      <c r="AL50" s="48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t="str">
        <f t="shared" si="12"/>
        <v/>
      </c>
      <c r="CA50" t="str">
        <f t="shared" si="11"/>
        <v/>
      </c>
      <c r="CJ50">
        <f t="shared" si="13"/>
        <v>0</v>
      </c>
    </row>
    <row r="51" spans="1:89" x14ac:dyDescent="0.25">
      <c r="A51" s="50" t="s">
        <v>79</v>
      </c>
      <c r="B51" s="47">
        <f t="shared" si="9"/>
        <v>0</v>
      </c>
      <c r="C51" s="25">
        <f t="shared" si="10"/>
        <v>0</v>
      </c>
      <c r="D51" s="16">
        <f t="shared" si="10"/>
        <v>0</v>
      </c>
      <c r="E51" s="26"/>
      <c r="F51" s="19"/>
      <c r="G51" s="26"/>
      <c r="H51" s="19"/>
      <c r="I51" s="26"/>
      <c r="J51" s="19"/>
      <c r="K51" s="26"/>
      <c r="L51" s="19"/>
      <c r="M51" s="26"/>
      <c r="N51" s="19"/>
      <c r="O51" s="26"/>
      <c r="P51" s="19"/>
      <c r="Q51" s="26"/>
      <c r="R51" s="19"/>
      <c r="S51" s="26"/>
      <c r="T51" s="19"/>
      <c r="U51" s="26"/>
      <c r="V51" s="19"/>
      <c r="W51" s="26"/>
      <c r="X51" s="19"/>
      <c r="Y51" s="26"/>
      <c r="Z51" s="19"/>
      <c r="AA51" s="26"/>
      <c r="AB51" s="19"/>
      <c r="AC51" s="26"/>
      <c r="AD51" s="19"/>
      <c r="AE51" s="26"/>
      <c r="AF51" s="19"/>
      <c r="AG51" s="26"/>
      <c r="AH51" s="19"/>
      <c r="AI51" s="26"/>
      <c r="AJ51" s="19"/>
      <c r="AK51" s="26"/>
      <c r="AL51" s="48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t="str">
        <f t="shared" si="12"/>
        <v/>
      </c>
      <c r="CA51" t="str">
        <f t="shared" si="11"/>
        <v/>
      </c>
      <c r="CJ51">
        <f t="shared" si="13"/>
        <v>0</v>
      </c>
    </row>
    <row r="52" spans="1:89" x14ac:dyDescent="0.25">
      <c r="A52" s="50" t="s">
        <v>80</v>
      </c>
      <c r="B52" s="47">
        <f t="shared" si="9"/>
        <v>0</v>
      </c>
      <c r="C52" s="25">
        <f t="shared" si="10"/>
        <v>0</v>
      </c>
      <c r="D52" s="16">
        <f t="shared" si="10"/>
        <v>0</v>
      </c>
      <c r="E52" s="26"/>
      <c r="F52" s="19"/>
      <c r="G52" s="26"/>
      <c r="H52" s="19"/>
      <c r="I52" s="26"/>
      <c r="J52" s="19"/>
      <c r="K52" s="26"/>
      <c r="L52" s="19"/>
      <c r="M52" s="26"/>
      <c r="N52" s="19"/>
      <c r="O52" s="26"/>
      <c r="P52" s="19"/>
      <c r="Q52" s="26"/>
      <c r="R52" s="19"/>
      <c r="S52" s="26"/>
      <c r="T52" s="19"/>
      <c r="U52" s="26"/>
      <c r="V52" s="19"/>
      <c r="W52" s="26"/>
      <c r="X52" s="19"/>
      <c r="Y52" s="26"/>
      <c r="Z52" s="19"/>
      <c r="AA52" s="26"/>
      <c r="AB52" s="19"/>
      <c r="AC52" s="26"/>
      <c r="AD52" s="19"/>
      <c r="AE52" s="26"/>
      <c r="AF52" s="19"/>
      <c r="AG52" s="26"/>
      <c r="AH52" s="19"/>
      <c r="AI52" s="26"/>
      <c r="AJ52" s="19"/>
      <c r="AK52" s="26"/>
      <c r="AL52" s="48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t="str">
        <f t="shared" si="12"/>
        <v/>
      </c>
      <c r="CA52" t="str">
        <f t="shared" si="11"/>
        <v/>
      </c>
      <c r="CJ52">
        <f t="shared" si="13"/>
        <v>0</v>
      </c>
    </row>
    <row r="53" spans="1:89" x14ac:dyDescent="0.25">
      <c r="A53" s="50" t="s">
        <v>81</v>
      </c>
      <c r="B53" s="47">
        <f t="shared" si="9"/>
        <v>0</v>
      </c>
      <c r="C53" s="25">
        <f t="shared" si="10"/>
        <v>0</v>
      </c>
      <c r="D53" s="16">
        <f t="shared" si="10"/>
        <v>0</v>
      </c>
      <c r="E53" s="26"/>
      <c r="F53" s="19"/>
      <c r="G53" s="26"/>
      <c r="H53" s="19"/>
      <c r="I53" s="26"/>
      <c r="J53" s="19"/>
      <c r="K53" s="26"/>
      <c r="L53" s="19"/>
      <c r="M53" s="26"/>
      <c r="N53" s="19"/>
      <c r="O53" s="26"/>
      <c r="P53" s="19"/>
      <c r="Q53" s="26"/>
      <c r="R53" s="19"/>
      <c r="S53" s="26"/>
      <c r="T53" s="19"/>
      <c r="U53" s="26"/>
      <c r="V53" s="19"/>
      <c r="W53" s="26"/>
      <c r="X53" s="19"/>
      <c r="Y53" s="26"/>
      <c r="Z53" s="19"/>
      <c r="AA53" s="26"/>
      <c r="AB53" s="19"/>
      <c r="AC53" s="26"/>
      <c r="AD53" s="19"/>
      <c r="AE53" s="26"/>
      <c r="AF53" s="19"/>
      <c r="AG53" s="26"/>
      <c r="AH53" s="19"/>
      <c r="AI53" s="26"/>
      <c r="AJ53" s="19"/>
      <c r="AK53" s="26"/>
      <c r="AL53" s="48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t="str">
        <f t="shared" si="12"/>
        <v/>
      </c>
      <c r="CA53" t="str">
        <f t="shared" si="11"/>
        <v/>
      </c>
      <c r="CJ53">
        <f t="shared" si="13"/>
        <v>0</v>
      </c>
    </row>
    <row r="54" spans="1:89" x14ac:dyDescent="0.25">
      <c r="A54" s="50" t="s">
        <v>82</v>
      </c>
      <c r="B54" s="47">
        <f t="shared" si="9"/>
        <v>0</v>
      </c>
      <c r="C54" s="25">
        <f t="shared" si="10"/>
        <v>0</v>
      </c>
      <c r="D54" s="16">
        <f t="shared" si="10"/>
        <v>0</v>
      </c>
      <c r="E54" s="26"/>
      <c r="F54" s="19"/>
      <c r="G54" s="26"/>
      <c r="H54" s="19"/>
      <c r="I54" s="26"/>
      <c r="J54" s="19"/>
      <c r="K54" s="26"/>
      <c r="L54" s="19"/>
      <c r="M54" s="26"/>
      <c r="N54" s="19"/>
      <c r="O54" s="26"/>
      <c r="P54" s="19"/>
      <c r="Q54" s="26"/>
      <c r="R54" s="19"/>
      <c r="S54" s="26"/>
      <c r="T54" s="19"/>
      <c r="U54" s="26"/>
      <c r="V54" s="19"/>
      <c r="W54" s="26"/>
      <c r="X54" s="19"/>
      <c r="Y54" s="26"/>
      <c r="Z54" s="19"/>
      <c r="AA54" s="26"/>
      <c r="AB54" s="19"/>
      <c r="AC54" s="26"/>
      <c r="AD54" s="19"/>
      <c r="AE54" s="26"/>
      <c r="AF54" s="19"/>
      <c r="AG54" s="26"/>
      <c r="AH54" s="19"/>
      <c r="AI54" s="26"/>
      <c r="AJ54" s="19"/>
      <c r="AK54" s="26"/>
      <c r="AL54" s="48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t="str">
        <f t="shared" si="12"/>
        <v/>
      </c>
      <c r="CA54" t="str">
        <f t="shared" si="11"/>
        <v/>
      </c>
      <c r="CJ54">
        <f t="shared" si="13"/>
        <v>0</v>
      </c>
    </row>
    <row r="55" spans="1:89" x14ac:dyDescent="0.25">
      <c r="A55" s="50" t="s">
        <v>83</v>
      </c>
      <c r="B55" s="47">
        <f t="shared" si="9"/>
        <v>0</v>
      </c>
      <c r="C55" s="25">
        <f t="shared" si="10"/>
        <v>0</v>
      </c>
      <c r="D55" s="16">
        <f t="shared" si="10"/>
        <v>0</v>
      </c>
      <c r="E55" s="26"/>
      <c r="F55" s="19"/>
      <c r="G55" s="26"/>
      <c r="H55" s="19"/>
      <c r="I55" s="26"/>
      <c r="J55" s="19"/>
      <c r="K55" s="26"/>
      <c r="L55" s="19"/>
      <c r="M55" s="26"/>
      <c r="N55" s="19"/>
      <c r="O55" s="26"/>
      <c r="P55" s="19"/>
      <c r="Q55" s="26"/>
      <c r="R55" s="19"/>
      <c r="S55" s="26"/>
      <c r="T55" s="19"/>
      <c r="U55" s="26"/>
      <c r="V55" s="19"/>
      <c r="W55" s="26"/>
      <c r="X55" s="19"/>
      <c r="Y55" s="26"/>
      <c r="Z55" s="19"/>
      <c r="AA55" s="26"/>
      <c r="AB55" s="19"/>
      <c r="AC55" s="26"/>
      <c r="AD55" s="19"/>
      <c r="AE55" s="26"/>
      <c r="AF55" s="19"/>
      <c r="AG55" s="26"/>
      <c r="AH55" s="19"/>
      <c r="AI55" s="26"/>
      <c r="AJ55" s="19"/>
      <c r="AK55" s="26"/>
      <c r="AL55" s="48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t="str">
        <f t="shared" si="12"/>
        <v/>
      </c>
      <c r="CA55" t="str">
        <f t="shared" si="11"/>
        <v/>
      </c>
      <c r="CJ55">
        <f t="shared" si="13"/>
        <v>0</v>
      </c>
    </row>
    <row r="56" spans="1:89" x14ac:dyDescent="0.25">
      <c r="A56" s="50" t="s">
        <v>84</v>
      </c>
      <c r="B56" s="47">
        <f t="shared" si="9"/>
        <v>0</v>
      </c>
      <c r="C56" s="25">
        <f t="shared" si="10"/>
        <v>0</v>
      </c>
      <c r="D56" s="16">
        <f t="shared" si="10"/>
        <v>0</v>
      </c>
      <c r="E56" s="26"/>
      <c r="F56" s="19"/>
      <c r="G56" s="26"/>
      <c r="H56" s="19"/>
      <c r="I56" s="26"/>
      <c r="J56" s="19"/>
      <c r="K56" s="26"/>
      <c r="L56" s="19"/>
      <c r="M56" s="26"/>
      <c r="N56" s="19"/>
      <c r="O56" s="26"/>
      <c r="P56" s="19"/>
      <c r="Q56" s="26"/>
      <c r="R56" s="19"/>
      <c r="S56" s="26"/>
      <c r="T56" s="19"/>
      <c r="U56" s="26"/>
      <c r="V56" s="19"/>
      <c r="W56" s="26"/>
      <c r="X56" s="19"/>
      <c r="Y56" s="26"/>
      <c r="Z56" s="19"/>
      <c r="AA56" s="26"/>
      <c r="AB56" s="19"/>
      <c r="AC56" s="26"/>
      <c r="AD56" s="19"/>
      <c r="AE56" s="26"/>
      <c r="AF56" s="19"/>
      <c r="AG56" s="26"/>
      <c r="AH56" s="19"/>
      <c r="AI56" s="26"/>
      <c r="AJ56" s="19"/>
      <c r="AK56" s="26"/>
      <c r="AL56" s="48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t="str">
        <f t="shared" si="12"/>
        <v/>
      </c>
      <c r="CA56" t="str">
        <f t="shared" si="11"/>
        <v/>
      </c>
      <c r="CJ56">
        <f t="shared" si="13"/>
        <v>0</v>
      </c>
    </row>
    <row r="57" spans="1:89" ht="22.5" x14ac:dyDescent="0.25">
      <c r="A57" s="51" t="s">
        <v>85</v>
      </c>
      <c r="B57" s="52">
        <f t="shared" si="9"/>
        <v>0</v>
      </c>
      <c r="C57" s="53">
        <f t="shared" si="10"/>
        <v>0</v>
      </c>
      <c r="D57" s="54">
        <f t="shared" si="10"/>
        <v>0</v>
      </c>
      <c r="E57" s="55"/>
      <c r="F57" s="56"/>
      <c r="G57" s="55"/>
      <c r="H57" s="56"/>
      <c r="I57" s="55"/>
      <c r="J57" s="56"/>
      <c r="K57" s="55"/>
      <c r="L57" s="56"/>
      <c r="M57" s="55"/>
      <c r="N57" s="56"/>
      <c r="O57" s="55"/>
      <c r="P57" s="56"/>
      <c r="Q57" s="55"/>
      <c r="R57" s="56"/>
      <c r="S57" s="55"/>
      <c r="T57" s="56"/>
      <c r="U57" s="55"/>
      <c r="V57" s="56"/>
      <c r="W57" s="55"/>
      <c r="X57" s="56"/>
      <c r="Y57" s="55"/>
      <c r="Z57" s="56"/>
      <c r="AA57" s="55"/>
      <c r="AB57" s="56"/>
      <c r="AC57" s="55"/>
      <c r="AD57" s="56"/>
      <c r="AE57" s="55"/>
      <c r="AF57" s="56"/>
      <c r="AG57" s="55"/>
      <c r="AH57" s="56"/>
      <c r="AI57" s="55"/>
      <c r="AJ57" s="56"/>
      <c r="AK57" s="55"/>
      <c r="AL57" s="57"/>
      <c r="AM57" s="56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t="str">
        <f t="shared" si="12"/>
        <v/>
      </c>
      <c r="CA57" t="str">
        <f t="shared" si="11"/>
        <v/>
      </c>
      <c r="CJ57">
        <f t="shared" si="13"/>
        <v>0</v>
      </c>
    </row>
    <row r="58" spans="1:89" ht="15.75" x14ac:dyDescent="0.25">
      <c r="A58" s="4" t="s">
        <v>86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89" ht="15.75" x14ac:dyDescent="0.25">
      <c r="A59" s="4" t="s">
        <v>87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89" ht="15" customHeight="1" x14ac:dyDescent="0.25">
      <c r="A60" s="212" t="s">
        <v>4</v>
      </c>
      <c r="B60" s="213"/>
      <c r="C60" s="203" t="s">
        <v>5</v>
      </c>
      <c r="D60" s="204"/>
      <c r="E60" s="205"/>
      <c r="F60" s="209" t="s">
        <v>6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191"/>
      <c r="AN60" s="219" t="s">
        <v>7</v>
      </c>
      <c r="AO60" s="222" t="s">
        <v>8</v>
      </c>
      <c r="CA60" s="218" t="s">
        <v>7</v>
      </c>
      <c r="CB60" s="218" t="s">
        <v>8</v>
      </c>
      <c r="CC60" s="218" t="s">
        <v>88</v>
      </c>
      <c r="CJ60" s="218" t="s">
        <v>7</v>
      </c>
      <c r="CK60" s="218" t="s">
        <v>8</v>
      </c>
    </row>
    <row r="61" spans="1:89" x14ac:dyDescent="0.25">
      <c r="A61" s="214"/>
      <c r="B61" s="215"/>
      <c r="C61" s="206"/>
      <c r="D61" s="207"/>
      <c r="E61" s="208"/>
      <c r="F61" s="198" t="s">
        <v>10</v>
      </c>
      <c r="G61" s="196"/>
      <c r="H61" s="195" t="s">
        <v>11</v>
      </c>
      <c r="I61" s="196"/>
      <c r="J61" s="195" t="s">
        <v>12</v>
      </c>
      <c r="K61" s="196"/>
      <c r="L61" s="195" t="s">
        <v>13</v>
      </c>
      <c r="M61" s="196"/>
      <c r="N61" s="195" t="s">
        <v>14</v>
      </c>
      <c r="O61" s="196"/>
      <c r="P61" s="195" t="s">
        <v>15</v>
      </c>
      <c r="Q61" s="196"/>
      <c r="R61" s="195" t="s">
        <v>16</v>
      </c>
      <c r="S61" s="196"/>
      <c r="T61" s="195" t="s">
        <v>17</v>
      </c>
      <c r="U61" s="196"/>
      <c r="V61" s="195" t="s">
        <v>18</v>
      </c>
      <c r="W61" s="196"/>
      <c r="X61" s="195" t="s">
        <v>19</v>
      </c>
      <c r="Y61" s="196"/>
      <c r="Z61" s="195" t="s">
        <v>20</v>
      </c>
      <c r="AA61" s="196"/>
      <c r="AB61" s="195" t="s">
        <v>21</v>
      </c>
      <c r="AC61" s="196"/>
      <c r="AD61" s="195" t="s">
        <v>22</v>
      </c>
      <c r="AE61" s="196"/>
      <c r="AF61" s="195" t="s">
        <v>23</v>
      </c>
      <c r="AG61" s="196"/>
      <c r="AH61" s="195" t="s">
        <v>24</v>
      </c>
      <c r="AI61" s="196"/>
      <c r="AJ61" s="195" t="s">
        <v>25</v>
      </c>
      <c r="AK61" s="196"/>
      <c r="AL61" s="190" t="s">
        <v>26</v>
      </c>
      <c r="AM61" s="191"/>
      <c r="AN61" s="220"/>
      <c r="AO61" s="223"/>
      <c r="CA61" s="218"/>
      <c r="CB61" s="218"/>
      <c r="CC61" s="218"/>
      <c r="CJ61" s="218"/>
      <c r="CK61" s="218"/>
    </row>
    <row r="62" spans="1:89" x14ac:dyDescent="0.25">
      <c r="A62" s="216"/>
      <c r="B62" s="217"/>
      <c r="C62" s="8" t="s">
        <v>27</v>
      </c>
      <c r="D62" s="9" t="s">
        <v>28</v>
      </c>
      <c r="E62" s="10" t="s">
        <v>29</v>
      </c>
      <c r="F62" s="11" t="s">
        <v>28</v>
      </c>
      <c r="G62" s="170" t="s">
        <v>29</v>
      </c>
      <c r="H62" s="13" t="s">
        <v>28</v>
      </c>
      <c r="I62" s="170" t="s">
        <v>29</v>
      </c>
      <c r="J62" s="13" t="s">
        <v>28</v>
      </c>
      <c r="K62" s="170" t="s">
        <v>29</v>
      </c>
      <c r="L62" s="13" t="s">
        <v>28</v>
      </c>
      <c r="M62" s="170" t="s">
        <v>29</v>
      </c>
      <c r="N62" s="13" t="s">
        <v>28</v>
      </c>
      <c r="O62" s="170" t="s">
        <v>29</v>
      </c>
      <c r="P62" s="13" t="s">
        <v>28</v>
      </c>
      <c r="Q62" s="170" t="s">
        <v>29</v>
      </c>
      <c r="R62" s="13" t="s">
        <v>28</v>
      </c>
      <c r="S62" s="170" t="s">
        <v>29</v>
      </c>
      <c r="T62" s="13" t="s">
        <v>28</v>
      </c>
      <c r="U62" s="170" t="s">
        <v>29</v>
      </c>
      <c r="V62" s="13" t="s">
        <v>28</v>
      </c>
      <c r="W62" s="170" t="s">
        <v>29</v>
      </c>
      <c r="X62" s="13" t="s">
        <v>28</v>
      </c>
      <c r="Y62" s="170" t="s">
        <v>29</v>
      </c>
      <c r="Z62" s="13" t="s">
        <v>28</v>
      </c>
      <c r="AA62" s="170" t="s">
        <v>29</v>
      </c>
      <c r="AB62" s="13" t="s">
        <v>28</v>
      </c>
      <c r="AC62" s="170" t="s">
        <v>29</v>
      </c>
      <c r="AD62" s="13" t="s">
        <v>28</v>
      </c>
      <c r="AE62" s="170" t="s">
        <v>29</v>
      </c>
      <c r="AF62" s="13" t="s">
        <v>28</v>
      </c>
      <c r="AG62" s="170" t="s">
        <v>29</v>
      </c>
      <c r="AH62" s="13" t="s">
        <v>28</v>
      </c>
      <c r="AI62" s="170" t="s">
        <v>29</v>
      </c>
      <c r="AJ62" s="13" t="s">
        <v>28</v>
      </c>
      <c r="AK62" s="170" t="s">
        <v>29</v>
      </c>
      <c r="AL62" s="13" t="s">
        <v>28</v>
      </c>
      <c r="AM62" s="14" t="s">
        <v>29</v>
      </c>
      <c r="AN62" s="221"/>
      <c r="AO62" s="224" t="s">
        <v>29</v>
      </c>
      <c r="CA62" s="218"/>
      <c r="CB62" s="218" t="s">
        <v>29</v>
      </c>
      <c r="CC62" s="218" t="s">
        <v>29</v>
      </c>
      <c r="CJ62" s="218"/>
      <c r="CK62" s="218" t="s">
        <v>29</v>
      </c>
    </row>
    <row r="63" spans="1:89" x14ac:dyDescent="0.25">
      <c r="A63" s="199" t="s">
        <v>30</v>
      </c>
      <c r="B63" s="24" t="s">
        <v>31</v>
      </c>
      <c r="C63" s="16">
        <f>SUM(D63:E63)</f>
        <v>32</v>
      </c>
      <c r="D63" s="17">
        <f>+F63+H63+J63+L63+N63+P63+R63+T63+V63+X63+Z63+AB63+AD63+AF63+AH63+AJ63+AL63</f>
        <v>18</v>
      </c>
      <c r="E63" s="16">
        <f>+G63+I63+K63+M63+O63+Q63+S63+U63+W63+Y63+AA63+AC63+AE63+AG63+AI63+AK63+AM63</f>
        <v>14</v>
      </c>
      <c r="F63" s="18"/>
      <c r="G63" s="19"/>
      <c r="H63" s="18"/>
      <c r="I63" s="19"/>
      <c r="J63" s="18"/>
      <c r="K63" s="19"/>
      <c r="L63" s="18"/>
      <c r="M63" s="19"/>
      <c r="N63" s="18"/>
      <c r="O63" s="19">
        <v>1</v>
      </c>
      <c r="P63" s="18"/>
      <c r="Q63" s="19"/>
      <c r="R63" s="18"/>
      <c r="S63" s="19"/>
      <c r="T63" s="18"/>
      <c r="U63" s="19">
        <v>1</v>
      </c>
      <c r="V63" s="18"/>
      <c r="W63" s="19"/>
      <c r="X63" s="18">
        <v>1</v>
      </c>
      <c r="Y63" s="19"/>
      <c r="Z63" s="18">
        <v>1</v>
      </c>
      <c r="AA63" s="19">
        <v>1</v>
      </c>
      <c r="AB63" s="18"/>
      <c r="AC63" s="19">
        <v>2</v>
      </c>
      <c r="AD63" s="18"/>
      <c r="AE63" s="19">
        <v>1</v>
      </c>
      <c r="AF63" s="18">
        <v>3</v>
      </c>
      <c r="AG63" s="19">
        <v>3</v>
      </c>
      <c r="AH63" s="18"/>
      <c r="AI63" s="19"/>
      <c r="AJ63" s="18">
        <v>7</v>
      </c>
      <c r="AK63" s="19">
        <v>2</v>
      </c>
      <c r="AL63" s="18">
        <v>6</v>
      </c>
      <c r="AM63" s="22">
        <v>3</v>
      </c>
      <c r="AN63" s="23">
        <v>0</v>
      </c>
      <c r="AO63" s="19">
        <v>0</v>
      </c>
      <c r="AP63" t="str">
        <f>CA63&amp;CB63&amp;CC63</f>
        <v/>
      </c>
      <c r="CA63" t="str">
        <f>IF(CJ63=1," * El total de registros en Pueblos Originarios no debe ser mayor al Total.","")</f>
        <v/>
      </c>
      <c r="CB63" t="str">
        <f>IF(CK63=1," * El total de registros en Migrantes no debe ser mayor al Total.","")</f>
        <v/>
      </c>
      <c r="CC63" t="str">
        <f>IF(AND(C63&lt;&gt;0,OR(AN63="",AO63="")),"* No olvide digitar Migrantes y/o Pueblos Originarios (Digite CERO si no tiene). ","")</f>
        <v/>
      </c>
      <c r="CJ63">
        <f>IF(AN63&gt;C63,1,0)</f>
        <v>0</v>
      </c>
      <c r="CK63">
        <f>IF(AO63&gt;C63,1,0)</f>
        <v>0</v>
      </c>
    </row>
    <row r="64" spans="1:89" x14ac:dyDescent="0.25">
      <c r="A64" s="200"/>
      <c r="B64" s="24" t="s">
        <v>32</v>
      </c>
      <c r="C64" s="16">
        <f t="shared" ref="C64:C89" si="14">SUM(D64:E64)</f>
        <v>0</v>
      </c>
      <c r="D64" s="25">
        <f t="shared" ref="D64:E89" si="15">+F64+H64+J64+L64+N64+P64+R64+T64+V64+X64+Z64+AB64+AD64+AF64+AH64+AJ64+AL64</f>
        <v>0</v>
      </c>
      <c r="E64" s="16">
        <f t="shared" si="15"/>
        <v>0</v>
      </c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6"/>
      <c r="AA64" s="19"/>
      <c r="AB64" s="26"/>
      <c r="AC64" s="19"/>
      <c r="AD64" s="26"/>
      <c r="AE64" s="19"/>
      <c r="AF64" s="26"/>
      <c r="AG64" s="19"/>
      <c r="AH64" s="26"/>
      <c r="AI64" s="19"/>
      <c r="AJ64" s="26"/>
      <c r="AK64" s="19"/>
      <c r="AL64" s="26"/>
      <c r="AM64" s="22"/>
      <c r="AN64" s="23"/>
      <c r="AO64" s="19"/>
      <c r="AP64" t="str">
        <f t="shared" ref="AP64:AP89" si="16">CA64&amp;CB64&amp;CC64</f>
        <v/>
      </c>
      <c r="CA64" t="str">
        <f t="shared" ref="CA64:CA89" si="17">IF(CJ64=1," * El total de registros en Pueblos Originarios no debe ser mayor al Total.","")</f>
        <v/>
      </c>
      <c r="CB64" t="str">
        <f t="shared" ref="CB64:CB89" si="18">IF(CK64=1," * El total de registros en Migrantes no debe ser mayor al Total.","")</f>
        <v/>
      </c>
      <c r="CC64" t="str">
        <f t="shared" ref="CC64:CC89" si="19">IF(AND(C64&lt;&gt;0,OR(AN64="",AO64="")),"* No olvide digitar Migrantes y/o Pueblos Originarios (Digite CERO si no tiene). ","")</f>
        <v/>
      </c>
      <c r="CJ64">
        <f t="shared" ref="CJ64:CJ89" si="20">IF(AN64&gt;C64,1,0)</f>
        <v>0</v>
      </c>
      <c r="CK64">
        <f t="shared" ref="CK64:CK89" si="21">IF(AO64&gt;C64,1,0)</f>
        <v>0</v>
      </c>
    </row>
    <row r="65" spans="1:89" x14ac:dyDescent="0.25">
      <c r="A65" s="200"/>
      <c r="B65" s="24" t="s">
        <v>33</v>
      </c>
      <c r="C65" s="16">
        <f t="shared" si="14"/>
        <v>0</v>
      </c>
      <c r="D65" s="25">
        <f t="shared" si="15"/>
        <v>0</v>
      </c>
      <c r="E65" s="16">
        <f t="shared" si="15"/>
        <v>0</v>
      </c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6"/>
      <c r="AA65" s="19"/>
      <c r="AB65" s="26"/>
      <c r="AC65" s="19"/>
      <c r="AD65" s="26"/>
      <c r="AE65" s="19"/>
      <c r="AF65" s="26"/>
      <c r="AG65" s="19"/>
      <c r="AH65" s="26"/>
      <c r="AI65" s="19"/>
      <c r="AJ65" s="26"/>
      <c r="AK65" s="19"/>
      <c r="AL65" s="26"/>
      <c r="AM65" s="22"/>
      <c r="AN65" s="23"/>
      <c r="AO65" s="19"/>
      <c r="AP65" t="str">
        <f t="shared" si="16"/>
        <v/>
      </c>
      <c r="CA65" t="str">
        <f t="shared" si="17"/>
        <v/>
      </c>
      <c r="CB65" t="str">
        <f t="shared" si="18"/>
        <v/>
      </c>
      <c r="CC65" t="str">
        <f t="shared" si="19"/>
        <v/>
      </c>
      <c r="CJ65">
        <f t="shared" si="20"/>
        <v>0</v>
      </c>
      <c r="CK65">
        <f t="shared" si="21"/>
        <v>0</v>
      </c>
    </row>
    <row r="66" spans="1:89" x14ac:dyDescent="0.25">
      <c r="A66" s="200"/>
      <c r="B66" s="24" t="s">
        <v>34</v>
      </c>
      <c r="C66" s="16">
        <f t="shared" si="14"/>
        <v>0</v>
      </c>
      <c r="D66" s="25">
        <f t="shared" si="15"/>
        <v>0</v>
      </c>
      <c r="E66" s="16">
        <f t="shared" si="15"/>
        <v>0</v>
      </c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6"/>
      <c r="AA66" s="19"/>
      <c r="AB66" s="26"/>
      <c r="AC66" s="19"/>
      <c r="AD66" s="26"/>
      <c r="AE66" s="19"/>
      <c r="AF66" s="26"/>
      <c r="AG66" s="19"/>
      <c r="AH66" s="26"/>
      <c r="AI66" s="19"/>
      <c r="AJ66" s="26"/>
      <c r="AK66" s="19"/>
      <c r="AL66" s="26"/>
      <c r="AM66" s="22"/>
      <c r="AN66" s="23"/>
      <c r="AO66" s="19"/>
      <c r="AP66" t="str">
        <f t="shared" si="16"/>
        <v/>
      </c>
      <c r="CA66" t="str">
        <f t="shared" si="17"/>
        <v/>
      </c>
      <c r="CB66" t="str">
        <f t="shared" si="18"/>
        <v/>
      </c>
      <c r="CC66" t="str">
        <f t="shared" si="19"/>
        <v/>
      </c>
      <c r="CJ66">
        <f t="shared" si="20"/>
        <v>0</v>
      </c>
      <c r="CK66">
        <f t="shared" si="21"/>
        <v>0</v>
      </c>
    </row>
    <row r="67" spans="1:89" x14ac:dyDescent="0.25">
      <c r="A67" s="200"/>
      <c r="B67" s="24" t="s">
        <v>35</v>
      </c>
      <c r="C67" s="16">
        <f t="shared" si="14"/>
        <v>0</v>
      </c>
      <c r="D67" s="25">
        <f t="shared" si="15"/>
        <v>0</v>
      </c>
      <c r="E67" s="16">
        <f t="shared" si="15"/>
        <v>0</v>
      </c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6"/>
      <c r="AA67" s="19"/>
      <c r="AB67" s="26"/>
      <c r="AC67" s="19"/>
      <c r="AD67" s="26"/>
      <c r="AE67" s="19"/>
      <c r="AF67" s="26"/>
      <c r="AG67" s="19"/>
      <c r="AH67" s="26"/>
      <c r="AI67" s="19"/>
      <c r="AJ67" s="26"/>
      <c r="AK67" s="19"/>
      <c r="AL67" s="26"/>
      <c r="AM67" s="22"/>
      <c r="AN67" s="23"/>
      <c r="AO67" s="19"/>
      <c r="AP67" t="str">
        <f t="shared" si="16"/>
        <v/>
      </c>
      <c r="CA67" t="str">
        <f t="shared" si="17"/>
        <v/>
      </c>
      <c r="CB67" t="str">
        <f t="shared" si="18"/>
        <v/>
      </c>
      <c r="CC67" t="str">
        <f t="shared" si="19"/>
        <v/>
      </c>
      <c r="CJ67">
        <f t="shared" si="20"/>
        <v>0</v>
      </c>
      <c r="CK67">
        <f t="shared" si="21"/>
        <v>0</v>
      </c>
    </row>
    <row r="68" spans="1:89" x14ac:dyDescent="0.25">
      <c r="A68" s="200"/>
      <c r="B68" s="24" t="s">
        <v>36</v>
      </c>
      <c r="C68" s="16">
        <f t="shared" si="14"/>
        <v>0</v>
      </c>
      <c r="D68" s="25">
        <f t="shared" si="15"/>
        <v>0</v>
      </c>
      <c r="E68" s="16">
        <f t="shared" si="15"/>
        <v>0</v>
      </c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6"/>
      <c r="AA68" s="19"/>
      <c r="AB68" s="26"/>
      <c r="AC68" s="19"/>
      <c r="AD68" s="26"/>
      <c r="AE68" s="19"/>
      <c r="AF68" s="26"/>
      <c r="AG68" s="19"/>
      <c r="AH68" s="26"/>
      <c r="AI68" s="19"/>
      <c r="AJ68" s="26"/>
      <c r="AK68" s="19"/>
      <c r="AL68" s="26"/>
      <c r="AM68" s="22"/>
      <c r="AN68" s="23"/>
      <c r="AO68" s="19"/>
      <c r="AP68" t="str">
        <f t="shared" si="16"/>
        <v/>
      </c>
      <c r="CA68" t="str">
        <f t="shared" si="17"/>
        <v/>
      </c>
      <c r="CB68" t="str">
        <f t="shared" si="18"/>
        <v/>
      </c>
      <c r="CC68" t="str">
        <f t="shared" si="19"/>
        <v/>
      </c>
      <c r="CJ68">
        <f t="shared" si="20"/>
        <v>0</v>
      </c>
      <c r="CK68">
        <f t="shared" si="21"/>
        <v>0</v>
      </c>
    </row>
    <row r="69" spans="1:89" x14ac:dyDescent="0.25">
      <c r="A69" s="200"/>
      <c r="B69" s="24" t="s">
        <v>37</v>
      </c>
      <c r="C69" s="16">
        <f t="shared" si="14"/>
        <v>0</v>
      </c>
      <c r="D69" s="25">
        <f t="shared" si="15"/>
        <v>0</v>
      </c>
      <c r="E69" s="16">
        <f t="shared" si="15"/>
        <v>0</v>
      </c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6"/>
      <c r="AA69" s="19"/>
      <c r="AB69" s="26"/>
      <c r="AC69" s="19"/>
      <c r="AD69" s="26"/>
      <c r="AE69" s="19"/>
      <c r="AF69" s="26"/>
      <c r="AG69" s="19"/>
      <c r="AH69" s="26"/>
      <c r="AI69" s="19"/>
      <c r="AJ69" s="26"/>
      <c r="AK69" s="19"/>
      <c r="AL69" s="26"/>
      <c r="AM69" s="22"/>
      <c r="AN69" s="23"/>
      <c r="AO69" s="19"/>
      <c r="AP69" t="str">
        <f t="shared" si="16"/>
        <v/>
      </c>
      <c r="CA69" t="str">
        <f t="shared" si="17"/>
        <v/>
      </c>
      <c r="CB69" t="str">
        <f t="shared" si="18"/>
        <v/>
      </c>
      <c r="CC69" t="str">
        <f t="shared" si="19"/>
        <v/>
      </c>
      <c r="CJ69">
        <f t="shared" si="20"/>
        <v>0</v>
      </c>
      <c r="CK69">
        <f t="shared" si="21"/>
        <v>0</v>
      </c>
    </row>
    <row r="70" spans="1:89" x14ac:dyDescent="0.25">
      <c r="A70" s="200"/>
      <c r="B70" s="24" t="s">
        <v>38</v>
      </c>
      <c r="C70" s="16">
        <f t="shared" si="14"/>
        <v>0</v>
      </c>
      <c r="D70" s="25">
        <f t="shared" si="15"/>
        <v>0</v>
      </c>
      <c r="E70" s="16">
        <f t="shared" si="15"/>
        <v>0</v>
      </c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6"/>
      <c r="AA70" s="19"/>
      <c r="AB70" s="26"/>
      <c r="AC70" s="19"/>
      <c r="AD70" s="26"/>
      <c r="AE70" s="19"/>
      <c r="AF70" s="26"/>
      <c r="AG70" s="19"/>
      <c r="AH70" s="26"/>
      <c r="AI70" s="19"/>
      <c r="AJ70" s="26"/>
      <c r="AK70" s="19"/>
      <c r="AL70" s="26"/>
      <c r="AM70" s="22"/>
      <c r="AN70" s="23"/>
      <c r="AO70" s="19"/>
      <c r="AP70" t="str">
        <f t="shared" si="16"/>
        <v/>
      </c>
      <c r="CA70" t="str">
        <f t="shared" si="17"/>
        <v/>
      </c>
      <c r="CB70" t="str">
        <f t="shared" si="18"/>
        <v/>
      </c>
      <c r="CC70" t="str">
        <f t="shared" si="19"/>
        <v/>
      </c>
      <c r="CJ70">
        <f t="shared" si="20"/>
        <v>0</v>
      </c>
      <c r="CK70">
        <f t="shared" si="21"/>
        <v>0</v>
      </c>
    </row>
    <row r="71" spans="1:89" x14ac:dyDescent="0.25">
      <c r="A71" s="200"/>
      <c r="B71" s="24" t="s">
        <v>39</v>
      </c>
      <c r="C71" s="16">
        <f t="shared" si="14"/>
        <v>0</v>
      </c>
      <c r="D71" s="25">
        <f t="shared" si="15"/>
        <v>0</v>
      </c>
      <c r="E71" s="16">
        <f t="shared" si="15"/>
        <v>0</v>
      </c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6"/>
      <c r="AA71" s="19"/>
      <c r="AB71" s="26"/>
      <c r="AC71" s="19"/>
      <c r="AD71" s="26"/>
      <c r="AE71" s="19"/>
      <c r="AF71" s="26"/>
      <c r="AG71" s="19"/>
      <c r="AH71" s="26"/>
      <c r="AI71" s="19"/>
      <c r="AJ71" s="26"/>
      <c r="AK71" s="19"/>
      <c r="AL71" s="26"/>
      <c r="AM71" s="22"/>
      <c r="AN71" s="23"/>
      <c r="AO71" s="19"/>
      <c r="AP71" t="str">
        <f t="shared" si="16"/>
        <v/>
      </c>
      <c r="CA71" t="str">
        <f t="shared" si="17"/>
        <v/>
      </c>
      <c r="CB71" t="str">
        <f t="shared" si="18"/>
        <v/>
      </c>
      <c r="CC71" t="str">
        <f t="shared" si="19"/>
        <v/>
      </c>
      <c r="CJ71">
        <f t="shared" si="20"/>
        <v>0</v>
      </c>
      <c r="CK71">
        <f t="shared" si="21"/>
        <v>0</v>
      </c>
    </row>
    <row r="72" spans="1:89" x14ac:dyDescent="0.25">
      <c r="A72" s="200"/>
      <c r="B72" s="24" t="s">
        <v>40</v>
      </c>
      <c r="C72" s="16">
        <f t="shared" si="14"/>
        <v>0</v>
      </c>
      <c r="D72" s="25">
        <f t="shared" si="15"/>
        <v>0</v>
      </c>
      <c r="E72" s="16">
        <f t="shared" si="15"/>
        <v>0</v>
      </c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6"/>
      <c r="AA72" s="19"/>
      <c r="AB72" s="26"/>
      <c r="AC72" s="19"/>
      <c r="AD72" s="26"/>
      <c r="AE72" s="19"/>
      <c r="AF72" s="26"/>
      <c r="AG72" s="19"/>
      <c r="AH72" s="26"/>
      <c r="AI72" s="19"/>
      <c r="AJ72" s="26"/>
      <c r="AK72" s="19"/>
      <c r="AL72" s="26"/>
      <c r="AM72" s="22"/>
      <c r="AN72" s="23"/>
      <c r="AO72" s="19"/>
      <c r="AP72" t="str">
        <f t="shared" si="16"/>
        <v/>
      </c>
      <c r="CA72" t="str">
        <f t="shared" si="17"/>
        <v/>
      </c>
      <c r="CB72" t="str">
        <f t="shared" si="18"/>
        <v/>
      </c>
      <c r="CC72" t="str">
        <f t="shared" si="19"/>
        <v/>
      </c>
      <c r="CJ72">
        <f t="shared" si="20"/>
        <v>0</v>
      </c>
      <c r="CK72">
        <f t="shared" si="21"/>
        <v>0</v>
      </c>
    </row>
    <row r="73" spans="1:89" x14ac:dyDescent="0.25">
      <c r="A73" s="200"/>
      <c r="B73" s="24" t="s">
        <v>41</v>
      </c>
      <c r="C73" s="16">
        <f t="shared" si="14"/>
        <v>0</v>
      </c>
      <c r="D73" s="25">
        <f t="shared" si="15"/>
        <v>0</v>
      </c>
      <c r="E73" s="16">
        <f t="shared" si="15"/>
        <v>0</v>
      </c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6"/>
      <c r="AA73" s="19"/>
      <c r="AB73" s="26"/>
      <c r="AC73" s="19"/>
      <c r="AD73" s="26"/>
      <c r="AE73" s="19"/>
      <c r="AF73" s="26"/>
      <c r="AG73" s="19"/>
      <c r="AH73" s="26"/>
      <c r="AI73" s="19"/>
      <c r="AJ73" s="26"/>
      <c r="AK73" s="19"/>
      <c r="AL73" s="26"/>
      <c r="AM73" s="22"/>
      <c r="AN73" s="23"/>
      <c r="AO73" s="19"/>
      <c r="AP73" t="str">
        <f t="shared" si="16"/>
        <v/>
      </c>
      <c r="CA73" t="str">
        <f t="shared" si="17"/>
        <v/>
      </c>
      <c r="CB73" t="str">
        <f t="shared" si="18"/>
        <v/>
      </c>
      <c r="CC73" t="str">
        <f t="shared" si="19"/>
        <v/>
      </c>
      <c r="CJ73">
        <f t="shared" si="20"/>
        <v>0</v>
      </c>
      <c r="CK73">
        <f t="shared" si="21"/>
        <v>0</v>
      </c>
    </row>
    <row r="74" spans="1:89" ht="22.5" x14ac:dyDescent="0.25">
      <c r="A74" s="200"/>
      <c r="B74" s="27" t="s">
        <v>42</v>
      </c>
      <c r="C74" s="16">
        <f t="shared" si="14"/>
        <v>0</v>
      </c>
      <c r="D74" s="25">
        <f t="shared" si="15"/>
        <v>0</v>
      </c>
      <c r="E74" s="16">
        <f t="shared" si="15"/>
        <v>0</v>
      </c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6"/>
      <c r="AA74" s="19"/>
      <c r="AB74" s="26"/>
      <c r="AC74" s="19"/>
      <c r="AD74" s="26"/>
      <c r="AE74" s="19"/>
      <c r="AF74" s="26"/>
      <c r="AG74" s="19"/>
      <c r="AH74" s="26"/>
      <c r="AI74" s="19"/>
      <c r="AJ74" s="26"/>
      <c r="AK74" s="19"/>
      <c r="AL74" s="26"/>
      <c r="AM74" s="22"/>
      <c r="AN74" s="23"/>
      <c r="AO74" s="19"/>
      <c r="AP74" t="str">
        <f t="shared" si="16"/>
        <v/>
      </c>
      <c r="CA74" t="str">
        <f t="shared" si="17"/>
        <v/>
      </c>
      <c r="CB74" t="str">
        <f t="shared" si="18"/>
        <v/>
      </c>
      <c r="CC74" t="str">
        <f t="shared" si="19"/>
        <v/>
      </c>
      <c r="CJ74">
        <f t="shared" si="20"/>
        <v>0</v>
      </c>
      <c r="CK74">
        <f t="shared" si="21"/>
        <v>0</v>
      </c>
    </row>
    <row r="75" spans="1:89" x14ac:dyDescent="0.25">
      <c r="A75" s="200"/>
      <c r="B75" s="24" t="s">
        <v>43</v>
      </c>
      <c r="C75" s="16">
        <f t="shared" si="14"/>
        <v>0</v>
      </c>
      <c r="D75" s="25">
        <f t="shared" si="15"/>
        <v>0</v>
      </c>
      <c r="E75" s="16">
        <f t="shared" si="15"/>
        <v>0</v>
      </c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6"/>
      <c r="AA75" s="19"/>
      <c r="AB75" s="26"/>
      <c r="AC75" s="19"/>
      <c r="AD75" s="26"/>
      <c r="AE75" s="19"/>
      <c r="AF75" s="26"/>
      <c r="AG75" s="19"/>
      <c r="AH75" s="26"/>
      <c r="AI75" s="19"/>
      <c r="AJ75" s="26"/>
      <c r="AK75" s="19"/>
      <c r="AL75" s="26"/>
      <c r="AM75" s="22"/>
      <c r="AN75" s="23"/>
      <c r="AO75" s="19"/>
      <c r="AP75" t="str">
        <f t="shared" si="16"/>
        <v/>
      </c>
      <c r="CA75" t="str">
        <f t="shared" si="17"/>
        <v/>
      </c>
      <c r="CB75" t="str">
        <f t="shared" si="18"/>
        <v/>
      </c>
      <c r="CC75" t="str">
        <f t="shared" si="19"/>
        <v/>
      </c>
      <c r="CJ75">
        <f t="shared" si="20"/>
        <v>0</v>
      </c>
      <c r="CK75">
        <f t="shared" si="21"/>
        <v>0</v>
      </c>
    </row>
    <row r="76" spans="1:89" x14ac:dyDescent="0.25">
      <c r="A76" s="200"/>
      <c r="B76" s="24" t="s">
        <v>44</v>
      </c>
      <c r="C76" s="16">
        <f t="shared" si="14"/>
        <v>0</v>
      </c>
      <c r="D76" s="25">
        <f t="shared" si="15"/>
        <v>0</v>
      </c>
      <c r="E76" s="16">
        <f t="shared" si="15"/>
        <v>0</v>
      </c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6"/>
      <c r="AA76" s="19"/>
      <c r="AB76" s="26"/>
      <c r="AC76" s="19"/>
      <c r="AD76" s="26"/>
      <c r="AE76" s="19"/>
      <c r="AF76" s="26"/>
      <c r="AG76" s="19"/>
      <c r="AH76" s="26"/>
      <c r="AI76" s="19"/>
      <c r="AJ76" s="26"/>
      <c r="AK76" s="19"/>
      <c r="AL76" s="26"/>
      <c r="AM76" s="22"/>
      <c r="AN76" s="23"/>
      <c r="AO76" s="19"/>
      <c r="AP76" t="str">
        <f t="shared" si="16"/>
        <v/>
      </c>
      <c r="CA76" t="str">
        <f t="shared" si="17"/>
        <v/>
      </c>
      <c r="CB76" t="str">
        <f t="shared" si="18"/>
        <v/>
      </c>
      <c r="CC76" t="str">
        <f t="shared" si="19"/>
        <v/>
      </c>
      <c r="CJ76">
        <f t="shared" si="20"/>
        <v>0</v>
      </c>
      <c r="CK76">
        <f t="shared" si="21"/>
        <v>0</v>
      </c>
    </row>
    <row r="77" spans="1:89" x14ac:dyDescent="0.25">
      <c r="A77" s="200"/>
      <c r="B77" s="24" t="s">
        <v>45</v>
      </c>
      <c r="C77" s="16">
        <f t="shared" si="14"/>
        <v>0</v>
      </c>
      <c r="D77" s="25">
        <f t="shared" si="15"/>
        <v>0</v>
      </c>
      <c r="E77" s="16">
        <f t="shared" si="15"/>
        <v>0</v>
      </c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6"/>
      <c r="AA77" s="19"/>
      <c r="AB77" s="26"/>
      <c r="AC77" s="19"/>
      <c r="AD77" s="26"/>
      <c r="AE77" s="19"/>
      <c r="AF77" s="26"/>
      <c r="AG77" s="19"/>
      <c r="AH77" s="26"/>
      <c r="AI77" s="19"/>
      <c r="AJ77" s="26"/>
      <c r="AK77" s="19"/>
      <c r="AL77" s="26"/>
      <c r="AM77" s="22"/>
      <c r="AN77" s="23"/>
      <c r="AO77" s="19"/>
      <c r="AP77" t="str">
        <f t="shared" si="16"/>
        <v/>
      </c>
      <c r="CA77" t="str">
        <f t="shared" si="17"/>
        <v/>
      </c>
      <c r="CB77" t="str">
        <f t="shared" si="18"/>
        <v/>
      </c>
      <c r="CC77" t="str">
        <f t="shared" si="19"/>
        <v/>
      </c>
      <c r="CJ77">
        <f t="shared" si="20"/>
        <v>0</v>
      </c>
      <c r="CK77">
        <f t="shared" si="21"/>
        <v>0</v>
      </c>
    </row>
    <row r="78" spans="1:89" x14ac:dyDescent="0.25">
      <c r="A78" s="200"/>
      <c r="B78" s="24" t="s">
        <v>46</v>
      </c>
      <c r="C78" s="16">
        <f t="shared" si="14"/>
        <v>0</v>
      </c>
      <c r="D78" s="25">
        <f t="shared" si="15"/>
        <v>0</v>
      </c>
      <c r="E78" s="16">
        <f t="shared" si="15"/>
        <v>0</v>
      </c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6"/>
      <c r="AA78" s="19"/>
      <c r="AB78" s="26"/>
      <c r="AC78" s="19"/>
      <c r="AD78" s="26"/>
      <c r="AE78" s="19"/>
      <c r="AF78" s="26"/>
      <c r="AG78" s="19"/>
      <c r="AH78" s="26"/>
      <c r="AI78" s="19"/>
      <c r="AJ78" s="26"/>
      <c r="AK78" s="19"/>
      <c r="AL78" s="26"/>
      <c r="AM78" s="22"/>
      <c r="AN78" s="23"/>
      <c r="AO78" s="19"/>
      <c r="AP78" t="str">
        <f t="shared" si="16"/>
        <v/>
      </c>
      <c r="CA78" t="str">
        <f t="shared" si="17"/>
        <v/>
      </c>
      <c r="CB78" t="str">
        <f t="shared" si="18"/>
        <v/>
      </c>
      <c r="CC78" t="str">
        <f t="shared" si="19"/>
        <v/>
      </c>
      <c r="CJ78">
        <f t="shared" si="20"/>
        <v>0</v>
      </c>
      <c r="CK78">
        <f t="shared" si="21"/>
        <v>0</v>
      </c>
    </row>
    <row r="79" spans="1:89" ht="22.5" x14ac:dyDescent="0.25">
      <c r="A79" s="200"/>
      <c r="B79" s="27" t="s">
        <v>47</v>
      </c>
      <c r="C79" s="16">
        <f t="shared" si="14"/>
        <v>0</v>
      </c>
      <c r="D79" s="25">
        <f t="shared" si="15"/>
        <v>0</v>
      </c>
      <c r="E79" s="16">
        <f t="shared" si="15"/>
        <v>0</v>
      </c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6"/>
      <c r="AA79" s="19"/>
      <c r="AB79" s="26"/>
      <c r="AC79" s="19"/>
      <c r="AD79" s="26"/>
      <c r="AE79" s="19"/>
      <c r="AF79" s="26"/>
      <c r="AG79" s="19"/>
      <c r="AH79" s="26"/>
      <c r="AI79" s="19"/>
      <c r="AJ79" s="26"/>
      <c r="AK79" s="19"/>
      <c r="AL79" s="26"/>
      <c r="AM79" s="22"/>
      <c r="AN79" s="23"/>
      <c r="AO79" s="19"/>
      <c r="AP79" t="str">
        <f t="shared" si="16"/>
        <v/>
      </c>
      <c r="CA79" t="str">
        <f t="shared" si="17"/>
        <v/>
      </c>
      <c r="CB79" t="str">
        <f t="shared" si="18"/>
        <v/>
      </c>
      <c r="CC79" t="str">
        <f t="shared" si="19"/>
        <v/>
      </c>
      <c r="CJ79">
        <f t="shared" si="20"/>
        <v>0</v>
      </c>
      <c r="CK79">
        <f t="shared" si="21"/>
        <v>0</v>
      </c>
    </row>
    <row r="80" spans="1:89" x14ac:dyDescent="0.25">
      <c r="A80" s="200"/>
      <c r="B80" s="24" t="s">
        <v>48</v>
      </c>
      <c r="C80" s="16">
        <f t="shared" si="14"/>
        <v>0</v>
      </c>
      <c r="D80" s="25">
        <f t="shared" si="15"/>
        <v>0</v>
      </c>
      <c r="E80" s="16">
        <f t="shared" si="15"/>
        <v>0</v>
      </c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6"/>
      <c r="AA80" s="19"/>
      <c r="AB80" s="26"/>
      <c r="AC80" s="19"/>
      <c r="AD80" s="26"/>
      <c r="AE80" s="19"/>
      <c r="AF80" s="26"/>
      <c r="AG80" s="19"/>
      <c r="AH80" s="26"/>
      <c r="AI80" s="19"/>
      <c r="AJ80" s="26"/>
      <c r="AK80" s="19"/>
      <c r="AL80" s="26"/>
      <c r="AM80" s="22"/>
      <c r="AN80" s="23"/>
      <c r="AO80" s="19"/>
      <c r="AP80" t="str">
        <f t="shared" si="16"/>
        <v/>
      </c>
      <c r="CA80" t="str">
        <f t="shared" si="17"/>
        <v/>
      </c>
      <c r="CB80" t="str">
        <f t="shared" si="18"/>
        <v/>
      </c>
      <c r="CC80" t="str">
        <f t="shared" si="19"/>
        <v/>
      </c>
      <c r="CJ80">
        <f t="shared" si="20"/>
        <v>0</v>
      </c>
      <c r="CK80">
        <f t="shared" si="21"/>
        <v>0</v>
      </c>
    </row>
    <row r="81" spans="1:89" x14ac:dyDescent="0.25">
      <c r="A81" s="200"/>
      <c r="B81" s="24" t="s">
        <v>49</v>
      </c>
      <c r="C81" s="16">
        <f t="shared" si="14"/>
        <v>0</v>
      </c>
      <c r="D81" s="25">
        <f t="shared" si="15"/>
        <v>0</v>
      </c>
      <c r="E81" s="16">
        <f t="shared" si="15"/>
        <v>0</v>
      </c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6"/>
      <c r="AA81" s="19"/>
      <c r="AB81" s="26"/>
      <c r="AC81" s="19"/>
      <c r="AD81" s="26"/>
      <c r="AE81" s="19"/>
      <c r="AF81" s="26"/>
      <c r="AG81" s="19"/>
      <c r="AH81" s="26"/>
      <c r="AI81" s="19"/>
      <c r="AJ81" s="26"/>
      <c r="AK81" s="19"/>
      <c r="AL81" s="26"/>
      <c r="AM81" s="22"/>
      <c r="AN81" s="23"/>
      <c r="AO81" s="19"/>
      <c r="AP81" t="str">
        <f t="shared" si="16"/>
        <v/>
      </c>
      <c r="CA81" t="str">
        <f t="shared" si="17"/>
        <v/>
      </c>
      <c r="CB81" t="str">
        <f t="shared" si="18"/>
        <v/>
      </c>
      <c r="CC81" t="str">
        <f t="shared" si="19"/>
        <v/>
      </c>
      <c r="CJ81">
        <f t="shared" si="20"/>
        <v>0</v>
      </c>
      <c r="CK81">
        <f t="shared" si="21"/>
        <v>0</v>
      </c>
    </row>
    <row r="82" spans="1:89" x14ac:dyDescent="0.25">
      <c r="A82" s="200"/>
      <c r="B82" s="24" t="s">
        <v>50</v>
      </c>
      <c r="C82" s="16">
        <f t="shared" si="14"/>
        <v>0</v>
      </c>
      <c r="D82" s="25">
        <f t="shared" si="15"/>
        <v>0</v>
      </c>
      <c r="E82" s="16">
        <f t="shared" si="15"/>
        <v>0</v>
      </c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6"/>
      <c r="AA82" s="19"/>
      <c r="AB82" s="26"/>
      <c r="AC82" s="19"/>
      <c r="AD82" s="26"/>
      <c r="AE82" s="19"/>
      <c r="AF82" s="26"/>
      <c r="AG82" s="19"/>
      <c r="AH82" s="26"/>
      <c r="AI82" s="19"/>
      <c r="AJ82" s="26"/>
      <c r="AK82" s="19"/>
      <c r="AL82" s="26"/>
      <c r="AM82" s="22"/>
      <c r="AN82" s="23"/>
      <c r="AO82" s="19"/>
      <c r="AP82" t="str">
        <f t="shared" si="16"/>
        <v/>
      </c>
      <c r="CA82" t="str">
        <f t="shared" si="17"/>
        <v/>
      </c>
      <c r="CB82" t="str">
        <f t="shared" si="18"/>
        <v/>
      </c>
      <c r="CC82" t="str">
        <f t="shared" si="19"/>
        <v/>
      </c>
      <c r="CJ82">
        <f t="shared" si="20"/>
        <v>0</v>
      </c>
      <c r="CK82">
        <f t="shared" si="21"/>
        <v>0</v>
      </c>
    </row>
    <row r="83" spans="1:89" x14ac:dyDescent="0.25">
      <c r="A83" s="200"/>
      <c r="B83" s="24" t="s">
        <v>51</v>
      </c>
      <c r="C83" s="16">
        <f t="shared" si="14"/>
        <v>0</v>
      </c>
      <c r="D83" s="25">
        <f t="shared" si="15"/>
        <v>0</v>
      </c>
      <c r="E83" s="16">
        <f t="shared" si="15"/>
        <v>0</v>
      </c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6"/>
      <c r="AA83" s="19"/>
      <c r="AB83" s="26"/>
      <c r="AC83" s="19"/>
      <c r="AD83" s="26"/>
      <c r="AE83" s="19"/>
      <c r="AF83" s="26"/>
      <c r="AG83" s="19"/>
      <c r="AH83" s="26"/>
      <c r="AI83" s="19"/>
      <c r="AJ83" s="26"/>
      <c r="AK83" s="19"/>
      <c r="AL83" s="26"/>
      <c r="AM83" s="22"/>
      <c r="AN83" s="23"/>
      <c r="AO83" s="19"/>
      <c r="AP83" t="str">
        <f t="shared" si="16"/>
        <v/>
      </c>
      <c r="CA83" t="str">
        <f t="shared" si="17"/>
        <v/>
      </c>
      <c r="CB83" t="str">
        <f t="shared" si="18"/>
        <v/>
      </c>
      <c r="CC83" t="str">
        <f t="shared" si="19"/>
        <v/>
      </c>
      <c r="CJ83">
        <f t="shared" si="20"/>
        <v>0</v>
      </c>
      <c r="CK83">
        <f t="shared" si="21"/>
        <v>0</v>
      </c>
    </row>
    <row r="84" spans="1:89" ht="22.5" x14ac:dyDescent="0.25">
      <c r="A84" s="200"/>
      <c r="B84" s="27" t="s">
        <v>52</v>
      </c>
      <c r="C84" s="16">
        <f t="shared" si="14"/>
        <v>0</v>
      </c>
      <c r="D84" s="25">
        <f t="shared" si="15"/>
        <v>0</v>
      </c>
      <c r="E84" s="16">
        <f t="shared" si="15"/>
        <v>0</v>
      </c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6"/>
      <c r="AA84" s="19"/>
      <c r="AB84" s="26"/>
      <c r="AC84" s="19"/>
      <c r="AD84" s="26"/>
      <c r="AE84" s="19"/>
      <c r="AF84" s="26"/>
      <c r="AG84" s="19"/>
      <c r="AH84" s="26"/>
      <c r="AI84" s="19"/>
      <c r="AJ84" s="26"/>
      <c r="AK84" s="19"/>
      <c r="AL84" s="26"/>
      <c r="AM84" s="22"/>
      <c r="AN84" s="23"/>
      <c r="AO84" s="19"/>
      <c r="AP84" t="str">
        <f t="shared" si="16"/>
        <v/>
      </c>
      <c r="CA84" t="str">
        <f t="shared" si="17"/>
        <v/>
      </c>
      <c r="CB84" t="str">
        <f t="shared" si="18"/>
        <v/>
      </c>
      <c r="CC84" t="str">
        <f t="shared" si="19"/>
        <v/>
      </c>
      <c r="CJ84">
        <f t="shared" si="20"/>
        <v>0</v>
      </c>
      <c r="CK84">
        <f t="shared" si="21"/>
        <v>0</v>
      </c>
    </row>
    <row r="85" spans="1:89" x14ac:dyDescent="0.25">
      <c r="A85" s="201"/>
      <c r="B85" s="42" t="s">
        <v>53</v>
      </c>
      <c r="C85" s="29">
        <f t="shared" si="14"/>
        <v>5</v>
      </c>
      <c r="D85" s="30">
        <f t="shared" si="15"/>
        <v>1</v>
      </c>
      <c r="E85" s="29">
        <f t="shared" si="15"/>
        <v>4</v>
      </c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32"/>
      <c r="X85" s="31"/>
      <c r="Y85" s="32"/>
      <c r="Z85" s="31"/>
      <c r="AA85" s="32"/>
      <c r="AB85" s="31"/>
      <c r="AC85" s="32"/>
      <c r="AD85" s="31"/>
      <c r="AE85" s="32"/>
      <c r="AF85" s="31">
        <v>1</v>
      </c>
      <c r="AG85" s="32">
        <v>1</v>
      </c>
      <c r="AH85" s="31"/>
      <c r="AI85" s="32">
        <v>2</v>
      </c>
      <c r="AJ85" s="31"/>
      <c r="AK85" s="32">
        <v>1</v>
      </c>
      <c r="AL85" s="31"/>
      <c r="AM85" s="34"/>
      <c r="AN85" s="35">
        <v>0</v>
      </c>
      <c r="AO85" s="32">
        <v>0</v>
      </c>
      <c r="AP85" t="str">
        <f t="shared" si="16"/>
        <v/>
      </c>
      <c r="CA85" t="str">
        <f t="shared" si="17"/>
        <v/>
      </c>
      <c r="CB85" t="str">
        <f t="shared" si="18"/>
        <v/>
      </c>
      <c r="CC85" t="str">
        <f t="shared" si="19"/>
        <v/>
      </c>
      <c r="CJ85">
        <f t="shared" si="20"/>
        <v>0</v>
      </c>
      <c r="CK85">
        <f t="shared" si="21"/>
        <v>0</v>
      </c>
    </row>
    <row r="86" spans="1:89" x14ac:dyDescent="0.25">
      <c r="A86" s="184" t="s">
        <v>54</v>
      </c>
      <c r="B86" s="24" t="s">
        <v>55</v>
      </c>
      <c r="C86" s="36">
        <f t="shared" si="14"/>
        <v>6</v>
      </c>
      <c r="D86" s="37">
        <f t="shared" si="15"/>
        <v>3</v>
      </c>
      <c r="E86" s="36">
        <f t="shared" si="15"/>
        <v>3</v>
      </c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38"/>
      <c r="S86" s="39"/>
      <c r="T86" s="38"/>
      <c r="U86" s="39"/>
      <c r="V86" s="38"/>
      <c r="W86" s="39"/>
      <c r="X86" s="38"/>
      <c r="Y86" s="39"/>
      <c r="Z86" s="38"/>
      <c r="AA86" s="39"/>
      <c r="AB86" s="38"/>
      <c r="AC86" s="39"/>
      <c r="AD86" s="38"/>
      <c r="AE86" s="39">
        <v>1</v>
      </c>
      <c r="AF86" s="38">
        <v>1</v>
      </c>
      <c r="AG86" s="39">
        <v>1</v>
      </c>
      <c r="AH86" s="38">
        <v>1</v>
      </c>
      <c r="AI86" s="39"/>
      <c r="AJ86" s="38"/>
      <c r="AK86" s="39"/>
      <c r="AL86" s="38">
        <v>1</v>
      </c>
      <c r="AM86" s="41">
        <v>1</v>
      </c>
      <c r="AN86" s="23">
        <v>0</v>
      </c>
      <c r="AO86" s="19">
        <v>0</v>
      </c>
      <c r="AP86" t="str">
        <f t="shared" si="16"/>
        <v/>
      </c>
      <c r="CA86" t="str">
        <f t="shared" si="17"/>
        <v/>
      </c>
      <c r="CB86" t="str">
        <f t="shared" si="18"/>
        <v/>
      </c>
      <c r="CC86" t="str">
        <f t="shared" si="19"/>
        <v/>
      </c>
      <c r="CJ86">
        <f t="shared" si="20"/>
        <v>0</v>
      </c>
      <c r="CK86">
        <f t="shared" si="21"/>
        <v>0</v>
      </c>
    </row>
    <row r="87" spans="1:89" x14ac:dyDescent="0.25">
      <c r="A87" s="200"/>
      <c r="B87" s="24" t="s">
        <v>56</v>
      </c>
      <c r="C87" s="16">
        <f t="shared" si="14"/>
        <v>0</v>
      </c>
      <c r="D87" s="25">
        <f t="shared" si="15"/>
        <v>0</v>
      </c>
      <c r="E87" s="16">
        <f t="shared" si="15"/>
        <v>0</v>
      </c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6"/>
      <c r="AA87" s="19"/>
      <c r="AB87" s="26"/>
      <c r="AC87" s="19"/>
      <c r="AD87" s="26"/>
      <c r="AE87" s="19"/>
      <c r="AF87" s="26"/>
      <c r="AG87" s="19"/>
      <c r="AH87" s="26"/>
      <c r="AI87" s="19"/>
      <c r="AJ87" s="26"/>
      <c r="AK87" s="19"/>
      <c r="AL87" s="26"/>
      <c r="AM87" s="22"/>
      <c r="AN87" s="23"/>
      <c r="AO87" s="19"/>
      <c r="AP87" t="str">
        <f t="shared" si="16"/>
        <v/>
      </c>
      <c r="CA87" t="str">
        <f t="shared" si="17"/>
        <v/>
      </c>
      <c r="CB87" t="str">
        <f t="shared" si="18"/>
        <v/>
      </c>
      <c r="CC87" t="str">
        <f t="shared" si="19"/>
        <v/>
      </c>
      <c r="CJ87">
        <f t="shared" si="20"/>
        <v>0</v>
      </c>
      <c r="CK87">
        <f t="shared" si="21"/>
        <v>0</v>
      </c>
    </row>
    <row r="88" spans="1:89" x14ac:dyDescent="0.25">
      <c r="A88" s="200"/>
      <c r="B88" s="24" t="s">
        <v>57</v>
      </c>
      <c r="C88" s="16">
        <f t="shared" si="14"/>
        <v>6</v>
      </c>
      <c r="D88" s="25">
        <f t="shared" si="15"/>
        <v>2</v>
      </c>
      <c r="E88" s="16">
        <f t="shared" si="15"/>
        <v>4</v>
      </c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>
        <v>1</v>
      </c>
      <c r="Z88" s="26"/>
      <c r="AA88" s="19"/>
      <c r="AB88" s="26"/>
      <c r="AC88" s="19">
        <v>1</v>
      </c>
      <c r="AD88" s="26"/>
      <c r="AE88" s="19"/>
      <c r="AF88" s="26">
        <v>1</v>
      </c>
      <c r="AG88" s="19"/>
      <c r="AH88" s="26"/>
      <c r="AI88" s="19">
        <v>1</v>
      </c>
      <c r="AJ88" s="26"/>
      <c r="AK88" s="19">
        <v>1</v>
      </c>
      <c r="AL88" s="26">
        <v>1</v>
      </c>
      <c r="AM88" s="22"/>
      <c r="AN88" s="23">
        <v>0</v>
      </c>
      <c r="AO88" s="19">
        <v>0</v>
      </c>
      <c r="AP88" t="str">
        <f t="shared" si="16"/>
        <v/>
      </c>
      <c r="CA88" t="str">
        <f t="shared" si="17"/>
        <v/>
      </c>
      <c r="CB88" t="str">
        <f t="shared" si="18"/>
        <v/>
      </c>
      <c r="CC88" t="str">
        <f t="shared" si="19"/>
        <v/>
      </c>
      <c r="CJ88">
        <f t="shared" si="20"/>
        <v>0</v>
      </c>
      <c r="CK88">
        <f t="shared" si="21"/>
        <v>0</v>
      </c>
    </row>
    <row r="89" spans="1:89" x14ac:dyDescent="0.25">
      <c r="A89" s="201"/>
      <c r="B89" s="42" t="s">
        <v>89</v>
      </c>
      <c r="C89" s="29">
        <f t="shared" si="14"/>
        <v>1</v>
      </c>
      <c r="D89" s="30">
        <f t="shared" si="15"/>
        <v>1</v>
      </c>
      <c r="E89" s="29">
        <f t="shared" si="15"/>
        <v>0</v>
      </c>
      <c r="F89" s="31"/>
      <c r="G89" s="32"/>
      <c r="H89" s="31"/>
      <c r="I89" s="32"/>
      <c r="J89" s="31"/>
      <c r="K89" s="32"/>
      <c r="L89" s="31"/>
      <c r="M89" s="32"/>
      <c r="N89" s="31"/>
      <c r="O89" s="32"/>
      <c r="P89" s="31"/>
      <c r="Q89" s="32"/>
      <c r="R89" s="31"/>
      <c r="S89" s="32"/>
      <c r="T89" s="31"/>
      <c r="U89" s="32"/>
      <c r="V89" s="31"/>
      <c r="W89" s="32"/>
      <c r="X89" s="31"/>
      <c r="Y89" s="32"/>
      <c r="Z89" s="31"/>
      <c r="AA89" s="32"/>
      <c r="AB89" s="31"/>
      <c r="AC89" s="32"/>
      <c r="AD89" s="31"/>
      <c r="AE89" s="32"/>
      <c r="AF89" s="31">
        <v>1</v>
      </c>
      <c r="AG89" s="32"/>
      <c r="AH89" s="31"/>
      <c r="AI89" s="32"/>
      <c r="AJ89" s="31"/>
      <c r="AK89" s="32"/>
      <c r="AL89" s="31"/>
      <c r="AM89" s="34"/>
      <c r="AN89" s="35">
        <v>0</v>
      </c>
      <c r="AO89" s="32">
        <v>0</v>
      </c>
      <c r="AP89" t="str">
        <f t="shared" si="16"/>
        <v/>
      </c>
      <c r="CA89" t="str">
        <f t="shared" si="17"/>
        <v/>
      </c>
      <c r="CB89" t="str">
        <f t="shared" si="18"/>
        <v/>
      </c>
      <c r="CC89" t="str">
        <f t="shared" si="19"/>
        <v/>
      </c>
      <c r="CJ89">
        <f t="shared" si="20"/>
        <v>0</v>
      </c>
      <c r="CK89">
        <f t="shared" si="21"/>
        <v>0</v>
      </c>
    </row>
    <row r="90" spans="1:89" ht="15.75" x14ac:dyDescent="0.25">
      <c r="A90" s="4"/>
      <c r="B90" s="59"/>
      <c r="C90" s="59"/>
      <c r="D90" s="59"/>
      <c r="E90" s="59"/>
      <c r="F90" s="59"/>
      <c r="G90" s="59"/>
      <c r="H90" s="59"/>
      <c r="I90" s="59"/>
      <c r="J90" s="59"/>
    </row>
    <row r="91" spans="1:89" ht="15.75" x14ac:dyDescent="0.25">
      <c r="A91" s="4" t="s">
        <v>90</v>
      </c>
      <c r="B91" s="59"/>
      <c r="C91" s="59"/>
      <c r="D91" s="59"/>
      <c r="E91" s="59"/>
      <c r="F91" s="59"/>
      <c r="G91" s="59"/>
      <c r="H91" s="59"/>
      <c r="I91" s="59"/>
      <c r="J91" s="59"/>
    </row>
    <row r="92" spans="1:89" ht="15" customHeight="1" x14ac:dyDescent="0.25">
      <c r="A92" s="234" t="s">
        <v>60</v>
      </c>
      <c r="B92" s="237" t="s">
        <v>5</v>
      </c>
      <c r="C92" s="238"/>
      <c r="D92" s="239"/>
      <c r="E92" s="209" t="s">
        <v>6</v>
      </c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191"/>
      <c r="AM92" s="240" t="s">
        <v>61</v>
      </c>
      <c r="AN92" s="238"/>
      <c r="AO92" s="238"/>
      <c r="AP92" s="238"/>
      <c r="AQ92" s="238"/>
      <c r="AR92" s="238"/>
      <c r="AS92" s="238"/>
      <c r="AT92" s="238"/>
      <c r="AU92" s="238"/>
      <c r="AV92" s="238"/>
      <c r="AW92" s="241"/>
      <c r="CA92" s="197" t="s">
        <v>62</v>
      </c>
      <c r="CJ92" s="197" t="s">
        <v>62</v>
      </c>
    </row>
    <row r="93" spans="1:89" x14ac:dyDescent="0.25">
      <c r="A93" s="235"/>
      <c r="B93" s="206"/>
      <c r="C93" s="207"/>
      <c r="D93" s="208"/>
      <c r="E93" s="198" t="s">
        <v>10</v>
      </c>
      <c r="F93" s="196"/>
      <c r="G93" s="195" t="s">
        <v>11</v>
      </c>
      <c r="H93" s="196"/>
      <c r="I93" s="195" t="s">
        <v>12</v>
      </c>
      <c r="J93" s="196"/>
      <c r="K93" s="195" t="s">
        <v>13</v>
      </c>
      <c r="L93" s="196"/>
      <c r="M93" s="195" t="s">
        <v>14</v>
      </c>
      <c r="N93" s="196"/>
      <c r="O93" s="195" t="s">
        <v>15</v>
      </c>
      <c r="P93" s="196"/>
      <c r="Q93" s="195" t="s">
        <v>16</v>
      </c>
      <c r="R93" s="196"/>
      <c r="S93" s="195" t="s">
        <v>17</v>
      </c>
      <c r="T93" s="196"/>
      <c r="U93" s="195" t="s">
        <v>18</v>
      </c>
      <c r="V93" s="196"/>
      <c r="W93" s="195" t="s">
        <v>19</v>
      </c>
      <c r="X93" s="196"/>
      <c r="Y93" s="195" t="s">
        <v>20</v>
      </c>
      <c r="Z93" s="196"/>
      <c r="AA93" s="195" t="s">
        <v>21</v>
      </c>
      <c r="AB93" s="196"/>
      <c r="AC93" s="195" t="s">
        <v>22</v>
      </c>
      <c r="AD93" s="196"/>
      <c r="AE93" s="195" t="s">
        <v>23</v>
      </c>
      <c r="AF93" s="196"/>
      <c r="AG93" s="195" t="s">
        <v>24</v>
      </c>
      <c r="AH93" s="196"/>
      <c r="AI93" s="195" t="s">
        <v>25</v>
      </c>
      <c r="AJ93" s="196"/>
      <c r="AK93" s="190" t="s">
        <v>26</v>
      </c>
      <c r="AL93" s="191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42"/>
      <c r="CA93" s="197"/>
      <c r="CJ93" s="197"/>
    </row>
    <row r="94" spans="1:89" ht="36.75" x14ac:dyDescent="0.25">
      <c r="A94" s="236"/>
      <c r="B94" s="8" t="s">
        <v>27</v>
      </c>
      <c r="C94" s="60" t="s">
        <v>28</v>
      </c>
      <c r="D94" s="133" t="s">
        <v>29</v>
      </c>
      <c r="E94" s="13" t="s">
        <v>28</v>
      </c>
      <c r="F94" s="170" t="s">
        <v>29</v>
      </c>
      <c r="G94" s="134" t="s">
        <v>28</v>
      </c>
      <c r="H94" s="170" t="s">
        <v>29</v>
      </c>
      <c r="I94" s="13" t="s">
        <v>28</v>
      </c>
      <c r="J94" s="170" t="s">
        <v>29</v>
      </c>
      <c r="K94" s="13" t="s">
        <v>28</v>
      </c>
      <c r="L94" s="170" t="s">
        <v>29</v>
      </c>
      <c r="M94" s="13" t="s">
        <v>28</v>
      </c>
      <c r="N94" s="170" t="s">
        <v>29</v>
      </c>
      <c r="O94" s="13" t="s">
        <v>28</v>
      </c>
      <c r="P94" s="170" t="s">
        <v>29</v>
      </c>
      <c r="Q94" s="13" t="s">
        <v>28</v>
      </c>
      <c r="R94" s="170" t="s">
        <v>29</v>
      </c>
      <c r="S94" s="13" t="s">
        <v>28</v>
      </c>
      <c r="T94" s="170" t="s">
        <v>29</v>
      </c>
      <c r="U94" s="13" t="s">
        <v>28</v>
      </c>
      <c r="V94" s="170" t="s">
        <v>29</v>
      </c>
      <c r="W94" s="13" t="s">
        <v>28</v>
      </c>
      <c r="X94" s="170" t="s">
        <v>29</v>
      </c>
      <c r="Y94" s="13" t="s">
        <v>28</v>
      </c>
      <c r="Z94" s="170" t="s">
        <v>29</v>
      </c>
      <c r="AA94" s="13" t="s">
        <v>28</v>
      </c>
      <c r="AB94" s="170" t="s">
        <v>29</v>
      </c>
      <c r="AC94" s="13" t="s">
        <v>28</v>
      </c>
      <c r="AD94" s="170" t="s">
        <v>29</v>
      </c>
      <c r="AE94" s="13" t="s">
        <v>28</v>
      </c>
      <c r="AF94" s="170" t="s">
        <v>29</v>
      </c>
      <c r="AG94" s="13" t="s">
        <v>28</v>
      </c>
      <c r="AH94" s="170" t="s">
        <v>29</v>
      </c>
      <c r="AI94" s="13" t="s">
        <v>28</v>
      </c>
      <c r="AJ94" s="170" t="s">
        <v>29</v>
      </c>
      <c r="AK94" s="13" t="s">
        <v>28</v>
      </c>
      <c r="AL94" s="14" t="s">
        <v>29</v>
      </c>
      <c r="AM94" s="62" t="s">
        <v>91</v>
      </c>
      <c r="AN94" s="63" t="s">
        <v>92</v>
      </c>
      <c r="AO94" s="63" t="s">
        <v>93</v>
      </c>
      <c r="AP94" s="63" t="s">
        <v>65</v>
      </c>
      <c r="AQ94" s="63" t="s">
        <v>94</v>
      </c>
      <c r="AR94" s="63" t="s">
        <v>95</v>
      </c>
      <c r="AS94" s="63" t="s">
        <v>69</v>
      </c>
      <c r="AT94" s="63" t="s">
        <v>96</v>
      </c>
      <c r="AU94" s="63" t="s">
        <v>97</v>
      </c>
      <c r="AV94" s="63" t="s">
        <v>72</v>
      </c>
      <c r="AW94" s="135" t="s">
        <v>98</v>
      </c>
      <c r="CA94" s="197"/>
      <c r="CJ94" s="197"/>
    </row>
    <row r="95" spans="1:89" x14ac:dyDescent="0.25">
      <c r="A95" s="136" t="s">
        <v>99</v>
      </c>
      <c r="B95" s="65">
        <f>SUM(C95:D95)</f>
        <v>32</v>
      </c>
      <c r="C95" s="17">
        <f t="shared" ref="C95:D106" si="22">SUM(E95,G95,I95,K95,M95,O95,Q95,S95,U95,W95,Y95,AA95,AC95,AE95,AG95,AI95,AK95)</f>
        <v>18</v>
      </c>
      <c r="D95" s="137">
        <f>SUM(F95,H95,J95,L95,N95,P95,R95,T95,V95,X95,Z95,AB95,AD95,AF95,AH95,AJ95,AL95)</f>
        <v>14</v>
      </c>
      <c r="E95" s="138"/>
      <c r="F95" s="139"/>
      <c r="G95" s="140"/>
      <c r="H95" s="67"/>
      <c r="I95" s="18"/>
      <c r="J95" s="67"/>
      <c r="K95" s="18"/>
      <c r="L95" s="67"/>
      <c r="M95" s="18"/>
      <c r="N95" s="67">
        <v>1</v>
      </c>
      <c r="O95" s="18"/>
      <c r="P95" s="67"/>
      <c r="Q95" s="18"/>
      <c r="R95" s="67"/>
      <c r="S95" s="18"/>
      <c r="T95" s="67">
        <v>1</v>
      </c>
      <c r="U95" s="18"/>
      <c r="V95" s="67"/>
      <c r="W95" s="18">
        <v>1</v>
      </c>
      <c r="X95" s="67"/>
      <c r="Y95" s="18">
        <v>1</v>
      </c>
      <c r="Z95" s="67">
        <v>1</v>
      </c>
      <c r="AA95" s="18"/>
      <c r="AB95" s="67">
        <v>2</v>
      </c>
      <c r="AC95" s="18"/>
      <c r="AD95" s="67">
        <v>1</v>
      </c>
      <c r="AE95" s="18">
        <v>3</v>
      </c>
      <c r="AF95" s="67">
        <v>3</v>
      </c>
      <c r="AG95" s="18"/>
      <c r="AH95" s="67"/>
      <c r="AI95" s="18">
        <v>7</v>
      </c>
      <c r="AJ95" s="67">
        <v>2</v>
      </c>
      <c r="AK95" s="18">
        <v>6</v>
      </c>
      <c r="AL95" s="68">
        <v>3</v>
      </c>
      <c r="AM95" s="69">
        <v>32</v>
      </c>
      <c r="AN95" s="70"/>
      <c r="AO95" s="70"/>
      <c r="AP95" s="70"/>
      <c r="AQ95" s="70"/>
      <c r="AR95" s="70"/>
      <c r="AS95" s="70"/>
      <c r="AT95" s="70"/>
      <c r="AU95" s="70"/>
      <c r="AV95" s="70"/>
      <c r="AW95" s="139"/>
      <c r="AX95" t="str">
        <f t="shared" ref="AX95:AX106" si="23">CA95&amp;CB95</f>
        <v/>
      </c>
      <c r="CA95" t="str">
        <f>IF(CJ95=1," * La suma de Atenciones por profesional no debe ser mayor al Total.","")</f>
        <v/>
      </c>
      <c r="CJ95">
        <f>IF(SUM(AM95:AW95)&gt;B95,1,0)</f>
        <v>0</v>
      </c>
    </row>
    <row r="96" spans="1:89" x14ac:dyDescent="0.25">
      <c r="A96" s="136" t="s">
        <v>100</v>
      </c>
      <c r="B96" s="47">
        <f t="shared" ref="B96:B106" si="24">SUM(C96:D96)</f>
        <v>125</v>
      </c>
      <c r="C96" s="25">
        <f t="shared" si="22"/>
        <v>62</v>
      </c>
      <c r="D96" s="141">
        <f t="shared" si="22"/>
        <v>63</v>
      </c>
      <c r="E96" s="142"/>
      <c r="F96" s="143"/>
      <c r="G96" s="23"/>
      <c r="H96" s="19"/>
      <c r="I96" s="26"/>
      <c r="J96" s="19"/>
      <c r="K96" s="26"/>
      <c r="L96" s="19"/>
      <c r="M96" s="26"/>
      <c r="N96" s="19"/>
      <c r="O96" s="26"/>
      <c r="P96" s="19"/>
      <c r="Q96" s="26">
        <v>3</v>
      </c>
      <c r="R96" s="19"/>
      <c r="S96" s="26"/>
      <c r="T96" s="19">
        <v>2</v>
      </c>
      <c r="U96" s="26">
        <v>1</v>
      </c>
      <c r="V96" s="19">
        <v>1</v>
      </c>
      <c r="W96" s="26"/>
      <c r="X96" s="19"/>
      <c r="Y96" s="26">
        <v>2</v>
      </c>
      <c r="Z96" s="19">
        <v>3</v>
      </c>
      <c r="AA96" s="26">
        <v>3</v>
      </c>
      <c r="AB96" s="19">
        <v>4</v>
      </c>
      <c r="AC96" s="26">
        <v>8</v>
      </c>
      <c r="AD96" s="19">
        <v>6</v>
      </c>
      <c r="AE96" s="26">
        <v>8</v>
      </c>
      <c r="AF96" s="19">
        <v>6</v>
      </c>
      <c r="AG96" s="26">
        <v>10</v>
      </c>
      <c r="AH96" s="19">
        <v>15</v>
      </c>
      <c r="AI96" s="26">
        <v>8</v>
      </c>
      <c r="AJ96" s="19">
        <v>7</v>
      </c>
      <c r="AK96" s="26">
        <v>19</v>
      </c>
      <c r="AL96" s="22">
        <v>19</v>
      </c>
      <c r="AM96" s="71">
        <v>125</v>
      </c>
      <c r="AN96" s="72"/>
      <c r="AO96" s="72"/>
      <c r="AP96" s="72"/>
      <c r="AQ96" s="72"/>
      <c r="AR96" s="72"/>
      <c r="AS96" s="72"/>
      <c r="AT96" s="72"/>
      <c r="AU96" s="72"/>
      <c r="AV96" s="72"/>
      <c r="AW96" s="143"/>
      <c r="AX96" t="str">
        <f t="shared" si="23"/>
        <v/>
      </c>
      <c r="CA96" t="str">
        <f t="shared" ref="CA96:CA106" si="25">IF(CJ96=1," * La suma de Atenciones por profesional no debe ser mayor al Total.","")</f>
        <v/>
      </c>
      <c r="CJ96">
        <f t="shared" ref="CJ96:CJ106" si="26">IF(SUM(AM96:AW96)&gt;B96,1,0)</f>
        <v>0</v>
      </c>
    </row>
    <row r="97" spans="1:88" x14ac:dyDescent="0.25">
      <c r="A97" s="136" t="s">
        <v>101</v>
      </c>
      <c r="B97" s="47">
        <f t="shared" si="24"/>
        <v>69</v>
      </c>
      <c r="C97" s="25">
        <f t="shared" si="22"/>
        <v>35</v>
      </c>
      <c r="D97" s="141">
        <f t="shared" si="22"/>
        <v>34</v>
      </c>
      <c r="E97" s="142"/>
      <c r="F97" s="143"/>
      <c r="G97" s="23"/>
      <c r="H97" s="19"/>
      <c r="I97" s="26"/>
      <c r="J97" s="19"/>
      <c r="K97" s="26"/>
      <c r="L97" s="19"/>
      <c r="M97" s="26"/>
      <c r="N97" s="19"/>
      <c r="O97" s="26"/>
      <c r="P97" s="19"/>
      <c r="Q97" s="26"/>
      <c r="R97" s="19"/>
      <c r="S97" s="26"/>
      <c r="T97" s="19"/>
      <c r="U97" s="26"/>
      <c r="V97" s="19"/>
      <c r="W97" s="26">
        <v>1</v>
      </c>
      <c r="X97" s="19"/>
      <c r="Y97" s="26"/>
      <c r="Z97" s="19">
        <v>3</v>
      </c>
      <c r="AA97" s="26">
        <v>1</v>
      </c>
      <c r="AB97" s="19">
        <v>2</v>
      </c>
      <c r="AC97" s="26">
        <v>2</v>
      </c>
      <c r="AD97" s="19">
        <v>6</v>
      </c>
      <c r="AE97" s="26">
        <v>5</v>
      </c>
      <c r="AF97" s="19">
        <v>5</v>
      </c>
      <c r="AG97" s="26">
        <v>5</v>
      </c>
      <c r="AH97" s="19">
        <v>5</v>
      </c>
      <c r="AI97" s="26">
        <v>8</v>
      </c>
      <c r="AJ97" s="19">
        <v>5</v>
      </c>
      <c r="AK97" s="26">
        <v>13</v>
      </c>
      <c r="AL97" s="22">
        <v>8</v>
      </c>
      <c r="AM97" s="71">
        <v>69</v>
      </c>
      <c r="AN97" s="72"/>
      <c r="AO97" s="72"/>
      <c r="AP97" s="72"/>
      <c r="AQ97" s="72"/>
      <c r="AR97" s="72"/>
      <c r="AS97" s="72"/>
      <c r="AT97" s="72"/>
      <c r="AU97" s="72"/>
      <c r="AV97" s="72"/>
      <c r="AW97" s="143"/>
      <c r="AX97" t="str">
        <f t="shared" si="23"/>
        <v/>
      </c>
      <c r="CA97" t="str">
        <f t="shared" si="25"/>
        <v/>
      </c>
      <c r="CJ97">
        <f t="shared" si="26"/>
        <v>0</v>
      </c>
    </row>
    <row r="98" spans="1:88" x14ac:dyDescent="0.25">
      <c r="A98" s="136" t="s">
        <v>138</v>
      </c>
      <c r="B98" s="47">
        <f t="shared" si="24"/>
        <v>3</v>
      </c>
      <c r="C98" s="25">
        <f t="shared" si="22"/>
        <v>1</v>
      </c>
      <c r="D98" s="141">
        <f t="shared" si="22"/>
        <v>2</v>
      </c>
      <c r="E98" s="142"/>
      <c r="F98" s="143"/>
      <c r="G98" s="23"/>
      <c r="H98" s="19"/>
      <c r="I98" s="26"/>
      <c r="J98" s="19"/>
      <c r="K98" s="26"/>
      <c r="L98" s="19"/>
      <c r="M98" s="26"/>
      <c r="N98" s="19"/>
      <c r="O98" s="26"/>
      <c r="P98" s="19"/>
      <c r="Q98" s="26"/>
      <c r="R98" s="19"/>
      <c r="S98" s="26"/>
      <c r="T98" s="19"/>
      <c r="U98" s="26"/>
      <c r="V98" s="19"/>
      <c r="W98" s="26"/>
      <c r="X98" s="19"/>
      <c r="Y98" s="26"/>
      <c r="Z98" s="19"/>
      <c r="AA98" s="26"/>
      <c r="AB98" s="19"/>
      <c r="AC98" s="26">
        <v>1</v>
      </c>
      <c r="AD98" s="19">
        <v>2</v>
      </c>
      <c r="AE98" s="26"/>
      <c r="AF98" s="19"/>
      <c r="AG98" s="26"/>
      <c r="AH98" s="19"/>
      <c r="AI98" s="26"/>
      <c r="AJ98" s="19"/>
      <c r="AK98" s="26"/>
      <c r="AL98" s="22"/>
      <c r="AM98" s="71">
        <v>3</v>
      </c>
      <c r="AN98" s="72"/>
      <c r="AO98" s="72"/>
      <c r="AP98" s="72"/>
      <c r="AQ98" s="72"/>
      <c r="AR98" s="72"/>
      <c r="AS98" s="72"/>
      <c r="AT98" s="72"/>
      <c r="AU98" s="72"/>
      <c r="AV98" s="72"/>
      <c r="AW98" s="143"/>
      <c r="AX98" t="str">
        <f t="shared" si="23"/>
        <v/>
      </c>
      <c r="CA98" t="str">
        <f t="shared" si="25"/>
        <v/>
      </c>
      <c r="CJ98">
        <f t="shared" si="26"/>
        <v>0</v>
      </c>
    </row>
    <row r="99" spans="1:88" x14ac:dyDescent="0.25">
      <c r="A99" s="136" t="s">
        <v>103</v>
      </c>
      <c r="B99" s="47">
        <f t="shared" si="24"/>
        <v>241</v>
      </c>
      <c r="C99" s="25">
        <f t="shared" si="22"/>
        <v>119</v>
      </c>
      <c r="D99" s="141">
        <f t="shared" si="22"/>
        <v>122</v>
      </c>
      <c r="E99" s="142"/>
      <c r="F99" s="143"/>
      <c r="G99" s="23"/>
      <c r="H99" s="19"/>
      <c r="I99" s="26"/>
      <c r="J99" s="19"/>
      <c r="K99" s="26"/>
      <c r="L99" s="19"/>
      <c r="M99" s="26"/>
      <c r="N99" s="19">
        <v>1</v>
      </c>
      <c r="O99" s="26"/>
      <c r="P99" s="19"/>
      <c r="Q99" s="26">
        <v>3</v>
      </c>
      <c r="R99" s="19"/>
      <c r="S99" s="26"/>
      <c r="T99" s="19">
        <v>3</v>
      </c>
      <c r="U99" s="26">
        <v>1</v>
      </c>
      <c r="V99" s="19">
        <v>1</v>
      </c>
      <c r="W99" s="26">
        <v>2</v>
      </c>
      <c r="X99" s="19"/>
      <c r="Y99" s="26">
        <v>3</v>
      </c>
      <c r="Z99" s="19">
        <v>7</v>
      </c>
      <c r="AA99" s="26">
        <v>5</v>
      </c>
      <c r="AB99" s="19">
        <v>8</v>
      </c>
      <c r="AC99" s="26">
        <v>11</v>
      </c>
      <c r="AD99" s="19">
        <v>16</v>
      </c>
      <c r="AE99" s="26">
        <v>16</v>
      </c>
      <c r="AF99" s="19">
        <v>17</v>
      </c>
      <c r="AG99" s="26">
        <v>16</v>
      </c>
      <c r="AH99" s="19">
        <v>22</v>
      </c>
      <c r="AI99" s="26">
        <v>23</v>
      </c>
      <c r="AJ99" s="19">
        <v>15</v>
      </c>
      <c r="AK99" s="26">
        <v>39</v>
      </c>
      <c r="AL99" s="22">
        <v>32</v>
      </c>
      <c r="AM99" s="71"/>
      <c r="AN99" s="72"/>
      <c r="AO99" s="72"/>
      <c r="AP99" s="72"/>
      <c r="AQ99" s="72"/>
      <c r="AR99" s="72">
        <v>241</v>
      </c>
      <c r="AS99" s="72"/>
      <c r="AT99" s="72"/>
      <c r="AU99" s="72"/>
      <c r="AV99" s="72"/>
      <c r="AW99" s="143"/>
      <c r="AX99" t="str">
        <f t="shared" si="23"/>
        <v/>
      </c>
      <c r="CA99" t="str">
        <f t="shared" si="25"/>
        <v/>
      </c>
      <c r="CJ99">
        <f t="shared" si="26"/>
        <v>0</v>
      </c>
    </row>
    <row r="100" spans="1:88" x14ac:dyDescent="0.25">
      <c r="A100" s="136" t="s">
        <v>104</v>
      </c>
      <c r="B100" s="47">
        <f t="shared" si="24"/>
        <v>0</v>
      </c>
      <c r="C100" s="25">
        <f t="shared" si="22"/>
        <v>0</v>
      </c>
      <c r="D100" s="141">
        <f t="shared" si="22"/>
        <v>0</v>
      </c>
      <c r="E100" s="142"/>
      <c r="F100" s="143"/>
      <c r="G100" s="23"/>
      <c r="H100" s="19"/>
      <c r="I100" s="26"/>
      <c r="J100" s="19"/>
      <c r="K100" s="26"/>
      <c r="L100" s="19"/>
      <c r="M100" s="26"/>
      <c r="N100" s="19"/>
      <c r="O100" s="26"/>
      <c r="P100" s="19"/>
      <c r="Q100" s="26"/>
      <c r="R100" s="19"/>
      <c r="S100" s="26"/>
      <c r="T100" s="19"/>
      <c r="U100" s="26"/>
      <c r="V100" s="19"/>
      <c r="W100" s="26"/>
      <c r="X100" s="19"/>
      <c r="Y100" s="26"/>
      <c r="Z100" s="19"/>
      <c r="AA100" s="26"/>
      <c r="AB100" s="19"/>
      <c r="AC100" s="26"/>
      <c r="AD100" s="19"/>
      <c r="AE100" s="26"/>
      <c r="AF100" s="19"/>
      <c r="AG100" s="26"/>
      <c r="AH100" s="19"/>
      <c r="AI100" s="26"/>
      <c r="AJ100" s="19"/>
      <c r="AK100" s="26"/>
      <c r="AL100" s="22"/>
      <c r="AM100" s="71"/>
      <c r="AN100" s="72"/>
      <c r="AO100" s="72"/>
      <c r="AP100" s="72"/>
      <c r="AQ100" s="72"/>
      <c r="AR100" s="72"/>
      <c r="AS100" s="72"/>
      <c r="AT100" s="72"/>
      <c r="AU100" s="72"/>
      <c r="AV100" s="72"/>
      <c r="AW100" s="143"/>
      <c r="AX100" t="str">
        <f t="shared" si="23"/>
        <v/>
      </c>
      <c r="CA100" t="str">
        <f t="shared" si="25"/>
        <v/>
      </c>
      <c r="CJ100">
        <f t="shared" si="26"/>
        <v>0</v>
      </c>
    </row>
    <row r="101" spans="1:88" x14ac:dyDescent="0.25">
      <c r="A101" s="136" t="s">
        <v>105</v>
      </c>
      <c r="B101" s="47">
        <f t="shared" si="24"/>
        <v>241</v>
      </c>
      <c r="C101" s="25">
        <f t="shared" si="22"/>
        <v>119</v>
      </c>
      <c r="D101" s="141">
        <f t="shared" si="22"/>
        <v>122</v>
      </c>
      <c r="E101" s="142"/>
      <c r="F101" s="143"/>
      <c r="G101" s="23"/>
      <c r="H101" s="19"/>
      <c r="I101" s="26"/>
      <c r="J101" s="19"/>
      <c r="K101" s="26"/>
      <c r="L101" s="19"/>
      <c r="M101" s="26"/>
      <c r="N101" s="19">
        <v>1</v>
      </c>
      <c r="O101" s="26"/>
      <c r="P101" s="19"/>
      <c r="Q101" s="26">
        <v>3</v>
      </c>
      <c r="R101" s="19"/>
      <c r="S101" s="26"/>
      <c r="T101" s="19">
        <v>3</v>
      </c>
      <c r="U101" s="26">
        <v>1</v>
      </c>
      <c r="V101" s="19">
        <v>1</v>
      </c>
      <c r="W101" s="26">
        <v>2</v>
      </c>
      <c r="X101" s="19"/>
      <c r="Y101" s="26">
        <v>3</v>
      </c>
      <c r="Z101" s="19">
        <v>7</v>
      </c>
      <c r="AA101" s="26">
        <v>5</v>
      </c>
      <c r="AB101" s="19">
        <v>8</v>
      </c>
      <c r="AC101" s="26">
        <v>11</v>
      </c>
      <c r="AD101" s="19">
        <v>16</v>
      </c>
      <c r="AE101" s="26">
        <v>16</v>
      </c>
      <c r="AF101" s="19">
        <v>17</v>
      </c>
      <c r="AG101" s="26">
        <v>16</v>
      </c>
      <c r="AH101" s="19">
        <v>22</v>
      </c>
      <c r="AI101" s="26">
        <v>23</v>
      </c>
      <c r="AJ101" s="19">
        <v>15</v>
      </c>
      <c r="AK101" s="26">
        <v>39</v>
      </c>
      <c r="AL101" s="22">
        <v>32</v>
      </c>
      <c r="AM101" s="71">
        <v>61</v>
      </c>
      <c r="AN101" s="72">
        <v>60</v>
      </c>
      <c r="AO101" s="72">
        <v>60</v>
      </c>
      <c r="AP101" s="72"/>
      <c r="AQ101" s="72"/>
      <c r="AR101" s="72"/>
      <c r="AS101" s="72">
        <v>60</v>
      </c>
      <c r="AT101" s="72"/>
      <c r="AU101" s="72"/>
      <c r="AV101" s="72"/>
      <c r="AW101" s="143"/>
      <c r="AX101" t="str">
        <f t="shared" si="23"/>
        <v/>
      </c>
      <c r="CA101" t="str">
        <f t="shared" si="25"/>
        <v/>
      </c>
      <c r="CJ101">
        <f t="shared" si="26"/>
        <v>0</v>
      </c>
    </row>
    <row r="102" spans="1:88" x14ac:dyDescent="0.25">
      <c r="A102" s="136" t="s">
        <v>106</v>
      </c>
      <c r="B102" s="47">
        <f t="shared" si="24"/>
        <v>12</v>
      </c>
      <c r="C102" s="74">
        <f t="shared" si="22"/>
        <v>3</v>
      </c>
      <c r="D102" s="144">
        <f t="shared" si="22"/>
        <v>9</v>
      </c>
      <c r="E102" s="145"/>
      <c r="F102" s="146"/>
      <c r="G102" s="147"/>
      <c r="H102" s="77"/>
      <c r="I102" s="76"/>
      <c r="J102" s="77"/>
      <c r="K102" s="76"/>
      <c r="L102" s="77"/>
      <c r="M102" s="76"/>
      <c r="N102" s="77"/>
      <c r="O102" s="76"/>
      <c r="P102" s="77"/>
      <c r="Q102" s="76"/>
      <c r="R102" s="77"/>
      <c r="S102" s="76"/>
      <c r="T102" s="77"/>
      <c r="U102" s="76"/>
      <c r="V102" s="77"/>
      <c r="W102" s="76"/>
      <c r="X102" s="77"/>
      <c r="Y102" s="76"/>
      <c r="Z102" s="77"/>
      <c r="AA102" s="76">
        <v>1</v>
      </c>
      <c r="AB102" s="77"/>
      <c r="AC102" s="76"/>
      <c r="AD102" s="77">
        <v>1</v>
      </c>
      <c r="AE102" s="76"/>
      <c r="AF102" s="77">
        <v>3</v>
      </c>
      <c r="AG102" s="76">
        <v>1</v>
      </c>
      <c r="AH102" s="77">
        <v>2</v>
      </c>
      <c r="AI102" s="76"/>
      <c r="AJ102" s="77">
        <v>1</v>
      </c>
      <c r="AK102" s="76">
        <v>1</v>
      </c>
      <c r="AL102" s="78">
        <v>2</v>
      </c>
      <c r="AM102" s="79">
        <v>12</v>
      </c>
      <c r="AN102" s="80"/>
      <c r="AO102" s="80"/>
      <c r="AP102" s="80"/>
      <c r="AQ102" s="80"/>
      <c r="AR102" s="80"/>
      <c r="AS102" s="80"/>
      <c r="AT102" s="80"/>
      <c r="AU102" s="80"/>
      <c r="AV102" s="80"/>
      <c r="AW102" s="146"/>
      <c r="AX102" t="str">
        <f t="shared" si="23"/>
        <v/>
      </c>
      <c r="CA102" t="str">
        <f t="shared" si="25"/>
        <v/>
      </c>
      <c r="CJ102">
        <f t="shared" si="26"/>
        <v>0</v>
      </c>
    </row>
    <row r="103" spans="1:88" x14ac:dyDescent="0.25">
      <c r="A103" s="136" t="s">
        <v>107</v>
      </c>
      <c r="B103" s="47">
        <f t="shared" si="24"/>
        <v>0</v>
      </c>
      <c r="C103" s="47">
        <f t="shared" si="22"/>
        <v>0</v>
      </c>
      <c r="D103" s="148">
        <f t="shared" si="22"/>
        <v>0</v>
      </c>
      <c r="E103" s="142"/>
      <c r="F103" s="143"/>
      <c r="G103" s="23"/>
      <c r="H103" s="19"/>
      <c r="I103" s="26"/>
      <c r="J103" s="19"/>
      <c r="K103" s="26"/>
      <c r="L103" s="19"/>
      <c r="M103" s="26"/>
      <c r="N103" s="19"/>
      <c r="O103" s="26"/>
      <c r="P103" s="19"/>
      <c r="Q103" s="26"/>
      <c r="R103" s="19"/>
      <c r="S103" s="26"/>
      <c r="T103" s="19"/>
      <c r="U103" s="26"/>
      <c r="V103" s="19"/>
      <c r="W103" s="26"/>
      <c r="X103" s="19"/>
      <c r="Y103" s="26"/>
      <c r="Z103" s="19"/>
      <c r="AA103" s="26"/>
      <c r="AB103" s="19"/>
      <c r="AC103" s="26"/>
      <c r="AD103" s="19"/>
      <c r="AE103" s="26"/>
      <c r="AF103" s="19"/>
      <c r="AG103" s="26"/>
      <c r="AH103" s="19"/>
      <c r="AI103" s="26"/>
      <c r="AJ103" s="19"/>
      <c r="AK103" s="26"/>
      <c r="AL103" s="22"/>
      <c r="AM103" s="71"/>
      <c r="AN103" s="72"/>
      <c r="AO103" s="72"/>
      <c r="AP103" s="72"/>
      <c r="AQ103" s="72"/>
      <c r="AR103" s="72"/>
      <c r="AS103" s="72"/>
      <c r="AT103" s="72"/>
      <c r="AU103" s="72"/>
      <c r="AV103" s="72"/>
      <c r="AW103" s="143"/>
      <c r="AX103" t="str">
        <f t="shared" si="23"/>
        <v/>
      </c>
      <c r="CA103" t="str">
        <f t="shared" si="25"/>
        <v/>
      </c>
      <c r="CJ103">
        <f t="shared" si="26"/>
        <v>0</v>
      </c>
    </row>
    <row r="104" spans="1:88" x14ac:dyDescent="0.25">
      <c r="A104" s="136" t="s">
        <v>108</v>
      </c>
      <c r="B104" s="47">
        <f t="shared" si="24"/>
        <v>0</v>
      </c>
      <c r="C104" s="47">
        <f t="shared" si="22"/>
        <v>0</v>
      </c>
      <c r="D104" s="148">
        <f t="shared" si="22"/>
        <v>0</v>
      </c>
      <c r="E104" s="142"/>
      <c r="F104" s="143"/>
      <c r="G104" s="23"/>
      <c r="H104" s="19"/>
      <c r="I104" s="26"/>
      <c r="J104" s="19"/>
      <c r="K104" s="26"/>
      <c r="L104" s="19"/>
      <c r="M104" s="26"/>
      <c r="N104" s="19"/>
      <c r="O104" s="26"/>
      <c r="P104" s="19"/>
      <c r="Q104" s="26"/>
      <c r="R104" s="19"/>
      <c r="S104" s="26"/>
      <c r="T104" s="19"/>
      <c r="U104" s="26"/>
      <c r="V104" s="19"/>
      <c r="W104" s="26"/>
      <c r="X104" s="19"/>
      <c r="Y104" s="26"/>
      <c r="Z104" s="19"/>
      <c r="AA104" s="26"/>
      <c r="AB104" s="19"/>
      <c r="AC104" s="26"/>
      <c r="AD104" s="19"/>
      <c r="AE104" s="26"/>
      <c r="AF104" s="19"/>
      <c r="AG104" s="26"/>
      <c r="AH104" s="19"/>
      <c r="AI104" s="26"/>
      <c r="AJ104" s="19"/>
      <c r="AK104" s="26"/>
      <c r="AL104" s="22"/>
      <c r="AM104" s="71"/>
      <c r="AN104" s="72"/>
      <c r="AO104" s="72"/>
      <c r="AP104" s="72"/>
      <c r="AQ104" s="72"/>
      <c r="AR104" s="72"/>
      <c r="AS104" s="72"/>
      <c r="AT104" s="72"/>
      <c r="AU104" s="72"/>
      <c r="AV104" s="72"/>
      <c r="AW104" s="143"/>
      <c r="AX104" t="str">
        <f t="shared" si="23"/>
        <v/>
      </c>
      <c r="CA104" t="str">
        <f t="shared" si="25"/>
        <v/>
      </c>
      <c r="CJ104">
        <f t="shared" si="26"/>
        <v>0</v>
      </c>
    </row>
    <row r="105" spans="1:88" x14ac:dyDescent="0.25">
      <c r="A105" s="136" t="s">
        <v>109</v>
      </c>
      <c r="B105" s="47">
        <f t="shared" si="24"/>
        <v>0</v>
      </c>
      <c r="C105" s="47">
        <f t="shared" si="22"/>
        <v>0</v>
      </c>
      <c r="D105" s="148">
        <f t="shared" si="22"/>
        <v>0</v>
      </c>
      <c r="E105" s="142"/>
      <c r="F105" s="143"/>
      <c r="G105" s="23"/>
      <c r="H105" s="19"/>
      <c r="I105" s="26"/>
      <c r="J105" s="19"/>
      <c r="K105" s="26"/>
      <c r="L105" s="19"/>
      <c r="M105" s="26"/>
      <c r="N105" s="19"/>
      <c r="O105" s="26"/>
      <c r="P105" s="19"/>
      <c r="Q105" s="26"/>
      <c r="R105" s="19"/>
      <c r="S105" s="26"/>
      <c r="T105" s="19"/>
      <c r="U105" s="26"/>
      <c r="V105" s="19"/>
      <c r="W105" s="26"/>
      <c r="X105" s="19"/>
      <c r="Y105" s="26"/>
      <c r="Z105" s="19"/>
      <c r="AA105" s="26"/>
      <c r="AB105" s="19"/>
      <c r="AC105" s="26"/>
      <c r="AD105" s="19"/>
      <c r="AE105" s="26"/>
      <c r="AF105" s="19"/>
      <c r="AG105" s="26"/>
      <c r="AH105" s="19"/>
      <c r="AI105" s="26"/>
      <c r="AJ105" s="19"/>
      <c r="AK105" s="26"/>
      <c r="AL105" s="22"/>
      <c r="AM105" s="71"/>
      <c r="AN105" s="72"/>
      <c r="AO105" s="72"/>
      <c r="AP105" s="72"/>
      <c r="AQ105" s="72"/>
      <c r="AR105" s="72"/>
      <c r="AS105" s="72"/>
      <c r="AT105" s="72"/>
      <c r="AU105" s="72"/>
      <c r="AV105" s="72"/>
      <c r="AW105" s="143"/>
      <c r="AX105" t="str">
        <f t="shared" si="23"/>
        <v/>
      </c>
      <c r="CA105" t="str">
        <f t="shared" si="25"/>
        <v/>
      </c>
      <c r="CJ105">
        <f t="shared" si="26"/>
        <v>0</v>
      </c>
    </row>
    <row r="106" spans="1:88" x14ac:dyDescent="0.25">
      <c r="A106" s="149" t="s">
        <v>110</v>
      </c>
      <c r="B106" s="150">
        <f t="shared" si="24"/>
        <v>0</v>
      </c>
      <c r="C106" s="150">
        <f t="shared" si="22"/>
        <v>0</v>
      </c>
      <c r="D106" s="151">
        <f t="shared" si="22"/>
        <v>0</v>
      </c>
      <c r="E106" s="152"/>
      <c r="F106" s="153"/>
      <c r="G106" s="154"/>
      <c r="H106" s="155"/>
      <c r="I106" s="156"/>
      <c r="J106" s="155"/>
      <c r="K106" s="156"/>
      <c r="L106" s="155"/>
      <c r="M106" s="156"/>
      <c r="N106" s="155"/>
      <c r="O106" s="156"/>
      <c r="P106" s="155"/>
      <c r="Q106" s="156"/>
      <c r="R106" s="155"/>
      <c r="S106" s="156"/>
      <c r="T106" s="155"/>
      <c r="U106" s="156"/>
      <c r="V106" s="155"/>
      <c r="W106" s="156"/>
      <c r="X106" s="155"/>
      <c r="Y106" s="156"/>
      <c r="Z106" s="155"/>
      <c r="AA106" s="156"/>
      <c r="AB106" s="155"/>
      <c r="AC106" s="156"/>
      <c r="AD106" s="155"/>
      <c r="AE106" s="156"/>
      <c r="AF106" s="155"/>
      <c r="AG106" s="156"/>
      <c r="AH106" s="155"/>
      <c r="AI106" s="156"/>
      <c r="AJ106" s="155"/>
      <c r="AK106" s="156"/>
      <c r="AL106" s="157"/>
      <c r="AM106" s="158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3"/>
      <c r="AX106" t="str">
        <f t="shared" si="23"/>
        <v/>
      </c>
      <c r="CA106" t="str">
        <f t="shared" si="25"/>
        <v/>
      </c>
      <c r="CJ106">
        <f t="shared" si="26"/>
        <v>0</v>
      </c>
    </row>
    <row r="107" spans="1:88" x14ac:dyDescent="0.25">
      <c r="A107" s="98" t="s">
        <v>111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88" x14ac:dyDescent="0.25">
      <c r="A108" s="184" t="s">
        <v>60</v>
      </c>
      <c r="B108" s="192" t="s">
        <v>112</v>
      </c>
      <c r="C108" s="193"/>
      <c r="D108" s="193"/>
      <c r="E108" s="194"/>
      <c r="F108" s="192" t="s">
        <v>113</v>
      </c>
      <c r="G108" s="193"/>
      <c r="H108" s="193"/>
      <c r="I108" s="194"/>
      <c r="J108" s="59"/>
    </row>
    <row r="109" spans="1:88" ht="21" x14ac:dyDescent="0.25">
      <c r="A109" s="185"/>
      <c r="B109" s="99" t="s">
        <v>114</v>
      </c>
      <c r="C109" s="99" t="s">
        <v>115</v>
      </c>
      <c r="D109" s="100" t="s">
        <v>116</v>
      </c>
      <c r="E109" s="100" t="s">
        <v>117</v>
      </c>
      <c r="F109" s="100" t="s">
        <v>114</v>
      </c>
      <c r="G109" s="100" t="s">
        <v>118</v>
      </c>
      <c r="H109" s="100" t="s">
        <v>116</v>
      </c>
      <c r="I109" s="100" t="s">
        <v>117</v>
      </c>
      <c r="J109" s="59"/>
    </row>
    <row r="110" spans="1:88" x14ac:dyDescent="0.25">
      <c r="A110" s="15" t="s">
        <v>119</v>
      </c>
      <c r="B110" s="39"/>
      <c r="C110" s="39"/>
      <c r="D110" s="39"/>
      <c r="E110" s="39"/>
      <c r="F110" s="39">
        <v>4</v>
      </c>
      <c r="G110" s="39">
        <v>2</v>
      </c>
      <c r="H110" s="39"/>
      <c r="I110" s="39"/>
      <c r="J110" s="59"/>
    </row>
    <row r="111" spans="1:88" x14ac:dyDescent="0.25">
      <c r="A111" s="28" t="s">
        <v>120</v>
      </c>
      <c r="B111" s="101"/>
      <c r="C111" s="102"/>
      <c r="D111" s="102"/>
      <c r="E111" s="102"/>
      <c r="F111" s="103"/>
      <c r="G111" s="103"/>
      <c r="H111" s="103"/>
      <c r="I111" s="103"/>
      <c r="J111" s="59"/>
    </row>
    <row r="112" spans="1:88" ht="15.75" x14ac:dyDescent="0.25">
      <c r="A112" s="4" t="s">
        <v>121</v>
      </c>
      <c r="B112" s="104"/>
      <c r="C112" s="104"/>
      <c r="D112" s="104"/>
      <c r="E112" s="104"/>
      <c r="F112" s="104"/>
      <c r="G112" s="104"/>
      <c r="H112" s="104"/>
      <c r="I112" s="104"/>
      <c r="J112" s="59"/>
    </row>
    <row r="113" spans="1:10" x14ac:dyDescent="0.25">
      <c r="A113" s="105"/>
      <c r="B113" s="192" t="s">
        <v>112</v>
      </c>
      <c r="C113" s="193"/>
      <c r="D113" s="193"/>
      <c r="E113" s="194"/>
      <c r="F113" s="192" t="s">
        <v>113</v>
      </c>
      <c r="G113" s="193"/>
      <c r="H113" s="193"/>
      <c r="I113" s="194"/>
      <c r="J113" s="59"/>
    </row>
    <row r="114" spans="1:10" ht="22.5" x14ac:dyDescent="0.25">
      <c r="A114" s="105"/>
      <c r="B114" s="99" t="s">
        <v>114</v>
      </c>
      <c r="C114" s="99" t="s">
        <v>115</v>
      </c>
      <c r="D114" s="100" t="s">
        <v>116</v>
      </c>
      <c r="E114" s="100" t="s">
        <v>117</v>
      </c>
      <c r="F114" s="100" t="s">
        <v>114</v>
      </c>
      <c r="G114" s="106" t="s">
        <v>118</v>
      </c>
      <c r="H114" s="100" t="s">
        <v>116</v>
      </c>
      <c r="I114" s="100" t="s">
        <v>117</v>
      </c>
      <c r="J114" s="59"/>
    </row>
    <row r="115" spans="1:10" x14ac:dyDescent="0.25">
      <c r="A115" s="15" t="s">
        <v>122</v>
      </c>
      <c r="B115" s="107"/>
      <c r="C115" s="107"/>
      <c r="D115" s="107"/>
      <c r="E115" s="107"/>
      <c r="F115" s="39">
        <v>6</v>
      </c>
      <c r="G115" s="39">
        <v>2</v>
      </c>
      <c r="H115" s="39"/>
      <c r="I115" s="39"/>
      <c r="J115" s="59"/>
    </row>
    <row r="116" spans="1:10" x14ac:dyDescent="0.25">
      <c r="A116" s="28" t="s">
        <v>123</v>
      </c>
      <c r="B116" s="32"/>
      <c r="C116" s="32"/>
      <c r="D116" s="32"/>
      <c r="E116" s="32"/>
      <c r="F116" s="108"/>
      <c r="G116" s="108"/>
      <c r="H116" s="108"/>
      <c r="I116" s="108"/>
      <c r="J116" s="59"/>
    </row>
    <row r="117" spans="1:10" ht="15.75" x14ac:dyDescent="0.25">
      <c r="A117" s="4" t="s">
        <v>124</v>
      </c>
    </row>
    <row r="118" spans="1:10" ht="22.5" x14ac:dyDescent="0.25">
      <c r="A118" s="184" t="s">
        <v>125</v>
      </c>
      <c r="B118" s="186" t="s">
        <v>112</v>
      </c>
      <c r="C118" s="187"/>
      <c r="D118" s="186" t="s">
        <v>126</v>
      </c>
      <c r="E118" s="188"/>
      <c r="F118" s="189"/>
      <c r="G118" s="45" t="s">
        <v>127</v>
      </c>
    </row>
    <row r="119" spans="1:10" ht="22.5" x14ac:dyDescent="0.25">
      <c r="A119" s="185"/>
      <c r="B119" s="109" t="s">
        <v>128</v>
      </c>
      <c r="C119" s="109" t="s">
        <v>129</v>
      </c>
      <c r="D119" s="109" t="s">
        <v>130</v>
      </c>
      <c r="E119" s="45" t="s">
        <v>131</v>
      </c>
      <c r="F119" s="45" t="s">
        <v>132</v>
      </c>
      <c r="G119" s="109" t="s">
        <v>133</v>
      </c>
    </row>
    <row r="120" spans="1:10" x14ac:dyDescent="0.25">
      <c r="A120" s="15" t="s">
        <v>134</v>
      </c>
      <c r="B120" s="67"/>
      <c r="C120" s="67"/>
      <c r="D120" s="110"/>
      <c r="E120" s="67"/>
      <c r="F120" s="67"/>
      <c r="G120" s="67"/>
    </row>
    <row r="121" spans="1:10" x14ac:dyDescent="0.25">
      <c r="A121" s="24" t="s">
        <v>135</v>
      </c>
      <c r="B121" s="111"/>
      <c r="C121" s="19"/>
      <c r="D121" s="19"/>
      <c r="E121" s="19"/>
      <c r="F121" s="111"/>
      <c r="G121" s="19"/>
    </row>
    <row r="122" spans="1:10" x14ac:dyDescent="0.25">
      <c r="A122" s="24" t="s">
        <v>136</v>
      </c>
      <c r="B122" s="112"/>
      <c r="C122" s="112"/>
      <c r="D122" s="113"/>
      <c r="E122" s="113"/>
      <c r="F122" s="112"/>
      <c r="G122" s="112"/>
    </row>
    <row r="123" spans="1:10" x14ac:dyDescent="0.25">
      <c r="A123" s="42" t="s">
        <v>137</v>
      </c>
      <c r="B123" s="114"/>
      <c r="C123" s="114"/>
      <c r="D123" s="114"/>
      <c r="E123" s="115"/>
      <c r="F123" s="115"/>
      <c r="G123" s="114"/>
    </row>
    <row r="140" spans="1:2" s="117" customFormat="1" x14ac:dyDescent="0.25">
      <c r="A140" s="116">
        <f>SUM(C15:C41,B46:B57,C63:C89,B95:B106,B110:I111,B115:I116,B120:G123)</f>
        <v>787</v>
      </c>
      <c r="B140" s="117">
        <f>SUM(CJ15:CK106)</f>
        <v>0</v>
      </c>
    </row>
  </sheetData>
  <mergeCells count="113">
    <mergeCell ref="A7:AC7"/>
    <mergeCell ref="A12:B14"/>
    <mergeCell ref="C12:E13"/>
    <mergeCell ref="F12:AM12"/>
    <mergeCell ref="AN12:AN14"/>
    <mergeCell ref="AO12:AO14"/>
    <mergeCell ref="P13:Q13"/>
    <mergeCell ref="R13:S13"/>
    <mergeCell ref="T13:U13"/>
    <mergeCell ref="V13:W13"/>
    <mergeCell ref="CA12:CA14"/>
    <mergeCell ref="CB12:CB14"/>
    <mergeCell ref="CC12:CC14"/>
    <mergeCell ref="CJ12:CJ14"/>
    <mergeCell ref="CK12:CK14"/>
    <mergeCell ref="F13:G13"/>
    <mergeCell ref="H13:I13"/>
    <mergeCell ref="J13:K13"/>
    <mergeCell ref="L13:M13"/>
    <mergeCell ref="N13:O13"/>
    <mergeCell ref="AJ13:AK13"/>
    <mergeCell ref="AL13:AM13"/>
    <mergeCell ref="A15:A37"/>
    <mergeCell ref="A38:A41"/>
    <mergeCell ref="A43:A45"/>
    <mergeCell ref="B43:D44"/>
    <mergeCell ref="E43:AL43"/>
    <mergeCell ref="AM43:AW44"/>
    <mergeCell ref="U44:V44"/>
    <mergeCell ref="W44:X44"/>
    <mergeCell ref="X13:Y13"/>
    <mergeCell ref="Z13:AA13"/>
    <mergeCell ref="AB13:AC13"/>
    <mergeCell ref="AD13:AE13"/>
    <mergeCell ref="AF13:AG13"/>
    <mergeCell ref="AH13:AI13"/>
    <mergeCell ref="CA43:CA45"/>
    <mergeCell ref="CJ43:CJ45"/>
    <mergeCell ref="E44:F44"/>
    <mergeCell ref="G44:H44"/>
    <mergeCell ref="I44:J44"/>
    <mergeCell ref="K44:L44"/>
    <mergeCell ref="M44:N44"/>
    <mergeCell ref="O44:P44"/>
    <mergeCell ref="Q44:R44"/>
    <mergeCell ref="S44:T44"/>
    <mergeCell ref="AK44:AL44"/>
    <mergeCell ref="Y44:Z44"/>
    <mergeCell ref="AA44:AB44"/>
    <mergeCell ref="AC44:AD44"/>
    <mergeCell ref="AE44:AF44"/>
    <mergeCell ref="AG44:AH44"/>
    <mergeCell ref="AI44:AJ44"/>
    <mergeCell ref="CA60:CA62"/>
    <mergeCell ref="CB60:CB62"/>
    <mergeCell ref="CC60:CC62"/>
    <mergeCell ref="CJ60:CJ62"/>
    <mergeCell ref="CK60:CK62"/>
    <mergeCell ref="F61:G61"/>
    <mergeCell ref="H61:I61"/>
    <mergeCell ref="J61:K61"/>
    <mergeCell ref="L61:M61"/>
    <mergeCell ref="N61:O61"/>
    <mergeCell ref="AJ61:AK61"/>
    <mergeCell ref="AL61:AM61"/>
    <mergeCell ref="F60:AM60"/>
    <mergeCell ref="AN60:AN62"/>
    <mergeCell ref="AO60:AO62"/>
    <mergeCell ref="P61:Q61"/>
    <mergeCell ref="R61:S61"/>
    <mergeCell ref="T61:U61"/>
    <mergeCell ref="V61:W61"/>
    <mergeCell ref="A63:A85"/>
    <mergeCell ref="A86:A89"/>
    <mergeCell ref="A92:A94"/>
    <mergeCell ref="B92:D93"/>
    <mergeCell ref="E92:AL92"/>
    <mergeCell ref="AM92:AW93"/>
    <mergeCell ref="U93:V93"/>
    <mergeCell ref="W93:X93"/>
    <mergeCell ref="X61:Y61"/>
    <mergeCell ref="Z61:AA61"/>
    <mergeCell ref="AB61:AC61"/>
    <mergeCell ref="AD61:AE61"/>
    <mergeCell ref="AF61:AG61"/>
    <mergeCell ref="AH61:AI61"/>
    <mergeCell ref="A60:B62"/>
    <mergeCell ref="C60:E61"/>
    <mergeCell ref="CA92:CA94"/>
    <mergeCell ref="CJ92:CJ94"/>
    <mergeCell ref="E93:F93"/>
    <mergeCell ref="G93:H93"/>
    <mergeCell ref="I93:J93"/>
    <mergeCell ref="K93:L93"/>
    <mergeCell ref="M93:N93"/>
    <mergeCell ref="O93:P93"/>
    <mergeCell ref="Q93:R93"/>
    <mergeCell ref="S93:T93"/>
    <mergeCell ref="A118:A119"/>
    <mergeCell ref="B118:C118"/>
    <mergeCell ref="D118:F118"/>
    <mergeCell ref="AK93:AL93"/>
    <mergeCell ref="A108:A109"/>
    <mergeCell ref="B108:E108"/>
    <mergeCell ref="F108:I108"/>
    <mergeCell ref="B113:E113"/>
    <mergeCell ref="F113:I113"/>
    <mergeCell ref="Y93:Z93"/>
    <mergeCell ref="AA93:AB93"/>
    <mergeCell ref="AC93:AD93"/>
    <mergeCell ref="AE93:AF93"/>
    <mergeCell ref="AG93:AH93"/>
    <mergeCell ref="AI93:AJ93"/>
  </mergeCells>
  <dataValidations count="3">
    <dataValidation type="whole" operator="greaterThanOrEqual" allowBlank="1" showErrorMessage="1" error="Sólo ingrese números enteros." sqref="B116:E116 F115:I115 B110:E111 F110:I110">
      <formula1>0</formula1>
    </dataValidation>
    <dataValidation type="whole" operator="greaterThanOrEqual" allowBlank="1" showErrorMessage="1" error="Sólo ingrese números enteros." prompt="Valor no Permitido" sqref="B120:C120 E120:G120 C121:E121 G121 D122:E122 E123:F123 E95:AW106 F63:AO89 E46:AW57 F15:AO41">
      <formula1>0</formula1>
    </dataValidation>
    <dataValidation allowBlank="1" prompt="Valor no Permitido" sqref="A63:A1048576 E8:E45 AP58:AW94 B15:B59 A15:A60 F116:G119 B124:G1048576 H116:I1048576 E107:I109 F111:I114 B117:E119 B63:B109 B112:E115 J107:AW1048576 E58:E94 F58:AO62 F90:AO94 F8:AC14 CA61:CJ91 C8:D109 AX1:XFD9 CC13:CK14 CN12:XFD14 G122:G123 F121:F122 D120 D123 C122:C123 B121:B123 CJ12:CK14 CL10:XFD11 AX42:BZ1048576 CJ15:CJ43 CA15:CA43 CB15:CI59 F42:AW45 AX15:BZ40 CA95:CA1048576 AY41:BZ41 CA46:CA59 AX10:CC14 CL15:XFD1048576 CK15:CK59 CJ46:CJ59 CA60:CC62 CJ60:CK62 CK61:CK1048576 AP1:AW41 CJ92 CA92 CJ95:CJ1048576 CB92:CI1048576 CD10:CI12 CD60:CI60 A1:A12 AD1:AO14 B1:AC6 B8:B1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2023-04-21T15:55:56Z</dcterms:created>
  <dcterms:modified xsi:type="dcterms:W3CDTF">2024-01-17T19:59:48Z</dcterms:modified>
</cp:coreProperties>
</file>