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715" windowHeight="9525" tabRatio="937" activeTab="11"/>
  </bookViews>
  <sheets>
    <sheet name="CONSOLIDADO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44525"/>
</workbook>
</file>

<file path=xl/calcChain.xml><?xml version="1.0" encoding="utf-8"?>
<calcChain xmlns="http://schemas.openxmlformats.org/spreadsheetml/2006/main">
  <c r="U119" i="12" l="1"/>
  <c r="T119" i="12"/>
  <c r="S119" i="12"/>
  <c r="R119" i="12"/>
  <c r="Q119" i="12"/>
  <c r="P119" i="12"/>
  <c r="O119" i="12"/>
  <c r="N119" i="12"/>
  <c r="M119" i="12"/>
  <c r="L119" i="12"/>
  <c r="K119" i="12"/>
  <c r="J119" i="12"/>
  <c r="I119" i="12"/>
  <c r="H119" i="12"/>
  <c r="G119" i="12"/>
  <c r="F119" i="12"/>
  <c r="E119" i="12"/>
  <c r="D119" i="12"/>
  <c r="B119" i="12" s="1"/>
  <c r="C119" i="12"/>
  <c r="DA118" i="12"/>
  <c r="CA118" i="12" s="1"/>
  <c r="V118" i="12" s="1"/>
  <c r="B118" i="12"/>
  <c r="DA117" i="12"/>
  <c r="CA117" i="12" s="1"/>
  <c r="V117" i="12" s="1"/>
  <c r="B117" i="12"/>
  <c r="DA116" i="12"/>
  <c r="CA116" i="12"/>
  <c r="V116" i="12" s="1"/>
  <c r="B116" i="12"/>
  <c r="DA115" i="12"/>
  <c r="CA115" i="12"/>
  <c r="V115" i="12" s="1"/>
  <c r="B115" i="12"/>
  <c r="DA114" i="12"/>
  <c r="CA114" i="12" s="1"/>
  <c r="V114" i="12" s="1"/>
  <c r="B114" i="12"/>
  <c r="DA113" i="12"/>
  <c r="CA113" i="12" s="1"/>
  <c r="V113" i="12" s="1"/>
  <c r="B113" i="12"/>
  <c r="DA112" i="12"/>
  <c r="CA112" i="12"/>
  <c r="V112" i="12" s="1"/>
  <c r="B112" i="12"/>
  <c r="DA111" i="12"/>
  <c r="CA111" i="12"/>
  <c r="V111" i="12" s="1"/>
  <c r="B111" i="12"/>
  <c r="DA110" i="12"/>
  <c r="CA110" i="12" s="1"/>
  <c r="V110" i="12" s="1"/>
  <c r="B110" i="12"/>
  <c r="DA109" i="12"/>
  <c r="CA109" i="12" s="1"/>
  <c r="V109" i="12" s="1"/>
  <c r="B109" i="12"/>
  <c r="DA108" i="12"/>
  <c r="CA108" i="12"/>
  <c r="V108" i="12" s="1"/>
  <c r="B108" i="12"/>
  <c r="DA107" i="12"/>
  <c r="CA107" i="12"/>
  <c r="V107" i="12" s="1"/>
  <c r="B107" i="12"/>
  <c r="DA106" i="12"/>
  <c r="CA106" i="12" s="1"/>
  <c r="V106" i="12" s="1"/>
  <c r="B106" i="12"/>
  <c r="DA105" i="12"/>
  <c r="CA105" i="12" s="1"/>
  <c r="V105" i="12" s="1"/>
  <c r="B105" i="12"/>
  <c r="DA104" i="12"/>
  <c r="CA104" i="12"/>
  <c r="V104" i="12" s="1"/>
  <c r="B104" i="12"/>
  <c r="B95" i="12"/>
  <c r="B94" i="12"/>
  <c r="C89" i="12"/>
  <c r="C88" i="12"/>
  <c r="C87" i="12"/>
  <c r="C86" i="12"/>
  <c r="C85" i="12"/>
  <c r="C84" i="12"/>
  <c r="C83" i="12"/>
  <c r="C82" i="12"/>
  <c r="DC77" i="12"/>
  <c r="DB77" i="12"/>
  <c r="DA77" i="12"/>
  <c r="CC77" i="12"/>
  <c r="CB77" i="12"/>
  <c r="CA77" i="12"/>
  <c r="C77" i="12"/>
  <c r="DD77" i="12" s="1"/>
  <c r="CD77" i="12" s="1"/>
  <c r="DC76" i="12"/>
  <c r="CC76" i="12" s="1"/>
  <c r="DB76" i="12"/>
  <c r="CB76" i="12" s="1"/>
  <c r="C76" i="12"/>
  <c r="DA76" i="12" s="1"/>
  <c r="CA76" i="12" s="1"/>
  <c r="DD75" i="12"/>
  <c r="CD75" i="12" s="1"/>
  <c r="C75" i="12"/>
  <c r="C74" i="12"/>
  <c r="DC73" i="12"/>
  <c r="DB73" i="12"/>
  <c r="CB73" i="12" s="1"/>
  <c r="DA73" i="12"/>
  <c r="CA73" i="12" s="1"/>
  <c r="CC73" i="12"/>
  <c r="C73" i="12"/>
  <c r="DD73" i="12" s="1"/>
  <c r="CD73" i="12" s="1"/>
  <c r="DC72" i="12"/>
  <c r="DB72" i="12"/>
  <c r="CC72" i="12"/>
  <c r="CB72" i="12"/>
  <c r="C72" i="12"/>
  <c r="DA72" i="12" s="1"/>
  <c r="CA72" i="12" s="1"/>
  <c r="DC71" i="12"/>
  <c r="CC71" i="12" s="1"/>
  <c r="C71" i="12"/>
  <c r="DA70" i="12"/>
  <c r="CA70" i="12" s="1"/>
  <c r="C70" i="12"/>
  <c r="DD70" i="12" s="1"/>
  <c r="CD70" i="12" s="1"/>
  <c r="DC69" i="12"/>
  <c r="DB69" i="12"/>
  <c r="DA69" i="12"/>
  <c r="CC69" i="12"/>
  <c r="CB69" i="12"/>
  <c r="CA69" i="12"/>
  <c r="C69" i="12"/>
  <c r="DD69" i="12" s="1"/>
  <c r="CD69" i="12" s="1"/>
  <c r="DC68" i="12"/>
  <c r="CC68" i="12" s="1"/>
  <c r="DB68" i="12"/>
  <c r="CB68" i="12" s="1"/>
  <c r="C68" i="12"/>
  <c r="DA68" i="12" s="1"/>
  <c r="CA68" i="12" s="1"/>
  <c r="C67" i="12"/>
  <c r="C66" i="12"/>
  <c r="DC65" i="12"/>
  <c r="DB65" i="12"/>
  <c r="CB65" i="12" s="1"/>
  <c r="DA65" i="12"/>
  <c r="CA65" i="12" s="1"/>
  <c r="CC65" i="12"/>
  <c r="C65" i="12"/>
  <c r="DD65" i="12" s="1"/>
  <c r="CD65" i="12" s="1"/>
  <c r="M61" i="12"/>
  <c r="L61" i="12"/>
  <c r="K61" i="12"/>
  <c r="J61" i="12"/>
  <c r="I61" i="12"/>
  <c r="H61" i="12"/>
  <c r="G61" i="12"/>
  <c r="F61" i="12"/>
  <c r="E61" i="12"/>
  <c r="D61" i="12"/>
  <c r="DB60" i="12"/>
  <c r="CB60" i="12" s="1"/>
  <c r="DA60" i="12"/>
  <c r="CA60" i="12"/>
  <c r="C60" i="12"/>
  <c r="DD60" i="12" s="1"/>
  <c r="CD60" i="12" s="1"/>
  <c r="DD59" i="12"/>
  <c r="CD59" i="12"/>
  <c r="C59" i="12"/>
  <c r="DB58" i="12"/>
  <c r="CB58" i="12" s="1"/>
  <c r="DA58" i="12"/>
  <c r="CA58" i="12" s="1"/>
  <c r="C58" i="12"/>
  <c r="DD58" i="12" s="1"/>
  <c r="CD58" i="12" s="1"/>
  <c r="DD57" i="12"/>
  <c r="CD57" i="12" s="1"/>
  <c r="C57" i="12"/>
  <c r="DB56" i="12"/>
  <c r="DA56" i="12"/>
  <c r="CA56" i="12" s="1"/>
  <c r="CB56" i="12"/>
  <c r="C56" i="12"/>
  <c r="DD56" i="12" s="1"/>
  <c r="CD56" i="12" s="1"/>
  <c r="C55" i="12"/>
  <c r="C54" i="12"/>
  <c r="DD54" i="12" s="1"/>
  <c r="CD54" i="12" s="1"/>
  <c r="DD53" i="12"/>
  <c r="CD53" i="12" s="1"/>
  <c r="C53" i="12"/>
  <c r="DB53" i="12" s="1"/>
  <c r="CB53" i="12" s="1"/>
  <c r="DC52" i="12"/>
  <c r="CC52" i="12" s="1"/>
  <c r="DB52" i="12"/>
  <c r="CB52" i="12"/>
  <c r="C52" i="12"/>
  <c r="DD52" i="12" s="1"/>
  <c r="CD52" i="12" s="1"/>
  <c r="D49" i="12"/>
  <c r="C49" i="12"/>
  <c r="B49" i="12" s="1"/>
  <c r="D48" i="12"/>
  <c r="C48" i="12"/>
  <c r="B48" i="12"/>
  <c r="D47" i="12"/>
  <c r="C47" i="12"/>
  <c r="B47" i="12" s="1"/>
  <c r="D46" i="12"/>
  <c r="B46" i="12" s="1"/>
  <c r="C46" i="12"/>
  <c r="DC35" i="12"/>
  <c r="CC35" i="12" s="1"/>
  <c r="DA35" i="12"/>
  <c r="CA35" i="12" s="1"/>
  <c r="C35" i="12"/>
  <c r="DB35" i="12" s="1"/>
  <c r="CB35" i="12" s="1"/>
  <c r="C34" i="12"/>
  <c r="DA34" i="12" s="1"/>
  <c r="CA34" i="12" s="1"/>
  <c r="C33" i="12"/>
  <c r="DC32" i="12"/>
  <c r="CC32" i="12" s="1"/>
  <c r="DB32" i="12"/>
  <c r="CB32" i="12"/>
  <c r="CA32" i="12"/>
  <c r="C32" i="12"/>
  <c r="DD32" i="12" s="1"/>
  <c r="CD32" i="12" s="1"/>
  <c r="DD31" i="12"/>
  <c r="CD31" i="12" s="1"/>
  <c r="C31" i="12"/>
  <c r="DA31" i="12" s="1"/>
  <c r="CA31" i="12" s="1"/>
  <c r="DD30" i="12"/>
  <c r="CD30" i="12" s="1"/>
  <c r="DB30" i="12"/>
  <c r="DA30" i="12"/>
  <c r="CB30" i="12"/>
  <c r="CA30" i="12"/>
  <c r="Q30" i="12" s="1"/>
  <c r="C30" i="12"/>
  <c r="DC30" i="12" s="1"/>
  <c r="CC30" i="12" s="1"/>
  <c r="DD29" i="12"/>
  <c r="CD29" i="12" s="1"/>
  <c r="C29" i="12"/>
  <c r="DA29" i="12" s="1"/>
  <c r="CA29" i="12" s="1"/>
  <c r="DD28" i="12"/>
  <c r="CD28" i="12" s="1"/>
  <c r="CB28" i="12"/>
  <c r="C28" i="12"/>
  <c r="DC28" i="12" s="1"/>
  <c r="CC28" i="12" s="1"/>
  <c r="DC27" i="12"/>
  <c r="CC27" i="12" s="1"/>
  <c r="DA27" i="12"/>
  <c r="CB27" i="12"/>
  <c r="CA27" i="12"/>
  <c r="C27" i="12"/>
  <c r="DD27" i="12" s="1"/>
  <c r="CD27" i="12" s="1"/>
  <c r="DD26" i="12"/>
  <c r="CD26" i="12" s="1"/>
  <c r="DC26" i="12"/>
  <c r="CC26" i="12" s="1"/>
  <c r="DA26" i="12"/>
  <c r="CB26" i="12"/>
  <c r="CA26" i="12"/>
  <c r="Q26" i="12" s="1"/>
  <c r="C26" i="12"/>
  <c r="C25" i="12"/>
  <c r="DD24" i="12"/>
  <c r="DB24" i="12"/>
  <c r="DA24" i="12"/>
  <c r="CA24" i="12" s="1"/>
  <c r="Q24" i="12" s="1"/>
  <c r="CD24" i="12"/>
  <c r="CB24" i="12"/>
  <c r="C24" i="12"/>
  <c r="DC24" i="12" s="1"/>
  <c r="CC24" i="12" s="1"/>
  <c r="DC23" i="12"/>
  <c r="CC23" i="12" s="1"/>
  <c r="C23" i="12"/>
  <c r="DA22" i="12"/>
  <c r="CB22" i="12"/>
  <c r="CA22" i="12"/>
  <c r="C22" i="12"/>
  <c r="DC22" i="12" s="1"/>
  <c r="CC22" i="12" s="1"/>
  <c r="DC21" i="12"/>
  <c r="CC21" i="12" s="1"/>
  <c r="DA21" i="12"/>
  <c r="CB21" i="12"/>
  <c r="CA21" i="12"/>
  <c r="Q21" i="12" s="1"/>
  <c r="C21" i="12"/>
  <c r="DD21" i="12" s="1"/>
  <c r="CD21" i="12" s="1"/>
  <c r="C20" i="12"/>
  <c r="DD19" i="12"/>
  <c r="DB19" i="12"/>
  <c r="DA19" i="12"/>
  <c r="CA19" i="12" s="1"/>
  <c r="Q19" i="12" s="1"/>
  <c r="CD19" i="12"/>
  <c r="CB19" i="12"/>
  <c r="C19" i="12"/>
  <c r="DC19" i="12" s="1"/>
  <c r="CC19" i="12" s="1"/>
  <c r="DC18" i="12"/>
  <c r="CC18" i="12" s="1"/>
  <c r="C18" i="12"/>
  <c r="DA17" i="12"/>
  <c r="CA17" i="12" s="1"/>
  <c r="CB17" i="12"/>
  <c r="C17" i="12"/>
  <c r="DC17" i="12" s="1"/>
  <c r="CC17" i="12" s="1"/>
  <c r="DC16" i="12"/>
  <c r="CC16" i="12" s="1"/>
  <c r="DA16" i="12"/>
  <c r="CB16" i="12"/>
  <c r="CA16" i="12"/>
  <c r="C16" i="12"/>
  <c r="DD16" i="12" s="1"/>
  <c r="CD16" i="12" s="1"/>
  <c r="CB15" i="12"/>
  <c r="C15" i="12"/>
  <c r="DD14" i="12"/>
  <c r="CD14" i="12" s="1"/>
  <c r="CB14" i="12"/>
  <c r="C14" i="12"/>
  <c r="DA13" i="12"/>
  <c r="CB13" i="12"/>
  <c r="CA13" i="12"/>
  <c r="C13" i="12"/>
  <c r="DC13" i="12" s="1"/>
  <c r="CC13" i="12" s="1"/>
  <c r="DC12" i="12"/>
  <c r="CC12" i="12" s="1"/>
  <c r="DA12" i="12"/>
  <c r="CB12" i="12"/>
  <c r="CA12" i="12"/>
  <c r="C12" i="12"/>
  <c r="DD12" i="12" s="1"/>
  <c r="CD12" i="12" s="1"/>
  <c r="CB11" i="12"/>
  <c r="C11" i="12"/>
  <c r="DA11" i="12" s="1"/>
  <c r="CA11" i="12" s="1"/>
  <c r="CB10" i="12"/>
  <c r="C10" i="12"/>
  <c r="DD10" i="12" s="1"/>
  <c r="CD10" i="12" s="1"/>
  <c r="A5" i="12"/>
  <c r="A4" i="12"/>
  <c r="A3" i="12"/>
  <c r="A2" i="12"/>
  <c r="Q35" i="12" l="1"/>
  <c r="Q13" i="12"/>
  <c r="DA20" i="12"/>
  <c r="CA20" i="12" s="1"/>
  <c r="DD20" i="12"/>
  <c r="CD20" i="12" s="1"/>
  <c r="DB20" i="12"/>
  <c r="CB20" i="12" s="1"/>
  <c r="DA25" i="12"/>
  <c r="CA25" i="12" s="1"/>
  <c r="DD25" i="12"/>
  <c r="CD25" i="12" s="1"/>
  <c r="DB25" i="12"/>
  <c r="CB25" i="12" s="1"/>
  <c r="DA15" i="12"/>
  <c r="CA15" i="12" s="1"/>
  <c r="DD15" i="12"/>
  <c r="CD15" i="12" s="1"/>
  <c r="DB67" i="12"/>
  <c r="CB67" i="12" s="1"/>
  <c r="DA67" i="12"/>
  <c r="CA67" i="12" s="1"/>
  <c r="DC67" i="12"/>
  <c r="CC67" i="12" s="1"/>
  <c r="DC11" i="12"/>
  <c r="CC11" i="12" s="1"/>
  <c r="DA18" i="12"/>
  <c r="CA18" i="12" s="1"/>
  <c r="DB18" i="12"/>
  <c r="CB18" i="12" s="1"/>
  <c r="DD18" i="12"/>
  <c r="CD18" i="12" s="1"/>
  <c r="DC20" i="12"/>
  <c r="CC20" i="12" s="1"/>
  <c r="DA23" i="12"/>
  <c r="CA23" i="12" s="1"/>
  <c r="DB23" i="12"/>
  <c r="CB23" i="12" s="1"/>
  <c r="DD23" i="12"/>
  <c r="CD23" i="12" s="1"/>
  <c r="DC25" i="12"/>
  <c r="CC25" i="12" s="1"/>
  <c r="Q27" i="12"/>
  <c r="Q32" i="12"/>
  <c r="DB33" i="12"/>
  <c r="CB33" i="12" s="1"/>
  <c r="DC33" i="12"/>
  <c r="CC33" i="12" s="1"/>
  <c r="DA33" i="12"/>
  <c r="CA33" i="12" s="1"/>
  <c r="Q33" i="12" s="1"/>
  <c r="DD33" i="12"/>
  <c r="CD33" i="12" s="1"/>
  <c r="DD67" i="12"/>
  <c r="CD67" i="12" s="1"/>
  <c r="DB75" i="12"/>
  <c r="CB75" i="12" s="1"/>
  <c r="DA75" i="12"/>
  <c r="CA75" i="12" s="1"/>
  <c r="DC75" i="12"/>
  <c r="CC75" i="12" s="1"/>
  <c r="DD34" i="12"/>
  <c r="CD34" i="12" s="1"/>
  <c r="DC34" i="12"/>
  <c r="CC34" i="12" s="1"/>
  <c r="DB34" i="12"/>
  <c r="CB34" i="12" s="1"/>
  <c r="Q34" i="12" s="1"/>
  <c r="DB55" i="12"/>
  <c r="CB55" i="12" s="1"/>
  <c r="DA55" i="12"/>
  <c r="CA55" i="12" s="1"/>
  <c r="DD55" i="12"/>
  <c r="CD55" i="12" s="1"/>
  <c r="DA10" i="12"/>
  <c r="DC10" i="12"/>
  <c r="CC10" i="12" s="1"/>
  <c r="Q12" i="12"/>
  <c r="Q16" i="12"/>
  <c r="DC55" i="12"/>
  <c r="CC55" i="12" s="1"/>
  <c r="Q11" i="12"/>
  <c r="DD11" i="12"/>
  <c r="CD11" i="12" s="1"/>
  <c r="DA14" i="12"/>
  <c r="CA14" i="12" s="1"/>
  <c r="DC14" i="12"/>
  <c r="CC14" i="12" s="1"/>
  <c r="DC15" i="12"/>
  <c r="CC15" i="12" s="1"/>
  <c r="C61" i="12"/>
  <c r="A198" i="12" s="1"/>
  <c r="DD13" i="12"/>
  <c r="CD13" i="12" s="1"/>
  <c r="DD17" i="12"/>
  <c r="CD17" i="12" s="1"/>
  <c r="Q17" i="12" s="1"/>
  <c r="DD22" i="12"/>
  <c r="CD22" i="12" s="1"/>
  <c r="Q22" i="12" s="1"/>
  <c r="DA28" i="12"/>
  <c r="CA28" i="12" s="1"/>
  <c r="Q28" i="12" s="1"/>
  <c r="DC29" i="12"/>
  <c r="CC29" i="12" s="1"/>
  <c r="DC31" i="12"/>
  <c r="CC31" i="12" s="1"/>
  <c r="DC53" i="12"/>
  <c r="CC53" i="12" s="1"/>
  <c r="DC54" i="12"/>
  <c r="CC54" i="12" s="1"/>
  <c r="DB57" i="12"/>
  <c r="CB57" i="12" s="1"/>
  <c r="DA57" i="12"/>
  <c r="CA57" i="12" s="1"/>
  <c r="DC57" i="12"/>
  <c r="CC57" i="12" s="1"/>
  <c r="DC66" i="12"/>
  <c r="CC66" i="12" s="1"/>
  <c r="DB66" i="12"/>
  <c r="CB66" i="12" s="1"/>
  <c r="DD66" i="12"/>
  <c r="CD66" i="12" s="1"/>
  <c r="DC74" i="12"/>
  <c r="CC74" i="12" s="1"/>
  <c r="DB74" i="12"/>
  <c r="CB74" i="12" s="1"/>
  <c r="DD74" i="12"/>
  <c r="CD74" i="12" s="1"/>
  <c r="DA54" i="12"/>
  <c r="CA54" i="12" s="1"/>
  <c r="N60" i="12"/>
  <c r="DC70" i="12"/>
  <c r="CC70" i="12" s="1"/>
  <c r="DB70" i="12"/>
  <c r="CB70" i="12" s="1"/>
  <c r="DB29" i="12"/>
  <c r="CB29" i="12" s="1"/>
  <c r="Q29" i="12" s="1"/>
  <c r="DB31" i="12"/>
  <c r="CB31" i="12" s="1"/>
  <c r="Q31" i="12" s="1"/>
  <c r="DD35" i="12"/>
  <c r="CD35" i="12" s="1"/>
  <c r="DA52" i="12"/>
  <c r="CA52" i="12" s="1"/>
  <c r="N52" i="12" s="1"/>
  <c r="DA53" i="12"/>
  <c r="CA53" i="12" s="1"/>
  <c r="DB54" i="12"/>
  <c r="CB54" i="12" s="1"/>
  <c r="DB59" i="12"/>
  <c r="CB59" i="12" s="1"/>
  <c r="DA59" i="12"/>
  <c r="CA59" i="12" s="1"/>
  <c r="DC59" i="12"/>
  <c r="CC59" i="12" s="1"/>
  <c r="DA66" i="12"/>
  <c r="CA66" i="12" s="1"/>
  <c r="DB71" i="12"/>
  <c r="CB71" i="12" s="1"/>
  <c r="DA71" i="12"/>
  <c r="CA71" i="12" s="1"/>
  <c r="DD71" i="12"/>
  <c r="CD71" i="12" s="1"/>
  <c r="DA74" i="12"/>
  <c r="CA74" i="12" s="1"/>
  <c r="DC56" i="12"/>
  <c r="CC56" i="12" s="1"/>
  <c r="N56" i="12" s="1"/>
  <c r="DC58" i="12"/>
  <c r="CC58" i="12" s="1"/>
  <c r="N58" i="12" s="1"/>
  <c r="DC60" i="12"/>
  <c r="CC60" i="12" s="1"/>
  <c r="DD68" i="12"/>
  <c r="CD68" i="12" s="1"/>
  <c r="DD72" i="12"/>
  <c r="CD72" i="12" s="1"/>
  <c r="DD76" i="12"/>
  <c r="CD76" i="12" s="1"/>
  <c r="Q15" i="12" l="1"/>
  <c r="N53" i="12"/>
  <c r="N55" i="12"/>
  <c r="Q18" i="12"/>
  <c r="N59" i="12"/>
  <c r="Q14" i="12"/>
  <c r="Q20" i="12"/>
  <c r="N54" i="12"/>
  <c r="N57" i="12"/>
  <c r="B198" i="12"/>
  <c r="CA10" i="12"/>
  <c r="Q10" i="12" s="1"/>
  <c r="Q23" i="12"/>
  <c r="Q25" i="12"/>
  <c r="U119" i="13" l="1"/>
  <c r="T119" i="13"/>
  <c r="S119" i="13"/>
  <c r="R119" i="13"/>
  <c r="Q119" i="13"/>
  <c r="P119" i="13"/>
  <c r="O119" i="13"/>
  <c r="N119" i="13"/>
  <c r="M119" i="13"/>
  <c r="L119" i="13"/>
  <c r="K119" i="13"/>
  <c r="J119" i="13"/>
  <c r="I119" i="13"/>
  <c r="H119" i="13"/>
  <c r="G119" i="13"/>
  <c r="F119" i="13"/>
  <c r="E119" i="13"/>
  <c r="D119" i="13"/>
  <c r="C119" i="13"/>
  <c r="DA118" i="13"/>
  <c r="CA118" i="13"/>
  <c r="V118" i="13" s="1"/>
  <c r="B118" i="13"/>
  <c r="DA117" i="13"/>
  <c r="CA117" i="13"/>
  <c r="V117" i="13" s="1"/>
  <c r="B117" i="13"/>
  <c r="DA116" i="13"/>
  <c r="CA116" i="13"/>
  <c r="V116" i="13" s="1"/>
  <c r="B116" i="13"/>
  <c r="DA115" i="13"/>
  <c r="CA115" i="13" s="1"/>
  <c r="V115" i="13" s="1"/>
  <c r="B115" i="13"/>
  <c r="DA114" i="13"/>
  <c r="CA114" i="13"/>
  <c r="V114" i="13" s="1"/>
  <c r="B114" i="13"/>
  <c r="DA113" i="13"/>
  <c r="CA113" i="13"/>
  <c r="V113" i="13" s="1"/>
  <c r="B113" i="13"/>
  <c r="DA112" i="13"/>
  <c r="CA112" i="13"/>
  <c r="V112" i="13" s="1"/>
  <c r="B112" i="13"/>
  <c r="DA111" i="13"/>
  <c r="CA111" i="13" s="1"/>
  <c r="V111" i="13" s="1"/>
  <c r="B111" i="13"/>
  <c r="DA110" i="13"/>
  <c r="CA110" i="13"/>
  <c r="V110" i="13" s="1"/>
  <c r="B110" i="13"/>
  <c r="DA109" i="13"/>
  <c r="CA109" i="13"/>
  <c r="V109" i="13" s="1"/>
  <c r="B109" i="13"/>
  <c r="DA108" i="13"/>
  <c r="CA108" i="13"/>
  <c r="V108" i="13"/>
  <c r="B108" i="13"/>
  <c r="DA107" i="13"/>
  <c r="CA107" i="13"/>
  <c r="V107" i="13"/>
  <c r="B107" i="13"/>
  <c r="DA106" i="13"/>
  <c r="CA106" i="13"/>
  <c r="V106" i="13"/>
  <c r="B106" i="13"/>
  <c r="DA105" i="13"/>
  <c r="CA105" i="13"/>
  <c r="V105" i="13"/>
  <c r="B105" i="13"/>
  <c r="DA104" i="13"/>
  <c r="CA104" i="13"/>
  <c r="V104" i="13"/>
  <c r="B104" i="13"/>
  <c r="B95" i="13"/>
  <c r="B94" i="13"/>
  <c r="C89" i="13"/>
  <c r="C88" i="13"/>
  <c r="C87" i="13"/>
  <c r="C86" i="13"/>
  <c r="C85" i="13"/>
  <c r="C84" i="13"/>
  <c r="C83" i="13"/>
  <c r="C82" i="13"/>
  <c r="DD77" i="13"/>
  <c r="CD77" i="13" s="1"/>
  <c r="DB77" i="13"/>
  <c r="CB77" i="13" s="1"/>
  <c r="C77" i="13"/>
  <c r="DC77" i="13" s="1"/>
  <c r="CC77" i="13" s="1"/>
  <c r="DC76" i="13"/>
  <c r="CC76" i="13" s="1"/>
  <c r="DB76" i="13"/>
  <c r="CB76" i="13" s="1"/>
  <c r="DA76" i="13"/>
  <c r="CA76" i="13" s="1"/>
  <c r="C76" i="13"/>
  <c r="DD76" i="13" s="1"/>
  <c r="CD76" i="13" s="1"/>
  <c r="C75" i="13"/>
  <c r="DA75" i="13" s="1"/>
  <c r="CA75" i="13" s="1"/>
  <c r="DD74" i="13"/>
  <c r="CD74" i="13" s="1"/>
  <c r="C74" i="13"/>
  <c r="DB74" i="13" s="1"/>
  <c r="CB74" i="13" s="1"/>
  <c r="DD73" i="13"/>
  <c r="CD73" i="13" s="1"/>
  <c r="DB73" i="13"/>
  <c r="CB73" i="13" s="1"/>
  <c r="C73" i="13"/>
  <c r="DC73" i="13" s="1"/>
  <c r="CC73" i="13" s="1"/>
  <c r="DC72" i="13"/>
  <c r="CC72" i="13" s="1"/>
  <c r="DB72" i="13"/>
  <c r="CB72" i="13" s="1"/>
  <c r="DA72" i="13"/>
  <c r="CA72" i="13" s="1"/>
  <c r="C72" i="13"/>
  <c r="DD72" i="13" s="1"/>
  <c r="CD72" i="13" s="1"/>
  <c r="C71" i="13"/>
  <c r="DA71" i="13" s="1"/>
  <c r="CA71" i="13" s="1"/>
  <c r="DD70" i="13"/>
  <c r="CD70" i="13" s="1"/>
  <c r="C70" i="13"/>
  <c r="DB70" i="13" s="1"/>
  <c r="CB70" i="13" s="1"/>
  <c r="DD69" i="13"/>
  <c r="CD69" i="13" s="1"/>
  <c r="DB69" i="13"/>
  <c r="CB69" i="13" s="1"/>
  <c r="C69" i="13"/>
  <c r="DC69" i="13" s="1"/>
  <c r="CC69" i="13" s="1"/>
  <c r="DC68" i="13"/>
  <c r="CC68" i="13" s="1"/>
  <c r="DB68" i="13"/>
  <c r="CB68" i="13" s="1"/>
  <c r="DA68" i="13"/>
  <c r="CA68" i="13" s="1"/>
  <c r="C68" i="13"/>
  <c r="DD68" i="13" s="1"/>
  <c r="CD68" i="13" s="1"/>
  <c r="C67" i="13"/>
  <c r="DA67" i="13" s="1"/>
  <c r="CA67" i="13" s="1"/>
  <c r="DD66" i="13"/>
  <c r="CD66" i="13" s="1"/>
  <c r="C66" i="13"/>
  <c r="DB66" i="13" s="1"/>
  <c r="CB66" i="13" s="1"/>
  <c r="DD65" i="13"/>
  <c r="CD65" i="13" s="1"/>
  <c r="DB65" i="13"/>
  <c r="CB65" i="13" s="1"/>
  <c r="C65" i="13"/>
  <c r="DC65" i="13" s="1"/>
  <c r="CC65" i="13" s="1"/>
  <c r="M61" i="13"/>
  <c r="L61" i="13"/>
  <c r="K61" i="13"/>
  <c r="J61" i="13"/>
  <c r="I61" i="13"/>
  <c r="H61" i="13"/>
  <c r="G61" i="13"/>
  <c r="F61" i="13"/>
  <c r="E61" i="13"/>
  <c r="D61" i="13"/>
  <c r="DD60" i="13"/>
  <c r="DB60" i="13"/>
  <c r="CB60" i="13" s="1"/>
  <c r="DA60" i="13"/>
  <c r="CA60" i="13" s="1"/>
  <c r="CD60" i="13"/>
  <c r="C60" i="13"/>
  <c r="DC60" i="13" s="1"/>
  <c r="CC60" i="13" s="1"/>
  <c r="C59" i="13"/>
  <c r="DD58" i="13"/>
  <c r="DB58" i="13"/>
  <c r="CB58" i="13" s="1"/>
  <c r="DA58" i="13"/>
  <c r="CA58" i="13" s="1"/>
  <c r="N58" i="13" s="1"/>
  <c r="CD58" i="13"/>
  <c r="C58" i="13"/>
  <c r="DC58" i="13" s="1"/>
  <c r="CC58" i="13" s="1"/>
  <c r="C57" i="13"/>
  <c r="DD56" i="13"/>
  <c r="DB56" i="13"/>
  <c r="CB56" i="13" s="1"/>
  <c r="DA56" i="13"/>
  <c r="CA56" i="13" s="1"/>
  <c r="CD56" i="13"/>
  <c r="C56" i="13"/>
  <c r="DC56" i="13" s="1"/>
  <c r="CC56" i="13" s="1"/>
  <c r="C55" i="13"/>
  <c r="DD54" i="13"/>
  <c r="DB54" i="13"/>
  <c r="CB54" i="13" s="1"/>
  <c r="DA54" i="13"/>
  <c r="CA54" i="13" s="1"/>
  <c r="CD54" i="13"/>
  <c r="C54" i="13"/>
  <c r="DC54" i="13" s="1"/>
  <c r="CC54" i="13" s="1"/>
  <c r="C53" i="13"/>
  <c r="DD52" i="13"/>
  <c r="DB52" i="13"/>
  <c r="CB52" i="13" s="1"/>
  <c r="DA52" i="13"/>
  <c r="CA52" i="13" s="1"/>
  <c r="CD52" i="13"/>
  <c r="C52" i="13"/>
  <c r="DC52" i="13" s="1"/>
  <c r="CC52" i="13" s="1"/>
  <c r="D49" i="13"/>
  <c r="C49" i="13"/>
  <c r="B49" i="13"/>
  <c r="D48" i="13"/>
  <c r="C48" i="13"/>
  <c r="B48" i="13"/>
  <c r="D47" i="13"/>
  <c r="B47" i="13" s="1"/>
  <c r="C47" i="13"/>
  <c r="D46" i="13"/>
  <c r="C46" i="13"/>
  <c r="B46" i="13" s="1"/>
  <c r="DD35" i="13"/>
  <c r="CD35" i="13" s="1"/>
  <c r="C35" i="13"/>
  <c r="DA35" i="13" s="1"/>
  <c r="CA35" i="13" s="1"/>
  <c r="DD34" i="13"/>
  <c r="CD34" i="13" s="1"/>
  <c r="DB34" i="13"/>
  <c r="DA34" i="13"/>
  <c r="CA34" i="13" s="1"/>
  <c r="CB34" i="13"/>
  <c r="C34" i="13"/>
  <c r="DC34" i="13" s="1"/>
  <c r="CC34" i="13" s="1"/>
  <c r="DD33" i="13"/>
  <c r="CD33" i="13" s="1"/>
  <c r="C33" i="13"/>
  <c r="DA33" i="13" s="1"/>
  <c r="CA33" i="13" s="1"/>
  <c r="DD32" i="13"/>
  <c r="CD32" i="13" s="1"/>
  <c r="CC32" i="13"/>
  <c r="CA32" i="13"/>
  <c r="C32" i="13"/>
  <c r="DC32" i="13" s="1"/>
  <c r="DC31" i="13"/>
  <c r="CC31" i="13" s="1"/>
  <c r="DB31" i="13"/>
  <c r="CB31" i="13" s="1"/>
  <c r="C31" i="13"/>
  <c r="DD31" i="13" s="1"/>
  <c r="CD31" i="13" s="1"/>
  <c r="DD30" i="13"/>
  <c r="CD30" i="13" s="1"/>
  <c r="DC30" i="13"/>
  <c r="CC30" i="13" s="1"/>
  <c r="DA30" i="13"/>
  <c r="CA30" i="13" s="1"/>
  <c r="Q30" i="13"/>
  <c r="C30" i="13"/>
  <c r="DB30" i="13" s="1"/>
  <c r="CB30" i="13" s="1"/>
  <c r="C29" i="13"/>
  <c r="CB28" i="13"/>
  <c r="C28" i="13"/>
  <c r="DA28" i="13" s="1"/>
  <c r="CA28" i="13" s="1"/>
  <c r="DD27" i="13"/>
  <c r="CD27" i="13" s="1"/>
  <c r="CB27" i="13"/>
  <c r="C27" i="13"/>
  <c r="DC26" i="13"/>
  <c r="CC26" i="13" s="1"/>
  <c r="DA26" i="13"/>
  <c r="CB26" i="13"/>
  <c r="CA26" i="13"/>
  <c r="C26" i="13"/>
  <c r="DD26" i="13" s="1"/>
  <c r="CD26" i="13" s="1"/>
  <c r="DD25" i="13"/>
  <c r="CD25" i="13" s="1"/>
  <c r="DC25" i="13"/>
  <c r="CC25" i="13" s="1"/>
  <c r="C25" i="13"/>
  <c r="DA25" i="13" s="1"/>
  <c r="CA25" i="13" s="1"/>
  <c r="DD24" i="13"/>
  <c r="CD24" i="13" s="1"/>
  <c r="DB24" i="13"/>
  <c r="DA24" i="13"/>
  <c r="CB24" i="13"/>
  <c r="CA24" i="13"/>
  <c r="Q24" i="13" s="1"/>
  <c r="C24" i="13"/>
  <c r="DC24" i="13" s="1"/>
  <c r="CC24" i="13" s="1"/>
  <c r="DD23" i="13"/>
  <c r="CD23" i="13" s="1"/>
  <c r="DC23" i="13"/>
  <c r="CC23" i="13"/>
  <c r="C23" i="13"/>
  <c r="DA23" i="13" s="1"/>
  <c r="CA23" i="13" s="1"/>
  <c r="DD22" i="13"/>
  <c r="CD22" i="13" s="1"/>
  <c r="DA22" i="13"/>
  <c r="CA22" i="13" s="1"/>
  <c r="Q22" i="13" s="1"/>
  <c r="CB22" i="13"/>
  <c r="C22" i="13"/>
  <c r="DC22" i="13" s="1"/>
  <c r="CC22" i="13" s="1"/>
  <c r="DC21" i="13"/>
  <c r="CC21" i="13" s="1"/>
  <c r="DA21" i="13"/>
  <c r="CB21" i="13"/>
  <c r="CA21" i="13"/>
  <c r="Q21" i="13"/>
  <c r="C21" i="13"/>
  <c r="DD21" i="13" s="1"/>
  <c r="CD21" i="13" s="1"/>
  <c r="DD20" i="13"/>
  <c r="CD20" i="13" s="1"/>
  <c r="DC20" i="13"/>
  <c r="CC20" i="13" s="1"/>
  <c r="DB20" i="13"/>
  <c r="CB20" i="13" s="1"/>
  <c r="Q20" i="13" s="1"/>
  <c r="C20" i="13"/>
  <c r="DA20" i="13" s="1"/>
  <c r="CA20" i="13" s="1"/>
  <c r="DD19" i="13"/>
  <c r="CD19" i="13" s="1"/>
  <c r="DB19" i="13"/>
  <c r="CB19" i="13" s="1"/>
  <c r="DA19" i="13"/>
  <c r="CA19" i="13"/>
  <c r="Q19" i="13"/>
  <c r="C19" i="13"/>
  <c r="DC19" i="13" s="1"/>
  <c r="CC19" i="13" s="1"/>
  <c r="DD18" i="13"/>
  <c r="CD18" i="13" s="1"/>
  <c r="DC18" i="13"/>
  <c r="CC18" i="13" s="1"/>
  <c r="DB18" i="13"/>
  <c r="CB18" i="13" s="1"/>
  <c r="Q18" i="13" s="1"/>
  <c r="C18" i="13"/>
  <c r="DA18" i="13" s="1"/>
  <c r="CA18" i="13" s="1"/>
  <c r="DD17" i="13"/>
  <c r="DA17" i="13"/>
  <c r="CD17" i="13"/>
  <c r="CB17" i="13"/>
  <c r="CA17" i="13"/>
  <c r="Q17" i="13" s="1"/>
  <c r="C17" i="13"/>
  <c r="DC17" i="13" s="1"/>
  <c r="CC17" i="13" s="1"/>
  <c r="DC16" i="13"/>
  <c r="CC16" i="13" s="1"/>
  <c r="DA16" i="13"/>
  <c r="CA16" i="13" s="1"/>
  <c r="Q16" i="13" s="1"/>
  <c r="CD16" i="13"/>
  <c r="CB16" i="13"/>
  <c r="C16" i="13"/>
  <c r="DD16" i="13" s="1"/>
  <c r="DC15" i="13"/>
  <c r="CC15" i="13" s="1"/>
  <c r="DA15" i="13"/>
  <c r="CA15" i="13" s="1"/>
  <c r="Q15" i="13" s="1"/>
  <c r="CB15" i="13"/>
  <c r="C15" i="13"/>
  <c r="DD15" i="13" s="1"/>
  <c r="CD15" i="13" s="1"/>
  <c r="DC14" i="13"/>
  <c r="CC14" i="13" s="1"/>
  <c r="CB14" i="13"/>
  <c r="C14" i="13"/>
  <c r="DA14" i="13" s="1"/>
  <c r="CA14" i="13" s="1"/>
  <c r="DD13" i="13"/>
  <c r="CD13" i="13" s="1"/>
  <c r="CB13" i="13"/>
  <c r="C13" i="13"/>
  <c r="DC12" i="13"/>
  <c r="CC12" i="13" s="1"/>
  <c r="DA12" i="13"/>
  <c r="CA12" i="13" s="1"/>
  <c r="Q12" i="13" s="1"/>
  <c r="CB12" i="13"/>
  <c r="C12" i="13"/>
  <c r="DD12" i="13" s="1"/>
  <c r="CD12" i="13" s="1"/>
  <c r="DC11" i="13"/>
  <c r="CC11" i="13" s="1"/>
  <c r="DA11" i="13"/>
  <c r="CB11" i="13"/>
  <c r="CA11" i="13"/>
  <c r="Q11" i="13" s="1"/>
  <c r="C11" i="13"/>
  <c r="DD11" i="13" s="1"/>
  <c r="CD11" i="13" s="1"/>
  <c r="DC10" i="13"/>
  <c r="CC10" i="13"/>
  <c r="CB10" i="13"/>
  <c r="C10" i="13"/>
  <c r="A5" i="13"/>
  <c r="A4" i="13"/>
  <c r="A3" i="13"/>
  <c r="A2" i="13"/>
  <c r="Q14" i="13" l="1"/>
  <c r="DD14" i="13"/>
  <c r="CD14" i="13" s="1"/>
  <c r="DD29" i="13"/>
  <c r="CD29" i="13" s="1"/>
  <c r="DC29" i="13"/>
  <c r="CC29" i="13" s="1"/>
  <c r="DB29" i="13"/>
  <c r="CB29" i="13" s="1"/>
  <c r="Q34" i="13"/>
  <c r="DA55" i="13"/>
  <c r="CA55" i="13" s="1"/>
  <c r="N55" i="13" s="1"/>
  <c r="DD55" i="13"/>
  <c r="CD55" i="13" s="1"/>
  <c r="DC55" i="13"/>
  <c r="CC55" i="13" s="1"/>
  <c r="DB55" i="13"/>
  <c r="CB55" i="13" s="1"/>
  <c r="N56" i="13"/>
  <c r="DA10" i="13"/>
  <c r="DD10" i="13"/>
  <c r="CD10" i="13" s="1"/>
  <c r="Q23" i="13"/>
  <c r="DA29" i="13"/>
  <c r="CA29" i="13" s="1"/>
  <c r="DA53" i="13"/>
  <c r="CA53" i="13" s="1"/>
  <c r="DD53" i="13"/>
  <c r="CD53" i="13" s="1"/>
  <c r="DC53" i="13"/>
  <c r="CC53" i="13" s="1"/>
  <c r="DB53" i="13"/>
  <c r="CB53" i="13" s="1"/>
  <c r="N54" i="13"/>
  <c r="C61" i="13"/>
  <c r="A198" i="13" s="1"/>
  <c r="DC13" i="13"/>
  <c r="CC13" i="13" s="1"/>
  <c r="DA13" i="13"/>
  <c r="CA13" i="13" s="1"/>
  <c r="Q13" i="13" s="1"/>
  <c r="Q26" i="13"/>
  <c r="DC27" i="13"/>
  <c r="CC27" i="13" s="1"/>
  <c r="DA27" i="13"/>
  <c r="CA27" i="13" s="1"/>
  <c r="N52" i="13"/>
  <c r="DA59" i="13"/>
  <c r="CA59" i="13" s="1"/>
  <c r="DD59" i="13"/>
  <c r="CD59" i="13" s="1"/>
  <c r="DC59" i="13"/>
  <c r="CC59" i="13" s="1"/>
  <c r="DB59" i="13"/>
  <c r="CB59" i="13" s="1"/>
  <c r="N60" i="13"/>
  <c r="DA57" i="13"/>
  <c r="CA57" i="13" s="1"/>
  <c r="N57" i="13" s="1"/>
  <c r="DD57" i="13"/>
  <c r="CD57" i="13" s="1"/>
  <c r="DC57" i="13"/>
  <c r="CC57" i="13" s="1"/>
  <c r="DB57" i="13"/>
  <c r="CB57" i="13" s="1"/>
  <c r="DB67" i="13"/>
  <c r="CB67" i="13" s="1"/>
  <c r="DB71" i="13"/>
  <c r="CB71" i="13" s="1"/>
  <c r="DB75" i="13"/>
  <c r="CB75" i="13" s="1"/>
  <c r="DC28" i="13"/>
  <c r="CC28" i="13" s="1"/>
  <c r="Q28" i="13" s="1"/>
  <c r="DB33" i="13"/>
  <c r="CB33" i="13" s="1"/>
  <c r="Q33" i="13" s="1"/>
  <c r="DB35" i="13"/>
  <c r="CB35" i="13" s="1"/>
  <c r="DA66" i="13"/>
  <c r="CA66" i="13" s="1"/>
  <c r="DC67" i="13"/>
  <c r="CC67" i="13" s="1"/>
  <c r="DA70" i="13"/>
  <c r="CA70" i="13" s="1"/>
  <c r="DC71" i="13"/>
  <c r="CC71" i="13" s="1"/>
  <c r="DA74" i="13"/>
  <c r="CA74" i="13" s="1"/>
  <c r="DC75" i="13"/>
  <c r="CC75" i="13" s="1"/>
  <c r="B119" i="13"/>
  <c r="DB23" i="13"/>
  <c r="CB23" i="13" s="1"/>
  <c r="DB25" i="13"/>
  <c r="CB25" i="13" s="1"/>
  <c r="Q25" i="13" s="1"/>
  <c r="DD28" i="13"/>
  <c r="CD28" i="13" s="1"/>
  <c r="DA31" i="13"/>
  <c r="CA31" i="13" s="1"/>
  <c r="Q31" i="13" s="1"/>
  <c r="DB32" i="13"/>
  <c r="CB32" i="13" s="1"/>
  <c r="Q32" i="13" s="1"/>
  <c r="DC33" i="13"/>
  <c r="CC33" i="13" s="1"/>
  <c r="DC35" i="13"/>
  <c r="CC35" i="13" s="1"/>
  <c r="Q35" i="13" s="1"/>
  <c r="DA65" i="13"/>
  <c r="CA65" i="13" s="1"/>
  <c r="DC66" i="13"/>
  <c r="CC66" i="13" s="1"/>
  <c r="DD67" i="13"/>
  <c r="CD67" i="13" s="1"/>
  <c r="DA69" i="13"/>
  <c r="CA69" i="13" s="1"/>
  <c r="DC70" i="13"/>
  <c r="CC70" i="13" s="1"/>
  <c r="DD71" i="13"/>
  <c r="CD71" i="13" s="1"/>
  <c r="DA73" i="13"/>
  <c r="CA73" i="13" s="1"/>
  <c r="DC74" i="13"/>
  <c r="CC74" i="13" s="1"/>
  <c r="DD75" i="13"/>
  <c r="CD75" i="13" s="1"/>
  <c r="DA77" i="13"/>
  <c r="CA77" i="13" s="1"/>
  <c r="N59" i="13" l="1"/>
  <c r="N53" i="13"/>
  <c r="Q27" i="13"/>
  <c r="Q29" i="13"/>
  <c r="B198" i="13"/>
  <c r="CA10" i="13"/>
  <c r="Q10" i="13" s="1"/>
  <c r="U119" i="11"/>
  <c r="T119" i="11"/>
  <c r="S119" i="11"/>
  <c r="R119" i="11"/>
  <c r="Q119" i="11"/>
  <c r="P119" i="11"/>
  <c r="O119" i="11"/>
  <c r="N119" i="11"/>
  <c r="M119" i="11"/>
  <c r="L119" i="11"/>
  <c r="K119" i="11"/>
  <c r="J119" i="11"/>
  <c r="I119" i="11"/>
  <c r="H119" i="11"/>
  <c r="G119" i="11"/>
  <c r="F119" i="11"/>
  <c r="E119" i="11"/>
  <c r="D119" i="11"/>
  <c r="C119" i="11"/>
  <c r="B119" i="11" s="1"/>
  <c r="CA118" i="11"/>
  <c r="V118" i="11" s="1"/>
  <c r="B118" i="11"/>
  <c r="DA118" i="11" s="1"/>
  <c r="CA117" i="11"/>
  <c r="V117" i="11"/>
  <c r="B117" i="11"/>
  <c r="DA117" i="11" s="1"/>
  <c r="B116" i="11"/>
  <c r="DA116" i="11" s="1"/>
  <c r="CA116" i="11" s="1"/>
  <c r="V116" i="11" s="1"/>
  <c r="B115" i="11"/>
  <c r="DA115" i="11" s="1"/>
  <c r="CA115" i="11" s="1"/>
  <c r="V115" i="11" s="1"/>
  <c r="CA114" i="11"/>
  <c r="V114" i="11" s="1"/>
  <c r="B114" i="11"/>
  <c r="DA114" i="11" s="1"/>
  <c r="CA113" i="11"/>
  <c r="V113" i="11"/>
  <c r="B113" i="11"/>
  <c r="DA113" i="11" s="1"/>
  <c r="B112" i="11"/>
  <c r="DA112" i="11" s="1"/>
  <c r="CA112" i="11" s="1"/>
  <c r="V112" i="11" s="1"/>
  <c r="B111" i="11"/>
  <c r="DA111" i="11" s="1"/>
  <c r="CA111" i="11" s="1"/>
  <c r="V111" i="11" s="1"/>
  <c r="CA110" i="11"/>
  <c r="V110" i="11" s="1"/>
  <c r="B110" i="11"/>
  <c r="DA110" i="11" s="1"/>
  <c r="CA109" i="11"/>
  <c r="V109" i="11"/>
  <c r="B109" i="11"/>
  <c r="DA109" i="11" s="1"/>
  <c r="B108" i="11"/>
  <c r="DA108" i="11" s="1"/>
  <c r="CA108" i="11" s="1"/>
  <c r="V108" i="11" s="1"/>
  <c r="B107" i="11"/>
  <c r="DA107" i="11" s="1"/>
  <c r="CA107" i="11" s="1"/>
  <c r="V107" i="11" s="1"/>
  <c r="CA106" i="11"/>
  <c r="V106" i="11" s="1"/>
  <c r="B106" i="11"/>
  <c r="DA106" i="11" s="1"/>
  <c r="CA105" i="11"/>
  <c r="V105" i="11"/>
  <c r="B105" i="11"/>
  <c r="DA105" i="11" s="1"/>
  <c r="B104" i="11"/>
  <c r="DA104" i="11" s="1"/>
  <c r="CA104" i="11" s="1"/>
  <c r="V104" i="11" s="1"/>
  <c r="B95" i="11"/>
  <c r="B94" i="11"/>
  <c r="C89" i="11"/>
  <c r="C88" i="11"/>
  <c r="C87" i="11"/>
  <c r="C86" i="11"/>
  <c r="C85" i="11"/>
  <c r="C84" i="11"/>
  <c r="C83" i="11"/>
  <c r="C82" i="11"/>
  <c r="DD77" i="11"/>
  <c r="DC77" i="11"/>
  <c r="CC77" i="11" s="1"/>
  <c r="CD77" i="11"/>
  <c r="C77" i="11"/>
  <c r="DB77" i="11" s="1"/>
  <c r="CB77" i="11" s="1"/>
  <c r="C76" i="11"/>
  <c r="DC76" i="11" s="1"/>
  <c r="CC76" i="11" s="1"/>
  <c r="DC75" i="11"/>
  <c r="DB75" i="11"/>
  <c r="CB75" i="11" s="1"/>
  <c r="DA75" i="11"/>
  <c r="CC75" i="11"/>
  <c r="CA75" i="11"/>
  <c r="C75" i="11"/>
  <c r="DD75" i="11" s="1"/>
  <c r="CD75" i="11" s="1"/>
  <c r="DD74" i="11"/>
  <c r="CD74" i="11" s="1"/>
  <c r="C74" i="11"/>
  <c r="DA74" i="11" s="1"/>
  <c r="CA74" i="11" s="1"/>
  <c r="DD73" i="11"/>
  <c r="DC73" i="11"/>
  <c r="CC73" i="11" s="1"/>
  <c r="CD73" i="11"/>
  <c r="C73" i="11"/>
  <c r="DB73" i="11" s="1"/>
  <c r="CB73" i="11" s="1"/>
  <c r="C72" i="11"/>
  <c r="DC72" i="11" s="1"/>
  <c r="CC72" i="11" s="1"/>
  <c r="DC71" i="11"/>
  <c r="DB71" i="11"/>
  <c r="CB71" i="11" s="1"/>
  <c r="DA71" i="11"/>
  <c r="CC71" i="11"/>
  <c r="CA71" i="11"/>
  <c r="C71" i="11"/>
  <c r="DD71" i="11" s="1"/>
  <c r="CD71" i="11" s="1"/>
  <c r="DD70" i="11"/>
  <c r="CD70" i="11" s="1"/>
  <c r="C70" i="11"/>
  <c r="DA70" i="11" s="1"/>
  <c r="CA70" i="11" s="1"/>
  <c r="DD69" i="11"/>
  <c r="DC69" i="11"/>
  <c r="CC69" i="11" s="1"/>
  <c r="CD69" i="11"/>
  <c r="C69" i="11"/>
  <c r="DB69" i="11" s="1"/>
  <c r="CB69" i="11" s="1"/>
  <c r="C68" i="11"/>
  <c r="DC68" i="11" s="1"/>
  <c r="CC68" i="11" s="1"/>
  <c r="DC67" i="11"/>
  <c r="DB67" i="11"/>
  <c r="CB67" i="11" s="1"/>
  <c r="DA67" i="11"/>
  <c r="CC67" i="11"/>
  <c r="CA67" i="11"/>
  <c r="C67" i="11"/>
  <c r="DD67" i="11" s="1"/>
  <c r="CD67" i="11" s="1"/>
  <c r="DD66" i="11"/>
  <c r="CD66" i="11" s="1"/>
  <c r="C66" i="11"/>
  <c r="DA66" i="11" s="1"/>
  <c r="CA66" i="11" s="1"/>
  <c r="DD65" i="11"/>
  <c r="DC65" i="11"/>
  <c r="CC65" i="11" s="1"/>
  <c r="CD65" i="11"/>
  <c r="C65" i="11"/>
  <c r="DB65" i="11" s="1"/>
  <c r="CB65" i="11" s="1"/>
  <c r="M61" i="11"/>
  <c r="L61" i="11"/>
  <c r="K61" i="11"/>
  <c r="J61" i="11"/>
  <c r="I61" i="11"/>
  <c r="H61" i="11"/>
  <c r="G61" i="11"/>
  <c r="F61" i="11"/>
  <c r="E61" i="11"/>
  <c r="D61" i="11"/>
  <c r="C60" i="11"/>
  <c r="DB60" i="11" s="1"/>
  <c r="CB60" i="11" s="1"/>
  <c r="DB59" i="11"/>
  <c r="CB59" i="11" s="1"/>
  <c r="C59" i="11"/>
  <c r="DD59" i="11" s="1"/>
  <c r="CD59" i="11" s="1"/>
  <c r="DD58" i="11"/>
  <c r="CD58" i="11" s="1"/>
  <c r="DA58" i="11"/>
  <c r="CA58" i="11" s="1"/>
  <c r="C58" i="11"/>
  <c r="DB58" i="11" s="1"/>
  <c r="CB58" i="11" s="1"/>
  <c r="DC57" i="11"/>
  <c r="CC57" i="11" s="1"/>
  <c r="C57" i="11"/>
  <c r="DD57" i="11" s="1"/>
  <c r="CD57" i="11" s="1"/>
  <c r="DC56" i="11"/>
  <c r="CC56" i="11" s="1"/>
  <c r="C56" i="11"/>
  <c r="DB56" i="11" s="1"/>
  <c r="CB56" i="11" s="1"/>
  <c r="DC55" i="11"/>
  <c r="DB55" i="11"/>
  <c r="CB55" i="11" s="1"/>
  <c r="CC55" i="11"/>
  <c r="C55" i="11"/>
  <c r="DD55" i="11" s="1"/>
  <c r="CD55" i="11" s="1"/>
  <c r="DD54" i="11"/>
  <c r="CD54" i="11" s="1"/>
  <c r="DC54" i="11"/>
  <c r="DA54" i="11"/>
  <c r="CA54" i="11" s="1"/>
  <c r="N54" i="11" s="1"/>
  <c r="CC54" i="11"/>
  <c r="C54" i="11"/>
  <c r="DB54" i="11" s="1"/>
  <c r="CB54" i="11" s="1"/>
  <c r="DA53" i="11"/>
  <c r="CA53" i="11" s="1"/>
  <c r="C53" i="11"/>
  <c r="C52" i="11"/>
  <c r="D49" i="11"/>
  <c r="C49" i="11"/>
  <c r="B49" i="11" s="1"/>
  <c r="D48" i="11"/>
  <c r="B48" i="11" s="1"/>
  <c r="C48" i="11"/>
  <c r="D47" i="11"/>
  <c r="C47" i="11"/>
  <c r="B47" i="11" s="1"/>
  <c r="D46" i="11"/>
  <c r="C46" i="11"/>
  <c r="B46" i="11" s="1"/>
  <c r="DC35" i="11"/>
  <c r="CC35" i="11" s="1"/>
  <c r="C35" i="11"/>
  <c r="DD35" i="11" s="1"/>
  <c r="CD35" i="11" s="1"/>
  <c r="DC34" i="11"/>
  <c r="CC34" i="11" s="1"/>
  <c r="C34" i="11"/>
  <c r="DB34" i="11" s="1"/>
  <c r="CB34" i="11" s="1"/>
  <c r="DC33" i="11"/>
  <c r="DB33" i="11"/>
  <c r="CB33" i="11" s="1"/>
  <c r="CC33" i="11"/>
  <c r="C33" i="11"/>
  <c r="DD33" i="11" s="1"/>
  <c r="CD33" i="11" s="1"/>
  <c r="DD32" i="11"/>
  <c r="DC32" i="11"/>
  <c r="CC32" i="11" s="1"/>
  <c r="CD32" i="11"/>
  <c r="CB32" i="11"/>
  <c r="CA32" i="11"/>
  <c r="Q32" i="11"/>
  <c r="C32" i="11"/>
  <c r="DB32" i="11" s="1"/>
  <c r="DD31" i="11"/>
  <c r="CD31" i="11" s="1"/>
  <c r="DB31" i="11"/>
  <c r="DA31" i="11"/>
  <c r="CA31" i="11" s="1"/>
  <c r="Q31" i="11" s="1"/>
  <c r="CB31" i="11"/>
  <c r="C31" i="11"/>
  <c r="DC31" i="11" s="1"/>
  <c r="CC31" i="11" s="1"/>
  <c r="DD30" i="11"/>
  <c r="CD30" i="11" s="1"/>
  <c r="DC30" i="11"/>
  <c r="DB30" i="11"/>
  <c r="CB30" i="11" s="1"/>
  <c r="CC30" i="11"/>
  <c r="Q30" i="11"/>
  <c r="C30" i="11"/>
  <c r="DA30" i="11" s="1"/>
  <c r="CA30" i="11" s="1"/>
  <c r="DD29" i="11"/>
  <c r="CD29" i="11" s="1"/>
  <c r="DB29" i="11"/>
  <c r="DA29" i="11"/>
  <c r="CA29" i="11" s="1"/>
  <c r="Q29" i="11" s="1"/>
  <c r="CB29" i="11"/>
  <c r="C29" i="11"/>
  <c r="DC29" i="11" s="1"/>
  <c r="CC29" i="11" s="1"/>
  <c r="DA28" i="11"/>
  <c r="CA28" i="11" s="1"/>
  <c r="CB28" i="11"/>
  <c r="C28" i="11"/>
  <c r="DC27" i="11"/>
  <c r="CC27" i="11"/>
  <c r="CB27" i="11"/>
  <c r="C27" i="11"/>
  <c r="DA27" i="11" s="1"/>
  <c r="CA27" i="11" s="1"/>
  <c r="DD26" i="11"/>
  <c r="CD26" i="11" s="1"/>
  <c r="CB26" i="11"/>
  <c r="C26" i="11"/>
  <c r="DC26" i="11" s="1"/>
  <c r="CC26" i="11" s="1"/>
  <c r="C25" i="11"/>
  <c r="DA24" i="11"/>
  <c r="CA24" i="11"/>
  <c r="C24" i="11"/>
  <c r="DB24" i="11" s="1"/>
  <c r="CB24" i="11" s="1"/>
  <c r="DC23" i="11"/>
  <c r="CC23" i="11" s="1"/>
  <c r="C23" i="11"/>
  <c r="DC22" i="11"/>
  <c r="CC22" i="11" s="1"/>
  <c r="DA22" i="11"/>
  <c r="CB22" i="11"/>
  <c r="CA22" i="11"/>
  <c r="C22" i="11"/>
  <c r="DD22" i="11" s="1"/>
  <c r="CD22" i="11" s="1"/>
  <c r="Q22" i="11" s="1"/>
  <c r="DA21" i="11"/>
  <c r="CB21" i="11"/>
  <c r="CA21" i="11"/>
  <c r="C21" i="11"/>
  <c r="DC21" i="11" s="1"/>
  <c r="CC21" i="11" s="1"/>
  <c r="C20" i="11"/>
  <c r="DA19" i="11"/>
  <c r="CA19" i="11"/>
  <c r="C19" i="11"/>
  <c r="DB19" i="11" s="1"/>
  <c r="CB19" i="11" s="1"/>
  <c r="DC18" i="11"/>
  <c r="CC18" i="11" s="1"/>
  <c r="C18" i="11"/>
  <c r="DC17" i="11"/>
  <c r="CC17" i="11" s="1"/>
  <c r="DA17" i="11"/>
  <c r="CB17" i="11"/>
  <c r="CA17" i="11"/>
  <c r="C17" i="11"/>
  <c r="DD17" i="11" s="1"/>
  <c r="CD17" i="11" s="1"/>
  <c r="Q17" i="11" s="1"/>
  <c r="DA16" i="11"/>
  <c r="CB16" i="11"/>
  <c r="CA16" i="11"/>
  <c r="C16" i="11"/>
  <c r="DC16" i="11" s="1"/>
  <c r="CC16" i="11" s="1"/>
  <c r="DC15" i="11"/>
  <c r="CC15" i="11" s="1"/>
  <c r="CB15" i="11"/>
  <c r="C15" i="11"/>
  <c r="DD15" i="11" s="1"/>
  <c r="CD15" i="11" s="1"/>
  <c r="CB14" i="11"/>
  <c r="C14" i="11"/>
  <c r="DC13" i="11"/>
  <c r="CC13" i="11" s="1"/>
  <c r="DA13" i="11"/>
  <c r="CB13" i="11"/>
  <c r="CA13" i="11"/>
  <c r="C13" i="11"/>
  <c r="DD13" i="11" s="1"/>
  <c r="CD13" i="11" s="1"/>
  <c r="Q13" i="11" s="1"/>
  <c r="DA12" i="11"/>
  <c r="CA12" i="11" s="1"/>
  <c r="CB12" i="11"/>
  <c r="C12" i="11"/>
  <c r="DC12" i="11" s="1"/>
  <c r="CC12" i="11" s="1"/>
  <c r="DC11" i="11"/>
  <c r="CC11" i="11" s="1"/>
  <c r="CB11" i="11"/>
  <c r="C11" i="11"/>
  <c r="DD11" i="11" s="1"/>
  <c r="CD11" i="11" s="1"/>
  <c r="DD10" i="11"/>
  <c r="CD10" i="11" s="1"/>
  <c r="CB10" i="11"/>
  <c r="C10" i="11"/>
  <c r="A5" i="11"/>
  <c r="A4" i="11"/>
  <c r="A3" i="11"/>
  <c r="A2" i="11"/>
  <c r="DC14" i="11" l="1"/>
  <c r="CC14" i="11" s="1"/>
  <c r="DA14" i="11"/>
  <c r="CA14" i="11" s="1"/>
  <c r="Q14" i="11" s="1"/>
  <c r="Q16" i="11"/>
  <c r="DD20" i="11"/>
  <c r="CD20" i="11" s="1"/>
  <c r="DB20" i="11"/>
  <c r="CB20" i="11" s="1"/>
  <c r="DA20" i="11"/>
  <c r="CA20" i="11" s="1"/>
  <c r="Q20" i="11" s="1"/>
  <c r="DD25" i="11"/>
  <c r="CD25" i="11" s="1"/>
  <c r="DB25" i="11"/>
  <c r="CB25" i="11" s="1"/>
  <c r="DA25" i="11"/>
  <c r="CA25" i="11" s="1"/>
  <c r="DB52" i="11"/>
  <c r="CB52" i="11" s="1"/>
  <c r="DA52" i="11"/>
  <c r="CA52" i="11" s="1"/>
  <c r="N52" i="11" s="1"/>
  <c r="C61" i="11"/>
  <c r="A198" i="11" s="1"/>
  <c r="DD52" i="11"/>
  <c r="CD52" i="11" s="1"/>
  <c r="DC52" i="11"/>
  <c r="CC52" i="11" s="1"/>
  <c r="DC10" i="11"/>
  <c r="CC10" i="11" s="1"/>
  <c r="DA10" i="11"/>
  <c r="DD18" i="11"/>
  <c r="CD18" i="11" s="1"/>
  <c r="DB18" i="11"/>
  <c r="CB18" i="11" s="1"/>
  <c r="DA18" i="11"/>
  <c r="CA18" i="11" s="1"/>
  <c r="Q18" i="11" s="1"/>
  <c r="DC20" i="11"/>
  <c r="CC20" i="11" s="1"/>
  <c r="DD23" i="11"/>
  <c r="CD23" i="11" s="1"/>
  <c r="DB23" i="11"/>
  <c r="CB23" i="11" s="1"/>
  <c r="DA23" i="11"/>
  <c r="CA23" i="11" s="1"/>
  <c r="DC25" i="11"/>
  <c r="CC25" i="11" s="1"/>
  <c r="DC28" i="11"/>
  <c r="CC28" i="11" s="1"/>
  <c r="Q28" i="11" s="1"/>
  <c r="DD28" i="11"/>
  <c r="CD28" i="11" s="1"/>
  <c r="DD14" i="11"/>
  <c r="CD14" i="11" s="1"/>
  <c r="DD53" i="11"/>
  <c r="CD53" i="11" s="1"/>
  <c r="DB53" i="11"/>
  <c r="CB53" i="11" s="1"/>
  <c r="N53" i="11" s="1"/>
  <c r="DC53" i="11"/>
  <c r="CC53" i="11" s="1"/>
  <c r="DD12" i="11"/>
  <c r="CD12" i="11" s="1"/>
  <c r="Q12" i="11" s="1"/>
  <c r="DD16" i="11"/>
  <c r="CD16" i="11" s="1"/>
  <c r="DC19" i="11"/>
  <c r="CC19" i="11" s="1"/>
  <c r="Q19" i="11" s="1"/>
  <c r="DD21" i="11"/>
  <c r="CD21" i="11" s="1"/>
  <c r="Q21" i="11" s="1"/>
  <c r="DC24" i="11"/>
  <c r="CC24" i="11" s="1"/>
  <c r="Q24" i="11" s="1"/>
  <c r="DA35" i="11"/>
  <c r="CA35" i="11" s="1"/>
  <c r="DA57" i="11"/>
  <c r="CA57" i="11" s="1"/>
  <c r="DC60" i="11"/>
  <c r="CC60" i="11" s="1"/>
  <c r="DB66" i="11"/>
  <c r="CB66" i="11" s="1"/>
  <c r="DD68" i="11"/>
  <c r="CD68" i="11" s="1"/>
  <c r="DB70" i="11"/>
  <c r="CB70" i="11" s="1"/>
  <c r="DD72" i="11"/>
  <c r="CD72" i="11" s="1"/>
  <c r="DB74" i="11"/>
  <c r="CB74" i="11" s="1"/>
  <c r="DD76" i="11"/>
  <c r="CD76" i="11" s="1"/>
  <c r="DA11" i="11"/>
  <c r="CA11" i="11" s="1"/>
  <c r="Q11" i="11" s="1"/>
  <c r="DA15" i="11"/>
  <c r="CA15" i="11" s="1"/>
  <c r="Q15" i="11" s="1"/>
  <c r="DD19" i="11"/>
  <c r="CD19" i="11" s="1"/>
  <c r="DD24" i="11"/>
  <c r="CD24" i="11" s="1"/>
  <c r="DA26" i="11"/>
  <c r="CA26" i="11" s="1"/>
  <c r="Q26" i="11" s="1"/>
  <c r="DD27" i="11"/>
  <c r="CD27" i="11" s="1"/>
  <c r="Q27" i="11" s="1"/>
  <c r="DA33" i="11"/>
  <c r="CA33" i="11" s="1"/>
  <c r="Q33" i="11" s="1"/>
  <c r="DA34" i="11"/>
  <c r="CA34" i="11" s="1"/>
  <c r="DB35" i="11"/>
  <c r="CB35" i="11" s="1"/>
  <c r="DA55" i="11"/>
  <c r="CA55" i="11" s="1"/>
  <c r="N55" i="11" s="1"/>
  <c r="DA56" i="11"/>
  <c r="CA56" i="11" s="1"/>
  <c r="DB57" i="11"/>
  <c r="CB57" i="11" s="1"/>
  <c r="DC58" i="11"/>
  <c r="CC58" i="11" s="1"/>
  <c r="N58" i="11" s="1"/>
  <c r="DC59" i="11"/>
  <c r="CC59" i="11" s="1"/>
  <c r="DD60" i="11"/>
  <c r="CD60" i="11" s="1"/>
  <c r="DA65" i="11"/>
  <c r="CA65" i="11" s="1"/>
  <c r="DC66" i="11"/>
  <c r="CC66" i="11" s="1"/>
  <c r="DA69" i="11"/>
  <c r="CA69" i="11" s="1"/>
  <c r="DC70" i="11"/>
  <c r="CC70" i="11" s="1"/>
  <c r="DA73" i="11"/>
  <c r="CA73" i="11" s="1"/>
  <c r="DC74" i="11"/>
  <c r="CC74" i="11" s="1"/>
  <c r="DA77" i="11"/>
  <c r="CA77" i="11" s="1"/>
  <c r="DA68" i="11"/>
  <c r="CA68" i="11" s="1"/>
  <c r="DA72" i="11"/>
  <c r="CA72" i="11" s="1"/>
  <c r="DA76" i="11"/>
  <c r="CA76" i="11" s="1"/>
  <c r="DD34" i="11"/>
  <c r="CD34" i="11" s="1"/>
  <c r="DD56" i="11"/>
  <c r="CD56" i="11" s="1"/>
  <c r="DA59" i="11"/>
  <c r="CA59" i="11" s="1"/>
  <c r="DA60" i="11"/>
  <c r="CA60" i="11" s="1"/>
  <c r="DB68" i="11"/>
  <c r="CB68" i="11" s="1"/>
  <c r="DB72" i="11"/>
  <c r="CB72" i="11" s="1"/>
  <c r="DB76" i="11"/>
  <c r="CB76" i="11" s="1"/>
  <c r="U119" i="10"/>
  <c r="T119" i="10"/>
  <c r="S119" i="10"/>
  <c r="R119" i="10"/>
  <c r="Q119" i="10"/>
  <c r="P119" i="10"/>
  <c r="O119" i="10"/>
  <c r="N119" i="10"/>
  <c r="M119" i="10"/>
  <c r="L119" i="10"/>
  <c r="K119" i="10"/>
  <c r="J119" i="10"/>
  <c r="I119" i="10"/>
  <c r="H119" i="10"/>
  <c r="G119" i="10"/>
  <c r="F119" i="10"/>
  <c r="E119" i="10"/>
  <c r="D119" i="10"/>
  <c r="C119" i="10"/>
  <c r="B118" i="10"/>
  <c r="DA118" i="10" s="1"/>
  <c r="CA118" i="10" s="1"/>
  <c r="V118" i="10" s="1"/>
  <c r="B117" i="10"/>
  <c r="DA117" i="10" s="1"/>
  <c r="CA117" i="10" s="1"/>
  <c r="V117" i="10" s="1"/>
  <c r="DA116" i="10"/>
  <c r="CA116" i="10" s="1"/>
  <c r="V116" i="10" s="1"/>
  <c r="B116" i="10"/>
  <c r="DA115" i="10"/>
  <c r="CA115" i="10" s="1"/>
  <c r="V115" i="10"/>
  <c r="B115" i="10"/>
  <c r="V114" i="10"/>
  <c r="B114" i="10"/>
  <c r="DA114" i="10" s="1"/>
  <c r="CA114" i="10" s="1"/>
  <c r="B113" i="10"/>
  <c r="DA113" i="10" s="1"/>
  <c r="CA113" i="10" s="1"/>
  <c r="V113" i="10" s="1"/>
  <c r="DA112" i="10"/>
  <c r="CA112" i="10" s="1"/>
  <c r="V112" i="10" s="1"/>
  <c r="B112" i="10"/>
  <c r="DA111" i="10"/>
  <c r="CA111" i="10" s="1"/>
  <c r="V111" i="10"/>
  <c r="B111" i="10"/>
  <c r="B110" i="10"/>
  <c r="DA110" i="10" s="1"/>
  <c r="CA110" i="10" s="1"/>
  <c r="V110" i="10" s="1"/>
  <c r="B109" i="10"/>
  <c r="DA109" i="10" s="1"/>
  <c r="CA109" i="10" s="1"/>
  <c r="V109" i="10" s="1"/>
  <c r="DA108" i="10"/>
  <c r="CA108" i="10" s="1"/>
  <c r="V108" i="10" s="1"/>
  <c r="B108" i="10"/>
  <c r="DA107" i="10"/>
  <c r="CA107" i="10" s="1"/>
  <c r="V107" i="10" s="1"/>
  <c r="B107" i="10"/>
  <c r="B106" i="10"/>
  <c r="DA106" i="10" s="1"/>
  <c r="CA106" i="10" s="1"/>
  <c r="V106" i="10" s="1"/>
  <c r="B105" i="10"/>
  <c r="DA105" i="10" s="1"/>
  <c r="CA105" i="10" s="1"/>
  <c r="V105" i="10" s="1"/>
  <c r="DA104" i="10"/>
  <c r="CA104" i="10" s="1"/>
  <c r="V104" i="10" s="1"/>
  <c r="B104" i="10"/>
  <c r="B95" i="10"/>
  <c r="B94" i="10"/>
  <c r="C89" i="10"/>
  <c r="C88" i="10"/>
  <c r="C87" i="10"/>
  <c r="C86" i="10"/>
  <c r="C85" i="10"/>
  <c r="C84" i="10"/>
  <c r="C83" i="10"/>
  <c r="C82" i="10"/>
  <c r="C77" i="10"/>
  <c r="DD76" i="10"/>
  <c r="CD76" i="10"/>
  <c r="C76" i="10"/>
  <c r="DB76" i="10" s="1"/>
  <c r="CB76" i="10" s="1"/>
  <c r="DD75" i="10"/>
  <c r="CD75" i="10" s="1"/>
  <c r="DB75" i="10"/>
  <c r="CB75" i="10"/>
  <c r="C75" i="10"/>
  <c r="DC75" i="10" s="1"/>
  <c r="CC75" i="10" s="1"/>
  <c r="DC74" i="10"/>
  <c r="CC74" i="10" s="1"/>
  <c r="DB74" i="10"/>
  <c r="CB74" i="10" s="1"/>
  <c r="DA74" i="10"/>
  <c r="CA74" i="10" s="1"/>
  <c r="C74" i="10"/>
  <c r="DD74" i="10" s="1"/>
  <c r="CD74" i="10" s="1"/>
  <c r="DB73" i="10"/>
  <c r="CB73" i="10" s="1"/>
  <c r="C73" i="10"/>
  <c r="DD72" i="10"/>
  <c r="CD72" i="10"/>
  <c r="C72" i="10"/>
  <c r="DB72" i="10" s="1"/>
  <c r="CB72" i="10" s="1"/>
  <c r="DD71" i="10"/>
  <c r="CD71" i="10" s="1"/>
  <c r="DB71" i="10"/>
  <c r="CB71" i="10"/>
  <c r="C71" i="10"/>
  <c r="DC71" i="10" s="1"/>
  <c r="CC71" i="10" s="1"/>
  <c r="DC70" i="10"/>
  <c r="CC70" i="10" s="1"/>
  <c r="DB70" i="10"/>
  <c r="CB70" i="10" s="1"/>
  <c r="DA70" i="10"/>
  <c r="CA70" i="10"/>
  <c r="C70" i="10"/>
  <c r="DD70" i="10" s="1"/>
  <c r="CD70" i="10" s="1"/>
  <c r="DB69" i="10"/>
  <c r="CB69" i="10" s="1"/>
  <c r="C69" i="10"/>
  <c r="DD68" i="10"/>
  <c r="CD68" i="10"/>
  <c r="C68" i="10"/>
  <c r="DB68" i="10" s="1"/>
  <c r="CB68" i="10" s="1"/>
  <c r="DD67" i="10"/>
  <c r="CD67" i="10" s="1"/>
  <c r="DB67" i="10"/>
  <c r="CB67" i="10" s="1"/>
  <c r="C67" i="10"/>
  <c r="DC67" i="10" s="1"/>
  <c r="CC67" i="10" s="1"/>
  <c r="DC66" i="10"/>
  <c r="CC66" i="10" s="1"/>
  <c r="DB66" i="10"/>
  <c r="CB66" i="10" s="1"/>
  <c r="DA66" i="10"/>
  <c r="CA66" i="10"/>
  <c r="C66" i="10"/>
  <c r="DD66" i="10" s="1"/>
  <c r="CD66" i="10" s="1"/>
  <c r="C65" i="10"/>
  <c r="M61" i="10"/>
  <c r="L61" i="10"/>
  <c r="K61" i="10"/>
  <c r="J61" i="10"/>
  <c r="I61" i="10"/>
  <c r="H61" i="10"/>
  <c r="G61" i="10"/>
  <c r="F61" i="10"/>
  <c r="E61" i="10"/>
  <c r="D61" i="10"/>
  <c r="DD60" i="10"/>
  <c r="CD60" i="10" s="1"/>
  <c r="DC60" i="10"/>
  <c r="CC60" i="10" s="1"/>
  <c r="DB60" i="10"/>
  <c r="CB60" i="10" s="1"/>
  <c r="N60" i="10" s="1"/>
  <c r="C60" i="10"/>
  <c r="DA60" i="10" s="1"/>
  <c r="CA60" i="10" s="1"/>
  <c r="DD59" i="10"/>
  <c r="CD59" i="10" s="1"/>
  <c r="DB59" i="10"/>
  <c r="CB59" i="10" s="1"/>
  <c r="DA59" i="10"/>
  <c r="CA59" i="10"/>
  <c r="N59" i="10"/>
  <c r="C59" i="10"/>
  <c r="DC59" i="10" s="1"/>
  <c r="CC59" i="10" s="1"/>
  <c r="DD58" i="10"/>
  <c r="CD58" i="10" s="1"/>
  <c r="DC58" i="10"/>
  <c r="CC58" i="10" s="1"/>
  <c r="DB58" i="10"/>
  <c r="CB58" i="10" s="1"/>
  <c r="N58" i="10" s="1"/>
  <c r="C58" i="10"/>
  <c r="DA58" i="10" s="1"/>
  <c r="CA58" i="10" s="1"/>
  <c r="DD57" i="10"/>
  <c r="CD57" i="10" s="1"/>
  <c r="DB57" i="10"/>
  <c r="CB57" i="10" s="1"/>
  <c r="DA57" i="10"/>
  <c r="CA57" i="10"/>
  <c r="N57" i="10"/>
  <c r="C57" i="10"/>
  <c r="DC57" i="10" s="1"/>
  <c r="CC57" i="10" s="1"/>
  <c r="DC56" i="10"/>
  <c r="CC56" i="10" s="1"/>
  <c r="DB56" i="10"/>
  <c r="CB56" i="10"/>
  <c r="C56" i="10"/>
  <c r="DA56" i="10" s="1"/>
  <c r="CA56" i="10" s="1"/>
  <c r="DD55" i="10"/>
  <c r="DB55" i="10"/>
  <c r="CB55" i="10" s="1"/>
  <c r="N55" i="10" s="1"/>
  <c r="DA55" i="10"/>
  <c r="CD55" i="10"/>
  <c r="CA55" i="10"/>
  <c r="C55" i="10"/>
  <c r="DC55" i="10" s="1"/>
  <c r="CC55" i="10" s="1"/>
  <c r="DC54" i="10"/>
  <c r="CC54" i="10" s="1"/>
  <c r="DB54" i="10"/>
  <c r="CB54" i="10"/>
  <c r="C54" i="10"/>
  <c r="DA54" i="10" s="1"/>
  <c r="CA54" i="10" s="1"/>
  <c r="DD53" i="10"/>
  <c r="DB53" i="10"/>
  <c r="CB53" i="10" s="1"/>
  <c r="N53" i="10" s="1"/>
  <c r="DA53" i="10"/>
  <c r="CD53" i="10"/>
  <c r="CA53" i="10"/>
  <c r="C53" i="10"/>
  <c r="DC53" i="10" s="1"/>
  <c r="CC53" i="10" s="1"/>
  <c r="DC52" i="10"/>
  <c r="CC52" i="10" s="1"/>
  <c r="DB52" i="10"/>
  <c r="CB52" i="10"/>
  <c r="C52" i="10"/>
  <c r="DD52" i="10" s="1"/>
  <c r="CD52" i="10" s="1"/>
  <c r="D49" i="10"/>
  <c r="C49" i="10"/>
  <c r="B49" i="10"/>
  <c r="D48" i="10"/>
  <c r="C48" i="10"/>
  <c r="D47" i="10"/>
  <c r="C47" i="10"/>
  <c r="D46" i="10"/>
  <c r="C46" i="10"/>
  <c r="B46" i="10"/>
  <c r="DD35" i="10"/>
  <c r="DB35" i="10"/>
  <c r="DA35" i="10"/>
  <c r="CA35" i="10" s="1"/>
  <c r="Q35" i="10" s="1"/>
  <c r="CD35" i="10"/>
  <c r="CB35" i="10"/>
  <c r="C35" i="10"/>
  <c r="DC35" i="10" s="1"/>
  <c r="CC35" i="10" s="1"/>
  <c r="DB34" i="10"/>
  <c r="CB34" i="10" s="1"/>
  <c r="C34" i="10"/>
  <c r="DD33" i="10"/>
  <c r="DB33" i="10"/>
  <c r="CB33" i="10" s="1"/>
  <c r="DA33" i="10"/>
  <c r="CA33" i="10" s="1"/>
  <c r="CD33" i="10"/>
  <c r="Q33" i="10"/>
  <c r="C33" i="10"/>
  <c r="DC33" i="10" s="1"/>
  <c r="CC33" i="10" s="1"/>
  <c r="DB32" i="10"/>
  <c r="CB32" i="10" s="1"/>
  <c r="CA32" i="10"/>
  <c r="C32" i="10"/>
  <c r="DD31" i="10"/>
  <c r="CD31" i="10"/>
  <c r="C31" i="10"/>
  <c r="DC30" i="10"/>
  <c r="CC30" i="10"/>
  <c r="C30" i="10"/>
  <c r="DD30" i="10" s="1"/>
  <c r="CD30" i="10" s="1"/>
  <c r="DD29" i="10"/>
  <c r="CD29" i="10" s="1"/>
  <c r="DC29" i="10"/>
  <c r="CC29" i="10"/>
  <c r="C29" i="10"/>
  <c r="DB29" i="10" s="1"/>
  <c r="CB29" i="10" s="1"/>
  <c r="DC28" i="10"/>
  <c r="CC28" i="10" s="1"/>
  <c r="DA28" i="10"/>
  <c r="CA28" i="10" s="1"/>
  <c r="Q28" i="10" s="1"/>
  <c r="CB28" i="10"/>
  <c r="C28" i="10"/>
  <c r="DD28" i="10" s="1"/>
  <c r="CD28" i="10" s="1"/>
  <c r="DA27" i="10"/>
  <c r="CB27" i="10"/>
  <c r="CA27" i="10"/>
  <c r="C27" i="10"/>
  <c r="DD27" i="10" s="1"/>
  <c r="CD27" i="10" s="1"/>
  <c r="CB26" i="10"/>
  <c r="C26" i="10"/>
  <c r="DD25" i="10"/>
  <c r="CD25" i="10" s="1"/>
  <c r="DB25" i="10"/>
  <c r="DA25" i="10"/>
  <c r="CA25" i="10" s="1"/>
  <c r="CB25" i="10"/>
  <c r="C25" i="10"/>
  <c r="DC25" i="10" s="1"/>
  <c r="CC25" i="10" s="1"/>
  <c r="C24" i="10"/>
  <c r="DB23" i="10"/>
  <c r="DA23" i="10"/>
  <c r="CB23" i="10"/>
  <c r="CA23" i="10"/>
  <c r="C23" i="10"/>
  <c r="DD23" i="10" s="1"/>
  <c r="CD23" i="10" s="1"/>
  <c r="DC22" i="10"/>
  <c r="CC22" i="10"/>
  <c r="CB22" i="10"/>
  <c r="C22" i="10"/>
  <c r="DA22" i="10" s="1"/>
  <c r="CA22" i="10" s="1"/>
  <c r="CB21" i="10"/>
  <c r="C21" i="10"/>
  <c r="DD21" i="10" s="1"/>
  <c r="CD21" i="10" s="1"/>
  <c r="DB20" i="10"/>
  <c r="DA20" i="10"/>
  <c r="CB20" i="10"/>
  <c r="CA20" i="10"/>
  <c r="C20" i="10"/>
  <c r="DD20" i="10" s="1"/>
  <c r="CD20" i="10" s="1"/>
  <c r="C19" i="10"/>
  <c r="DB18" i="10"/>
  <c r="CB18" i="10" s="1"/>
  <c r="DA18" i="10"/>
  <c r="CA18" i="10"/>
  <c r="C18" i="10"/>
  <c r="DD18" i="10" s="1"/>
  <c r="CD18" i="10" s="1"/>
  <c r="DC17" i="10"/>
  <c r="CC17" i="10"/>
  <c r="CB17" i="10"/>
  <c r="C17" i="10"/>
  <c r="DA17" i="10" s="1"/>
  <c r="CA17" i="10" s="1"/>
  <c r="CB16" i="10"/>
  <c r="C16" i="10"/>
  <c r="DC15" i="10"/>
  <c r="CC15" i="10" s="1"/>
  <c r="DA15" i="10"/>
  <c r="CB15" i="10"/>
  <c r="CA15" i="10"/>
  <c r="Q15" i="10" s="1"/>
  <c r="C15" i="10"/>
  <c r="DD15" i="10" s="1"/>
  <c r="CD15" i="10" s="1"/>
  <c r="DC14" i="10"/>
  <c r="CC14" i="10" s="1"/>
  <c r="DA14" i="10"/>
  <c r="CA14" i="10" s="1"/>
  <c r="Q14" i="10" s="1"/>
  <c r="CB14" i="10"/>
  <c r="C14" i="10"/>
  <c r="DD14" i="10" s="1"/>
  <c r="CD14" i="10" s="1"/>
  <c r="CB13" i="10"/>
  <c r="C13" i="10"/>
  <c r="DA13" i="10" s="1"/>
  <c r="CA13" i="10" s="1"/>
  <c r="CB12" i="10"/>
  <c r="C12" i="10"/>
  <c r="DC11" i="10"/>
  <c r="CC11" i="10" s="1"/>
  <c r="DA11" i="10"/>
  <c r="CA11" i="10" s="1"/>
  <c r="Q11" i="10" s="1"/>
  <c r="CB11" i="10"/>
  <c r="C11" i="10"/>
  <c r="DD11" i="10" s="1"/>
  <c r="CD11" i="10" s="1"/>
  <c r="DC10" i="10"/>
  <c r="CC10" i="10" s="1"/>
  <c r="DA10" i="10"/>
  <c r="CB10" i="10"/>
  <c r="C10" i="10"/>
  <c r="A5" i="10"/>
  <c r="A4" i="10"/>
  <c r="A3" i="10"/>
  <c r="A2" i="10"/>
  <c r="N60" i="11" l="1"/>
  <c r="N57" i="11"/>
  <c r="Q25" i="11"/>
  <c r="N56" i="11"/>
  <c r="N59" i="11"/>
  <c r="Q34" i="11"/>
  <c r="Q35" i="11"/>
  <c r="Q23" i="11"/>
  <c r="B198" i="11"/>
  <c r="CA10" i="11"/>
  <c r="Q10" i="11" s="1"/>
  <c r="N54" i="10"/>
  <c r="DA24" i="10"/>
  <c r="CA24" i="10" s="1"/>
  <c r="Q24" i="10" s="1"/>
  <c r="DC24" i="10"/>
  <c r="CC24" i="10" s="1"/>
  <c r="DB24" i="10"/>
  <c r="CB24" i="10" s="1"/>
  <c r="Q25" i="10"/>
  <c r="DA77" i="10"/>
  <c r="CA77" i="10" s="1"/>
  <c r="DD77" i="10"/>
  <c r="CD77" i="10" s="1"/>
  <c r="DC77" i="10"/>
  <c r="CC77" i="10" s="1"/>
  <c r="B119" i="10"/>
  <c r="DB19" i="10"/>
  <c r="CB19" i="10" s="1"/>
  <c r="DA19" i="10"/>
  <c r="CA19" i="10" s="1"/>
  <c r="DA65" i="10"/>
  <c r="CA65" i="10" s="1"/>
  <c r="DD65" i="10"/>
  <c r="CD65" i="10" s="1"/>
  <c r="DC65" i="10"/>
  <c r="CC65" i="10" s="1"/>
  <c r="DC12" i="10"/>
  <c r="CC12" i="10" s="1"/>
  <c r="DA12" i="10"/>
  <c r="CA12" i="10" s="1"/>
  <c r="Q12" i="10" s="1"/>
  <c r="DD19" i="10"/>
  <c r="CD19" i="10" s="1"/>
  <c r="CA10" i="10"/>
  <c r="DD12" i="10"/>
  <c r="CD12" i="10" s="1"/>
  <c r="DC13" i="10"/>
  <c r="CC13" i="10" s="1"/>
  <c r="Q17" i="10"/>
  <c r="DD17" i="10"/>
  <c r="CD17" i="10" s="1"/>
  <c r="DA26" i="10"/>
  <c r="CA26" i="10" s="1"/>
  <c r="DD26" i="10"/>
  <c r="CD26" i="10" s="1"/>
  <c r="DC26" i="10"/>
  <c r="CC26" i="10" s="1"/>
  <c r="DC27" i="10"/>
  <c r="CC27" i="10" s="1"/>
  <c r="DB31" i="10"/>
  <c r="CB31" i="10" s="1"/>
  <c r="DC31" i="10"/>
  <c r="CC31" i="10" s="1"/>
  <c r="DA31" i="10"/>
  <c r="CA31" i="10" s="1"/>
  <c r="Q31" i="10" s="1"/>
  <c r="DD32" i="10"/>
  <c r="CD32" i="10" s="1"/>
  <c r="DC32" i="10"/>
  <c r="CC32" i="10" s="1"/>
  <c r="B47" i="10"/>
  <c r="A198" i="10" s="1"/>
  <c r="DB65" i="10"/>
  <c r="CB65" i="10" s="1"/>
  <c r="DA73" i="10"/>
  <c r="CA73" i="10" s="1"/>
  <c r="DD73" i="10"/>
  <c r="CD73" i="10" s="1"/>
  <c r="DC73" i="10"/>
  <c r="CC73" i="10" s="1"/>
  <c r="Q13" i="10"/>
  <c r="DD13" i="10"/>
  <c r="CD13" i="10" s="1"/>
  <c r="DC21" i="10"/>
  <c r="CC21" i="10" s="1"/>
  <c r="DA21" i="10"/>
  <c r="CA21" i="10" s="1"/>
  <c r="Q21" i="10" s="1"/>
  <c r="Q23" i="10"/>
  <c r="DD24" i="10"/>
  <c r="CD24" i="10" s="1"/>
  <c r="Q27" i="10"/>
  <c r="DC16" i="10"/>
  <c r="CC16" i="10" s="1"/>
  <c r="DA16" i="10"/>
  <c r="CA16" i="10" s="1"/>
  <c r="Q16" i="10" s="1"/>
  <c r="DC19" i="10"/>
  <c r="CC19" i="10" s="1"/>
  <c r="DA34" i="10"/>
  <c r="CA34" i="10" s="1"/>
  <c r="DD34" i="10"/>
  <c r="CD34" i="10" s="1"/>
  <c r="DC34" i="10"/>
  <c r="CC34" i="10" s="1"/>
  <c r="DD16" i="10"/>
  <c r="CD16" i="10" s="1"/>
  <c r="Q22" i="10"/>
  <c r="DD22" i="10"/>
  <c r="CD22" i="10" s="1"/>
  <c r="DA69" i="10"/>
  <c r="CA69" i="10" s="1"/>
  <c r="DD69" i="10"/>
  <c r="CD69" i="10" s="1"/>
  <c r="DC69" i="10"/>
  <c r="CC69" i="10" s="1"/>
  <c r="DB77" i="10"/>
  <c r="CB77" i="10" s="1"/>
  <c r="DD10" i="10"/>
  <c r="CD10" i="10" s="1"/>
  <c r="DC18" i="10"/>
  <c r="CC18" i="10" s="1"/>
  <c r="Q18" i="10" s="1"/>
  <c r="DC20" i="10"/>
  <c r="CC20" i="10" s="1"/>
  <c r="Q20" i="10" s="1"/>
  <c r="DC23" i="10"/>
  <c r="CC23" i="10" s="1"/>
  <c r="DA30" i="10"/>
  <c r="CA30" i="10" s="1"/>
  <c r="Q32" i="10"/>
  <c r="B48" i="10"/>
  <c r="DD54" i="10"/>
  <c r="CD54" i="10" s="1"/>
  <c r="DD56" i="10"/>
  <c r="CD56" i="10" s="1"/>
  <c r="N56" i="10" s="1"/>
  <c r="DA68" i="10"/>
  <c r="CA68" i="10" s="1"/>
  <c r="DA72" i="10"/>
  <c r="CA72" i="10" s="1"/>
  <c r="DA76" i="10"/>
  <c r="CA76" i="10" s="1"/>
  <c r="DA29" i="10"/>
  <c r="CA29" i="10" s="1"/>
  <c r="Q29" i="10" s="1"/>
  <c r="DB30" i="10"/>
  <c r="CB30" i="10" s="1"/>
  <c r="C61" i="10"/>
  <c r="DA52" i="10"/>
  <c r="CA52" i="10" s="1"/>
  <c r="N52" i="10" s="1"/>
  <c r="DA67" i="10"/>
  <c r="CA67" i="10" s="1"/>
  <c r="DC68" i="10"/>
  <c r="CC68" i="10" s="1"/>
  <c r="DA71" i="10"/>
  <c r="CA71" i="10" s="1"/>
  <c r="DC72" i="10"/>
  <c r="CC72" i="10" s="1"/>
  <c r="DA75" i="10"/>
  <c r="CA75" i="10" s="1"/>
  <c r="DC76" i="10"/>
  <c r="CC76" i="10" s="1"/>
  <c r="U119" i="9"/>
  <c r="T119" i="9"/>
  <c r="S119" i="9"/>
  <c r="R119" i="9"/>
  <c r="Q119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B119" i="9" s="1"/>
  <c r="CA118" i="9"/>
  <c r="V118" i="9" s="1"/>
  <c r="B118" i="9"/>
  <c r="DA118" i="9" s="1"/>
  <c r="CA117" i="9"/>
  <c r="V117" i="9"/>
  <c r="B117" i="9"/>
  <c r="DA117" i="9" s="1"/>
  <c r="B116" i="9"/>
  <c r="DA116" i="9" s="1"/>
  <c r="CA116" i="9" s="1"/>
  <c r="V116" i="9" s="1"/>
  <c r="B115" i="9"/>
  <c r="DA115" i="9" s="1"/>
  <c r="CA115" i="9" s="1"/>
  <c r="V115" i="9" s="1"/>
  <c r="CA114" i="9"/>
  <c r="V114" i="9" s="1"/>
  <c r="B114" i="9"/>
  <c r="DA114" i="9" s="1"/>
  <c r="CA113" i="9"/>
  <c r="V113" i="9"/>
  <c r="B113" i="9"/>
  <c r="DA113" i="9" s="1"/>
  <c r="B112" i="9"/>
  <c r="DA112" i="9" s="1"/>
  <c r="CA112" i="9" s="1"/>
  <c r="V112" i="9" s="1"/>
  <c r="B111" i="9"/>
  <c r="DA111" i="9" s="1"/>
  <c r="CA111" i="9" s="1"/>
  <c r="V111" i="9" s="1"/>
  <c r="CA110" i="9"/>
  <c r="V110" i="9" s="1"/>
  <c r="B110" i="9"/>
  <c r="DA110" i="9" s="1"/>
  <c r="CA109" i="9"/>
  <c r="V109" i="9"/>
  <c r="B109" i="9"/>
  <c r="DA109" i="9" s="1"/>
  <c r="B108" i="9"/>
  <c r="DA108" i="9" s="1"/>
  <c r="CA108" i="9" s="1"/>
  <c r="V108" i="9" s="1"/>
  <c r="B107" i="9"/>
  <c r="DA107" i="9" s="1"/>
  <c r="CA107" i="9" s="1"/>
  <c r="V107" i="9" s="1"/>
  <c r="CA106" i="9"/>
  <c r="V106" i="9" s="1"/>
  <c r="B106" i="9"/>
  <c r="DA106" i="9" s="1"/>
  <c r="CA105" i="9"/>
  <c r="V105" i="9"/>
  <c r="B105" i="9"/>
  <c r="DA105" i="9" s="1"/>
  <c r="B104" i="9"/>
  <c r="DA104" i="9" s="1"/>
  <c r="CA104" i="9" s="1"/>
  <c r="V104" i="9" s="1"/>
  <c r="B95" i="9"/>
  <c r="B94" i="9"/>
  <c r="C89" i="9"/>
  <c r="C88" i="9"/>
  <c r="C87" i="9"/>
  <c r="C86" i="9"/>
  <c r="C85" i="9"/>
  <c r="C84" i="9"/>
  <c r="C83" i="9"/>
  <c r="C82" i="9"/>
  <c r="DD77" i="9"/>
  <c r="DC77" i="9"/>
  <c r="CC77" i="9" s="1"/>
  <c r="CD77" i="9"/>
  <c r="C77" i="9"/>
  <c r="DB77" i="9" s="1"/>
  <c r="CB77" i="9" s="1"/>
  <c r="C76" i="9"/>
  <c r="DC76" i="9" s="1"/>
  <c r="CC76" i="9" s="1"/>
  <c r="DC75" i="9"/>
  <c r="DB75" i="9"/>
  <c r="CB75" i="9" s="1"/>
  <c r="DA75" i="9"/>
  <c r="CC75" i="9"/>
  <c r="CA75" i="9"/>
  <c r="C75" i="9"/>
  <c r="DD75" i="9" s="1"/>
  <c r="CD75" i="9" s="1"/>
  <c r="DD74" i="9"/>
  <c r="CD74" i="9" s="1"/>
  <c r="C74" i="9"/>
  <c r="DA74" i="9" s="1"/>
  <c r="CA74" i="9" s="1"/>
  <c r="DD73" i="9"/>
  <c r="DC73" i="9"/>
  <c r="CC73" i="9" s="1"/>
  <c r="CD73" i="9"/>
  <c r="C73" i="9"/>
  <c r="DB73" i="9" s="1"/>
  <c r="CB73" i="9" s="1"/>
  <c r="C72" i="9"/>
  <c r="DC72" i="9" s="1"/>
  <c r="CC72" i="9" s="1"/>
  <c r="DC71" i="9"/>
  <c r="DB71" i="9"/>
  <c r="CB71" i="9" s="1"/>
  <c r="DA71" i="9"/>
  <c r="CC71" i="9"/>
  <c r="CA71" i="9"/>
  <c r="C71" i="9"/>
  <c r="DD71" i="9" s="1"/>
  <c r="CD71" i="9" s="1"/>
  <c r="DD70" i="9"/>
  <c r="CD70" i="9" s="1"/>
  <c r="C70" i="9"/>
  <c r="DA70" i="9" s="1"/>
  <c r="CA70" i="9" s="1"/>
  <c r="DD69" i="9"/>
  <c r="DC69" i="9"/>
  <c r="CC69" i="9" s="1"/>
  <c r="CD69" i="9"/>
  <c r="C69" i="9"/>
  <c r="DB69" i="9" s="1"/>
  <c r="CB69" i="9" s="1"/>
  <c r="C68" i="9"/>
  <c r="DC68" i="9" s="1"/>
  <c r="CC68" i="9" s="1"/>
  <c r="DC67" i="9"/>
  <c r="DB67" i="9"/>
  <c r="CB67" i="9" s="1"/>
  <c r="DA67" i="9"/>
  <c r="CC67" i="9"/>
  <c r="CA67" i="9"/>
  <c r="C67" i="9"/>
  <c r="DD67" i="9" s="1"/>
  <c r="CD67" i="9" s="1"/>
  <c r="DD66" i="9"/>
  <c r="CD66" i="9" s="1"/>
  <c r="C66" i="9"/>
  <c r="DA66" i="9" s="1"/>
  <c r="CA66" i="9" s="1"/>
  <c r="DD65" i="9"/>
  <c r="DC65" i="9"/>
  <c r="CC65" i="9" s="1"/>
  <c r="CD65" i="9"/>
  <c r="C65" i="9"/>
  <c r="DB65" i="9" s="1"/>
  <c r="CB65" i="9" s="1"/>
  <c r="M61" i="9"/>
  <c r="L61" i="9"/>
  <c r="K61" i="9"/>
  <c r="J61" i="9"/>
  <c r="I61" i="9"/>
  <c r="H61" i="9"/>
  <c r="G61" i="9"/>
  <c r="F61" i="9"/>
  <c r="E61" i="9"/>
  <c r="D61" i="9"/>
  <c r="C60" i="9"/>
  <c r="DB60" i="9" s="1"/>
  <c r="CB60" i="9" s="1"/>
  <c r="DB59" i="9"/>
  <c r="CB59" i="9" s="1"/>
  <c r="C59" i="9"/>
  <c r="DD59" i="9" s="1"/>
  <c r="CD59" i="9" s="1"/>
  <c r="DD58" i="9"/>
  <c r="CD58" i="9" s="1"/>
  <c r="DA58" i="9"/>
  <c r="CA58" i="9" s="1"/>
  <c r="C58" i="9"/>
  <c r="DB58" i="9" s="1"/>
  <c r="CB58" i="9" s="1"/>
  <c r="DC57" i="9"/>
  <c r="CC57" i="9" s="1"/>
  <c r="C57" i="9"/>
  <c r="DD57" i="9" s="1"/>
  <c r="CD57" i="9" s="1"/>
  <c r="DC56" i="9"/>
  <c r="CC56" i="9" s="1"/>
  <c r="C56" i="9"/>
  <c r="DB56" i="9" s="1"/>
  <c r="CB56" i="9" s="1"/>
  <c r="DC55" i="9"/>
  <c r="DB55" i="9"/>
  <c r="CB55" i="9" s="1"/>
  <c r="CC55" i="9"/>
  <c r="C55" i="9"/>
  <c r="DD55" i="9" s="1"/>
  <c r="CD55" i="9" s="1"/>
  <c r="DD54" i="9"/>
  <c r="CD54" i="9" s="1"/>
  <c r="N54" i="9" s="1"/>
  <c r="DC54" i="9"/>
  <c r="DA54" i="9"/>
  <c r="CA54" i="9" s="1"/>
  <c r="CC54" i="9"/>
  <c r="C54" i="9"/>
  <c r="DB54" i="9" s="1"/>
  <c r="CB54" i="9" s="1"/>
  <c r="DA53" i="9"/>
  <c r="CA53" i="9" s="1"/>
  <c r="C53" i="9"/>
  <c r="C52" i="9"/>
  <c r="D49" i="9"/>
  <c r="C49" i="9"/>
  <c r="B49" i="9" s="1"/>
  <c r="D48" i="9"/>
  <c r="B48" i="9" s="1"/>
  <c r="C48" i="9"/>
  <c r="D47" i="9"/>
  <c r="C47" i="9"/>
  <c r="B47" i="9" s="1"/>
  <c r="D46" i="9"/>
  <c r="C46" i="9"/>
  <c r="B46" i="9" s="1"/>
  <c r="DC35" i="9"/>
  <c r="CC35" i="9" s="1"/>
  <c r="C35" i="9"/>
  <c r="DD35" i="9" s="1"/>
  <c r="CD35" i="9" s="1"/>
  <c r="DC34" i="9"/>
  <c r="CC34" i="9" s="1"/>
  <c r="C34" i="9"/>
  <c r="DB34" i="9" s="1"/>
  <c r="CB34" i="9" s="1"/>
  <c r="DC33" i="9"/>
  <c r="DB33" i="9"/>
  <c r="CB33" i="9" s="1"/>
  <c r="CC33" i="9"/>
  <c r="C33" i="9"/>
  <c r="DD33" i="9" s="1"/>
  <c r="CD33" i="9" s="1"/>
  <c r="DD32" i="9"/>
  <c r="DC32" i="9"/>
  <c r="CC32" i="9" s="1"/>
  <c r="CD32" i="9"/>
  <c r="CB32" i="9"/>
  <c r="CA32" i="9"/>
  <c r="Q32" i="9"/>
  <c r="C32" i="9"/>
  <c r="DB32" i="9" s="1"/>
  <c r="DD31" i="9"/>
  <c r="CD31" i="9" s="1"/>
  <c r="DB31" i="9"/>
  <c r="DA31" i="9"/>
  <c r="CA31" i="9" s="1"/>
  <c r="CB31" i="9"/>
  <c r="Q31" i="9"/>
  <c r="C31" i="9"/>
  <c r="DC31" i="9" s="1"/>
  <c r="CC31" i="9" s="1"/>
  <c r="DD30" i="9"/>
  <c r="CD30" i="9" s="1"/>
  <c r="DC30" i="9"/>
  <c r="DB30" i="9"/>
  <c r="CB30" i="9" s="1"/>
  <c r="Q30" i="9" s="1"/>
  <c r="CC30" i="9"/>
  <c r="C30" i="9"/>
  <c r="DA30" i="9" s="1"/>
  <c r="CA30" i="9" s="1"/>
  <c r="DD29" i="9"/>
  <c r="CD29" i="9" s="1"/>
  <c r="DB29" i="9"/>
  <c r="DA29" i="9"/>
  <c r="CA29" i="9" s="1"/>
  <c r="CB29" i="9"/>
  <c r="Q29" i="9"/>
  <c r="C29" i="9"/>
  <c r="DC29" i="9" s="1"/>
  <c r="CC29" i="9" s="1"/>
  <c r="CB28" i="9"/>
  <c r="C28" i="9"/>
  <c r="DA28" i="9" s="1"/>
  <c r="CA28" i="9" s="1"/>
  <c r="DC27" i="9"/>
  <c r="CC27" i="9"/>
  <c r="CB27" i="9"/>
  <c r="C27" i="9"/>
  <c r="DA27" i="9" s="1"/>
  <c r="CA27" i="9" s="1"/>
  <c r="DD26" i="9"/>
  <c r="CD26" i="9" s="1"/>
  <c r="CB26" i="9"/>
  <c r="C26" i="9"/>
  <c r="DC26" i="9" s="1"/>
  <c r="CC26" i="9" s="1"/>
  <c r="DC25" i="9"/>
  <c r="CC25" i="9" s="1"/>
  <c r="C25" i="9"/>
  <c r="DA24" i="9"/>
  <c r="CA24" i="9"/>
  <c r="C24" i="9"/>
  <c r="DB24" i="9" s="1"/>
  <c r="CB24" i="9" s="1"/>
  <c r="C23" i="9"/>
  <c r="DC23" i="9" s="1"/>
  <c r="CC23" i="9" s="1"/>
  <c r="DC22" i="9"/>
  <c r="CC22" i="9" s="1"/>
  <c r="DA22" i="9"/>
  <c r="CB22" i="9"/>
  <c r="CA22" i="9"/>
  <c r="C22" i="9"/>
  <c r="DD22" i="9" s="1"/>
  <c r="CD22" i="9" s="1"/>
  <c r="Q22" i="9" s="1"/>
  <c r="DA21" i="9"/>
  <c r="CA21" i="9" s="1"/>
  <c r="CB21" i="9"/>
  <c r="C21" i="9"/>
  <c r="DC21" i="9" s="1"/>
  <c r="CC21" i="9" s="1"/>
  <c r="DC20" i="9"/>
  <c r="CC20" i="9" s="1"/>
  <c r="C20" i="9"/>
  <c r="DA19" i="9"/>
  <c r="CA19" i="9"/>
  <c r="C19" i="9"/>
  <c r="DB19" i="9" s="1"/>
  <c r="CB19" i="9" s="1"/>
  <c r="C18" i="9"/>
  <c r="DC17" i="9"/>
  <c r="CC17" i="9" s="1"/>
  <c r="DA17" i="9"/>
  <c r="CB17" i="9"/>
  <c r="CA17" i="9"/>
  <c r="C17" i="9"/>
  <c r="DD17" i="9" s="1"/>
  <c r="CD17" i="9" s="1"/>
  <c r="Q17" i="9" s="1"/>
  <c r="DA16" i="9"/>
  <c r="CA16" i="9" s="1"/>
  <c r="CB16" i="9"/>
  <c r="C16" i="9"/>
  <c r="DC16" i="9" s="1"/>
  <c r="CC16" i="9" s="1"/>
  <c r="DC15" i="9"/>
  <c r="CC15" i="9" s="1"/>
  <c r="CB15" i="9"/>
  <c r="C15" i="9"/>
  <c r="DD15" i="9" s="1"/>
  <c r="CD15" i="9" s="1"/>
  <c r="CB14" i="9"/>
  <c r="C14" i="9"/>
  <c r="DC13" i="9"/>
  <c r="CC13" i="9" s="1"/>
  <c r="DA13" i="9"/>
  <c r="CB13" i="9"/>
  <c r="CA13" i="9"/>
  <c r="C13" i="9"/>
  <c r="DD13" i="9" s="1"/>
  <c r="CD13" i="9" s="1"/>
  <c r="Q13" i="9" s="1"/>
  <c r="DA12" i="9"/>
  <c r="CB12" i="9"/>
  <c r="CA12" i="9"/>
  <c r="C12" i="9"/>
  <c r="DC12" i="9" s="1"/>
  <c r="CC12" i="9" s="1"/>
  <c r="DC11" i="9"/>
  <c r="CC11" i="9" s="1"/>
  <c r="CB11" i="9"/>
  <c r="C11" i="9"/>
  <c r="DD11" i="9" s="1"/>
  <c r="CD11" i="9" s="1"/>
  <c r="CB10" i="9"/>
  <c r="C10" i="9"/>
  <c r="A5" i="9"/>
  <c r="A4" i="9"/>
  <c r="A3" i="9"/>
  <c r="A2" i="9"/>
  <c r="B198" i="10" l="1"/>
  <c r="Q34" i="10"/>
  <c r="Q30" i="10"/>
  <c r="Q26" i="10"/>
  <c r="Q19" i="10"/>
  <c r="Q10" i="10"/>
  <c r="A198" i="9"/>
  <c r="DC10" i="9"/>
  <c r="CC10" i="9" s="1"/>
  <c r="DA10" i="9"/>
  <c r="DD18" i="9"/>
  <c r="CD18" i="9" s="1"/>
  <c r="DB18" i="9"/>
  <c r="CB18" i="9" s="1"/>
  <c r="DA18" i="9"/>
  <c r="CA18" i="9" s="1"/>
  <c r="DC14" i="9"/>
  <c r="CC14" i="9" s="1"/>
  <c r="DA14" i="9"/>
  <c r="CA14" i="9" s="1"/>
  <c r="DC18" i="9"/>
  <c r="CC18" i="9" s="1"/>
  <c r="DD20" i="9"/>
  <c r="CD20" i="9" s="1"/>
  <c r="DB20" i="9"/>
  <c r="CB20" i="9" s="1"/>
  <c r="DA20" i="9"/>
  <c r="CA20" i="9" s="1"/>
  <c r="DD25" i="9"/>
  <c r="CD25" i="9" s="1"/>
  <c r="DB25" i="9"/>
  <c r="CB25" i="9" s="1"/>
  <c r="DA25" i="9"/>
  <c r="CA25" i="9" s="1"/>
  <c r="Q25" i="9" s="1"/>
  <c r="DD10" i="9"/>
  <c r="CD10" i="9" s="1"/>
  <c r="DB52" i="9"/>
  <c r="CB52" i="9" s="1"/>
  <c r="DA52" i="9"/>
  <c r="CA52" i="9" s="1"/>
  <c r="C61" i="9"/>
  <c r="DD52" i="9"/>
  <c r="CD52" i="9" s="1"/>
  <c r="DC52" i="9"/>
  <c r="CC52" i="9" s="1"/>
  <c r="DD23" i="9"/>
  <c r="CD23" i="9" s="1"/>
  <c r="DB23" i="9"/>
  <c r="CB23" i="9" s="1"/>
  <c r="DA23" i="9"/>
  <c r="CA23" i="9" s="1"/>
  <c r="Q23" i="9" s="1"/>
  <c r="DC28" i="9"/>
  <c r="CC28" i="9" s="1"/>
  <c r="DD28" i="9"/>
  <c r="CD28" i="9" s="1"/>
  <c r="Q28" i="9" s="1"/>
  <c r="N58" i="9"/>
  <c r="DD14" i="9"/>
  <c r="CD14" i="9" s="1"/>
  <c r="DD53" i="9"/>
  <c r="CD53" i="9" s="1"/>
  <c r="DB53" i="9"/>
  <c r="CB53" i="9" s="1"/>
  <c r="N53" i="9" s="1"/>
  <c r="DC53" i="9"/>
  <c r="CC53" i="9" s="1"/>
  <c r="DD12" i="9"/>
  <c r="CD12" i="9" s="1"/>
  <c r="Q12" i="9" s="1"/>
  <c r="DD16" i="9"/>
  <c r="CD16" i="9" s="1"/>
  <c r="Q16" i="9" s="1"/>
  <c r="DC19" i="9"/>
  <c r="CC19" i="9" s="1"/>
  <c r="Q19" i="9" s="1"/>
  <c r="DD21" i="9"/>
  <c r="CD21" i="9" s="1"/>
  <c r="Q21" i="9" s="1"/>
  <c r="DC24" i="9"/>
  <c r="CC24" i="9" s="1"/>
  <c r="Q24" i="9" s="1"/>
  <c r="DA35" i="9"/>
  <c r="CA35" i="9" s="1"/>
  <c r="DA57" i="9"/>
  <c r="CA57" i="9" s="1"/>
  <c r="N57" i="9" s="1"/>
  <c r="DC60" i="9"/>
  <c r="CC60" i="9" s="1"/>
  <c r="DB66" i="9"/>
  <c r="CB66" i="9" s="1"/>
  <c r="DD68" i="9"/>
  <c r="CD68" i="9" s="1"/>
  <c r="DB70" i="9"/>
  <c r="CB70" i="9" s="1"/>
  <c r="DD72" i="9"/>
  <c r="CD72" i="9" s="1"/>
  <c r="DB74" i="9"/>
  <c r="CB74" i="9" s="1"/>
  <c r="DD76" i="9"/>
  <c r="CD76" i="9" s="1"/>
  <c r="DA11" i="9"/>
  <c r="CA11" i="9" s="1"/>
  <c r="Q11" i="9" s="1"/>
  <c r="DA15" i="9"/>
  <c r="CA15" i="9" s="1"/>
  <c r="Q15" i="9" s="1"/>
  <c r="DD19" i="9"/>
  <c r="CD19" i="9" s="1"/>
  <c r="DD24" i="9"/>
  <c r="CD24" i="9" s="1"/>
  <c r="DA26" i="9"/>
  <c r="CA26" i="9" s="1"/>
  <c r="Q26" i="9" s="1"/>
  <c r="DD27" i="9"/>
  <c r="CD27" i="9" s="1"/>
  <c r="Q27" i="9" s="1"/>
  <c r="DA33" i="9"/>
  <c r="CA33" i="9" s="1"/>
  <c r="Q33" i="9" s="1"/>
  <c r="DA34" i="9"/>
  <c r="CA34" i="9" s="1"/>
  <c r="DB35" i="9"/>
  <c r="CB35" i="9" s="1"/>
  <c r="DA55" i="9"/>
  <c r="CA55" i="9" s="1"/>
  <c r="N55" i="9" s="1"/>
  <c r="DA56" i="9"/>
  <c r="CA56" i="9" s="1"/>
  <c r="DB57" i="9"/>
  <c r="CB57" i="9" s="1"/>
  <c r="DC58" i="9"/>
  <c r="CC58" i="9" s="1"/>
  <c r="DC59" i="9"/>
  <c r="CC59" i="9" s="1"/>
  <c r="DD60" i="9"/>
  <c r="CD60" i="9" s="1"/>
  <c r="DA65" i="9"/>
  <c r="CA65" i="9" s="1"/>
  <c r="DC66" i="9"/>
  <c r="CC66" i="9" s="1"/>
  <c r="DA69" i="9"/>
  <c r="CA69" i="9" s="1"/>
  <c r="DC70" i="9"/>
  <c r="CC70" i="9" s="1"/>
  <c r="DA73" i="9"/>
  <c r="CA73" i="9" s="1"/>
  <c r="DC74" i="9"/>
  <c r="CC74" i="9" s="1"/>
  <c r="DA77" i="9"/>
  <c r="CA77" i="9" s="1"/>
  <c r="DA68" i="9"/>
  <c r="CA68" i="9" s="1"/>
  <c r="DA72" i="9"/>
  <c r="CA72" i="9" s="1"/>
  <c r="DA76" i="9"/>
  <c r="CA76" i="9" s="1"/>
  <c r="DD34" i="9"/>
  <c r="CD34" i="9" s="1"/>
  <c r="DD56" i="9"/>
  <c r="CD56" i="9" s="1"/>
  <c r="DA59" i="9"/>
  <c r="CA59" i="9" s="1"/>
  <c r="DA60" i="9"/>
  <c r="CA60" i="9" s="1"/>
  <c r="DB68" i="9"/>
  <c r="CB68" i="9" s="1"/>
  <c r="DB72" i="9"/>
  <c r="CB72" i="9" s="1"/>
  <c r="DB76" i="9"/>
  <c r="CB76" i="9" s="1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B118" i="8"/>
  <c r="DA118" i="8" s="1"/>
  <c r="CA118" i="8" s="1"/>
  <c r="V118" i="8" s="1"/>
  <c r="CA117" i="8"/>
  <c r="V117" i="8" s="1"/>
  <c r="B117" i="8"/>
  <c r="DA117" i="8" s="1"/>
  <c r="CA116" i="8"/>
  <c r="V116" i="8"/>
  <c r="B116" i="8"/>
  <c r="DA116" i="8" s="1"/>
  <c r="B115" i="8"/>
  <c r="DA115" i="8" s="1"/>
  <c r="CA115" i="8" s="1"/>
  <c r="V115" i="8" s="1"/>
  <c r="B114" i="8"/>
  <c r="DA114" i="8" s="1"/>
  <c r="CA114" i="8" s="1"/>
  <c r="V114" i="8" s="1"/>
  <c r="CA113" i="8"/>
  <c r="V113" i="8" s="1"/>
  <c r="B113" i="8"/>
  <c r="DA113" i="8" s="1"/>
  <c r="CA112" i="8"/>
  <c r="V112" i="8"/>
  <c r="B112" i="8"/>
  <c r="DA112" i="8" s="1"/>
  <c r="B111" i="8"/>
  <c r="DA111" i="8" s="1"/>
  <c r="CA111" i="8" s="1"/>
  <c r="V111" i="8" s="1"/>
  <c r="B110" i="8"/>
  <c r="DA110" i="8" s="1"/>
  <c r="CA110" i="8" s="1"/>
  <c r="V110" i="8" s="1"/>
  <c r="CA109" i="8"/>
  <c r="V109" i="8" s="1"/>
  <c r="B109" i="8"/>
  <c r="DA109" i="8" s="1"/>
  <c r="CA108" i="8"/>
  <c r="V108" i="8"/>
  <c r="B108" i="8"/>
  <c r="DA108" i="8" s="1"/>
  <c r="B107" i="8"/>
  <c r="DA107" i="8" s="1"/>
  <c r="CA107" i="8" s="1"/>
  <c r="V107" i="8" s="1"/>
  <c r="B106" i="8"/>
  <c r="DA106" i="8" s="1"/>
  <c r="CA106" i="8" s="1"/>
  <c r="V106" i="8" s="1"/>
  <c r="CA105" i="8"/>
  <c r="V105" i="8" s="1"/>
  <c r="B105" i="8"/>
  <c r="DA105" i="8" s="1"/>
  <c r="CA104" i="8"/>
  <c r="V104" i="8"/>
  <c r="B104" i="8"/>
  <c r="DA104" i="8" s="1"/>
  <c r="B95" i="8"/>
  <c r="B94" i="8"/>
  <c r="C89" i="8"/>
  <c r="C88" i="8"/>
  <c r="C87" i="8"/>
  <c r="C86" i="8"/>
  <c r="C85" i="8"/>
  <c r="C84" i="8"/>
  <c r="C83" i="8"/>
  <c r="C82" i="8"/>
  <c r="DD77" i="8"/>
  <c r="CD77" i="8" s="1"/>
  <c r="DC77" i="8"/>
  <c r="CC77" i="8"/>
  <c r="C77" i="8"/>
  <c r="DB77" i="8" s="1"/>
  <c r="CB77" i="8" s="1"/>
  <c r="DD76" i="8"/>
  <c r="CD76" i="8" s="1"/>
  <c r="DB76" i="8"/>
  <c r="CB76" i="8" s="1"/>
  <c r="C76" i="8"/>
  <c r="DC76" i="8" s="1"/>
  <c r="CC76" i="8" s="1"/>
  <c r="DC75" i="8"/>
  <c r="DB75" i="8"/>
  <c r="CB75" i="8" s="1"/>
  <c r="DA75" i="8"/>
  <c r="CA75" i="8" s="1"/>
  <c r="CC75" i="8"/>
  <c r="C75" i="8"/>
  <c r="DD75" i="8" s="1"/>
  <c r="CD75" i="8" s="1"/>
  <c r="C74" i="8"/>
  <c r="DA74" i="8" s="1"/>
  <c r="CA74" i="8" s="1"/>
  <c r="DD73" i="8"/>
  <c r="CD73" i="8" s="1"/>
  <c r="DC73" i="8"/>
  <c r="CC73" i="8"/>
  <c r="C73" i="8"/>
  <c r="DB73" i="8" s="1"/>
  <c r="CB73" i="8" s="1"/>
  <c r="DD72" i="8"/>
  <c r="CD72" i="8" s="1"/>
  <c r="DB72" i="8"/>
  <c r="CB72" i="8" s="1"/>
  <c r="C72" i="8"/>
  <c r="DC72" i="8" s="1"/>
  <c r="CC72" i="8" s="1"/>
  <c r="DC71" i="8"/>
  <c r="DB71" i="8"/>
  <c r="CB71" i="8" s="1"/>
  <c r="DA71" i="8"/>
  <c r="CA71" i="8" s="1"/>
  <c r="CC71" i="8"/>
  <c r="C71" i="8"/>
  <c r="DD71" i="8" s="1"/>
  <c r="CD71" i="8" s="1"/>
  <c r="C70" i="8"/>
  <c r="DA70" i="8" s="1"/>
  <c r="CA70" i="8" s="1"/>
  <c r="DD69" i="8"/>
  <c r="CD69" i="8" s="1"/>
  <c r="DC69" i="8"/>
  <c r="CC69" i="8"/>
  <c r="C69" i="8"/>
  <c r="DB69" i="8" s="1"/>
  <c r="CB69" i="8" s="1"/>
  <c r="DD68" i="8"/>
  <c r="CD68" i="8" s="1"/>
  <c r="DB68" i="8"/>
  <c r="CB68" i="8" s="1"/>
  <c r="C68" i="8"/>
  <c r="DC68" i="8" s="1"/>
  <c r="CC68" i="8" s="1"/>
  <c r="DC67" i="8"/>
  <c r="DB67" i="8"/>
  <c r="CB67" i="8" s="1"/>
  <c r="DA67" i="8"/>
  <c r="CA67" i="8" s="1"/>
  <c r="CC67" i="8"/>
  <c r="C67" i="8"/>
  <c r="DD67" i="8" s="1"/>
  <c r="CD67" i="8" s="1"/>
  <c r="C66" i="8"/>
  <c r="DA66" i="8" s="1"/>
  <c r="CA66" i="8" s="1"/>
  <c r="DD65" i="8"/>
  <c r="CD65" i="8" s="1"/>
  <c r="DC65" i="8"/>
  <c r="CC65" i="8"/>
  <c r="C65" i="8"/>
  <c r="DB65" i="8" s="1"/>
  <c r="CB65" i="8" s="1"/>
  <c r="M61" i="8"/>
  <c r="L61" i="8"/>
  <c r="K61" i="8"/>
  <c r="J61" i="8"/>
  <c r="I61" i="8"/>
  <c r="H61" i="8"/>
  <c r="G61" i="8"/>
  <c r="F61" i="8"/>
  <c r="E61" i="8"/>
  <c r="D61" i="8"/>
  <c r="DC60" i="8"/>
  <c r="CC60" i="8" s="1"/>
  <c r="DA60" i="8"/>
  <c r="CA60" i="8" s="1"/>
  <c r="C60" i="8"/>
  <c r="DB60" i="8" s="1"/>
  <c r="CB60" i="8" s="1"/>
  <c r="C59" i="8"/>
  <c r="C58" i="8"/>
  <c r="C57" i="8"/>
  <c r="DD57" i="8" s="1"/>
  <c r="CD57" i="8" s="1"/>
  <c r="DD56" i="8"/>
  <c r="CD56" i="8" s="1"/>
  <c r="C56" i="8"/>
  <c r="DB56" i="8" s="1"/>
  <c r="CB56" i="8" s="1"/>
  <c r="DC55" i="8"/>
  <c r="CC55" i="8" s="1"/>
  <c r="DB55" i="8"/>
  <c r="CB55" i="8"/>
  <c r="C55" i="8"/>
  <c r="DD55" i="8" s="1"/>
  <c r="CD55" i="8" s="1"/>
  <c r="DD54" i="8"/>
  <c r="CD54" i="8" s="1"/>
  <c r="DC54" i="8"/>
  <c r="CC54" i="8" s="1"/>
  <c r="DA54" i="8"/>
  <c r="CA54" i="8"/>
  <c r="C54" i="8"/>
  <c r="DB54" i="8" s="1"/>
  <c r="CB54" i="8" s="1"/>
  <c r="DC53" i="8"/>
  <c r="CC53" i="8" s="1"/>
  <c r="DB53" i="8"/>
  <c r="CB53" i="8" s="1"/>
  <c r="C53" i="8"/>
  <c r="DD53" i="8" s="1"/>
  <c r="CD53" i="8" s="1"/>
  <c r="DC52" i="8"/>
  <c r="CC52" i="8" s="1"/>
  <c r="DA52" i="8"/>
  <c r="CA52" i="8" s="1"/>
  <c r="C52" i="8"/>
  <c r="DB52" i="8" s="1"/>
  <c r="CB52" i="8" s="1"/>
  <c r="D49" i="8"/>
  <c r="C49" i="8"/>
  <c r="B49" i="8"/>
  <c r="D48" i="8"/>
  <c r="C48" i="8"/>
  <c r="B48" i="8"/>
  <c r="D47" i="8"/>
  <c r="C47" i="8"/>
  <c r="D46" i="8"/>
  <c r="C46" i="8"/>
  <c r="B46" i="8"/>
  <c r="C35" i="8"/>
  <c r="DD35" i="8" s="1"/>
  <c r="CD35" i="8" s="1"/>
  <c r="DD34" i="8"/>
  <c r="CD34" i="8" s="1"/>
  <c r="C34" i="8"/>
  <c r="DB34" i="8" s="1"/>
  <c r="CB34" i="8" s="1"/>
  <c r="DC33" i="8"/>
  <c r="CC33" i="8" s="1"/>
  <c r="DB33" i="8"/>
  <c r="CB33" i="8"/>
  <c r="C33" i="8"/>
  <c r="DD33" i="8" s="1"/>
  <c r="CD33" i="8" s="1"/>
  <c r="DD32" i="8"/>
  <c r="CD32" i="8" s="1"/>
  <c r="DC32" i="8"/>
  <c r="CC32" i="8" s="1"/>
  <c r="CB32" i="8"/>
  <c r="CA32" i="8"/>
  <c r="C32" i="8"/>
  <c r="DB32" i="8" s="1"/>
  <c r="DD31" i="8"/>
  <c r="CD31" i="8" s="1"/>
  <c r="DB31" i="8"/>
  <c r="CB31" i="8" s="1"/>
  <c r="DA31" i="8"/>
  <c r="CA31" i="8"/>
  <c r="C31" i="8"/>
  <c r="DC31" i="8" s="1"/>
  <c r="CC31" i="8" s="1"/>
  <c r="DD30" i="8"/>
  <c r="CD30" i="8" s="1"/>
  <c r="DC30" i="8"/>
  <c r="CC30" i="8" s="1"/>
  <c r="DB30" i="8"/>
  <c r="CB30" i="8"/>
  <c r="Q30" i="8" s="1"/>
  <c r="C30" i="8"/>
  <c r="DA30" i="8" s="1"/>
  <c r="CA30" i="8" s="1"/>
  <c r="DD29" i="8"/>
  <c r="CD29" i="8" s="1"/>
  <c r="DB29" i="8"/>
  <c r="CB29" i="8" s="1"/>
  <c r="DA29" i="8"/>
  <c r="CA29" i="8"/>
  <c r="C29" i="8"/>
  <c r="DC29" i="8" s="1"/>
  <c r="CC29" i="8" s="1"/>
  <c r="DD28" i="8"/>
  <c r="CD28" i="8" s="1"/>
  <c r="DC28" i="8"/>
  <c r="CC28" i="8" s="1"/>
  <c r="CB28" i="8"/>
  <c r="C28" i="8"/>
  <c r="DA28" i="8" s="1"/>
  <c r="CA28" i="8" s="1"/>
  <c r="Q28" i="8" s="1"/>
  <c r="CB27" i="8"/>
  <c r="C27" i="8"/>
  <c r="CB26" i="8"/>
  <c r="C26" i="8"/>
  <c r="DA25" i="8"/>
  <c r="CA25" i="8" s="1"/>
  <c r="CD25" i="8"/>
  <c r="C25" i="8"/>
  <c r="DD25" i="8" s="1"/>
  <c r="DB24" i="8"/>
  <c r="CB24" i="8"/>
  <c r="C24" i="8"/>
  <c r="DA24" i="8" s="1"/>
  <c r="CA24" i="8" s="1"/>
  <c r="DD23" i="8"/>
  <c r="DA23" i="8"/>
  <c r="CA23" i="8" s="1"/>
  <c r="CD23" i="8"/>
  <c r="C23" i="8"/>
  <c r="DC23" i="8" s="1"/>
  <c r="CC23" i="8" s="1"/>
  <c r="DC22" i="8"/>
  <c r="CC22" i="8" s="1"/>
  <c r="DA22" i="8"/>
  <c r="CA22" i="8" s="1"/>
  <c r="Q22" i="8" s="1"/>
  <c r="CB22" i="8"/>
  <c r="C22" i="8"/>
  <c r="DD22" i="8" s="1"/>
  <c r="CD22" i="8" s="1"/>
  <c r="DC21" i="8"/>
  <c r="CC21" i="8" s="1"/>
  <c r="CB21" i="8"/>
  <c r="C21" i="8"/>
  <c r="DA21" i="8" s="1"/>
  <c r="CA21" i="8" s="1"/>
  <c r="DD20" i="8"/>
  <c r="CD20" i="8" s="1"/>
  <c r="DA20" i="8"/>
  <c r="CA20" i="8"/>
  <c r="C20" i="8"/>
  <c r="DC20" i="8" s="1"/>
  <c r="CC20" i="8" s="1"/>
  <c r="DB19" i="8"/>
  <c r="CB19" i="8" s="1"/>
  <c r="C19" i="8"/>
  <c r="DD18" i="8"/>
  <c r="CD18" i="8" s="1"/>
  <c r="DA18" i="8"/>
  <c r="CA18" i="8" s="1"/>
  <c r="C18" i="8"/>
  <c r="DC18" i="8" s="1"/>
  <c r="CC18" i="8" s="1"/>
  <c r="DC17" i="8"/>
  <c r="CC17" i="8" s="1"/>
  <c r="DA17" i="8"/>
  <c r="CB17" i="8"/>
  <c r="CA17" i="8"/>
  <c r="Q17" i="8" s="1"/>
  <c r="C17" i="8"/>
  <c r="DD17" i="8" s="1"/>
  <c r="CD17" i="8" s="1"/>
  <c r="DC16" i="8"/>
  <c r="CC16" i="8"/>
  <c r="CB16" i="8"/>
  <c r="C16" i="8"/>
  <c r="DA16" i="8" s="1"/>
  <c r="CA16" i="8" s="1"/>
  <c r="CB15" i="8"/>
  <c r="C15" i="8"/>
  <c r="DA14" i="8"/>
  <c r="CB14" i="8"/>
  <c r="CA14" i="8"/>
  <c r="C14" i="8"/>
  <c r="DD14" i="8" s="1"/>
  <c r="CD14" i="8" s="1"/>
  <c r="DC13" i="8"/>
  <c r="CC13" i="8" s="1"/>
  <c r="DA13" i="8"/>
  <c r="CA13" i="8" s="1"/>
  <c r="Q13" i="8" s="1"/>
  <c r="CB13" i="8"/>
  <c r="C13" i="8"/>
  <c r="DD13" i="8" s="1"/>
  <c r="CD13" i="8" s="1"/>
  <c r="CB12" i="8"/>
  <c r="C12" i="8"/>
  <c r="DA12" i="8" s="1"/>
  <c r="CA12" i="8" s="1"/>
  <c r="CB11" i="8"/>
  <c r="C11" i="8"/>
  <c r="DA10" i="8"/>
  <c r="CB10" i="8"/>
  <c r="C10" i="8"/>
  <c r="DC10" i="8" s="1"/>
  <c r="CC10" i="8" s="1"/>
  <c r="A5" i="8"/>
  <c r="A4" i="8"/>
  <c r="A3" i="8"/>
  <c r="A2" i="8"/>
  <c r="N56" i="9" l="1"/>
  <c r="N60" i="9"/>
  <c r="Q18" i="9"/>
  <c r="B198" i="9"/>
  <c r="CA10" i="9"/>
  <c r="Q10" i="9" s="1"/>
  <c r="N59" i="9"/>
  <c r="Q34" i="9"/>
  <c r="Q35" i="9"/>
  <c r="N52" i="9"/>
  <c r="Q20" i="9"/>
  <c r="Q14" i="9"/>
  <c r="N52" i="8"/>
  <c r="Q12" i="8"/>
  <c r="DD12" i="8"/>
  <c r="CD12" i="8" s="1"/>
  <c r="DC15" i="8"/>
  <c r="CC15" i="8" s="1"/>
  <c r="DA15" i="8"/>
  <c r="CA15" i="8" s="1"/>
  <c r="DD15" i="8"/>
  <c r="CD15" i="8" s="1"/>
  <c r="DD21" i="8"/>
  <c r="CD21" i="8" s="1"/>
  <c r="Q21" i="8" s="1"/>
  <c r="Q31" i="8"/>
  <c r="CA10" i="8"/>
  <c r="DC11" i="8"/>
  <c r="CC11" i="8" s="1"/>
  <c r="DA11" i="8"/>
  <c r="CA11" i="8" s="1"/>
  <c r="DD16" i="8"/>
  <c r="CD16" i="8" s="1"/>
  <c r="Q16" i="8" s="1"/>
  <c r="DA19" i="8"/>
  <c r="CA19" i="8" s="1"/>
  <c r="DD19" i="8"/>
  <c r="CD19" i="8" s="1"/>
  <c r="DC19" i="8"/>
  <c r="CC19" i="8" s="1"/>
  <c r="DA27" i="8"/>
  <c r="CA27" i="8" s="1"/>
  <c r="Q27" i="8" s="1"/>
  <c r="DD27" i="8"/>
  <c r="CD27" i="8" s="1"/>
  <c r="DC27" i="8"/>
  <c r="CC27" i="8" s="1"/>
  <c r="DD59" i="8"/>
  <c r="CD59" i="8" s="1"/>
  <c r="DC59" i="8"/>
  <c r="CC59" i="8" s="1"/>
  <c r="DB59" i="8"/>
  <c r="CB59" i="8" s="1"/>
  <c r="DD11" i="8"/>
  <c r="CD11" i="8" s="1"/>
  <c r="DC12" i="8"/>
  <c r="CC12" i="8" s="1"/>
  <c r="DC26" i="8"/>
  <c r="CC26" i="8" s="1"/>
  <c r="DD26" i="8"/>
  <c r="CD26" i="8" s="1"/>
  <c r="DA26" i="8"/>
  <c r="CA26" i="8" s="1"/>
  <c r="Q29" i="8"/>
  <c r="Q32" i="8"/>
  <c r="N54" i="8"/>
  <c r="DA59" i="8"/>
  <c r="CA59" i="8" s="1"/>
  <c r="Q24" i="8"/>
  <c r="DB58" i="8"/>
  <c r="CB58" i="8" s="1"/>
  <c r="DD58" i="8"/>
  <c r="CD58" i="8" s="1"/>
  <c r="DC58" i="8"/>
  <c r="CC58" i="8" s="1"/>
  <c r="DA58" i="8"/>
  <c r="CA58" i="8" s="1"/>
  <c r="DA35" i="8"/>
  <c r="CA35" i="8" s="1"/>
  <c r="Q35" i="8" s="1"/>
  <c r="DA57" i="8"/>
  <c r="CA57" i="8" s="1"/>
  <c r="DB66" i="8"/>
  <c r="CB66" i="8" s="1"/>
  <c r="DB70" i="8"/>
  <c r="CB70" i="8" s="1"/>
  <c r="DB74" i="8"/>
  <c r="CB74" i="8" s="1"/>
  <c r="DC14" i="8"/>
  <c r="CC14" i="8" s="1"/>
  <c r="Q14" i="8" s="1"/>
  <c r="DB18" i="8"/>
  <c r="CB18" i="8" s="1"/>
  <c r="Q18" i="8" s="1"/>
  <c r="DB20" i="8"/>
  <c r="CB20" i="8" s="1"/>
  <c r="Q20" i="8" s="1"/>
  <c r="DB23" i="8"/>
  <c r="CB23" i="8" s="1"/>
  <c r="Q23" i="8" s="1"/>
  <c r="DD24" i="8"/>
  <c r="CD24" i="8" s="1"/>
  <c r="DB25" i="8"/>
  <c r="CB25" i="8" s="1"/>
  <c r="DA33" i="8"/>
  <c r="CA33" i="8" s="1"/>
  <c r="Q33" i="8" s="1"/>
  <c r="DA34" i="8"/>
  <c r="CA34" i="8" s="1"/>
  <c r="Q34" i="8" s="1"/>
  <c r="DB35" i="8"/>
  <c r="CB35" i="8" s="1"/>
  <c r="DD52" i="8"/>
  <c r="CD52" i="8" s="1"/>
  <c r="DA55" i="8"/>
  <c r="CA55" i="8" s="1"/>
  <c r="N55" i="8" s="1"/>
  <c r="DA56" i="8"/>
  <c r="CA56" i="8" s="1"/>
  <c r="N56" i="8" s="1"/>
  <c r="DB57" i="8"/>
  <c r="CB57" i="8" s="1"/>
  <c r="DD60" i="8"/>
  <c r="CD60" i="8" s="1"/>
  <c r="N60" i="8" s="1"/>
  <c r="DA65" i="8"/>
  <c r="CA65" i="8" s="1"/>
  <c r="DC66" i="8"/>
  <c r="CC66" i="8" s="1"/>
  <c r="DA69" i="8"/>
  <c r="CA69" i="8" s="1"/>
  <c r="DC70" i="8"/>
  <c r="CC70" i="8" s="1"/>
  <c r="DA73" i="8"/>
  <c r="CA73" i="8" s="1"/>
  <c r="DC74" i="8"/>
  <c r="CC74" i="8" s="1"/>
  <c r="DA77" i="8"/>
  <c r="CA77" i="8" s="1"/>
  <c r="DC24" i="8"/>
  <c r="CC24" i="8" s="1"/>
  <c r="DD10" i="8"/>
  <c r="CD10" i="8" s="1"/>
  <c r="DC25" i="8"/>
  <c r="CC25" i="8" s="1"/>
  <c r="DC34" i="8"/>
  <c r="CC34" i="8" s="1"/>
  <c r="DC35" i="8"/>
  <c r="CC35" i="8" s="1"/>
  <c r="B47" i="8"/>
  <c r="A198" i="8" s="1"/>
  <c r="DA53" i="8"/>
  <c r="CA53" i="8" s="1"/>
  <c r="N53" i="8" s="1"/>
  <c r="DC56" i="8"/>
  <c r="CC56" i="8" s="1"/>
  <c r="DC57" i="8"/>
  <c r="CC57" i="8" s="1"/>
  <c r="C61" i="8"/>
  <c r="DD66" i="8"/>
  <c r="CD66" i="8" s="1"/>
  <c r="DA68" i="8"/>
  <c r="CA68" i="8" s="1"/>
  <c r="DD70" i="8"/>
  <c r="CD70" i="8" s="1"/>
  <c r="DA72" i="8"/>
  <c r="CA72" i="8" s="1"/>
  <c r="DD74" i="8"/>
  <c r="CD74" i="8" s="1"/>
  <c r="DA76" i="8"/>
  <c r="CA76" i="8" s="1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B119" i="7" s="1"/>
  <c r="B118" i="7"/>
  <c r="DA118" i="7" s="1"/>
  <c r="CA118" i="7" s="1"/>
  <c r="V118" i="7" s="1"/>
  <c r="B117" i="7"/>
  <c r="DA117" i="7" s="1"/>
  <c r="CA117" i="7" s="1"/>
  <c r="V117" i="7" s="1"/>
  <c r="DA116" i="7"/>
  <c r="CA116" i="7" s="1"/>
  <c r="V116" i="7" s="1"/>
  <c r="B116" i="7"/>
  <c r="DA115" i="7"/>
  <c r="CA115" i="7" s="1"/>
  <c r="V115" i="7"/>
  <c r="B115" i="7"/>
  <c r="B114" i="7"/>
  <c r="DA114" i="7" s="1"/>
  <c r="CA114" i="7" s="1"/>
  <c r="V114" i="7" s="1"/>
  <c r="B113" i="7"/>
  <c r="DA113" i="7" s="1"/>
  <c r="CA113" i="7" s="1"/>
  <c r="V113" i="7" s="1"/>
  <c r="DA112" i="7"/>
  <c r="CA112" i="7" s="1"/>
  <c r="V112" i="7" s="1"/>
  <c r="B112" i="7"/>
  <c r="DA111" i="7"/>
  <c r="CA111" i="7" s="1"/>
  <c r="V111" i="7"/>
  <c r="B111" i="7"/>
  <c r="B110" i="7"/>
  <c r="DA110" i="7" s="1"/>
  <c r="CA110" i="7" s="1"/>
  <c r="V110" i="7" s="1"/>
  <c r="B109" i="7"/>
  <c r="DA109" i="7" s="1"/>
  <c r="CA109" i="7" s="1"/>
  <c r="V109" i="7" s="1"/>
  <c r="DA108" i="7"/>
  <c r="CA108" i="7" s="1"/>
  <c r="V108" i="7" s="1"/>
  <c r="B108" i="7"/>
  <c r="DA107" i="7"/>
  <c r="CA107" i="7" s="1"/>
  <c r="V107" i="7"/>
  <c r="B107" i="7"/>
  <c r="B106" i="7"/>
  <c r="DA106" i="7" s="1"/>
  <c r="CA106" i="7" s="1"/>
  <c r="V106" i="7" s="1"/>
  <c r="B105" i="7"/>
  <c r="DA105" i="7" s="1"/>
  <c r="CA105" i="7" s="1"/>
  <c r="V105" i="7" s="1"/>
  <c r="DA104" i="7"/>
  <c r="CA104" i="7" s="1"/>
  <c r="V104" i="7" s="1"/>
  <c r="B104" i="7"/>
  <c r="B95" i="7"/>
  <c r="B94" i="7"/>
  <c r="C89" i="7"/>
  <c r="C88" i="7"/>
  <c r="C87" i="7"/>
  <c r="C86" i="7"/>
  <c r="C85" i="7"/>
  <c r="C84" i="7"/>
  <c r="C83" i="7"/>
  <c r="C82" i="7"/>
  <c r="C77" i="7"/>
  <c r="DD76" i="7"/>
  <c r="CD76" i="7" s="1"/>
  <c r="DC76" i="7"/>
  <c r="CC76" i="7"/>
  <c r="C76" i="7"/>
  <c r="DB76" i="7" s="1"/>
  <c r="CB76" i="7" s="1"/>
  <c r="DD75" i="7"/>
  <c r="CD75" i="7" s="1"/>
  <c r="DB75" i="7"/>
  <c r="CB75" i="7"/>
  <c r="C75" i="7"/>
  <c r="DC75" i="7" s="1"/>
  <c r="CC75" i="7" s="1"/>
  <c r="DC74" i="7"/>
  <c r="DB74" i="7"/>
  <c r="CB74" i="7" s="1"/>
  <c r="DA74" i="7"/>
  <c r="CA74" i="7" s="1"/>
  <c r="CC74" i="7"/>
  <c r="C74" i="7"/>
  <c r="DD74" i="7" s="1"/>
  <c r="CD74" i="7" s="1"/>
  <c r="DB73" i="7"/>
  <c r="CB73" i="7" s="1"/>
  <c r="C73" i="7"/>
  <c r="DD72" i="7"/>
  <c r="CD72" i="7" s="1"/>
  <c r="DC72" i="7"/>
  <c r="CC72" i="7"/>
  <c r="C72" i="7"/>
  <c r="DB72" i="7" s="1"/>
  <c r="CB72" i="7" s="1"/>
  <c r="DD71" i="7"/>
  <c r="CD71" i="7" s="1"/>
  <c r="DB71" i="7"/>
  <c r="CB71" i="7" s="1"/>
  <c r="C71" i="7"/>
  <c r="DC71" i="7" s="1"/>
  <c r="CC71" i="7" s="1"/>
  <c r="DC70" i="7"/>
  <c r="DB70" i="7"/>
  <c r="CB70" i="7" s="1"/>
  <c r="DA70" i="7"/>
  <c r="CA70" i="7" s="1"/>
  <c r="CC70" i="7"/>
  <c r="C70" i="7"/>
  <c r="DD70" i="7" s="1"/>
  <c r="CD70" i="7" s="1"/>
  <c r="DB69" i="7"/>
  <c r="CB69" i="7" s="1"/>
  <c r="C69" i="7"/>
  <c r="DD68" i="7"/>
  <c r="DC68" i="7"/>
  <c r="CD68" i="7"/>
  <c r="CC68" i="7"/>
  <c r="C68" i="7"/>
  <c r="DB68" i="7" s="1"/>
  <c r="CB68" i="7" s="1"/>
  <c r="DD67" i="7"/>
  <c r="CD67" i="7" s="1"/>
  <c r="DB67" i="7"/>
  <c r="CB67" i="7" s="1"/>
  <c r="C67" i="7"/>
  <c r="DC67" i="7" s="1"/>
  <c r="CC67" i="7" s="1"/>
  <c r="DC66" i="7"/>
  <c r="DB66" i="7"/>
  <c r="CB66" i="7" s="1"/>
  <c r="DA66" i="7"/>
  <c r="CC66" i="7"/>
  <c r="CA66" i="7"/>
  <c r="C66" i="7"/>
  <c r="DD66" i="7" s="1"/>
  <c r="CD66" i="7" s="1"/>
  <c r="C65" i="7"/>
  <c r="M61" i="7"/>
  <c r="L61" i="7"/>
  <c r="K61" i="7"/>
  <c r="J61" i="7"/>
  <c r="I61" i="7"/>
  <c r="H61" i="7"/>
  <c r="G61" i="7"/>
  <c r="F61" i="7"/>
  <c r="E61" i="7"/>
  <c r="D61" i="7"/>
  <c r="DC60" i="7"/>
  <c r="CC60" i="7" s="1"/>
  <c r="DB60" i="7"/>
  <c r="CB60" i="7" s="1"/>
  <c r="C60" i="7"/>
  <c r="DA60" i="7" s="1"/>
  <c r="CA60" i="7" s="1"/>
  <c r="DD59" i="7"/>
  <c r="DB59" i="7"/>
  <c r="CB59" i="7" s="1"/>
  <c r="DA59" i="7"/>
  <c r="CD59" i="7"/>
  <c r="CA59" i="7"/>
  <c r="N59" i="7" s="1"/>
  <c r="C59" i="7"/>
  <c r="DC59" i="7" s="1"/>
  <c r="CC59" i="7" s="1"/>
  <c r="DC58" i="7"/>
  <c r="CC58" i="7" s="1"/>
  <c r="DB58" i="7"/>
  <c r="CB58" i="7" s="1"/>
  <c r="C58" i="7"/>
  <c r="DA58" i="7" s="1"/>
  <c r="CA58" i="7" s="1"/>
  <c r="DD57" i="7"/>
  <c r="DB57" i="7"/>
  <c r="CB57" i="7" s="1"/>
  <c r="DA57" i="7"/>
  <c r="CD57" i="7"/>
  <c r="CA57" i="7"/>
  <c r="N57" i="7" s="1"/>
  <c r="C57" i="7"/>
  <c r="DC57" i="7" s="1"/>
  <c r="CC57" i="7" s="1"/>
  <c r="DC56" i="7"/>
  <c r="CC56" i="7" s="1"/>
  <c r="DB56" i="7"/>
  <c r="CB56" i="7" s="1"/>
  <c r="C56" i="7"/>
  <c r="DA56" i="7" s="1"/>
  <c r="CA56" i="7" s="1"/>
  <c r="DD55" i="7"/>
  <c r="DB55" i="7"/>
  <c r="CB55" i="7" s="1"/>
  <c r="DA55" i="7"/>
  <c r="CD55" i="7"/>
  <c r="CA55" i="7"/>
  <c r="N55" i="7" s="1"/>
  <c r="C55" i="7"/>
  <c r="DC55" i="7" s="1"/>
  <c r="CC55" i="7" s="1"/>
  <c r="DC54" i="7"/>
  <c r="CC54" i="7" s="1"/>
  <c r="DB54" i="7"/>
  <c r="CB54" i="7" s="1"/>
  <c r="C54" i="7"/>
  <c r="DA54" i="7" s="1"/>
  <c r="CA54" i="7" s="1"/>
  <c r="DD53" i="7"/>
  <c r="DB53" i="7"/>
  <c r="CB53" i="7" s="1"/>
  <c r="DA53" i="7"/>
  <c r="CD53" i="7"/>
  <c r="CA53" i="7"/>
  <c r="N53" i="7" s="1"/>
  <c r="C53" i="7"/>
  <c r="DC53" i="7" s="1"/>
  <c r="CC53" i="7" s="1"/>
  <c r="DC52" i="7"/>
  <c r="CC52" i="7" s="1"/>
  <c r="DB52" i="7"/>
  <c r="CB52" i="7" s="1"/>
  <c r="C52" i="7"/>
  <c r="DD52" i="7" s="1"/>
  <c r="CD52" i="7" s="1"/>
  <c r="D49" i="7"/>
  <c r="C49" i="7"/>
  <c r="B49" i="7"/>
  <c r="D48" i="7"/>
  <c r="C48" i="7"/>
  <c r="D47" i="7"/>
  <c r="C47" i="7"/>
  <c r="D46" i="7"/>
  <c r="C46" i="7"/>
  <c r="B46" i="7" s="1"/>
  <c r="DD35" i="7"/>
  <c r="DB35" i="7"/>
  <c r="DA35" i="7"/>
  <c r="CA35" i="7" s="1"/>
  <c r="Q35" i="7" s="1"/>
  <c r="CD35" i="7"/>
  <c r="CB35" i="7"/>
  <c r="C35" i="7"/>
  <c r="DC35" i="7" s="1"/>
  <c r="CC35" i="7" s="1"/>
  <c r="C34" i="7"/>
  <c r="DD33" i="7"/>
  <c r="DB33" i="7"/>
  <c r="DA33" i="7"/>
  <c r="CA33" i="7" s="1"/>
  <c r="Q33" i="7" s="1"/>
  <c r="CD33" i="7"/>
  <c r="CB33" i="7"/>
  <c r="C33" i="7"/>
  <c r="DC33" i="7" s="1"/>
  <c r="CC33" i="7" s="1"/>
  <c r="DB32" i="7"/>
  <c r="CB32" i="7" s="1"/>
  <c r="CA32" i="7"/>
  <c r="C32" i="7"/>
  <c r="DD31" i="7"/>
  <c r="CD31" i="7" s="1"/>
  <c r="C31" i="7"/>
  <c r="DC30" i="7"/>
  <c r="CC30" i="7" s="1"/>
  <c r="DB30" i="7"/>
  <c r="CB30" i="7"/>
  <c r="C30" i="7"/>
  <c r="DD30" i="7" s="1"/>
  <c r="CD30" i="7" s="1"/>
  <c r="DD29" i="7"/>
  <c r="CD29" i="7" s="1"/>
  <c r="DC29" i="7"/>
  <c r="DA29" i="7"/>
  <c r="CC29" i="7"/>
  <c r="CA29" i="7"/>
  <c r="C29" i="7"/>
  <c r="DB29" i="7" s="1"/>
  <c r="CB29" i="7" s="1"/>
  <c r="DC28" i="7"/>
  <c r="CC28" i="7" s="1"/>
  <c r="DA28" i="7"/>
  <c r="CA28" i="7" s="1"/>
  <c r="Q28" i="7" s="1"/>
  <c r="CB28" i="7"/>
  <c r="C28" i="7"/>
  <c r="DD28" i="7" s="1"/>
  <c r="CD28" i="7" s="1"/>
  <c r="CB27" i="7"/>
  <c r="C27" i="7"/>
  <c r="DD27" i="7" s="1"/>
  <c r="CD27" i="7" s="1"/>
  <c r="CB26" i="7"/>
  <c r="C26" i="7"/>
  <c r="DD25" i="7"/>
  <c r="DB25" i="7"/>
  <c r="DA25" i="7"/>
  <c r="CD25" i="7"/>
  <c r="CB25" i="7"/>
  <c r="CA25" i="7"/>
  <c r="C25" i="7"/>
  <c r="DC25" i="7" s="1"/>
  <c r="CC25" i="7" s="1"/>
  <c r="C24" i="7"/>
  <c r="DD23" i="7"/>
  <c r="DB23" i="7"/>
  <c r="CB23" i="7" s="1"/>
  <c r="DA23" i="7"/>
  <c r="CA23" i="7" s="1"/>
  <c r="Q23" i="7" s="1"/>
  <c r="CD23" i="7"/>
  <c r="C23" i="7"/>
  <c r="DC23" i="7" s="1"/>
  <c r="CC23" i="7" s="1"/>
  <c r="CB22" i="7"/>
  <c r="C22" i="7"/>
  <c r="DA22" i="7" s="1"/>
  <c r="CA22" i="7" s="1"/>
  <c r="CB21" i="7"/>
  <c r="C21" i="7"/>
  <c r="DD20" i="7"/>
  <c r="DB20" i="7"/>
  <c r="DA20" i="7"/>
  <c r="CD20" i="7"/>
  <c r="CB20" i="7"/>
  <c r="CA20" i="7"/>
  <c r="C20" i="7"/>
  <c r="DC20" i="7" s="1"/>
  <c r="CC20" i="7" s="1"/>
  <c r="C19" i="7"/>
  <c r="DD19" i="7" s="1"/>
  <c r="CD19" i="7" s="1"/>
  <c r="DD18" i="7"/>
  <c r="DB18" i="7"/>
  <c r="DA18" i="7"/>
  <c r="CA18" i="7" s="1"/>
  <c r="Q18" i="7" s="1"/>
  <c r="CD18" i="7"/>
  <c r="CB18" i="7"/>
  <c r="C18" i="7"/>
  <c r="DC18" i="7" s="1"/>
  <c r="CC18" i="7" s="1"/>
  <c r="CB17" i="7"/>
  <c r="C17" i="7"/>
  <c r="DA17" i="7" s="1"/>
  <c r="CA17" i="7" s="1"/>
  <c r="DD16" i="7"/>
  <c r="CD16" i="7" s="1"/>
  <c r="CB16" i="7"/>
  <c r="C16" i="7"/>
  <c r="DD15" i="7"/>
  <c r="CD15" i="7" s="1"/>
  <c r="DA15" i="7"/>
  <c r="CB15" i="7"/>
  <c r="CA15" i="7"/>
  <c r="Q15" i="7" s="1"/>
  <c r="C15" i="7"/>
  <c r="DC15" i="7" s="1"/>
  <c r="CC15" i="7" s="1"/>
  <c r="DC14" i="7"/>
  <c r="CC14" i="7" s="1"/>
  <c r="DA14" i="7"/>
  <c r="CA14" i="7" s="1"/>
  <c r="Q14" i="7" s="1"/>
  <c r="CB14" i="7"/>
  <c r="C14" i="7"/>
  <c r="DD14" i="7" s="1"/>
  <c r="CD14" i="7" s="1"/>
  <c r="CB13" i="7"/>
  <c r="C13" i="7"/>
  <c r="DD13" i="7" s="1"/>
  <c r="CD13" i="7" s="1"/>
  <c r="CB12" i="7"/>
  <c r="C12" i="7"/>
  <c r="DA12" i="7" s="1"/>
  <c r="CA12" i="7" s="1"/>
  <c r="DD11" i="7"/>
  <c r="CD11" i="7" s="1"/>
  <c r="CB11" i="7"/>
  <c r="C11" i="7"/>
  <c r="DC11" i="7" s="1"/>
  <c r="CC11" i="7" s="1"/>
  <c r="DC10" i="7"/>
  <c r="CC10" i="7" s="1"/>
  <c r="DA10" i="7"/>
  <c r="CB10" i="7"/>
  <c r="CA10" i="7"/>
  <c r="C10" i="7"/>
  <c r="A5" i="7"/>
  <c r="A4" i="7"/>
  <c r="A3" i="7"/>
  <c r="A2" i="7"/>
  <c r="N58" i="8" l="1"/>
  <c r="Q25" i="8"/>
  <c r="N59" i="8"/>
  <c r="Q26" i="8"/>
  <c r="Q11" i="8"/>
  <c r="Q10" i="8"/>
  <c r="Q15" i="8"/>
  <c r="B198" i="8"/>
  <c r="N57" i="8"/>
  <c r="Q19" i="8"/>
  <c r="N58" i="7"/>
  <c r="N60" i="7"/>
  <c r="DA13" i="7"/>
  <c r="CA13" i="7" s="1"/>
  <c r="DD17" i="7"/>
  <c r="CD17" i="7" s="1"/>
  <c r="Q17" i="7" s="1"/>
  <c r="DA34" i="7"/>
  <c r="CA34" i="7" s="1"/>
  <c r="DD34" i="7"/>
  <c r="CD34" i="7" s="1"/>
  <c r="DC34" i="7"/>
  <c r="CC34" i="7" s="1"/>
  <c r="DA65" i="7"/>
  <c r="CA65" i="7" s="1"/>
  <c r="DD65" i="7"/>
  <c r="CD65" i="7" s="1"/>
  <c r="DC65" i="7"/>
  <c r="CC65" i="7" s="1"/>
  <c r="DC13" i="7"/>
  <c r="CC13" i="7" s="1"/>
  <c r="Q25" i="7"/>
  <c r="DD32" i="7"/>
  <c r="CD32" i="7" s="1"/>
  <c r="Q32" i="7" s="1"/>
  <c r="DC32" i="7"/>
  <c r="CC32" i="7" s="1"/>
  <c r="DA77" i="7"/>
  <c r="CA77" i="7" s="1"/>
  <c r="DD77" i="7"/>
  <c r="CD77" i="7" s="1"/>
  <c r="DC77" i="7"/>
  <c r="CC77" i="7" s="1"/>
  <c r="DA11" i="7"/>
  <c r="CA11" i="7" s="1"/>
  <c r="Q11" i="7" s="1"/>
  <c r="DD12" i="7"/>
  <c r="CD12" i="7" s="1"/>
  <c r="DC17" i="7"/>
  <c r="CC17" i="7" s="1"/>
  <c r="Q20" i="7"/>
  <c r="DD22" i="7"/>
  <c r="CD22" i="7" s="1"/>
  <c r="Q22" i="7" s="1"/>
  <c r="DA24" i="7"/>
  <c r="CA24" i="7" s="1"/>
  <c r="DC24" i="7"/>
  <c r="CC24" i="7" s="1"/>
  <c r="DB24" i="7"/>
  <c r="CB24" i="7" s="1"/>
  <c r="DD24" i="7"/>
  <c r="CD24" i="7" s="1"/>
  <c r="DA26" i="7"/>
  <c r="CA26" i="7" s="1"/>
  <c r="DD26" i="7"/>
  <c r="CD26" i="7" s="1"/>
  <c r="DC26" i="7"/>
  <c r="CC26" i="7" s="1"/>
  <c r="DC27" i="7"/>
  <c r="CC27" i="7" s="1"/>
  <c r="Q29" i="7"/>
  <c r="DB34" i="7"/>
  <c r="CB34" i="7" s="1"/>
  <c r="DA69" i="7"/>
  <c r="CA69" i="7" s="1"/>
  <c r="DD69" i="7"/>
  <c r="CD69" i="7" s="1"/>
  <c r="DC69" i="7"/>
  <c r="CC69" i="7" s="1"/>
  <c r="DB77" i="7"/>
  <c r="CB77" i="7" s="1"/>
  <c r="DB19" i="7"/>
  <c r="CB19" i="7" s="1"/>
  <c r="DA19" i="7"/>
  <c r="CA19" i="7" s="1"/>
  <c r="DC19" i="7"/>
  <c r="CC19" i="7" s="1"/>
  <c r="DC21" i="7"/>
  <c r="CC21" i="7" s="1"/>
  <c r="DA21" i="7"/>
  <c r="CA21" i="7" s="1"/>
  <c r="DB31" i="7"/>
  <c r="CB31" i="7" s="1"/>
  <c r="DC31" i="7"/>
  <c r="CC31" i="7" s="1"/>
  <c r="DA31" i="7"/>
  <c r="CA31" i="7" s="1"/>
  <c r="Q31" i="7" s="1"/>
  <c r="A198" i="7"/>
  <c r="DC12" i="7"/>
  <c r="CC12" i="7" s="1"/>
  <c r="Q12" i="7" s="1"/>
  <c r="DC16" i="7"/>
  <c r="CC16" i="7" s="1"/>
  <c r="DA16" i="7"/>
  <c r="CA16" i="7" s="1"/>
  <c r="Q16" i="7" s="1"/>
  <c r="DD21" i="7"/>
  <c r="CD21" i="7" s="1"/>
  <c r="DC22" i="7"/>
  <c r="CC22" i="7" s="1"/>
  <c r="DA27" i="7"/>
  <c r="CA27" i="7" s="1"/>
  <c r="B47" i="7"/>
  <c r="DB65" i="7"/>
  <c r="CB65" i="7" s="1"/>
  <c r="DA73" i="7"/>
  <c r="CA73" i="7" s="1"/>
  <c r="DD73" i="7"/>
  <c r="CD73" i="7" s="1"/>
  <c r="DC73" i="7"/>
  <c r="CC73" i="7" s="1"/>
  <c r="DD10" i="7"/>
  <c r="CD10" i="7" s="1"/>
  <c r="Q10" i="7" s="1"/>
  <c r="DA30" i="7"/>
  <c r="CA30" i="7" s="1"/>
  <c r="Q30" i="7" s="1"/>
  <c r="B48" i="7"/>
  <c r="DD54" i="7"/>
  <c r="CD54" i="7" s="1"/>
  <c r="N54" i="7" s="1"/>
  <c r="DD56" i="7"/>
  <c r="CD56" i="7" s="1"/>
  <c r="N56" i="7" s="1"/>
  <c r="DD58" i="7"/>
  <c r="CD58" i="7" s="1"/>
  <c r="DD60" i="7"/>
  <c r="CD60" i="7" s="1"/>
  <c r="DA68" i="7"/>
  <c r="CA68" i="7" s="1"/>
  <c r="DA72" i="7"/>
  <c r="CA72" i="7" s="1"/>
  <c r="DA76" i="7"/>
  <c r="CA76" i="7" s="1"/>
  <c r="C61" i="7"/>
  <c r="DA52" i="7"/>
  <c r="CA52" i="7" s="1"/>
  <c r="N52" i="7" s="1"/>
  <c r="DA67" i="7"/>
  <c r="CA67" i="7" s="1"/>
  <c r="DA71" i="7"/>
  <c r="CA71" i="7" s="1"/>
  <c r="DA75" i="7"/>
  <c r="CA75" i="7" s="1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B119" i="6" s="1"/>
  <c r="C119" i="6"/>
  <c r="B118" i="6"/>
  <c r="DA118" i="6" s="1"/>
  <c r="CA118" i="6" s="1"/>
  <c r="V118" i="6" s="1"/>
  <c r="CA117" i="6"/>
  <c r="V117" i="6" s="1"/>
  <c r="B117" i="6"/>
  <c r="DA117" i="6" s="1"/>
  <c r="B116" i="6"/>
  <c r="DA116" i="6" s="1"/>
  <c r="CA116" i="6" s="1"/>
  <c r="V116" i="6" s="1"/>
  <c r="CA115" i="6"/>
  <c r="V115" i="6" s="1"/>
  <c r="B115" i="6"/>
  <c r="DA115" i="6" s="1"/>
  <c r="B114" i="6"/>
  <c r="DA114" i="6" s="1"/>
  <c r="CA114" i="6" s="1"/>
  <c r="V114" i="6" s="1"/>
  <c r="CA113" i="6"/>
  <c r="V113" i="6" s="1"/>
  <c r="B113" i="6"/>
  <c r="DA113" i="6" s="1"/>
  <c r="B112" i="6"/>
  <c r="DA112" i="6" s="1"/>
  <c r="CA112" i="6" s="1"/>
  <c r="V112" i="6" s="1"/>
  <c r="CA111" i="6"/>
  <c r="V111" i="6" s="1"/>
  <c r="B111" i="6"/>
  <c r="DA111" i="6" s="1"/>
  <c r="B110" i="6"/>
  <c r="DA110" i="6" s="1"/>
  <c r="CA110" i="6" s="1"/>
  <c r="V110" i="6" s="1"/>
  <c r="CA109" i="6"/>
  <c r="V109" i="6" s="1"/>
  <c r="B109" i="6"/>
  <c r="DA109" i="6" s="1"/>
  <c r="B108" i="6"/>
  <c r="DA108" i="6" s="1"/>
  <c r="CA108" i="6" s="1"/>
  <c r="V108" i="6" s="1"/>
  <c r="CA107" i="6"/>
  <c r="V107" i="6" s="1"/>
  <c r="B107" i="6"/>
  <c r="DA107" i="6" s="1"/>
  <c r="B106" i="6"/>
  <c r="DA106" i="6" s="1"/>
  <c r="CA106" i="6" s="1"/>
  <c r="V106" i="6" s="1"/>
  <c r="CA105" i="6"/>
  <c r="V105" i="6" s="1"/>
  <c r="B105" i="6"/>
  <c r="DA105" i="6" s="1"/>
  <c r="B104" i="6"/>
  <c r="DA104" i="6" s="1"/>
  <c r="CA104" i="6" s="1"/>
  <c r="V104" i="6" s="1"/>
  <c r="B95" i="6"/>
  <c r="B94" i="6"/>
  <c r="C89" i="6"/>
  <c r="C88" i="6"/>
  <c r="C87" i="6"/>
  <c r="C86" i="6"/>
  <c r="C85" i="6"/>
  <c r="C84" i="6"/>
  <c r="C83" i="6"/>
  <c r="C82" i="6"/>
  <c r="C77" i="6"/>
  <c r="DA77" i="6" s="1"/>
  <c r="CA77" i="6" s="1"/>
  <c r="DD76" i="6"/>
  <c r="DB76" i="6"/>
  <c r="CD76" i="6"/>
  <c r="CB76" i="6"/>
  <c r="C76" i="6"/>
  <c r="DC76" i="6" s="1"/>
  <c r="CC76" i="6" s="1"/>
  <c r="DC75" i="6"/>
  <c r="CC75" i="6" s="1"/>
  <c r="DB75" i="6"/>
  <c r="CB75" i="6" s="1"/>
  <c r="DA75" i="6"/>
  <c r="CA75" i="6"/>
  <c r="C75" i="6"/>
  <c r="DD75" i="6" s="1"/>
  <c r="CD75" i="6" s="1"/>
  <c r="DC74" i="6"/>
  <c r="CC74" i="6" s="1"/>
  <c r="C74" i="6"/>
  <c r="DB74" i="6" s="1"/>
  <c r="CB74" i="6" s="1"/>
  <c r="DA73" i="6"/>
  <c r="CA73" i="6" s="1"/>
  <c r="C73" i="6"/>
  <c r="DD72" i="6"/>
  <c r="CD72" i="6" s="1"/>
  <c r="DB72" i="6"/>
  <c r="CB72" i="6"/>
  <c r="C72" i="6"/>
  <c r="DC72" i="6" s="1"/>
  <c r="CC72" i="6" s="1"/>
  <c r="DC71" i="6"/>
  <c r="CC71" i="6" s="1"/>
  <c r="DB71" i="6"/>
  <c r="DA71" i="6"/>
  <c r="CB71" i="6"/>
  <c r="CA71" i="6"/>
  <c r="C71" i="6"/>
  <c r="DD71" i="6" s="1"/>
  <c r="CD71" i="6" s="1"/>
  <c r="DC70" i="6"/>
  <c r="CC70" i="6" s="1"/>
  <c r="DB70" i="6"/>
  <c r="CB70" i="6"/>
  <c r="C70" i="6"/>
  <c r="C69" i="6"/>
  <c r="DA69" i="6" s="1"/>
  <c r="CA69" i="6" s="1"/>
  <c r="DD68" i="6"/>
  <c r="DB68" i="6"/>
  <c r="CD68" i="6"/>
  <c r="CB68" i="6"/>
  <c r="C68" i="6"/>
  <c r="DC68" i="6" s="1"/>
  <c r="CC68" i="6" s="1"/>
  <c r="DC67" i="6"/>
  <c r="CC67" i="6" s="1"/>
  <c r="DB67" i="6"/>
  <c r="CB67" i="6" s="1"/>
  <c r="DA67" i="6"/>
  <c r="CA67" i="6"/>
  <c r="C67" i="6"/>
  <c r="DD67" i="6" s="1"/>
  <c r="CD67" i="6" s="1"/>
  <c r="DC66" i="6"/>
  <c r="CC66" i="6" s="1"/>
  <c r="C66" i="6"/>
  <c r="DB66" i="6" s="1"/>
  <c r="CB66" i="6" s="1"/>
  <c r="DA65" i="6"/>
  <c r="CA65" i="6" s="1"/>
  <c r="C65" i="6"/>
  <c r="M61" i="6"/>
  <c r="L61" i="6"/>
  <c r="K61" i="6"/>
  <c r="J61" i="6"/>
  <c r="I61" i="6"/>
  <c r="H61" i="6"/>
  <c r="G61" i="6"/>
  <c r="F61" i="6"/>
  <c r="E61" i="6"/>
  <c r="D61" i="6"/>
  <c r="DD60" i="6"/>
  <c r="CD60" i="6" s="1"/>
  <c r="DC60" i="6"/>
  <c r="DA60" i="6"/>
  <c r="CC60" i="6"/>
  <c r="CA60" i="6"/>
  <c r="C60" i="6"/>
  <c r="DB60" i="6" s="1"/>
  <c r="CB60" i="6" s="1"/>
  <c r="DC59" i="6"/>
  <c r="CC59" i="6" s="1"/>
  <c r="DB59" i="6"/>
  <c r="CB59" i="6" s="1"/>
  <c r="C59" i="6"/>
  <c r="DD59" i="6" s="1"/>
  <c r="CD59" i="6" s="1"/>
  <c r="DC58" i="6"/>
  <c r="CC58" i="6" s="1"/>
  <c r="DA58" i="6"/>
  <c r="CA58" i="6"/>
  <c r="C58" i="6"/>
  <c r="DB58" i="6" s="1"/>
  <c r="CB58" i="6" s="1"/>
  <c r="C57" i="6"/>
  <c r="DB57" i="6" s="1"/>
  <c r="CB57" i="6" s="1"/>
  <c r="C56" i="6"/>
  <c r="DA56" i="6" s="1"/>
  <c r="CA56" i="6" s="1"/>
  <c r="C55" i="6"/>
  <c r="DA55" i="6" s="1"/>
  <c r="CA55" i="6" s="1"/>
  <c r="DD54" i="6"/>
  <c r="CD54" i="6" s="1"/>
  <c r="C54" i="6"/>
  <c r="DC53" i="6"/>
  <c r="CC53" i="6" s="1"/>
  <c r="DB53" i="6"/>
  <c r="CB53" i="6"/>
  <c r="C53" i="6"/>
  <c r="DD53" i="6" s="1"/>
  <c r="CD53" i="6" s="1"/>
  <c r="DD52" i="6"/>
  <c r="CD52" i="6" s="1"/>
  <c r="DC52" i="6"/>
  <c r="DA52" i="6"/>
  <c r="CC52" i="6"/>
  <c r="CA52" i="6"/>
  <c r="C52" i="6"/>
  <c r="DB52" i="6" s="1"/>
  <c r="CB52" i="6" s="1"/>
  <c r="D49" i="6"/>
  <c r="C49" i="6"/>
  <c r="B49" i="6" s="1"/>
  <c r="D48" i="6"/>
  <c r="C48" i="6"/>
  <c r="B48" i="6"/>
  <c r="D47" i="6"/>
  <c r="C47" i="6"/>
  <c r="B47" i="6" s="1"/>
  <c r="D46" i="6"/>
  <c r="C46" i="6"/>
  <c r="DB35" i="6"/>
  <c r="CB35" i="6" s="1"/>
  <c r="C35" i="6"/>
  <c r="DA35" i="6" s="1"/>
  <c r="CA35" i="6" s="1"/>
  <c r="DA34" i="6"/>
  <c r="CA34" i="6" s="1"/>
  <c r="C34" i="6"/>
  <c r="DA33" i="6"/>
  <c r="CA33" i="6" s="1"/>
  <c r="C33" i="6"/>
  <c r="CA32" i="6"/>
  <c r="C32" i="6"/>
  <c r="DD31" i="6"/>
  <c r="CD31" i="6" s="1"/>
  <c r="DB31" i="6"/>
  <c r="DA31" i="6"/>
  <c r="CA31" i="6" s="1"/>
  <c r="CB31" i="6"/>
  <c r="C31" i="6"/>
  <c r="DC31" i="6" s="1"/>
  <c r="CC31" i="6" s="1"/>
  <c r="DD30" i="6"/>
  <c r="CD30" i="6" s="1"/>
  <c r="C30" i="6"/>
  <c r="DD29" i="6"/>
  <c r="CD29" i="6" s="1"/>
  <c r="DB29" i="6"/>
  <c r="DA29" i="6"/>
  <c r="CA29" i="6" s="1"/>
  <c r="CB29" i="6"/>
  <c r="C29" i="6"/>
  <c r="DC29" i="6" s="1"/>
  <c r="CC29" i="6" s="1"/>
  <c r="DD28" i="6"/>
  <c r="CD28" i="6" s="1"/>
  <c r="CB28" i="6"/>
  <c r="C28" i="6"/>
  <c r="DC28" i="6" s="1"/>
  <c r="CC28" i="6" s="1"/>
  <c r="DD27" i="6"/>
  <c r="CD27" i="6" s="1"/>
  <c r="DC27" i="6"/>
  <c r="CC27" i="6" s="1"/>
  <c r="CB27" i="6"/>
  <c r="Q27" i="6" s="1"/>
  <c r="C27" i="6"/>
  <c r="DA27" i="6" s="1"/>
  <c r="CA27" i="6" s="1"/>
  <c r="DD26" i="6"/>
  <c r="DA26" i="6"/>
  <c r="CA26" i="6" s="1"/>
  <c r="Q26" i="6" s="1"/>
  <c r="CD26" i="6"/>
  <c r="CB26" i="6"/>
  <c r="C26" i="6"/>
  <c r="DC26" i="6" s="1"/>
  <c r="CC26" i="6" s="1"/>
  <c r="DB25" i="6"/>
  <c r="CB25" i="6" s="1"/>
  <c r="DA25" i="6"/>
  <c r="CA25" i="6"/>
  <c r="C25" i="6"/>
  <c r="DD25" i="6" s="1"/>
  <c r="CD25" i="6" s="1"/>
  <c r="C24" i="6"/>
  <c r="DB23" i="6"/>
  <c r="CB23" i="6" s="1"/>
  <c r="DA23" i="6"/>
  <c r="CA23" i="6" s="1"/>
  <c r="C23" i="6"/>
  <c r="DD23" i="6" s="1"/>
  <c r="CD23" i="6" s="1"/>
  <c r="CB22" i="6"/>
  <c r="C22" i="6"/>
  <c r="DA22" i="6" s="1"/>
  <c r="CA22" i="6" s="1"/>
  <c r="CB21" i="6"/>
  <c r="C21" i="6"/>
  <c r="DB20" i="6"/>
  <c r="CB20" i="6" s="1"/>
  <c r="DA20" i="6"/>
  <c r="CA20" i="6" s="1"/>
  <c r="C20" i="6"/>
  <c r="DD20" i="6" s="1"/>
  <c r="CD20" i="6" s="1"/>
  <c r="DD19" i="6"/>
  <c r="CD19" i="6" s="1"/>
  <c r="C19" i="6"/>
  <c r="DB18" i="6"/>
  <c r="DA18" i="6"/>
  <c r="CA18" i="6" s="1"/>
  <c r="CB18" i="6"/>
  <c r="C18" i="6"/>
  <c r="DD18" i="6" s="1"/>
  <c r="CD18" i="6" s="1"/>
  <c r="DC17" i="6"/>
  <c r="CC17" i="6" s="1"/>
  <c r="CB17" i="6"/>
  <c r="C17" i="6"/>
  <c r="DA17" i="6" s="1"/>
  <c r="CA17" i="6" s="1"/>
  <c r="DD16" i="6"/>
  <c r="CD16" i="6" s="1"/>
  <c r="CB16" i="6"/>
  <c r="C16" i="6"/>
  <c r="DC15" i="6"/>
  <c r="CC15" i="6" s="1"/>
  <c r="DA15" i="6"/>
  <c r="CB15" i="6"/>
  <c r="CA15" i="6"/>
  <c r="Q15" i="6" s="1"/>
  <c r="C15" i="6"/>
  <c r="DD15" i="6" s="1"/>
  <c r="CD15" i="6" s="1"/>
  <c r="DC14" i="6"/>
  <c r="CC14" i="6" s="1"/>
  <c r="DA14" i="6"/>
  <c r="CB14" i="6"/>
  <c r="CA14" i="6"/>
  <c r="Q14" i="6" s="1"/>
  <c r="C14" i="6"/>
  <c r="DD14" i="6" s="1"/>
  <c r="CD14" i="6" s="1"/>
  <c r="CB13" i="6"/>
  <c r="C13" i="6"/>
  <c r="DA13" i="6" s="1"/>
  <c r="CA13" i="6" s="1"/>
  <c r="CB12" i="6"/>
  <c r="C12" i="6"/>
  <c r="DC11" i="6"/>
  <c r="CC11" i="6" s="1"/>
  <c r="DA11" i="6"/>
  <c r="CA11" i="6" s="1"/>
  <c r="Q11" i="6" s="1"/>
  <c r="CB11" i="6"/>
  <c r="C11" i="6"/>
  <c r="DD11" i="6" s="1"/>
  <c r="CD11" i="6" s="1"/>
  <c r="CB10" i="6"/>
  <c r="C10" i="6"/>
  <c r="A5" i="6"/>
  <c r="A4" i="6"/>
  <c r="A3" i="6"/>
  <c r="A2" i="6"/>
  <c r="Q21" i="7" l="1"/>
  <c r="Q13" i="7"/>
  <c r="Q27" i="7"/>
  <c r="B198" i="7"/>
  <c r="Q19" i="7"/>
  <c r="Q26" i="7"/>
  <c r="Q24" i="7"/>
  <c r="Q34" i="7"/>
  <c r="DD10" i="6"/>
  <c r="CD10" i="6" s="1"/>
  <c r="DC10" i="6"/>
  <c r="CC10" i="6" s="1"/>
  <c r="DC12" i="6"/>
  <c r="CC12" i="6" s="1"/>
  <c r="DA12" i="6"/>
  <c r="CA12" i="6" s="1"/>
  <c r="DD22" i="6"/>
  <c r="CD22" i="6" s="1"/>
  <c r="DD13" i="6"/>
  <c r="CD13" i="6" s="1"/>
  <c r="DC21" i="6"/>
  <c r="CC21" i="6" s="1"/>
  <c r="DA21" i="6"/>
  <c r="CA21" i="6" s="1"/>
  <c r="DB24" i="6"/>
  <c r="CB24" i="6" s="1"/>
  <c r="DA24" i="6"/>
  <c r="CA24" i="6" s="1"/>
  <c r="DC24" i="6"/>
  <c r="CC24" i="6" s="1"/>
  <c r="Q31" i="6"/>
  <c r="DD33" i="6"/>
  <c r="CD33" i="6" s="1"/>
  <c r="Q33" i="6" s="1"/>
  <c r="DC33" i="6"/>
  <c r="CC33" i="6" s="1"/>
  <c r="DB33" i="6"/>
  <c r="CB33" i="6" s="1"/>
  <c r="DA57" i="6"/>
  <c r="CA57" i="6" s="1"/>
  <c r="DB65" i="6"/>
  <c r="CB65" i="6" s="1"/>
  <c r="DD65" i="6"/>
  <c r="CD65" i="6" s="1"/>
  <c r="DC65" i="6"/>
  <c r="CC65" i="6" s="1"/>
  <c r="DB73" i="6"/>
  <c r="CB73" i="6" s="1"/>
  <c r="DD73" i="6"/>
  <c r="CD73" i="6" s="1"/>
  <c r="DC73" i="6"/>
  <c r="CC73" i="6" s="1"/>
  <c r="DA10" i="6"/>
  <c r="DC16" i="6"/>
  <c r="CC16" i="6" s="1"/>
  <c r="DA16" i="6"/>
  <c r="CA16" i="6" s="1"/>
  <c r="Q16" i="6" s="1"/>
  <c r="DB19" i="6"/>
  <c r="CB19" i="6" s="1"/>
  <c r="DA19" i="6"/>
  <c r="CA19" i="6" s="1"/>
  <c r="DC19" i="6"/>
  <c r="CC19" i="6" s="1"/>
  <c r="DD21" i="6"/>
  <c r="CD21" i="6" s="1"/>
  <c r="DC22" i="6"/>
  <c r="CC22" i="6" s="1"/>
  <c r="Q22" i="6" s="1"/>
  <c r="DD24" i="6"/>
  <c r="CD24" i="6" s="1"/>
  <c r="DA30" i="6"/>
  <c r="CA30" i="6" s="1"/>
  <c r="DC30" i="6"/>
  <c r="CC30" i="6" s="1"/>
  <c r="DB30" i="6"/>
  <c r="CB30" i="6" s="1"/>
  <c r="N52" i="6"/>
  <c r="N60" i="6"/>
  <c r="DA70" i="6"/>
  <c r="CA70" i="6" s="1"/>
  <c r="DD70" i="6"/>
  <c r="CD70" i="6" s="1"/>
  <c r="Q29" i="6"/>
  <c r="DB56" i="6"/>
  <c r="CB56" i="6" s="1"/>
  <c r="N56" i="6" s="1"/>
  <c r="DD56" i="6"/>
  <c r="CD56" i="6" s="1"/>
  <c r="DC56" i="6"/>
  <c r="CC56" i="6" s="1"/>
  <c r="DD57" i="6"/>
  <c r="CD57" i="6" s="1"/>
  <c r="DC57" i="6"/>
  <c r="CC57" i="6" s="1"/>
  <c r="DB69" i="6"/>
  <c r="CB69" i="6" s="1"/>
  <c r="DD69" i="6"/>
  <c r="CD69" i="6" s="1"/>
  <c r="DC69" i="6"/>
  <c r="CC69" i="6" s="1"/>
  <c r="DD77" i="6"/>
  <c r="CD77" i="6" s="1"/>
  <c r="DB77" i="6"/>
  <c r="CB77" i="6" s="1"/>
  <c r="DC77" i="6"/>
  <c r="CC77" i="6" s="1"/>
  <c r="DD12" i="6"/>
  <c r="CD12" i="6" s="1"/>
  <c r="DC13" i="6"/>
  <c r="CC13" i="6" s="1"/>
  <c r="Q13" i="6" s="1"/>
  <c r="Q17" i="6"/>
  <c r="DD17" i="6"/>
  <c r="CD17" i="6" s="1"/>
  <c r="Q25" i="6"/>
  <c r="DB32" i="6"/>
  <c r="CB32" i="6" s="1"/>
  <c r="Q32" i="6" s="1"/>
  <c r="DC32" i="6"/>
  <c r="CC32" i="6" s="1"/>
  <c r="DD32" i="6"/>
  <c r="CD32" i="6" s="1"/>
  <c r="DB34" i="6"/>
  <c r="CB34" i="6" s="1"/>
  <c r="Q34" i="6" s="1"/>
  <c r="DD34" i="6"/>
  <c r="CD34" i="6" s="1"/>
  <c r="DC34" i="6"/>
  <c r="CC34" i="6" s="1"/>
  <c r="DD35" i="6"/>
  <c r="CD35" i="6" s="1"/>
  <c r="DC35" i="6"/>
  <c r="CC35" i="6" s="1"/>
  <c r="Q35" i="6" s="1"/>
  <c r="B46" i="6"/>
  <c r="A198" i="6" s="1"/>
  <c r="DB54" i="6"/>
  <c r="CB54" i="6" s="1"/>
  <c r="DC54" i="6"/>
  <c r="CC54" i="6" s="1"/>
  <c r="DA54" i="6"/>
  <c r="CA54" i="6" s="1"/>
  <c r="DD55" i="6"/>
  <c r="CD55" i="6" s="1"/>
  <c r="N55" i="6" s="1"/>
  <c r="DC55" i="6"/>
  <c r="CC55" i="6" s="1"/>
  <c r="DB55" i="6"/>
  <c r="CB55" i="6" s="1"/>
  <c r="DA66" i="6"/>
  <c r="CA66" i="6" s="1"/>
  <c r="DD66" i="6"/>
  <c r="CD66" i="6" s="1"/>
  <c r="DA74" i="6"/>
  <c r="CA74" i="6" s="1"/>
  <c r="DD74" i="6"/>
  <c r="CD74" i="6" s="1"/>
  <c r="DC18" i="6"/>
  <c r="CC18" i="6" s="1"/>
  <c r="Q18" i="6" s="1"/>
  <c r="DC20" i="6"/>
  <c r="CC20" i="6" s="1"/>
  <c r="Q20" i="6" s="1"/>
  <c r="DC23" i="6"/>
  <c r="CC23" i="6" s="1"/>
  <c r="Q23" i="6" s="1"/>
  <c r="DC25" i="6"/>
  <c r="CC25" i="6" s="1"/>
  <c r="DA28" i="6"/>
  <c r="CA28" i="6" s="1"/>
  <c r="Q28" i="6" s="1"/>
  <c r="DA53" i="6"/>
  <c r="CA53" i="6" s="1"/>
  <c r="N53" i="6" s="1"/>
  <c r="DD58" i="6"/>
  <c r="CD58" i="6" s="1"/>
  <c r="N58" i="6" s="1"/>
  <c r="C61" i="6"/>
  <c r="DA68" i="6"/>
  <c r="CA68" i="6" s="1"/>
  <c r="DA72" i="6"/>
  <c r="CA72" i="6" s="1"/>
  <c r="DA76" i="6"/>
  <c r="CA76" i="6" s="1"/>
  <c r="DA59" i="6"/>
  <c r="CA59" i="6" s="1"/>
  <c r="N59" i="6" s="1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C119" i="5"/>
  <c r="B119" i="5" s="1"/>
  <c r="CA118" i="5"/>
  <c r="V118" i="5" s="1"/>
  <c r="B118" i="5"/>
  <c r="DA118" i="5" s="1"/>
  <c r="CA117" i="5"/>
  <c r="V117" i="5"/>
  <c r="B117" i="5"/>
  <c r="DA117" i="5" s="1"/>
  <c r="B116" i="5"/>
  <c r="DA116" i="5" s="1"/>
  <c r="CA116" i="5" s="1"/>
  <c r="V116" i="5" s="1"/>
  <c r="B115" i="5"/>
  <c r="DA115" i="5" s="1"/>
  <c r="CA115" i="5" s="1"/>
  <c r="V115" i="5" s="1"/>
  <c r="CA114" i="5"/>
  <c r="V114" i="5" s="1"/>
  <c r="B114" i="5"/>
  <c r="DA114" i="5" s="1"/>
  <c r="CA113" i="5"/>
  <c r="V113" i="5"/>
  <c r="B113" i="5"/>
  <c r="DA113" i="5" s="1"/>
  <c r="B112" i="5"/>
  <c r="DA112" i="5" s="1"/>
  <c r="CA112" i="5" s="1"/>
  <c r="V112" i="5" s="1"/>
  <c r="B111" i="5"/>
  <c r="DA111" i="5" s="1"/>
  <c r="CA111" i="5" s="1"/>
  <c r="V111" i="5" s="1"/>
  <c r="CA110" i="5"/>
  <c r="V110" i="5" s="1"/>
  <c r="B110" i="5"/>
  <c r="DA110" i="5" s="1"/>
  <c r="CA109" i="5"/>
  <c r="V109" i="5"/>
  <c r="B109" i="5"/>
  <c r="DA109" i="5" s="1"/>
  <c r="B108" i="5"/>
  <c r="DA108" i="5" s="1"/>
  <c r="CA108" i="5" s="1"/>
  <c r="V108" i="5" s="1"/>
  <c r="B107" i="5"/>
  <c r="DA107" i="5" s="1"/>
  <c r="CA107" i="5" s="1"/>
  <c r="V107" i="5" s="1"/>
  <c r="CA106" i="5"/>
  <c r="V106" i="5" s="1"/>
  <c r="B106" i="5"/>
  <c r="DA106" i="5" s="1"/>
  <c r="CA105" i="5"/>
  <c r="V105" i="5"/>
  <c r="B105" i="5"/>
  <c r="DA105" i="5" s="1"/>
  <c r="B104" i="5"/>
  <c r="DA104" i="5" s="1"/>
  <c r="CA104" i="5" s="1"/>
  <c r="V104" i="5" s="1"/>
  <c r="B95" i="5"/>
  <c r="B94" i="5"/>
  <c r="C89" i="5"/>
  <c r="C88" i="5"/>
  <c r="C87" i="5"/>
  <c r="C86" i="5"/>
  <c r="C85" i="5"/>
  <c r="C84" i="5"/>
  <c r="C83" i="5"/>
  <c r="C82" i="5"/>
  <c r="DD77" i="5"/>
  <c r="DC77" i="5"/>
  <c r="CC77" i="5" s="1"/>
  <c r="CD77" i="5"/>
  <c r="C77" i="5"/>
  <c r="DB77" i="5" s="1"/>
  <c r="CB77" i="5" s="1"/>
  <c r="C76" i="5"/>
  <c r="DC76" i="5" s="1"/>
  <c r="CC76" i="5" s="1"/>
  <c r="DC75" i="5"/>
  <c r="DB75" i="5"/>
  <c r="CB75" i="5" s="1"/>
  <c r="DA75" i="5"/>
  <c r="CC75" i="5"/>
  <c r="CA75" i="5"/>
  <c r="C75" i="5"/>
  <c r="DD75" i="5" s="1"/>
  <c r="CD75" i="5" s="1"/>
  <c r="DD74" i="5"/>
  <c r="CD74" i="5" s="1"/>
  <c r="C74" i="5"/>
  <c r="DA74" i="5" s="1"/>
  <c r="CA74" i="5" s="1"/>
  <c r="DD73" i="5"/>
  <c r="DC73" i="5"/>
  <c r="CC73" i="5" s="1"/>
  <c r="CD73" i="5"/>
  <c r="C73" i="5"/>
  <c r="DB73" i="5" s="1"/>
  <c r="CB73" i="5" s="1"/>
  <c r="C72" i="5"/>
  <c r="DC72" i="5" s="1"/>
  <c r="CC72" i="5" s="1"/>
  <c r="DC71" i="5"/>
  <c r="DB71" i="5"/>
  <c r="CB71" i="5" s="1"/>
  <c r="DA71" i="5"/>
  <c r="CC71" i="5"/>
  <c r="CA71" i="5"/>
  <c r="C71" i="5"/>
  <c r="DD71" i="5" s="1"/>
  <c r="CD71" i="5" s="1"/>
  <c r="DD70" i="5"/>
  <c r="CD70" i="5" s="1"/>
  <c r="C70" i="5"/>
  <c r="DA70" i="5" s="1"/>
  <c r="CA70" i="5" s="1"/>
  <c r="DD69" i="5"/>
  <c r="DC69" i="5"/>
  <c r="CC69" i="5" s="1"/>
  <c r="CD69" i="5"/>
  <c r="C69" i="5"/>
  <c r="DB69" i="5" s="1"/>
  <c r="CB69" i="5" s="1"/>
  <c r="C68" i="5"/>
  <c r="DC68" i="5" s="1"/>
  <c r="CC68" i="5" s="1"/>
  <c r="DC67" i="5"/>
  <c r="DB67" i="5"/>
  <c r="CB67" i="5" s="1"/>
  <c r="DA67" i="5"/>
  <c r="CC67" i="5"/>
  <c r="CA67" i="5"/>
  <c r="C67" i="5"/>
  <c r="DD67" i="5" s="1"/>
  <c r="CD67" i="5" s="1"/>
  <c r="DD66" i="5"/>
  <c r="CD66" i="5" s="1"/>
  <c r="C66" i="5"/>
  <c r="DA66" i="5" s="1"/>
  <c r="CA66" i="5" s="1"/>
  <c r="DD65" i="5"/>
  <c r="DC65" i="5"/>
  <c r="CC65" i="5" s="1"/>
  <c r="CD65" i="5"/>
  <c r="C65" i="5"/>
  <c r="DB65" i="5" s="1"/>
  <c r="CB65" i="5" s="1"/>
  <c r="M61" i="5"/>
  <c r="L61" i="5"/>
  <c r="K61" i="5"/>
  <c r="J61" i="5"/>
  <c r="I61" i="5"/>
  <c r="H61" i="5"/>
  <c r="G61" i="5"/>
  <c r="F61" i="5"/>
  <c r="E61" i="5"/>
  <c r="D61" i="5"/>
  <c r="C60" i="5"/>
  <c r="DB60" i="5" s="1"/>
  <c r="CB60" i="5" s="1"/>
  <c r="DB59" i="5"/>
  <c r="CB59" i="5" s="1"/>
  <c r="C59" i="5"/>
  <c r="DD59" i="5" s="1"/>
  <c r="CD59" i="5" s="1"/>
  <c r="DD58" i="5"/>
  <c r="CD58" i="5" s="1"/>
  <c r="DA58" i="5"/>
  <c r="CA58" i="5" s="1"/>
  <c r="C58" i="5"/>
  <c r="DB58" i="5" s="1"/>
  <c r="CB58" i="5" s="1"/>
  <c r="DC57" i="5"/>
  <c r="CC57" i="5" s="1"/>
  <c r="C57" i="5"/>
  <c r="DD57" i="5" s="1"/>
  <c r="CD57" i="5" s="1"/>
  <c r="DC56" i="5"/>
  <c r="CC56" i="5" s="1"/>
  <c r="C56" i="5"/>
  <c r="DB56" i="5" s="1"/>
  <c r="CB56" i="5" s="1"/>
  <c r="DC55" i="5"/>
  <c r="DB55" i="5"/>
  <c r="CB55" i="5" s="1"/>
  <c r="CC55" i="5"/>
  <c r="C55" i="5"/>
  <c r="DD55" i="5" s="1"/>
  <c r="CD55" i="5" s="1"/>
  <c r="DD54" i="5"/>
  <c r="CD54" i="5" s="1"/>
  <c r="DC54" i="5"/>
  <c r="DA54" i="5"/>
  <c r="CA54" i="5" s="1"/>
  <c r="N54" i="5" s="1"/>
  <c r="CC54" i="5"/>
  <c r="C54" i="5"/>
  <c r="DB54" i="5" s="1"/>
  <c r="CB54" i="5" s="1"/>
  <c r="C53" i="5"/>
  <c r="C52" i="5"/>
  <c r="D49" i="5"/>
  <c r="C49" i="5"/>
  <c r="B49" i="5" s="1"/>
  <c r="D48" i="5"/>
  <c r="B48" i="5" s="1"/>
  <c r="C48" i="5"/>
  <c r="D47" i="5"/>
  <c r="C47" i="5"/>
  <c r="B47" i="5" s="1"/>
  <c r="D46" i="5"/>
  <c r="C46" i="5"/>
  <c r="B46" i="5" s="1"/>
  <c r="DC35" i="5"/>
  <c r="CC35" i="5" s="1"/>
  <c r="C35" i="5"/>
  <c r="DD35" i="5" s="1"/>
  <c r="CD35" i="5" s="1"/>
  <c r="DC34" i="5"/>
  <c r="CC34" i="5" s="1"/>
  <c r="C34" i="5"/>
  <c r="DB34" i="5" s="1"/>
  <c r="CB34" i="5" s="1"/>
  <c r="DC33" i="5"/>
  <c r="DB33" i="5"/>
  <c r="CB33" i="5" s="1"/>
  <c r="CC33" i="5"/>
  <c r="C33" i="5"/>
  <c r="DD33" i="5" s="1"/>
  <c r="CD33" i="5" s="1"/>
  <c r="DD32" i="5"/>
  <c r="DC32" i="5"/>
  <c r="CC32" i="5" s="1"/>
  <c r="CD32" i="5"/>
  <c r="Q32" i="5" s="1"/>
  <c r="CB32" i="5"/>
  <c r="CA32" i="5"/>
  <c r="C32" i="5"/>
  <c r="DB32" i="5" s="1"/>
  <c r="DD31" i="5"/>
  <c r="CD31" i="5" s="1"/>
  <c r="DB31" i="5"/>
  <c r="DA31" i="5"/>
  <c r="CA31" i="5" s="1"/>
  <c r="Q31" i="5" s="1"/>
  <c r="CB31" i="5"/>
  <c r="C31" i="5"/>
  <c r="DC31" i="5" s="1"/>
  <c r="CC31" i="5" s="1"/>
  <c r="DD30" i="5"/>
  <c r="CD30" i="5" s="1"/>
  <c r="DC30" i="5"/>
  <c r="DB30" i="5"/>
  <c r="CB30" i="5" s="1"/>
  <c r="CC30" i="5"/>
  <c r="Q30" i="5"/>
  <c r="C30" i="5"/>
  <c r="DA30" i="5" s="1"/>
  <c r="CA30" i="5" s="1"/>
  <c r="DD29" i="5"/>
  <c r="CD29" i="5" s="1"/>
  <c r="DB29" i="5"/>
  <c r="DA29" i="5"/>
  <c r="CA29" i="5" s="1"/>
  <c r="Q29" i="5" s="1"/>
  <c r="CB29" i="5"/>
  <c r="C29" i="5"/>
  <c r="DC29" i="5" s="1"/>
  <c r="CC29" i="5" s="1"/>
  <c r="DA28" i="5"/>
  <c r="CA28" i="5" s="1"/>
  <c r="CB28" i="5"/>
  <c r="C28" i="5"/>
  <c r="DC27" i="5"/>
  <c r="CC27" i="5"/>
  <c r="CB27" i="5"/>
  <c r="C27" i="5"/>
  <c r="DA27" i="5" s="1"/>
  <c r="CA27" i="5" s="1"/>
  <c r="DD26" i="5"/>
  <c r="CD26" i="5" s="1"/>
  <c r="CB26" i="5"/>
  <c r="C26" i="5"/>
  <c r="DC26" i="5" s="1"/>
  <c r="CC26" i="5" s="1"/>
  <c r="C25" i="5"/>
  <c r="DA24" i="5"/>
  <c r="CA24" i="5" s="1"/>
  <c r="C24" i="5"/>
  <c r="DB24" i="5" s="1"/>
  <c r="CB24" i="5" s="1"/>
  <c r="DC23" i="5"/>
  <c r="CC23" i="5"/>
  <c r="C23" i="5"/>
  <c r="DC22" i="5"/>
  <c r="CC22" i="5" s="1"/>
  <c r="DA22" i="5"/>
  <c r="CB22" i="5"/>
  <c r="CA22" i="5"/>
  <c r="C22" i="5"/>
  <c r="DD22" i="5" s="1"/>
  <c r="CD22" i="5" s="1"/>
  <c r="Q22" i="5" s="1"/>
  <c r="DA21" i="5"/>
  <c r="CB21" i="5"/>
  <c r="CA21" i="5"/>
  <c r="C21" i="5"/>
  <c r="DC21" i="5" s="1"/>
  <c r="CC21" i="5" s="1"/>
  <c r="C20" i="5"/>
  <c r="DA19" i="5"/>
  <c r="CA19" i="5" s="1"/>
  <c r="C19" i="5"/>
  <c r="DB19" i="5" s="1"/>
  <c r="CB19" i="5" s="1"/>
  <c r="DC18" i="5"/>
  <c r="CC18" i="5"/>
  <c r="C18" i="5"/>
  <c r="DC17" i="5"/>
  <c r="CC17" i="5" s="1"/>
  <c r="DA17" i="5"/>
  <c r="CB17" i="5"/>
  <c r="CA17" i="5"/>
  <c r="C17" i="5"/>
  <c r="DD17" i="5" s="1"/>
  <c r="CD17" i="5" s="1"/>
  <c r="Q17" i="5" s="1"/>
  <c r="DA16" i="5"/>
  <c r="CB16" i="5"/>
  <c r="CA16" i="5"/>
  <c r="C16" i="5"/>
  <c r="DC16" i="5" s="1"/>
  <c r="CC16" i="5" s="1"/>
  <c r="DC15" i="5"/>
  <c r="CC15" i="5" s="1"/>
  <c r="CB15" i="5"/>
  <c r="C15" i="5"/>
  <c r="DD15" i="5" s="1"/>
  <c r="CD15" i="5" s="1"/>
  <c r="DD14" i="5"/>
  <c r="CD14" i="5" s="1"/>
  <c r="CB14" i="5"/>
  <c r="C14" i="5"/>
  <c r="DC13" i="5"/>
  <c r="CC13" i="5" s="1"/>
  <c r="DA13" i="5"/>
  <c r="CB13" i="5"/>
  <c r="CA13" i="5"/>
  <c r="C13" i="5"/>
  <c r="DD13" i="5" s="1"/>
  <c r="CD13" i="5" s="1"/>
  <c r="DA12" i="5"/>
  <c r="CA12" i="5" s="1"/>
  <c r="CB12" i="5"/>
  <c r="C12" i="5"/>
  <c r="DC12" i="5" s="1"/>
  <c r="CC12" i="5" s="1"/>
  <c r="DC11" i="5"/>
  <c r="CC11" i="5" s="1"/>
  <c r="CB11" i="5"/>
  <c r="C11" i="5"/>
  <c r="DD11" i="5" s="1"/>
  <c r="CD11" i="5" s="1"/>
  <c r="DD10" i="5"/>
  <c r="CD10" i="5" s="1"/>
  <c r="CB10" i="5"/>
  <c r="C10" i="5"/>
  <c r="A5" i="5"/>
  <c r="A4" i="5"/>
  <c r="A3" i="5"/>
  <c r="A2" i="5"/>
  <c r="N54" i="6" l="1"/>
  <c r="Q30" i="6"/>
  <c r="N57" i="6"/>
  <c r="Q21" i="6"/>
  <c r="Q19" i="6"/>
  <c r="B198" i="6"/>
  <c r="CA10" i="6"/>
  <c r="Q10" i="6" s="1"/>
  <c r="Q24" i="6"/>
  <c r="Q12" i="6"/>
  <c r="Q13" i="5"/>
  <c r="DD53" i="5"/>
  <c r="CD53" i="5" s="1"/>
  <c r="DB53" i="5"/>
  <c r="CB53" i="5" s="1"/>
  <c r="DC53" i="5"/>
  <c r="CC53" i="5" s="1"/>
  <c r="DC14" i="5"/>
  <c r="CC14" i="5" s="1"/>
  <c r="DA14" i="5"/>
  <c r="CA14" i="5" s="1"/>
  <c r="DD20" i="5"/>
  <c r="CD20" i="5" s="1"/>
  <c r="DB20" i="5"/>
  <c r="CB20" i="5" s="1"/>
  <c r="DA20" i="5"/>
  <c r="CA20" i="5" s="1"/>
  <c r="DD25" i="5"/>
  <c r="CD25" i="5" s="1"/>
  <c r="DB25" i="5"/>
  <c r="CB25" i="5" s="1"/>
  <c r="DA25" i="5"/>
  <c r="CA25" i="5" s="1"/>
  <c r="DA53" i="5"/>
  <c r="CA53" i="5" s="1"/>
  <c r="N53" i="5" s="1"/>
  <c r="DB52" i="5"/>
  <c r="CB52" i="5" s="1"/>
  <c r="DA52" i="5"/>
  <c r="CA52" i="5" s="1"/>
  <c r="C61" i="5"/>
  <c r="DD52" i="5"/>
  <c r="CD52" i="5" s="1"/>
  <c r="DC52" i="5"/>
  <c r="CC52" i="5" s="1"/>
  <c r="A198" i="5"/>
  <c r="DC10" i="5"/>
  <c r="CC10" i="5" s="1"/>
  <c r="DA10" i="5"/>
  <c r="DD18" i="5"/>
  <c r="CD18" i="5" s="1"/>
  <c r="DB18" i="5"/>
  <c r="CB18" i="5" s="1"/>
  <c r="DA18" i="5"/>
  <c r="CA18" i="5" s="1"/>
  <c r="Q18" i="5" s="1"/>
  <c r="DC20" i="5"/>
  <c r="CC20" i="5" s="1"/>
  <c r="DD23" i="5"/>
  <c r="CD23" i="5" s="1"/>
  <c r="DB23" i="5"/>
  <c r="CB23" i="5" s="1"/>
  <c r="DA23" i="5"/>
  <c r="CA23" i="5" s="1"/>
  <c r="Q23" i="5" s="1"/>
  <c r="DC25" i="5"/>
  <c r="CC25" i="5" s="1"/>
  <c r="DC28" i="5"/>
  <c r="CC28" i="5" s="1"/>
  <c r="DD28" i="5"/>
  <c r="CD28" i="5" s="1"/>
  <c r="Q28" i="5" s="1"/>
  <c r="DD12" i="5"/>
  <c r="CD12" i="5" s="1"/>
  <c r="Q12" i="5" s="1"/>
  <c r="DD16" i="5"/>
  <c r="CD16" i="5" s="1"/>
  <c r="Q16" i="5" s="1"/>
  <c r="DC19" i="5"/>
  <c r="CC19" i="5" s="1"/>
  <c r="DD21" i="5"/>
  <c r="CD21" i="5" s="1"/>
  <c r="Q21" i="5" s="1"/>
  <c r="DC24" i="5"/>
  <c r="CC24" i="5" s="1"/>
  <c r="Q24" i="5" s="1"/>
  <c r="DA35" i="5"/>
  <c r="CA35" i="5" s="1"/>
  <c r="Q35" i="5" s="1"/>
  <c r="DA57" i="5"/>
  <c r="CA57" i="5" s="1"/>
  <c r="DC60" i="5"/>
  <c r="CC60" i="5" s="1"/>
  <c r="DB66" i="5"/>
  <c r="CB66" i="5" s="1"/>
  <c r="DD68" i="5"/>
  <c r="CD68" i="5" s="1"/>
  <c r="DB70" i="5"/>
  <c r="CB70" i="5" s="1"/>
  <c r="DD72" i="5"/>
  <c r="CD72" i="5" s="1"/>
  <c r="DB74" i="5"/>
  <c r="CB74" i="5" s="1"/>
  <c r="DD76" i="5"/>
  <c r="CD76" i="5" s="1"/>
  <c r="DA11" i="5"/>
  <c r="CA11" i="5" s="1"/>
  <c r="Q11" i="5" s="1"/>
  <c r="DA15" i="5"/>
  <c r="CA15" i="5" s="1"/>
  <c r="Q15" i="5" s="1"/>
  <c r="DD19" i="5"/>
  <c r="CD19" i="5" s="1"/>
  <c r="Q19" i="5" s="1"/>
  <c r="DD24" i="5"/>
  <c r="CD24" i="5" s="1"/>
  <c r="DA26" i="5"/>
  <c r="CA26" i="5" s="1"/>
  <c r="Q26" i="5" s="1"/>
  <c r="DD27" i="5"/>
  <c r="CD27" i="5" s="1"/>
  <c r="Q27" i="5" s="1"/>
  <c r="DA33" i="5"/>
  <c r="CA33" i="5" s="1"/>
  <c r="Q33" i="5" s="1"/>
  <c r="DA34" i="5"/>
  <c r="CA34" i="5" s="1"/>
  <c r="DB35" i="5"/>
  <c r="CB35" i="5" s="1"/>
  <c r="DA55" i="5"/>
  <c r="CA55" i="5" s="1"/>
  <c r="N55" i="5" s="1"/>
  <c r="DA56" i="5"/>
  <c r="CA56" i="5" s="1"/>
  <c r="DB57" i="5"/>
  <c r="CB57" i="5" s="1"/>
  <c r="DC58" i="5"/>
  <c r="CC58" i="5" s="1"/>
  <c r="N58" i="5" s="1"/>
  <c r="DC59" i="5"/>
  <c r="CC59" i="5" s="1"/>
  <c r="DD60" i="5"/>
  <c r="CD60" i="5" s="1"/>
  <c r="DA65" i="5"/>
  <c r="CA65" i="5" s="1"/>
  <c r="DC66" i="5"/>
  <c r="CC66" i="5" s="1"/>
  <c r="DA69" i="5"/>
  <c r="CA69" i="5" s="1"/>
  <c r="DC70" i="5"/>
  <c r="CC70" i="5" s="1"/>
  <c r="DA73" i="5"/>
  <c r="CA73" i="5" s="1"/>
  <c r="DC74" i="5"/>
  <c r="CC74" i="5" s="1"/>
  <c r="DA77" i="5"/>
  <c r="CA77" i="5" s="1"/>
  <c r="DA68" i="5"/>
  <c r="CA68" i="5" s="1"/>
  <c r="DA72" i="5"/>
  <c r="CA72" i="5" s="1"/>
  <c r="DA76" i="5"/>
  <c r="CA76" i="5" s="1"/>
  <c r="DD34" i="5"/>
  <c r="CD34" i="5" s="1"/>
  <c r="DD56" i="5"/>
  <c r="CD56" i="5" s="1"/>
  <c r="DA59" i="5"/>
  <c r="CA59" i="5" s="1"/>
  <c r="DA60" i="5"/>
  <c r="CA60" i="5" s="1"/>
  <c r="DB68" i="5"/>
  <c r="CB68" i="5" s="1"/>
  <c r="DB72" i="5"/>
  <c r="CB72" i="5" s="1"/>
  <c r="DB76" i="5"/>
  <c r="CB76" i="5" s="1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B119" i="4" s="1"/>
  <c r="C119" i="4"/>
  <c r="DA118" i="4"/>
  <c r="CA118" i="4" s="1"/>
  <c r="V118" i="4" s="1"/>
  <c r="B118" i="4"/>
  <c r="DA117" i="4"/>
  <c r="CA117" i="4" s="1"/>
  <c r="V117" i="4" s="1"/>
  <c r="B117" i="4"/>
  <c r="DA116" i="4"/>
  <c r="CA116" i="4"/>
  <c r="V116" i="4" s="1"/>
  <c r="B116" i="4"/>
  <c r="DA115" i="4"/>
  <c r="CA115" i="4"/>
  <c r="V115" i="4" s="1"/>
  <c r="B115" i="4"/>
  <c r="DA114" i="4"/>
  <c r="CA114" i="4" s="1"/>
  <c r="V114" i="4" s="1"/>
  <c r="B114" i="4"/>
  <c r="DA113" i="4"/>
  <c r="CA113" i="4" s="1"/>
  <c r="V113" i="4" s="1"/>
  <c r="B113" i="4"/>
  <c r="DA112" i="4"/>
  <c r="CA112" i="4"/>
  <c r="V112" i="4" s="1"/>
  <c r="B112" i="4"/>
  <c r="DA111" i="4"/>
  <c r="CA111" i="4"/>
  <c r="V111" i="4" s="1"/>
  <c r="B111" i="4"/>
  <c r="DA110" i="4"/>
  <c r="CA110" i="4" s="1"/>
  <c r="V110" i="4" s="1"/>
  <c r="B110" i="4"/>
  <c r="DA109" i="4"/>
  <c r="CA109" i="4" s="1"/>
  <c r="V109" i="4" s="1"/>
  <c r="B109" i="4"/>
  <c r="DA108" i="4"/>
  <c r="CA108" i="4"/>
  <c r="V108" i="4" s="1"/>
  <c r="B108" i="4"/>
  <c r="DA107" i="4"/>
  <c r="CA107" i="4"/>
  <c r="V107" i="4" s="1"/>
  <c r="B107" i="4"/>
  <c r="DA106" i="4"/>
  <c r="CA106" i="4" s="1"/>
  <c r="V106" i="4" s="1"/>
  <c r="B106" i="4"/>
  <c r="DA105" i="4"/>
  <c r="CA105" i="4" s="1"/>
  <c r="V105" i="4" s="1"/>
  <c r="B105" i="4"/>
  <c r="DA104" i="4"/>
  <c r="CA104" i="4"/>
  <c r="V104" i="4" s="1"/>
  <c r="B104" i="4"/>
  <c r="B95" i="4"/>
  <c r="B94" i="4"/>
  <c r="C89" i="4"/>
  <c r="C88" i="4"/>
  <c r="C87" i="4"/>
  <c r="C86" i="4"/>
  <c r="C85" i="4"/>
  <c r="C84" i="4"/>
  <c r="C83" i="4"/>
  <c r="C82" i="4"/>
  <c r="DC77" i="4"/>
  <c r="DB77" i="4"/>
  <c r="DA77" i="4"/>
  <c r="CC77" i="4"/>
  <c r="CB77" i="4"/>
  <c r="CA77" i="4"/>
  <c r="C77" i="4"/>
  <c r="DD77" i="4" s="1"/>
  <c r="CD77" i="4" s="1"/>
  <c r="DC76" i="4"/>
  <c r="CC76" i="4" s="1"/>
  <c r="DB76" i="4"/>
  <c r="CB76" i="4" s="1"/>
  <c r="C76" i="4"/>
  <c r="DA76" i="4" s="1"/>
  <c r="CA76" i="4" s="1"/>
  <c r="DD75" i="4"/>
  <c r="CD75" i="4" s="1"/>
  <c r="C75" i="4"/>
  <c r="C74" i="4"/>
  <c r="DC73" i="4"/>
  <c r="DB73" i="4"/>
  <c r="CB73" i="4" s="1"/>
  <c r="DA73" i="4"/>
  <c r="CA73" i="4" s="1"/>
  <c r="CC73" i="4"/>
  <c r="C73" i="4"/>
  <c r="DD73" i="4" s="1"/>
  <c r="CD73" i="4" s="1"/>
  <c r="DC72" i="4"/>
  <c r="DB72" i="4"/>
  <c r="CC72" i="4"/>
  <c r="CB72" i="4"/>
  <c r="C72" i="4"/>
  <c r="DA72" i="4" s="1"/>
  <c r="CA72" i="4" s="1"/>
  <c r="DC71" i="4"/>
  <c r="CC71" i="4" s="1"/>
  <c r="C71" i="4"/>
  <c r="DA70" i="4"/>
  <c r="CA70" i="4" s="1"/>
  <c r="C70" i="4"/>
  <c r="DD70" i="4" s="1"/>
  <c r="CD70" i="4" s="1"/>
  <c r="DC69" i="4"/>
  <c r="DB69" i="4"/>
  <c r="DA69" i="4"/>
  <c r="CC69" i="4"/>
  <c r="CB69" i="4"/>
  <c r="CA69" i="4"/>
  <c r="C69" i="4"/>
  <c r="DD69" i="4" s="1"/>
  <c r="CD69" i="4" s="1"/>
  <c r="DC68" i="4"/>
  <c r="CC68" i="4" s="1"/>
  <c r="DB68" i="4"/>
  <c r="CB68" i="4" s="1"/>
  <c r="C68" i="4"/>
  <c r="DA68" i="4" s="1"/>
  <c r="CA68" i="4" s="1"/>
  <c r="C67" i="4"/>
  <c r="C66" i="4"/>
  <c r="DC65" i="4"/>
  <c r="DB65" i="4"/>
  <c r="CB65" i="4" s="1"/>
  <c r="DA65" i="4"/>
  <c r="CA65" i="4" s="1"/>
  <c r="CC65" i="4"/>
  <c r="C65" i="4"/>
  <c r="DD65" i="4" s="1"/>
  <c r="CD65" i="4" s="1"/>
  <c r="M61" i="4"/>
  <c r="L61" i="4"/>
  <c r="K61" i="4"/>
  <c r="J61" i="4"/>
  <c r="I61" i="4"/>
  <c r="H61" i="4"/>
  <c r="G61" i="4"/>
  <c r="F61" i="4"/>
  <c r="E61" i="4"/>
  <c r="D61" i="4"/>
  <c r="DB60" i="4"/>
  <c r="CB60" i="4" s="1"/>
  <c r="DA60" i="4"/>
  <c r="CA60" i="4"/>
  <c r="C60" i="4"/>
  <c r="DD60" i="4" s="1"/>
  <c r="CD60" i="4" s="1"/>
  <c r="C59" i="4"/>
  <c r="DD59" i="4" s="1"/>
  <c r="CD59" i="4" s="1"/>
  <c r="DB58" i="4"/>
  <c r="CB58" i="4" s="1"/>
  <c r="DA58" i="4"/>
  <c r="CA58" i="4" s="1"/>
  <c r="C58" i="4"/>
  <c r="DD58" i="4" s="1"/>
  <c r="CD58" i="4" s="1"/>
  <c r="DD57" i="4"/>
  <c r="CD57" i="4" s="1"/>
  <c r="C57" i="4"/>
  <c r="DB56" i="4"/>
  <c r="DA56" i="4"/>
  <c r="CA56" i="4" s="1"/>
  <c r="CB56" i="4"/>
  <c r="C56" i="4"/>
  <c r="DD56" i="4" s="1"/>
  <c r="CD56" i="4" s="1"/>
  <c r="DC55" i="4"/>
  <c r="CC55" i="4" s="1"/>
  <c r="C55" i="4"/>
  <c r="DB54" i="4"/>
  <c r="DA54" i="4"/>
  <c r="CB54" i="4"/>
  <c r="CA54" i="4"/>
  <c r="C54" i="4"/>
  <c r="DD54" i="4" s="1"/>
  <c r="CD54" i="4" s="1"/>
  <c r="C53" i="4"/>
  <c r="DB52" i="4"/>
  <c r="CB52" i="4" s="1"/>
  <c r="DA52" i="4"/>
  <c r="CA52" i="4"/>
  <c r="C52" i="4"/>
  <c r="DD52" i="4" s="1"/>
  <c r="CD52" i="4" s="1"/>
  <c r="D49" i="4"/>
  <c r="C49" i="4"/>
  <c r="B49" i="4" s="1"/>
  <c r="D48" i="4"/>
  <c r="C48" i="4"/>
  <c r="B48" i="4" s="1"/>
  <c r="D47" i="4"/>
  <c r="C47" i="4"/>
  <c r="B47" i="4"/>
  <c r="D46" i="4"/>
  <c r="B46" i="4" s="1"/>
  <c r="C46" i="4"/>
  <c r="C35" i="4"/>
  <c r="DB34" i="4"/>
  <c r="DA34" i="4"/>
  <c r="CB34" i="4"/>
  <c r="CA34" i="4"/>
  <c r="C34" i="4"/>
  <c r="DD34" i="4" s="1"/>
  <c r="CD34" i="4" s="1"/>
  <c r="C33" i="4"/>
  <c r="DC32" i="4"/>
  <c r="CC32" i="4" s="1"/>
  <c r="Q32" i="4" s="1"/>
  <c r="DB32" i="4"/>
  <c r="CB32" i="4" s="1"/>
  <c r="CA32" i="4"/>
  <c r="C32" i="4"/>
  <c r="DD32" i="4" s="1"/>
  <c r="CD32" i="4" s="1"/>
  <c r="DB31" i="4"/>
  <c r="CB31" i="4" s="1"/>
  <c r="C31" i="4"/>
  <c r="DD30" i="4"/>
  <c r="CD30" i="4" s="1"/>
  <c r="DB30" i="4"/>
  <c r="CB30" i="4" s="1"/>
  <c r="DA30" i="4"/>
  <c r="CA30" i="4"/>
  <c r="C30" i="4"/>
  <c r="DC30" i="4" s="1"/>
  <c r="CC30" i="4" s="1"/>
  <c r="DD29" i="4"/>
  <c r="CD29" i="4" s="1"/>
  <c r="DC29" i="4"/>
  <c r="CC29" i="4" s="1"/>
  <c r="C29" i="4"/>
  <c r="DA29" i="4" s="1"/>
  <c r="CA29" i="4" s="1"/>
  <c r="DD28" i="4"/>
  <c r="CD28" i="4" s="1"/>
  <c r="DA28" i="4"/>
  <c r="CB28" i="4"/>
  <c r="CA28" i="4"/>
  <c r="C28" i="4"/>
  <c r="DC28" i="4" s="1"/>
  <c r="CC28" i="4" s="1"/>
  <c r="DC27" i="4"/>
  <c r="CC27" i="4" s="1"/>
  <c r="DA27" i="4"/>
  <c r="CA27" i="4" s="1"/>
  <c r="CB27" i="4"/>
  <c r="Q27" i="4"/>
  <c r="C27" i="4"/>
  <c r="DD27" i="4" s="1"/>
  <c r="CD27" i="4" s="1"/>
  <c r="DD26" i="4"/>
  <c r="CD26" i="4" s="1"/>
  <c r="DC26" i="4"/>
  <c r="CC26" i="4" s="1"/>
  <c r="DA26" i="4"/>
  <c r="CA26" i="4" s="1"/>
  <c r="Q26" i="4" s="1"/>
  <c r="CB26" i="4"/>
  <c r="C26" i="4"/>
  <c r="DB25" i="4"/>
  <c r="CB25" i="4" s="1"/>
  <c r="C25" i="4"/>
  <c r="DD25" i="4" s="1"/>
  <c r="CD25" i="4" s="1"/>
  <c r="DD24" i="4"/>
  <c r="CD24" i="4" s="1"/>
  <c r="DB24" i="4"/>
  <c r="DA24" i="4"/>
  <c r="CB24" i="4"/>
  <c r="CA24" i="4"/>
  <c r="C24" i="4"/>
  <c r="DC24" i="4" s="1"/>
  <c r="CC24" i="4" s="1"/>
  <c r="Q24" i="4" s="1"/>
  <c r="DB23" i="4"/>
  <c r="CB23" i="4" s="1"/>
  <c r="C23" i="4"/>
  <c r="CB22" i="4"/>
  <c r="C22" i="4"/>
  <c r="DC21" i="4"/>
  <c r="CC21" i="4" s="1"/>
  <c r="DA21" i="4"/>
  <c r="CA21" i="4" s="1"/>
  <c r="Q21" i="4" s="1"/>
  <c r="CB21" i="4"/>
  <c r="C21" i="4"/>
  <c r="DD21" i="4" s="1"/>
  <c r="CD21" i="4" s="1"/>
  <c r="C20" i="4"/>
  <c r="DD19" i="4"/>
  <c r="DB19" i="4"/>
  <c r="DA19" i="4"/>
  <c r="CA19" i="4" s="1"/>
  <c r="Q19" i="4" s="1"/>
  <c r="CD19" i="4"/>
  <c r="CB19" i="4"/>
  <c r="C19" i="4"/>
  <c r="DC19" i="4" s="1"/>
  <c r="CC19" i="4" s="1"/>
  <c r="DB18" i="4"/>
  <c r="CB18" i="4"/>
  <c r="C18" i="4"/>
  <c r="CB17" i="4"/>
  <c r="C17" i="4"/>
  <c r="DC16" i="4"/>
  <c r="CC16" i="4" s="1"/>
  <c r="DA16" i="4"/>
  <c r="CB16" i="4"/>
  <c r="CA16" i="4"/>
  <c r="C16" i="4"/>
  <c r="DD16" i="4" s="1"/>
  <c r="CD16" i="4" s="1"/>
  <c r="DC15" i="4"/>
  <c r="CC15" i="4" s="1"/>
  <c r="DA15" i="4"/>
  <c r="CA15" i="4" s="1"/>
  <c r="Q15" i="4" s="1"/>
  <c r="CB15" i="4"/>
  <c r="C15" i="4"/>
  <c r="DD15" i="4" s="1"/>
  <c r="CD15" i="4" s="1"/>
  <c r="CB14" i="4"/>
  <c r="C14" i="4"/>
  <c r="DA14" i="4" s="1"/>
  <c r="CA14" i="4" s="1"/>
  <c r="CB13" i="4"/>
  <c r="C13" i="4"/>
  <c r="DC12" i="4"/>
  <c r="CC12" i="4" s="1"/>
  <c r="DA12" i="4"/>
  <c r="CA12" i="4" s="1"/>
  <c r="CB12" i="4"/>
  <c r="C12" i="4"/>
  <c r="DD12" i="4" s="1"/>
  <c r="CD12" i="4" s="1"/>
  <c r="DC11" i="4"/>
  <c r="CC11" i="4" s="1"/>
  <c r="DA11" i="4"/>
  <c r="CA11" i="4" s="1"/>
  <c r="Q11" i="4" s="1"/>
  <c r="CB11" i="4"/>
  <c r="C11" i="4"/>
  <c r="DD11" i="4" s="1"/>
  <c r="CD11" i="4" s="1"/>
  <c r="DC10" i="4"/>
  <c r="CC10" i="4" s="1"/>
  <c r="CB10" i="4"/>
  <c r="C10" i="4"/>
  <c r="A5" i="4"/>
  <c r="A4" i="4"/>
  <c r="A3" i="4"/>
  <c r="A2" i="4"/>
  <c r="N60" i="5" l="1"/>
  <c r="N57" i="5"/>
  <c r="N52" i="5"/>
  <c r="N56" i="5"/>
  <c r="N59" i="5"/>
  <c r="Q34" i="5"/>
  <c r="B198" i="5"/>
  <c r="CA10" i="5"/>
  <c r="Q10" i="5" s="1"/>
  <c r="Q25" i="5"/>
  <c r="Q20" i="5"/>
  <c r="Q14" i="5"/>
  <c r="Q16" i="4"/>
  <c r="Q12" i="4"/>
  <c r="DD14" i="4"/>
  <c r="CD14" i="4" s="1"/>
  <c r="DD20" i="4"/>
  <c r="CD20" i="4" s="1"/>
  <c r="DA20" i="4"/>
  <c r="CA20" i="4" s="1"/>
  <c r="DC20" i="4"/>
  <c r="CC20" i="4" s="1"/>
  <c r="DA22" i="4"/>
  <c r="CA22" i="4" s="1"/>
  <c r="Q22" i="4" s="1"/>
  <c r="DC22" i="4"/>
  <c r="CC22" i="4" s="1"/>
  <c r="DA10" i="4"/>
  <c r="DD10" i="4"/>
  <c r="CD10" i="4" s="1"/>
  <c r="DA17" i="4"/>
  <c r="CA17" i="4" s="1"/>
  <c r="DC17" i="4"/>
  <c r="CC17" i="4" s="1"/>
  <c r="DD22" i="4"/>
  <c r="CD22" i="4" s="1"/>
  <c r="Q28" i="4"/>
  <c r="DB35" i="4"/>
  <c r="CB35" i="4" s="1"/>
  <c r="DA35" i="4"/>
  <c r="CA35" i="4" s="1"/>
  <c r="Q35" i="4" s="1"/>
  <c r="DD35" i="4"/>
  <c r="CD35" i="4" s="1"/>
  <c r="DA13" i="4"/>
  <c r="CA13" i="4" s="1"/>
  <c r="DC13" i="4"/>
  <c r="CC13" i="4" s="1"/>
  <c r="DD17" i="4"/>
  <c r="CD17" i="4" s="1"/>
  <c r="DD23" i="4"/>
  <c r="CD23" i="4" s="1"/>
  <c r="DA23" i="4"/>
  <c r="CA23" i="4" s="1"/>
  <c r="DC23" i="4"/>
  <c r="CC23" i="4" s="1"/>
  <c r="Q30" i="4"/>
  <c r="DC35" i="4"/>
  <c r="CC35" i="4" s="1"/>
  <c r="DB67" i="4"/>
  <c r="CB67" i="4" s="1"/>
  <c r="DA67" i="4"/>
  <c r="CA67" i="4" s="1"/>
  <c r="DC67" i="4"/>
  <c r="CC67" i="4" s="1"/>
  <c r="DD13" i="4"/>
  <c r="CD13" i="4" s="1"/>
  <c r="DC14" i="4"/>
  <c r="CC14" i="4" s="1"/>
  <c r="Q14" i="4" s="1"/>
  <c r="DD18" i="4"/>
  <c r="CD18" i="4" s="1"/>
  <c r="DA18" i="4"/>
  <c r="CA18" i="4" s="1"/>
  <c r="DC18" i="4"/>
  <c r="CC18" i="4" s="1"/>
  <c r="DB20" i="4"/>
  <c r="CB20" i="4" s="1"/>
  <c r="N54" i="4"/>
  <c r="DB55" i="4"/>
  <c r="CB55" i="4" s="1"/>
  <c r="DA55" i="4"/>
  <c r="CA55" i="4" s="1"/>
  <c r="DD55" i="4"/>
  <c r="CD55" i="4" s="1"/>
  <c r="DD67" i="4"/>
  <c r="CD67" i="4" s="1"/>
  <c r="DB75" i="4"/>
  <c r="CB75" i="4" s="1"/>
  <c r="DA75" i="4"/>
  <c r="CA75" i="4" s="1"/>
  <c r="DC75" i="4"/>
  <c r="CC75" i="4" s="1"/>
  <c r="DC25" i="4"/>
  <c r="CC25" i="4" s="1"/>
  <c r="DB33" i="4"/>
  <c r="CB33" i="4" s="1"/>
  <c r="DA33" i="4"/>
  <c r="CA33" i="4" s="1"/>
  <c r="DC33" i="4"/>
  <c r="CC33" i="4" s="1"/>
  <c r="N52" i="4"/>
  <c r="DB53" i="4"/>
  <c r="CB53" i="4" s="1"/>
  <c r="DA53" i="4"/>
  <c r="CA53" i="4" s="1"/>
  <c r="DC53" i="4"/>
  <c r="CC53" i="4" s="1"/>
  <c r="N60" i="4"/>
  <c r="C61" i="4"/>
  <c r="A198" i="4" s="1"/>
  <c r="DA25" i="4"/>
  <c r="CA25" i="4" s="1"/>
  <c r="DB29" i="4"/>
  <c r="CB29" i="4" s="1"/>
  <c r="Q29" i="4" s="1"/>
  <c r="DB57" i="4"/>
  <c r="CB57" i="4" s="1"/>
  <c r="DA57" i="4"/>
  <c r="CA57" i="4" s="1"/>
  <c r="DC57" i="4"/>
  <c r="CC57" i="4" s="1"/>
  <c r="DC66" i="4"/>
  <c r="CC66" i="4" s="1"/>
  <c r="DB66" i="4"/>
  <c r="CB66" i="4" s="1"/>
  <c r="DD66" i="4"/>
  <c r="CD66" i="4" s="1"/>
  <c r="DC74" i="4"/>
  <c r="CC74" i="4" s="1"/>
  <c r="DB74" i="4"/>
  <c r="CB74" i="4" s="1"/>
  <c r="DD74" i="4"/>
  <c r="CD74" i="4" s="1"/>
  <c r="DC70" i="4"/>
  <c r="CC70" i="4" s="1"/>
  <c r="DB70" i="4"/>
  <c r="CB70" i="4" s="1"/>
  <c r="DA31" i="4"/>
  <c r="CA31" i="4" s="1"/>
  <c r="Q31" i="4" s="1"/>
  <c r="DD31" i="4"/>
  <c r="CD31" i="4" s="1"/>
  <c r="DC31" i="4"/>
  <c r="CC31" i="4" s="1"/>
  <c r="DD33" i="4"/>
  <c r="CD33" i="4" s="1"/>
  <c r="DD53" i="4"/>
  <c r="CD53" i="4" s="1"/>
  <c r="DB59" i="4"/>
  <c r="CB59" i="4" s="1"/>
  <c r="DA59" i="4"/>
  <c r="CA59" i="4" s="1"/>
  <c r="DC59" i="4"/>
  <c r="CC59" i="4" s="1"/>
  <c r="DA66" i="4"/>
  <c r="CA66" i="4" s="1"/>
  <c r="DB71" i="4"/>
  <c r="CB71" i="4" s="1"/>
  <c r="DA71" i="4"/>
  <c r="CA71" i="4" s="1"/>
  <c r="DD71" i="4"/>
  <c r="CD71" i="4" s="1"/>
  <c r="DA74" i="4"/>
  <c r="CA74" i="4" s="1"/>
  <c r="DC34" i="4"/>
  <c r="CC34" i="4" s="1"/>
  <c r="Q34" i="4" s="1"/>
  <c r="DC52" i="4"/>
  <c r="CC52" i="4" s="1"/>
  <c r="DC54" i="4"/>
  <c r="CC54" i="4" s="1"/>
  <c r="DC56" i="4"/>
  <c r="CC56" i="4" s="1"/>
  <c r="N56" i="4" s="1"/>
  <c r="DC58" i="4"/>
  <c r="CC58" i="4" s="1"/>
  <c r="N58" i="4" s="1"/>
  <c r="DC60" i="4"/>
  <c r="CC60" i="4" s="1"/>
  <c r="DD68" i="4"/>
  <c r="CD68" i="4" s="1"/>
  <c r="DD72" i="4"/>
  <c r="CD72" i="4" s="1"/>
  <c r="DD76" i="4"/>
  <c r="CD76" i="4" s="1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 s="1"/>
  <c r="B118" i="3"/>
  <c r="DA118" i="3" s="1"/>
  <c r="CA118" i="3" s="1"/>
  <c r="V118" i="3" s="1"/>
  <c r="B117" i="3"/>
  <c r="DA117" i="3" s="1"/>
  <c r="CA117" i="3" s="1"/>
  <c r="V117" i="3" s="1"/>
  <c r="DA116" i="3"/>
  <c r="CA116" i="3" s="1"/>
  <c r="V116" i="3" s="1"/>
  <c r="B116" i="3"/>
  <c r="DA115" i="3"/>
  <c r="CA115" i="3" s="1"/>
  <c r="V115" i="3"/>
  <c r="B115" i="3"/>
  <c r="B114" i="3"/>
  <c r="DA114" i="3" s="1"/>
  <c r="CA114" i="3" s="1"/>
  <c r="V114" i="3" s="1"/>
  <c r="B113" i="3"/>
  <c r="DA113" i="3" s="1"/>
  <c r="CA113" i="3" s="1"/>
  <c r="V113" i="3" s="1"/>
  <c r="DA112" i="3"/>
  <c r="CA112" i="3" s="1"/>
  <c r="V112" i="3" s="1"/>
  <c r="B112" i="3"/>
  <c r="DA111" i="3"/>
  <c r="CA111" i="3" s="1"/>
  <c r="V111" i="3"/>
  <c r="B111" i="3"/>
  <c r="B110" i="3"/>
  <c r="DA110" i="3" s="1"/>
  <c r="CA110" i="3" s="1"/>
  <c r="V110" i="3" s="1"/>
  <c r="B109" i="3"/>
  <c r="DA109" i="3" s="1"/>
  <c r="CA109" i="3" s="1"/>
  <c r="V109" i="3" s="1"/>
  <c r="DA108" i="3"/>
  <c r="CA108" i="3" s="1"/>
  <c r="V108" i="3" s="1"/>
  <c r="B108" i="3"/>
  <c r="DA107" i="3"/>
  <c r="CA107" i="3" s="1"/>
  <c r="V107" i="3"/>
  <c r="B107" i="3"/>
  <c r="B106" i="3"/>
  <c r="DA106" i="3" s="1"/>
  <c r="CA106" i="3" s="1"/>
  <c r="V106" i="3" s="1"/>
  <c r="B105" i="3"/>
  <c r="DA105" i="3" s="1"/>
  <c r="CA105" i="3" s="1"/>
  <c r="V105" i="3" s="1"/>
  <c r="DA104" i="3"/>
  <c r="CA104" i="3" s="1"/>
  <c r="V104" i="3" s="1"/>
  <c r="B104" i="3"/>
  <c r="B95" i="3"/>
  <c r="B94" i="3"/>
  <c r="C89" i="3"/>
  <c r="C88" i="3"/>
  <c r="C87" i="3"/>
  <c r="C86" i="3"/>
  <c r="C85" i="3"/>
  <c r="C84" i="3"/>
  <c r="C83" i="3"/>
  <c r="C82" i="3"/>
  <c r="DB77" i="3"/>
  <c r="CB77" i="3" s="1"/>
  <c r="C77" i="3"/>
  <c r="DD76" i="3"/>
  <c r="CD76" i="3"/>
  <c r="C76" i="3"/>
  <c r="DB76" i="3" s="1"/>
  <c r="CB76" i="3" s="1"/>
  <c r="DD75" i="3"/>
  <c r="CD75" i="3" s="1"/>
  <c r="DB75" i="3"/>
  <c r="CB75" i="3" s="1"/>
  <c r="C75" i="3"/>
  <c r="DC75" i="3" s="1"/>
  <c r="CC75" i="3" s="1"/>
  <c r="DC74" i="3"/>
  <c r="CC74" i="3" s="1"/>
  <c r="DB74" i="3"/>
  <c r="CB74" i="3" s="1"/>
  <c r="DA74" i="3"/>
  <c r="CA74" i="3"/>
  <c r="C74" i="3"/>
  <c r="DD74" i="3" s="1"/>
  <c r="CD74" i="3" s="1"/>
  <c r="C73" i="3"/>
  <c r="DD72" i="3"/>
  <c r="CD72" i="3" s="1"/>
  <c r="C72" i="3"/>
  <c r="DB72" i="3" s="1"/>
  <c r="CB72" i="3" s="1"/>
  <c r="DD71" i="3"/>
  <c r="CD71" i="3" s="1"/>
  <c r="DB71" i="3"/>
  <c r="CB71" i="3"/>
  <c r="C71" i="3"/>
  <c r="DC71" i="3" s="1"/>
  <c r="CC71" i="3" s="1"/>
  <c r="DC70" i="3"/>
  <c r="CC70" i="3" s="1"/>
  <c r="DB70" i="3"/>
  <c r="CB70" i="3" s="1"/>
  <c r="DA70" i="3"/>
  <c r="CA70" i="3"/>
  <c r="C70" i="3"/>
  <c r="DD70" i="3" s="1"/>
  <c r="CD70" i="3" s="1"/>
  <c r="C69" i="3"/>
  <c r="DD68" i="3"/>
  <c r="CD68" i="3"/>
  <c r="C68" i="3"/>
  <c r="DB68" i="3" s="1"/>
  <c r="CB68" i="3" s="1"/>
  <c r="DD67" i="3"/>
  <c r="CD67" i="3" s="1"/>
  <c r="DB67" i="3"/>
  <c r="CB67" i="3"/>
  <c r="C67" i="3"/>
  <c r="DC67" i="3" s="1"/>
  <c r="CC67" i="3" s="1"/>
  <c r="DC66" i="3"/>
  <c r="CC66" i="3" s="1"/>
  <c r="DB66" i="3"/>
  <c r="CB66" i="3" s="1"/>
  <c r="DA66" i="3"/>
  <c r="CA66" i="3" s="1"/>
  <c r="C66" i="3"/>
  <c r="DD66" i="3" s="1"/>
  <c r="CD66" i="3" s="1"/>
  <c r="DB65" i="3"/>
  <c r="CB65" i="3" s="1"/>
  <c r="C65" i="3"/>
  <c r="M61" i="3"/>
  <c r="L61" i="3"/>
  <c r="K61" i="3"/>
  <c r="J61" i="3"/>
  <c r="I61" i="3"/>
  <c r="H61" i="3"/>
  <c r="G61" i="3"/>
  <c r="F61" i="3"/>
  <c r="E61" i="3"/>
  <c r="D61" i="3"/>
  <c r="DD60" i="3"/>
  <c r="CD60" i="3" s="1"/>
  <c r="N60" i="3" s="1"/>
  <c r="DC60" i="3"/>
  <c r="CC60" i="3" s="1"/>
  <c r="DB60" i="3"/>
  <c r="CB60" i="3"/>
  <c r="C60" i="3"/>
  <c r="DA60" i="3" s="1"/>
  <c r="CA60" i="3" s="1"/>
  <c r="DD59" i="3"/>
  <c r="CD59" i="3" s="1"/>
  <c r="DB59" i="3"/>
  <c r="CB59" i="3" s="1"/>
  <c r="DA59" i="3"/>
  <c r="CA59" i="3" s="1"/>
  <c r="N59" i="3" s="1"/>
  <c r="C59" i="3"/>
  <c r="DC59" i="3" s="1"/>
  <c r="CC59" i="3" s="1"/>
  <c r="DD58" i="3"/>
  <c r="CD58" i="3" s="1"/>
  <c r="N58" i="3" s="1"/>
  <c r="DC58" i="3"/>
  <c r="CC58" i="3" s="1"/>
  <c r="DB58" i="3"/>
  <c r="CB58" i="3"/>
  <c r="C58" i="3"/>
  <c r="DA58" i="3" s="1"/>
  <c r="CA58" i="3" s="1"/>
  <c r="DD57" i="3"/>
  <c r="CD57" i="3" s="1"/>
  <c r="DB57" i="3"/>
  <c r="CB57" i="3" s="1"/>
  <c r="DA57" i="3"/>
  <c r="CA57" i="3" s="1"/>
  <c r="N57" i="3" s="1"/>
  <c r="C57" i="3"/>
  <c r="DC57" i="3" s="1"/>
  <c r="CC57" i="3" s="1"/>
  <c r="DD56" i="3"/>
  <c r="CD56" i="3" s="1"/>
  <c r="N56" i="3" s="1"/>
  <c r="DC56" i="3"/>
  <c r="CC56" i="3" s="1"/>
  <c r="DB56" i="3"/>
  <c r="CB56" i="3"/>
  <c r="C56" i="3"/>
  <c r="DA56" i="3" s="1"/>
  <c r="CA56" i="3" s="1"/>
  <c r="DD55" i="3"/>
  <c r="CD55" i="3" s="1"/>
  <c r="DB55" i="3"/>
  <c r="CB55" i="3" s="1"/>
  <c r="DA55" i="3"/>
  <c r="CA55" i="3" s="1"/>
  <c r="N55" i="3" s="1"/>
  <c r="C55" i="3"/>
  <c r="DC55" i="3" s="1"/>
  <c r="CC55" i="3" s="1"/>
  <c r="DD54" i="3"/>
  <c r="CD54" i="3" s="1"/>
  <c r="DC54" i="3"/>
  <c r="CC54" i="3" s="1"/>
  <c r="DB54" i="3"/>
  <c r="CB54" i="3"/>
  <c r="N54" i="3"/>
  <c r="C54" i="3"/>
  <c r="DA54" i="3" s="1"/>
  <c r="CA54" i="3" s="1"/>
  <c r="DD53" i="3"/>
  <c r="CD53" i="3" s="1"/>
  <c r="DB53" i="3"/>
  <c r="CB53" i="3" s="1"/>
  <c r="DA53" i="3"/>
  <c r="CA53" i="3" s="1"/>
  <c r="N53" i="3" s="1"/>
  <c r="C53" i="3"/>
  <c r="DC53" i="3" s="1"/>
  <c r="CC53" i="3" s="1"/>
  <c r="DC52" i="3"/>
  <c r="CC52" i="3" s="1"/>
  <c r="DB52" i="3"/>
  <c r="CB52" i="3"/>
  <c r="C52" i="3"/>
  <c r="DD52" i="3" s="1"/>
  <c r="CD52" i="3" s="1"/>
  <c r="D49" i="3"/>
  <c r="C49" i="3"/>
  <c r="B49" i="3"/>
  <c r="D48" i="3"/>
  <c r="C48" i="3"/>
  <c r="B48" i="3" s="1"/>
  <c r="D47" i="3"/>
  <c r="C47" i="3"/>
  <c r="B47" i="3" s="1"/>
  <c r="D46" i="3"/>
  <c r="C46" i="3"/>
  <c r="B46" i="3"/>
  <c r="DD35" i="3"/>
  <c r="DB35" i="3"/>
  <c r="CB35" i="3" s="1"/>
  <c r="Q35" i="3" s="1"/>
  <c r="DA35" i="3"/>
  <c r="CA35" i="3" s="1"/>
  <c r="CD35" i="3"/>
  <c r="C35" i="3"/>
  <c r="DC35" i="3" s="1"/>
  <c r="CC35" i="3" s="1"/>
  <c r="C34" i="3"/>
  <c r="DB34" i="3" s="1"/>
  <c r="CB34" i="3" s="1"/>
  <c r="DD33" i="3"/>
  <c r="DB33" i="3"/>
  <c r="CB33" i="3" s="1"/>
  <c r="DA33" i="3"/>
  <c r="CA33" i="3" s="1"/>
  <c r="Q33" i="3" s="1"/>
  <c r="CD33" i="3"/>
  <c r="C33" i="3"/>
  <c r="DC33" i="3" s="1"/>
  <c r="CC33" i="3" s="1"/>
  <c r="DB32" i="3"/>
  <c r="CB32" i="3" s="1"/>
  <c r="CA32" i="3"/>
  <c r="C32" i="3"/>
  <c r="DD31" i="3"/>
  <c r="CD31" i="3"/>
  <c r="C31" i="3"/>
  <c r="DC30" i="3"/>
  <c r="CC30" i="3"/>
  <c r="C30" i="3"/>
  <c r="DD30" i="3" s="1"/>
  <c r="CD30" i="3" s="1"/>
  <c r="DD29" i="3"/>
  <c r="CD29" i="3" s="1"/>
  <c r="DC29" i="3"/>
  <c r="CC29" i="3" s="1"/>
  <c r="C29" i="3"/>
  <c r="DB29" i="3" s="1"/>
  <c r="CB29" i="3" s="1"/>
  <c r="DC28" i="3"/>
  <c r="CC28" i="3" s="1"/>
  <c r="Q28" i="3" s="1"/>
  <c r="DA28" i="3"/>
  <c r="CB28" i="3"/>
  <c r="CA28" i="3"/>
  <c r="C28" i="3"/>
  <c r="DD28" i="3" s="1"/>
  <c r="CD28" i="3" s="1"/>
  <c r="DA27" i="3"/>
  <c r="CA27" i="3" s="1"/>
  <c r="CB27" i="3"/>
  <c r="C27" i="3"/>
  <c r="DD27" i="3" s="1"/>
  <c r="CD27" i="3" s="1"/>
  <c r="CB26" i="3"/>
  <c r="C26" i="3"/>
  <c r="DD25" i="3"/>
  <c r="CD25" i="3" s="1"/>
  <c r="DB25" i="3"/>
  <c r="DA25" i="3"/>
  <c r="CA25" i="3" s="1"/>
  <c r="CB25" i="3"/>
  <c r="C25" i="3"/>
  <c r="DC25" i="3" s="1"/>
  <c r="CC25" i="3" s="1"/>
  <c r="C24" i="3"/>
  <c r="DB23" i="3"/>
  <c r="DA23" i="3"/>
  <c r="CA23" i="3" s="1"/>
  <c r="CB23" i="3"/>
  <c r="C23" i="3"/>
  <c r="DD23" i="3" s="1"/>
  <c r="CD23" i="3" s="1"/>
  <c r="DC22" i="3"/>
  <c r="CC22" i="3" s="1"/>
  <c r="CB22" i="3"/>
  <c r="C22" i="3"/>
  <c r="DA22" i="3" s="1"/>
  <c r="CA22" i="3" s="1"/>
  <c r="DD21" i="3"/>
  <c r="CD21" i="3" s="1"/>
  <c r="CB21" i="3"/>
  <c r="C21" i="3"/>
  <c r="DB20" i="3"/>
  <c r="DA20" i="3"/>
  <c r="CA20" i="3" s="1"/>
  <c r="CB20" i="3"/>
  <c r="C20" i="3"/>
  <c r="DD20" i="3" s="1"/>
  <c r="CD20" i="3" s="1"/>
  <c r="C19" i="3"/>
  <c r="DD19" i="3" s="1"/>
  <c r="CD19" i="3" s="1"/>
  <c r="DB18" i="3"/>
  <c r="DA18" i="3"/>
  <c r="CB18" i="3"/>
  <c r="CA18" i="3"/>
  <c r="C18" i="3"/>
  <c r="DD18" i="3" s="1"/>
  <c r="CD18" i="3" s="1"/>
  <c r="CB17" i="3"/>
  <c r="C17" i="3"/>
  <c r="DA17" i="3" s="1"/>
  <c r="CA17" i="3" s="1"/>
  <c r="CB16" i="3"/>
  <c r="C16" i="3"/>
  <c r="DC16" i="3" s="1"/>
  <c r="CC16" i="3" s="1"/>
  <c r="DC15" i="3"/>
  <c r="CC15" i="3" s="1"/>
  <c r="DA15" i="3"/>
  <c r="CA15" i="3" s="1"/>
  <c r="CB15" i="3"/>
  <c r="C15" i="3"/>
  <c r="DD15" i="3" s="1"/>
  <c r="CD15" i="3" s="1"/>
  <c r="DD14" i="3"/>
  <c r="CD14" i="3" s="1"/>
  <c r="CB14" i="3"/>
  <c r="C14" i="3"/>
  <c r="DA14" i="3" s="1"/>
  <c r="CA14" i="3" s="1"/>
  <c r="DD13" i="3"/>
  <c r="CD13" i="3" s="1"/>
  <c r="DC13" i="3"/>
  <c r="CC13" i="3" s="1"/>
  <c r="CB13" i="3"/>
  <c r="C13" i="3"/>
  <c r="DA13" i="3" s="1"/>
  <c r="CA13" i="3" s="1"/>
  <c r="DD12" i="3"/>
  <c r="DA12" i="3"/>
  <c r="CD12" i="3"/>
  <c r="CB12" i="3"/>
  <c r="CA12" i="3"/>
  <c r="C12" i="3"/>
  <c r="DC12" i="3" s="1"/>
  <c r="CC12" i="3" s="1"/>
  <c r="Q12" i="3" s="1"/>
  <c r="DC11" i="3"/>
  <c r="CC11" i="3" s="1"/>
  <c r="DA11" i="3"/>
  <c r="CA11" i="3" s="1"/>
  <c r="Q11" i="3" s="1"/>
  <c r="CB11" i="3"/>
  <c r="C11" i="3"/>
  <c r="DD11" i="3" s="1"/>
  <c r="CD11" i="3" s="1"/>
  <c r="CB10" i="3"/>
  <c r="C10" i="3"/>
  <c r="DD10" i="3" s="1"/>
  <c r="CD10" i="3" s="1"/>
  <c r="A5" i="3"/>
  <c r="A4" i="3"/>
  <c r="A3" i="3"/>
  <c r="A2" i="3"/>
  <c r="Q25" i="4" l="1"/>
  <c r="N53" i="4"/>
  <c r="Q33" i="4"/>
  <c r="Q23" i="4"/>
  <c r="Q13" i="4"/>
  <c r="B198" i="4"/>
  <c r="CA10" i="4"/>
  <c r="Q10" i="4" s="1"/>
  <c r="N59" i="4"/>
  <c r="N57" i="4"/>
  <c r="N55" i="4"/>
  <c r="Q20" i="4"/>
  <c r="Q18" i="4"/>
  <c r="Q17" i="4"/>
  <c r="Q15" i="3"/>
  <c r="Q23" i="3"/>
  <c r="Q27" i="3"/>
  <c r="Q13" i="3"/>
  <c r="Q18" i="3"/>
  <c r="DC19" i="3"/>
  <c r="CC19" i="3" s="1"/>
  <c r="DA69" i="3"/>
  <c r="CA69" i="3" s="1"/>
  <c r="DD69" i="3"/>
  <c r="CD69" i="3" s="1"/>
  <c r="DC69" i="3"/>
  <c r="CC69" i="3" s="1"/>
  <c r="DD22" i="3"/>
  <c r="CD22" i="3" s="1"/>
  <c r="DA73" i="3"/>
  <c r="CA73" i="3" s="1"/>
  <c r="DD73" i="3"/>
  <c r="CD73" i="3" s="1"/>
  <c r="DC73" i="3"/>
  <c r="CC73" i="3" s="1"/>
  <c r="DC14" i="3"/>
  <c r="CC14" i="3" s="1"/>
  <c r="Q14" i="3" s="1"/>
  <c r="DD16" i="3"/>
  <c r="CD16" i="3" s="1"/>
  <c r="DC21" i="3"/>
  <c r="CC21" i="3" s="1"/>
  <c r="DA21" i="3"/>
  <c r="CA21" i="3" s="1"/>
  <c r="Q21" i="3" s="1"/>
  <c r="DA24" i="3"/>
  <c r="CA24" i="3" s="1"/>
  <c r="DC24" i="3"/>
  <c r="CC24" i="3" s="1"/>
  <c r="DB24" i="3"/>
  <c r="CB24" i="3" s="1"/>
  <c r="DD24" i="3"/>
  <c r="CD24" i="3" s="1"/>
  <c r="Q25" i="3"/>
  <c r="DA65" i="3"/>
  <c r="CA65" i="3" s="1"/>
  <c r="DD65" i="3"/>
  <c r="CD65" i="3" s="1"/>
  <c r="DC65" i="3"/>
  <c r="CC65" i="3" s="1"/>
  <c r="DB73" i="3"/>
  <c r="CB73" i="3" s="1"/>
  <c r="DB19" i="3"/>
  <c r="CB19" i="3" s="1"/>
  <c r="DA19" i="3"/>
  <c r="CA19" i="3" s="1"/>
  <c r="Q19" i="3" s="1"/>
  <c r="DA34" i="3"/>
  <c r="CA34" i="3" s="1"/>
  <c r="DD34" i="3"/>
  <c r="CD34" i="3" s="1"/>
  <c r="DC34" i="3"/>
  <c r="CC34" i="3" s="1"/>
  <c r="DA10" i="3"/>
  <c r="DC17" i="3"/>
  <c r="CC17" i="3" s="1"/>
  <c r="Q17" i="3" s="1"/>
  <c r="Q22" i="3"/>
  <c r="DC10" i="3"/>
  <c r="CC10" i="3" s="1"/>
  <c r="DA16" i="3"/>
  <c r="CA16" i="3" s="1"/>
  <c r="Q16" i="3" s="1"/>
  <c r="DD17" i="3"/>
  <c r="CD17" i="3" s="1"/>
  <c r="DA26" i="3"/>
  <c r="CA26" i="3" s="1"/>
  <c r="DD26" i="3"/>
  <c r="CD26" i="3" s="1"/>
  <c r="DC26" i="3"/>
  <c r="CC26" i="3" s="1"/>
  <c r="DC27" i="3"/>
  <c r="CC27" i="3" s="1"/>
  <c r="DB31" i="3"/>
  <c r="CB31" i="3" s="1"/>
  <c r="DC31" i="3"/>
  <c r="CC31" i="3" s="1"/>
  <c r="DA31" i="3"/>
  <c r="CA31" i="3" s="1"/>
  <c r="Q31" i="3" s="1"/>
  <c r="DD32" i="3"/>
  <c r="CD32" i="3" s="1"/>
  <c r="DC32" i="3"/>
  <c r="CC32" i="3" s="1"/>
  <c r="DB69" i="3"/>
  <c r="CB69" i="3" s="1"/>
  <c r="DA77" i="3"/>
  <c r="CA77" i="3" s="1"/>
  <c r="DD77" i="3"/>
  <c r="CD77" i="3" s="1"/>
  <c r="DC77" i="3"/>
  <c r="CC77" i="3" s="1"/>
  <c r="DC18" i="3"/>
  <c r="CC18" i="3" s="1"/>
  <c r="DC20" i="3"/>
  <c r="CC20" i="3" s="1"/>
  <c r="Q20" i="3" s="1"/>
  <c r="DC23" i="3"/>
  <c r="CC23" i="3" s="1"/>
  <c r="DA30" i="3"/>
  <c r="CA30" i="3" s="1"/>
  <c r="Q32" i="3"/>
  <c r="DA68" i="3"/>
  <c r="CA68" i="3" s="1"/>
  <c r="DA72" i="3"/>
  <c r="CA72" i="3" s="1"/>
  <c r="DA76" i="3"/>
  <c r="CA76" i="3" s="1"/>
  <c r="DA29" i="3"/>
  <c r="CA29" i="3" s="1"/>
  <c r="Q29" i="3" s="1"/>
  <c r="DB30" i="3"/>
  <c r="CB30" i="3" s="1"/>
  <c r="C61" i="3"/>
  <c r="A198" i="3" s="1"/>
  <c r="DA52" i="3"/>
  <c r="CA52" i="3" s="1"/>
  <c r="N52" i="3" s="1"/>
  <c r="DA67" i="3"/>
  <c r="CA67" i="3" s="1"/>
  <c r="DC68" i="3"/>
  <c r="CC68" i="3" s="1"/>
  <c r="DA71" i="3"/>
  <c r="CA71" i="3" s="1"/>
  <c r="DC72" i="3"/>
  <c r="CC72" i="3" s="1"/>
  <c r="DA75" i="3"/>
  <c r="CA75" i="3" s="1"/>
  <c r="DC76" i="3"/>
  <c r="CC76" i="3" s="1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 s="1"/>
  <c r="DA118" i="2"/>
  <c r="CA118" i="2" s="1"/>
  <c r="V118" i="2" s="1"/>
  <c r="B118" i="2"/>
  <c r="DA117" i="2"/>
  <c r="CA117" i="2" s="1"/>
  <c r="V117" i="2" s="1"/>
  <c r="B117" i="2"/>
  <c r="DA116" i="2"/>
  <c r="CA116" i="2" s="1"/>
  <c r="V116" i="2" s="1"/>
  <c r="B116" i="2"/>
  <c r="DA115" i="2"/>
  <c r="CA115" i="2" s="1"/>
  <c r="V115" i="2" s="1"/>
  <c r="B115" i="2"/>
  <c r="DA114" i="2"/>
  <c r="CA114" i="2" s="1"/>
  <c r="V114" i="2" s="1"/>
  <c r="B114" i="2"/>
  <c r="DA113" i="2"/>
  <c r="CA113" i="2" s="1"/>
  <c r="V113" i="2" s="1"/>
  <c r="B113" i="2"/>
  <c r="DA112" i="2"/>
  <c r="CA112" i="2" s="1"/>
  <c r="V112" i="2" s="1"/>
  <c r="B112" i="2"/>
  <c r="DA111" i="2"/>
  <c r="CA111" i="2" s="1"/>
  <c r="V111" i="2" s="1"/>
  <c r="B111" i="2"/>
  <c r="DA110" i="2"/>
  <c r="CA110" i="2" s="1"/>
  <c r="V110" i="2" s="1"/>
  <c r="B110" i="2"/>
  <c r="DA109" i="2"/>
  <c r="CA109" i="2" s="1"/>
  <c r="V109" i="2" s="1"/>
  <c r="B109" i="2"/>
  <c r="DA108" i="2"/>
  <c r="CA108" i="2" s="1"/>
  <c r="V108" i="2" s="1"/>
  <c r="B108" i="2"/>
  <c r="DA107" i="2"/>
  <c r="CA107" i="2" s="1"/>
  <c r="V107" i="2" s="1"/>
  <c r="B107" i="2"/>
  <c r="DA106" i="2"/>
  <c r="CA106" i="2" s="1"/>
  <c r="V106" i="2" s="1"/>
  <c r="B106" i="2"/>
  <c r="DA105" i="2"/>
  <c r="CA105" i="2" s="1"/>
  <c r="V105" i="2" s="1"/>
  <c r="B105" i="2"/>
  <c r="DA104" i="2"/>
  <c r="CA104" i="2" s="1"/>
  <c r="V104" i="2" s="1"/>
  <c r="B104" i="2"/>
  <c r="B95" i="2"/>
  <c r="B94" i="2"/>
  <c r="C89" i="2"/>
  <c r="C88" i="2"/>
  <c r="C87" i="2"/>
  <c r="C86" i="2"/>
  <c r="C85" i="2"/>
  <c r="C84" i="2"/>
  <c r="C83" i="2"/>
  <c r="C82" i="2"/>
  <c r="DB77" i="2"/>
  <c r="CB77" i="2" s="1"/>
  <c r="C77" i="2"/>
  <c r="DC77" i="2" s="1"/>
  <c r="CC77" i="2" s="1"/>
  <c r="DC76" i="2"/>
  <c r="DB76" i="2"/>
  <c r="CB76" i="2" s="1"/>
  <c r="DA76" i="2"/>
  <c r="CA76" i="2" s="1"/>
  <c r="CC76" i="2"/>
  <c r="C76" i="2"/>
  <c r="DD76" i="2" s="1"/>
  <c r="CD76" i="2" s="1"/>
  <c r="DD75" i="2"/>
  <c r="CD75" i="2"/>
  <c r="C75" i="2"/>
  <c r="DA75" i="2" s="1"/>
  <c r="CA75" i="2" s="1"/>
  <c r="DD74" i="2"/>
  <c r="CD74" i="2" s="1"/>
  <c r="DC74" i="2"/>
  <c r="CC74" i="2"/>
  <c r="C74" i="2"/>
  <c r="DB74" i="2" s="1"/>
  <c r="CB74" i="2" s="1"/>
  <c r="DB73" i="2"/>
  <c r="CB73" i="2" s="1"/>
  <c r="C73" i="2"/>
  <c r="DC73" i="2" s="1"/>
  <c r="CC73" i="2" s="1"/>
  <c r="DC72" i="2"/>
  <c r="DB72" i="2"/>
  <c r="CB72" i="2" s="1"/>
  <c r="DA72" i="2"/>
  <c r="CA72" i="2" s="1"/>
  <c r="CC72" i="2"/>
  <c r="C72" i="2"/>
  <c r="DD72" i="2" s="1"/>
  <c r="CD72" i="2" s="1"/>
  <c r="DD71" i="2"/>
  <c r="CD71" i="2"/>
  <c r="C71" i="2"/>
  <c r="DA71" i="2" s="1"/>
  <c r="CA71" i="2" s="1"/>
  <c r="DD70" i="2"/>
  <c r="CD70" i="2" s="1"/>
  <c r="DC70" i="2"/>
  <c r="CC70" i="2"/>
  <c r="C70" i="2"/>
  <c r="DB70" i="2" s="1"/>
  <c r="CB70" i="2" s="1"/>
  <c r="DB69" i="2"/>
  <c r="CB69" i="2" s="1"/>
  <c r="C69" i="2"/>
  <c r="DC69" i="2" s="1"/>
  <c r="CC69" i="2" s="1"/>
  <c r="DC68" i="2"/>
  <c r="DB68" i="2"/>
  <c r="CB68" i="2" s="1"/>
  <c r="DA68" i="2"/>
  <c r="CA68" i="2" s="1"/>
  <c r="CC68" i="2"/>
  <c r="C68" i="2"/>
  <c r="DD68" i="2" s="1"/>
  <c r="CD68" i="2" s="1"/>
  <c r="DD67" i="2"/>
  <c r="CD67" i="2"/>
  <c r="C67" i="2"/>
  <c r="DA67" i="2" s="1"/>
  <c r="CA67" i="2" s="1"/>
  <c r="DD66" i="2"/>
  <c r="CD66" i="2" s="1"/>
  <c r="DC66" i="2"/>
  <c r="CC66" i="2"/>
  <c r="C66" i="2"/>
  <c r="DB66" i="2" s="1"/>
  <c r="CB66" i="2" s="1"/>
  <c r="DB65" i="2"/>
  <c r="CB65" i="2" s="1"/>
  <c r="C65" i="2"/>
  <c r="DC65" i="2" s="1"/>
  <c r="CC65" i="2" s="1"/>
  <c r="M61" i="2"/>
  <c r="L61" i="2"/>
  <c r="K61" i="2"/>
  <c r="J61" i="2"/>
  <c r="I61" i="2"/>
  <c r="H61" i="2"/>
  <c r="G61" i="2"/>
  <c r="F61" i="2"/>
  <c r="E61" i="2"/>
  <c r="D61" i="2"/>
  <c r="DD60" i="2"/>
  <c r="DB60" i="2"/>
  <c r="DA60" i="2"/>
  <c r="CA60" i="2" s="1"/>
  <c r="N60" i="2" s="1"/>
  <c r="CD60" i="2"/>
  <c r="CB60" i="2"/>
  <c r="C60" i="2"/>
  <c r="DC60" i="2" s="1"/>
  <c r="CC60" i="2" s="1"/>
  <c r="C59" i="2"/>
  <c r="DA59" i="2" s="1"/>
  <c r="CA59" i="2" s="1"/>
  <c r="DD58" i="2"/>
  <c r="DB58" i="2"/>
  <c r="DA58" i="2"/>
  <c r="CA58" i="2" s="1"/>
  <c r="N58" i="2" s="1"/>
  <c r="CD58" i="2"/>
  <c r="CB58" i="2"/>
  <c r="C58" i="2"/>
  <c r="DC58" i="2" s="1"/>
  <c r="CC58" i="2" s="1"/>
  <c r="C57" i="2"/>
  <c r="DA57" i="2" s="1"/>
  <c r="CA57" i="2" s="1"/>
  <c r="DD56" i="2"/>
  <c r="DB56" i="2"/>
  <c r="DA56" i="2"/>
  <c r="CA56" i="2" s="1"/>
  <c r="N56" i="2" s="1"/>
  <c r="CD56" i="2"/>
  <c r="CB56" i="2"/>
  <c r="C56" i="2"/>
  <c r="DC56" i="2" s="1"/>
  <c r="CC56" i="2" s="1"/>
  <c r="C55" i="2"/>
  <c r="DD54" i="2"/>
  <c r="DB54" i="2"/>
  <c r="DA54" i="2"/>
  <c r="CA54" i="2" s="1"/>
  <c r="CD54" i="2"/>
  <c r="CB54" i="2"/>
  <c r="C54" i="2"/>
  <c r="DC54" i="2" s="1"/>
  <c r="CC54" i="2" s="1"/>
  <c r="C53" i="2"/>
  <c r="DD52" i="2"/>
  <c r="DB52" i="2"/>
  <c r="DA52" i="2"/>
  <c r="CA52" i="2" s="1"/>
  <c r="CD52" i="2"/>
  <c r="CB52" i="2"/>
  <c r="C52" i="2"/>
  <c r="DC52" i="2" s="1"/>
  <c r="CC52" i="2" s="1"/>
  <c r="D49" i="2"/>
  <c r="B49" i="2" s="1"/>
  <c r="C49" i="2"/>
  <c r="D48" i="2"/>
  <c r="C48" i="2"/>
  <c r="B48" i="2" s="1"/>
  <c r="D47" i="2"/>
  <c r="C47" i="2"/>
  <c r="B47" i="2"/>
  <c r="D46" i="2"/>
  <c r="C46" i="2"/>
  <c r="B46" i="2" s="1"/>
  <c r="DD35" i="2"/>
  <c r="CD35" i="2" s="1"/>
  <c r="DC35" i="2"/>
  <c r="CC35" i="2"/>
  <c r="C35" i="2"/>
  <c r="DA35" i="2" s="1"/>
  <c r="CA35" i="2" s="1"/>
  <c r="DD34" i="2"/>
  <c r="CD34" i="2" s="1"/>
  <c r="DB34" i="2"/>
  <c r="DA34" i="2"/>
  <c r="CB34" i="2"/>
  <c r="CA34" i="2"/>
  <c r="Q34" i="2" s="1"/>
  <c r="C34" i="2"/>
  <c r="DC34" i="2" s="1"/>
  <c r="CC34" i="2" s="1"/>
  <c r="DD33" i="2"/>
  <c r="CD33" i="2" s="1"/>
  <c r="DC33" i="2"/>
  <c r="CC33" i="2"/>
  <c r="C33" i="2"/>
  <c r="DA33" i="2" s="1"/>
  <c r="CA33" i="2" s="1"/>
  <c r="DD32" i="2"/>
  <c r="CD32" i="2" s="1"/>
  <c r="DB32" i="2"/>
  <c r="CB32" i="2" s="1"/>
  <c r="CC32" i="2"/>
  <c r="CA32" i="2"/>
  <c r="Q32" i="2" s="1"/>
  <c r="C32" i="2"/>
  <c r="DC32" i="2" s="1"/>
  <c r="DB31" i="2"/>
  <c r="CB31" i="2" s="1"/>
  <c r="C31" i="2"/>
  <c r="DD31" i="2" s="1"/>
  <c r="CD31" i="2" s="1"/>
  <c r="DA30" i="2"/>
  <c r="CA30" i="2" s="1"/>
  <c r="C30" i="2"/>
  <c r="DB30" i="2" s="1"/>
  <c r="CB30" i="2" s="1"/>
  <c r="DA29" i="2"/>
  <c r="CA29" i="2" s="1"/>
  <c r="C29" i="2"/>
  <c r="DD28" i="2"/>
  <c r="CD28" i="2" s="1"/>
  <c r="CB28" i="2"/>
  <c r="C28" i="2"/>
  <c r="DA28" i="2" s="1"/>
  <c r="CA28" i="2" s="1"/>
  <c r="DD27" i="2"/>
  <c r="CD27" i="2" s="1"/>
  <c r="DA27" i="2"/>
  <c r="CB27" i="2"/>
  <c r="CA27" i="2"/>
  <c r="C27" i="2"/>
  <c r="DC27" i="2" s="1"/>
  <c r="CC27" i="2" s="1"/>
  <c r="DC26" i="2"/>
  <c r="CC26" i="2" s="1"/>
  <c r="DA26" i="2"/>
  <c r="CB26" i="2"/>
  <c r="CA26" i="2"/>
  <c r="C26" i="2"/>
  <c r="DD26" i="2" s="1"/>
  <c r="CD26" i="2" s="1"/>
  <c r="DD25" i="2"/>
  <c r="CD25" i="2" s="1"/>
  <c r="DC25" i="2"/>
  <c r="CC25" i="2" s="1"/>
  <c r="DB25" i="2"/>
  <c r="CB25" i="2"/>
  <c r="C25" i="2"/>
  <c r="DA25" i="2" s="1"/>
  <c r="CA25" i="2" s="1"/>
  <c r="DD24" i="2"/>
  <c r="CD24" i="2" s="1"/>
  <c r="DB24" i="2"/>
  <c r="CB24" i="2" s="1"/>
  <c r="DA24" i="2"/>
  <c r="CA24" i="2"/>
  <c r="Q24" i="2" s="1"/>
  <c r="C24" i="2"/>
  <c r="DC24" i="2" s="1"/>
  <c r="CC24" i="2" s="1"/>
  <c r="DD23" i="2"/>
  <c r="CD23" i="2" s="1"/>
  <c r="DC23" i="2"/>
  <c r="CC23" i="2" s="1"/>
  <c r="Q23" i="2" s="1"/>
  <c r="DB23" i="2"/>
  <c r="CB23" i="2"/>
  <c r="C23" i="2"/>
  <c r="DA23" i="2" s="1"/>
  <c r="CA23" i="2" s="1"/>
  <c r="DD22" i="2"/>
  <c r="DA22" i="2"/>
  <c r="CD22" i="2"/>
  <c r="CB22" i="2"/>
  <c r="CA22" i="2"/>
  <c r="Q22" i="2" s="1"/>
  <c r="C22" i="2"/>
  <c r="DC22" i="2" s="1"/>
  <c r="CC22" i="2" s="1"/>
  <c r="DC21" i="2"/>
  <c r="CC21" i="2" s="1"/>
  <c r="DA21" i="2"/>
  <c r="CA21" i="2" s="1"/>
  <c r="CB21" i="2"/>
  <c r="C21" i="2"/>
  <c r="DD21" i="2" s="1"/>
  <c r="CD21" i="2" s="1"/>
  <c r="C20" i="2"/>
  <c r="DB20" i="2" s="1"/>
  <c r="CB20" i="2" s="1"/>
  <c r="DD19" i="2"/>
  <c r="DB19" i="2"/>
  <c r="CB19" i="2" s="1"/>
  <c r="DA19" i="2"/>
  <c r="CA19" i="2" s="1"/>
  <c r="Q19" i="2" s="1"/>
  <c r="CD19" i="2"/>
  <c r="C19" i="2"/>
  <c r="DC19" i="2" s="1"/>
  <c r="CC19" i="2" s="1"/>
  <c r="DB18" i="2"/>
  <c r="CB18" i="2" s="1"/>
  <c r="C18" i="2"/>
  <c r="CB17" i="2"/>
  <c r="C17" i="2"/>
  <c r="CB16" i="2"/>
  <c r="C16" i="2"/>
  <c r="DC15" i="2"/>
  <c r="CC15" i="2" s="1"/>
  <c r="DA15" i="2"/>
  <c r="CA15" i="2" s="1"/>
  <c r="CB15" i="2"/>
  <c r="C15" i="2"/>
  <c r="DD15" i="2" s="1"/>
  <c r="CD15" i="2" s="1"/>
  <c r="DC14" i="2"/>
  <c r="CC14" i="2" s="1"/>
  <c r="DA14" i="2"/>
  <c r="CB14" i="2"/>
  <c r="CA14" i="2"/>
  <c r="C14" i="2"/>
  <c r="DD14" i="2" s="1"/>
  <c r="CD14" i="2" s="1"/>
  <c r="DC13" i="2"/>
  <c r="CC13" i="2"/>
  <c r="CB13" i="2"/>
  <c r="C13" i="2"/>
  <c r="DA13" i="2" s="1"/>
  <c r="CA13" i="2" s="1"/>
  <c r="CB12" i="2"/>
  <c r="C12" i="2"/>
  <c r="DC11" i="2"/>
  <c r="CC11" i="2" s="1"/>
  <c r="DA11" i="2"/>
  <c r="CB11" i="2"/>
  <c r="CA11" i="2"/>
  <c r="C11" i="2"/>
  <c r="DD11" i="2" s="1"/>
  <c r="CD11" i="2" s="1"/>
  <c r="DC10" i="2"/>
  <c r="CC10" i="2" s="1"/>
  <c r="DA10" i="2"/>
  <c r="CB10" i="2"/>
  <c r="C10" i="2"/>
  <c r="A5" i="2"/>
  <c r="A4" i="2"/>
  <c r="A3" i="2"/>
  <c r="A2" i="2"/>
  <c r="Q30" i="3" l="1"/>
  <c r="Q26" i="3"/>
  <c r="B198" i="3"/>
  <c r="CA10" i="3"/>
  <c r="Q10" i="3" s="1"/>
  <c r="Q34" i="3"/>
  <c r="Q24" i="3"/>
  <c r="Q11" i="2"/>
  <c r="Q15" i="2"/>
  <c r="Q21" i="2"/>
  <c r="DD16" i="2"/>
  <c r="CD16" i="2" s="1"/>
  <c r="DC16" i="2"/>
  <c r="CC16" i="2" s="1"/>
  <c r="DA16" i="2"/>
  <c r="CA16" i="2" s="1"/>
  <c r="Q16" i="2" s="1"/>
  <c r="DC12" i="2"/>
  <c r="CC12" i="2" s="1"/>
  <c r="DA12" i="2"/>
  <c r="CA12" i="2" s="1"/>
  <c r="Q14" i="2"/>
  <c r="DC17" i="2"/>
  <c r="CC17" i="2" s="1"/>
  <c r="DD17" i="2"/>
  <c r="CD17" i="2" s="1"/>
  <c r="DA17" i="2"/>
  <c r="CA17" i="2" s="1"/>
  <c r="Q17" i="2" s="1"/>
  <c r="Q25" i="2"/>
  <c r="DA53" i="2"/>
  <c r="CA53" i="2" s="1"/>
  <c r="DD53" i="2"/>
  <c r="CD53" i="2" s="1"/>
  <c r="DC53" i="2"/>
  <c r="CC53" i="2" s="1"/>
  <c r="DB53" i="2"/>
  <c r="CB53" i="2" s="1"/>
  <c r="C61" i="2"/>
  <c r="DA55" i="2"/>
  <c r="CA55" i="2" s="1"/>
  <c r="DD55" i="2"/>
  <c r="CD55" i="2" s="1"/>
  <c r="DC55" i="2"/>
  <c r="CC55" i="2" s="1"/>
  <c r="DB55" i="2"/>
  <c r="CB55" i="2" s="1"/>
  <c r="CA10" i="2"/>
  <c r="DD12" i="2"/>
  <c r="CD12" i="2" s="1"/>
  <c r="DA18" i="2"/>
  <c r="CA18" i="2" s="1"/>
  <c r="Q18" i="2" s="1"/>
  <c r="DD18" i="2"/>
  <c r="CD18" i="2" s="1"/>
  <c r="DC18" i="2"/>
  <c r="CC18" i="2" s="1"/>
  <c r="Q26" i="2"/>
  <c r="N52" i="2"/>
  <c r="N54" i="2"/>
  <c r="DD13" i="2"/>
  <c r="CD13" i="2" s="1"/>
  <c r="Q13" i="2" s="1"/>
  <c r="Q27" i="2"/>
  <c r="DD29" i="2"/>
  <c r="CD29" i="2" s="1"/>
  <c r="DC29" i="2"/>
  <c r="CC29" i="2" s="1"/>
  <c r="Q29" i="2" s="1"/>
  <c r="DB29" i="2"/>
  <c r="CB29" i="2" s="1"/>
  <c r="DA20" i="2"/>
  <c r="CA20" i="2" s="1"/>
  <c r="DD20" i="2"/>
  <c r="CD20" i="2" s="1"/>
  <c r="DC20" i="2"/>
  <c r="CC20" i="2" s="1"/>
  <c r="A198" i="2"/>
  <c r="DD10" i="2"/>
  <c r="CD10" i="2" s="1"/>
  <c r="DC30" i="2"/>
  <c r="CC30" i="2" s="1"/>
  <c r="DC31" i="2"/>
  <c r="CC31" i="2" s="1"/>
  <c r="DB57" i="2"/>
  <c r="CB57" i="2" s="1"/>
  <c r="N57" i="2" s="1"/>
  <c r="DB59" i="2"/>
  <c r="CB59" i="2" s="1"/>
  <c r="N59" i="2" s="1"/>
  <c r="DD65" i="2"/>
  <c r="CD65" i="2" s="1"/>
  <c r="DB67" i="2"/>
  <c r="CB67" i="2" s="1"/>
  <c r="DD69" i="2"/>
  <c r="CD69" i="2" s="1"/>
  <c r="DB71" i="2"/>
  <c r="CB71" i="2" s="1"/>
  <c r="DD73" i="2"/>
  <c r="CD73" i="2" s="1"/>
  <c r="DB75" i="2"/>
  <c r="CB75" i="2" s="1"/>
  <c r="DD77" i="2"/>
  <c r="CD77" i="2" s="1"/>
  <c r="DC28" i="2"/>
  <c r="CC28" i="2" s="1"/>
  <c r="Q28" i="2" s="1"/>
  <c r="DD30" i="2"/>
  <c r="CD30" i="2" s="1"/>
  <c r="DB33" i="2"/>
  <c r="CB33" i="2" s="1"/>
  <c r="Q33" i="2" s="1"/>
  <c r="DB35" i="2"/>
  <c r="CB35" i="2" s="1"/>
  <c r="Q35" i="2" s="1"/>
  <c r="DC57" i="2"/>
  <c r="CC57" i="2" s="1"/>
  <c r="DC59" i="2"/>
  <c r="CC59" i="2" s="1"/>
  <c r="DA66" i="2"/>
  <c r="CA66" i="2" s="1"/>
  <c r="DC67" i="2"/>
  <c r="CC67" i="2" s="1"/>
  <c r="DA70" i="2"/>
  <c r="CA70" i="2" s="1"/>
  <c r="DC71" i="2"/>
  <c r="CC71" i="2" s="1"/>
  <c r="DA74" i="2"/>
  <c r="CA74" i="2" s="1"/>
  <c r="DC75" i="2"/>
  <c r="CC75" i="2" s="1"/>
  <c r="DA31" i="2"/>
  <c r="CA31" i="2" s="1"/>
  <c r="DD57" i="2"/>
  <c r="CD57" i="2" s="1"/>
  <c r="DD59" i="2"/>
  <c r="CD59" i="2" s="1"/>
  <c r="DA65" i="2"/>
  <c r="CA65" i="2" s="1"/>
  <c r="DA69" i="2"/>
  <c r="CA69" i="2" s="1"/>
  <c r="DA73" i="2"/>
  <c r="CA73" i="2" s="1"/>
  <c r="DA77" i="2"/>
  <c r="CA77" i="2" s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C99" i="1"/>
  <c r="B99" i="1"/>
  <c r="G95" i="1"/>
  <c r="F95" i="1"/>
  <c r="E95" i="1"/>
  <c r="D95" i="1"/>
  <c r="C95" i="1"/>
  <c r="G94" i="1"/>
  <c r="F94" i="1"/>
  <c r="E94" i="1"/>
  <c r="D94" i="1"/>
  <c r="C94" i="1"/>
  <c r="I89" i="1"/>
  <c r="H89" i="1"/>
  <c r="G89" i="1"/>
  <c r="F89" i="1"/>
  <c r="E89" i="1"/>
  <c r="D89" i="1"/>
  <c r="I88" i="1"/>
  <c r="H88" i="1"/>
  <c r="G88" i="1"/>
  <c r="F88" i="1"/>
  <c r="E88" i="1"/>
  <c r="D88" i="1"/>
  <c r="I87" i="1"/>
  <c r="H87" i="1"/>
  <c r="G87" i="1"/>
  <c r="F87" i="1"/>
  <c r="E87" i="1"/>
  <c r="D87" i="1"/>
  <c r="I86" i="1"/>
  <c r="H86" i="1"/>
  <c r="G86" i="1"/>
  <c r="F86" i="1"/>
  <c r="E86" i="1"/>
  <c r="D86" i="1"/>
  <c r="I85" i="1"/>
  <c r="H85" i="1"/>
  <c r="G85" i="1"/>
  <c r="F85" i="1"/>
  <c r="E85" i="1"/>
  <c r="D85" i="1"/>
  <c r="I84" i="1"/>
  <c r="H84" i="1"/>
  <c r="G84" i="1"/>
  <c r="F84" i="1"/>
  <c r="E84" i="1"/>
  <c r="D84" i="1"/>
  <c r="I83" i="1"/>
  <c r="H83" i="1"/>
  <c r="G83" i="1"/>
  <c r="F83" i="1"/>
  <c r="E83" i="1"/>
  <c r="D83" i="1"/>
  <c r="I82" i="1"/>
  <c r="H82" i="1"/>
  <c r="G82" i="1"/>
  <c r="F82" i="1"/>
  <c r="E82" i="1"/>
  <c r="D82" i="1"/>
  <c r="J77" i="1"/>
  <c r="I77" i="1"/>
  <c r="H77" i="1"/>
  <c r="G77" i="1"/>
  <c r="F77" i="1"/>
  <c r="E77" i="1"/>
  <c r="D77" i="1"/>
  <c r="J76" i="1"/>
  <c r="I76" i="1"/>
  <c r="H76" i="1"/>
  <c r="G76" i="1"/>
  <c r="F76" i="1"/>
  <c r="E76" i="1"/>
  <c r="D76" i="1"/>
  <c r="J75" i="1"/>
  <c r="I75" i="1"/>
  <c r="H75" i="1"/>
  <c r="G75" i="1"/>
  <c r="F75" i="1"/>
  <c r="E75" i="1"/>
  <c r="D75" i="1"/>
  <c r="J74" i="1"/>
  <c r="I74" i="1"/>
  <c r="H74" i="1"/>
  <c r="G74" i="1"/>
  <c r="F74" i="1"/>
  <c r="E74" i="1"/>
  <c r="D74" i="1"/>
  <c r="J73" i="1"/>
  <c r="I73" i="1"/>
  <c r="H73" i="1"/>
  <c r="G73" i="1"/>
  <c r="F73" i="1"/>
  <c r="C73" i="1" s="1"/>
  <c r="E73" i="1"/>
  <c r="D73" i="1"/>
  <c r="J72" i="1"/>
  <c r="I72" i="1"/>
  <c r="H72" i="1"/>
  <c r="G72" i="1"/>
  <c r="F72" i="1"/>
  <c r="E72" i="1"/>
  <c r="D72" i="1"/>
  <c r="C72" i="1" s="1"/>
  <c r="J71" i="1"/>
  <c r="I71" i="1"/>
  <c r="H71" i="1"/>
  <c r="G71" i="1"/>
  <c r="F71" i="1"/>
  <c r="E71" i="1"/>
  <c r="D71" i="1"/>
  <c r="C71" i="1" s="1"/>
  <c r="DB71" i="1" s="1"/>
  <c r="CB71" i="1" s="1"/>
  <c r="J70" i="1"/>
  <c r="I70" i="1"/>
  <c r="H70" i="1"/>
  <c r="G70" i="1"/>
  <c r="F70" i="1"/>
  <c r="E70" i="1"/>
  <c r="D70" i="1"/>
  <c r="J69" i="1"/>
  <c r="I69" i="1"/>
  <c r="H69" i="1"/>
  <c r="G69" i="1"/>
  <c r="F69" i="1"/>
  <c r="E69" i="1"/>
  <c r="D69" i="1"/>
  <c r="C69" i="1" s="1"/>
  <c r="DB69" i="1" s="1"/>
  <c r="CB69" i="1" s="1"/>
  <c r="J68" i="1"/>
  <c r="I68" i="1"/>
  <c r="H68" i="1"/>
  <c r="G68" i="1"/>
  <c r="F68" i="1"/>
  <c r="E68" i="1"/>
  <c r="D68" i="1"/>
  <c r="J67" i="1"/>
  <c r="I67" i="1"/>
  <c r="H67" i="1"/>
  <c r="G67" i="1"/>
  <c r="F67" i="1"/>
  <c r="E67" i="1"/>
  <c r="D67" i="1"/>
  <c r="J66" i="1"/>
  <c r="I66" i="1"/>
  <c r="H66" i="1"/>
  <c r="G66" i="1"/>
  <c r="F66" i="1"/>
  <c r="E66" i="1"/>
  <c r="D66" i="1"/>
  <c r="J65" i="1"/>
  <c r="I65" i="1"/>
  <c r="H65" i="1"/>
  <c r="G65" i="1"/>
  <c r="F65" i="1"/>
  <c r="E65" i="1"/>
  <c r="D65" i="1"/>
  <c r="M60" i="1"/>
  <c r="L60" i="1"/>
  <c r="K60" i="1"/>
  <c r="J60" i="1"/>
  <c r="I60" i="1"/>
  <c r="H60" i="1"/>
  <c r="G60" i="1"/>
  <c r="F60" i="1"/>
  <c r="E60" i="1"/>
  <c r="D60" i="1"/>
  <c r="M59" i="1"/>
  <c r="L59" i="1"/>
  <c r="K59" i="1"/>
  <c r="J59" i="1"/>
  <c r="I59" i="1"/>
  <c r="H59" i="1"/>
  <c r="G59" i="1"/>
  <c r="F59" i="1"/>
  <c r="E59" i="1"/>
  <c r="D59" i="1"/>
  <c r="M58" i="1"/>
  <c r="L58" i="1"/>
  <c r="K58" i="1"/>
  <c r="J58" i="1"/>
  <c r="I58" i="1"/>
  <c r="H58" i="1"/>
  <c r="G58" i="1"/>
  <c r="F58" i="1"/>
  <c r="E58" i="1"/>
  <c r="D58" i="1"/>
  <c r="M57" i="1"/>
  <c r="L57" i="1"/>
  <c r="K57" i="1"/>
  <c r="J57" i="1"/>
  <c r="I57" i="1"/>
  <c r="H57" i="1"/>
  <c r="G57" i="1"/>
  <c r="F57" i="1"/>
  <c r="E57" i="1"/>
  <c r="D57" i="1"/>
  <c r="M56" i="1"/>
  <c r="L56" i="1"/>
  <c r="K56" i="1"/>
  <c r="J56" i="1"/>
  <c r="I56" i="1"/>
  <c r="H56" i="1"/>
  <c r="G56" i="1"/>
  <c r="F56" i="1"/>
  <c r="E56" i="1"/>
  <c r="D56" i="1"/>
  <c r="M55" i="1"/>
  <c r="L55" i="1"/>
  <c r="K55" i="1"/>
  <c r="J55" i="1"/>
  <c r="I55" i="1"/>
  <c r="H55" i="1"/>
  <c r="G55" i="1"/>
  <c r="F55" i="1"/>
  <c r="E55" i="1"/>
  <c r="D55" i="1"/>
  <c r="M54" i="1"/>
  <c r="L54" i="1"/>
  <c r="K54" i="1"/>
  <c r="J54" i="1"/>
  <c r="I54" i="1"/>
  <c r="H54" i="1"/>
  <c r="G54" i="1"/>
  <c r="F54" i="1"/>
  <c r="E54" i="1"/>
  <c r="D54" i="1"/>
  <c r="M53" i="1"/>
  <c r="L53" i="1"/>
  <c r="K53" i="1"/>
  <c r="J53" i="1"/>
  <c r="I53" i="1"/>
  <c r="H53" i="1"/>
  <c r="G53" i="1"/>
  <c r="F53" i="1"/>
  <c r="E53" i="1"/>
  <c r="D53" i="1"/>
  <c r="M52" i="1"/>
  <c r="L52" i="1"/>
  <c r="K52" i="1"/>
  <c r="J52" i="1"/>
  <c r="I52" i="1"/>
  <c r="H52" i="1"/>
  <c r="G52" i="1"/>
  <c r="F52" i="1"/>
  <c r="E52" i="1"/>
  <c r="D52" i="1"/>
  <c r="D49" i="1"/>
  <c r="B49" i="1" s="1"/>
  <c r="C49" i="1"/>
  <c r="D48" i="1"/>
  <c r="C48" i="1"/>
  <c r="B48" i="1" s="1"/>
  <c r="D47" i="1"/>
  <c r="C47" i="1"/>
  <c r="B47" i="1"/>
  <c r="D46" i="1"/>
  <c r="C46" i="1"/>
  <c r="B46" i="1" s="1"/>
  <c r="DD35" i="1"/>
  <c r="CD35" i="1" s="1"/>
  <c r="DB35" i="1"/>
  <c r="CB35" i="1" s="1"/>
  <c r="DA35" i="1"/>
  <c r="CA35" i="1"/>
  <c r="C35" i="1"/>
  <c r="DC35" i="1" s="1"/>
  <c r="CC35" i="1" s="1"/>
  <c r="DD34" i="1"/>
  <c r="CD34" i="1" s="1"/>
  <c r="DC34" i="1"/>
  <c r="DB34" i="1"/>
  <c r="CB34" i="1" s="1"/>
  <c r="CC34" i="1"/>
  <c r="Q34" i="1"/>
  <c r="C34" i="1"/>
  <c r="DA34" i="1" s="1"/>
  <c r="CA34" i="1" s="1"/>
  <c r="DD33" i="1"/>
  <c r="CD33" i="1" s="1"/>
  <c r="DB33" i="1"/>
  <c r="DA33" i="1"/>
  <c r="CA33" i="1" s="1"/>
  <c r="Q33" i="1" s="1"/>
  <c r="CB33" i="1"/>
  <c r="C33" i="1"/>
  <c r="DC33" i="1" s="1"/>
  <c r="CC33" i="1" s="1"/>
  <c r="DC32" i="1"/>
  <c r="CC32" i="1" s="1"/>
  <c r="CA32" i="1"/>
  <c r="C32" i="1"/>
  <c r="C31" i="1"/>
  <c r="DA30" i="1"/>
  <c r="CA30" i="1"/>
  <c r="C30" i="1"/>
  <c r="DD29" i="1"/>
  <c r="CD29" i="1" s="1"/>
  <c r="C29" i="1"/>
  <c r="DC28" i="1"/>
  <c r="CC28" i="1" s="1"/>
  <c r="DA28" i="1"/>
  <c r="CD28" i="1"/>
  <c r="CB28" i="1"/>
  <c r="CA28" i="1"/>
  <c r="C28" i="1"/>
  <c r="DD28" i="1" s="1"/>
  <c r="DD27" i="1"/>
  <c r="CD27" i="1" s="1"/>
  <c r="DC27" i="1"/>
  <c r="CC27" i="1"/>
  <c r="CB27" i="1"/>
  <c r="CA27" i="1"/>
  <c r="Q27" i="1" s="1"/>
  <c r="C27" i="1"/>
  <c r="DA27" i="1" s="1"/>
  <c r="DD26" i="1"/>
  <c r="CD26" i="1" s="1"/>
  <c r="CB26" i="1"/>
  <c r="C26" i="1"/>
  <c r="DA26" i="1" s="1"/>
  <c r="CA26" i="1" s="1"/>
  <c r="DD25" i="1"/>
  <c r="DB25" i="1"/>
  <c r="CB25" i="1" s="1"/>
  <c r="DA25" i="1"/>
  <c r="CD25" i="1"/>
  <c r="CA25" i="1"/>
  <c r="C25" i="1"/>
  <c r="DC25" i="1" s="1"/>
  <c r="CC25" i="1" s="1"/>
  <c r="DC24" i="1"/>
  <c r="CC24" i="1" s="1"/>
  <c r="DB24" i="1"/>
  <c r="CB24" i="1" s="1"/>
  <c r="CA24" i="1"/>
  <c r="C24" i="1"/>
  <c r="DA24" i="1" s="1"/>
  <c r="DD23" i="1"/>
  <c r="CD23" i="1" s="1"/>
  <c r="DC23" i="1"/>
  <c r="DB23" i="1"/>
  <c r="CB23" i="1" s="1"/>
  <c r="CC23" i="1"/>
  <c r="Q23" i="1" s="1"/>
  <c r="C23" i="1"/>
  <c r="DA23" i="1" s="1"/>
  <c r="CA23" i="1" s="1"/>
  <c r="DD22" i="1"/>
  <c r="DA22" i="1"/>
  <c r="CD22" i="1"/>
  <c r="CB22" i="1"/>
  <c r="CA22" i="1"/>
  <c r="Q22" i="1"/>
  <c r="C22" i="1"/>
  <c r="DC22" i="1" s="1"/>
  <c r="CC22" i="1" s="1"/>
  <c r="DC21" i="1"/>
  <c r="CC21" i="1" s="1"/>
  <c r="DA21" i="1"/>
  <c r="CD21" i="1"/>
  <c r="CB21" i="1"/>
  <c r="CA21" i="1"/>
  <c r="Q21" i="1" s="1"/>
  <c r="C21" i="1"/>
  <c r="DD21" i="1" s="1"/>
  <c r="DC20" i="1"/>
  <c r="CC20" i="1" s="1"/>
  <c r="C20" i="1"/>
  <c r="DD19" i="1"/>
  <c r="DB19" i="1"/>
  <c r="CB19" i="1" s="1"/>
  <c r="DA19" i="1"/>
  <c r="CD19" i="1"/>
  <c r="CA19" i="1"/>
  <c r="Q19" i="1" s="1"/>
  <c r="C19" i="1"/>
  <c r="DC19" i="1" s="1"/>
  <c r="CC19" i="1" s="1"/>
  <c r="DC18" i="1"/>
  <c r="CC18" i="1" s="1"/>
  <c r="C18" i="1"/>
  <c r="CB17" i="1"/>
  <c r="C17" i="1"/>
  <c r="DC16" i="1"/>
  <c r="CC16" i="1" s="1"/>
  <c r="DA16" i="1"/>
  <c r="CA16" i="1" s="1"/>
  <c r="CB16" i="1"/>
  <c r="Q16" i="1"/>
  <c r="C16" i="1"/>
  <c r="DD16" i="1" s="1"/>
  <c r="CD16" i="1" s="1"/>
  <c r="DD15" i="1"/>
  <c r="CD15" i="1" s="1"/>
  <c r="DA15" i="1"/>
  <c r="CA15" i="1" s="1"/>
  <c r="CB15" i="1"/>
  <c r="C15" i="1"/>
  <c r="DC15" i="1" s="1"/>
  <c r="CC15" i="1" s="1"/>
  <c r="DD14" i="1"/>
  <c r="CD14" i="1" s="1"/>
  <c r="DC14" i="1"/>
  <c r="CC14" i="1"/>
  <c r="Q14" i="1" s="1"/>
  <c r="CB14" i="1"/>
  <c r="C14" i="1"/>
  <c r="DA14" i="1" s="1"/>
  <c r="CA14" i="1" s="1"/>
  <c r="DD13" i="1"/>
  <c r="CD13" i="1" s="1"/>
  <c r="DA13" i="1"/>
  <c r="CB13" i="1"/>
  <c r="CA13" i="1"/>
  <c r="C13" i="1"/>
  <c r="DC13" i="1" s="1"/>
  <c r="CC13" i="1" s="1"/>
  <c r="Q13" i="1" s="1"/>
  <c r="DC12" i="1"/>
  <c r="CC12" i="1" s="1"/>
  <c r="DA12" i="1"/>
  <c r="CB12" i="1"/>
  <c r="CA12" i="1"/>
  <c r="C12" i="1"/>
  <c r="DD12" i="1" s="1"/>
  <c r="CD12" i="1" s="1"/>
  <c r="DC11" i="1"/>
  <c r="CC11" i="1"/>
  <c r="CB11" i="1"/>
  <c r="CA11" i="1"/>
  <c r="C11" i="1"/>
  <c r="DA11" i="1" s="1"/>
  <c r="DD10" i="1"/>
  <c r="CD10" i="1" s="1"/>
  <c r="CB10" i="1"/>
  <c r="C10" i="1"/>
  <c r="A5" i="1"/>
  <c r="A4" i="1"/>
  <c r="A3" i="1"/>
  <c r="A2" i="1"/>
  <c r="H119" i="1" l="1"/>
  <c r="I61" i="1"/>
  <c r="C76" i="1"/>
  <c r="DD76" i="1" s="1"/>
  <c r="CD76" i="1" s="1"/>
  <c r="C53" i="1"/>
  <c r="DC53" i="1" s="1"/>
  <c r="CC53" i="1" s="1"/>
  <c r="H61" i="1"/>
  <c r="L61" i="1"/>
  <c r="C56" i="1"/>
  <c r="DA56" i="1" s="1"/>
  <c r="CA56" i="1" s="1"/>
  <c r="C57" i="1"/>
  <c r="DC57" i="1" s="1"/>
  <c r="CC57" i="1" s="1"/>
  <c r="C77" i="1"/>
  <c r="DB77" i="1" s="1"/>
  <c r="CB77" i="1" s="1"/>
  <c r="L119" i="1"/>
  <c r="P119" i="1"/>
  <c r="T119" i="1"/>
  <c r="B105" i="1"/>
  <c r="DA105" i="1" s="1"/>
  <c r="CA105" i="1" s="1"/>
  <c r="V105" i="1" s="1"/>
  <c r="F119" i="1"/>
  <c r="N119" i="1"/>
  <c r="B117" i="1"/>
  <c r="DA117" i="1" s="1"/>
  <c r="CA117" i="1" s="1"/>
  <c r="V117" i="1" s="1"/>
  <c r="E61" i="1"/>
  <c r="M61" i="1"/>
  <c r="K61" i="1"/>
  <c r="G61" i="1"/>
  <c r="C66" i="1"/>
  <c r="DD66" i="1" s="1"/>
  <c r="CD66" i="1" s="1"/>
  <c r="C74" i="1"/>
  <c r="DD74" i="1" s="1"/>
  <c r="CD74" i="1" s="1"/>
  <c r="C75" i="1"/>
  <c r="DD75" i="1" s="1"/>
  <c r="CD75" i="1" s="1"/>
  <c r="C84" i="1"/>
  <c r="C88" i="1"/>
  <c r="B106" i="1"/>
  <c r="DA106" i="1" s="1"/>
  <c r="CA106" i="1" s="1"/>
  <c r="V106" i="1" s="1"/>
  <c r="J119" i="1"/>
  <c r="R119" i="1"/>
  <c r="B109" i="1"/>
  <c r="DA109" i="1" s="1"/>
  <c r="CA109" i="1" s="1"/>
  <c r="V109" i="1" s="1"/>
  <c r="B113" i="1"/>
  <c r="DA113" i="1" s="1"/>
  <c r="CA113" i="1" s="1"/>
  <c r="V113" i="1" s="1"/>
  <c r="B114" i="1"/>
  <c r="DA114" i="1" s="1"/>
  <c r="CA114" i="1" s="1"/>
  <c r="V114" i="1" s="1"/>
  <c r="B118" i="1"/>
  <c r="DA118" i="1" s="1"/>
  <c r="CA118" i="1" s="1"/>
  <c r="V118" i="1" s="1"/>
  <c r="C59" i="1"/>
  <c r="DB59" i="1" s="1"/>
  <c r="CB59" i="1" s="1"/>
  <c r="B104" i="1"/>
  <c r="DA104" i="1" s="1"/>
  <c r="CA104" i="1" s="1"/>
  <c r="V104" i="1" s="1"/>
  <c r="E119" i="1"/>
  <c r="M119" i="1"/>
  <c r="Q119" i="1"/>
  <c r="B107" i="1"/>
  <c r="DA107" i="1" s="1"/>
  <c r="CA107" i="1" s="1"/>
  <c r="V107" i="1" s="1"/>
  <c r="B111" i="1"/>
  <c r="DA111" i="1" s="1"/>
  <c r="CA111" i="1" s="1"/>
  <c r="V111" i="1" s="1"/>
  <c r="B115" i="1"/>
  <c r="DA115" i="1" s="1"/>
  <c r="CA115" i="1" s="1"/>
  <c r="V115" i="1" s="1"/>
  <c r="B116" i="1"/>
  <c r="DA116" i="1" s="1"/>
  <c r="CA116" i="1" s="1"/>
  <c r="V116" i="1" s="1"/>
  <c r="Q20" i="2"/>
  <c r="Q12" i="2"/>
  <c r="D61" i="1"/>
  <c r="F61" i="1"/>
  <c r="J61" i="1"/>
  <c r="C54" i="1"/>
  <c r="DD54" i="1" s="1"/>
  <c r="CD54" i="1" s="1"/>
  <c r="C55" i="1"/>
  <c r="DB55" i="1" s="1"/>
  <c r="CB55" i="1" s="1"/>
  <c r="C58" i="1"/>
  <c r="DD58" i="1" s="1"/>
  <c r="CD58" i="1" s="1"/>
  <c r="C60" i="1"/>
  <c r="DC60" i="1" s="1"/>
  <c r="CC60" i="1" s="1"/>
  <c r="C67" i="1"/>
  <c r="DA67" i="1" s="1"/>
  <c r="CA67" i="1" s="1"/>
  <c r="C119" i="1"/>
  <c r="G119" i="1"/>
  <c r="K119" i="1"/>
  <c r="O119" i="1"/>
  <c r="S119" i="1"/>
  <c r="B110" i="1"/>
  <c r="DA110" i="1" s="1"/>
  <c r="CA110" i="1" s="1"/>
  <c r="V110" i="1" s="1"/>
  <c r="Q31" i="2"/>
  <c r="N53" i="2"/>
  <c r="B198" i="2"/>
  <c r="B94" i="1"/>
  <c r="I119" i="1"/>
  <c r="U119" i="1"/>
  <c r="B108" i="1"/>
  <c r="DA108" i="1" s="1"/>
  <c r="CA108" i="1" s="1"/>
  <c r="V108" i="1" s="1"/>
  <c r="B112" i="1"/>
  <c r="DA112" i="1" s="1"/>
  <c r="CA112" i="1" s="1"/>
  <c r="V112" i="1" s="1"/>
  <c r="D119" i="1"/>
  <c r="C65" i="1"/>
  <c r="DC65" i="1" s="1"/>
  <c r="CC65" i="1" s="1"/>
  <c r="C68" i="1"/>
  <c r="DA68" i="1" s="1"/>
  <c r="CA68" i="1" s="1"/>
  <c r="C70" i="1"/>
  <c r="DB70" i="1" s="1"/>
  <c r="CB70" i="1" s="1"/>
  <c r="C82" i="1"/>
  <c r="C83" i="1"/>
  <c r="C85" i="1"/>
  <c r="C86" i="1"/>
  <c r="C87" i="1"/>
  <c r="C89" i="1"/>
  <c r="B95" i="1"/>
  <c r="Q30" i="2"/>
  <c r="Q10" i="2"/>
  <c r="N55" i="2"/>
  <c r="DD68" i="1"/>
  <c r="CD68" i="1" s="1"/>
  <c r="DD70" i="1"/>
  <c r="CD70" i="1" s="1"/>
  <c r="DD72" i="1"/>
  <c r="CD72" i="1" s="1"/>
  <c r="DA72" i="1"/>
  <c r="CA72" i="1" s="1"/>
  <c r="DC72" i="1"/>
  <c r="CC72" i="1" s="1"/>
  <c r="DA66" i="1"/>
  <c r="CA66" i="1" s="1"/>
  <c r="DD71" i="1"/>
  <c r="CD71" i="1" s="1"/>
  <c r="DA76" i="1"/>
  <c r="CA76" i="1" s="1"/>
  <c r="DD77" i="1"/>
  <c r="CD77" i="1" s="1"/>
  <c r="C52" i="1"/>
  <c r="DC52" i="1" s="1"/>
  <c r="CC52" i="1" s="1"/>
  <c r="DB31" i="1"/>
  <c r="CB31" i="1" s="1"/>
  <c r="DD31" i="1"/>
  <c r="CD31" i="1" s="1"/>
  <c r="DC31" i="1"/>
  <c r="CC31" i="1" s="1"/>
  <c r="DA31" i="1"/>
  <c r="CA31" i="1" s="1"/>
  <c r="Q31" i="1" s="1"/>
  <c r="DC17" i="1"/>
  <c r="CC17" i="1" s="1"/>
  <c r="DD17" i="1"/>
  <c r="CD17" i="1" s="1"/>
  <c r="DA17" i="1"/>
  <c r="CA17" i="1" s="1"/>
  <c r="Q28" i="1"/>
  <c r="Q11" i="1"/>
  <c r="Q35" i="1"/>
  <c r="DA10" i="1"/>
  <c r="DC10" i="1"/>
  <c r="CC10" i="1" s="1"/>
  <c r="DA20" i="1"/>
  <c r="CA20" i="1" s="1"/>
  <c r="DB20" i="1"/>
  <c r="CB20" i="1" s="1"/>
  <c r="DD20" i="1"/>
  <c r="CD20" i="1" s="1"/>
  <c r="Q12" i="1"/>
  <c r="Q15" i="1"/>
  <c r="DA18" i="1"/>
  <c r="CA18" i="1" s="1"/>
  <c r="DB18" i="1"/>
  <c r="CB18" i="1" s="1"/>
  <c r="DD18" i="1"/>
  <c r="CD18" i="1" s="1"/>
  <c r="Q25" i="1"/>
  <c r="DD32" i="1"/>
  <c r="CD32" i="1" s="1"/>
  <c r="DB32" i="1"/>
  <c r="CB32" i="1" s="1"/>
  <c r="Q32" i="1" s="1"/>
  <c r="DC69" i="1"/>
  <c r="CC69" i="1" s="1"/>
  <c r="DA69" i="1"/>
  <c r="CA69" i="1" s="1"/>
  <c r="DD69" i="1"/>
  <c r="CD69" i="1" s="1"/>
  <c r="DC73" i="1"/>
  <c r="CC73" i="1" s="1"/>
  <c r="DA73" i="1"/>
  <c r="CA73" i="1" s="1"/>
  <c r="DB73" i="1"/>
  <c r="CB73" i="1" s="1"/>
  <c r="DD73" i="1"/>
  <c r="CD73" i="1" s="1"/>
  <c r="DD11" i="1"/>
  <c r="CD11" i="1" s="1"/>
  <c r="DB29" i="1"/>
  <c r="CB29" i="1" s="1"/>
  <c r="DC29" i="1"/>
  <c r="CC29" i="1" s="1"/>
  <c r="DA29" i="1"/>
  <c r="CA29" i="1" s="1"/>
  <c r="Q29" i="1" s="1"/>
  <c r="DC26" i="1"/>
  <c r="CC26" i="1" s="1"/>
  <c r="Q26" i="1" s="1"/>
  <c r="DD30" i="1"/>
  <c r="CD30" i="1" s="1"/>
  <c r="DC30" i="1"/>
  <c r="CC30" i="1" s="1"/>
  <c r="DB30" i="1"/>
  <c r="CB30" i="1" s="1"/>
  <c r="Q30" i="1" s="1"/>
  <c r="DA71" i="1"/>
  <c r="CA71" i="1" s="1"/>
  <c r="DC71" i="1"/>
  <c r="CC71" i="1" s="1"/>
  <c r="DD24" i="1"/>
  <c r="CD24" i="1" s="1"/>
  <c r="Q24" i="1" s="1"/>
  <c r="DB72" i="1"/>
  <c r="CB72" i="1" s="1"/>
  <c r="DD57" i="1" l="1"/>
  <c r="CD57" i="1" s="1"/>
  <c r="DD52" i="1"/>
  <c r="CD52" i="1" s="1"/>
  <c r="DC76" i="1"/>
  <c r="CC76" i="1" s="1"/>
  <c r="DB76" i="1"/>
  <c r="CB76" i="1" s="1"/>
  <c r="DD60" i="1"/>
  <c r="CD60" i="1" s="1"/>
  <c r="DB56" i="1"/>
  <c r="CB56" i="1" s="1"/>
  <c r="DA57" i="1"/>
  <c r="CA57" i="1" s="1"/>
  <c r="DA53" i="1"/>
  <c r="CA53" i="1" s="1"/>
  <c r="DA54" i="1"/>
  <c r="CA54" i="1" s="1"/>
  <c r="DD53" i="1"/>
  <c r="CD53" i="1" s="1"/>
  <c r="DB57" i="1"/>
  <c r="CB57" i="1" s="1"/>
  <c r="DB53" i="1"/>
  <c r="CB53" i="1" s="1"/>
  <c r="DD55" i="1"/>
  <c r="CD55" i="1" s="1"/>
  <c r="DC77" i="1"/>
  <c r="CC77" i="1" s="1"/>
  <c r="DD59" i="1"/>
  <c r="CD59" i="1" s="1"/>
  <c r="DC56" i="1"/>
  <c r="CC56" i="1" s="1"/>
  <c r="DA77" i="1"/>
  <c r="CA77" i="1" s="1"/>
  <c r="DD56" i="1"/>
  <c r="CD56" i="1" s="1"/>
  <c r="DC66" i="1"/>
  <c r="CC66" i="1" s="1"/>
  <c r="DA70" i="1"/>
  <c r="CA70" i="1" s="1"/>
  <c r="DA75" i="1"/>
  <c r="CA75" i="1" s="1"/>
  <c r="DA58" i="1"/>
  <c r="CA58" i="1" s="1"/>
  <c r="DA59" i="1"/>
  <c r="CA59" i="1" s="1"/>
  <c r="DC74" i="1"/>
  <c r="CC74" i="1" s="1"/>
  <c r="DB58" i="1"/>
  <c r="CB58" i="1" s="1"/>
  <c r="C61" i="1"/>
  <c r="DC59" i="1"/>
  <c r="CC59" i="1" s="1"/>
  <c r="DA74" i="1"/>
  <c r="CA74" i="1" s="1"/>
  <c r="DB66" i="1"/>
  <c r="CB66" i="1" s="1"/>
  <c r="DC70" i="1"/>
  <c r="CC70" i="1" s="1"/>
  <c r="DB60" i="1"/>
  <c r="CB60" i="1" s="1"/>
  <c r="DC58" i="1"/>
  <c r="CC58" i="1" s="1"/>
  <c r="DB74" i="1"/>
  <c r="CB74" i="1" s="1"/>
  <c r="DC55" i="1"/>
  <c r="CC55" i="1" s="1"/>
  <c r="DB68" i="1"/>
  <c r="CB68" i="1" s="1"/>
  <c r="DA55" i="1"/>
  <c r="CA55" i="1" s="1"/>
  <c r="B119" i="1"/>
  <c r="DB75" i="1"/>
  <c r="CB75" i="1" s="1"/>
  <c r="DB52" i="1"/>
  <c r="CB52" i="1" s="1"/>
  <c r="DA65" i="1"/>
  <c r="CA65" i="1" s="1"/>
  <c r="DC75" i="1"/>
  <c r="CC75" i="1" s="1"/>
  <c r="DB67" i="1"/>
  <c r="CB67" i="1" s="1"/>
  <c r="DA52" i="1"/>
  <c r="CA52" i="1" s="1"/>
  <c r="DC67" i="1"/>
  <c r="CC67" i="1" s="1"/>
  <c r="DD67" i="1"/>
  <c r="CD67" i="1" s="1"/>
  <c r="DB54" i="1"/>
  <c r="CB54" i="1" s="1"/>
  <c r="DD65" i="1"/>
  <c r="CD65" i="1" s="1"/>
  <c r="DC54" i="1"/>
  <c r="CC54" i="1" s="1"/>
  <c r="DA60" i="1"/>
  <c r="CA60" i="1" s="1"/>
  <c r="DB65" i="1"/>
  <c r="CB65" i="1" s="1"/>
  <c r="DC68" i="1"/>
  <c r="CC68" i="1" s="1"/>
  <c r="CA10" i="1"/>
  <c r="Q10" i="1" s="1"/>
  <c r="Q20" i="1"/>
  <c r="Q18" i="1"/>
  <c r="Q17" i="1"/>
  <c r="N53" i="1" l="1"/>
  <c r="N52" i="1"/>
  <c r="N57" i="1"/>
  <c r="N60" i="1"/>
  <c r="N59" i="1"/>
  <c r="B198" i="1"/>
  <c r="N58" i="1"/>
  <c r="A198" i="1"/>
  <c r="N56" i="1"/>
  <c r="N54" i="1"/>
  <c r="N55" i="1"/>
</calcChain>
</file>

<file path=xl/sharedStrings.xml><?xml version="1.0" encoding="utf-8"?>
<sst xmlns="http://schemas.openxmlformats.org/spreadsheetml/2006/main" count="3328" uniqueCount="178">
  <si>
    <t>SERVICIO DE SALUD</t>
  </si>
  <si>
    <t>REM-26.  ACTIVIDADES EN DOMICILIO Y OTROS ESPACIOS</t>
  </si>
  <si>
    <t>SECCIÓN A: VISITAS DOMICILIARIAS INTEGRALES A FAMILIAS (ESTABLECIMIENTOS APS)</t>
  </si>
  <si>
    <t>CONCEPTOS</t>
  </si>
  <si>
    <t>TOTAL</t>
  </si>
  <si>
    <t>UN PROFESIONAL</t>
  </si>
  <si>
    <t>DOS O MÁS PROFESIONALES</t>
  </si>
  <si>
    <t xml:space="preserve">UN PROFESIONAL Y UN TÉCNICO EN ENFERMERÍA </t>
  </si>
  <si>
    <t xml:space="preserve">TÉCNICO EN ENFERMERÍA </t>
  </si>
  <si>
    <t>FACILITADOR/A INTERCULTURAL PUEBLOS ORIGINARIOS</t>
  </si>
  <si>
    <t>AGENTE COMUNITARIO</t>
  </si>
  <si>
    <t>PRIMERA VISITA</t>
  </si>
  <si>
    <t>SEGUNDA VISITA</t>
  </si>
  <si>
    <t>TERCERA O MÁS VISITAS DE SEGUIMIENTO</t>
  </si>
  <si>
    <t>PROGRAMA DE ACOMPAÑAMIENTO PSICOSOCIAL EN APS</t>
  </si>
  <si>
    <t>Pueblos Originarios</t>
  </si>
  <si>
    <t>Migrantes</t>
  </si>
  <si>
    <t>Espacios Amigables/ Adolescente</t>
  </si>
  <si>
    <t>FAMILIA CON NIÑO PREMATURO</t>
  </si>
  <si>
    <t>FAMILIA CON NIÑO RECIÉN NACIDO</t>
  </si>
  <si>
    <t>FAMILIA CON NIÑO CON DÉFICIT DEL DSM</t>
  </si>
  <si>
    <t>FAMILIA CON NIÑO EN RIESGO VINCULAR AFECTIVO</t>
  </si>
  <si>
    <t>FAMILIA CON NIÑO &lt; 7 MESES CON SCORE DE RIESGO MODERADO DE MORIR POR NEUMONÍA</t>
  </si>
  <si>
    <t>FAMILIA CON NIÑO &lt; 7 MESES CON SCORE DE RIESGO GRAVE DE MORIR POR NEUMONÍA</t>
  </si>
  <si>
    <t>FAMILIA CON NIÑO CON PROBLEMA RESPIRATORIO CRÓNICO O NO CONTROLADO</t>
  </si>
  <si>
    <t>FAMILIA CON NIÑO MALNUTRIDO</t>
  </si>
  <si>
    <t>FAMILIA CON NIÑO CON RIESGO PSICOSOCIAL (EXCLUYE VINCULAR AFECTIVO)</t>
  </si>
  <si>
    <t>FAMILIA CON ADOLESCENTE EN RIESGO O PROBLEMA PSICOSOCIAL</t>
  </si>
  <si>
    <t>FAMILIA CON INTEGRANTE CON PATOLOGÍA CRÓNICA DESCOMPENSADA</t>
  </si>
  <si>
    <t>FAMILIA CON ADULTO MAYOR DEPENDEDIENTE (EXCLUYE DEPENDIENTE SEVERO)</t>
  </si>
  <si>
    <t>FAMILIA CON ADULTO MAYOR EN RIESGO PSICOSOCIAL</t>
  </si>
  <si>
    <t>FAMILIA CON GESTANTE ADOLESCENTE 10 A 14 AÑOS</t>
  </si>
  <si>
    <t>FAMILIA CON GESTANTE &gt;20 AÑOS EN RIESGO PSICOSOCIAL</t>
  </si>
  <si>
    <t>FAMILIA CON GESTANTE ADOLESCENTE EN RIESGO PSICOSOCIAL 15 A 19 AÑOS</t>
  </si>
  <si>
    <t>FAMILIA CON ADOLESCENTE CON PROBLEMA RESPIRATORIO CRÓNICO O NO CONTROLADO</t>
  </si>
  <si>
    <t>FAMILIA CON ADULTO CON PROBLEMA RESPIRATORIO CRÓNICO O NO CONTROLADO</t>
  </si>
  <si>
    <t>FAMILIA CON GESTANTE EN RIESGO BIOMÉDICO</t>
  </si>
  <si>
    <t>FAMILIA CON OTRO RIESGO PSICOSOCIAL</t>
  </si>
  <si>
    <t>FAMILIA CON INTEGRANTE CON PROBLEMA DE SALUD MENTAL</t>
  </si>
  <si>
    <t>FAMILIA CON NIÑOS/AS DE 5 A 9 AÑOS CON PROBLEMAS Y/O TRASTORNOS DE SALUD MENTAL</t>
  </si>
  <si>
    <t>FAMILIA CON INTEGRANTE ALTA HOSPITALIZACIÓN PRECOZ</t>
  </si>
  <si>
    <t>FAMILIA CON INTEGRANTE CON MULTIMORBILIDAD CRONICA (excluye dependencia severa)</t>
  </si>
  <si>
    <t>FAMILIA CON NIÑOS CON NECESIDADES ESPECIALES (NANEAS)</t>
  </si>
  <si>
    <t>FAMILIA CON NNA TRANS FEMENINO/MASCULINO</t>
  </si>
  <si>
    <t>SECCIÓN A.1: VISITAS DOMICILIARIAS INTEGRALES A PERSONAS CON DEPENDENCIA SEVERA Y SUS CUIDADORES</t>
  </si>
  <si>
    <t>Primera Visita</t>
  </si>
  <si>
    <t>Segunda Visita</t>
  </si>
  <si>
    <t xml:space="preserve">Tercera o másVisitas de Seguimiento </t>
  </si>
  <si>
    <t xml:space="preserve">Elaboración Plan de Cuidados a Personas Dependientes </t>
  </si>
  <si>
    <t xml:space="preserve">Evaluación plan de cuidados a personas dependientes </t>
  </si>
  <si>
    <t>Elaboración plan de cuidados a cuidador</t>
  </si>
  <si>
    <t xml:space="preserve">Evaluación Plan de Cuidados a Cuidador </t>
  </si>
  <si>
    <t xml:space="preserve">Evaluación Zarit cuidador </t>
  </si>
  <si>
    <t xml:space="preserve">Población Multimorbilidad Crónica </t>
  </si>
  <si>
    <t xml:space="preserve">Población ELEAM o institucionalizada </t>
  </si>
  <si>
    <t xml:space="preserve"> A PERSONAS CON DEPENDENCIA SEVERA EN PROGRAMA</t>
  </si>
  <si>
    <t>FAMILIA CON PERSONA CON DEMENCIA</t>
  </si>
  <si>
    <t>FAMILIA CON INTEGRANTE DEPENDIENTE SEVERO EN PROGRAMA CON ENFERMEDAD TERMINAL</t>
  </si>
  <si>
    <t>FAMILIA CON INTEGRANTE CON DEPENDENCIA SEVERA (excluye adulto mayor)</t>
  </si>
  <si>
    <t>FAMILIA CON ADULTO MAYOR DEPENDIENTE SEVERO</t>
  </si>
  <si>
    <t>SECCIÓN A.2: INGRESOS, EGRESOS Y TRASLADOS AL PROGRAMA DE ATENCION DOMICILIARIA PERSONAS CON DEPENDENCIA SEVERA</t>
  </si>
  <si>
    <t>POR EDAD</t>
  </si>
  <si>
    <t>CAUSAL</t>
  </si>
  <si>
    <t>0 a 4 años</t>
  </si>
  <si>
    <t>5 - 9 
años</t>
  </si>
  <si>
    <t>10 - 14 años</t>
  </si>
  <si>
    <t>15 - 19  años</t>
  </si>
  <si>
    <t xml:space="preserve">20 a 24 años
</t>
  </si>
  <si>
    <t>25 a 29 años</t>
  </si>
  <si>
    <t>30 - 34 años</t>
  </si>
  <si>
    <t>35 - 39 años</t>
  </si>
  <si>
    <t>40 - 44 años</t>
  </si>
  <si>
    <t>45 - 49 años</t>
  </si>
  <si>
    <t>50 - 54 años</t>
  </si>
  <si>
    <t>55 - 59 años</t>
  </si>
  <si>
    <t>60 - 64 años</t>
  </si>
  <si>
    <t>65 - 69 años</t>
  </si>
  <si>
    <t>70 - 74 años</t>
  </si>
  <si>
    <t>75 - 79 años</t>
  </si>
  <si>
    <t>80 y mas años</t>
  </si>
  <si>
    <t>Ambos Sexos</t>
  </si>
  <si>
    <t>Hombres</t>
  </si>
  <si>
    <t>Mujeres</t>
  </si>
  <si>
    <t>Alta</t>
  </si>
  <si>
    <t>Fallecimiento</t>
  </si>
  <si>
    <t>Otro</t>
  </si>
  <si>
    <t>INGRESO</t>
  </si>
  <si>
    <t>REINGRESO</t>
  </si>
  <si>
    <t>EGRESO</t>
  </si>
  <si>
    <t>TRASLADO</t>
  </si>
  <si>
    <t>SECCIÓN B: OTRAS VISITAS INTEGRALES</t>
  </si>
  <si>
    <t>DOS O MÁS 
PROFESIONALES</t>
  </si>
  <si>
    <t xml:space="preserve">UN PROFESIONAL Y 
UN TÉCNICO EN ENFERMERÍA </t>
  </si>
  <si>
    <t>Niños, Niñas, Adolescentes y Jóvenes Población SENAME</t>
  </si>
  <si>
    <t>Niños, Niñas, Adolescentes y Jóvenes Mejor Niñez</t>
  </si>
  <si>
    <t>VISITA EPIDEMIOLÓGICA</t>
  </si>
  <si>
    <t>A LUGAR DE TRABAJO (*)</t>
  </si>
  <si>
    <t>A COLEGIO, SALAS CUNA, JARDÍN INFANTIL (*)</t>
  </si>
  <si>
    <t>A GRUPO COMUNITARIO</t>
  </si>
  <si>
    <t>VISITA INTEGRAL DE SALUD MENTAL</t>
  </si>
  <si>
    <t>A DOMICILIO (NIVEL SECUNDARIO)</t>
  </si>
  <si>
    <t>A LUGAR DE TRABAJO</t>
  </si>
  <si>
    <t>A ESTABLECIMIENTOS EDUCACIONALES</t>
  </si>
  <si>
    <t>EN SECTOR RURAL</t>
  </si>
  <si>
    <t>OTRAS</t>
  </si>
  <si>
    <t>(*) Excluye visita integral de salud mental</t>
  </si>
  <si>
    <t>SECCIÓN C:  VISITAS CON FINES DE TRATAMIENTOS Y/O PROCEDIMIENTOS EN DOMICILIO A PERSONAS CON DEPENDENCIA</t>
  </si>
  <si>
    <t>Profesional</t>
  </si>
  <si>
    <t>Tecnico en Enfermería</t>
  </si>
  <si>
    <t>Multimorbilidad Crónica</t>
  </si>
  <si>
    <t>Población ELEAM o Institucionalizada</t>
  </si>
  <si>
    <t>A PERSONAS CON DEPENDENCIA LEVE</t>
  </si>
  <si>
    <t>A PERSONAS CON DEPENDENCIA MODERADA</t>
  </si>
  <si>
    <t xml:space="preserve"> A PERSONAS CON DEPENDENCIA SEVERA</t>
  </si>
  <si>
    <t>ONCOLÓGICOS (Excluye cuidados paliativos)</t>
  </si>
  <si>
    <t>NO ONCOLÓGICOS</t>
  </si>
  <si>
    <t>ATENCION ODONTOLOGICA</t>
  </si>
  <si>
    <t>ENTREGA FARMACOS/ALIMENTOS</t>
  </si>
  <si>
    <t>ATENCION FARMACEUTICA</t>
  </si>
  <si>
    <t>ATENCION NUTRICIONAL A PERSONAS CON INDICACION DE NED</t>
  </si>
  <si>
    <t>PODOLOGO</t>
  </si>
  <si>
    <t>MORBILIDAD MEDICA</t>
  </si>
  <si>
    <t xml:space="preserve">VISITAS CON OTROS FINES </t>
  </si>
  <si>
    <t>TELEMEDICINA/TELEASISTENCIA</t>
  </si>
  <si>
    <t>SEGUIMIENTO REMOTO</t>
  </si>
  <si>
    <t>SECCIÓN D: RESCATE DE PACIENTES INASISTENTES</t>
  </si>
  <si>
    <t>GRUPO ETARIO</t>
  </si>
  <si>
    <t>RESCATE EN DOMICILIO</t>
  </si>
  <si>
    <t>RESCATE TELEFÓNICO</t>
  </si>
  <si>
    <t>FUNCIONARIO</t>
  </si>
  <si>
    <t>COMPRA DE SERVICIO (*)</t>
  </si>
  <si>
    <t xml:space="preserve">Técnico en enfermería </t>
  </si>
  <si>
    <t>Administrativo</t>
  </si>
  <si>
    <t>Desde el establecimiento</t>
  </si>
  <si>
    <t>Compra de servicio (*)</t>
  </si>
  <si>
    <t xml:space="preserve">Menor de  1 año </t>
  </si>
  <si>
    <t>1 a 4 años</t>
  </si>
  <si>
    <t>5 a 9 años</t>
  </si>
  <si>
    <t xml:space="preserve">10 a 14 años </t>
  </si>
  <si>
    <t>15 a 19 años</t>
  </si>
  <si>
    <t>20 a 24 años</t>
  </si>
  <si>
    <t>25 a 64 años</t>
  </si>
  <si>
    <t>65 y más años</t>
  </si>
  <si>
    <t>* No incluidas como producción del establecimiento.</t>
  </si>
  <si>
    <t>SECCIÓN E: OTRAS VISITAS PROGRAMA DE ACOMPAÑAMIENTO PSICOSOCIAL EN ATENCIÓN PRIMARIA</t>
  </si>
  <si>
    <t>GRUPOS</t>
  </si>
  <si>
    <t>TOTAL VISITAS</t>
  </si>
  <si>
    <t>NÚMERO DE OTRAS VISITAS SEGÚN RANGO ETARIO</t>
  </si>
  <si>
    <t>0 - 4 años</t>
  </si>
  <si>
    <t>5 - 9 años</t>
  </si>
  <si>
    <t>15 - 19 años</t>
  </si>
  <si>
    <t>20 - 24 años</t>
  </si>
  <si>
    <t>ESTABLECIMIENTO EDUCACIONAL</t>
  </si>
  <si>
    <t>SECCIÓN F: VISITA A ESTABLECIMIENTO EDUCACIONAL PROGRAMA DE APOYO A LA SALUD MENTAL INFANTIL (PASMI) EN ATENCIÓN PRIMARIA</t>
  </si>
  <si>
    <t>CONCEPTO</t>
  </si>
  <si>
    <t>TOTAL VISITAS
5 A 9 AÑOS</t>
  </si>
  <si>
    <t>NÚMERO DE NIÑOS/AS VISITADOS
5 A 9 AÑOS</t>
  </si>
  <si>
    <t>SECCIÓN G: CONSULTAS Y CONTROLES  DE ESPECIALIDAD RESUELTAS POR VISITAS DOMICILIARIAS</t>
  </si>
  <si>
    <t>ACTIVIDADES</t>
  </si>
  <si>
    <t>CONTROLES DE ESPECIALIDAD RESUELTOS POR VISITAS DOMICILIARIAS</t>
  </si>
  <si>
    <t>SEXO</t>
  </si>
  <si>
    <t>GRUPO DE EDAD (en años)</t>
  </si>
  <si>
    <t>25 - 29 años</t>
  </si>
  <si>
    <t>Pediatría (incluye totalidad de producción pediatrica de subespecialidades)</t>
  </si>
  <si>
    <t>Medicina Interna</t>
  </si>
  <si>
    <t>Cirugía</t>
  </si>
  <si>
    <t>Enfermedad respiratoria de adulto (broncopulmonar)</t>
  </si>
  <si>
    <t>Cardiología adulto</t>
  </si>
  <si>
    <t>Endocrinología adulto</t>
  </si>
  <si>
    <t>Reumatología adulto</t>
  </si>
  <si>
    <t>Infectología adulto</t>
  </si>
  <si>
    <t>Diabetología</t>
  </si>
  <si>
    <t>Psiquiatría</t>
  </si>
  <si>
    <t>Oftalmología</t>
  </si>
  <si>
    <t>Otorrinolaringología</t>
  </si>
  <si>
    <t>Obstetricia y Ginecología</t>
  </si>
  <si>
    <t>Traumatología</t>
  </si>
  <si>
    <t>Otras Especialidades Adulto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</si>
</sst>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_ ;\-#,##0\ 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8"/>
      <color theme="1"/>
      <name val="Verdana"/>
      <family val="2"/>
    </font>
    <font>
      <b/>
      <sz val="11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/>
      <bottom/>
      <diagonal/>
    </border>
  </borders>
  <cellStyleXfs count="4">
    <xf numFmtId="0" fontId="0" fillId="0" borderId="0"/>
    <xf numFmtId="0" fontId="10" fillId="0" borderId="0" applyFont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339">
    <xf numFmtId="0" fontId="0" fillId="0" borderId="0" xfId="0"/>
    <xf numFmtId="1" fontId="1" fillId="2" borderId="0" xfId="0" applyNumberFormat="1" applyFont="1" applyFill="1"/>
    <xf numFmtId="1" fontId="2" fillId="2" borderId="0" xfId="0" applyNumberFormat="1" applyFont="1" applyFill="1"/>
    <xf numFmtId="1" fontId="2" fillId="2" borderId="0" xfId="0" applyNumberFormat="1" applyFont="1" applyFill="1" applyProtection="1">
      <protection locked="0"/>
    </xf>
    <xf numFmtId="1" fontId="2" fillId="3" borderId="0" xfId="0" applyNumberFormat="1" applyFont="1" applyFill="1" applyProtection="1">
      <protection locked="0"/>
    </xf>
    <xf numFmtId="1" fontId="2" fillId="4" borderId="0" xfId="0" applyNumberFormat="1" applyFont="1" applyFill="1" applyProtection="1">
      <protection locked="0"/>
    </xf>
    <xf numFmtId="1" fontId="2" fillId="4" borderId="0" xfId="0" applyNumberFormat="1" applyFont="1" applyFill="1"/>
    <xf numFmtId="1" fontId="2" fillId="5" borderId="0" xfId="0" applyNumberFormat="1" applyFont="1" applyFill="1"/>
    <xf numFmtId="1" fontId="2" fillId="3" borderId="0" xfId="0" applyNumberFormat="1" applyFont="1" applyFill="1"/>
    <xf numFmtId="1" fontId="3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1" fontId="5" fillId="2" borderId="0" xfId="0" applyNumberFormat="1" applyFont="1" applyFill="1"/>
    <xf numFmtId="1" fontId="6" fillId="2" borderId="0" xfId="0" applyNumberFormat="1" applyFont="1" applyFill="1"/>
    <xf numFmtId="1" fontId="7" fillId="2" borderId="0" xfId="0" applyNumberFormat="1" applyFont="1" applyFill="1"/>
    <xf numFmtId="1" fontId="5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right" vertical="center" wrapText="1"/>
    </xf>
    <xf numFmtId="1" fontId="5" fillId="6" borderId="14" xfId="0" applyNumberFormat="1" applyFont="1" applyFill="1" applyBorder="1" applyAlignment="1" applyProtection="1">
      <alignment horizontal="right"/>
      <protection locked="0"/>
    </xf>
    <xf numFmtId="1" fontId="5" fillId="6" borderId="15" xfId="0" applyNumberFormat="1" applyFont="1" applyFill="1" applyBorder="1" applyAlignment="1" applyProtection="1">
      <alignment horizontal="right"/>
      <protection locked="0"/>
    </xf>
    <xf numFmtId="1" fontId="5" fillId="6" borderId="16" xfId="0" applyNumberFormat="1" applyFont="1" applyFill="1" applyBorder="1" applyAlignment="1" applyProtection="1">
      <alignment horizontal="right"/>
      <protection locked="0"/>
    </xf>
    <xf numFmtId="1" fontId="5" fillId="6" borderId="12" xfId="0" applyNumberFormat="1" applyFont="1" applyFill="1" applyBorder="1" applyAlignment="1" applyProtection="1">
      <alignment horizontal="right"/>
      <protection locked="0"/>
    </xf>
    <xf numFmtId="1" fontId="5" fillId="6" borderId="17" xfId="0" applyNumberFormat="1" applyFont="1" applyFill="1" applyBorder="1" applyAlignment="1" applyProtection="1">
      <alignment horizontal="right"/>
      <protection locked="0"/>
    </xf>
    <xf numFmtId="1" fontId="5" fillId="6" borderId="18" xfId="0" applyNumberFormat="1" applyFont="1" applyFill="1" applyBorder="1" applyAlignment="1" applyProtection="1">
      <alignment horizontal="right"/>
      <protection locked="0"/>
    </xf>
    <xf numFmtId="1" fontId="5" fillId="6" borderId="19" xfId="0" applyNumberFormat="1" applyFont="1" applyFill="1" applyBorder="1" applyAlignment="1" applyProtection="1">
      <alignment horizontal="right"/>
      <protection locked="0"/>
    </xf>
    <xf numFmtId="1" fontId="5" fillId="7" borderId="20" xfId="0" applyNumberFormat="1" applyFont="1" applyFill="1" applyBorder="1" applyAlignment="1">
      <alignment horizontal="right"/>
    </xf>
    <xf numFmtId="1" fontId="5" fillId="6" borderId="21" xfId="0" applyNumberFormat="1" applyFont="1" applyFill="1" applyBorder="1" applyAlignment="1" applyProtection="1">
      <alignment horizontal="right"/>
      <protection locked="0"/>
    </xf>
    <xf numFmtId="1" fontId="5" fillId="3" borderId="0" xfId="0" applyNumberFormat="1" applyFont="1" applyFill="1" applyAlignment="1">
      <alignment vertical="top"/>
    </xf>
    <xf numFmtId="1" fontId="5" fillId="3" borderId="0" xfId="0" applyNumberFormat="1" applyFont="1" applyFill="1" applyAlignment="1">
      <alignment vertical="top" wrapText="1"/>
    </xf>
    <xf numFmtId="1" fontId="2" fillId="8" borderId="0" xfId="0" applyNumberFormat="1" applyFont="1" applyFill="1"/>
    <xf numFmtId="1" fontId="2" fillId="9" borderId="0" xfId="0" applyNumberFormat="1" applyFont="1" applyFill="1"/>
    <xf numFmtId="1" fontId="2" fillId="5" borderId="0" xfId="0" applyNumberFormat="1" applyFont="1" applyFill="1" applyProtection="1">
      <protection locked="0"/>
    </xf>
    <xf numFmtId="1" fontId="2" fillId="10" borderId="0" xfId="0" applyNumberFormat="1" applyFont="1" applyFill="1" applyProtection="1">
      <protection locked="0"/>
    </xf>
    <xf numFmtId="1" fontId="5" fillId="6" borderId="24" xfId="0" applyNumberFormat="1" applyFont="1" applyFill="1" applyBorder="1" applyAlignment="1" applyProtection="1">
      <alignment horizontal="right"/>
      <protection locked="0"/>
    </xf>
    <xf numFmtId="1" fontId="5" fillId="6" borderId="25" xfId="0" applyNumberFormat="1" applyFont="1" applyFill="1" applyBorder="1" applyAlignment="1" applyProtection="1">
      <alignment horizontal="right"/>
      <protection locked="0"/>
    </xf>
    <xf numFmtId="1" fontId="5" fillId="6" borderId="26" xfId="0" applyNumberFormat="1" applyFont="1" applyFill="1" applyBorder="1" applyAlignment="1" applyProtection="1">
      <alignment horizontal="right"/>
      <protection locked="0"/>
    </xf>
    <xf numFmtId="1" fontId="5" fillId="6" borderId="23" xfId="0" applyNumberFormat="1" applyFont="1" applyFill="1" applyBorder="1" applyAlignment="1" applyProtection="1">
      <alignment horizontal="right"/>
      <protection locked="0"/>
    </xf>
    <xf numFmtId="1" fontId="5" fillId="6" borderId="27" xfId="0" applyNumberFormat="1" applyFont="1" applyFill="1" applyBorder="1" applyAlignment="1" applyProtection="1">
      <alignment horizontal="right"/>
      <protection locked="0"/>
    </xf>
    <xf numFmtId="1" fontId="5" fillId="6" borderId="28" xfId="0" applyNumberFormat="1" applyFont="1" applyFill="1" applyBorder="1" applyAlignment="1" applyProtection="1">
      <alignment horizontal="right"/>
      <protection locked="0"/>
    </xf>
    <xf numFmtId="1" fontId="5" fillId="7" borderId="29" xfId="0" applyNumberFormat="1" applyFont="1" applyFill="1" applyBorder="1" applyAlignment="1">
      <alignment horizontal="right"/>
    </xf>
    <xf numFmtId="1" fontId="5" fillId="6" borderId="29" xfId="0" applyNumberFormat="1" applyFont="1" applyFill="1" applyBorder="1" applyAlignment="1" applyProtection="1">
      <alignment horizontal="right"/>
      <protection locked="0"/>
    </xf>
    <xf numFmtId="1" fontId="5" fillId="6" borderId="31" xfId="0" applyNumberFormat="1" applyFont="1" applyFill="1" applyBorder="1" applyAlignment="1" applyProtection="1">
      <alignment horizontal="right"/>
      <protection locked="0"/>
    </xf>
    <xf numFmtId="1" fontId="5" fillId="0" borderId="32" xfId="0" applyNumberFormat="1" applyFont="1" applyBorder="1" applyAlignment="1">
      <alignment horizontal="right" vertical="center" wrapText="1"/>
    </xf>
    <xf numFmtId="1" fontId="5" fillId="6" borderId="33" xfId="0" applyNumberFormat="1" applyFont="1" applyFill="1" applyBorder="1" applyAlignment="1" applyProtection="1">
      <alignment horizontal="right"/>
      <protection locked="0"/>
    </xf>
    <xf numFmtId="1" fontId="5" fillId="6" borderId="30" xfId="0" applyNumberFormat="1" applyFont="1" applyFill="1" applyBorder="1" applyAlignment="1" applyProtection="1">
      <alignment horizontal="right"/>
      <protection locked="0"/>
    </xf>
    <xf numFmtId="1" fontId="5" fillId="0" borderId="36" xfId="0" applyNumberFormat="1" applyFont="1" applyBorder="1" applyAlignment="1">
      <alignment horizontal="right" vertical="center" wrapText="1"/>
    </xf>
    <xf numFmtId="1" fontId="5" fillId="6" borderId="37" xfId="0" applyNumberFormat="1" applyFont="1" applyFill="1" applyBorder="1" applyAlignment="1" applyProtection="1">
      <alignment horizontal="right"/>
      <protection locked="0"/>
    </xf>
    <xf numFmtId="1" fontId="5" fillId="6" borderId="38" xfId="0" applyNumberFormat="1" applyFont="1" applyFill="1" applyBorder="1" applyAlignment="1" applyProtection="1">
      <alignment horizontal="right"/>
      <protection locked="0"/>
    </xf>
    <xf numFmtId="1" fontId="5" fillId="6" borderId="39" xfId="0" applyNumberFormat="1" applyFont="1" applyFill="1" applyBorder="1" applyAlignment="1" applyProtection="1">
      <alignment horizontal="right"/>
      <protection locked="0"/>
    </xf>
    <xf numFmtId="1" fontId="5" fillId="6" borderId="34" xfId="0" applyNumberFormat="1" applyFont="1" applyFill="1" applyBorder="1" applyAlignment="1" applyProtection="1">
      <alignment horizontal="right"/>
      <protection locked="0"/>
    </xf>
    <xf numFmtId="1" fontId="5" fillId="6" borderId="40" xfId="0" applyNumberFormat="1" applyFont="1" applyFill="1" applyBorder="1" applyAlignment="1" applyProtection="1">
      <alignment horizontal="right"/>
      <protection locked="0"/>
    </xf>
    <xf numFmtId="1" fontId="5" fillId="6" borderId="41" xfId="0" applyNumberFormat="1" applyFont="1" applyFill="1" applyBorder="1" applyAlignment="1" applyProtection="1">
      <alignment horizontal="right"/>
      <protection locked="0"/>
    </xf>
    <xf numFmtId="1" fontId="5" fillId="6" borderId="35" xfId="0" applyNumberFormat="1" applyFont="1" applyFill="1" applyBorder="1" applyAlignment="1" applyProtection="1">
      <alignment horizontal="right"/>
      <protection locked="0"/>
    </xf>
    <xf numFmtId="1" fontId="5" fillId="2" borderId="42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3" xfId="0" applyNumberFormat="1" applyFont="1" applyBorder="1" applyAlignment="1">
      <alignment vertical="center" wrapText="1"/>
    </xf>
    <xf numFmtId="1" fontId="5" fillId="6" borderId="44" xfId="0" applyNumberFormat="1" applyFont="1" applyFill="1" applyBorder="1" applyAlignment="1" applyProtection="1">
      <alignment horizontal="center" vertical="center"/>
      <protection locked="0"/>
    </xf>
    <xf numFmtId="1" fontId="5" fillId="6" borderId="45" xfId="0" applyNumberFormat="1" applyFont="1" applyFill="1" applyBorder="1" applyAlignment="1" applyProtection="1">
      <alignment horizontal="center" vertical="center"/>
      <protection locked="0"/>
    </xf>
    <xf numFmtId="1" fontId="5" fillId="6" borderId="46" xfId="0" applyNumberFormat="1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>
      <alignment vertical="center" wrapText="1"/>
    </xf>
    <xf numFmtId="1" fontId="5" fillId="6" borderId="24" xfId="0" applyNumberFormat="1" applyFont="1" applyFill="1" applyBorder="1" applyAlignment="1" applyProtection="1">
      <alignment horizontal="center" vertical="center"/>
      <protection locked="0"/>
    </xf>
    <xf numFmtId="1" fontId="5" fillId="6" borderId="25" xfId="0" applyNumberFormat="1" applyFont="1" applyFill="1" applyBorder="1" applyAlignment="1" applyProtection="1">
      <alignment horizontal="center" vertical="center"/>
      <protection locked="0"/>
    </xf>
    <xf numFmtId="1" fontId="5" fillId="6" borderId="21" xfId="0" applyNumberFormat="1" applyFont="1" applyFill="1" applyBorder="1" applyAlignment="1" applyProtection="1">
      <alignment horizontal="center" vertical="center"/>
      <protection locked="0"/>
    </xf>
    <xf numFmtId="1" fontId="5" fillId="0" borderId="47" xfId="0" applyNumberFormat="1" applyFont="1" applyBorder="1" applyAlignment="1">
      <alignment vertical="center" wrapText="1"/>
    </xf>
    <xf numFmtId="1" fontId="5" fillId="6" borderId="48" xfId="0" applyNumberFormat="1" applyFont="1" applyFill="1" applyBorder="1" applyAlignment="1" applyProtection="1">
      <alignment horizontal="center" vertical="center"/>
      <protection locked="0"/>
    </xf>
    <xf numFmtId="1" fontId="5" fillId="6" borderId="49" xfId="0" applyNumberFormat="1" applyFont="1" applyFill="1" applyBorder="1" applyAlignment="1" applyProtection="1">
      <alignment horizontal="center" vertical="center"/>
      <protection locked="0"/>
    </xf>
    <xf numFmtId="1" fontId="5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2" borderId="51" xfId="0" applyNumberFormat="1" applyFont="1" applyFill="1" applyBorder="1" applyAlignment="1">
      <alignment horizontal="left"/>
    </xf>
    <xf numFmtId="1" fontId="5" fillId="2" borderId="0" xfId="0" applyNumberFormat="1" applyFont="1" applyFill="1" applyAlignment="1">
      <alignment horizontal="center" vertical="center"/>
    </xf>
    <xf numFmtId="1" fontId="5" fillId="0" borderId="57" xfId="0" applyNumberFormat="1" applyFont="1" applyBorder="1" applyAlignment="1">
      <alignment horizontal="center" vertical="center"/>
    </xf>
    <xf numFmtId="1" fontId="5" fillId="0" borderId="58" xfId="0" applyNumberFormat="1" applyFont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1" fontId="5" fillId="0" borderId="54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3" borderId="43" xfId="0" applyNumberFormat="1" applyFont="1" applyFill="1" applyBorder="1" applyAlignment="1">
      <alignment vertical="center" wrapText="1"/>
    </xf>
    <xf numFmtId="1" fontId="5" fillId="3" borderId="44" xfId="0" applyNumberFormat="1" applyFont="1" applyFill="1" applyBorder="1" applyAlignment="1" applyProtection="1">
      <alignment horizontal="center" vertical="center"/>
      <protection locked="0"/>
    </xf>
    <xf numFmtId="1" fontId="5" fillId="3" borderId="46" xfId="0" applyNumberFormat="1" applyFont="1" applyFill="1" applyBorder="1" applyAlignment="1" applyProtection="1">
      <alignment horizontal="center" vertical="center"/>
      <protection locked="0"/>
    </xf>
    <xf numFmtId="0" fontId="0" fillId="11" borderId="43" xfId="0" applyFill="1" applyBorder="1"/>
    <xf numFmtId="1" fontId="5" fillId="3" borderId="13" xfId="0" applyNumberFormat="1" applyFont="1" applyFill="1" applyBorder="1" applyAlignment="1">
      <alignment vertical="center" wrapText="1"/>
    </xf>
    <xf numFmtId="1" fontId="5" fillId="3" borderId="24" xfId="0" applyNumberFormat="1" applyFont="1" applyFill="1" applyBorder="1" applyAlignment="1" applyProtection="1">
      <alignment horizontal="center" vertical="center"/>
      <protection locked="0"/>
    </xf>
    <xf numFmtId="1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0" fillId="11" borderId="13" xfId="0" applyFill="1" applyBorder="1"/>
    <xf numFmtId="1" fontId="5" fillId="3" borderId="47" xfId="0" applyNumberFormat="1" applyFont="1" applyFill="1" applyBorder="1" applyAlignment="1">
      <alignment vertical="center" wrapText="1"/>
    </xf>
    <xf numFmtId="1" fontId="5" fillId="3" borderId="59" xfId="0" applyNumberFormat="1" applyFont="1" applyFill="1" applyBorder="1" applyAlignment="1" applyProtection="1">
      <alignment horizontal="center" vertical="center"/>
      <protection locked="0"/>
    </xf>
    <xf numFmtId="1" fontId="5" fillId="3" borderId="35" xfId="0" applyNumberFormat="1" applyFont="1" applyFill="1" applyBorder="1" applyAlignment="1" applyProtection="1">
      <alignment horizontal="center" vertical="center"/>
      <protection locked="0"/>
    </xf>
    <xf numFmtId="1" fontId="5" fillId="6" borderId="59" xfId="0" applyNumberFormat="1" applyFont="1" applyFill="1" applyBorder="1" applyAlignment="1" applyProtection="1">
      <alignment horizontal="center" vertical="center"/>
      <protection locked="0"/>
    </xf>
    <xf numFmtId="1" fontId="5" fillId="6" borderId="35" xfId="0" applyNumberFormat="1" applyFont="1" applyFill="1" applyBorder="1" applyAlignment="1" applyProtection="1">
      <alignment horizontal="center" vertical="center"/>
      <protection locked="0"/>
    </xf>
    <xf numFmtId="0" fontId="0" fillId="11" borderId="47" xfId="0" applyFill="1" applyBorder="1"/>
    <xf numFmtId="1" fontId="5" fillId="2" borderId="51" xfId="0" applyNumberFormat="1" applyFont="1" applyFill="1" applyBorder="1" applyAlignment="1">
      <alignment horizontal="left" vertical="center"/>
    </xf>
    <xf numFmtId="1" fontId="5" fillId="2" borderId="51" xfId="0" applyNumberFormat="1" applyFont="1" applyFill="1" applyBorder="1"/>
    <xf numFmtId="1" fontId="5" fillId="0" borderId="53" xfId="0" applyNumberFormat="1" applyFont="1" applyBorder="1" applyAlignment="1">
      <alignment horizontal="center" vertical="center" wrapText="1"/>
    </xf>
    <xf numFmtId="1" fontId="5" fillId="0" borderId="60" xfId="0" applyNumberFormat="1" applyFont="1" applyBorder="1" applyAlignment="1">
      <alignment horizontal="center" vertical="center" wrapText="1"/>
    </xf>
    <xf numFmtId="1" fontId="5" fillId="0" borderId="61" xfId="0" applyNumberFormat="1" applyFont="1" applyBorder="1" applyAlignment="1">
      <alignment horizontal="center" vertical="center" wrapText="1"/>
    </xf>
    <xf numFmtId="1" fontId="5" fillId="2" borderId="62" xfId="0" applyNumberFormat="1" applyFont="1" applyFill="1" applyBorder="1" applyAlignment="1">
      <alignment horizontal="right"/>
    </xf>
    <xf numFmtId="1" fontId="5" fillId="6" borderId="44" xfId="0" applyNumberFormat="1" applyFont="1" applyFill="1" applyBorder="1" applyProtection="1">
      <protection locked="0"/>
    </xf>
    <xf numFmtId="1" fontId="5" fillId="6" borderId="45" xfId="0" applyNumberFormat="1" applyFont="1" applyFill="1" applyBorder="1" applyProtection="1">
      <protection locked="0"/>
    </xf>
    <xf numFmtId="1" fontId="5" fillId="6" borderId="63" xfId="0" applyNumberFormat="1" applyFont="1" applyFill="1" applyBorder="1" applyProtection="1">
      <protection locked="0"/>
    </xf>
    <xf numFmtId="1" fontId="5" fillId="7" borderId="62" xfId="0" applyNumberFormat="1" applyFont="1" applyFill="1" applyBorder="1"/>
    <xf numFmtId="1" fontId="5" fillId="6" borderId="29" xfId="0" applyNumberFormat="1" applyFont="1" applyFill="1" applyBorder="1" applyProtection="1">
      <protection locked="0"/>
    </xf>
    <xf numFmtId="1" fontId="5" fillId="6" borderId="64" xfId="0" applyNumberFormat="1" applyFont="1" applyFill="1" applyBorder="1" applyProtection="1">
      <protection locked="0"/>
    </xf>
    <xf numFmtId="1" fontId="5" fillId="6" borderId="21" xfId="0" applyNumberFormat="1" applyFont="1" applyFill="1" applyBorder="1" applyProtection="1">
      <protection locked="0"/>
    </xf>
    <xf numFmtId="1" fontId="5" fillId="2" borderId="22" xfId="0" applyNumberFormat="1" applyFont="1" applyFill="1" applyBorder="1" applyAlignment="1">
      <alignment horizontal="right"/>
    </xf>
    <xf numFmtId="1" fontId="5" fillId="6" borderId="24" xfId="0" applyNumberFormat="1" applyFont="1" applyFill="1" applyBorder="1" applyProtection="1">
      <protection locked="0"/>
    </xf>
    <xf numFmtId="1" fontId="5" fillId="6" borderId="25" xfId="0" applyNumberFormat="1" applyFont="1" applyFill="1" applyBorder="1" applyProtection="1">
      <protection locked="0"/>
    </xf>
    <xf numFmtId="1" fontId="5" fillId="6" borderId="65" xfId="0" applyNumberFormat="1" applyFont="1" applyFill="1" applyBorder="1" applyProtection="1">
      <protection locked="0"/>
    </xf>
    <xf numFmtId="1" fontId="5" fillId="7" borderId="22" xfId="0" applyNumberFormat="1" applyFont="1" applyFill="1" applyBorder="1"/>
    <xf numFmtId="1" fontId="5" fillId="6" borderId="66" xfId="0" applyNumberFormat="1" applyFont="1" applyFill="1" applyBorder="1" applyProtection="1">
      <protection locked="0"/>
    </xf>
    <xf numFmtId="1" fontId="5" fillId="7" borderId="67" xfId="0" applyNumberFormat="1" applyFont="1" applyFill="1" applyBorder="1"/>
    <xf numFmtId="1" fontId="5" fillId="6" borderId="41" xfId="0" applyNumberFormat="1" applyFont="1" applyFill="1" applyBorder="1" applyProtection="1">
      <protection locked="0"/>
    </xf>
    <xf numFmtId="1" fontId="5" fillId="6" borderId="68" xfId="0" applyNumberFormat="1" applyFont="1" applyFill="1" applyBorder="1" applyProtection="1">
      <protection locked="0"/>
    </xf>
    <xf numFmtId="1" fontId="5" fillId="6" borderId="35" xfId="0" applyNumberFormat="1" applyFont="1" applyFill="1" applyBorder="1" applyProtection="1">
      <protection locked="0"/>
    </xf>
    <xf numFmtId="1" fontId="5" fillId="0" borderId="43" xfId="0" applyNumberFormat="1" applyFont="1" applyBorder="1" applyAlignment="1">
      <alignment horizontal="right" vertical="center" wrapText="1"/>
    </xf>
    <xf numFmtId="1" fontId="5" fillId="6" borderId="69" xfId="0" applyNumberFormat="1" applyFont="1" applyFill="1" applyBorder="1" applyProtection="1">
      <protection locked="0"/>
    </xf>
    <xf numFmtId="1" fontId="5" fillId="6" borderId="70" xfId="0" applyNumberFormat="1" applyFont="1" applyFill="1" applyBorder="1" applyProtection="1">
      <protection locked="0"/>
    </xf>
    <xf numFmtId="1" fontId="5" fillId="6" borderId="30" xfId="0" applyNumberFormat="1" applyFont="1" applyFill="1" applyBorder="1" applyProtection="1">
      <protection locked="0"/>
    </xf>
    <xf numFmtId="1" fontId="5" fillId="0" borderId="36" xfId="0" applyNumberFormat="1" applyFont="1" applyBorder="1" applyAlignment="1">
      <alignment vertical="center" wrapText="1"/>
    </xf>
    <xf numFmtId="1" fontId="5" fillId="6" borderId="59" xfId="0" applyNumberFormat="1" applyFont="1" applyFill="1" applyBorder="1" applyProtection="1">
      <protection locked="0"/>
    </xf>
    <xf numFmtId="1" fontId="5" fillId="6" borderId="38" xfId="0" applyNumberFormat="1" applyFont="1" applyFill="1" applyBorder="1" applyProtection="1">
      <protection locked="0"/>
    </xf>
    <xf numFmtId="1" fontId="5" fillId="6" borderId="37" xfId="0" applyNumberFormat="1" applyFont="1" applyFill="1" applyBorder="1" applyProtection="1">
      <protection locked="0"/>
    </xf>
    <xf numFmtId="1" fontId="5" fillId="7" borderId="71" xfId="0" applyNumberFormat="1" applyFont="1" applyFill="1" applyBorder="1"/>
    <xf numFmtId="1" fontId="5" fillId="6" borderId="72" xfId="0" applyNumberFormat="1" applyFont="1" applyFill="1" applyBorder="1" applyProtection="1">
      <protection locked="0"/>
    </xf>
    <xf numFmtId="1" fontId="5" fillId="6" borderId="20" xfId="0" applyNumberFormat="1" applyFont="1" applyFill="1" applyBorder="1" applyProtection="1">
      <protection locked="0"/>
    </xf>
    <xf numFmtId="1" fontId="5" fillId="6" borderId="46" xfId="0" applyNumberFormat="1" applyFont="1" applyFill="1" applyBorder="1" applyProtection="1">
      <protection locked="0"/>
    </xf>
    <xf numFmtId="1" fontId="5" fillId="6" borderId="74" xfId="0" applyNumberFormat="1" applyFont="1" applyFill="1" applyBorder="1" applyProtection="1">
      <protection locked="0"/>
    </xf>
    <xf numFmtId="1" fontId="5" fillId="0" borderId="75" xfId="0" applyNumberFormat="1" applyFont="1" applyBorder="1" applyAlignment="1">
      <alignment horizontal="right"/>
    </xf>
    <xf numFmtId="1" fontId="5" fillId="0" borderId="4" xfId="0" applyNumberFormat="1" applyFont="1" applyBorder="1" applyAlignment="1">
      <alignment horizontal="right"/>
    </xf>
    <xf numFmtId="1" fontId="5" fillId="0" borderId="76" xfId="0" applyNumberFormat="1" applyFont="1" applyBorder="1" applyAlignment="1">
      <alignment horizontal="right"/>
    </xf>
    <xf numFmtId="1" fontId="5" fillId="0" borderId="61" xfId="0" applyNumberFormat="1" applyFont="1" applyBorder="1" applyAlignment="1">
      <alignment horizontal="right"/>
    </xf>
    <xf numFmtId="1" fontId="5" fillId="0" borderId="9" xfId="0" applyNumberFormat="1" applyFont="1" applyBorder="1" applyAlignment="1">
      <alignment horizontal="right"/>
    </xf>
    <xf numFmtId="1" fontId="5" fillId="0" borderId="10" xfId="0" applyNumberFormat="1" applyFont="1" applyBorder="1" applyAlignment="1">
      <alignment horizontal="right"/>
    </xf>
    <xf numFmtId="1" fontId="1" fillId="2" borderId="54" xfId="0" applyNumberFormat="1" applyFont="1" applyFill="1" applyBorder="1" applyAlignment="1">
      <alignment vertical="center"/>
    </xf>
    <xf numFmtId="1" fontId="5" fillId="2" borderId="54" xfId="0" applyNumberFormat="1" applyFont="1" applyFill="1" applyBorder="1" applyAlignment="1">
      <alignment horizontal="center"/>
    </xf>
    <xf numFmtId="1" fontId="7" fillId="2" borderId="54" xfId="0" applyNumberFormat="1" applyFont="1" applyFill="1" applyBorder="1"/>
    <xf numFmtId="1" fontId="6" fillId="2" borderId="51" xfId="0" applyNumberFormat="1" applyFont="1" applyFill="1" applyBorder="1"/>
    <xf numFmtId="1" fontId="8" fillId="2" borderId="51" xfId="0" applyNumberFormat="1" applyFont="1" applyFill="1" applyBorder="1"/>
    <xf numFmtId="1" fontId="8" fillId="2" borderId="0" xfId="0" applyNumberFormat="1" applyFont="1" applyFill="1"/>
    <xf numFmtId="1" fontId="5" fillId="0" borderId="75" xfId="0" applyNumberFormat="1" applyFont="1" applyBorder="1" applyAlignment="1">
      <alignment horizontal="center" vertical="center" wrapText="1"/>
    </xf>
    <xf numFmtId="1" fontId="5" fillId="2" borderId="43" xfId="0" applyNumberFormat="1" applyFont="1" applyFill="1" applyBorder="1"/>
    <xf numFmtId="1" fontId="5" fillId="6" borderId="16" xfId="0" applyNumberFormat="1" applyFont="1" applyFill="1" applyBorder="1" applyProtection="1">
      <protection locked="0"/>
    </xf>
    <xf numFmtId="1" fontId="5" fillId="6" borderId="78" xfId="0" applyNumberFormat="1" applyFont="1" applyFill="1" applyBorder="1" applyAlignment="1" applyProtection="1">
      <alignment horizontal="center" vertical="center"/>
      <protection locked="0"/>
    </xf>
    <xf numFmtId="1" fontId="5" fillId="2" borderId="47" xfId="0" applyNumberFormat="1" applyFont="1" applyFill="1" applyBorder="1"/>
    <xf numFmtId="1" fontId="5" fillId="6" borderId="39" xfId="0" applyNumberFormat="1" applyFont="1" applyFill="1" applyBorder="1" applyProtection="1">
      <protection locked="0"/>
    </xf>
    <xf numFmtId="1" fontId="5" fillId="6" borderId="37" xfId="0" applyNumberFormat="1" applyFont="1" applyFill="1" applyBorder="1" applyAlignment="1" applyProtection="1">
      <alignment horizontal="center" vertical="center"/>
      <protection locked="0"/>
    </xf>
    <xf numFmtId="1" fontId="5" fillId="6" borderId="38" xfId="0" applyNumberFormat="1" applyFont="1" applyFill="1" applyBorder="1" applyAlignment="1" applyProtection="1">
      <alignment horizontal="center" vertical="center"/>
      <protection locked="0"/>
    </xf>
    <xf numFmtId="1" fontId="5" fillId="0" borderId="46" xfId="0" applyNumberFormat="1" applyFont="1" applyBorder="1" applyAlignment="1">
      <alignment vertical="center" wrapText="1"/>
    </xf>
    <xf numFmtId="1" fontId="5" fillId="6" borderId="14" xfId="0" applyNumberFormat="1" applyFont="1" applyFill="1" applyBorder="1" applyProtection="1">
      <protection locked="0"/>
    </xf>
    <xf numFmtId="1" fontId="5" fillId="6" borderId="15" xfId="0" applyNumberFormat="1" applyFont="1" applyFill="1" applyBorder="1" applyProtection="1">
      <protection locked="0"/>
    </xf>
    <xf numFmtId="1" fontId="5" fillId="6" borderId="19" xfId="0" applyNumberFormat="1" applyFont="1" applyFill="1" applyBorder="1" applyProtection="1">
      <protection locked="0"/>
    </xf>
    <xf numFmtId="1" fontId="5" fillId="6" borderId="33" xfId="0" applyNumberFormat="1" applyFont="1" applyFill="1" applyBorder="1" applyAlignment="1" applyProtection="1">
      <alignment horizontal="center" vertical="center"/>
      <protection locked="0"/>
    </xf>
    <xf numFmtId="1" fontId="5" fillId="6" borderId="15" xfId="0" applyNumberFormat="1" applyFont="1" applyFill="1" applyBorder="1" applyAlignment="1" applyProtection="1">
      <alignment horizontal="center" vertical="center"/>
      <protection locked="0"/>
    </xf>
    <xf numFmtId="1" fontId="5" fillId="6" borderId="30" xfId="0" applyNumberFormat="1" applyFont="1" applyFill="1" applyBorder="1" applyAlignment="1" applyProtection="1">
      <alignment horizontal="center" vertical="center"/>
      <protection locked="0"/>
    </xf>
    <xf numFmtId="1" fontId="5" fillId="2" borderId="13" xfId="0" applyNumberFormat="1" applyFont="1" applyFill="1" applyBorder="1"/>
    <xf numFmtId="1" fontId="5" fillId="6" borderId="26" xfId="0" applyNumberFormat="1" applyFont="1" applyFill="1" applyBorder="1" applyProtection="1">
      <protection locked="0"/>
    </xf>
    <xf numFmtId="1" fontId="5" fillId="6" borderId="31" xfId="0" applyNumberFormat="1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>
      <alignment horizontal="left" vertical="center" wrapText="1"/>
    </xf>
    <xf numFmtId="1" fontId="5" fillId="2" borderId="32" xfId="0" applyNumberFormat="1" applyFont="1" applyFill="1" applyBorder="1"/>
    <xf numFmtId="1" fontId="5" fillId="11" borderId="25" xfId="0" applyNumberFormat="1" applyFont="1" applyFill="1" applyBorder="1"/>
    <xf numFmtId="1" fontId="5" fillId="11" borderId="26" xfId="0" applyNumberFormat="1" applyFont="1" applyFill="1" applyBorder="1"/>
    <xf numFmtId="1" fontId="7" fillId="0" borderId="13" xfId="0" applyNumberFormat="1" applyFont="1" applyBorder="1" applyAlignment="1">
      <alignment vertical="center" wrapText="1"/>
    </xf>
    <xf numFmtId="1" fontId="5" fillId="11" borderId="24" xfId="0" applyNumberFormat="1" applyFont="1" applyFill="1" applyBorder="1"/>
    <xf numFmtId="1" fontId="5" fillId="0" borderId="47" xfId="0" applyNumberFormat="1" applyFont="1" applyBorder="1" applyAlignment="1">
      <alignment horizontal="left" vertical="center" wrapText="1"/>
    </xf>
    <xf numFmtId="1" fontId="5" fillId="6" borderId="48" xfId="0" applyNumberFormat="1" applyFont="1" applyFill="1" applyBorder="1" applyProtection="1">
      <protection locked="0"/>
    </xf>
    <xf numFmtId="1" fontId="5" fillId="6" borderId="49" xfId="0" applyNumberFormat="1" applyFont="1" applyFill="1" applyBorder="1" applyProtection="1">
      <protection locked="0"/>
    </xf>
    <xf numFmtId="1" fontId="5" fillId="6" borderId="80" xfId="0" applyNumberFormat="1" applyFont="1" applyFill="1" applyBorder="1" applyProtection="1">
      <protection locked="0"/>
    </xf>
    <xf numFmtId="1" fontId="5" fillId="6" borderId="81" xfId="0" applyNumberFormat="1" applyFont="1" applyFill="1" applyBorder="1" applyAlignment="1" applyProtection="1">
      <alignment horizontal="center" vertical="center"/>
      <protection locked="0"/>
    </xf>
    <xf numFmtId="1" fontId="8" fillId="3" borderId="51" xfId="0" applyNumberFormat="1" applyFont="1" applyFill="1" applyBorder="1"/>
    <xf numFmtId="1" fontId="9" fillId="3" borderId="51" xfId="0" applyNumberFormat="1" applyFont="1" applyFill="1" applyBorder="1"/>
    <xf numFmtId="1" fontId="7" fillId="3" borderId="0" xfId="0" applyNumberFormat="1" applyFont="1" applyFill="1"/>
    <xf numFmtId="1" fontId="5" fillId="3" borderId="0" xfId="0" applyNumberFormat="1" applyFont="1" applyFill="1"/>
    <xf numFmtId="1" fontId="5" fillId="0" borderId="3" xfId="0" applyNumberFormat="1" applyFont="1" applyBorder="1" applyAlignment="1">
      <alignment horizontal="center" vertical="center"/>
    </xf>
    <xf numFmtId="1" fontId="5" fillId="0" borderId="76" xfId="0" applyNumberFormat="1" applyFont="1" applyBorder="1" applyAlignment="1">
      <alignment horizontal="center" vertical="center" wrapText="1"/>
    </xf>
    <xf numFmtId="1" fontId="5" fillId="2" borderId="62" xfId="0" applyNumberFormat="1" applyFont="1" applyFill="1" applyBorder="1"/>
    <xf numFmtId="1" fontId="5" fillId="6" borderId="77" xfId="0" applyNumberFormat="1" applyFont="1" applyFill="1" applyBorder="1" applyProtection="1">
      <protection locked="0"/>
    </xf>
    <xf numFmtId="1" fontId="5" fillId="6" borderId="62" xfId="0" applyNumberFormat="1" applyFont="1" applyFill="1" applyBorder="1" applyProtection="1">
      <protection locked="0"/>
    </xf>
    <xf numFmtId="1" fontId="5" fillId="6" borderId="43" xfId="0" applyNumberFormat="1" applyFont="1" applyFill="1" applyBorder="1" applyProtection="1">
      <protection locked="0"/>
    </xf>
    <xf numFmtId="1" fontId="5" fillId="2" borderId="22" xfId="0" applyNumberFormat="1" applyFont="1" applyFill="1" applyBorder="1"/>
    <xf numFmtId="1" fontId="5" fillId="6" borderId="85" xfId="0" applyNumberFormat="1" applyFont="1" applyFill="1" applyBorder="1" applyProtection="1">
      <protection locked="0"/>
    </xf>
    <xf numFmtId="1" fontId="5" fillId="6" borderId="22" xfId="0" applyNumberFormat="1" applyFont="1" applyFill="1" applyBorder="1" applyProtection="1">
      <protection locked="0"/>
    </xf>
    <xf numFmtId="1" fontId="5" fillId="6" borderId="13" xfId="0" applyNumberFormat="1" applyFont="1" applyFill="1" applyBorder="1" applyProtection="1">
      <protection locked="0"/>
    </xf>
    <xf numFmtId="1" fontId="5" fillId="2" borderId="71" xfId="0" applyNumberFormat="1" applyFont="1" applyFill="1" applyBorder="1"/>
    <xf numFmtId="1" fontId="5" fillId="6" borderId="79" xfId="0" applyNumberFormat="1" applyFont="1" applyFill="1" applyBorder="1" applyProtection="1">
      <protection locked="0"/>
    </xf>
    <xf numFmtId="1" fontId="5" fillId="6" borderId="71" xfId="0" applyNumberFormat="1" applyFont="1" applyFill="1" applyBorder="1" applyProtection="1">
      <protection locked="0"/>
    </xf>
    <xf numFmtId="1" fontId="5" fillId="6" borderId="36" xfId="0" applyNumberFormat="1" applyFont="1" applyFill="1" applyBorder="1" applyProtection="1">
      <protection locked="0"/>
    </xf>
    <xf numFmtId="1" fontId="6" fillId="0" borderId="0" xfId="0" applyNumberFormat="1" applyFont="1"/>
    <xf numFmtId="1" fontId="2" fillId="0" borderId="0" xfId="0" applyNumberFormat="1" applyFont="1"/>
    <xf numFmtId="1" fontId="8" fillId="2" borderId="0" xfId="0" applyNumberFormat="1" applyFont="1" applyFill="1" applyProtection="1">
      <protection hidden="1"/>
    </xf>
    <xf numFmtId="1" fontId="5" fillId="0" borderId="42" xfId="0" applyNumberFormat="1" applyFont="1" applyBorder="1" applyAlignment="1">
      <alignment horizontal="center" vertical="center" wrapText="1"/>
    </xf>
    <xf numFmtId="1" fontId="5" fillId="0" borderId="52" xfId="0" applyNumberFormat="1" applyFont="1" applyBorder="1"/>
    <xf numFmtId="1" fontId="5" fillId="0" borderId="43" xfId="0" applyNumberFormat="1" applyFont="1" applyBorder="1"/>
    <xf numFmtId="1" fontId="5" fillId="6" borderId="78" xfId="0" applyNumberFormat="1" applyFont="1" applyFill="1" applyBorder="1" applyProtection="1">
      <protection locked="0"/>
    </xf>
    <xf numFmtId="1" fontId="5" fillId="0" borderId="36" xfId="0" applyNumberFormat="1" applyFont="1" applyBorder="1" applyAlignment="1" applyProtection="1">
      <alignment vertical="center" wrapText="1"/>
      <protection hidden="1"/>
    </xf>
    <xf numFmtId="1" fontId="5" fillId="0" borderId="47" xfId="0" applyNumberFormat="1" applyFont="1" applyBorder="1"/>
    <xf numFmtId="1" fontId="5" fillId="0" borderId="2" xfId="0" applyNumberFormat="1" applyFont="1" applyBorder="1" applyAlignment="1">
      <alignment wrapText="1"/>
    </xf>
    <xf numFmtId="1" fontId="5" fillId="6" borderId="3" xfId="0" applyNumberFormat="1" applyFont="1" applyFill="1" applyBorder="1" applyProtection="1">
      <protection locked="0"/>
    </xf>
    <xf numFmtId="41" fontId="6" fillId="3" borderId="86" xfId="1" applyNumberFormat="1" applyFont="1" applyFill="1" applyBorder="1" applyAlignment="1" applyProtection="1"/>
    <xf numFmtId="41" fontId="11" fillId="3" borderId="0" xfId="1" applyNumberFormat="1" applyFont="1" applyFill="1" applyProtection="1"/>
    <xf numFmtId="0" fontId="12" fillId="3" borderId="0" xfId="0" applyFont="1" applyFill="1"/>
    <xf numFmtId="41" fontId="5" fillId="3" borderId="3" xfId="1" applyNumberFormat="1" applyFont="1" applyFill="1" applyBorder="1" applyAlignment="1" applyProtection="1">
      <alignment horizontal="center" vertical="center" wrapText="1"/>
    </xf>
    <xf numFmtId="41" fontId="5" fillId="3" borderId="10" xfId="1" applyNumberFormat="1" applyFont="1" applyFill="1" applyBorder="1" applyAlignment="1" applyProtection="1">
      <alignment horizontal="center" vertical="center"/>
    </xf>
    <xf numFmtId="41" fontId="5" fillId="3" borderId="62" xfId="1" applyNumberFormat="1" applyFont="1" applyFill="1" applyBorder="1" applyAlignment="1" applyProtection="1">
      <alignment vertical="center" wrapText="1"/>
    </xf>
    <xf numFmtId="164" fontId="5" fillId="3" borderId="32" xfId="1" applyNumberFormat="1" applyFont="1" applyFill="1" applyBorder="1" applyAlignment="1" applyProtection="1">
      <alignment horizontal="center"/>
    </xf>
    <xf numFmtId="41" fontId="5" fillId="3" borderId="11" xfId="1" applyNumberFormat="1" applyFont="1" applyFill="1" applyBorder="1" applyAlignment="1" applyProtection="1">
      <alignment horizontal="left" vertical="center" wrapText="1"/>
    </xf>
    <xf numFmtId="41" fontId="5" fillId="3" borderId="22" xfId="1" applyNumberFormat="1" applyFont="1" applyFill="1" applyBorder="1" applyAlignment="1" applyProtection="1">
      <alignment vertical="center" wrapText="1"/>
    </xf>
    <xf numFmtId="41" fontId="5" fillId="3" borderId="71" xfId="1" applyNumberFormat="1" applyFont="1" applyFill="1" applyBorder="1" applyAlignment="1" applyProtection="1">
      <alignment vertical="center" wrapText="1"/>
    </xf>
    <xf numFmtId="41" fontId="5" fillId="3" borderId="1" xfId="1" applyNumberFormat="1" applyFont="1" applyFill="1" applyBorder="1" applyAlignment="1" applyProtection="1">
      <alignment vertical="center" wrapText="1"/>
    </xf>
    <xf numFmtId="164" fontId="5" fillId="3" borderId="3" xfId="3" applyNumberFormat="1" applyFont="1" applyFill="1" applyBorder="1" applyAlignment="1" applyProtection="1">
      <alignment horizontal="center"/>
    </xf>
    <xf numFmtId="164" fontId="5" fillId="3" borderId="75" xfId="3" applyNumberFormat="1" applyFont="1" applyFill="1" applyBorder="1" applyProtection="1"/>
    <xf numFmtId="164" fontId="5" fillId="3" borderId="4" xfId="3" applyNumberFormat="1" applyFont="1" applyFill="1" applyBorder="1" applyProtection="1"/>
    <xf numFmtId="164" fontId="5" fillId="3" borderId="42" xfId="3" applyNumberFormat="1" applyFont="1" applyFill="1" applyBorder="1" applyProtection="1"/>
    <xf numFmtId="164" fontId="5" fillId="3" borderId="10" xfId="3" applyNumberFormat="1" applyFont="1" applyFill="1" applyBorder="1" applyProtection="1"/>
    <xf numFmtId="164" fontId="5" fillId="3" borderId="3" xfId="3" applyNumberFormat="1" applyFont="1" applyFill="1" applyBorder="1" applyProtection="1"/>
    <xf numFmtId="1" fontId="2" fillId="12" borderId="0" xfId="0" applyNumberFormat="1" applyFont="1" applyFill="1"/>
    <xf numFmtId="1" fontId="2" fillId="12" borderId="0" xfId="0" applyNumberFormat="1" applyFont="1" applyFill="1" applyProtection="1">
      <protection locked="0"/>
    </xf>
    <xf numFmtId="1" fontId="5" fillId="0" borderId="5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54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54" xfId="0" applyNumberFormat="1" applyFont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54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54" xfId="0" applyNumberFormat="1" applyFont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54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54" xfId="0" applyNumberFormat="1" applyFont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54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54" xfId="0" applyNumberFormat="1" applyFont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54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5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54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54" xfId="0" applyNumberFormat="1" applyFont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41" fontId="5" fillId="3" borderId="3" xfId="1" applyNumberFormat="1" applyFont="1" applyFill="1" applyBorder="1" applyAlignment="1" applyProtection="1">
      <alignment horizontal="center" vertical="center"/>
    </xf>
    <xf numFmtId="41" fontId="5" fillId="3" borderId="53" xfId="1" applyNumberFormat="1" applyFont="1" applyFill="1" applyBorder="1" applyAlignment="1" applyProtection="1">
      <alignment horizontal="center"/>
    </xf>
    <xf numFmtId="41" fontId="5" fillId="3" borderId="54" xfId="1" applyNumberFormat="1" applyFont="1" applyFill="1" applyBorder="1" applyAlignment="1" applyProtection="1">
      <alignment horizontal="center"/>
    </xf>
    <xf numFmtId="41" fontId="5" fillId="3" borderId="53" xfId="2" applyNumberFormat="1" applyFont="1" applyFill="1" applyBorder="1" applyAlignment="1">
      <alignment horizontal="center" vertical="center"/>
    </xf>
    <xf numFmtId="41" fontId="5" fillId="3" borderId="52" xfId="2" applyNumberFormat="1" applyFont="1" applyFill="1" applyBorder="1" applyAlignment="1">
      <alignment horizontal="center" vertical="center"/>
    </xf>
    <xf numFmtId="41" fontId="5" fillId="3" borderId="56" xfId="2" applyNumberFormat="1" applyFont="1" applyFill="1" applyBorder="1" applyAlignment="1">
      <alignment horizontal="center" vertical="center"/>
    </xf>
    <xf numFmtId="41" fontId="5" fillId="3" borderId="50" xfId="2" applyNumberFormat="1" applyFont="1" applyFill="1" applyBorder="1" applyAlignment="1">
      <alignment horizontal="center" vertical="center"/>
    </xf>
    <xf numFmtId="41" fontId="5" fillId="3" borderId="1" xfId="1" applyNumberFormat="1" applyFont="1" applyFill="1" applyBorder="1" applyAlignment="1" applyProtection="1">
      <alignment horizontal="center" vertical="center" wrapText="1"/>
    </xf>
    <xf numFmtId="41" fontId="5" fillId="3" borderId="2" xfId="1" applyNumberFormat="1" applyFont="1" applyFill="1" applyBorder="1" applyAlignment="1" applyProtection="1">
      <alignment horizontal="center" vertical="center" wrapText="1"/>
    </xf>
    <xf numFmtId="1" fontId="5" fillId="0" borderId="57" xfId="0" applyNumberFormat="1" applyFont="1" applyBorder="1" applyAlignment="1" applyProtection="1">
      <alignment horizontal="center" vertical="center" wrapText="1"/>
      <protection hidden="1"/>
    </xf>
    <xf numFmtId="1" fontId="5" fillId="0" borderId="47" xfId="0" applyNumberFormat="1" applyFont="1" applyBorder="1" applyAlignment="1" applyProtection="1">
      <alignment horizontal="center" vertical="center" wrapText="1"/>
      <protection hidden="1"/>
    </xf>
    <xf numFmtId="1" fontId="5" fillId="0" borderId="57" xfId="0" applyNumberFormat="1" applyFont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/>
    </xf>
    <xf numFmtId="1" fontId="5" fillId="0" borderId="47" xfId="0" applyNumberFormat="1" applyFont="1" applyBorder="1" applyAlignment="1">
      <alignment horizontal="center" vertical="center" wrapText="1"/>
    </xf>
    <xf numFmtId="1" fontId="5" fillId="0" borderId="62" xfId="0" applyNumberFormat="1" applyFont="1" applyBorder="1" applyAlignment="1">
      <alignment horizontal="left"/>
    </xf>
    <xf numFmtId="1" fontId="5" fillId="0" borderId="46" xfId="0" applyNumberFormat="1" applyFont="1" applyBorder="1" applyAlignment="1">
      <alignment horizontal="left"/>
    </xf>
    <xf numFmtId="1" fontId="5" fillId="0" borderId="22" xfId="0" applyNumberFormat="1" applyFont="1" applyBorder="1" applyAlignment="1">
      <alignment horizontal="left"/>
    </xf>
    <xf numFmtId="1" fontId="5" fillId="0" borderId="21" xfId="0" applyNumberFormat="1" applyFont="1" applyBorder="1" applyAlignment="1">
      <alignment horizontal="left"/>
    </xf>
    <xf numFmtId="1" fontId="5" fillId="0" borderId="22" xfId="0" quotePrefix="1" applyNumberFormat="1" applyFont="1" applyBorder="1" applyAlignment="1">
      <alignment horizontal="left"/>
    </xf>
    <xf numFmtId="1" fontId="5" fillId="0" borderId="71" xfId="0" applyNumberFormat="1" applyFont="1" applyBorder="1" applyAlignment="1">
      <alignment horizontal="left"/>
    </xf>
    <xf numFmtId="1" fontId="5" fillId="0" borderId="35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53" xfId="0" applyNumberFormat="1" applyFont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1" fontId="5" fillId="0" borderId="82" xfId="0" applyNumberFormat="1" applyFont="1" applyBorder="1" applyAlignment="1">
      <alignment horizontal="center" vertical="center"/>
    </xf>
    <xf numFmtId="1" fontId="5" fillId="0" borderId="55" xfId="0" applyNumberFormat="1" applyFont="1" applyBorder="1" applyAlignment="1">
      <alignment horizontal="center" vertical="center"/>
    </xf>
    <xf numFmtId="1" fontId="5" fillId="0" borderId="56" xfId="0" applyNumberFormat="1" applyFont="1" applyBorder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61" xfId="0" applyNumberFormat="1" applyFont="1" applyBorder="1" applyAlignment="1">
      <alignment horizontal="center" vertical="center"/>
    </xf>
    <xf numFmtId="1" fontId="5" fillId="0" borderId="54" xfId="0" applyNumberFormat="1" applyFont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0" borderId="51" xfId="0" applyNumberFormat="1" applyFont="1" applyBorder="1" applyAlignment="1">
      <alignment horizontal="center" vertical="center"/>
    </xf>
    <xf numFmtId="1" fontId="5" fillId="0" borderId="83" xfId="0" applyNumberFormat="1" applyFont="1" applyBorder="1" applyAlignment="1">
      <alignment horizontal="center" vertical="center" wrapText="1"/>
    </xf>
    <xf numFmtId="1" fontId="5" fillId="0" borderId="84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62" xfId="0" applyNumberFormat="1" applyFont="1" applyBorder="1" applyAlignment="1">
      <alignment horizontal="left" vertical="center" wrapText="1"/>
    </xf>
    <xf numFmtId="1" fontId="5" fillId="0" borderId="46" xfId="0" applyNumberFormat="1" applyFont="1" applyBorder="1" applyAlignment="1">
      <alignment horizontal="left" vertical="center" wrapText="1"/>
    </xf>
    <xf numFmtId="1" fontId="5" fillId="0" borderId="22" xfId="0" applyNumberFormat="1" applyFont="1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left" vertical="center" wrapText="1"/>
    </xf>
    <xf numFmtId="1" fontId="5" fillId="0" borderId="11" xfId="0" applyNumberFormat="1" applyFont="1" applyBorder="1" applyAlignment="1">
      <alignment horizontal="left" vertical="center" wrapText="1"/>
    </xf>
    <xf numFmtId="1" fontId="5" fillId="0" borderId="12" xfId="0" applyNumberFormat="1" applyFont="1" applyBorder="1" applyAlignment="1">
      <alignment horizontal="left" vertical="center" wrapText="1"/>
    </xf>
    <xf numFmtId="1" fontId="5" fillId="3" borderId="67" xfId="0" applyNumberFormat="1" applyFont="1" applyFill="1" applyBorder="1" applyAlignment="1">
      <alignment horizontal="left" vertical="center" wrapText="1"/>
    </xf>
    <xf numFmtId="1" fontId="5" fillId="3" borderId="73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5" fillId="0" borderId="44" xfId="0" applyNumberFormat="1" applyFont="1" applyBorder="1" applyAlignment="1">
      <alignment horizontal="left" vertical="center" wrapText="1"/>
    </xf>
    <xf numFmtId="1" fontId="5" fillId="0" borderId="77" xfId="0" applyNumberFormat="1" applyFont="1" applyBorder="1" applyAlignment="1">
      <alignment horizontal="left" vertical="center" wrapText="1"/>
    </xf>
    <xf numFmtId="1" fontId="5" fillId="0" borderId="59" xfId="0" applyNumberFormat="1" applyFont="1" applyBorder="1" applyAlignment="1">
      <alignment horizontal="left" vertical="center" wrapText="1"/>
    </xf>
    <xf numFmtId="1" fontId="5" fillId="0" borderId="79" xfId="0" applyNumberFormat="1" applyFont="1" applyBorder="1" applyAlignment="1">
      <alignment horizontal="left" vertical="center" wrapText="1"/>
    </xf>
    <xf numFmtId="1" fontId="5" fillId="3" borderId="52" xfId="0" applyNumberFormat="1" applyFont="1" applyFill="1" applyBorder="1" applyAlignment="1">
      <alignment horizontal="center" vertical="center"/>
    </xf>
    <xf numFmtId="1" fontId="5" fillId="3" borderId="55" xfId="0" applyNumberFormat="1" applyFont="1" applyFill="1" applyBorder="1" applyAlignment="1">
      <alignment horizontal="center" vertical="center"/>
    </xf>
    <xf numFmtId="1" fontId="5" fillId="3" borderId="50" xfId="0" applyNumberFormat="1" applyFont="1" applyFill="1" applyBorder="1" applyAlignment="1">
      <alignment horizontal="center" vertical="center"/>
    </xf>
    <xf numFmtId="1" fontId="5" fillId="2" borderId="53" xfId="0" applyNumberFormat="1" applyFont="1" applyFill="1" applyBorder="1" applyAlignment="1">
      <alignment horizontal="center" vertical="center"/>
    </xf>
    <xf numFmtId="1" fontId="5" fillId="2" borderId="54" xfId="0" applyNumberFormat="1" applyFont="1" applyFill="1" applyBorder="1" applyAlignment="1">
      <alignment horizontal="center" vertical="center"/>
    </xf>
    <xf numFmtId="1" fontId="5" fillId="2" borderId="52" xfId="0" applyNumberFormat="1" applyFont="1" applyFill="1" applyBorder="1" applyAlignment="1">
      <alignment horizontal="center" vertical="center"/>
    </xf>
    <xf numFmtId="1" fontId="5" fillId="2" borderId="56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" fontId="5" fillId="0" borderId="23" xfId="0" applyNumberFormat="1" applyFont="1" applyBorder="1" applyAlignment="1">
      <alignment horizontal="left" vertical="center" wrapText="1"/>
    </xf>
    <xf numFmtId="1" fontId="5" fillId="0" borderId="30" xfId="0" applyNumberFormat="1" applyFont="1" applyBorder="1" applyAlignment="1">
      <alignment horizontal="left" vertical="center" wrapText="1"/>
    </xf>
    <xf numFmtId="1" fontId="5" fillId="3" borderId="23" xfId="0" applyNumberFormat="1" applyFont="1" applyFill="1" applyBorder="1" applyAlignment="1">
      <alignment horizontal="left" vertical="center" wrapText="1"/>
    </xf>
    <xf numFmtId="1" fontId="5" fillId="3" borderId="21" xfId="0" applyNumberFormat="1" applyFont="1" applyFill="1" applyBorder="1" applyAlignment="1">
      <alignment horizontal="left" vertical="center" wrapText="1"/>
    </xf>
    <xf numFmtId="1" fontId="5" fillId="3" borderId="12" xfId="0" applyNumberFormat="1" applyFont="1" applyFill="1" applyBorder="1" applyAlignment="1">
      <alignment horizontal="left" vertical="center" wrapText="1"/>
    </xf>
    <xf numFmtId="1" fontId="5" fillId="3" borderId="30" xfId="0" applyNumberFormat="1" applyFont="1" applyFill="1" applyBorder="1" applyAlignment="1">
      <alignment horizontal="left" vertical="center" wrapText="1"/>
    </xf>
    <xf numFmtId="1" fontId="5" fillId="3" borderId="34" xfId="0" applyNumberFormat="1" applyFont="1" applyFill="1" applyBorder="1" applyAlignment="1">
      <alignment horizontal="left" vertical="center" wrapText="1"/>
    </xf>
    <xf numFmtId="1" fontId="5" fillId="3" borderId="35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Alignment="1">
      <alignment horizontal="center" vertical="center"/>
    </xf>
  </cellXfs>
  <cellStyles count="4">
    <cellStyle name="Millares 2 2" xfId="3"/>
    <cellStyle name="Normal" xfId="0" builtinId="0"/>
    <cellStyle name="Normal 2" xfId="2"/>
    <cellStyle name="Normal_RMC-MUN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oestadisticahl\Desktop\REM%20A\SA_23_V1.3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OCTUBRE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DICIEMBRE/116108A12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1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ENERO/REM%20NUEVA%20VERSI&#211;N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FEBRERO/REM%20NUEVA%20VERSI&#211;N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ARZO/REM%20A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ABRIL/116108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AYO/116108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JUNIO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JULIO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202"/>
  <sheetViews>
    <sheetView topLeftCell="A46" workbookViewId="0">
      <selection activeCell="A9" sqref="A9:B9"/>
    </sheetView>
  </sheetViews>
  <sheetFormatPr baseColWidth="10" defaultColWidth="11.42578125" defaultRowHeight="14.25" x14ac:dyDescent="0.2"/>
  <cols>
    <col min="1" max="1" width="40.42578125" style="2" customWidth="1"/>
    <col min="2" max="2" width="32.7109375" style="2" customWidth="1"/>
    <col min="3" max="3" width="18.28515625" style="2" customWidth="1"/>
    <col min="4" max="9" width="16" style="2" customWidth="1"/>
    <col min="10" max="10" width="16.7109375" style="2" customWidth="1"/>
    <col min="11" max="11" width="15.28515625" style="2" customWidth="1"/>
    <col min="12" max="12" width="14.5703125" style="2" customWidth="1"/>
    <col min="13" max="13" width="14.28515625" style="2" customWidth="1"/>
    <col min="14" max="14" width="11.42578125" style="2"/>
    <col min="15" max="15" width="10.85546875" style="2" customWidth="1"/>
    <col min="16" max="16" width="11" style="2" customWidth="1"/>
    <col min="17" max="73" width="11.42578125" style="2"/>
    <col min="74" max="75" width="11.42578125" style="3"/>
    <col min="76" max="76" width="11.42578125" style="4" customWidth="1"/>
    <col min="77" max="78" width="11.28515625" style="4" customWidth="1"/>
    <col min="79" max="103" width="11.28515625" style="5" hidden="1" customWidth="1"/>
    <col min="104" max="104" width="11.28515625" style="6" hidden="1" customWidth="1"/>
    <col min="105" max="120" width="11.42578125" style="7" hidden="1" customWidth="1"/>
    <col min="121" max="130" width="11.42578125" style="8" hidden="1" customWidth="1"/>
    <col min="131" max="233" width="11.42578125" style="8"/>
    <col min="234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",[1]NOMBRE!B2," - ","( ",[1]NOMBRE!C2,[1]NOMBRE!D2,[1]NOMBRE!E2,[1]NOMBRE!F2,[1]NOMBRE!G2," )")</f>
        <v>COMUNA:  - (  )</v>
      </c>
    </row>
    <row r="3" spans="1:234" ht="16.350000000000001" customHeight="1" x14ac:dyDescent="0.2">
      <c r="A3" s="1" t="str">
        <f>CONCATENATE("ESTABLECIMIENTO/ESTRATEGIA: ",[1]NOMBRE!B3," - ","( ",[1]NOMBRE!C3,[1]NOMBRE!D3,[1]NOMBRE!E3,[1]NOMBRE!F3,[1]NOMBRE!G3,[1]NOMBRE!H3," )")</f>
        <v>ESTABLECIMIENTO/ESTRATEGIA:  - (  )</v>
      </c>
    </row>
    <row r="4" spans="1:234" ht="16.350000000000001" customHeight="1" x14ac:dyDescent="0.2">
      <c r="A4" s="1" t="str">
        <f>CONCATENATE("MES: ",[1]NOMBRE!B6," - ","( ",[1]NOMBRE!C6,[1]NOMBRE!D6," )")</f>
        <v>MES:  - (  )</v>
      </c>
    </row>
    <row r="5" spans="1:234" ht="16.350000000000001" customHeight="1" x14ac:dyDescent="0.2">
      <c r="A5" s="1" t="str">
        <f>CONCATENATE("AÑO: ",[1]NOMBRE!B7)</f>
        <v>AÑO: 2023</v>
      </c>
    </row>
    <row r="6" spans="1:234" ht="15" customHeight="1" x14ac:dyDescent="0.2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</row>
    <row r="7" spans="1:234" ht="15" x14ac:dyDescent="0.2">
      <c r="A7" s="9"/>
      <c r="B7" s="9"/>
      <c r="C7" s="9"/>
      <c r="D7" s="9"/>
      <c r="E7" s="9"/>
      <c r="F7" s="9"/>
      <c r="G7" s="9"/>
      <c r="H7" s="10"/>
      <c r="I7" s="11"/>
      <c r="J7" s="12"/>
      <c r="K7" s="12"/>
    </row>
    <row r="8" spans="1:234" ht="32.1" customHeight="1" x14ac:dyDescent="0.2">
      <c r="A8" s="13" t="s">
        <v>2</v>
      </c>
      <c r="G8" s="13"/>
      <c r="I8" s="14"/>
      <c r="J8" s="12"/>
      <c r="K8" s="12"/>
    </row>
    <row r="9" spans="1:234" ht="66.75" customHeight="1" x14ac:dyDescent="0.2">
      <c r="A9" s="287" t="s">
        <v>3</v>
      </c>
      <c r="B9" s="288"/>
      <c r="C9" s="15" t="s">
        <v>4</v>
      </c>
      <c r="D9" s="16" t="s">
        <v>5</v>
      </c>
      <c r="E9" s="17" t="s">
        <v>6</v>
      </c>
      <c r="F9" s="17" t="s">
        <v>7</v>
      </c>
      <c r="G9" s="18" t="s">
        <v>8</v>
      </c>
      <c r="H9" s="19" t="s">
        <v>9</v>
      </c>
      <c r="I9" s="20" t="s">
        <v>10</v>
      </c>
      <c r="J9" s="20" t="s">
        <v>11</v>
      </c>
      <c r="K9" s="21" t="s">
        <v>12</v>
      </c>
      <c r="L9" s="22" t="s">
        <v>13</v>
      </c>
      <c r="M9" s="23" t="s">
        <v>14</v>
      </c>
      <c r="N9" s="24" t="s">
        <v>15</v>
      </c>
      <c r="O9" s="24" t="s">
        <v>16</v>
      </c>
      <c r="P9" s="24" t="s">
        <v>17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BV9" s="2"/>
      <c r="BW9" s="2"/>
      <c r="BX9" s="3"/>
      <c r="CZ9" s="5"/>
      <c r="HZ9" s="8"/>
    </row>
    <row r="10" spans="1:234" s="40" customFormat="1" ht="17.25" customHeight="1" x14ac:dyDescent="0.2">
      <c r="A10" s="308" t="s">
        <v>18</v>
      </c>
      <c r="B10" s="309"/>
      <c r="C10" s="25">
        <f>SUM(D10:G10)</f>
        <v>0</v>
      </c>
      <c r="D10" s="26"/>
      <c r="E10" s="27"/>
      <c r="F10" s="27"/>
      <c r="G10" s="28"/>
      <c r="H10" s="29"/>
      <c r="I10" s="30"/>
      <c r="J10" s="31"/>
      <c r="K10" s="29"/>
      <c r="L10" s="32"/>
      <c r="M10" s="33"/>
      <c r="N10" s="34"/>
      <c r="O10" s="34"/>
      <c r="P10" s="34"/>
      <c r="Q10" s="35" t="str">
        <f>CA10&amp;CB10&amp;CC10&amp;CD10</f>
        <v/>
      </c>
      <c r="R10" s="36"/>
      <c r="S10" s="36"/>
      <c r="T10" s="36"/>
      <c r="U10" s="36"/>
      <c r="V10" s="36"/>
      <c r="W10" s="36"/>
      <c r="X10" s="36"/>
      <c r="Y10" s="8"/>
      <c r="Z10" s="8"/>
      <c r="AA10" s="8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37" t="str">
        <f>IF(DA10=1,"* La suma del número de Primera, Segunda y Tercera o más Visitas de Seguimiento debe coincidir con el Total. ","")</f>
        <v/>
      </c>
      <c r="CB10" s="6" t="str">
        <f t="shared" ref="CB10:CB31" si="0">IF(DB10=1,"* Programa de Atención Domiciliaria a Personas con Dependencia Severa debe ser MENOR O IGUAL al Total. ","")</f>
        <v/>
      </c>
      <c r="CC10" s="37" t="str">
        <f>IF(DC10=1,"* Pueblos Originarios debe ser MENOR O IGUAL al Total. ","")</f>
        <v/>
      </c>
      <c r="CD10" s="37" t="str">
        <f>IF(DD10=1,"* Migrantes debe ser MENOR O IGUAL al Total. ","")</f>
        <v/>
      </c>
      <c r="CE10" s="6"/>
      <c r="CF10" s="6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38">
        <f t="shared" ref="DA10:DA31" si="1">IF((K10+J10+L10)&lt;&gt;C10,1,0)</f>
        <v>0</v>
      </c>
      <c r="DB10" s="7"/>
      <c r="DC10" s="38">
        <f t="shared" ref="DC10:DD17" si="2">IF(N10&gt;$C10,1,0)</f>
        <v>0</v>
      </c>
      <c r="DD10" s="38">
        <f t="shared" si="2"/>
        <v>0</v>
      </c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40" customFormat="1" ht="17.25" customHeight="1" x14ac:dyDescent="0.2">
      <c r="A11" s="306" t="s">
        <v>19</v>
      </c>
      <c r="B11" s="330"/>
      <c r="C11" s="25">
        <f>SUM(D11:G11)</f>
        <v>0</v>
      </c>
      <c r="D11" s="41"/>
      <c r="E11" s="42"/>
      <c r="F11" s="42"/>
      <c r="G11" s="43"/>
      <c r="H11" s="44"/>
      <c r="I11" s="45"/>
      <c r="J11" s="46"/>
      <c r="K11" s="44"/>
      <c r="L11" s="43"/>
      <c r="M11" s="47"/>
      <c r="N11" s="34"/>
      <c r="O11" s="34"/>
      <c r="P11" s="34"/>
      <c r="Q11" s="35" t="str">
        <f t="shared" ref="Q11:Q35" si="3">CA11&amp;CB11&amp;CC11&amp;CD11</f>
        <v/>
      </c>
      <c r="R11" s="36"/>
      <c r="S11" s="36"/>
      <c r="T11" s="36"/>
      <c r="U11" s="36"/>
      <c r="V11" s="36"/>
      <c r="W11" s="36"/>
      <c r="X11" s="36"/>
      <c r="Y11" s="8"/>
      <c r="Z11" s="8"/>
      <c r="AA11" s="8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37" t="str">
        <f t="shared" ref="CA11:CA35" si="4">IF(DA11=1,"* La suma del número de Primera, Segunda y Tercera o más Visitas de Seguimiento debe coincidir con el Total. ","")</f>
        <v/>
      </c>
      <c r="CB11" s="6" t="str">
        <f t="shared" si="0"/>
        <v/>
      </c>
      <c r="CC11" s="37" t="str">
        <f t="shared" ref="CC11:CC35" si="5">IF(DC11=1,"* Pueblos Originarios debe ser MENOR O IGUAL al Total. ","")</f>
        <v/>
      </c>
      <c r="CD11" s="37" t="str">
        <f t="shared" ref="CD11:CD35" si="6">IF(DD11=1,"* Migrantes debe ser MENOR O IGUAL al Total. ","")</f>
        <v/>
      </c>
      <c r="CE11" s="6"/>
      <c r="CF11" s="6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38">
        <f t="shared" si="1"/>
        <v>0</v>
      </c>
      <c r="DB11" s="7"/>
      <c r="DC11" s="38">
        <f t="shared" si="2"/>
        <v>0</v>
      </c>
      <c r="DD11" s="38">
        <f t="shared" si="2"/>
        <v>0</v>
      </c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40" customFormat="1" ht="17.25" customHeight="1" x14ac:dyDescent="0.2">
      <c r="A12" s="306" t="s">
        <v>20</v>
      </c>
      <c r="B12" s="330"/>
      <c r="C12" s="25">
        <f t="shared" ref="C12:C30" si="7">SUM(D12:G12)</f>
        <v>0</v>
      </c>
      <c r="D12" s="41"/>
      <c r="E12" s="42"/>
      <c r="F12" s="42"/>
      <c r="G12" s="43"/>
      <c r="H12" s="44"/>
      <c r="I12" s="45"/>
      <c r="J12" s="46"/>
      <c r="K12" s="44"/>
      <c r="L12" s="43"/>
      <c r="M12" s="47"/>
      <c r="N12" s="34"/>
      <c r="O12" s="34"/>
      <c r="P12" s="34"/>
      <c r="Q12" s="35" t="str">
        <f t="shared" si="3"/>
        <v/>
      </c>
      <c r="R12" s="36"/>
      <c r="S12" s="36"/>
      <c r="T12" s="36"/>
      <c r="U12" s="36"/>
      <c r="V12" s="36"/>
      <c r="W12" s="36"/>
      <c r="X12" s="36"/>
      <c r="Y12" s="8"/>
      <c r="Z12" s="8"/>
      <c r="AA12" s="8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37" t="str">
        <f t="shared" si="4"/>
        <v/>
      </c>
      <c r="CB12" s="6" t="str">
        <f t="shared" si="0"/>
        <v/>
      </c>
      <c r="CC12" s="37" t="str">
        <f t="shared" si="5"/>
        <v/>
      </c>
      <c r="CD12" s="37" t="str">
        <f t="shared" si="6"/>
        <v/>
      </c>
      <c r="CE12" s="6"/>
      <c r="CF12" s="6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38">
        <f t="shared" si="1"/>
        <v>0</v>
      </c>
      <c r="DB12" s="7"/>
      <c r="DC12" s="38">
        <f t="shared" si="2"/>
        <v>0</v>
      </c>
      <c r="DD12" s="38">
        <f t="shared" si="2"/>
        <v>0</v>
      </c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40" customFormat="1" ht="17.25" customHeight="1" x14ac:dyDescent="0.2">
      <c r="A13" s="306" t="s">
        <v>21</v>
      </c>
      <c r="B13" s="330"/>
      <c r="C13" s="25">
        <f>SUM(D13:G13)</f>
        <v>0</v>
      </c>
      <c r="D13" s="41"/>
      <c r="E13" s="42"/>
      <c r="F13" s="42"/>
      <c r="G13" s="43"/>
      <c r="H13" s="44"/>
      <c r="I13" s="45"/>
      <c r="J13" s="46"/>
      <c r="K13" s="44"/>
      <c r="L13" s="43"/>
      <c r="M13" s="47"/>
      <c r="N13" s="34"/>
      <c r="O13" s="34"/>
      <c r="P13" s="34"/>
      <c r="Q13" s="35" t="str">
        <f t="shared" si="3"/>
        <v/>
      </c>
      <c r="R13" s="36"/>
      <c r="S13" s="36"/>
      <c r="T13" s="36"/>
      <c r="U13" s="36"/>
      <c r="V13" s="36"/>
      <c r="W13" s="36"/>
      <c r="X13" s="36"/>
      <c r="Y13" s="8"/>
      <c r="Z13" s="8"/>
      <c r="AA13" s="8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37" t="str">
        <f t="shared" si="4"/>
        <v/>
      </c>
      <c r="CB13" s="6" t="str">
        <f t="shared" si="0"/>
        <v/>
      </c>
      <c r="CC13" s="37" t="str">
        <f t="shared" si="5"/>
        <v/>
      </c>
      <c r="CD13" s="37" t="str">
        <f t="shared" si="6"/>
        <v/>
      </c>
      <c r="CE13" s="6"/>
      <c r="CF13" s="6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38">
        <f t="shared" si="1"/>
        <v>0</v>
      </c>
      <c r="DB13" s="7"/>
      <c r="DC13" s="38">
        <f t="shared" si="2"/>
        <v>0</v>
      </c>
      <c r="DD13" s="38">
        <f t="shared" si="2"/>
        <v>0</v>
      </c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40" customFormat="1" ht="25.5" customHeight="1" x14ac:dyDescent="0.2">
      <c r="A14" s="306" t="s">
        <v>22</v>
      </c>
      <c r="B14" s="330"/>
      <c r="C14" s="25">
        <f t="shared" si="7"/>
        <v>0</v>
      </c>
      <c r="D14" s="41"/>
      <c r="E14" s="42"/>
      <c r="F14" s="42"/>
      <c r="G14" s="43"/>
      <c r="H14" s="44"/>
      <c r="I14" s="45"/>
      <c r="J14" s="46"/>
      <c r="K14" s="44"/>
      <c r="L14" s="43"/>
      <c r="M14" s="47"/>
      <c r="N14" s="34"/>
      <c r="O14" s="34"/>
      <c r="P14" s="34"/>
      <c r="Q14" s="35" t="str">
        <f t="shared" si="3"/>
        <v/>
      </c>
      <c r="R14" s="36"/>
      <c r="S14" s="36"/>
      <c r="T14" s="36"/>
      <c r="U14" s="36"/>
      <c r="V14" s="36"/>
      <c r="W14" s="36"/>
      <c r="X14" s="36"/>
      <c r="Y14" s="8"/>
      <c r="Z14" s="8"/>
      <c r="AA14" s="8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37" t="str">
        <f t="shared" si="4"/>
        <v/>
      </c>
      <c r="CB14" s="6" t="str">
        <f t="shared" si="0"/>
        <v/>
      </c>
      <c r="CC14" s="37" t="str">
        <f t="shared" si="5"/>
        <v/>
      </c>
      <c r="CD14" s="37" t="str">
        <f t="shared" si="6"/>
        <v/>
      </c>
      <c r="CE14" s="6"/>
      <c r="CF14" s="6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38">
        <f t="shared" si="1"/>
        <v>0</v>
      </c>
      <c r="DB14" s="7"/>
      <c r="DC14" s="38">
        <f t="shared" si="2"/>
        <v>0</v>
      </c>
      <c r="DD14" s="38">
        <f t="shared" si="2"/>
        <v>0</v>
      </c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40" customFormat="1" ht="27" customHeight="1" x14ac:dyDescent="0.2">
      <c r="A15" s="306" t="s">
        <v>23</v>
      </c>
      <c r="B15" s="330"/>
      <c r="C15" s="25">
        <f t="shared" si="7"/>
        <v>0</v>
      </c>
      <c r="D15" s="41"/>
      <c r="E15" s="42"/>
      <c r="F15" s="42"/>
      <c r="G15" s="43"/>
      <c r="H15" s="44"/>
      <c r="I15" s="45"/>
      <c r="J15" s="46"/>
      <c r="K15" s="44"/>
      <c r="L15" s="43"/>
      <c r="M15" s="47"/>
      <c r="N15" s="34"/>
      <c r="O15" s="34"/>
      <c r="P15" s="34"/>
      <c r="Q15" s="35" t="str">
        <f t="shared" si="3"/>
        <v/>
      </c>
      <c r="R15" s="36"/>
      <c r="S15" s="36"/>
      <c r="T15" s="36"/>
      <c r="U15" s="36"/>
      <c r="V15" s="36"/>
      <c r="W15" s="36"/>
      <c r="X15" s="36"/>
      <c r="Y15" s="8"/>
      <c r="Z15" s="8"/>
      <c r="AA15" s="8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37" t="str">
        <f t="shared" si="4"/>
        <v/>
      </c>
      <c r="CB15" s="6" t="str">
        <f t="shared" si="0"/>
        <v/>
      </c>
      <c r="CC15" s="37" t="str">
        <f t="shared" si="5"/>
        <v/>
      </c>
      <c r="CD15" s="37" t="str">
        <f t="shared" si="6"/>
        <v/>
      </c>
      <c r="CE15" s="6"/>
      <c r="CF15" s="6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38">
        <f t="shared" si="1"/>
        <v>0</v>
      </c>
      <c r="DB15" s="7"/>
      <c r="DC15" s="38">
        <f t="shared" si="2"/>
        <v>0</v>
      </c>
      <c r="DD15" s="38">
        <f t="shared" si="2"/>
        <v>0</v>
      </c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40" customFormat="1" ht="22.5" customHeight="1" x14ac:dyDescent="0.2">
      <c r="A16" s="306" t="s">
        <v>24</v>
      </c>
      <c r="B16" s="330"/>
      <c r="C16" s="25">
        <f t="shared" si="7"/>
        <v>0</v>
      </c>
      <c r="D16" s="41"/>
      <c r="E16" s="42"/>
      <c r="F16" s="42"/>
      <c r="G16" s="43"/>
      <c r="H16" s="44"/>
      <c r="I16" s="45"/>
      <c r="J16" s="46"/>
      <c r="K16" s="44"/>
      <c r="L16" s="43"/>
      <c r="M16" s="47"/>
      <c r="N16" s="34"/>
      <c r="O16" s="34"/>
      <c r="P16" s="34"/>
      <c r="Q16" s="35" t="str">
        <f t="shared" si="3"/>
        <v/>
      </c>
      <c r="R16" s="36"/>
      <c r="S16" s="36"/>
      <c r="T16" s="36"/>
      <c r="U16" s="36"/>
      <c r="V16" s="36"/>
      <c r="W16" s="36"/>
      <c r="X16" s="36"/>
      <c r="Y16" s="8"/>
      <c r="Z16" s="8"/>
      <c r="AA16" s="8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37" t="str">
        <f t="shared" si="4"/>
        <v/>
      </c>
      <c r="CB16" s="6" t="str">
        <f t="shared" si="0"/>
        <v/>
      </c>
      <c r="CC16" s="37" t="str">
        <f t="shared" si="5"/>
        <v/>
      </c>
      <c r="CD16" s="37" t="str">
        <f t="shared" si="6"/>
        <v/>
      </c>
      <c r="CE16" s="6"/>
      <c r="CF16" s="6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38">
        <f t="shared" si="1"/>
        <v>0</v>
      </c>
      <c r="DB16" s="7"/>
      <c r="DC16" s="38">
        <f t="shared" si="2"/>
        <v>0</v>
      </c>
      <c r="DD16" s="38">
        <f t="shared" si="2"/>
        <v>0</v>
      </c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40" customFormat="1" ht="17.25" customHeight="1" x14ac:dyDescent="0.2">
      <c r="A17" s="306" t="s">
        <v>25</v>
      </c>
      <c r="B17" s="330"/>
      <c r="C17" s="25">
        <f t="shared" si="7"/>
        <v>0</v>
      </c>
      <c r="D17" s="41"/>
      <c r="E17" s="42"/>
      <c r="F17" s="42"/>
      <c r="G17" s="43"/>
      <c r="H17" s="44"/>
      <c r="I17" s="45"/>
      <c r="J17" s="46"/>
      <c r="K17" s="44"/>
      <c r="L17" s="43"/>
      <c r="M17" s="47"/>
      <c r="N17" s="34"/>
      <c r="O17" s="34"/>
      <c r="P17" s="34"/>
      <c r="Q17" s="35" t="str">
        <f t="shared" si="3"/>
        <v/>
      </c>
      <c r="R17" s="36"/>
      <c r="S17" s="36"/>
      <c r="T17" s="36"/>
      <c r="U17" s="36"/>
      <c r="V17" s="36"/>
      <c r="W17" s="36"/>
      <c r="X17" s="36"/>
      <c r="Y17" s="8"/>
      <c r="Z17" s="8"/>
      <c r="AA17" s="8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37" t="str">
        <f t="shared" si="4"/>
        <v/>
      </c>
      <c r="CB17" s="6" t="str">
        <f t="shared" si="0"/>
        <v/>
      </c>
      <c r="CC17" s="37" t="str">
        <f t="shared" si="5"/>
        <v/>
      </c>
      <c r="CD17" s="37" t="str">
        <f t="shared" si="6"/>
        <v/>
      </c>
      <c r="CE17" s="6"/>
      <c r="CF17" s="6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38">
        <f t="shared" si="1"/>
        <v>0</v>
      </c>
      <c r="DB17" s="7"/>
      <c r="DC17" s="38">
        <f t="shared" si="2"/>
        <v>0</v>
      </c>
      <c r="DD17" s="38">
        <f t="shared" si="2"/>
        <v>0</v>
      </c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40" customFormat="1" ht="23.25" customHeight="1" x14ac:dyDescent="0.2">
      <c r="A18" s="306" t="s">
        <v>26</v>
      </c>
      <c r="B18" s="307"/>
      <c r="C18" s="25">
        <f t="shared" si="7"/>
        <v>0</v>
      </c>
      <c r="D18" s="41"/>
      <c r="E18" s="42"/>
      <c r="F18" s="42"/>
      <c r="G18" s="43"/>
      <c r="H18" s="44"/>
      <c r="I18" s="45"/>
      <c r="J18" s="46"/>
      <c r="K18" s="44"/>
      <c r="L18" s="43"/>
      <c r="M18" s="48"/>
      <c r="N18" s="34"/>
      <c r="O18" s="34"/>
      <c r="P18" s="34"/>
      <c r="Q18" s="35" t="str">
        <f t="shared" si="3"/>
        <v/>
      </c>
      <c r="R18" s="36"/>
      <c r="S18" s="36"/>
      <c r="T18" s="36"/>
      <c r="U18" s="36"/>
      <c r="V18" s="36"/>
      <c r="W18" s="36"/>
      <c r="X18" s="36"/>
      <c r="Y18" s="8"/>
      <c r="Z18" s="8"/>
      <c r="AA18" s="8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37" t="str">
        <f t="shared" si="4"/>
        <v/>
      </c>
      <c r="CB18" s="37" t="str">
        <f t="shared" si="0"/>
        <v/>
      </c>
      <c r="CC18" s="37" t="str">
        <f t="shared" si="5"/>
        <v/>
      </c>
      <c r="CD18" s="37" t="str">
        <f t="shared" si="6"/>
        <v/>
      </c>
      <c r="CE18" s="6"/>
      <c r="CF18" s="6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38">
        <f t="shared" si="1"/>
        <v>0</v>
      </c>
      <c r="DB18" s="38">
        <f>IF(M18&gt;$C18,1,0)</f>
        <v>0</v>
      </c>
      <c r="DC18" s="38">
        <f>IF(N18&gt;$C18,1,0)</f>
        <v>0</v>
      </c>
      <c r="DD18" s="38">
        <f>IF(O18&gt;$C18,1,0)</f>
        <v>0</v>
      </c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40" customFormat="1" ht="17.25" customHeight="1" x14ac:dyDescent="0.2">
      <c r="A19" s="306" t="s">
        <v>27</v>
      </c>
      <c r="B19" s="330"/>
      <c r="C19" s="25">
        <f t="shared" si="7"/>
        <v>0</v>
      </c>
      <c r="D19" s="41"/>
      <c r="E19" s="42"/>
      <c r="F19" s="42"/>
      <c r="G19" s="43"/>
      <c r="H19" s="44"/>
      <c r="I19" s="45"/>
      <c r="J19" s="46"/>
      <c r="K19" s="44"/>
      <c r="L19" s="43"/>
      <c r="M19" s="48"/>
      <c r="N19" s="34"/>
      <c r="O19" s="34"/>
      <c r="P19" s="34"/>
      <c r="Q19" s="35" t="str">
        <f t="shared" si="3"/>
        <v/>
      </c>
      <c r="R19" s="36"/>
      <c r="S19" s="36"/>
      <c r="T19" s="36"/>
      <c r="U19" s="36"/>
      <c r="V19" s="36"/>
      <c r="W19" s="36"/>
      <c r="X19" s="36"/>
      <c r="Y19" s="8"/>
      <c r="Z19" s="8"/>
      <c r="AA19" s="8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37" t="str">
        <f t="shared" si="4"/>
        <v/>
      </c>
      <c r="CB19" s="37" t="str">
        <f t="shared" si="0"/>
        <v/>
      </c>
      <c r="CC19" s="37" t="str">
        <f t="shared" si="5"/>
        <v/>
      </c>
      <c r="CD19" s="37" t="str">
        <f t="shared" si="6"/>
        <v/>
      </c>
      <c r="CE19" s="6"/>
      <c r="CF19" s="6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38">
        <f t="shared" si="1"/>
        <v>0</v>
      </c>
      <c r="DB19" s="38">
        <f>IF(M19&gt;C19,1,0)</f>
        <v>0</v>
      </c>
      <c r="DC19" s="38">
        <f t="shared" ref="DC19:DD35" si="8">IF(N19&gt;$C19,1,0)</f>
        <v>0</v>
      </c>
      <c r="DD19" s="38">
        <f t="shared" si="8"/>
        <v>0</v>
      </c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40" customFormat="1" ht="17.25" customHeight="1" x14ac:dyDescent="0.2">
      <c r="A20" s="306" t="s">
        <v>28</v>
      </c>
      <c r="B20" s="330"/>
      <c r="C20" s="25">
        <f t="shared" si="7"/>
        <v>0</v>
      </c>
      <c r="D20" s="41"/>
      <c r="E20" s="42"/>
      <c r="F20" s="42"/>
      <c r="G20" s="43"/>
      <c r="H20" s="44"/>
      <c r="I20" s="45"/>
      <c r="J20" s="46"/>
      <c r="K20" s="44"/>
      <c r="L20" s="43"/>
      <c r="M20" s="48"/>
      <c r="N20" s="34"/>
      <c r="O20" s="34"/>
      <c r="P20" s="34"/>
      <c r="Q20" s="35" t="str">
        <f t="shared" si="3"/>
        <v/>
      </c>
      <c r="R20" s="36"/>
      <c r="S20" s="36"/>
      <c r="T20" s="36"/>
      <c r="U20" s="36"/>
      <c r="V20" s="36"/>
      <c r="W20" s="36"/>
      <c r="X20" s="36"/>
      <c r="Y20" s="8"/>
      <c r="Z20" s="8"/>
      <c r="AA20" s="8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37" t="str">
        <f t="shared" si="4"/>
        <v/>
      </c>
      <c r="CB20" s="37" t="str">
        <f t="shared" si="0"/>
        <v/>
      </c>
      <c r="CC20" s="37" t="str">
        <f t="shared" si="5"/>
        <v/>
      </c>
      <c r="CD20" s="37" t="str">
        <f t="shared" si="6"/>
        <v/>
      </c>
      <c r="CE20" s="6"/>
      <c r="CF20" s="6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38">
        <f t="shared" si="1"/>
        <v>0</v>
      </c>
      <c r="DB20" s="38">
        <f>IF(M20&gt;C20,1,0)</f>
        <v>0</v>
      </c>
      <c r="DC20" s="38">
        <f t="shared" si="8"/>
        <v>0</v>
      </c>
      <c r="DD20" s="38">
        <f t="shared" si="8"/>
        <v>0</v>
      </c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40" customFormat="1" ht="25.5" customHeight="1" x14ac:dyDescent="0.2">
      <c r="A21" s="306" t="s">
        <v>29</v>
      </c>
      <c r="B21" s="330"/>
      <c r="C21" s="25">
        <f t="shared" si="7"/>
        <v>0</v>
      </c>
      <c r="D21" s="41"/>
      <c r="E21" s="42"/>
      <c r="F21" s="42"/>
      <c r="G21" s="43"/>
      <c r="H21" s="44"/>
      <c r="I21" s="45"/>
      <c r="J21" s="46"/>
      <c r="K21" s="44"/>
      <c r="L21" s="43"/>
      <c r="M21" s="47"/>
      <c r="N21" s="34"/>
      <c r="O21" s="34"/>
      <c r="P21" s="34"/>
      <c r="Q21" s="35" t="str">
        <f t="shared" si="3"/>
        <v/>
      </c>
      <c r="R21" s="36"/>
      <c r="S21" s="36"/>
      <c r="T21" s="36"/>
      <c r="U21" s="36"/>
      <c r="V21" s="36"/>
      <c r="W21" s="36"/>
      <c r="X21" s="36"/>
      <c r="Y21" s="8"/>
      <c r="Z21" s="8"/>
      <c r="AA21" s="8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37" t="str">
        <f t="shared" si="4"/>
        <v/>
      </c>
      <c r="CB21" s="6" t="str">
        <f t="shared" si="0"/>
        <v/>
      </c>
      <c r="CC21" s="37" t="str">
        <f t="shared" si="5"/>
        <v/>
      </c>
      <c r="CD21" s="37" t="str">
        <f t="shared" si="6"/>
        <v/>
      </c>
      <c r="CE21" s="6"/>
      <c r="CF21" s="6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38">
        <f t="shared" si="1"/>
        <v>0</v>
      </c>
      <c r="DB21" s="7"/>
      <c r="DC21" s="38">
        <f t="shared" si="8"/>
        <v>0</v>
      </c>
      <c r="DD21" s="38">
        <f t="shared" si="8"/>
        <v>0</v>
      </c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40" customFormat="1" ht="17.25" customHeight="1" x14ac:dyDescent="0.2">
      <c r="A22" s="306" t="s">
        <v>30</v>
      </c>
      <c r="B22" s="330"/>
      <c r="C22" s="25">
        <f t="shared" si="7"/>
        <v>0</v>
      </c>
      <c r="D22" s="41"/>
      <c r="E22" s="42"/>
      <c r="F22" s="42"/>
      <c r="G22" s="43"/>
      <c r="H22" s="44"/>
      <c r="I22" s="45"/>
      <c r="J22" s="46"/>
      <c r="K22" s="44"/>
      <c r="L22" s="43"/>
      <c r="M22" s="47"/>
      <c r="N22" s="34"/>
      <c r="O22" s="34"/>
      <c r="P22" s="34"/>
      <c r="Q22" s="35" t="str">
        <f t="shared" si="3"/>
        <v/>
      </c>
      <c r="R22" s="36"/>
      <c r="S22" s="36"/>
      <c r="T22" s="36"/>
      <c r="U22" s="36"/>
      <c r="V22" s="36"/>
      <c r="W22" s="36"/>
      <c r="X22" s="36"/>
      <c r="Y22" s="8"/>
      <c r="Z22" s="8"/>
      <c r="AA22" s="8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37" t="str">
        <f t="shared" si="4"/>
        <v/>
      </c>
      <c r="CB22" s="6" t="str">
        <f t="shared" si="0"/>
        <v/>
      </c>
      <c r="CC22" s="37" t="str">
        <f t="shared" si="5"/>
        <v/>
      </c>
      <c r="CD22" s="37" t="str">
        <f t="shared" si="6"/>
        <v/>
      </c>
      <c r="CE22" s="6"/>
      <c r="CF22" s="6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38">
        <f t="shared" si="1"/>
        <v>0</v>
      </c>
      <c r="DB22" s="7"/>
      <c r="DC22" s="38">
        <f t="shared" si="8"/>
        <v>0</v>
      </c>
      <c r="DD22" s="38">
        <f t="shared" si="8"/>
        <v>0</v>
      </c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40" customFormat="1" ht="17.25" customHeight="1" x14ac:dyDescent="0.2">
      <c r="A23" s="306" t="s">
        <v>31</v>
      </c>
      <c r="B23" s="307"/>
      <c r="C23" s="25">
        <f>SUM(D23:G23)</f>
        <v>0</v>
      </c>
      <c r="D23" s="41"/>
      <c r="E23" s="42"/>
      <c r="F23" s="42"/>
      <c r="G23" s="43"/>
      <c r="H23" s="44"/>
      <c r="I23" s="45"/>
      <c r="J23" s="46"/>
      <c r="K23" s="44"/>
      <c r="L23" s="43"/>
      <c r="M23" s="48"/>
      <c r="N23" s="34"/>
      <c r="O23" s="34"/>
      <c r="P23" s="34"/>
      <c r="Q23" s="35" t="str">
        <f t="shared" si="3"/>
        <v/>
      </c>
      <c r="R23" s="36"/>
      <c r="S23" s="36"/>
      <c r="T23" s="36"/>
      <c r="U23" s="36"/>
      <c r="V23" s="36"/>
      <c r="W23" s="36"/>
      <c r="X23" s="36"/>
      <c r="Y23" s="8"/>
      <c r="Z23" s="8"/>
      <c r="AA23" s="8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37" t="str">
        <f t="shared" si="4"/>
        <v/>
      </c>
      <c r="CB23" s="37" t="str">
        <f t="shared" si="0"/>
        <v/>
      </c>
      <c r="CC23" s="37" t="str">
        <f t="shared" si="5"/>
        <v/>
      </c>
      <c r="CD23" s="37" t="str">
        <f t="shared" si="6"/>
        <v/>
      </c>
      <c r="CE23" s="6"/>
      <c r="CF23" s="6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38">
        <f t="shared" si="1"/>
        <v>0</v>
      </c>
      <c r="DB23" s="38">
        <f>IF(M23&gt;C23,1,0)</f>
        <v>0</v>
      </c>
      <c r="DC23" s="38">
        <f t="shared" si="8"/>
        <v>0</v>
      </c>
      <c r="DD23" s="38">
        <f t="shared" si="8"/>
        <v>0</v>
      </c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40" customFormat="1" ht="17.25" customHeight="1" x14ac:dyDescent="0.2">
      <c r="A24" s="306" t="s">
        <v>32</v>
      </c>
      <c r="B24" s="307"/>
      <c r="C24" s="25">
        <f t="shared" si="7"/>
        <v>0</v>
      </c>
      <c r="D24" s="41"/>
      <c r="E24" s="42"/>
      <c r="F24" s="42"/>
      <c r="G24" s="43"/>
      <c r="H24" s="44"/>
      <c r="I24" s="45"/>
      <c r="J24" s="46"/>
      <c r="K24" s="44"/>
      <c r="L24" s="43"/>
      <c r="M24" s="48"/>
      <c r="N24" s="34"/>
      <c r="O24" s="34"/>
      <c r="P24" s="34"/>
      <c r="Q24" s="35" t="str">
        <f t="shared" si="3"/>
        <v/>
      </c>
      <c r="R24" s="36"/>
      <c r="S24" s="36"/>
      <c r="T24" s="36"/>
      <c r="U24" s="36"/>
      <c r="V24" s="36"/>
      <c r="W24" s="36"/>
      <c r="X24" s="36"/>
      <c r="Y24" s="8"/>
      <c r="Z24" s="8"/>
      <c r="AA24" s="8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37" t="str">
        <f t="shared" si="4"/>
        <v/>
      </c>
      <c r="CB24" s="37" t="str">
        <f t="shared" si="0"/>
        <v/>
      </c>
      <c r="CC24" s="37" t="str">
        <f t="shared" si="5"/>
        <v/>
      </c>
      <c r="CD24" s="37" t="str">
        <f t="shared" si="6"/>
        <v/>
      </c>
      <c r="CE24" s="6"/>
      <c r="CF24" s="6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38">
        <f t="shared" si="1"/>
        <v>0</v>
      </c>
      <c r="DB24" s="38">
        <f>IF(M24&gt;C24,1,0)</f>
        <v>0</v>
      </c>
      <c r="DC24" s="38">
        <f t="shared" si="8"/>
        <v>0</v>
      </c>
      <c r="DD24" s="38">
        <f t="shared" si="8"/>
        <v>0</v>
      </c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40" customFormat="1" ht="25.5" customHeight="1" x14ac:dyDescent="0.2">
      <c r="A25" s="306" t="s">
        <v>33</v>
      </c>
      <c r="B25" s="307"/>
      <c r="C25" s="25">
        <f>SUM(D25:G25)</f>
        <v>0</v>
      </c>
      <c r="D25" s="41"/>
      <c r="E25" s="42"/>
      <c r="F25" s="42"/>
      <c r="G25" s="43"/>
      <c r="H25" s="44"/>
      <c r="I25" s="45"/>
      <c r="J25" s="46"/>
      <c r="K25" s="44"/>
      <c r="L25" s="43"/>
      <c r="M25" s="48"/>
      <c r="N25" s="34"/>
      <c r="O25" s="34"/>
      <c r="P25" s="34"/>
      <c r="Q25" s="35" t="str">
        <f t="shared" si="3"/>
        <v/>
      </c>
      <c r="R25" s="36"/>
      <c r="S25" s="36"/>
      <c r="T25" s="36"/>
      <c r="U25" s="36"/>
      <c r="V25" s="36"/>
      <c r="W25" s="36"/>
      <c r="X25" s="36"/>
      <c r="Y25" s="8"/>
      <c r="Z25" s="8"/>
      <c r="AA25" s="8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37" t="str">
        <f t="shared" si="4"/>
        <v/>
      </c>
      <c r="CB25" s="37" t="str">
        <f t="shared" si="0"/>
        <v/>
      </c>
      <c r="CC25" s="37" t="str">
        <f t="shared" si="5"/>
        <v/>
      </c>
      <c r="CD25" s="37" t="str">
        <f t="shared" si="6"/>
        <v/>
      </c>
      <c r="CE25" s="6"/>
      <c r="CF25" s="6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38">
        <f t="shared" si="1"/>
        <v>0</v>
      </c>
      <c r="DB25" s="38">
        <f>IF(M25&gt;C25,1,0)</f>
        <v>0</v>
      </c>
      <c r="DC25" s="38">
        <f t="shared" si="8"/>
        <v>0</v>
      </c>
      <c r="DD25" s="38">
        <f t="shared" si="8"/>
        <v>0</v>
      </c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40" customFormat="1" ht="26.25" customHeight="1" x14ac:dyDescent="0.2">
      <c r="A26" s="306" t="s">
        <v>34</v>
      </c>
      <c r="B26" s="330"/>
      <c r="C26" s="25">
        <f t="shared" si="7"/>
        <v>0</v>
      </c>
      <c r="D26" s="41"/>
      <c r="E26" s="42"/>
      <c r="F26" s="42"/>
      <c r="G26" s="43"/>
      <c r="H26" s="44"/>
      <c r="I26" s="45"/>
      <c r="J26" s="46"/>
      <c r="K26" s="44"/>
      <c r="L26" s="43"/>
      <c r="M26" s="47"/>
      <c r="N26" s="34"/>
      <c r="O26" s="34"/>
      <c r="P26" s="34"/>
      <c r="Q26" s="35" t="str">
        <f t="shared" si="3"/>
        <v/>
      </c>
      <c r="R26" s="36"/>
      <c r="S26" s="36"/>
      <c r="T26" s="36"/>
      <c r="U26" s="36"/>
      <c r="V26" s="36"/>
      <c r="W26" s="36"/>
      <c r="X26" s="36"/>
      <c r="Y26" s="8"/>
      <c r="Z26" s="8"/>
      <c r="AA26" s="8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37" t="str">
        <f t="shared" si="4"/>
        <v/>
      </c>
      <c r="CB26" s="6" t="str">
        <f t="shared" si="0"/>
        <v/>
      </c>
      <c r="CC26" s="37" t="str">
        <f t="shared" si="5"/>
        <v/>
      </c>
      <c r="CD26" s="37" t="str">
        <f t="shared" si="6"/>
        <v/>
      </c>
      <c r="CE26" s="6"/>
      <c r="CF26" s="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38">
        <f t="shared" si="1"/>
        <v>0</v>
      </c>
      <c r="DB26" s="7"/>
      <c r="DC26" s="38">
        <f t="shared" si="8"/>
        <v>0</v>
      </c>
      <c r="DD26" s="38">
        <f t="shared" si="8"/>
        <v>0</v>
      </c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40" customFormat="1" ht="26.25" customHeight="1" x14ac:dyDescent="0.2">
      <c r="A27" s="306" t="s">
        <v>35</v>
      </c>
      <c r="B27" s="307"/>
      <c r="C27" s="25">
        <f t="shared" si="7"/>
        <v>0</v>
      </c>
      <c r="D27" s="41"/>
      <c r="E27" s="42"/>
      <c r="F27" s="42"/>
      <c r="G27" s="43"/>
      <c r="H27" s="44"/>
      <c r="I27" s="45"/>
      <c r="J27" s="46"/>
      <c r="K27" s="44"/>
      <c r="L27" s="43"/>
      <c r="M27" s="47"/>
      <c r="N27" s="34"/>
      <c r="O27" s="34"/>
      <c r="P27" s="34"/>
      <c r="Q27" s="35" t="str">
        <f t="shared" si="3"/>
        <v/>
      </c>
      <c r="R27" s="36"/>
      <c r="S27" s="36"/>
      <c r="T27" s="36"/>
      <c r="U27" s="36"/>
      <c r="V27" s="36"/>
      <c r="W27" s="36"/>
      <c r="X27" s="36"/>
      <c r="Y27" s="8"/>
      <c r="Z27" s="8"/>
      <c r="AA27" s="8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37" t="str">
        <f t="shared" si="4"/>
        <v/>
      </c>
      <c r="CB27" s="6" t="str">
        <f t="shared" si="0"/>
        <v/>
      </c>
      <c r="CC27" s="37" t="str">
        <f t="shared" si="5"/>
        <v/>
      </c>
      <c r="CD27" s="37" t="str">
        <f t="shared" si="6"/>
        <v/>
      </c>
      <c r="CE27" s="6"/>
      <c r="CF27" s="6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38">
        <f t="shared" si="1"/>
        <v>0</v>
      </c>
      <c r="DB27" s="7"/>
      <c r="DC27" s="38">
        <f t="shared" si="8"/>
        <v>0</v>
      </c>
      <c r="DD27" s="38">
        <f t="shared" si="8"/>
        <v>0</v>
      </c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40" customFormat="1" ht="24.75" customHeight="1" x14ac:dyDescent="0.2">
      <c r="A28" s="308" t="s">
        <v>36</v>
      </c>
      <c r="B28" s="331"/>
      <c r="C28" s="25">
        <f t="shared" si="7"/>
        <v>0</v>
      </c>
      <c r="D28" s="41"/>
      <c r="E28" s="42"/>
      <c r="F28" s="42"/>
      <c r="G28" s="43"/>
      <c r="H28" s="44"/>
      <c r="I28" s="45"/>
      <c r="J28" s="46"/>
      <c r="K28" s="44"/>
      <c r="L28" s="43"/>
      <c r="M28" s="47"/>
      <c r="N28" s="34"/>
      <c r="O28" s="34"/>
      <c r="P28" s="34"/>
      <c r="Q28" s="35" t="str">
        <f t="shared" si="3"/>
        <v/>
      </c>
      <c r="R28" s="36"/>
      <c r="S28" s="36"/>
      <c r="T28" s="36"/>
      <c r="U28" s="36"/>
      <c r="V28" s="36"/>
      <c r="W28" s="36"/>
      <c r="X28" s="36"/>
      <c r="Y28" s="8"/>
      <c r="Z28" s="8"/>
      <c r="AA28" s="8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37" t="str">
        <f t="shared" si="4"/>
        <v/>
      </c>
      <c r="CB28" s="6" t="str">
        <f t="shared" si="0"/>
        <v/>
      </c>
      <c r="CC28" s="37" t="str">
        <f t="shared" si="5"/>
        <v/>
      </c>
      <c r="CD28" s="37" t="str">
        <f t="shared" si="6"/>
        <v/>
      </c>
      <c r="CE28" s="6"/>
      <c r="CF28" s="6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38">
        <f t="shared" si="1"/>
        <v>0</v>
      </c>
      <c r="DB28" s="7"/>
      <c r="DC28" s="38">
        <f t="shared" si="8"/>
        <v>0</v>
      </c>
      <c r="DD28" s="38">
        <f t="shared" si="8"/>
        <v>0</v>
      </c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40" customFormat="1" ht="17.25" customHeight="1" x14ac:dyDescent="0.2">
      <c r="A29" s="308" t="s">
        <v>37</v>
      </c>
      <c r="B29" s="309"/>
      <c r="C29" s="25">
        <f t="shared" si="7"/>
        <v>0</v>
      </c>
      <c r="D29" s="41"/>
      <c r="E29" s="42"/>
      <c r="F29" s="42"/>
      <c r="G29" s="43"/>
      <c r="H29" s="44"/>
      <c r="I29" s="45"/>
      <c r="J29" s="46"/>
      <c r="K29" s="44"/>
      <c r="L29" s="43"/>
      <c r="M29" s="48"/>
      <c r="N29" s="34"/>
      <c r="O29" s="34"/>
      <c r="P29" s="34"/>
      <c r="Q29" s="35" t="str">
        <f t="shared" si="3"/>
        <v/>
      </c>
      <c r="R29" s="36"/>
      <c r="S29" s="36"/>
      <c r="T29" s="36"/>
      <c r="U29" s="36"/>
      <c r="V29" s="36"/>
      <c r="W29" s="36"/>
      <c r="X29" s="36"/>
      <c r="Y29" s="8"/>
      <c r="Z29" s="8"/>
      <c r="AA29" s="8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37" t="str">
        <f t="shared" si="4"/>
        <v/>
      </c>
      <c r="CB29" s="37" t="str">
        <f t="shared" si="0"/>
        <v/>
      </c>
      <c r="CC29" s="37" t="str">
        <f t="shared" si="5"/>
        <v/>
      </c>
      <c r="CD29" s="37" t="str">
        <f t="shared" si="6"/>
        <v/>
      </c>
      <c r="CE29" s="6"/>
      <c r="CF29" s="6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38">
        <f t="shared" si="1"/>
        <v>0</v>
      </c>
      <c r="DB29" s="38">
        <f t="shared" ref="DB29:DB35" si="9">IF(M29&gt;C29,1,0)</f>
        <v>0</v>
      </c>
      <c r="DC29" s="38">
        <f t="shared" si="8"/>
        <v>0</v>
      </c>
      <c r="DD29" s="38">
        <f t="shared" si="8"/>
        <v>0</v>
      </c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40" customFormat="1" ht="17.25" customHeight="1" x14ac:dyDescent="0.2">
      <c r="A30" s="306" t="s">
        <v>38</v>
      </c>
      <c r="B30" s="330"/>
      <c r="C30" s="25">
        <f t="shared" si="7"/>
        <v>0</v>
      </c>
      <c r="D30" s="49"/>
      <c r="E30" s="42"/>
      <c r="F30" s="42"/>
      <c r="G30" s="43"/>
      <c r="H30" s="45"/>
      <c r="I30" s="45"/>
      <c r="J30" s="49"/>
      <c r="K30" s="44"/>
      <c r="L30" s="43"/>
      <c r="M30" s="48"/>
      <c r="N30" s="34"/>
      <c r="O30" s="34"/>
      <c r="P30" s="34"/>
      <c r="Q30" s="35" t="str">
        <f t="shared" si="3"/>
        <v/>
      </c>
      <c r="R30" s="36"/>
      <c r="S30" s="36"/>
      <c r="T30" s="36"/>
      <c r="U30" s="36"/>
      <c r="V30" s="36"/>
      <c r="W30" s="36"/>
      <c r="X30" s="36"/>
      <c r="Y30" s="8"/>
      <c r="Z30" s="8"/>
      <c r="AA30" s="8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37" t="str">
        <f t="shared" si="4"/>
        <v/>
      </c>
      <c r="CB30" s="37" t="str">
        <f t="shared" si="0"/>
        <v/>
      </c>
      <c r="CC30" s="37" t="str">
        <f t="shared" si="5"/>
        <v/>
      </c>
      <c r="CD30" s="37" t="str">
        <f t="shared" si="6"/>
        <v/>
      </c>
      <c r="CE30" s="6"/>
      <c r="CF30" s="6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38">
        <f t="shared" si="1"/>
        <v>0</v>
      </c>
      <c r="DB30" s="38">
        <f t="shared" si="9"/>
        <v>0</v>
      </c>
      <c r="DC30" s="38">
        <f t="shared" si="8"/>
        <v>0</v>
      </c>
      <c r="DD30" s="38">
        <f t="shared" si="8"/>
        <v>0</v>
      </c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40" customFormat="1" ht="24" customHeight="1" x14ac:dyDescent="0.2">
      <c r="A31" s="332" t="s">
        <v>39</v>
      </c>
      <c r="B31" s="333"/>
      <c r="C31" s="25">
        <f>SUM(D31:G31)</f>
        <v>0</v>
      </c>
      <c r="D31" s="49"/>
      <c r="E31" s="42"/>
      <c r="F31" s="42"/>
      <c r="G31" s="43"/>
      <c r="H31" s="45"/>
      <c r="I31" s="45"/>
      <c r="J31" s="49"/>
      <c r="K31" s="44"/>
      <c r="L31" s="43"/>
      <c r="M31" s="48"/>
      <c r="N31" s="34"/>
      <c r="O31" s="34"/>
      <c r="P31" s="34"/>
      <c r="Q31" s="35" t="str">
        <f t="shared" si="3"/>
        <v/>
      </c>
      <c r="R31" s="36"/>
      <c r="S31" s="36"/>
      <c r="T31" s="36"/>
      <c r="U31" s="36"/>
      <c r="V31" s="36"/>
      <c r="W31" s="36"/>
      <c r="X31" s="36"/>
      <c r="Y31" s="8"/>
      <c r="Z31" s="8"/>
      <c r="AA31" s="8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37" t="str">
        <f t="shared" si="4"/>
        <v/>
      </c>
      <c r="CB31" s="37" t="str">
        <f t="shared" si="0"/>
        <v/>
      </c>
      <c r="CC31" s="37" t="str">
        <f t="shared" si="5"/>
        <v/>
      </c>
      <c r="CD31" s="37" t="str">
        <f t="shared" si="6"/>
        <v/>
      </c>
      <c r="CE31" s="6"/>
      <c r="CF31" s="6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38">
        <f t="shared" si="1"/>
        <v>0</v>
      </c>
      <c r="DB31" s="38">
        <f t="shared" si="9"/>
        <v>0</v>
      </c>
      <c r="DC31" s="38">
        <f t="shared" si="8"/>
        <v>0</v>
      </c>
      <c r="DD31" s="38">
        <f t="shared" si="8"/>
        <v>0</v>
      </c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40" customFormat="1" ht="24" customHeight="1" x14ac:dyDescent="0.2">
      <c r="A32" s="332" t="s">
        <v>40</v>
      </c>
      <c r="B32" s="333"/>
      <c r="C32" s="25">
        <f>SUM(D32:G32)</f>
        <v>0</v>
      </c>
      <c r="D32" s="49"/>
      <c r="E32" s="42"/>
      <c r="F32" s="42"/>
      <c r="G32" s="43"/>
      <c r="H32" s="44"/>
      <c r="I32" s="45"/>
      <c r="J32" s="49"/>
      <c r="K32" s="44"/>
      <c r="L32" s="43"/>
      <c r="M32" s="48"/>
      <c r="N32" s="34"/>
      <c r="O32" s="34"/>
      <c r="P32" s="34"/>
      <c r="Q32" s="35" t="str">
        <f t="shared" si="3"/>
        <v/>
      </c>
      <c r="R32" s="36"/>
      <c r="S32" s="36"/>
      <c r="T32" s="36"/>
      <c r="U32" s="36"/>
      <c r="V32" s="36"/>
      <c r="W32" s="36"/>
      <c r="X32" s="36"/>
      <c r="Y32" s="8"/>
      <c r="Z32" s="8"/>
      <c r="AA32" s="8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37" t="str">
        <f t="shared" si="4"/>
        <v/>
      </c>
      <c r="CB32" s="37" t="str">
        <f>IF(DB32=1,"* Programa de Atención Domiciliaria a Personas con Dependencia Severa debe ser MENOR O IGUAL al Total. ","")</f>
        <v/>
      </c>
      <c r="CC32" s="37" t="str">
        <f t="shared" si="5"/>
        <v/>
      </c>
      <c r="CD32" s="37" t="str">
        <f t="shared" si="6"/>
        <v/>
      </c>
      <c r="CE32" s="6"/>
      <c r="CF32" s="6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38"/>
      <c r="DB32" s="38">
        <f t="shared" si="9"/>
        <v>0</v>
      </c>
      <c r="DC32" s="38">
        <f t="shared" si="8"/>
        <v>0</v>
      </c>
      <c r="DD32" s="38">
        <f t="shared" si="8"/>
        <v>0</v>
      </c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40" customFormat="1" ht="24" customHeight="1" x14ac:dyDescent="0.2">
      <c r="A33" s="332" t="s">
        <v>41</v>
      </c>
      <c r="B33" s="333"/>
      <c r="C33" s="25">
        <f>SUM(D33:G33)</f>
        <v>0</v>
      </c>
      <c r="D33" s="49"/>
      <c r="E33" s="42"/>
      <c r="F33" s="42"/>
      <c r="G33" s="43"/>
      <c r="H33" s="44"/>
      <c r="I33" s="45"/>
      <c r="J33" s="49"/>
      <c r="K33" s="44"/>
      <c r="L33" s="43"/>
      <c r="M33" s="48"/>
      <c r="N33" s="34"/>
      <c r="O33" s="34"/>
      <c r="P33" s="34"/>
      <c r="Q33" s="35" t="str">
        <f t="shared" si="3"/>
        <v/>
      </c>
      <c r="R33" s="36"/>
      <c r="S33" s="36"/>
      <c r="T33" s="36"/>
      <c r="U33" s="36"/>
      <c r="V33" s="36"/>
      <c r="W33" s="36"/>
      <c r="X33" s="36"/>
      <c r="Y33" s="8"/>
      <c r="Z33" s="8"/>
      <c r="AA33" s="8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37" t="str">
        <f t="shared" si="4"/>
        <v/>
      </c>
      <c r="CB33" s="37" t="str">
        <f>IF(DB33=1,"* Programa de Atención Domiciliaria a Personas con Dependencia Severa debe ser MENOR O IGUAL al Total. ","")</f>
        <v/>
      </c>
      <c r="CC33" s="37" t="str">
        <f t="shared" si="5"/>
        <v/>
      </c>
      <c r="CD33" s="37" t="str">
        <f t="shared" si="6"/>
        <v/>
      </c>
      <c r="CE33" s="6"/>
      <c r="CF33" s="6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38">
        <f>IF((K33+J33+L33)&lt;&gt;C33,1,0)</f>
        <v>0</v>
      </c>
      <c r="DB33" s="38">
        <f t="shared" si="9"/>
        <v>0</v>
      </c>
      <c r="DC33" s="38">
        <f t="shared" si="8"/>
        <v>0</v>
      </c>
      <c r="DD33" s="38">
        <f t="shared" si="8"/>
        <v>0</v>
      </c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40" customFormat="1" ht="24" customHeight="1" x14ac:dyDescent="0.2">
      <c r="A34" s="334" t="s">
        <v>42</v>
      </c>
      <c r="B34" s="335"/>
      <c r="C34" s="50">
        <f>SUM(D34:G34)</f>
        <v>0</v>
      </c>
      <c r="D34" s="51"/>
      <c r="E34" s="27"/>
      <c r="F34" s="27"/>
      <c r="G34" s="32"/>
      <c r="H34" s="29"/>
      <c r="I34" s="30"/>
      <c r="J34" s="51"/>
      <c r="K34" s="29"/>
      <c r="L34" s="32"/>
      <c r="M34" s="48"/>
      <c r="N34" s="52"/>
      <c r="O34" s="52"/>
      <c r="P34" s="52"/>
      <c r="Q34" s="35" t="str">
        <f t="shared" si="3"/>
        <v/>
      </c>
      <c r="R34" s="36"/>
      <c r="S34" s="36"/>
      <c r="T34" s="36"/>
      <c r="U34" s="36"/>
      <c r="V34" s="36"/>
      <c r="W34" s="36"/>
      <c r="X34" s="36"/>
      <c r="Y34" s="8"/>
      <c r="Z34" s="8"/>
      <c r="AA34" s="8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37" t="str">
        <f t="shared" si="4"/>
        <v/>
      </c>
      <c r="CB34" s="37" t="str">
        <f>IF(DB34=1,"* Programa de Atención Domiciliaria a Personas con Dependencia Severa debe ser MENOR O IGUAL al Total. ","")</f>
        <v/>
      </c>
      <c r="CC34" s="37" t="str">
        <f t="shared" si="5"/>
        <v/>
      </c>
      <c r="CD34" s="37" t="str">
        <f t="shared" si="6"/>
        <v/>
      </c>
      <c r="CE34" s="6"/>
      <c r="CF34" s="6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38">
        <f>IF((K34+J34+L34)&lt;&gt;C34,1,0)</f>
        <v>0</v>
      </c>
      <c r="DB34" s="38">
        <f t="shared" si="9"/>
        <v>0</v>
      </c>
      <c r="DC34" s="38">
        <f t="shared" si="8"/>
        <v>0</v>
      </c>
      <c r="DD34" s="38">
        <f t="shared" si="8"/>
        <v>0</v>
      </c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40" customFormat="1" ht="24" customHeight="1" x14ac:dyDescent="0.2">
      <c r="A35" s="336" t="s">
        <v>43</v>
      </c>
      <c r="B35" s="337"/>
      <c r="C35" s="53">
        <f>SUM(D35:G35)</f>
        <v>0</v>
      </c>
      <c r="D35" s="54"/>
      <c r="E35" s="55"/>
      <c r="F35" s="55"/>
      <c r="G35" s="56"/>
      <c r="H35" s="57"/>
      <c r="I35" s="58"/>
      <c r="J35" s="54"/>
      <c r="K35" s="57"/>
      <c r="L35" s="56"/>
      <c r="M35" s="59"/>
      <c r="N35" s="60"/>
      <c r="O35" s="60"/>
      <c r="P35" s="60"/>
      <c r="Q35" s="35" t="str">
        <f t="shared" si="3"/>
        <v/>
      </c>
      <c r="R35" s="36"/>
      <c r="S35" s="36"/>
      <c r="T35" s="36"/>
      <c r="U35" s="36"/>
      <c r="V35" s="36"/>
      <c r="W35" s="36"/>
      <c r="X35" s="36"/>
      <c r="Y35" s="8"/>
      <c r="Z35" s="8"/>
      <c r="AA35" s="8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37" t="str">
        <f t="shared" si="4"/>
        <v/>
      </c>
      <c r="CB35" s="37" t="str">
        <f>IF(DB35=1,"* Programa de Atención Domiciliaria a Personas con Dependencia Severa debe ser MENOR O IGUAL al Total. ","")</f>
        <v/>
      </c>
      <c r="CC35" s="37" t="str">
        <f t="shared" si="5"/>
        <v/>
      </c>
      <c r="CD35" s="37" t="str">
        <f t="shared" si="6"/>
        <v/>
      </c>
      <c r="CE35" s="6"/>
      <c r="CF35" s="6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38">
        <f>IF((K35+J35+L35)&lt;&gt;C35,1,0)</f>
        <v>0</v>
      </c>
      <c r="DB35" s="38">
        <f t="shared" si="9"/>
        <v>0</v>
      </c>
      <c r="DC35" s="38">
        <f t="shared" si="8"/>
        <v>0</v>
      </c>
      <c r="DD35" s="38">
        <f t="shared" si="8"/>
        <v>0</v>
      </c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40" customFormat="1" ht="24" customHeight="1" x14ac:dyDescent="0.2">
      <c r="A36" s="13" t="s">
        <v>44</v>
      </c>
      <c r="B36" s="2"/>
      <c r="C36" s="2"/>
      <c r="D36" s="2"/>
      <c r="E36" s="2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8"/>
      <c r="Z36" s="8"/>
      <c r="AA36" s="8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6"/>
      <c r="CB36" s="6"/>
      <c r="CC36" s="6"/>
      <c r="CD36" s="6"/>
      <c r="CE36" s="6"/>
      <c r="CF36" s="6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7"/>
      <c r="DB36" s="7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40" customFormat="1" ht="51" customHeight="1" x14ac:dyDescent="0.2">
      <c r="A37" s="287" t="s">
        <v>3</v>
      </c>
      <c r="B37" s="289"/>
      <c r="C37" s="61" t="s">
        <v>45</v>
      </c>
      <c r="D37" s="17" t="s">
        <v>46</v>
      </c>
      <c r="E37" s="62" t="s">
        <v>47</v>
      </c>
      <c r="F37" s="62" t="s">
        <v>48</v>
      </c>
      <c r="G37" s="62" t="s">
        <v>49</v>
      </c>
      <c r="H37" s="62" t="s">
        <v>50</v>
      </c>
      <c r="I37" s="62" t="s">
        <v>51</v>
      </c>
      <c r="J37" s="17" t="s">
        <v>52</v>
      </c>
      <c r="K37" s="62" t="s">
        <v>16</v>
      </c>
      <c r="L37" s="17" t="s">
        <v>15</v>
      </c>
      <c r="M37" s="17" t="s">
        <v>53</v>
      </c>
      <c r="N37" s="24" t="s">
        <v>54</v>
      </c>
      <c r="O37" s="36"/>
      <c r="P37" s="36"/>
      <c r="Q37" s="36"/>
      <c r="R37" s="36"/>
      <c r="S37" s="36"/>
      <c r="T37" s="36"/>
      <c r="U37" s="36"/>
      <c r="V37" s="36"/>
      <c r="W37" s="36"/>
      <c r="X37" s="8"/>
      <c r="Y37" s="8"/>
      <c r="Z37" s="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4"/>
      <c r="BY37" s="4"/>
      <c r="BZ37" s="8"/>
      <c r="CA37" s="6"/>
      <c r="CB37" s="6"/>
      <c r="CC37" s="6"/>
      <c r="CD37" s="6"/>
      <c r="CE37" s="6"/>
      <c r="CF37" s="6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6"/>
      <c r="DA37" s="7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</row>
    <row r="38" spans="1:234" s="40" customFormat="1" ht="24" customHeight="1" x14ac:dyDescent="0.2">
      <c r="A38" s="303" t="s">
        <v>55</v>
      </c>
      <c r="B38" s="64" t="s">
        <v>56</v>
      </c>
      <c r="C38" s="6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  <c r="O38" s="36"/>
      <c r="P38" s="36"/>
      <c r="Q38" s="36"/>
      <c r="R38" s="36"/>
      <c r="S38" s="36"/>
      <c r="T38" s="36"/>
      <c r="U38" s="36"/>
      <c r="V38" s="36"/>
      <c r="W38" s="36"/>
      <c r="X38" s="8"/>
      <c r="Y38" s="8"/>
      <c r="Z38" s="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4"/>
      <c r="BY38" s="4"/>
      <c r="BZ38" s="8"/>
      <c r="CA38" s="6"/>
      <c r="CB38" s="6"/>
      <c r="CC38" s="6"/>
      <c r="CD38" s="6"/>
      <c r="CE38" s="6"/>
      <c r="CF38" s="6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6"/>
      <c r="DA38" s="7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</row>
    <row r="39" spans="1:234" s="40" customFormat="1" ht="34.9" customHeight="1" x14ac:dyDescent="0.2">
      <c r="A39" s="303"/>
      <c r="B39" s="68" t="s">
        <v>57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36"/>
      <c r="P39" s="36"/>
      <c r="Q39" s="36"/>
      <c r="R39" s="36"/>
      <c r="S39" s="36"/>
      <c r="T39" s="36"/>
      <c r="U39" s="36"/>
      <c r="V39" s="36"/>
      <c r="W39" s="36"/>
      <c r="X39" s="8"/>
      <c r="Y39" s="8"/>
      <c r="Z39" s="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4"/>
      <c r="BY39" s="4"/>
      <c r="BZ39" s="8"/>
      <c r="CA39" s="6"/>
      <c r="CB39" s="6"/>
      <c r="CC39" s="6"/>
      <c r="CD39" s="6"/>
      <c r="CE39" s="6"/>
      <c r="CF39" s="6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6"/>
      <c r="DA39" s="7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</row>
    <row r="40" spans="1:234" s="40" customFormat="1" ht="38.25" customHeight="1" x14ac:dyDescent="0.2">
      <c r="A40" s="303"/>
      <c r="B40" s="68" t="s">
        <v>58</v>
      </c>
      <c r="C40" s="6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  <c r="O40" s="36"/>
      <c r="P40" s="36"/>
      <c r="Q40" s="36"/>
      <c r="R40" s="36"/>
      <c r="S40" s="36"/>
      <c r="T40" s="36"/>
      <c r="U40" s="36"/>
      <c r="V40" s="36"/>
      <c r="W40" s="36"/>
      <c r="X40" s="8"/>
      <c r="Y40" s="8"/>
      <c r="Z40" s="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4"/>
      <c r="BY40" s="4"/>
      <c r="BZ40" s="8"/>
      <c r="CA40" s="6"/>
      <c r="CB40" s="6"/>
      <c r="CC40" s="6"/>
      <c r="CD40" s="6"/>
      <c r="CE40" s="6"/>
      <c r="CF40" s="6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6"/>
      <c r="DA40" s="7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</row>
    <row r="41" spans="1:234" s="40" customFormat="1" ht="31.5" customHeight="1" x14ac:dyDescent="0.2">
      <c r="A41" s="303"/>
      <c r="B41" s="72" t="s">
        <v>59</v>
      </c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36"/>
      <c r="P41" s="36"/>
      <c r="Q41" s="36"/>
      <c r="R41" s="36"/>
      <c r="S41" s="36"/>
      <c r="T41" s="36"/>
      <c r="U41" s="36"/>
      <c r="V41" s="36"/>
      <c r="W41" s="36"/>
      <c r="X41" s="8"/>
      <c r="Y41" s="8"/>
      <c r="Z41" s="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4"/>
      <c r="BY41" s="4"/>
      <c r="BZ41" s="8"/>
      <c r="CA41" s="6"/>
      <c r="CB41" s="6"/>
      <c r="CC41" s="6"/>
      <c r="CD41" s="6"/>
      <c r="CE41" s="6"/>
      <c r="CF41" s="6"/>
      <c r="CG41" s="6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6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</row>
    <row r="42" spans="1:234" s="40" customFormat="1" ht="31.5" customHeight="1" x14ac:dyDescent="0.2">
      <c r="A42" s="76" t="s">
        <v>60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3"/>
      <c r="BY42" s="4"/>
      <c r="BZ42" s="4"/>
      <c r="CA42" s="6"/>
      <c r="CB42" s="6"/>
      <c r="CC42" s="6"/>
      <c r="CD42" s="6"/>
      <c r="CE42" s="6"/>
      <c r="CF42" s="6"/>
      <c r="CG42" s="6"/>
      <c r="CH42" s="6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7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40" customFormat="1" ht="31.5" customHeight="1" x14ac:dyDescent="0.2">
      <c r="A43" s="318" t="s">
        <v>3</v>
      </c>
      <c r="B43" s="321" t="s">
        <v>4</v>
      </c>
      <c r="C43" s="322"/>
      <c r="D43" s="323"/>
      <c r="E43" s="327" t="s">
        <v>61</v>
      </c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9"/>
      <c r="AM43" s="290" t="s">
        <v>62</v>
      </c>
      <c r="AN43" s="298"/>
      <c r="AO43" s="291"/>
      <c r="AP43" s="2"/>
      <c r="AQ43" s="2"/>
      <c r="AR43" s="2"/>
      <c r="AS43" s="77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3"/>
      <c r="BY43" s="4"/>
      <c r="BZ43" s="4"/>
      <c r="CA43" s="6"/>
      <c r="CB43" s="6"/>
      <c r="CC43" s="6"/>
      <c r="CD43" s="6"/>
      <c r="CE43" s="6"/>
      <c r="CF43" s="6"/>
      <c r="CG43" s="6"/>
      <c r="CH43" s="6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7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40" customFormat="1" ht="18.600000000000001" customHeight="1" x14ac:dyDescent="0.2">
      <c r="A44" s="319"/>
      <c r="B44" s="324"/>
      <c r="C44" s="325"/>
      <c r="D44" s="326"/>
      <c r="E44" s="287" t="s">
        <v>63</v>
      </c>
      <c r="F44" s="289"/>
      <c r="G44" s="287" t="s">
        <v>64</v>
      </c>
      <c r="H44" s="289"/>
      <c r="I44" s="287" t="s">
        <v>65</v>
      </c>
      <c r="J44" s="289"/>
      <c r="K44" s="287" t="s">
        <v>66</v>
      </c>
      <c r="L44" s="289"/>
      <c r="M44" s="287" t="s">
        <v>67</v>
      </c>
      <c r="N44" s="289"/>
      <c r="O44" s="287" t="s">
        <v>68</v>
      </c>
      <c r="P44" s="289"/>
      <c r="Q44" s="287" t="s">
        <v>69</v>
      </c>
      <c r="R44" s="289"/>
      <c r="S44" s="287" t="s">
        <v>70</v>
      </c>
      <c r="T44" s="289"/>
      <c r="U44" s="287" t="s">
        <v>71</v>
      </c>
      <c r="V44" s="289"/>
      <c r="W44" s="287" t="s">
        <v>72</v>
      </c>
      <c r="X44" s="289"/>
      <c r="Y44" s="287" t="s">
        <v>73</v>
      </c>
      <c r="Z44" s="289"/>
      <c r="AA44" s="287" t="s">
        <v>74</v>
      </c>
      <c r="AB44" s="289"/>
      <c r="AC44" s="287" t="s">
        <v>75</v>
      </c>
      <c r="AD44" s="289"/>
      <c r="AE44" s="287" t="s">
        <v>76</v>
      </c>
      <c r="AF44" s="289"/>
      <c r="AG44" s="287" t="s">
        <v>77</v>
      </c>
      <c r="AH44" s="289"/>
      <c r="AI44" s="287" t="s">
        <v>78</v>
      </c>
      <c r="AJ44" s="289"/>
      <c r="AK44" s="287" t="s">
        <v>79</v>
      </c>
      <c r="AL44" s="289"/>
      <c r="AM44" s="294"/>
      <c r="AN44" s="300"/>
      <c r="AO44" s="29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3"/>
      <c r="BS44" s="4"/>
      <c r="BT44" s="4"/>
      <c r="BU44" s="8"/>
      <c r="BV44" s="8"/>
      <c r="BW44" s="8"/>
      <c r="BX44" s="8"/>
      <c r="BY44" s="8"/>
      <c r="BZ44" s="8"/>
      <c r="CA44" s="6"/>
      <c r="CB44" s="6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6"/>
      <c r="CV44" s="5"/>
      <c r="CW44" s="5"/>
      <c r="CX44" s="5"/>
      <c r="CY44" s="5"/>
      <c r="CZ44" s="5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</row>
    <row r="45" spans="1:234" s="40" customFormat="1" ht="16.149999999999999" customHeight="1" x14ac:dyDescent="0.2">
      <c r="A45" s="320"/>
      <c r="B45" s="78" t="s">
        <v>80</v>
      </c>
      <c r="C45" s="79" t="s">
        <v>81</v>
      </c>
      <c r="D45" s="80" t="s">
        <v>82</v>
      </c>
      <c r="E45" s="79" t="s">
        <v>81</v>
      </c>
      <c r="F45" s="80" t="s">
        <v>82</v>
      </c>
      <c r="G45" s="79" t="s">
        <v>81</v>
      </c>
      <c r="H45" s="80" t="s">
        <v>82</v>
      </c>
      <c r="I45" s="79" t="s">
        <v>81</v>
      </c>
      <c r="J45" s="80" t="s">
        <v>82</v>
      </c>
      <c r="K45" s="79" t="s">
        <v>81</v>
      </c>
      <c r="L45" s="80" t="s">
        <v>82</v>
      </c>
      <c r="M45" s="79" t="s">
        <v>81</v>
      </c>
      <c r="N45" s="80" t="s">
        <v>82</v>
      </c>
      <c r="O45" s="79" t="s">
        <v>81</v>
      </c>
      <c r="P45" s="80" t="s">
        <v>82</v>
      </c>
      <c r="Q45" s="79" t="s">
        <v>81</v>
      </c>
      <c r="R45" s="80" t="s">
        <v>82</v>
      </c>
      <c r="S45" s="79" t="s">
        <v>81</v>
      </c>
      <c r="T45" s="80" t="s">
        <v>82</v>
      </c>
      <c r="U45" s="79" t="s">
        <v>81</v>
      </c>
      <c r="V45" s="80" t="s">
        <v>82</v>
      </c>
      <c r="W45" s="79" t="s">
        <v>81</v>
      </c>
      <c r="X45" s="80" t="s">
        <v>82</v>
      </c>
      <c r="Y45" s="79" t="s">
        <v>81</v>
      </c>
      <c r="Z45" s="80" t="s">
        <v>82</v>
      </c>
      <c r="AA45" s="79" t="s">
        <v>81</v>
      </c>
      <c r="AB45" s="80" t="s">
        <v>82</v>
      </c>
      <c r="AC45" s="79" t="s">
        <v>81</v>
      </c>
      <c r="AD45" s="80" t="s">
        <v>82</v>
      </c>
      <c r="AE45" s="79" t="s">
        <v>81</v>
      </c>
      <c r="AF45" s="80" t="s">
        <v>82</v>
      </c>
      <c r="AG45" s="79" t="s">
        <v>81</v>
      </c>
      <c r="AH45" s="80" t="s">
        <v>82</v>
      </c>
      <c r="AI45" s="79" t="s">
        <v>81</v>
      </c>
      <c r="AJ45" s="80" t="s">
        <v>82</v>
      </c>
      <c r="AK45" s="79" t="s">
        <v>81</v>
      </c>
      <c r="AL45" s="80" t="s">
        <v>82</v>
      </c>
      <c r="AM45" s="81" t="s">
        <v>83</v>
      </c>
      <c r="AN45" s="82" t="s">
        <v>84</v>
      </c>
      <c r="AO45" s="82" t="s">
        <v>85</v>
      </c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3"/>
      <c r="BS45" s="4"/>
      <c r="BT45" s="4"/>
      <c r="BU45" s="8"/>
      <c r="BV45" s="8"/>
      <c r="BW45" s="8"/>
      <c r="BX45" s="8"/>
      <c r="BY45" s="8"/>
      <c r="BZ45" s="8"/>
      <c r="CA45" s="6"/>
      <c r="CB45" s="6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6"/>
      <c r="CV45" s="5"/>
      <c r="CW45" s="5"/>
      <c r="CX45" s="5"/>
      <c r="CY45" s="5"/>
      <c r="CZ45" s="5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</row>
    <row r="46" spans="1:234" s="40" customFormat="1" ht="16.899999999999999" customHeight="1" x14ac:dyDescent="0.25">
      <c r="A46" s="83" t="s">
        <v>86</v>
      </c>
      <c r="B46" s="84">
        <f>SUM(C46:D46)</f>
        <v>0</v>
      </c>
      <c r="C46" s="84">
        <f t="shared" ref="C46:D49" si="10">+E46+G46+I46+K46+M46+O46+Q46+S46+U46+W46+Y46+AA46+AC46+AE46+AG46+AI46+AK46</f>
        <v>0</v>
      </c>
      <c r="D46" s="85">
        <f t="shared" si="10"/>
        <v>0</v>
      </c>
      <c r="E46" s="65"/>
      <c r="F46" s="67"/>
      <c r="G46" s="65"/>
      <c r="H46" s="67"/>
      <c r="I46" s="65"/>
      <c r="J46" s="67"/>
      <c r="K46" s="65"/>
      <c r="L46" s="67"/>
      <c r="M46" s="65"/>
      <c r="N46" s="67"/>
      <c r="O46" s="65"/>
      <c r="P46" s="67"/>
      <c r="Q46" s="65"/>
      <c r="R46" s="67"/>
      <c r="S46" s="65"/>
      <c r="T46" s="67"/>
      <c r="U46" s="65"/>
      <c r="V46" s="67"/>
      <c r="W46" s="65"/>
      <c r="X46" s="67"/>
      <c r="Y46" s="65"/>
      <c r="Z46" s="67"/>
      <c r="AA46" s="65"/>
      <c r="AB46" s="67"/>
      <c r="AC46" s="65"/>
      <c r="AD46" s="67"/>
      <c r="AE46" s="65"/>
      <c r="AF46" s="67"/>
      <c r="AG46" s="65"/>
      <c r="AH46" s="67"/>
      <c r="AI46" s="65"/>
      <c r="AJ46" s="67"/>
      <c r="AK46" s="65"/>
      <c r="AL46" s="67"/>
      <c r="AM46" s="86"/>
      <c r="AN46" s="86"/>
      <c r="AO46" s="86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3"/>
      <c r="BS46" s="4"/>
      <c r="BT46" s="4"/>
      <c r="BU46" s="8"/>
      <c r="BV46" s="8"/>
      <c r="BW46" s="8"/>
      <c r="BX46" s="8"/>
      <c r="BY46" s="8"/>
      <c r="BZ46" s="8"/>
      <c r="CA46" s="6"/>
      <c r="CB46" s="6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6"/>
      <c r="CV46" s="5"/>
      <c r="CW46" s="5"/>
      <c r="CX46" s="5"/>
      <c r="CY46" s="5"/>
      <c r="CZ46" s="5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</row>
    <row r="47" spans="1:234" s="40" customFormat="1" ht="16.899999999999999" customHeight="1" x14ac:dyDescent="0.25">
      <c r="A47" s="87" t="s">
        <v>87</v>
      </c>
      <c r="B47" s="88">
        <f>SUM(C47:D47)</f>
        <v>0</v>
      </c>
      <c r="C47" s="88">
        <f t="shared" si="10"/>
        <v>0</v>
      </c>
      <c r="D47" s="89">
        <f t="shared" si="10"/>
        <v>0</v>
      </c>
      <c r="E47" s="69"/>
      <c r="F47" s="71"/>
      <c r="G47" s="69"/>
      <c r="H47" s="71"/>
      <c r="I47" s="69"/>
      <c r="J47" s="71"/>
      <c r="K47" s="69"/>
      <c r="L47" s="71"/>
      <c r="M47" s="69"/>
      <c r="N47" s="71"/>
      <c r="O47" s="69"/>
      <c r="P47" s="71"/>
      <c r="Q47" s="69"/>
      <c r="R47" s="71"/>
      <c r="S47" s="69"/>
      <c r="T47" s="71"/>
      <c r="U47" s="69"/>
      <c r="V47" s="71"/>
      <c r="W47" s="69"/>
      <c r="X47" s="71"/>
      <c r="Y47" s="69"/>
      <c r="Z47" s="71"/>
      <c r="AA47" s="69"/>
      <c r="AB47" s="71"/>
      <c r="AC47" s="69"/>
      <c r="AD47" s="71"/>
      <c r="AE47" s="69"/>
      <c r="AF47" s="71"/>
      <c r="AG47" s="69"/>
      <c r="AH47" s="71"/>
      <c r="AI47" s="69"/>
      <c r="AJ47" s="71"/>
      <c r="AK47" s="69"/>
      <c r="AL47" s="71"/>
      <c r="AM47" s="90"/>
      <c r="AN47" s="90"/>
      <c r="AO47" s="90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3"/>
      <c r="BS47" s="4"/>
      <c r="BT47" s="4"/>
      <c r="BU47" s="8"/>
      <c r="BV47" s="8"/>
      <c r="BW47" s="8"/>
      <c r="BX47" s="8"/>
      <c r="BY47" s="8"/>
      <c r="BZ47" s="8"/>
      <c r="CA47" s="6"/>
      <c r="CB47" s="6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6"/>
      <c r="CV47" s="5"/>
      <c r="CW47" s="5"/>
      <c r="CX47" s="5"/>
      <c r="CY47" s="5"/>
      <c r="CZ47" s="5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</row>
    <row r="48" spans="1:234" s="40" customFormat="1" ht="16.899999999999999" customHeight="1" x14ac:dyDescent="0.2">
      <c r="A48" s="87" t="s">
        <v>88</v>
      </c>
      <c r="B48" s="88">
        <f>SUM(C48:D48)</f>
        <v>0</v>
      </c>
      <c r="C48" s="88">
        <f t="shared" si="10"/>
        <v>0</v>
      </c>
      <c r="D48" s="89">
        <f t="shared" si="10"/>
        <v>0</v>
      </c>
      <c r="E48" s="69"/>
      <c r="F48" s="71"/>
      <c r="G48" s="69"/>
      <c r="H48" s="71"/>
      <c r="I48" s="69"/>
      <c r="J48" s="71"/>
      <c r="K48" s="69"/>
      <c r="L48" s="71"/>
      <c r="M48" s="69"/>
      <c r="N48" s="71"/>
      <c r="O48" s="69"/>
      <c r="P48" s="71"/>
      <c r="Q48" s="69"/>
      <c r="R48" s="71"/>
      <c r="S48" s="69"/>
      <c r="T48" s="71"/>
      <c r="U48" s="69"/>
      <c r="V48" s="71"/>
      <c r="W48" s="69"/>
      <c r="X48" s="71"/>
      <c r="Y48" s="69"/>
      <c r="Z48" s="71"/>
      <c r="AA48" s="69"/>
      <c r="AB48" s="71"/>
      <c r="AC48" s="69"/>
      <c r="AD48" s="71"/>
      <c r="AE48" s="69"/>
      <c r="AF48" s="71"/>
      <c r="AG48" s="69"/>
      <c r="AH48" s="71"/>
      <c r="AI48" s="69"/>
      <c r="AJ48" s="71"/>
      <c r="AK48" s="69"/>
      <c r="AL48" s="71"/>
      <c r="AM48" s="71"/>
      <c r="AN48" s="71"/>
      <c r="AO48" s="71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3"/>
      <c r="BS48" s="4"/>
      <c r="BT48" s="4"/>
      <c r="BU48" s="8"/>
      <c r="BV48" s="8"/>
      <c r="BW48" s="8"/>
      <c r="BX48" s="8"/>
      <c r="BY48" s="8"/>
      <c r="BZ48" s="8"/>
      <c r="CA48" s="6"/>
      <c r="CB48" s="6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6"/>
      <c r="CV48" s="5"/>
      <c r="CW48" s="5"/>
      <c r="CX48" s="5"/>
      <c r="CY48" s="5"/>
      <c r="CZ48" s="5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</row>
    <row r="49" spans="1:233" s="40" customFormat="1" ht="15" x14ac:dyDescent="0.25">
      <c r="A49" s="91" t="s">
        <v>89</v>
      </c>
      <c r="B49" s="92">
        <f>SUM(C49:D49)</f>
        <v>0</v>
      </c>
      <c r="C49" s="92">
        <f t="shared" si="10"/>
        <v>0</v>
      </c>
      <c r="D49" s="93">
        <f t="shared" si="10"/>
        <v>0</v>
      </c>
      <c r="E49" s="94"/>
      <c r="F49" s="95"/>
      <c r="G49" s="94"/>
      <c r="H49" s="95"/>
      <c r="I49" s="94"/>
      <c r="J49" s="95"/>
      <c r="K49" s="94"/>
      <c r="L49" s="95"/>
      <c r="M49" s="94"/>
      <c r="N49" s="95"/>
      <c r="O49" s="94"/>
      <c r="P49" s="95"/>
      <c r="Q49" s="94"/>
      <c r="R49" s="95"/>
      <c r="S49" s="94"/>
      <c r="T49" s="95"/>
      <c r="U49" s="94"/>
      <c r="V49" s="95"/>
      <c r="W49" s="94"/>
      <c r="X49" s="95"/>
      <c r="Y49" s="94"/>
      <c r="Z49" s="95"/>
      <c r="AA49" s="94"/>
      <c r="AB49" s="95"/>
      <c r="AC49" s="94"/>
      <c r="AD49" s="95"/>
      <c r="AE49" s="94"/>
      <c r="AF49" s="95"/>
      <c r="AG49" s="94"/>
      <c r="AH49" s="95"/>
      <c r="AI49" s="94"/>
      <c r="AJ49" s="95"/>
      <c r="AK49" s="94"/>
      <c r="AL49" s="95"/>
      <c r="AM49" s="96"/>
      <c r="AN49" s="96"/>
      <c r="AO49" s="96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3"/>
      <c r="BS49" s="4"/>
      <c r="BT49" s="4"/>
      <c r="BU49" s="8"/>
      <c r="BV49" s="8"/>
      <c r="BW49" s="8"/>
      <c r="BX49" s="8"/>
      <c r="BY49" s="8"/>
      <c r="BZ49" s="8"/>
      <c r="CA49" s="6"/>
      <c r="CB49" s="6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6"/>
      <c r="CV49" s="5"/>
      <c r="CW49" s="5"/>
      <c r="CX49" s="5"/>
      <c r="CY49" s="5"/>
      <c r="CZ49" s="5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</row>
    <row r="50" spans="1:233" s="40" customFormat="1" x14ac:dyDescent="0.2">
      <c r="A50" s="76" t="s">
        <v>90</v>
      </c>
      <c r="B50" s="97"/>
      <c r="C50" s="97"/>
      <c r="D50" s="98"/>
      <c r="E50" s="98"/>
      <c r="F50" s="98"/>
      <c r="G50" s="98"/>
      <c r="H50" s="12"/>
      <c r="I50" s="14"/>
      <c r="J50" s="12"/>
      <c r="K50" s="1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3"/>
      <c r="BW50" s="3"/>
      <c r="BX50" s="4"/>
      <c r="BY50" s="4"/>
      <c r="BZ50" s="4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6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</row>
    <row r="51" spans="1:233" s="40" customFormat="1" ht="52.5" x14ac:dyDescent="0.2">
      <c r="A51" s="287" t="s">
        <v>3</v>
      </c>
      <c r="B51" s="289"/>
      <c r="C51" s="99" t="s">
        <v>4</v>
      </c>
      <c r="D51" s="99" t="s">
        <v>5</v>
      </c>
      <c r="E51" s="100" t="s">
        <v>91</v>
      </c>
      <c r="F51" s="17" t="s">
        <v>92</v>
      </c>
      <c r="G51" s="16" t="s">
        <v>8</v>
      </c>
      <c r="H51" s="23" t="s">
        <v>9</v>
      </c>
      <c r="I51" s="101" t="s">
        <v>10</v>
      </c>
      <c r="J51" s="24" t="s">
        <v>15</v>
      </c>
      <c r="K51" s="24" t="s">
        <v>16</v>
      </c>
      <c r="L51" s="24" t="s">
        <v>93</v>
      </c>
      <c r="M51" s="24" t="s">
        <v>94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3"/>
      <c r="BW51" s="3"/>
      <c r="BX51" s="4"/>
      <c r="BY51" s="4"/>
      <c r="BZ51" s="4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6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</row>
    <row r="52" spans="1:233" s="40" customFormat="1" x14ac:dyDescent="0.2">
      <c r="A52" s="304" t="s">
        <v>95</v>
      </c>
      <c r="B52" s="305"/>
      <c r="C52" s="102">
        <f>SUM(D52:F52)</f>
        <v>0</v>
      </c>
      <c r="D52" s="103">
        <f>SUM(ENERO:DICIEMBRE!D52)</f>
        <v>0</v>
      </c>
      <c r="E52" s="103">
        <f>SUM(ENERO:DICIEMBRE!E52)</f>
        <v>0</v>
      </c>
      <c r="F52" s="103">
        <f>SUM(ENERO:DICIEMBRE!F52)</f>
        <v>0</v>
      </c>
      <c r="G52" s="103">
        <f>SUM(ENERO:DICIEMBRE!G52)</f>
        <v>0</v>
      </c>
      <c r="H52" s="103">
        <f>SUM(ENERO:DICIEMBRE!H52)</f>
        <v>0</v>
      </c>
      <c r="I52" s="103">
        <f>SUM(ENERO:DICIEMBRE!I52)</f>
        <v>0</v>
      </c>
      <c r="J52" s="103">
        <f>SUM(ENERO:DICIEMBRE!J52)</f>
        <v>0</v>
      </c>
      <c r="K52" s="103">
        <f>SUM(ENERO:DICIEMBRE!K52)</f>
        <v>0</v>
      </c>
      <c r="L52" s="103">
        <f>SUM(ENERO:DICIEMBRE!L52)</f>
        <v>0</v>
      </c>
      <c r="M52" s="103">
        <f>SUM(ENERO:DICIEMBRE!M52)</f>
        <v>0</v>
      </c>
      <c r="N52" s="8" t="str">
        <f>CA52&amp;CB52&amp;CC52&amp;CD52</f>
        <v/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3"/>
      <c r="BW52" s="3"/>
      <c r="BX52" s="4"/>
      <c r="BY52" s="4"/>
      <c r="BZ52" s="4"/>
      <c r="CA52" s="37" t="str">
        <f>IF(DA52=1,"* Pueblos Originarios debe ser MENOR O IGUAL al Total. ","")</f>
        <v/>
      </c>
      <c r="CB52" s="37" t="str">
        <f>IF(DB52=1,"* Migrantes debe ser MENOR O IGUAL al Total. ","")</f>
        <v/>
      </c>
      <c r="CC52" s="37" t="str">
        <f>IF(DC52=1,"* NNAJ SENAME debe ser MENOR O IGUAL al Total. ","")</f>
        <v/>
      </c>
      <c r="CD52" s="37" t="str">
        <f>IF(DD52=1,"* NNAJ Mejor Niñez debe ser MENOR O IGUAL al Total. ","")</f>
        <v/>
      </c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6"/>
      <c r="DA52" s="38">
        <f>IF(J52&gt;$C52,1,0)</f>
        <v>0</v>
      </c>
      <c r="DB52" s="38">
        <f>IF(K52&gt;$C52,1,0)</f>
        <v>0</v>
      </c>
      <c r="DC52" s="38">
        <f>IF(L52&gt;$C52,1,0)</f>
        <v>0</v>
      </c>
      <c r="DD52" s="38">
        <f>IF(M52&gt;$C52,1,0)</f>
        <v>0</v>
      </c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</row>
    <row r="53" spans="1:233" s="40" customFormat="1" x14ac:dyDescent="0.2">
      <c r="A53" s="306" t="s">
        <v>96</v>
      </c>
      <c r="B53" s="307"/>
      <c r="C53" s="110">
        <f t="shared" ref="C53:C58" si="11">SUM(D53:F53)</f>
        <v>0</v>
      </c>
      <c r="D53" s="103">
        <f>SUM(ENERO:DICIEMBRE!D53)</f>
        <v>0</v>
      </c>
      <c r="E53" s="103">
        <f>SUM(ENERO:DICIEMBRE!E53)</f>
        <v>0</v>
      </c>
      <c r="F53" s="103">
        <f>SUM(ENERO:DICIEMBRE!F53)</f>
        <v>0</v>
      </c>
      <c r="G53" s="103">
        <f>SUM(ENERO:DICIEMBRE!G53)</f>
        <v>0</v>
      </c>
      <c r="H53" s="103">
        <f>SUM(ENERO:DICIEMBRE!H53)</f>
        <v>0</v>
      </c>
      <c r="I53" s="103">
        <f>SUM(ENERO:DICIEMBRE!I53)</f>
        <v>0</v>
      </c>
      <c r="J53" s="103">
        <f>SUM(ENERO:DICIEMBRE!J53)</f>
        <v>0</v>
      </c>
      <c r="K53" s="103">
        <f>SUM(ENERO:DICIEMBRE!K53)</f>
        <v>0</v>
      </c>
      <c r="L53" s="103">
        <f>SUM(ENERO:DICIEMBRE!L53)</f>
        <v>0</v>
      </c>
      <c r="M53" s="103">
        <f>SUM(ENERO:DICIEMBRE!M53)</f>
        <v>0</v>
      </c>
      <c r="N53" s="8" t="str">
        <f t="shared" ref="N53:N60" si="12">CA53&amp;CB53&amp;CC53&amp;CD53</f>
        <v/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3"/>
      <c r="BW53" s="3"/>
      <c r="BX53" s="4"/>
      <c r="BY53" s="4"/>
      <c r="BZ53" s="4"/>
      <c r="CA53" s="37" t="str">
        <f t="shared" ref="CA53:CA60" si="13">IF(DA53=1,"* Pueblos Originarios debe ser MENOR O IGUAL al Total. ","")</f>
        <v/>
      </c>
      <c r="CB53" s="37" t="str">
        <f t="shared" ref="CB53:CB60" si="14">IF(DB53=1,"* Migrantes debe ser MENOR O IGUAL al Total. ","")</f>
        <v/>
      </c>
      <c r="CC53" s="37" t="str">
        <f t="shared" ref="CC53:CC60" si="15">IF(DC53=1,"* NNAJ SENAME debe ser MENOR O IGUAL al Total. ","")</f>
        <v/>
      </c>
      <c r="CD53" s="37" t="str">
        <f t="shared" ref="CD53:CD60" si="16">IF(DD53=1,"* NNAJ Mejor Niñez debe ser MENOR O IGUAL al Total. ","")</f>
        <v/>
      </c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6"/>
      <c r="DA53" s="38">
        <f t="shared" ref="DA53:DD60" si="17">IF(J53&gt;$C53,1,0)</f>
        <v>0</v>
      </c>
      <c r="DB53" s="38">
        <f t="shared" si="17"/>
        <v>0</v>
      </c>
      <c r="DC53" s="38">
        <f t="shared" si="17"/>
        <v>0</v>
      </c>
      <c r="DD53" s="38">
        <f t="shared" si="17"/>
        <v>0</v>
      </c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</row>
    <row r="54" spans="1:233" s="40" customFormat="1" x14ac:dyDescent="0.2">
      <c r="A54" s="306" t="s">
        <v>97</v>
      </c>
      <c r="B54" s="307"/>
      <c r="C54" s="25">
        <f t="shared" si="11"/>
        <v>0</v>
      </c>
      <c r="D54" s="103">
        <f>SUM(ENERO:DICIEMBRE!D54)</f>
        <v>0</v>
      </c>
      <c r="E54" s="103">
        <f>SUM(ENERO:DICIEMBRE!E54)</f>
        <v>0</v>
      </c>
      <c r="F54" s="103">
        <f>SUM(ENERO:DICIEMBRE!F54)</f>
        <v>0</v>
      </c>
      <c r="G54" s="103">
        <f>SUM(ENERO:DICIEMBRE!G54)</f>
        <v>0</v>
      </c>
      <c r="H54" s="103">
        <f>SUM(ENERO:DICIEMBRE!H54)</f>
        <v>0</v>
      </c>
      <c r="I54" s="103">
        <f>SUM(ENERO:DICIEMBRE!I54)</f>
        <v>0</v>
      </c>
      <c r="J54" s="103">
        <f>SUM(ENERO:DICIEMBRE!J54)</f>
        <v>0</v>
      </c>
      <c r="K54" s="103">
        <f>SUM(ENERO:DICIEMBRE!K54)</f>
        <v>0</v>
      </c>
      <c r="L54" s="103">
        <f>SUM(ENERO:DICIEMBRE!L54)</f>
        <v>0</v>
      </c>
      <c r="M54" s="103">
        <f>SUM(ENERO:DICIEMBRE!M54)</f>
        <v>0</v>
      </c>
      <c r="N54" s="8" t="str">
        <f t="shared" si="12"/>
        <v/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3"/>
      <c r="BW54" s="3"/>
      <c r="BX54" s="4"/>
      <c r="BY54" s="4"/>
      <c r="BZ54" s="4"/>
      <c r="CA54" s="37" t="str">
        <f t="shared" si="13"/>
        <v/>
      </c>
      <c r="CB54" s="37" t="str">
        <f t="shared" si="14"/>
        <v/>
      </c>
      <c r="CC54" s="37" t="str">
        <f t="shared" si="15"/>
        <v/>
      </c>
      <c r="CD54" s="37" t="str">
        <f t="shared" si="16"/>
        <v/>
      </c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6"/>
      <c r="DA54" s="38">
        <f t="shared" si="17"/>
        <v>0</v>
      </c>
      <c r="DB54" s="38">
        <f t="shared" si="17"/>
        <v>0</v>
      </c>
      <c r="DC54" s="38">
        <f t="shared" si="17"/>
        <v>0</v>
      </c>
      <c r="DD54" s="38">
        <f t="shared" si="17"/>
        <v>0</v>
      </c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</row>
    <row r="55" spans="1:233" s="40" customFormat="1" x14ac:dyDescent="0.2">
      <c r="A55" s="306" t="s">
        <v>98</v>
      </c>
      <c r="B55" s="307"/>
      <c r="C55" s="25">
        <f t="shared" si="11"/>
        <v>0</v>
      </c>
      <c r="D55" s="103">
        <f>SUM(ENERO:DICIEMBRE!D55)</f>
        <v>0</v>
      </c>
      <c r="E55" s="103">
        <f>SUM(ENERO:DICIEMBRE!E55)</f>
        <v>0</v>
      </c>
      <c r="F55" s="103">
        <f>SUM(ENERO:DICIEMBRE!F55)</f>
        <v>0</v>
      </c>
      <c r="G55" s="103">
        <f>SUM(ENERO:DICIEMBRE!G55)</f>
        <v>0</v>
      </c>
      <c r="H55" s="103">
        <f>SUM(ENERO:DICIEMBRE!H55)</f>
        <v>0</v>
      </c>
      <c r="I55" s="103">
        <f>SUM(ENERO:DICIEMBRE!I55)</f>
        <v>0</v>
      </c>
      <c r="J55" s="103">
        <f>SUM(ENERO:DICIEMBRE!J55)</f>
        <v>0</v>
      </c>
      <c r="K55" s="103">
        <f>SUM(ENERO:DICIEMBRE!K55)</f>
        <v>0</v>
      </c>
      <c r="L55" s="103">
        <f>SUM(ENERO:DICIEMBRE!L55)</f>
        <v>0</v>
      </c>
      <c r="M55" s="103">
        <f>SUM(ENERO:DICIEMBRE!M55)</f>
        <v>0</v>
      </c>
      <c r="N55" s="8" t="str">
        <f t="shared" si="12"/>
        <v/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3"/>
      <c r="BW55" s="3"/>
      <c r="BX55" s="4"/>
      <c r="BY55" s="4"/>
      <c r="BZ55" s="4"/>
      <c r="CA55" s="37" t="str">
        <f t="shared" si="13"/>
        <v/>
      </c>
      <c r="CB55" s="37" t="str">
        <f t="shared" si="14"/>
        <v/>
      </c>
      <c r="CC55" s="37" t="str">
        <f t="shared" si="15"/>
        <v/>
      </c>
      <c r="CD55" s="37" t="str">
        <f t="shared" si="16"/>
        <v/>
      </c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6"/>
      <c r="DA55" s="38">
        <f t="shared" si="17"/>
        <v>0</v>
      </c>
      <c r="DB55" s="38">
        <f t="shared" si="17"/>
        <v>0</v>
      </c>
      <c r="DC55" s="38">
        <f t="shared" si="17"/>
        <v>0</v>
      </c>
      <c r="DD55" s="38">
        <f t="shared" si="17"/>
        <v>0</v>
      </c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</row>
    <row r="56" spans="1:233" s="40" customFormat="1" x14ac:dyDescent="0.2">
      <c r="A56" s="303" t="s">
        <v>99</v>
      </c>
      <c r="B56" s="64" t="s">
        <v>100</v>
      </c>
      <c r="C56" s="120">
        <f t="shared" si="11"/>
        <v>782</v>
      </c>
      <c r="D56" s="103">
        <f>SUM(ENERO:DICIEMBRE!D56)</f>
        <v>509</v>
      </c>
      <c r="E56" s="103">
        <f>SUM(ENERO:DICIEMBRE!E56)</f>
        <v>50</v>
      </c>
      <c r="F56" s="103">
        <f>SUM(ENERO:DICIEMBRE!F56)</f>
        <v>223</v>
      </c>
      <c r="G56" s="103">
        <f>SUM(ENERO:DICIEMBRE!G56)</f>
        <v>0</v>
      </c>
      <c r="H56" s="103">
        <f>SUM(ENERO:DICIEMBRE!H56)</f>
        <v>0</v>
      </c>
      <c r="I56" s="103">
        <f>SUM(ENERO:DICIEMBRE!I56)</f>
        <v>0</v>
      </c>
      <c r="J56" s="103">
        <f>SUM(ENERO:DICIEMBRE!J56)</f>
        <v>0</v>
      </c>
      <c r="K56" s="103">
        <f>SUM(ENERO:DICIEMBRE!K56)</f>
        <v>0</v>
      </c>
      <c r="L56" s="103">
        <f>SUM(ENERO:DICIEMBRE!L56)</f>
        <v>0</v>
      </c>
      <c r="M56" s="103">
        <f>SUM(ENERO:DICIEMBRE!M56)</f>
        <v>0</v>
      </c>
      <c r="N56" s="8" t="str">
        <f t="shared" si="12"/>
        <v/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3"/>
      <c r="BW56" s="3"/>
      <c r="BX56" s="4"/>
      <c r="BY56" s="4"/>
      <c r="BZ56" s="4"/>
      <c r="CA56" s="37" t="str">
        <f t="shared" si="13"/>
        <v/>
      </c>
      <c r="CB56" s="37" t="str">
        <f t="shared" si="14"/>
        <v/>
      </c>
      <c r="CC56" s="37" t="str">
        <f t="shared" si="15"/>
        <v/>
      </c>
      <c r="CD56" s="37" t="str">
        <f t="shared" si="16"/>
        <v/>
      </c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6"/>
      <c r="DA56" s="38">
        <f t="shared" si="17"/>
        <v>0</v>
      </c>
      <c r="DB56" s="38">
        <f t="shared" si="17"/>
        <v>0</v>
      </c>
      <c r="DC56" s="38">
        <f t="shared" si="17"/>
        <v>0</v>
      </c>
      <c r="DD56" s="38">
        <f t="shared" si="17"/>
        <v>0</v>
      </c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</row>
    <row r="57" spans="1:233" s="40" customFormat="1" x14ac:dyDescent="0.2">
      <c r="A57" s="303"/>
      <c r="B57" s="68" t="s">
        <v>101</v>
      </c>
      <c r="C57" s="25">
        <f t="shared" si="11"/>
        <v>0</v>
      </c>
      <c r="D57" s="103">
        <f>SUM(ENERO:DICIEMBRE!D57)</f>
        <v>0</v>
      </c>
      <c r="E57" s="103">
        <f>SUM(ENERO:DICIEMBRE!E57)</f>
        <v>0</v>
      </c>
      <c r="F57" s="103">
        <f>SUM(ENERO:DICIEMBRE!F57)</f>
        <v>0</v>
      </c>
      <c r="G57" s="103">
        <f>SUM(ENERO:DICIEMBRE!G57)</f>
        <v>0</v>
      </c>
      <c r="H57" s="103">
        <f>SUM(ENERO:DICIEMBRE!H57)</f>
        <v>0</v>
      </c>
      <c r="I57" s="103">
        <f>SUM(ENERO:DICIEMBRE!I57)</f>
        <v>0</v>
      </c>
      <c r="J57" s="103">
        <f>SUM(ENERO:DICIEMBRE!J57)</f>
        <v>0</v>
      </c>
      <c r="K57" s="103">
        <f>SUM(ENERO:DICIEMBRE!K57)</f>
        <v>0</v>
      </c>
      <c r="L57" s="103">
        <f>SUM(ENERO:DICIEMBRE!L57)</f>
        <v>0</v>
      </c>
      <c r="M57" s="103">
        <f>SUM(ENERO:DICIEMBRE!M57)</f>
        <v>0</v>
      </c>
      <c r="N57" s="8" t="str">
        <f t="shared" si="12"/>
        <v/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3"/>
      <c r="BW57" s="3"/>
      <c r="BX57" s="4"/>
      <c r="BY57" s="4"/>
      <c r="BZ57" s="4"/>
      <c r="CA57" s="37" t="str">
        <f t="shared" si="13"/>
        <v/>
      </c>
      <c r="CB57" s="37" t="str">
        <f t="shared" si="14"/>
        <v/>
      </c>
      <c r="CC57" s="37" t="str">
        <f t="shared" si="15"/>
        <v/>
      </c>
      <c r="CD57" s="37" t="str">
        <f t="shared" si="16"/>
        <v/>
      </c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6"/>
      <c r="DA57" s="38">
        <f t="shared" si="17"/>
        <v>0</v>
      </c>
      <c r="DB57" s="38">
        <f t="shared" si="17"/>
        <v>0</v>
      </c>
      <c r="DC57" s="38">
        <f t="shared" si="17"/>
        <v>0</v>
      </c>
      <c r="DD57" s="38">
        <f t="shared" si="17"/>
        <v>0</v>
      </c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</row>
    <row r="58" spans="1:233" s="40" customFormat="1" ht="21" x14ac:dyDescent="0.2">
      <c r="A58" s="303"/>
      <c r="B58" s="124" t="s">
        <v>102</v>
      </c>
      <c r="C58" s="53">
        <f t="shared" si="11"/>
        <v>0</v>
      </c>
      <c r="D58" s="103">
        <f>SUM(ENERO:DICIEMBRE!D58)</f>
        <v>0</v>
      </c>
      <c r="E58" s="103">
        <f>SUM(ENERO:DICIEMBRE!E58)</f>
        <v>0</v>
      </c>
      <c r="F58" s="103">
        <f>SUM(ENERO:DICIEMBRE!F58)</f>
        <v>0</v>
      </c>
      <c r="G58" s="103">
        <f>SUM(ENERO:DICIEMBRE!G58)</f>
        <v>0</v>
      </c>
      <c r="H58" s="103">
        <f>SUM(ENERO:DICIEMBRE!H58)</f>
        <v>0</v>
      </c>
      <c r="I58" s="103">
        <f>SUM(ENERO:DICIEMBRE!I58)</f>
        <v>0</v>
      </c>
      <c r="J58" s="103">
        <f>SUM(ENERO:DICIEMBRE!J58)</f>
        <v>0</v>
      </c>
      <c r="K58" s="103">
        <f>SUM(ENERO:DICIEMBRE!K58)</f>
        <v>0</v>
      </c>
      <c r="L58" s="103">
        <f>SUM(ENERO:DICIEMBRE!L58)</f>
        <v>0</v>
      </c>
      <c r="M58" s="103">
        <f>SUM(ENERO:DICIEMBRE!M58)</f>
        <v>0</v>
      </c>
      <c r="N58" s="8" t="str">
        <f t="shared" si="12"/>
        <v/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3"/>
      <c r="BW58" s="3"/>
      <c r="BX58" s="4"/>
      <c r="BY58" s="4"/>
      <c r="BZ58" s="4"/>
      <c r="CA58" s="37" t="str">
        <f t="shared" si="13"/>
        <v/>
      </c>
      <c r="CB58" s="37" t="str">
        <f t="shared" si="14"/>
        <v/>
      </c>
      <c r="CC58" s="37" t="str">
        <f t="shared" si="15"/>
        <v/>
      </c>
      <c r="CD58" s="37" t="str">
        <f t="shared" si="16"/>
        <v/>
      </c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6"/>
      <c r="DA58" s="38">
        <f t="shared" si="17"/>
        <v>0</v>
      </c>
      <c r="DB58" s="38">
        <f t="shared" si="17"/>
        <v>0</v>
      </c>
      <c r="DC58" s="38">
        <f t="shared" si="17"/>
        <v>0</v>
      </c>
      <c r="DD58" s="38">
        <f t="shared" si="17"/>
        <v>0</v>
      </c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</row>
    <row r="59" spans="1:233" s="40" customFormat="1" x14ac:dyDescent="0.2">
      <c r="A59" s="308" t="s">
        <v>103</v>
      </c>
      <c r="B59" s="309"/>
      <c r="C59" s="120">
        <f>SUM(D59:G59)</f>
        <v>172</v>
      </c>
      <c r="D59" s="103">
        <f>SUM(ENERO:DICIEMBRE!D59)</f>
        <v>0</v>
      </c>
      <c r="E59" s="103">
        <f>SUM(ENERO:DICIEMBRE!E59)</f>
        <v>86</v>
      </c>
      <c r="F59" s="103">
        <f>SUM(ENERO:DICIEMBRE!F59)</f>
        <v>86</v>
      </c>
      <c r="G59" s="103">
        <f>SUM(ENERO:DICIEMBRE!G59)</f>
        <v>0</v>
      </c>
      <c r="H59" s="103">
        <f>SUM(ENERO:DICIEMBRE!H59)</f>
        <v>0</v>
      </c>
      <c r="I59" s="103">
        <f>SUM(ENERO:DICIEMBRE!I59)</f>
        <v>0</v>
      </c>
      <c r="J59" s="103">
        <f>SUM(ENERO:DICIEMBRE!J59)</f>
        <v>0</v>
      </c>
      <c r="K59" s="103">
        <f>SUM(ENERO:DICIEMBRE!K59)</f>
        <v>0</v>
      </c>
      <c r="L59" s="103">
        <f>SUM(ENERO:DICIEMBRE!L59)</f>
        <v>0</v>
      </c>
      <c r="M59" s="103">
        <f>SUM(ENERO:DICIEMBRE!M59)</f>
        <v>0</v>
      </c>
      <c r="N59" s="8" t="str">
        <f t="shared" si="12"/>
        <v/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3"/>
      <c r="BW59" s="3"/>
      <c r="BX59" s="4"/>
      <c r="BY59" s="4"/>
      <c r="BZ59" s="4"/>
      <c r="CA59" s="37" t="str">
        <f t="shared" si="13"/>
        <v/>
      </c>
      <c r="CB59" s="37" t="str">
        <f t="shared" si="14"/>
        <v/>
      </c>
      <c r="CC59" s="37" t="str">
        <f t="shared" si="15"/>
        <v/>
      </c>
      <c r="CD59" s="37" t="str">
        <f t="shared" si="16"/>
        <v/>
      </c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6"/>
      <c r="DA59" s="38">
        <f t="shared" si="17"/>
        <v>0</v>
      </c>
      <c r="DB59" s="38">
        <f t="shared" si="17"/>
        <v>0</v>
      </c>
      <c r="DC59" s="38">
        <f t="shared" si="17"/>
        <v>0</v>
      </c>
      <c r="DD59" s="38">
        <f t="shared" si="17"/>
        <v>0</v>
      </c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</row>
    <row r="60" spans="1:233" s="40" customFormat="1" x14ac:dyDescent="0.2">
      <c r="A60" s="310" t="s">
        <v>104</v>
      </c>
      <c r="B60" s="311"/>
      <c r="C60" s="53">
        <f>SUM(D60:G60)</f>
        <v>12623</v>
      </c>
      <c r="D60" s="103">
        <f>SUM(ENERO:DICIEMBRE!D60)</f>
        <v>3806</v>
      </c>
      <c r="E60" s="103">
        <f>SUM(ENERO:DICIEMBRE!E60)</f>
        <v>2637</v>
      </c>
      <c r="F60" s="103">
        <f>SUM(ENERO:DICIEMBRE!F60)</f>
        <v>2687</v>
      </c>
      <c r="G60" s="103">
        <f>SUM(ENERO:DICIEMBRE!G60)</f>
        <v>3493</v>
      </c>
      <c r="H60" s="103">
        <f>SUM(ENERO:DICIEMBRE!H60)</f>
        <v>0</v>
      </c>
      <c r="I60" s="103">
        <f>SUM(ENERO:DICIEMBRE!I60)</f>
        <v>0</v>
      </c>
      <c r="J60" s="103">
        <f>SUM(ENERO:DICIEMBRE!J60)</f>
        <v>0</v>
      </c>
      <c r="K60" s="103">
        <f>SUM(ENERO:DICIEMBRE!K60)</f>
        <v>0</v>
      </c>
      <c r="L60" s="103">
        <f>SUM(ENERO:DICIEMBRE!L60)</f>
        <v>0</v>
      </c>
      <c r="M60" s="103">
        <f>SUM(ENERO:DICIEMBRE!M60)</f>
        <v>0</v>
      </c>
      <c r="N60" s="8" t="str">
        <f t="shared" si="12"/>
        <v/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3"/>
      <c r="BW60" s="3"/>
      <c r="BX60" s="4"/>
      <c r="BY60" s="4"/>
      <c r="BZ60" s="4"/>
      <c r="CA60" s="37" t="str">
        <f t="shared" si="13"/>
        <v/>
      </c>
      <c r="CB60" s="37" t="str">
        <f t="shared" si="14"/>
        <v/>
      </c>
      <c r="CC60" s="37" t="str">
        <f t="shared" si="15"/>
        <v/>
      </c>
      <c r="CD60" s="37" t="str">
        <f t="shared" si="16"/>
        <v/>
      </c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6"/>
      <c r="DA60" s="38">
        <f t="shared" si="17"/>
        <v>0</v>
      </c>
      <c r="DB60" s="38">
        <f t="shared" si="17"/>
        <v>0</v>
      </c>
      <c r="DC60" s="38">
        <f t="shared" si="17"/>
        <v>0</v>
      </c>
      <c r="DD60" s="38">
        <f t="shared" si="17"/>
        <v>0</v>
      </c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</row>
    <row r="61" spans="1:233" s="40" customFormat="1" x14ac:dyDescent="0.2">
      <c r="A61" s="312" t="s">
        <v>4</v>
      </c>
      <c r="B61" s="313"/>
      <c r="C61" s="133">
        <f t="shared" ref="C61:J61" si="18">SUM(C52:C60)</f>
        <v>13577</v>
      </c>
      <c r="D61" s="133">
        <f>SUM(D52:D60)</f>
        <v>4315</v>
      </c>
      <c r="E61" s="134">
        <f t="shared" si="18"/>
        <v>2773</v>
      </c>
      <c r="F61" s="135">
        <f t="shared" si="18"/>
        <v>2996</v>
      </c>
      <c r="G61" s="136">
        <f>SUM(G59:G60)</f>
        <v>3493</v>
      </c>
      <c r="H61" s="137">
        <f t="shared" si="18"/>
        <v>0</v>
      </c>
      <c r="I61" s="136">
        <f t="shared" si="18"/>
        <v>0</v>
      </c>
      <c r="J61" s="138">
        <f t="shared" si="18"/>
        <v>0</v>
      </c>
      <c r="K61" s="138">
        <f>SUM(K52:K60)</f>
        <v>0</v>
      </c>
      <c r="L61" s="138">
        <f>SUM(L52:L60)</f>
        <v>0</v>
      </c>
      <c r="M61" s="138">
        <f>SUM(M52:M60)</f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3"/>
      <c r="BW61" s="3"/>
      <c r="BX61" s="4"/>
      <c r="BY61" s="4"/>
      <c r="BZ61" s="4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6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</row>
    <row r="62" spans="1:233" s="40" customFormat="1" x14ac:dyDescent="0.2">
      <c r="A62" s="139" t="s">
        <v>105</v>
      </c>
      <c r="B62" s="140"/>
      <c r="C62" s="141"/>
      <c r="D62" s="141"/>
      <c r="E62" s="141"/>
      <c r="F62" s="14"/>
      <c r="G62" s="14"/>
      <c r="H62" s="12"/>
      <c r="I62" s="14"/>
      <c r="J62" s="12"/>
      <c r="K62" s="1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3"/>
      <c r="BW62" s="3"/>
      <c r="BX62" s="4"/>
      <c r="BY62" s="4"/>
      <c r="BZ62" s="4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6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</row>
    <row r="63" spans="1:233" s="40" customFormat="1" x14ac:dyDescent="0.2">
      <c r="A63" s="142" t="s">
        <v>106</v>
      </c>
      <c r="B63" s="143"/>
      <c r="C63" s="143"/>
      <c r="D63" s="143"/>
      <c r="E63" s="143"/>
      <c r="F63" s="144"/>
      <c r="G63" s="144"/>
      <c r="H63" s="144"/>
      <c r="I63" s="14"/>
      <c r="J63" s="12"/>
      <c r="K63" s="1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3"/>
      <c r="BW63" s="3"/>
      <c r="BX63" s="4"/>
      <c r="BY63" s="4"/>
      <c r="BZ63" s="4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6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</row>
    <row r="64" spans="1:233" customFormat="1" ht="21" x14ac:dyDescent="0.25">
      <c r="A64" s="287" t="s">
        <v>3</v>
      </c>
      <c r="B64" s="289"/>
      <c r="C64" s="15" t="s">
        <v>4</v>
      </c>
      <c r="D64" s="145" t="s">
        <v>107</v>
      </c>
      <c r="E64" s="17" t="s">
        <v>108</v>
      </c>
      <c r="F64" s="18" t="s">
        <v>85</v>
      </c>
      <c r="G64" s="61" t="s">
        <v>15</v>
      </c>
      <c r="H64" s="17" t="s">
        <v>16</v>
      </c>
      <c r="I64" s="17" t="s">
        <v>109</v>
      </c>
      <c r="J64" s="24" t="s">
        <v>110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2"/>
      <c r="DR64" s="2"/>
      <c r="DS64" s="2"/>
      <c r="DT64" s="2"/>
      <c r="DU64" s="2"/>
      <c r="DV64" s="2"/>
      <c r="DW64" s="2"/>
      <c r="DX64" s="2"/>
      <c r="DY64" s="2"/>
    </row>
    <row r="65" spans="1:233" customFormat="1" ht="15" x14ac:dyDescent="0.25">
      <c r="A65" s="314" t="s">
        <v>111</v>
      </c>
      <c r="B65" s="315"/>
      <c r="C65" s="146">
        <f>SUM(D65:F65)</f>
        <v>3231</v>
      </c>
      <c r="D65" s="103">
        <f>SUM(ENERO:DICIEMBRE!D65)</f>
        <v>2247</v>
      </c>
      <c r="E65" s="103">
        <f>SUM(ENERO:DICIEMBRE!E65)</f>
        <v>984</v>
      </c>
      <c r="F65" s="103">
        <f>SUM(ENERO:DICIEMBRE!F65)</f>
        <v>0</v>
      </c>
      <c r="G65" s="103">
        <f>SUM(ENERO:DICIEMBRE!G65)</f>
        <v>0</v>
      </c>
      <c r="H65" s="103">
        <f>SUM(ENERO:DICIEMBRE!H65)</f>
        <v>0</v>
      </c>
      <c r="I65" s="103">
        <f>SUM(ENERO:DICIEMBRE!I65)</f>
        <v>0</v>
      </c>
      <c r="J65" s="103">
        <f>SUM(ENERO:DICIEMBRE!J65)</f>
        <v>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37" t="str">
        <f>IF(DA65=1,"* Pueblos Originarios debe ser MENOR O IGUAL al Total. ","")</f>
        <v/>
      </c>
      <c r="CB65" s="37" t="str">
        <f>IF(DB65=1,"* Migrantes debe ser MENOR O IGUAL al Total. ","")</f>
        <v/>
      </c>
      <c r="CC65" s="37" t="str">
        <f>IF(DC65=1,"* Multimorbilidad Crónica debe ser MENOR O IGUAL al Total. ","")</f>
        <v/>
      </c>
      <c r="CD65" s="37" t="str">
        <f>IF(DD65=1,"* Población ELEAM o Institucionalizada debe ser MENOR O IGUAL al Total. ","")</f>
        <v/>
      </c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38">
        <f>IF(G65&gt;$C65,1,0)</f>
        <v>0</v>
      </c>
      <c r="DB65" s="38">
        <f>IF(H65&gt;$C65,1,0)</f>
        <v>0</v>
      </c>
      <c r="DC65" s="38">
        <f>IF(I65&gt;$C65,1,0)</f>
        <v>0</v>
      </c>
      <c r="DD65" s="38">
        <f>IF(J65&gt;$C65,1,0)</f>
        <v>0</v>
      </c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2"/>
      <c r="DR65" s="2"/>
      <c r="DS65" s="2"/>
      <c r="DT65" s="2"/>
      <c r="DU65" s="2"/>
      <c r="DV65" s="2"/>
      <c r="DW65" s="2"/>
      <c r="DX65" s="2"/>
      <c r="DY65" s="2"/>
    </row>
    <row r="66" spans="1:233" customFormat="1" ht="15" x14ac:dyDescent="0.25">
      <c r="A66" s="316" t="s">
        <v>112</v>
      </c>
      <c r="B66" s="317"/>
      <c r="C66" s="149">
        <f>SUM(D66:F66)</f>
        <v>2496</v>
      </c>
      <c r="D66" s="103">
        <f>SUM(ENERO:DICIEMBRE!D66)</f>
        <v>1724</v>
      </c>
      <c r="E66" s="103">
        <f>SUM(ENERO:DICIEMBRE!E66)</f>
        <v>772</v>
      </c>
      <c r="F66" s="103">
        <f>SUM(ENERO:DICIEMBRE!F66)</f>
        <v>0</v>
      </c>
      <c r="G66" s="103">
        <f>SUM(ENERO:DICIEMBRE!G66)</f>
        <v>0</v>
      </c>
      <c r="H66" s="103">
        <f>SUM(ENERO:DICIEMBRE!H66)</f>
        <v>0</v>
      </c>
      <c r="I66" s="103">
        <f>SUM(ENERO:DICIEMBRE!I66)</f>
        <v>0</v>
      </c>
      <c r="J66" s="103">
        <f>SUM(ENERO:DICIEMBRE!J66)</f>
        <v>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37" t="str">
        <f t="shared" ref="CA66:CA75" si="19">IF(DA66=1,"* Pueblos Originarios debe ser MENOR O IGUAL al Total. ","")</f>
        <v/>
      </c>
      <c r="CB66" s="37" t="str">
        <f t="shared" ref="CB66:CB75" si="20">IF(DB66=1,"* Migrantes debe ser MENOR O IGUAL al Total. ","")</f>
        <v/>
      </c>
      <c r="CC66" s="37" t="str">
        <f t="shared" ref="CC66:CC75" si="21">IF(DC66=1,"* Multimorbilidad Crónica debe ser MENOR O IGUAL al Total. ","")</f>
        <v/>
      </c>
      <c r="CD66" s="37" t="str">
        <f t="shared" ref="CD66:CD75" si="22">IF(DD66=1,"* Población ELEAM o Institucionalizada debe ser MENOR O IGUAL al Total. ","")</f>
        <v/>
      </c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38">
        <f t="shared" ref="DA66:DD77" si="23">IF(G66&gt;$C66,1,0)</f>
        <v>0</v>
      </c>
      <c r="DB66" s="38">
        <f t="shared" si="23"/>
        <v>0</v>
      </c>
      <c r="DC66" s="38">
        <f t="shared" si="23"/>
        <v>0</v>
      </c>
      <c r="DD66" s="38">
        <f t="shared" si="23"/>
        <v>0</v>
      </c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2"/>
      <c r="DR66" s="2"/>
      <c r="DS66" s="2"/>
      <c r="DT66" s="2"/>
      <c r="DU66" s="2"/>
      <c r="DV66" s="2"/>
      <c r="DW66" s="2"/>
      <c r="DX66" s="2"/>
      <c r="DY66" s="2"/>
    </row>
    <row r="67" spans="1:233" customFormat="1" ht="21" x14ac:dyDescent="0.25">
      <c r="A67" s="303" t="s">
        <v>113</v>
      </c>
      <c r="B67" s="153" t="s">
        <v>114</v>
      </c>
      <c r="C67" s="146">
        <f>SUM(D67:F67)</f>
        <v>999</v>
      </c>
      <c r="D67" s="103">
        <f>SUM(ENERO:DICIEMBRE!D67)</f>
        <v>764</v>
      </c>
      <c r="E67" s="103">
        <f>SUM(ENERO:DICIEMBRE!E67)</f>
        <v>235</v>
      </c>
      <c r="F67" s="103">
        <f>SUM(ENERO:DICIEMBRE!F67)</f>
        <v>0</v>
      </c>
      <c r="G67" s="103">
        <f>SUM(ENERO:DICIEMBRE!G67)</f>
        <v>0</v>
      </c>
      <c r="H67" s="103">
        <f>SUM(ENERO:DICIEMBRE!H67)</f>
        <v>0</v>
      </c>
      <c r="I67" s="103">
        <f>SUM(ENERO:DICIEMBRE!I67)</f>
        <v>0</v>
      </c>
      <c r="J67" s="103">
        <f>SUM(ENERO:DICIEMBRE!J67)</f>
        <v>0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37" t="str">
        <f t="shared" si="19"/>
        <v/>
      </c>
      <c r="CB67" s="37" t="str">
        <f t="shared" si="20"/>
        <v/>
      </c>
      <c r="CC67" s="37" t="str">
        <f t="shared" si="21"/>
        <v/>
      </c>
      <c r="CD67" s="37" t="str">
        <f t="shared" si="22"/>
        <v/>
      </c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38">
        <f t="shared" si="23"/>
        <v>0</v>
      </c>
      <c r="DB67" s="38">
        <f t="shared" si="23"/>
        <v>0</v>
      </c>
      <c r="DC67" s="38">
        <f t="shared" si="23"/>
        <v>0</v>
      </c>
      <c r="DD67" s="38">
        <f t="shared" si="23"/>
        <v>0</v>
      </c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2"/>
      <c r="DR67" s="2"/>
      <c r="DS67" s="2"/>
      <c r="DT67" s="2"/>
      <c r="DU67" s="2"/>
      <c r="DV67" s="2"/>
      <c r="DW67" s="2"/>
      <c r="DX67" s="2"/>
      <c r="DY67" s="2"/>
    </row>
    <row r="68" spans="1:233" customFormat="1" ht="15" x14ac:dyDescent="0.25">
      <c r="A68" s="303"/>
      <c r="B68" s="68" t="s">
        <v>115</v>
      </c>
      <c r="C68" s="160">
        <f>SUM(D68:F68)</f>
        <v>4191</v>
      </c>
      <c r="D68" s="103">
        <f>SUM(ENERO:DICIEMBRE!D68)</f>
        <v>3192</v>
      </c>
      <c r="E68" s="103">
        <f>SUM(ENERO:DICIEMBRE!E68)</f>
        <v>999</v>
      </c>
      <c r="F68" s="103">
        <f>SUM(ENERO:DICIEMBRE!F68)</f>
        <v>0</v>
      </c>
      <c r="G68" s="103">
        <f>SUM(ENERO:DICIEMBRE!G68)</f>
        <v>0</v>
      </c>
      <c r="H68" s="103">
        <f>SUM(ENERO:DICIEMBRE!H68)</f>
        <v>0</v>
      </c>
      <c r="I68" s="103">
        <f>SUM(ENERO:DICIEMBRE!I68)</f>
        <v>0</v>
      </c>
      <c r="J68" s="103">
        <f>SUM(ENERO:DICIEMBRE!J68)</f>
        <v>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37" t="str">
        <f t="shared" si="19"/>
        <v/>
      </c>
      <c r="CB68" s="37" t="str">
        <f t="shared" si="20"/>
        <v/>
      </c>
      <c r="CC68" s="37" t="str">
        <f t="shared" si="21"/>
        <v/>
      </c>
      <c r="CD68" s="37" t="str">
        <f t="shared" si="22"/>
        <v/>
      </c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38">
        <f t="shared" si="23"/>
        <v>0</v>
      </c>
      <c r="DB68" s="38">
        <f t="shared" si="23"/>
        <v>0</v>
      </c>
      <c r="DC68" s="38">
        <f t="shared" si="23"/>
        <v>0</v>
      </c>
      <c r="DD68" s="38">
        <f t="shared" si="23"/>
        <v>0</v>
      </c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2"/>
      <c r="DR68" s="2"/>
      <c r="DS68" s="2"/>
      <c r="DT68" s="2"/>
      <c r="DU68" s="2"/>
      <c r="DV68" s="2"/>
      <c r="DW68" s="2"/>
      <c r="DX68" s="2"/>
      <c r="DY68" s="2"/>
    </row>
    <row r="69" spans="1:233" customFormat="1" ht="15" x14ac:dyDescent="0.25">
      <c r="A69" s="303"/>
      <c r="B69" s="163" t="s">
        <v>116</v>
      </c>
      <c r="C69" s="164">
        <f>SUM(D69)</f>
        <v>0</v>
      </c>
      <c r="D69" s="103">
        <f>SUM(ENERO:DICIEMBRE!D69)</f>
        <v>0</v>
      </c>
      <c r="E69" s="103">
        <f>SUM(ENERO:DICIEMBRE!E69)</f>
        <v>0</v>
      </c>
      <c r="F69" s="103">
        <f>SUM(ENERO:DICIEMBRE!F69)</f>
        <v>0</v>
      </c>
      <c r="G69" s="103">
        <f>SUM(ENERO:DICIEMBRE!G69)</f>
        <v>0</v>
      </c>
      <c r="H69" s="103">
        <f>SUM(ENERO:DICIEMBRE!H69)</f>
        <v>0</v>
      </c>
      <c r="I69" s="103">
        <f>SUM(ENERO:DICIEMBRE!I69)</f>
        <v>0</v>
      </c>
      <c r="J69" s="103">
        <f>SUM(ENERO:DICIEMBRE!J69)</f>
        <v>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37" t="str">
        <f t="shared" si="19"/>
        <v/>
      </c>
      <c r="CB69" s="37" t="str">
        <f t="shared" si="20"/>
        <v/>
      </c>
      <c r="CC69" s="37" t="str">
        <f t="shared" si="21"/>
        <v/>
      </c>
      <c r="CD69" s="37" t="str">
        <f t="shared" si="22"/>
        <v/>
      </c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38">
        <f t="shared" si="23"/>
        <v>0</v>
      </c>
      <c r="DB69" s="38">
        <f t="shared" si="23"/>
        <v>0</v>
      </c>
      <c r="DC69" s="38">
        <f t="shared" si="23"/>
        <v>0</v>
      </c>
      <c r="DD69" s="38">
        <f t="shared" si="23"/>
        <v>0</v>
      </c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2"/>
      <c r="DR69" s="2"/>
      <c r="DS69" s="2"/>
      <c r="DT69" s="2"/>
      <c r="DU69" s="2"/>
      <c r="DV69" s="2"/>
      <c r="DW69" s="2"/>
      <c r="DX69" s="2"/>
      <c r="DY69" s="2"/>
    </row>
    <row r="70" spans="1:233" customFormat="1" ht="15" x14ac:dyDescent="0.25">
      <c r="A70" s="303"/>
      <c r="B70" s="163" t="s">
        <v>117</v>
      </c>
      <c r="C70" s="160">
        <f>SUM(D70:F70)</f>
        <v>169</v>
      </c>
      <c r="D70" s="103">
        <f>SUM(ENERO:DICIEMBRE!D70)</f>
        <v>134</v>
      </c>
      <c r="E70" s="103">
        <f>SUM(ENERO:DICIEMBRE!E70)</f>
        <v>35</v>
      </c>
      <c r="F70" s="103">
        <f>SUM(ENERO:DICIEMBRE!F70)</f>
        <v>0</v>
      </c>
      <c r="G70" s="103">
        <f>SUM(ENERO:DICIEMBRE!G70)</f>
        <v>0</v>
      </c>
      <c r="H70" s="103">
        <f>SUM(ENERO:DICIEMBRE!H70)</f>
        <v>0</v>
      </c>
      <c r="I70" s="103">
        <f>SUM(ENERO:DICIEMBRE!I70)</f>
        <v>0</v>
      </c>
      <c r="J70" s="103">
        <f>SUM(ENERO:DICIEMBRE!J70)</f>
        <v>0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37" t="str">
        <f t="shared" si="19"/>
        <v/>
      </c>
      <c r="CB70" s="37" t="str">
        <f t="shared" si="20"/>
        <v/>
      </c>
      <c r="CC70" s="37" t="str">
        <f t="shared" si="21"/>
        <v/>
      </c>
      <c r="CD70" s="37" t="str">
        <f t="shared" si="22"/>
        <v/>
      </c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38">
        <f t="shared" si="23"/>
        <v>0</v>
      </c>
      <c r="DB70" s="38">
        <f t="shared" si="23"/>
        <v>0</v>
      </c>
      <c r="DC70" s="38">
        <f t="shared" si="23"/>
        <v>0</v>
      </c>
      <c r="DD70" s="38">
        <f t="shared" si="23"/>
        <v>0</v>
      </c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2"/>
      <c r="DR70" s="2"/>
      <c r="DS70" s="2"/>
      <c r="DT70" s="2"/>
      <c r="DU70" s="2"/>
      <c r="DV70" s="2"/>
      <c r="DW70" s="2"/>
      <c r="DX70" s="2"/>
      <c r="DY70" s="2"/>
    </row>
    <row r="71" spans="1:233" customFormat="1" ht="15" x14ac:dyDescent="0.25">
      <c r="A71" s="303"/>
      <c r="B71" s="163" t="s">
        <v>118</v>
      </c>
      <c r="C71" s="167">
        <f>SUM(D71)</f>
        <v>0</v>
      </c>
      <c r="D71" s="103">
        <f>SUM(ENERO:DICIEMBRE!D71)</f>
        <v>0</v>
      </c>
      <c r="E71" s="103">
        <f>SUM(ENERO:DICIEMBRE!E71)</f>
        <v>0</v>
      </c>
      <c r="F71" s="103">
        <f>SUM(ENERO:DICIEMBRE!F71)</f>
        <v>0</v>
      </c>
      <c r="G71" s="103">
        <f>SUM(ENERO:DICIEMBRE!G71)</f>
        <v>0</v>
      </c>
      <c r="H71" s="103">
        <f>SUM(ENERO:DICIEMBRE!H71)</f>
        <v>0</v>
      </c>
      <c r="I71" s="103">
        <f>SUM(ENERO:DICIEMBRE!I71)</f>
        <v>0</v>
      </c>
      <c r="J71" s="103">
        <f>SUM(ENERO:DICIEMBRE!J71)</f>
        <v>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37" t="str">
        <f t="shared" si="19"/>
        <v/>
      </c>
      <c r="CB71" s="37" t="str">
        <f t="shared" si="20"/>
        <v/>
      </c>
      <c r="CC71" s="37" t="str">
        <f t="shared" si="21"/>
        <v/>
      </c>
      <c r="CD71" s="37" t="str">
        <f t="shared" si="22"/>
        <v/>
      </c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38">
        <f t="shared" si="23"/>
        <v>0</v>
      </c>
      <c r="DB71" s="38">
        <f t="shared" si="23"/>
        <v>0</v>
      </c>
      <c r="DC71" s="38">
        <f t="shared" si="23"/>
        <v>0</v>
      </c>
      <c r="DD71" s="38">
        <f t="shared" si="23"/>
        <v>0</v>
      </c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2"/>
      <c r="DR71" s="2"/>
      <c r="DS71" s="2"/>
      <c r="DT71" s="2"/>
      <c r="DU71" s="2"/>
      <c r="DV71" s="2"/>
      <c r="DW71" s="2"/>
      <c r="DX71" s="2"/>
      <c r="DY71" s="2"/>
    </row>
    <row r="72" spans="1:233" customFormat="1" ht="31.5" x14ac:dyDescent="0.25">
      <c r="A72" s="303"/>
      <c r="B72" s="163" t="s">
        <v>119</v>
      </c>
      <c r="C72" s="167">
        <f>SUM(D72)</f>
        <v>0</v>
      </c>
      <c r="D72" s="103">
        <f>SUM(ENERO:DICIEMBRE!D72)</f>
        <v>0</v>
      </c>
      <c r="E72" s="103">
        <f>SUM(ENERO:DICIEMBRE!E72)</f>
        <v>0</v>
      </c>
      <c r="F72" s="103">
        <f>SUM(ENERO:DICIEMBRE!F72)</f>
        <v>0</v>
      </c>
      <c r="G72" s="103">
        <f>SUM(ENERO:DICIEMBRE!G72)</f>
        <v>0</v>
      </c>
      <c r="H72" s="103">
        <f>SUM(ENERO:DICIEMBRE!H72)</f>
        <v>0</v>
      </c>
      <c r="I72" s="103">
        <f>SUM(ENERO:DICIEMBRE!I72)</f>
        <v>0</v>
      </c>
      <c r="J72" s="103">
        <f>SUM(ENERO:DICIEMBRE!J72)</f>
        <v>0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37" t="str">
        <f t="shared" si="19"/>
        <v/>
      </c>
      <c r="CB72" s="37" t="str">
        <f t="shared" si="20"/>
        <v/>
      </c>
      <c r="CC72" s="37" t="str">
        <f t="shared" si="21"/>
        <v/>
      </c>
      <c r="CD72" s="37" t="str">
        <f t="shared" si="22"/>
        <v/>
      </c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38">
        <f t="shared" si="23"/>
        <v>0</v>
      </c>
      <c r="DB72" s="38">
        <f t="shared" si="23"/>
        <v>0</v>
      </c>
      <c r="DC72" s="38">
        <f t="shared" si="23"/>
        <v>0</v>
      </c>
      <c r="DD72" s="38">
        <f t="shared" si="23"/>
        <v>0</v>
      </c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2"/>
      <c r="DR72" s="2"/>
      <c r="DS72" s="2"/>
      <c r="DT72" s="2"/>
      <c r="DU72" s="2"/>
      <c r="DV72" s="2"/>
      <c r="DW72" s="2"/>
      <c r="DX72" s="2"/>
      <c r="DY72" s="2"/>
    </row>
    <row r="73" spans="1:233" customFormat="1" ht="15" x14ac:dyDescent="0.25">
      <c r="A73" s="303"/>
      <c r="B73" s="163" t="s">
        <v>120</v>
      </c>
      <c r="C73" s="167">
        <f>SUM(F73)</f>
        <v>0</v>
      </c>
      <c r="D73" s="103">
        <f>SUM(ENERO:DICIEMBRE!D73)</f>
        <v>0</v>
      </c>
      <c r="E73" s="103">
        <f>SUM(ENERO:DICIEMBRE!E73)</f>
        <v>0</v>
      </c>
      <c r="F73" s="103">
        <f>SUM(ENERO:DICIEMBRE!F73)</f>
        <v>0</v>
      </c>
      <c r="G73" s="103">
        <f>SUM(ENERO:DICIEMBRE!G73)</f>
        <v>0</v>
      </c>
      <c r="H73" s="103">
        <f>SUM(ENERO:DICIEMBRE!H73)</f>
        <v>0</v>
      </c>
      <c r="I73" s="103">
        <f>SUM(ENERO:DICIEMBRE!I73)</f>
        <v>0</v>
      </c>
      <c r="J73" s="103">
        <f>SUM(ENERO:DICIEMBRE!J73)</f>
        <v>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37" t="str">
        <f t="shared" si="19"/>
        <v/>
      </c>
      <c r="CB73" s="37" t="str">
        <f t="shared" si="20"/>
        <v/>
      </c>
      <c r="CC73" s="37" t="str">
        <f t="shared" si="21"/>
        <v/>
      </c>
      <c r="CD73" s="37" t="str">
        <f t="shared" si="22"/>
        <v/>
      </c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38">
        <f t="shared" si="23"/>
        <v>0</v>
      </c>
      <c r="DB73" s="38">
        <f t="shared" si="23"/>
        <v>0</v>
      </c>
      <c r="DC73" s="38">
        <f t="shared" si="23"/>
        <v>0</v>
      </c>
      <c r="DD73" s="38">
        <f t="shared" si="23"/>
        <v>0</v>
      </c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2"/>
      <c r="DR73" s="2"/>
      <c r="DS73" s="2"/>
      <c r="DT73" s="2"/>
      <c r="DU73" s="2"/>
      <c r="DV73" s="2"/>
      <c r="DW73" s="2"/>
      <c r="DX73" s="2"/>
      <c r="DY73" s="2"/>
    </row>
    <row r="74" spans="1:233" customFormat="1" ht="15" x14ac:dyDescent="0.25">
      <c r="A74" s="303"/>
      <c r="B74" s="163" t="s">
        <v>121</v>
      </c>
      <c r="C74" s="160">
        <f>SUM(D74:F74)</f>
        <v>0</v>
      </c>
      <c r="D74" s="103">
        <f>SUM(ENERO:DICIEMBRE!D74)</f>
        <v>0</v>
      </c>
      <c r="E74" s="103">
        <f>SUM(ENERO:DICIEMBRE!E74)</f>
        <v>0</v>
      </c>
      <c r="F74" s="103">
        <f>SUM(ENERO:DICIEMBRE!F74)</f>
        <v>0</v>
      </c>
      <c r="G74" s="103">
        <f>SUM(ENERO:DICIEMBRE!G74)</f>
        <v>0</v>
      </c>
      <c r="H74" s="103">
        <f>SUM(ENERO:DICIEMBRE!H74)</f>
        <v>0</v>
      </c>
      <c r="I74" s="103">
        <f>SUM(ENERO:DICIEMBRE!I74)</f>
        <v>0</v>
      </c>
      <c r="J74" s="103">
        <f>SUM(ENERO:DICIEMBRE!J74)</f>
        <v>0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37" t="str">
        <f t="shared" si="19"/>
        <v/>
      </c>
      <c r="CB74" s="37" t="str">
        <f t="shared" si="20"/>
        <v/>
      </c>
      <c r="CC74" s="37" t="str">
        <f t="shared" si="21"/>
        <v/>
      </c>
      <c r="CD74" s="37" t="str">
        <f t="shared" si="22"/>
        <v/>
      </c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38">
        <f t="shared" si="23"/>
        <v>0</v>
      </c>
      <c r="DB74" s="38">
        <f t="shared" si="23"/>
        <v>0</v>
      </c>
      <c r="DC74" s="38">
        <f t="shared" si="23"/>
        <v>0</v>
      </c>
      <c r="DD74" s="38">
        <f t="shared" si="23"/>
        <v>0</v>
      </c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2"/>
      <c r="DR74" s="2"/>
      <c r="DS74" s="2"/>
      <c r="DT74" s="2"/>
      <c r="DU74" s="2"/>
      <c r="DV74" s="2"/>
      <c r="DW74" s="2"/>
      <c r="DX74" s="2"/>
      <c r="DY74" s="2"/>
    </row>
    <row r="75" spans="1:233" customFormat="1" ht="15" x14ac:dyDescent="0.25">
      <c r="A75" s="303"/>
      <c r="B75" s="163" t="s">
        <v>122</v>
      </c>
      <c r="C75" s="160">
        <f>SUM(D75:F75)</f>
        <v>158</v>
      </c>
      <c r="D75" s="103">
        <f>SUM(ENERO:DICIEMBRE!D75)</f>
        <v>99</v>
      </c>
      <c r="E75" s="103">
        <f>SUM(ENERO:DICIEMBRE!E75)</f>
        <v>59</v>
      </c>
      <c r="F75" s="103">
        <f>SUM(ENERO:DICIEMBRE!F75)</f>
        <v>0</v>
      </c>
      <c r="G75" s="103">
        <f>SUM(ENERO:DICIEMBRE!G75)</f>
        <v>0</v>
      </c>
      <c r="H75" s="103">
        <f>SUM(ENERO:DICIEMBRE!H75)</f>
        <v>0</v>
      </c>
      <c r="I75" s="103">
        <f>SUM(ENERO:DICIEMBRE!I75)</f>
        <v>0</v>
      </c>
      <c r="J75" s="103">
        <f>SUM(ENERO:DICIEMBRE!J75)</f>
        <v>0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37" t="str">
        <f t="shared" si="19"/>
        <v/>
      </c>
      <c r="CB75" s="37" t="str">
        <f t="shared" si="20"/>
        <v/>
      </c>
      <c r="CC75" s="37" t="str">
        <f t="shared" si="21"/>
        <v/>
      </c>
      <c r="CD75" s="37" t="str">
        <f t="shared" si="22"/>
        <v/>
      </c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38">
        <f t="shared" si="23"/>
        <v>0</v>
      </c>
      <c r="DB75" s="38">
        <f t="shared" si="23"/>
        <v>0</v>
      </c>
      <c r="DC75" s="38">
        <f t="shared" si="23"/>
        <v>0</v>
      </c>
      <c r="DD75" s="38">
        <f t="shared" si="23"/>
        <v>0</v>
      </c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2"/>
      <c r="DR75" s="2"/>
      <c r="DS75" s="2"/>
      <c r="DT75" s="2"/>
      <c r="DU75" s="2"/>
      <c r="DV75" s="2"/>
      <c r="DW75" s="2"/>
      <c r="DX75" s="2"/>
      <c r="DY75" s="2"/>
    </row>
    <row r="76" spans="1:233" customFormat="1" ht="15" x14ac:dyDescent="0.25">
      <c r="A76" s="303"/>
      <c r="B76" s="163" t="s">
        <v>123</v>
      </c>
      <c r="C76" s="160">
        <f>SUM(D76:F76)</f>
        <v>0</v>
      </c>
      <c r="D76" s="103">
        <f>SUM(ENERO:DICIEMBRE!D76)</f>
        <v>0</v>
      </c>
      <c r="E76" s="103">
        <f>SUM(ENERO:DICIEMBRE!E76)</f>
        <v>0</v>
      </c>
      <c r="F76" s="103">
        <f>SUM(ENERO:DICIEMBRE!F76)</f>
        <v>0</v>
      </c>
      <c r="G76" s="103">
        <f>SUM(ENERO:DICIEMBRE!G76)</f>
        <v>0</v>
      </c>
      <c r="H76" s="103">
        <f>SUM(ENERO:DICIEMBRE!H76)</f>
        <v>0</v>
      </c>
      <c r="I76" s="103">
        <f>SUM(ENERO:DICIEMBRE!I76)</f>
        <v>0</v>
      </c>
      <c r="J76" s="103">
        <f>SUM(ENERO:DICIEMBRE!J76)</f>
        <v>0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37" t="str">
        <f>IF(DA76=1,"* Pueblos Originarios debe ser MENOR O IGUAL al Total. ","")</f>
        <v/>
      </c>
      <c r="CB76" s="37" t="str">
        <f>IF(DB76=1,"* Migrantes debe ser MENOR O IGUAL al Total. ","")</f>
        <v/>
      </c>
      <c r="CC76" s="37" t="str">
        <f>IF(DC76=1,"* Multimorbilidad Crónica debe ser MENOR O IGUAL al Total. ","")</f>
        <v/>
      </c>
      <c r="CD76" s="37" t="str">
        <f>IF(DD76=1,"* Población ELEAM o Institucionalizada debe ser MENOR O IGUAL al Total. ","")</f>
        <v/>
      </c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38">
        <f t="shared" si="23"/>
        <v>0</v>
      </c>
      <c r="DB76" s="38">
        <f t="shared" si="23"/>
        <v>0</v>
      </c>
      <c r="DC76" s="38">
        <f t="shared" si="23"/>
        <v>0</v>
      </c>
      <c r="DD76" s="38">
        <f t="shared" si="23"/>
        <v>0</v>
      </c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2"/>
      <c r="DR76" s="2"/>
      <c r="DS76" s="2"/>
      <c r="DT76" s="2"/>
      <c r="DU76" s="2"/>
      <c r="DV76" s="2"/>
      <c r="DW76" s="2"/>
      <c r="DX76" s="2"/>
      <c r="DY76" s="2"/>
    </row>
    <row r="77" spans="1:233" customFormat="1" ht="15" x14ac:dyDescent="0.25">
      <c r="A77" s="303"/>
      <c r="B77" s="169" t="s">
        <v>124</v>
      </c>
      <c r="C77" s="149">
        <f>SUM(D77:F77)</f>
        <v>0</v>
      </c>
      <c r="D77" s="103">
        <f>SUM(ENERO:DICIEMBRE!D77)</f>
        <v>0</v>
      </c>
      <c r="E77" s="103">
        <f>SUM(ENERO:DICIEMBRE!E77)</f>
        <v>0</v>
      </c>
      <c r="F77" s="103">
        <f>SUM(ENERO:DICIEMBRE!F77)</f>
        <v>0</v>
      </c>
      <c r="G77" s="103">
        <f>SUM(ENERO:DICIEMBRE!G77)</f>
        <v>0</v>
      </c>
      <c r="H77" s="103">
        <f>SUM(ENERO:DICIEMBRE!H77)</f>
        <v>0</v>
      </c>
      <c r="I77" s="103">
        <f>SUM(ENERO:DICIEMBRE!I77)</f>
        <v>0</v>
      </c>
      <c r="J77" s="103">
        <f>SUM(ENERO:DICIEMBRE!J77)</f>
        <v>0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37" t="str">
        <f>IF(DA77=1,"* Pueblos Originarios debe ser MENOR O IGUAL al Total. ","")</f>
        <v/>
      </c>
      <c r="CB77" s="37" t="str">
        <f>IF(DB77=1,"* Migrantes debe ser MENOR O IGUAL al Total. ","")</f>
        <v/>
      </c>
      <c r="CC77" s="37" t="str">
        <f>IF(DC77=1,"* Multimorbilidad Crónica debe ser MENOR O IGUAL al Total. ","")</f>
        <v/>
      </c>
      <c r="CD77" s="37" t="str">
        <f>IF(DD77=1,"* Población ELEAM o Institucionalizada debe ser MENOR O IGUAL al Total. ","")</f>
        <v/>
      </c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38">
        <f t="shared" si="23"/>
        <v>0</v>
      </c>
      <c r="DB77" s="38">
        <f t="shared" si="23"/>
        <v>0</v>
      </c>
      <c r="DC77" s="38">
        <f t="shared" si="23"/>
        <v>0</v>
      </c>
      <c r="DD77" s="38">
        <f t="shared" si="23"/>
        <v>0</v>
      </c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2"/>
      <c r="DR77" s="2"/>
      <c r="DS77" s="2"/>
      <c r="DT77" s="2"/>
      <c r="DU77" s="2"/>
      <c r="DV77" s="2"/>
      <c r="DW77" s="2"/>
      <c r="DX77" s="2"/>
      <c r="DY77" s="2"/>
    </row>
    <row r="78" spans="1:233" s="40" customFormat="1" x14ac:dyDescent="0.2">
      <c r="A78" s="142" t="s">
        <v>125</v>
      </c>
      <c r="B78" s="143"/>
      <c r="C78" s="143"/>
      <c r="D78" s="143"/>
      <c r="E78" s="143"/>
      <c r="F78" s="143"/>
      <c r="G78" s="174"/>
      <c r="H78" s="175"/>
      <c r="I78" s="176"/>
      <c r="J78" s="17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2"/>
      <c r="DR78" s="2"/>
      <c r="DS78" s="2"/>
      <c r="DT78" s="2"/>
      <c r="DU78" s="2"/>
      <c r="DV78" s="2"/>
      <c r="DW78" s="2"/>
      <c r="DX78" s="2"/>
      <c r="DY78" s="2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</row>
    <row r="79" spans="1:233" s="40" customFormat="1" x14ac:dyDescent="0.2">
      <c r="A79" s="290" t="s">
        <v>126</v>
      </c>
      <c r="B79" s="291"/>
      <c r="C79" s="296" t="s">
        <v>127</v>
      </c>
      <c r="D79" s="296"/>
      <c r="E79" s="296"/>
      <c r="F79" s="296"/>
      <c r="G79" s="297"/>
      <c r="H79" s="298" t="s">
        <v>128</v>
      </c>
      <c r="I79" s="299"/>
      <c r="J79" s="1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2"/>
      <c r="DR79" s="2"/>
      <c r="DS79" s="2"/>
      <c r="DT79" s="2"/>
      <c r="DU79" s="2"/>
      <c r="DV79" s="2"/>
      <c r="DW79" s="2"/>
      <c r="DX79" s="2"/>
      <c r="DY79" s="2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</row>
    <row r="80" spans="1:233" s="40" customFormat="1" x14ac:dyDescent="0.2">
      <c r="A80" s="292"/>
      <c r="B80" s="293"/>
      <c r="C80" s="290" t="s">
        <v>4</v>
      </c>
      <c r="D80" s="287" t="s">
        <v>129</v>
      </c>
      <c r="E80" s="288"/>
      <c r="F80" s="289"/>
      <c r="G80" s="301" t="s">
        <v>130</v>
      </c>
      <c r="H80" s="300"/>
      <c r="I80" s="299"/>
      <c r="J80" s="12"/>
      <c r="K80" s="1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3"/>
      <c r="BW80" s="3"/>
      <c r="BX80" s="4"/>
      <c r="BY80" s="4"/>
      <c r="BZ80" s="4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6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</row>
    <row r="81" spans="1:233" s="40" customFormat="1" ht="21" x14ac:dyDescent="0.2">
      <c r="A81" s="294"/>
      <c r="B81" s="295"/>
      <c r="C81" s="294"/>
      <c r="D81" s="145" t="s">
        <v>131</v>
      </c>
      <c r="E81" s="17" t="s">
        <v>132</v>
      </c>
      <c r="F81" s="179" t="s">
        <v>85</v>
      </c>
      <c r="G81" s="302"/>
      <c r="H81" s="24" t="s">
        <v>133</v>
      </c>
      <c r="I81" s="15" t="s">
        <v>134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3"/>
      <c r="BW81" s="3"/>
      <c r="BX81" s="4"/>
      <c r="BY81" s="4"/>
      <c r="BZ81" s="4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6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</row>
    <row r="82" spans="1:233" s="40" customFormat="1" x14ac:dyDescent="0.2">
      <c r="A82" s="280" t="s">
        <v>135</v>
      </c>
      <c r="B82" s="281"/>
      <c r="C82" s="180">
        <f t="shared" ref="C82:C89" si="24">SUM(D82:F82)+H82</f>
        <v>0</v>
      </c>
      <c r="D82" s="103">
        <f>SUM(ENERO:DICIEMBRE!D82)</f>
        <v>0</v>
      </c>
      <c r="E82" s="103">
        <f>SUM(ENERO:DICIEMBRE!E82)</f>
        <v>0</v>
      </c>
      <c r="F82" s="103">
        <f>SUM(ENERO:DICIEMBRE!F82)</f>
        <v>0</v>
      </c>
      <c r="G82" s="103">
        <f>SUM(ENERO:DICIEMBRE!G82)</f>
        <v>0</v>
      </c>
      <c r="H82" s="103">
        <f>SUM(ENERO:DICIEMBRE!H82)</f>
        <v>0</v>
      </c>
      <c r="I82" s="103">
        <f>SUM(ENERO:DICIEMBRE!I82)</f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3"/>
      <c r="BW82" s="3"/>
      <c r="BX82" s="4"/>
      <c r="BY82" s="4"/>
      <c r="BZ82" s="4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6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</row>
    <row r="83" spans="1:233" s="40" customFormat="1" x14ac:dyDescent="0.2">
      <c r="A83" s="282" t="s">
        <v>136</v>
      </c>
      <c r="B83" s="283"/>
      <c r="C83" s="184">
        <f t="shared" si="24"/>
        <v>0</v>
      </c>
      <c r="D83" s="103">
        <f>SUM(ENERO:DICIEMBRE!D83)</f>
        <v>0</v>
      </c>
      <c r="E83" s="103">
        <f>SUM(ENERO:DICIEMBRE!E83)</f>
        <v>0</v>
      </c>
      <c r="F83" s="103">
        <f>SUM(ENERO:DICIEMBRE!F83)</f>
        <v>0</v>
      </c>
      <c r="G83" s="103">
        <f>SUM(ENERO:DICIEMBRE!G83)</f>
        <v>0</v>
      </c>
      <c r="H83" s="103">
        <f>SUM(ENERO:DICIEMBRE!H83)</f>
        <v>0</v>
      </c>
      <c r="I83" s="103">
        <f>SUM(ENERO:DICIEMBRE!I83)</f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3"/>
      <c r="BW83" s="3"/>
      <c r="BX83" s="4"/>
      <c r="BY83" s="4"/>
      <c r="BZ83" s="4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6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</row>
    <row r="84" spans="1:233" s="40" customFormat="1" x14ac:dyDescent="0.2">
      <c r="A84" s="282" t="s">
        <v>137</v>
      </c>
      <c r="B84" s="283"/>
      <c r="C84" s="184">
        <f t="shared" si="24"/>
        <v>0</v>
      </c>
      <c r="D84" s="103">
        <f>SUM(ENERO:DICIEMBRE!D84)</f>
        <v>0</v>
      </c>
      <c r="E84" s="103">
        <f>SUM(ENERO:DICIEMBRE!E84)</f>
        <v>0</v>
      </c>
      <c r="F84" s="103">
        <f>SUM(ENERO:DICIEMBRE!F84)</f>
        <v>0</v>
      </c>
      <c r="G84" s="103">
        <f>SUM(ENERO:DICIEMBRE!G84)</f>
        <v>0</v>
      </c>
      <c r="H84" s="103">
        <f>SUM(ENERO:DICIEMBRE!H84)</f>
        <v>0</v>
      </c>
      <c r="I84" s="103">
        <f>SUM(ENERO:DICIEMBRE!I84)</f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3"/>
      <c r="BW84" s="3"/>
      <c r="BX84" s="4"/>
      <c r="BY84" s="4"/>
      <c r="BZ84" s="4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6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</row>
    <row r="85" spans="1:233" s="40" customFormat="1" x14ac:dyDescent="0.2">
      <c r="A85" s="284" t="s">
        <v>138</v>
      </c>
      <c r="B85" s="283"/>
      <c r="C85" s="184">
        <f t="shared" si="24"/>
        <v>0</v>
      </c>
      <c r="D85" s="103">
        <f>SUM(ENERO:DICIEMBRE!D85)</f>
        <v>0</v>
      </c>
      <c r="E85" s="103">
        <f>SUM(ENERO:DICIEMBRE!E85)</f>
        <v>0</v>
      </c>
      <c r="F85" s="103">
        <f>SUM(ENERO:DICIEMBRE!F85)</f>
        <v>0</v>
      </c>
      <c r="G85" s="103">
        <f>SUM(ENERO:DICIEMBRE!G85)</f>
        <v>0</v>
      </c>
      <c r="H85" s="103">
        <f>SUM(ENERO:DICIEMBRE!H85)</f>
        <v>0</v>
      </c>
      <c r="I85" s="103">
        <f>SUM(ENERO:DICIEMBRE!I85)</f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3"/>
      <c r="BW85" s="3"/>
      <c r="BX85" s="4"/>
      <c r="BY85" s="4"/>
      <c r="BZ85" s="4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6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</row>
    <row r="86" spans="1:233" s="40" customFormat="1" x14ac:dyDescent="0.2">
      <c r="A86" s="284" t="s">
        <v>139</v>
      </c>
      <c r="B86" s="283"/>
      <c r="C86" s="184">
        <f t="shared" si="24"/>
        <v>0</v>
      </c>
      <c r="D86" s="103">
        <f>SUM(ENERO:DICIEMBRE!D86)</f>
        <v>0</v>
      </c>
      <c r="E86" s="103">
        <f>SUM(ENERO:DICIEMBRE!E86)</f>
        <v>0</v>
      </c>
      <c r="F86" s="103">
        <f>SUM(ENERO:DICIEMBRE!F86)</f>
        <v>0</v>
      </c>
      <c r="G86" s="103">
        <f>SUM(ENERO:DICIEMBRE!G86)</f>
        <v>0</v>
      </c>
      <c r="H86" s="103">
        <f>SUM(ENERO:DICIEMBRE!H86)</f>
        <v>0</v>
      </c>
      <c r="I86" s="103">
        <f>SUM(ENERO:DICIEMBRE!I86)</f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3"/>
      <c r="BW86" s="3"/>
      <c r="BX86" s="4"/>
      <c r="BY86" s="4"/>
      <c r="BZ86" s="4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6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</row>
    <row r="87" spans="1:233" s="40" customFormat="1" x14ac:dyDescent="0.2">
      <c r="A87" s="282" t="s">
        <v>140</v>
      </c>
      <c r="B87" s="283"/>
      <c r="C87" s="184">
        <f t="shared" si="24"/>
        <v>0</v>
      </c>
      <c r="D87" s="103">
        <f>SUM(ENERO:DICIEMBRE!D87)</f>
        <v>0</v>
      </c>
      <c r="E87" s="103">
        <f>SUM(ENERO:DICIEMBRE!E87)</f>
        <v>0</v>
      </c>
      <c r="F87" s="103">
        <f>SUM(ENERO:DICIEMBRE!F87)</f>
        <v>0</v>
      </c>
      <c r="G87" s="103">
        <f>SUM(ENERO:DICIEMBRE!G87)</f>
        <v>0</v>
      </c>
      <c r="H87" s="103">
        <f>SUM(ENERO:DICIEMBRE!H87)</f>
        <v>0</v>
      </c>
      <c r="I87" s="103">
        <f>SUM(ENERO:DICIEMBRE!I87)</f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3"/>
      <c r="BW87" s="3"/>
      <c r="BX87" s="4"/>
      <c r="BY87" s="4"/>
      <c r="BZ87" s="4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6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</row>
    <row r="88" spans="1:233" s="40" customFormat="1" x14ac:dyDescent="0.2">
      <c r="A88" s="282" t="s">
        <v>141</v>
      </c>
      <c r="B88" s="283"/>
      <c r="C88" s="184">
        <f t="shared" si="24"/>
        <v>0</v>
      </c>
      <c r="D88" s="103">
        <f>SUM(ENERO:DICIEMBRE!D88)</f>
        <v>0</v>
      </c>
      <c r="E88" s="103">
        <f>SUM(ENERO:DICIEMBRE!E88)</f>
        <v>0</v>
      </c>
      <c r="F88" s="103">
        <f>SUM(ENERO:DICIEMBRE!F88)</f>
        <v>0</v>
      </c>
      <c r="G88" s="103">
        <f>SUM(ENERO:DICIEMBRE!G88)</f>
        <v>0</v>
      </c>
      <c r="H88" s="103">
        <f>SUM(ENERO:DICIEMBRE!H88)</f>
        <v>0</v>
      </c>
      <c r="I88" s="103">
        <f>SUM(ENERO:DICIEMBRE!I88)</f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3"/>
      <c r="BW88" s="3"/>
      <c r="BX88" s="4"/>
      <c r="BY88" s="4"/>
      <c r="BZ88" s="4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6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</row>
    <row r="89" spans="1:233" s="40" customFormat="1" x14ac:dyDescent="0.2">
      <c r="A89" s="285" t="s">
        <v>142</v>
      </c>
      <c r="B89" s="286"/>
      <c r="C89" s="188">
        <f t="shared" si="24"/>
        <v>0</v>
      </c>
      <c r="D89" s="103">
        <f>SUM(ENERO:DICIEMBRE!D89)</f>
        <v>0</v>
      </c>
      <c r="E89" s="103">
        <f>SUM(ENERO:DICIEMBRE!E89)</f>
        <v>0</v>
      </c>
      <c r="F89" s="103">
        <f>SUM(ENERO:DICIEMBRE!F89)</f>
        <v>0</v>
      </c>
      <c r="G89" s="103">
        <f>SUM(ENERO:DICIEMBRE!G89)</f>
        <v>0</v>
      </c>
      <c r="H89" s="103">
        <f>SUM(ENERO:DICIEMBRE!H89)</f>
        <v>0</v>
      </c>
      <c r="I89" s="103">
        <f>SUM(ENERO:DICIEMBRE!I89)</f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3"/>
      <c r="BW89" s="3"/>
      <c r="BX89" s="4"/>
      <c r="BY89" s="4"/>
      <c r="BZ89" s="4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6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</row>
    <row r="90" spans="1:233" s="40" customFormat="1" x14ac:dyDescent="0.2">
      <c r="A90" s="1" t="s">
        <v>143</v>
      </c>
      <c r="B90" s="12"/>
      <c r="C90" s="12"/>
      <c r="D90" s="12"/>
      <c r="E90" s="12"/>
      <c r="F90" s="12"/>
      <c r="G90" s="12"/>
      <c r="H90" s="12"/>
      <c r="I90" s="1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3"/>
      <c r="BW90" s="3"/>
      <c r="BX90" s="4"/>
      <c r="BY90" s="4"/>
      <c r="BZ90" s="4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6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</row>
    <row r="91" spans="1:233" s="40" customFormat="1" x14ac:dyDescent="0.2">
      <c r="A91" s="192" t="s">
        <v>144</v>
      </c>
      <c r="B91" s="193"/>
      <c r="C91" s="193"/>
      <c r="D91" s="193"/>
      <c r="E91" s="193"/>
      <c r="F91" s="194"/>
      <c r="G91" s="19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3"/>
      <c r="BW91" s="3"/>
      <c r="BX91" s="4"/>
      <c r="BY91" s="4"/>
      <c r="BZ91" s="4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6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</row>
    <row r="92" spans="1:233" s="40" customFormat="1" x14ac:dyDescent="0.2">
      <c r="A92" s="275" t="s">
        <v>145</v>
      </c>
      <c r="B92" s="275" t="s">
        <v>146</v>
      </c>
      <c r="C92" s="287" t="s">
        <v>147</v>
      </c>
      <c r="D92" s="288"/>
      <c r="E92" s="288"/>
      <c r="F92" s="288"/>
      <c r="G92" s="28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3"/>
      <c r="BW92" s="3"/>
      <c r="BX92" s="4"/>
      <c r="BY92" s="4"/>
      <c r="BZ92" s="4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6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</row>
    <row r="93" spans="1:233" s="40" customFormat="1" x14ac:dyDescent="0.2">
      <c r="A93" s="276"/>
      <c r="B93" s="276"/>
      <c r="C93" s="145" t="s">
        <v>148</v>
      </c>
      <c r="D93" s="195" t="s">
        <v>149</v>
      </c>
      <c r="E93" s="17" t="s">
        <v>65</v>
      </c>
      <c r="F93" s="17" t="s">
        <v>150</v>
      </c>
      <c r="G93" s="179" t="s">
        <v>151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3"/>
      <c r="BW93" s="3"/>
      <c r="BX93" s="4"/>
      <c r="BY93" s="4"/>
      <c r="BZ93" s="4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6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</row>
    <row r="94" spans="1:233" s="40" customFormat="1" x14ac:dyDescent="0.2">
      <c r="A94" s="196" t="s">
        <v>152</v>
      </c>
      <c r="B94" s="197">
        <f>SUM(C94:G94)</f>
        <v>0</v>
      </c>
      <c r="C94" s="103">
        <f>SUM(ENERO:DICIEMBRE!C94)</f>
        <v>0</v>
      </c>
      <c r="D94" s="103">
        <f>SUM(ENERO:DICIEMBRE!D94)</f>
        <v>0</v>
      </c>
      <c r="E94" s="103">
        <f>SUM(ENERO:DICIEMBRE!E94)</f>
        <v>0</v>
      </c>
      <c r="F94" s="103">
        <f>SUM(ENERO:DICIEMBRE!F94)</f>
        <v>0</v>
      </c>
      <c r="G94" s="103">
        <f>SUM(ENERO:DICIEMBRE!G94)</f>
        <v>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3"/>
      <c r="BW94" s="3"/>
      <c r="BX94" s="4"/>
      <c r="BY94" s="4"/>
      <c r="BZ94" s="4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6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</row>
    <row r="95" spans="1:233" s="40" customFormat="1" x14ac:dyDescent="0.2">
      <c r="A95" s="199" t="s">
        <v>101</v>
      </c>
      <c r="B95" s="200">
        <f>SUM(C95:G95)</f>
        <v>0</v>
      </c>
      <c r="C95" s="103">
        <f>SUM(ENERO:DICIEMBRE!C95)</f>
        <v>0</v>
      </c>
      <c r="D95" s="103">
        <f>SUM(ENERO:DICIEMBRE!D95)</f>
        <v>0</v>
      </c>
      <c r="E95" s="103">
        <f>SUM(ENERO:DICIEMBRE!E95)</f>
        <v>0</v>
      </c>
      <c r="F95" s="103">
        <f>SUM(ENERO:DICIEMBRE!F95)</f>
        <v>0</v>
      </c>
      <c r="G95" s="103">
        <f>SUM(ENERO:DICIEMBRE!G95)</f>
        <v>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3"/>
      <c r="BW95" s="3"/>
      <c r="BX95" s="4"/>
      <c r="BY95" s="4"/>
      <c r="BZ95" s="4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6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</row>
    <row r="96" spans="1:233" x14ac:dyDescent="0.2">
      <c r="A96" s="192" t="s">
        <v>153</v>
      </c>
      <c r="B96" s="193"/>
      <c r="C96" s="193"/>
      <c r="D96" s="193"/>
      <c r="E96" s="193"/>
      <c r="F96" s="194"/>
      <c r="G96" s="194"/>
    </row>
    <row r="97" spans="1:105" s="2" customFormat="1" x14ac:dyDescent="0.2">
      <c r="A97" s="275" t="s">
        <v>154</v>
      </c>
      <c r="B97" s="277" t="s">
        <v>155</v>
      </c>
      <c r="C97" s="277" t="s">
        <v>156</v>
      </c>
      <c r="BV97" s="3"/>
      <c r="BW97" s="3"/>
      <c r="BX97" s="4"/>
      <c r="BY97" s="4"/>
      <c r="BZ97" s="4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6"/>
      <c r="DA97" s="7"/>
    </row>
    <row r="98" spans="1:105" s="2" customFormat="1" x14ac:dyDescent="0.2">
      <c r="A98" s="276"/>
      <c r="B98" s="278"/>
      <c r="C98" s="279"/>
      <c r="BV98" s="3"/>
      <c r="BW98" s="3"/>
      <c r="BX98" s="4"/>
      <c r="BY98" s="4"/>
      <c r="BZ98" s="4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6"/>
      <c r="DA98" s="7"/>
    </row>
    <row r="99" spans="1:105" s="2" customFormat="1" x14ac:dyDescent="0.2">
      <c r="A99" s="201" t="s">
        <v>152</v>
      </c>
      <c r="B99" s="103">
        <f>SUM(ENERO:DICIEMBRE!B99)</f>
        <v>0</v>
      </c>
      <c r="C99" s="103">
        <f>SUM(ENERO:DICIEMBRE!C99)</f>
        <v>0</v>
      </c>
      <c r="BV99" s="3"/>
      <c r="BW99" s="3"/>
      <c r="BX99" s="4"/>
      <c r="BY99" s="4"/>
      <c r="BZ99" s="4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6"/>
      <c r="DA99" s="7"/>
    </row>
    <row r="100" spans="1:105" s="2" customFormat="1" x14ac:dyDescent="0.2">
      <c r="A100" s="203" t="s">
        <v>157</v>
      </c>
      <c r="B100" s="204"/>
      <c r="C100" s="204"/>
      <c r="D100" s="204"/>
      <c r="E100" s="204"/>
      <c r="F100" s="204"/>
      <c r="G100" s="204"/>
      <c r="H100" s="204"/>
      <c r="I100" s="204"/>
      <c r="J100" s="204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BV100" s="3"/>
      <c r="BW100" s="3"/>
      <c r="BX100" s="4"/>
      <c r="BY100" s="4"/>
      <c r="BZ100" s="4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6"/>
      <c r="DA100" s="7"/>
    </row>
    <row r="101" spans="1:105" s="2" customFormat="1" x14ac:dyDescent="0.2">
      <c r="A101" s="266" t="s">
        <v>158</v>
      </c>
      <c r="B101" s="266" t="s">
        <v>4</v>
      </c>
      <c r="C101" s="267" t="s">
        <v>159</v>
      </c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9" t="s">
        <v>160</v>
      </c>
      <c r="U101" s="270"/>
      <c r="BQ101" s="3"/>
      <c r="BR101" s="3"/>
      <c r="BS101" s="3"/>
      <c r="BT101" s="3"/>
      <c r="BY101" s="4"/>
      <c r="BZ101" s="4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6"/>
      <c r="CV101" s="6"/>
      <c r="CW101" s="6"/>
      <c r="CX101" s="6"/>
      <c r="CY101" s="6"/>
      <c r="CZ101" s="6"/>
      <c r="DA101" s="7"/>
    </row>
    <row r="102" spans="1:105" s="2" customFormat="1" x14ac:dyDescent="0.2">
      <c r="A102" s="266"/>
      <c r="B102" s="266"/>
      <c r="C102" s="273" t="s">
        <v>161</v>
      </c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1"/>
      <c r="U102" s="272"/>
      <c r="BQ102" s="3"/>
      <c r="BR102" s="3"/>
      <c r="BS102" s="3"/>
      <c r="BT102" s="3"/>
      <c r="BY102" s="4"/>
      <c r="BZ102" s="4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6"/>
      <c r="CV102" s="6"/>
      <c r="CW102" s="6"/>
      <c r="CX102" s="6"/>
      <c r="CY102" s="6"/>
      <c r="CZ102" s="6"/>
      <c r="DA102" s="7"/>
    </row>
    <row r="103" spans="1:105" s="2" customFormat="1" ht="21" x14ac:dyDescent="0.2">
      <c r="A103" s="266"/>
      <c r="B103" s="266"/>
      <c r="C103" s="145" t="s">
        <v>148</v>
      </c>
      <c r="D103" s="17" t="s">
        <v>149</v>
      </c>
      <c r="E103" s="17" t="s">
        <v>65</v>
      </c>
      <c r="F103" s="17" t="s">
        <v>150</v>
      </c>
      <c r="G103" s="17" t="s">
        <v>151</v>
      </c>
      <c r="H103" s="17" t="s">
        <v>162</v>
      </c>
      <c r="I103" s="17" t="s">
        <v>69</v>
      </c>
      <c r="J103" s="17" t="s">
        <v>70</v>
      </c>
      <c r="K103" s="17" t="s">
        <v>71</v>
      </c>
      <c r="L103" s="17" t="s">
        <v>72</v>
      </c>
      <c r="M103" s="17" t="s">
        <v>73</v>
      </c>
      <c r="N103" s="17" t="s">
        <v>74</v>
      </c>
      <c r="O103" s="17" t="s">
        <v>75</v>
      </c>
      <c r="P103" s="17" t="s">
        <v>76</v>
      </c>
      <c r="Q103" s="17" t="s">
        <v>77</v>
      </c>
      <c r="R103" s="17" t="s">
        <v>78</v>
      </c>
      <c r="S103" s="179" t="s">
        <v>79</v>
      </c>
      <c r="T103" s="206" t="s">
        <v>81</v>
      </c>
      <c r="U103" s="207" t="s">
        <v>82</v>
      </c>
      <c r="BQ103" s="3"/>
      <c r="BR103" s="3"/>
      <c r="BS103" s="3"/>
      <c r="BT103" s="3"/>
      <c r="BY103" s="4"/>
      <c r="BZ103" s="4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6"/>
      <c r="CV103" s="6"/>
      <c r="CW103" s="6"/>
      <c r="CX103" s="6"/>
      <c r="CY103" s="6"/>
      <c r="CZ103" s="6"/>
      <c r="DA103" s="7"/>
    </row>
    <row r="104" spans="1:105" s="2" customFormat="1" ht="21" x14ac:dyDescent="0.2">
      <c r="A104" s="208" t="s">
        <v>163</v>
      </c>
      <c r="B104" s="209">
        <f>SUM(C104:S104)</f>
        <v>0</v>
      </c>
      <c r="C104" s="103">
        <f>SUM(ENERO:DICIEMBRE!C104)</f>
        <v>0</v>
      </c>
      <c r="D104" s="103">
        <f>SUM(ENERO:DICIEMBRE!D104)</f>
        <v>0</v>
      </c>
      <c r="E104" s="103">
        <f>SUM(ENERO:DICIEMBRE!E104)</f>
        <v>0</v>
      </c>
      <c r="F104" s="103">
        <f>SUM(ENERO:DICIEMBRE!F104)</f>
        <v>0</v>
      </c>
      <c r="G104" s="103">
        <f>SUM(ENERO:DICIEMBRE!G104)</f>
        <v>0</v>
      </c>
      <c r="H104" s="103">
        <f>SUM(ENERO:DICIEMBRE!H104)</f>
        <v>0</v>
      </c>
      <c r="I104" s="103">
        <f>SUM(ENERO:DICIEMBRE!I104)</f>
        <v>0</v>
      </c>
      <c r="J104" s="103">
        <f>SUM(ENERO:DICIEMBRE!J104)</f>
        <v>0</v>
      </c>
      <c r="K104" s="103">
        <f>SUM(ENERO:DICIEMBRE!K104)</f>
        <v>0</v>
      </c>
      <c r="L104" s="103">
        <f>SUM(ENERO:DICIEMBRE!L104)</f>
        <v>0</v>
      </c>
      <c r="M104" s="103">
        <f>SUM(ENERO:DICIEMBRE!M104)</f>
        <v>0</v>
      </c>
      <c r="N104" s="103">
        <f>SUM(ENERO:DICIEMBRE!N104)</f>
        <v>0</v>
      </c>
      <c r="O104" s="103">
        <f>SUM(ENERO:DICIEMBRE!O104)</f>
        <v>0</v>
      </c>
      <c r="P104" s="103">
        <f>SUM(ENERO:DICIEMBRE!P104)</f>
        <v>0</v>
      </c>
      <c r="Q104" s="103">
        <f>SUM(ENERO:DICIEMBRE!Q104)</f>
        <v>0</v>
      </c>
      <c r="R104" s="103">
        <f>SUM(ENERO:DICIEMBRE!R104)</f>
        <v>0</v>
      </c>
      <c r="S104" s="103">
        <f>SUM(ENERO:DICIEMBRE!S104)</f>
        <v>0</v>
      </c>
      <c r="T104" s="103">
        <f>SUM(ENERO:DICIEMBRE!T104)</f>
        <v>0</v>
      </c>
      <c r="U104" s="103">
        <f>SUM(ENERO:DICIEMBRE!U104)</f>
        <v>0</v>
      </c>
      <c r="V104" s="2" t="str">
        <f>CA104</f>
        <v/>
      </c>
      <c r="BV104" s="3"/>
      <c r="BW104" s="3"/>
      <c r="BX104" s="4"/>
      <c r="BY104" s="4"/>
      <c r="BZ104" s="4"/>
      <c r="CA104" s="37" t="str">
        <f>IF(DA104=1,"* El Total de consultas por Sexo debe ser igual al Total de Consultas por Grupo de Edad. ","")</f>
        <v/>
      </c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6"/>
      <c r="DA104" s="38">
        <f>IF(B104&lt;&gt;U104+T104,1,0)</f>
        <v>0</v>
      </c>
    </row>
    <row r="105" spans="1:105" s="2" customFormat="1" x14ac:dyDescent="0.2">
      <c r="A105" s="210" t="s">
        <v>164</v>
      </c>
      <c r="B105" s="209">
        <f t="shared" ref="B105:B118" si="25">SUM(C105:S105)</f>
        <v>0</v>
      </c>
      <c r="C105" s="103">
        <f>SUM(ENERO:DICIEMBRE!C105)</f>
        <v>0</v>
      </c>
      <c r="D105" s="103">
        <f>SUM(ENERO:DICIEMBRE!D105)</f>
        <v>0</v>
      </c>
      <c r="E105" s="103">
        <f>SUM(ENERO:DICIEMBRE!E105)</f>
        <v>0</v>
      </c>
      <c r="F105" s="103">
        <f>SUM(ENERO:DICIEMBRE!F105)</f>
        <v>0</v>
      </c>
      <c r="G105" s="103">
        <f>SUM(ENERO:DICIEMBRE!G105)</f>
        <v>0</v>
      </c>
      <c r="H105" s="103">
        <f>SUM(ENERO:DICIEMBRE!H105)</f>
        <v>0</v>
      </c>
      <c r="I105" s="103">
        <f>SUM(ENERO:DICIEMBRE!I105)</f>
        <v>0</v>
      </c>
      <c r="J105" s="103">
        <f>SUM(ENERO:DICIEMBRE!J105)</f>
        <v>0</v>
      </c>
      <c r="K105" s="103">
        <f>SUM(ENERO:DICIEMBRE!K105)</f>
        <v>0</v>
      </c>
      <c r="L105" s="103">
        <f>SUM(ENERO:DICIEMBRE!L105)</f>
        <v>0</v>
      </c>
      <c r="M105" s="103">
        <f>SUM(ENERO:DICIEMBRE!M105)</f>
        <v>0</v>
      </c>
      <c r="N105" s="103">
        <f>SUM(ENERO:DICIEMBRE!N105)</f>
        <v>0</v>
      </c>
      <c r="O105" s="103">
        <f>SUM(ENERO:DICIEMBRE!O105)</f>
        <v>0</v>
      </c>
      <c r="P105" s="103">
        <f>SUM(ENERO:DICIEMBRE!P105)</f>
        <v>0</v>
      </c>
      <c r="Q105" s="103">
        <f>SUM(ENERO:DICIEMBRE!Q105)</f>
        <v>0</v>
      </c>
      <c r="R105" s="103">
        <f>SUM(ENERO:DICIEMBRE!R105)</f>
        <v>0</v>
      </c>
      <c r="S105" s="103">
        <f>SUM(ENERO:DICIEMBRE!S105)</f>
        <v>0</v>
      </c>
      <c r="T105" s="103">
        <f>SUM(ENERO:DICIEMBRE!T105)</f>
        <v>0</v>
      </c>
      <c r="U105" s="103">
        <f>SUM(ENERO:DICIEMBRE!U105)</f>
        <v>0</v>
      </c>
      <c r="V105" s="2" t="str">
        <f t="shared" ref="V105:V118" si="26">CA105</f>
        <v/>
      </c>
      <c r="BV105" s="3"/>
      <c r="BW105" s="3"/>
      <c r="BX105" s="4"/>
      <c r="BY105" s="4"/>
      <c r="BZ105" s="4"/>
      <c r="CA105" s="37" t="str">
        <f t="shared" ref="CA105:CA118" si="27">IF(DA105=1,"* El Total de consultas por Sexo debe ser igual al Total de Consultas por Grupo de Edad. ","")</f>
        <v/>
      </c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6"/>
      <c r="DA105" s="38">
        <f t="shared" ref="DA105:DA118" si="28">IF(B105&lt;&gt;U105+T105,1,0)</f>
        <v>0</v>
      </c>
    </row>
    <row r="106" spans="1:105" s="2" customFormat="1" x14ac:dyDescent="0.2">
      <c r="A106" s="210" t="s">
        <v>165</v>
      </c>
      <c r="B106" s="209">
        <f t="shared" si="25"/>
        <v>0</v>
      </c>
      <c r="C106" s="103">
        <f>SUM(ENERO:DICIEMBRE!C106)</f>
        <v>0</v>
      </c>
      <c r="D106" s="103">
        <f>SUM(ENERO:DICIEMBRE!D106)</f>
        <v>0</v>
      </c>
      <c r="E106" s="103">
        <f>SUM(ENERO:DICIEMBRE!E106)</f>
        <v>0</v>
      </c>
      <c r="F106" s="103">
        <f>SUM(ENERO:DICIEMBRE!F106)</f>
        <v>0</v>
      </c>
      <c r="G106" s="103">
        <f>SUM(ENERO:DICIEMBRE!G106)</f>
        <v>0</v>
      </c>
      <c r="H106" s="103">
        <f>SUM(ENERO:DICIEMBRE!H106)</f>
        <v>0</v>
      </c>
      <c r="I106" s="103">
        <f>SUM(ENERO:DICIEMBRE!I106)</f>
        <v>0</v>
      </c>
      <c r="J106" s="103">
        <f>SUM(ENERO:DICIEMBRE!J106)</f>
        <v>0</v>
      </c>
      <c r="K106" s="103">
        <f>SUM(ENERO:DICIEMBRE!K106)</f>
        <v>0</v>
      </c>
      <c r="L106" s="103">
        <f>SUM(ENERO:DICIEMBRE!L106)</f>
        <v>0</v>
      </c>
      <c r="M106" s="103">
        <f>SUM(ENERO:DICIEMBRE!M106)</f>
        <v>0</v>
      </c>
      <c r="N106" s="103">
        <f>SUM(ENERO:DICIEMBRE!N106)</f>
        <v>0</v>
      </c>
      <c r="O106" s="103">
        <f>SUM(ENERO:DICIEMBRE!O106)</f>
        <v>0</v>
      </c>
      <c r="P106" s="103">
        <f>SUM(ENERO:DICIEMBRE!P106)</f>
        <v>0</v>
      </c>
      <c r="Q106" s="103">
        <f>SUM(ENERO:DICIEMBRE!Q106)</f>
        <v>0</v>
      </c>
      <c r="R106" s="103">
        <f>SUM(ENERO:DICIEMBRE!R106)</f>
        <v>0</v>
      </c>
      <c r="S106" s="103">
        <f>SUM(ENERO:DICIEMBRE!S106)</f>
        <v>0</v>
      </c>
      <c r="T106" s="103">
        <f>SUM(ENERO:DICIEMBRE!T106)</f>
        <v>0</v>
      </c>
      <c r="U106" s="103">
        <f>SUM(ENERO:DICIEMBRE!U106)</f>
        <v>0</v>
      </c>
      <c r="V106" s="2" t="str">
        <f t="shared" si="26"/>
        <v/>
      </c>
      <c r="BV106" s="3"/>
      <c r="BW106" s="3"/>
      <c r="BX106" s="4"/>
      <c r="BY106" s="4"/>
      <c r="BZ106" s="4"/>
      <c r="CA106" s="37" t="str">
        <f t="shared" si="27"/>
        <v/>
      </c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6"/>
      <c r="DA106" s="38">
        <f t="shared" si="28"/>
        <v>0</v>
      </c>
    </row>
    <row r="107" spans="1:105" s="2" customFormat="1" ht="21" x14ac:dyDescent="0.2">
      <c r="A107" s="210" t="s">
        <v>166</v>
      </c>
      <c r="B107" s="209">
        <f t="shared" si="25"/>
        <v>0</v>
      </c>
      <c r="C107" s="103">
        <f>SUM(ENERO:DICIEMBRE!C107)</f>
        <v>0</v>
      </c>
      <c r="D107" s="103">
        <f>SUM(ENERO:DICIEMBRE!D107)</f>
        <v>0</v>
      </c>
      <c r="E107" s="103">
        <f>SUM(ENERO:DICIEMBRE!E107)</f>
        <v>0</v>
      </c>
      <c r="F107" s="103">
        <f>SUM(ENERO:DICIEMBRE!F107)</f>
        <v>0</v>
      </c>
      <c r="G107" s="103">
        <f>SUM(ENERO:DICIEMBRE!G107)</f>
        <v>0</v>
      </c>
      <c r="H107" s="103">
        <f>SUM(ENERO:DICIEMBRE!H107)</f>
        <v>0</v>
      </c>
      <c r="I107" s="103">
        <f>SUM(ENERO:DICIEMBRE!I107)</f>
        <v>0</v>
      </c>
      <c r="J107" s="103">
        <f>SUM(ENERO:DICIEMBRE!J107)</f>
        <v>0</v>
      </c>
      <c r="K107" s="103">
        <f>SUM(ENERO:DICIEMBRE!K107)</f>
        <v>0</v>
      </c>
      <c r="L107" s="103">
        <f>SUM(ENERO:DICIEMBRE!L107)</f>
        <v>0</v>
      </c>
      <c r="M107" s="103">
        <f>SUM(ENERO:DICIEMBRE!M107)</f>
        <v>0</v>
      </c>
      <c r="N107" s="103">
        <f>SUM(ENERO:DICIEMBRE!N107)</f>
        <v>0</v>
      </c>
      <c r="O107" s="103">
        <f>SUM(ENERO:DICIEMBRE!O107)</f>
        <v>0</v>
      </c>
      <c r="P107" s="103">
        <f>SUM(ENERO:DICIEMBRE!P107)</f>
        <v>0</v>
      </c>
      <c r="Q107" s="103">
        <f>SUM(ENERO:DICIEMBRE!Q107)</f>
        <v>0</v>
      </c>
      <c r="R107" s="103">
        <f>SUM(ENERO:DICIEMBRE!R107)</f>
        <v>0</v>
      </c>
      <c r="S107" s="103">
        <f>SUM(ENERO:DICIEMBRE!S107)</f>
        <v>0</v>
      </c>
      <c r="T107" s="103">
        <f>SUM(ENERO:DICIEMBRE!T107)</f>
        <v>0</v>
      </c>
      <c r="U107" s="103">
        <f>SUM(ENERO:DICIEMBRE!U107)</f>
        <v>0</v>
      </c>
      <c r="V107" s="2" t="str">
        <f t="shared" si="26"/>
        <v/>
      </c>
      <c r="BV107" s="3"/>
      <c r="BW107" s="3"/>
      <c r="BX107" s="4"/>
      <c r="BY107" s="4"/>
      <c r="BZ107" s="4"/>
      <c r="CA107" s="37" t="str">
        <f t="shared" si="27"/>
        <v/>
      </c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6"/>
      <c r="DA107" s="38">
        <f t="shared" si="28"/>
        <v>0</v>
      </c>
    </row>
    <row r="108" spans="1:105" s="2" customFormat="1" x14ac:dyDescent="0.2">
      <c r="A108" s="210" t="s">
        <v>167</v>
      </c>
      <c r="B108" s="209">
        <f t="shared" si="25"/>
        <v>0</v>
      </c>
      <c r="C108" s="103">
        <f>SUM(ENERO:DICIEMBRE!C108)</f>
        <v>0</v>
      </c>
      <c r="D108" s="103">
        <f>SUM(ENERO:DICIEMBRE!D108)</f>
        <v>0</v>
      </c>
      <c r="E108" s="103">
        <f>SUM(ENERO:DICIEMBRE!E108)</f>
        <v>0</v>
      </c>
      <c r="F108" s="103">
        <f>SUM(ENERO:DICIEMBRE!F108)</f>
        <v>0</v>
      </c>
      <c r="G108" s="103">
        <f>SUM(ENERO:DICIEMBRE!G108)</f>
        <v>0</v>
      </c>
      <c r="H108" s="103">
        <f>SUM(ENERO:DICIEMBRE!H108)</f>
        <v>0</v>
      </c>
      <c r="I108" s="103">
        <f>SUM(ENERO:DICIEMBRE!I108)</f>
        <v>0</v>
      </c>
      <c r="J108" s="103">
        <f>SUM(ENERO:DICIEMBRE!J108)</f>
        <v>0</v>
      </c>
      <c r="K108" s="103">
        <f>SUM(ENERO:DICIEMBRE!K108)</f>
        <v>0</v>
      </c>
      <c r="L108" s="103">
        <f>SUM(ENERO:DICIEMBRE!L108)</f>
        <v>0</v>
      </c>
      <c r="M108" s="103">
        <f>SUM(ENERO:DICIEMBRE!M108)</f>
        <v>0</v>
      </c>
      <c r="N108" s="103">
        <f>SUM(ENERO:DICIEMBRE!N108)</f>
        <v>0</v>
      </c>
      <c r="O108" s="103">
        <f>SUM(ENERO:DICIEMBRE!O108)</f>
        <v>0</v>
      </c>
      <c r="P108" s="103">
        <f>SUM(ENERO:DICIEMBRE!P108)</f>
        <v>0</v>
      </c>
      <c r="Q108" s="103">
        <f>SUM(ENERO:DICIEMBRE!Q108)</f>
        <v>0</v>
      </c>
      <c r="R108" s="103">
        <f>SUM(ENERO:DICIEMBRE!R108)</f>
        <v>0</v>
      </c>
      <c r="S108" s="103">
        <f>SUM(ENERO:DICIEMBRE!S108)</f>
        <v>0</v>
      </c>
      <c r="T108" s="103">
        <f>SUM(ENERO:DICIEMBRE!T108)</f>
        <v>0</v>
      </c>
      <c r="U108" s="103">
        <f>SUM(ENERO:DICIEMBRE!U108)</f>
        <v>0</v>
      </c>
      <c r="V108" s="2" t="str">
        <f t="shared" si="26"/>
        <v/>
      </c>
      <c r="BV108" s="3"/>
      <c r="BW108" s="3"/>
      <c r="BX108" s="4"/>
      <c r="BY108" s="4"/>
      <c r="BZ108" s="4"/>
      <c r="CA108" s="37" t="str">
        <f t="shared" si="27"/>
        <v/>
      </c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6"/>
      <c r="DA108" s="38">
        <f t="shared" si="28"/>
        <v>0</v>
      </c>
    </row>
    <row r="109" spans="1:105" s="2" customFormat="1" x14ac:dyDescent="0.2">
      <c r="A109" s="210" t="s">
        <v>168</v>
      </c>
      <c r="B109" s="209">
        <f t="shared" si="25"/>
        <v>0</v>
      </c>
      <c r="C109" s="103">
        <f>SUM(ENERO:DICIEMBRE!C109)</f>
        <v>0</v>
      </c>
      <c r="D109" s="103">
        <f>SUM(ENERO:DICIEMBRE!D109)</f>
        <v>0</v>
      </c>
      <c r="E109" s="103">
        <f>SUM(ENERO:DICIEMBRE!E109)</f>
        <v>0</v>
      </c>
      <c r="F109" s="103">
        <f>SUM(ENERO:DICIEMBRE!F109)</f>
        <v>0</v>
      </c>
      <c r="G109" s="103">
        <f>SUM(ENERO:DICIEMBRE!G109)</f>
        <v>0</v>
      </c>
      <c r="H109" s="103">
        <f>SUM(ENERO:DICIEMBRE!H109)</f>
        <v>0</v>
      </c>
      <c r="I109" s="103">
        <f>SUM(ENERO:DICIEMBRE!I109)</f>
        <v>0</v>
      </c>
      <c r="J109" s="103">
        <f>SUM(ENERO:DICIEMBRE!J109)</f>
        <v>0</v>
      </c>
      <c r="K109" s="103">
        <f>SUM(ENERO:DICIEMBRE!K109)</f>
        <v>0</v>
      </c>
      <c r="L109" s="103">
        <f>SUM(ENERO:DICIEMBRE!L109)</f>
        <v>0</v>
      </c>
      <c r="M109" s="103">
        <f>SUM(ENERO:DICIEMBRE!M109)</f>
        <v>0</v>
      </c>
      <c r="N109" s="103">
        <f>SUM(ENERO:DICIEMBRE!N109)</f>
        <v>0</v>
      </c>
      <c r="O109" s="103">
        <f>SUM(ENERO:DICIEMBRE!O109)</f>
        <v>0</v>
      </c>
      <c r="P109" s="103">
        <f>SUM(ENERO:DICIEMBRE!P109)</f>
        <v>0</v>
      </c>
      <c r="Q109" s="103">
        <f>SUM(ENERO:DICIEMBRE!Q109)</f>
        <v>0</v>
      </c>
      <c r="R109" s="103">
        <f>SUM(ENERO:DICIEMBRE!R109)</f>
        <v>0</v>
      </c>
      <c r="S109" s="103">
        <f>SUM(ENERO:DICIEMBRE!S109)</f>
        <v>0</v>
      </c>
      <c r="T109" s="103">
        <f>SUM(ENERO:DICIEMBRE!T109)</f>
        <v>0</v>
      </c>
      <c r="U109" s="103">
        <f>SUM(ENERO:DICIEMBRE!U109)</f>
        <v>0</v>
      </c>
      <c r="V109" s="2" t="str">
        <f t="shared" si="26"/>
        <v/>
      </c>
      <c r="BV109" s="3"/>
      <c r="BW109" s="3"/>
      <c r="BX109" s="4"/>
      <c r="BY109" s="4"/>
      <c r="BZ109" s="4"/>
      <c r="CA109" s="37" t="str">
        <f t="shared" si="27"/>
        <v/>
      </c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6"/>
      <c r="DA109" s="38">
        <f t="shared" si="28"/>
        <v>0</v>
      </c>
    </row>
    <row r="110" spans="1:105" s="2" customFormat="1" x14ac:dyDescent="0.2">
      <c r="A110" s="210" t="s">
        <v>169</v>
      </c>
      <c r="B110" s="209">
        <f t="shared" si="25"/>
        <v>0</v>
      </c>
      <c r="C110" s="103">
        <f>SUM(ENERO:DICIEMBRE!C110)</f>
        <v>0</v>
      </c>
      <c r="D110" s="103">
        <f>SUM(ENERO:DICIEMBRE!D110)</f>
        <v>0</v>
      </c>
      <c r="E110" s="103">
        <f>SUM(ENERO:DICIEMBRE!E110)</f>
        <v>0</v>
      </c>
      <c r="F110" s="103">
        <f>SUM(ENERO:DICIEMBRE!F110)</f>
        <v>0</v>
      </c>
      <c r="G110" s="103">
        <f>SUM(ENERO:DICIEMBRE!G110)</f>
        <v>0</v>
      </c>
      <c r="H110" s="103">
        <f>SUM(ENERO:DICIEMBRE!H110)</f>
        <v>0</v>
      </c>
      <c r="I110" s="103">
        <f>SUM(ENERO:DICIEMBRE!I110)</f>
        <v>0</v>
      </c>
      <c r="J110" s="103">
        <f>SUM(ENERO:DICIEMBRE!J110)</f>
        <v>0</v>
      </c>
      <c r="K110" s="103">
        <f>SUM(ENERO:DICIEMBRE!K110)</f>
        <v>0</v>
      </c>
      <c r="L110" s="103">
        <f>SUM(ENERO:DICIEMBRE!L110)</f>
        <v>0</v>
      </c>
      <c r="M110" s="103">
        <f>SUM(ENERO:DICIEMBRE!M110)</f>
        <v>0</v>
      </c>
      <c r="N110" s="103">
        <f>SUM(ENERO:DICIEMBRE!N110)</f>
        <v>0</v>
      </c>
      <c r="O110" s="103">
        <f>SUM(ENERO:DICIEMBRE!O110)</f>
        <v>0</v>
      </c>
      <c r="P110" s="103">
        <f>SUM(ENERO:DICIEMBRE!P110)</f>
        <v>0</v>
      </c>
      <c r="Q110" s="103">
        <f>SUM(ENERO:DICIEMBRE!Q110)</f>
        <v>0</v>
      </c>
      <c r="R110" s="103">
        <f>SUM(ENERO:DICIEMBRE!R110)</f>
        <v>0</v>
      </c>
      <c r="S110" s="103">
        <f>SUM(ENERO:DICIEMBRE!S110)</f>
        <v>0</v>
      </c>
      <c r="T110" s="103">
        <f>SUM(ENERO:DICIEMBRE!T110)</f>
        <v>0</v>
      </c>
      <c r="U110" s="103">
        <f>SUM(ENERO:DICIEMBRE!U110)</f>
        <v>0</v>
      </c>
      <c r="V110" s="2" t="str">
        <f t="shared" si="26"/>
        <v/>
      </c>
      <c r="BV110" s="3"/>
      <c r="BW110" s="3"/>
      <c r="BX110" s="4"/>
      <c r="BY110" s="4"/>
      <c r="BZ110" s="4"/>
      <c r="CA110" s="37" t="str">
        <f t="shared" si="27"/>
        <v/>
      </c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6"/>
      <c r="DA110" s="38">
        <f t="shared" si="28"/>
        <v>0</v>
      </c>
    </row>
    <row r="111" spans="1:105" s="2" customFormat="1" x14ac:dyDescent="0.2">
      <c r="A111" s="210" t="s">
        <v>170</v>
      </c>
      <c r="B111" s="209">
        <f t="shared" si="25"/>
        <v>0</v>
      </c>
      <c r="C111" s="103">
        <f>SUM(ENERO:DICIEMBRE!C111)</f>
        <v>0</v>
      </c>
      <c r="D111" s="103">
        <f>SUM(ENERO:DICIEMBRE!D111)</f>
        <v>0</v>
      </c>
      <c r="E111" s="103">
        <f>SUM(ENERO:DICIEMBRE!E111)</f>
        <v>0</v>
      </c>
      <c r="F111" s="103">
        <f>SUM(ENERO:DICIEMBRE!F111)</f>
        <v>0</v>
      </c>
      <c r="G111" s="103">
        <f>SUM(ENERO:DICIEMBRE!G111)</f>
        <v>0</v>
      </c>
      <c r="H111" s="103">
        <f>SUM(ENERO:DICIEMBRE!H111)</f>
        <v>0</v>
      </c>
      <c r="I111" s="103">
        <f>SUM(ENERO:DICIEMBRE!I111)</f>
        <v>0</v>
      </c>
      <c r="J111" s="103">
        <f>SUM(ENERO:DICIEMBRE!J111)</f>
        <v>0</v>
      </c>
      <c r="K111" s="103">
        <f>SUM(ENERO:DICIEMBRE!K111)</f>
        <v>0</v>
      </c>
      <c r="L111" s="103">
        <f>SUM(ENERO:DICIEMBRE!L111)</f>
        <v>0</v>
      </c>
      <c r="M111" s="103">
        <f>SUM(ENERO:DICIEMBRE!M111)</f>
        <v>0</v>
      </c>
      <c r="N111" s="103">
        <f>SUM(ENERO:DICIEMBRE!N111)</f>
        <v>0</v>
      </c>
      <c r="O111" s="103">
        <f>SUM(ENERO:DICIEMBRE!O111)</f>
        <v>0</v>
      </c>
      <c r="P111" s="103">
        <f>SUM(ENERO:DICIEMBRE!P111)</f>
        <v>0</v>
      </c>
      <c r="Q111" s="103">
        <f>SUM(ENERO:DICIEMBRE!Q111)</f>
        <v>0</v>
      </c>
      <c r="R111" s="103">
        <f>SUM(ENERO:DICIEMBRE!R111)</f>
        <v>0</v>
      </c>
      <c r="S111" s="103">
        <f>SUM(ENERO:DICIEMBRE!S111)</f>
        <v>0</v>
      </c>
      <c r="T111" s="103">
        <f>SUM(ENERO:DICIEMBRE!T111)</f>
        <v>0</v>
      </c>
      <c r="U111" s="103">
        <f>SUM(ENERO:DICIEMBRE!U111)</f>
        <v>0</v>
      </c>
      <c r="V111" s="2" t="str">
        <f t="shared" si="26"/>
        <v/>
      </c>
      <c r="BV111" s="3"/>
      <c r="BW111" s="3"/>
      <c r="BX111" s="4"/>
      <c r="BY111" s="4"/>
      <c r="BZ111" s="4"/>
      <c r="CA111" s="37" t="str">
        <f t="shared" si="27"/>
        <v/>
      </c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6"/>
      <c r="DA111" s="38">
        <f t="shared" si="28"/>
        <v>0</v>
      </c>
    </row>
    <row r="112" spans="1:105" s="2" customFormat="1" x14ac:dyDescent="0.2">
      <c r="A112" s="210" t="s">
        <v>171</v>
      </c>
      <c r="B112" s="209">
        <f t="shared" si="25"/>
        <v>0</v>
      </c>
      <c r="C112" s="103">
        <f>SUM(ENERO:DICIEMBRE!C112)</f>
        <v>0</v>
      </c>
      <c r="D112" s="103">
        <f>SUM(ENERO:DICIEMBRE!D112)</f>
        <v>0</v>
      </c>
      <c r="E112" s="103">
        <f>SUM(ENERO:DICIEMBRE!E112)</f>
        <v>0</v>
      </c>
      <c r="F112" s="103">
        <f>SUM(ENERO:DICIEMBRE!F112)</f>
        <v>0</v>
      </c>
      <c r="G112" s="103">
        <f>SUM(ENERO:DICIEMBRE!G112)</f>
        <v>0</v>
      </c>
      <c r="H112" s="103">
        <f>SUM(ENERO:DICIEMBRE!H112)</f>
        <v>0</v>
      </c>
      <c r="I112" s="103">
        <f>SUM(ENERO:DICIEMBRE!I112)</f>
        <v>0</v>
      </c>
      <c r="J112" s="103">
        <f>SUM(ENERO:DICIEMBRE!J112)</f>
        <v>0</v>
      </c>
      <c r="K112" s="103">
        <f>SUM(ENERO:DICIEMBRE!K112)</f>
        <v>0</v>
      </c>
      <c r="L112" s="103">
        <f>SUM(ENERO:DICIEMBRE!L112)</f>
        <v>0</v>
      </c>
      <c r="M112" s="103">
        <f>SUM(ENERO:DICIEMBRE!M112)</f>
        <v>0</v>
      </c>
      <c r="N112" s="103">
        <f>SUM(ENERO:DICIEMBRE!N112)</f>
        <v>0</v>
      </c>
      <c r="O112" s="103">
        <f>SUM(ENERO:DICIEMBRE!O112)</f>
        <v>0</v>
      </c>
      <c r="P112" s="103">
        <f>SUM(ENERO:DICIEMBRE!P112)</f>
        <v>0</v>
      </c>
      <c r="Q112" s="103">
        <f>SUM(ENERO:DICIEMBRE!Q112)</f>
        <v>0</v>
      </c>
      <c r="R112" s="103">
        <f>SUM(ENERO:DICIEMBRE!R112)</f>
        <v>0</v>
      </c>
      <c r="S112" s="103">
        <f>SUM(ENERO:DICIEMBRE!S112)</f>
        <v>0</v>
      </c>
      <c r="T112" s="103">
        <f>SUM(ENERO:DICIEMBRE!T112)</f>
        <v>0</v>
      </c>
      <c r="U112" s="103">
        <f>SUM(ENERO:DICIEMBRE!U112)</f>
        <v>0</v>
      </c>
      <c r="V112" s="2" t="str">
        <f t="shared" si="26"/>
        <v/>
      </c>
      <c r="BV112" s="3"/>
      <c r="BW112" s="3"/>
      <c r="BX112" s="4"/>
      <c r="BY112" s="4"/>
      <c r="BZ112" s="4"/>
      <c r="CA112" s="37" t="str">
        <f t="shared" si="27"/>
        <v/>
      </c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6"/>
      <c r="DA112" s="38">
        <f t="shared" si="28"/>
        <v>0</v>
      </c>
    </row>
    <row r="113" spans="1:105" s="2" customFormat="1" x14ac:dyDescent="0.2">
      <c r="A113" s="211" t="s">
        <v>172</v>
      </c>
      <c r="B113" s="209">
        <f t="shared" si="25"/>
        <v>0</v>
      </c>
      <c r="C113" s="103">
        <f>SUM(ENERO:DICIEMBRE!C113)</f>
        <v>0</v>
      </c>
      <c r="D113" s="103">
        <f>SUM(ENERO:DICIEMBRE!D113)</f>
        <v>0</v>
      </c>
      <c r="E113" s="103">
        <f>SUM(ENERO:DICIEMBRE!E113)</f>
        <v>0</v>
      </c>
      <c r="F113" s="103">
        <f>SUM(ENERO:DICIEMBRE!F113)</f>
        <v>0</v>
      </c>
      <c r="G113" s="103">
        <f>SUM(ENERO:DICIEMBRE!G113)</f>
        <v>0</v>
      </c>
      <c r="H113" s="103">
        <f>SUM(ENERO:DICIEMBRE!H113)</f>
        <v>0</v>
      </c>
      <c r="I113" s="103">
        <f>SUM(ENERO:DICIEMBRE!I113)</f>
        <v>0</v>
      </c>
      <c r="J113" s="103">
        <f>SUM(ENERO:DICIEMBRE!J113)</f>
        <v>0</v>
      </c>
      <c r="K113" s="103">
        <f>SUM(ENERO:DICIEMBRE!K113)</f>
        <v>0</v>
      </c>
      <c r="L113" s="103">
        <f>SUM(ENERO:DICIEMBRE!L113)</f>
        <v>0</v>
      </c>
      <c r="M113" s="103">
        <f>SUM(ENERO:DICIEMBRE!M113)</f>
        <v>0</v>
      </c>
      <c r="N113" s="103">
        <f>SUM(ENERO:DICIEMBRE!N113)</f>
        <v>0</v>
      </c>
      <c r="O113" s="103">
        <f>SUM(ENERO:DICIEMBRE!O113)</f>
        <v>0</v>
      </c>
      <c r="P113" s="103">
        <f>SUM(ENERO:DICIEMBRE!P113)</f>
        <v>0</v>
      </c>
      <c r="Q113" s="103">
        <f>SUM(ENERO:DICIEMBRE!Q113)</f>
        <v>0</v>
      </c>
      <c r="R113" s="103">
        <f>SUM(ENERO:DICIEMBRE!R113)</f>
        <v>0</v>
      </c>
      <c r="S113" s="103">
        <f>SUM(ENERO:DICIEMBRE!S113)</f>
        <v>0</v>
      </c>
      <c r="T113" s="103">
        <f>SUM(ENERO:DICIEMBRE!T113)</f>
        <v>0</v>
      </c>
      <c r="U113" s="103">
        <f>SUM(ENERO:DICIEMBRE!U113)</f>
        <v>0</v>
      </c>
      <c r="V113" s="2" t="str">
        <f t="shared" si="26"/>
        <v/>
      </c>
      <c r="BV113" s="3"/>
      <c r="BW113" s="3"/>
      <c r="BX113" s="4"/>
      <c r="BY113" s="4"/>
      <c r="BZ113" s="4"/>
      <c r="CA113" s="37" t="str">
        <f t="shared" si="27"/>
        <v/>
      </c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6"/>
      <c r="DA113" s="38">
        <f t="shared" si="28"/>
        <v>0</v>
      </c>
    </row>
    <row r="114" spans="1:105" s="2" customFormat="1" x14ac:dyDescent="0.2">
      <c r="A114" s="211" t="s">
        <v>173</v>
      </c>
      <c r="B114" s="209">
        <f t="shared" si="25"/>
        <v>0</v>
      </c>
      <c r="C114" s="103">
        <f>SUM(ENERO:DICIEMBRE!C114)</f>
        <v>0</v>
      </c>
      <c r="D114" s="103">
        <f>SUM(ENERO:DICIEMBRE!D114)</f>
        <v>0</v>
      </c>
      <c r="E114" s="103">
        <f>SUM(ENERO:DICIEMBRE!E114)</f>
        <v>0</v>
      </c>
      <c r="F114" s="103">
        <f>SUM(ENERO:DICIEMBRE!F114)</f>
        <v>0</v>
      </c>
      <c r="G114" s="103">
        <f>SUM(ENERO:DICIEMBRE!G114)</f>
        <v>0</v>
      </c>
      <c r="H114" s="103">
        <f>SUM(ENERO:DICIEMBRE!H114)</f>
        <v>0</v>
      </c>
      <c r="I114" s="103">
        <f>SUM(ENERO:DICIEMBRE!I114)</f>
        <v>0</v>
      </c>
      <c r="J114" s="103">
        <f>SUM(ENERO:DICIEMBRE!J114)</f>
        <v>0</v>
      </c>
      <c r="K114" s="103">
        <f>SUM(ENERO:DICIEMBRE!K114)</f>
        <v>0</v>
      </c>
      <c r="L114" s="103">
        <f>SUM(ENERO:DICIEMBRE!L114)</f>
        <v>0</v>
      </c>
      <c r="M114" s="103">
        <f>SUM(ENERO:DICIEMBRE!M114)</f>
        <v>0</v>
      </c>
      <c r="N114" s="103">
        <f>SUM(ENERO:DICIEMBRE!N114)</f>
        <v>0</v>
      </c>
      <c r="O114" s="103">
        <f>SUM(ENERO:DICIEMBRE!O114)</f>
        <v>0</v>
      </c>
      <c r="P114" s="103">
        <f>SUM(ENERO:DICIEMBRE!P114)</f>
        <v>0</v>
      </c>
      <c r="Q114" s="103">
        <f>SUM(ENERO:DICIEMBRE!Q114)</f>
        <v>0</v>
      </c>
      <c r="R114" s="103">
        <f>SUM(ENERO:DICIEMBRE!R114)</f>
        <v>0</v>
      </c>
      <c r="S114" s="103">
        <f>SUM(ENERO:DICIEMBRE!S114)</f>
        <v>0</v>
      </c>
      <c r="T114" s="103">
        <f>SUM(ENERO:DICIEMBRE!T114)</f>
        <v>0</v>
      </c>
      <c r="U114" s="103">
        <f>SUM(ENERO:DICIEMBRE!U114)</f>
        <v>0</v>
      </c>
      <c r="V114" s="2" t="str">
        <f t="shared" si="26"/>
        <v/>
      </c>
      <c r="BV114" s="3"/>
      <c r="BW114" s="3"/>
      <c r="BX114" s="4"/>
      <c r="BY114" s="4"/>
      <c r="BZ114" s="4"/>
      <c r="CA114" s="37" t="str">
        <f t="shared" si="27"/>
        <v/>
      </c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6"/>
      <c r="DA114" s="38">
        <f t="shared" si="28"/>
        <v>0</v>
      </c>
    </row>
    <row r="115" spans="1:105" s="2" customFormat="1" x14ac:dyDescent="0.2">
      <c r="A115" s="211" t="s">
        <v>174</v>
      </c>
      <c r="B115" s="209">
        <f t="shared" si="25"/>
        <v>0</v>
      </c>
      <c r="C115" s="103">
        <f>SUM(ENERO:DICIEMBRE!C115)</f>
        <v>0</v>
      </c>
      <c r="D115" s="103">
        <f>SUM(ENERO:DICIEMBRE!D115)</f>
        <v>0</v>
      </c>
      <c r="E115" s="103">
        <f>SUM(ENERO:DICIEMBRE!E115)</f>
        <v>0</v>
      </c>
      <c r="F115" s="103">
        <f>SUM(ENERO:DICIEMBRE!F115)</f>
        <v>0</v>
      </c>
      <c r="G115" s="103">
        <f>SUM(ENERO:DICIEMBRE!G115)</f>
        <v>0</v>
      </c>
      <c r="H115" s="103">
        <f>SUM(ENERO:DICIEMBRE!H115)</f>
        <v>0</v>
      </c>
      <c r="I115" s="103">
        <f>SUM(ENERO:DICIEMBRE!I115)</f>
        <v>0</v>
      </c>
      <c r="J115" s="103">
        <f>SUM(ENERO:DICIEMBRE!J115)</f>
        <v>0</v>
      </c>
      <c r="K115" s="103">
        <f>SUM(ENERO:DICIEMBRE!K115)</f>
        <v>0</v>
      </c>
      <c r="L115" s="103">
        <f>SUM(ENERO:DICIEMBRE!L115)</f>
        <v>0</v>
      </c>
      <c r="M115" s="103">
        <f>SUM(ENERO:DICIEMBRE!M115)</f>
        <v>0</v>
      </c>
      <c r="N115" s="103">
        <f>SUM(ENERO:DICIEMBRE!N115)</f>
        <v>0</v>
      </c>
      <c r="O115" s="103">
        <f>SUM(ENERO:DICIEMBRE!O115)</f>
        <v>0</v>
      </c>
      <c r="P115" s="103">
        <f>SUM(ENERO:DICIEMBRE!P115)</f>
        <v>0</v>
      </c>
      <c r="Q115" s="103">
        <f>SUM(ENERO:DICIEMBRE!Q115)</f>
        <v>0</v>
      </c>
      <c r="R115" s="103">
        <f>SUM(ENERO:DICIEMBRE!R115)</f>
        <v>0</v>
      </c>
      <c r="S115" s="103">
        <f>SUM(ENERO:DICIEMBRE!S115)</f>
        <v>0</v>
      </c>
      <c r="T115" s="103">
        <f>SUM(ENERO:DICIEMBRE!T115)</f>
        <v>0</v>
      </c>
      <c r="U115" s="103">
        <f>SUM(ENERO:DICIEMBRE!U115)</f>
        <v>0</v>
      </c>
      <c r="V115" s="2" t="str">
        <f t="shared" si="26"/>
        <v/>
      </c>
      <c r="BV115" s="3"/>
      <c r="BW115" s="3"/>
      <c r="BX115" s="4"/>
      <c r="BY115" s="4"/>
      <c r="BZ115" s="4"/>
      <c r="CA115" s="37" t="str">
        <f t="shared" si="27"/>
        <v/>
      </c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6"/>
      <c r="DA115" s="38">
        <f t="shared" si="28"/>
        <v>0</v>
      </c>
    </row>
    <row r="116" spans="1:105" s="2" customFormat="1" x14ac:dyDescent="0.2">
      <c r="A116" s="211" t="s">
        <v>175</v>
      </c>
      <c r="B116" s="209">
        <f t="shared" si="25"/>
        <v>0</v>
      </c>
      <c r="C116" s="103">
        <f>SUM(ENERO:DICIEMBRE!C116)</f>
        <v>0</v>
      </c>
      <c r="D116" s="103">
        <f>SUM(ENERO:DICIEMBRE!D116)</f>
        <v>0</v>
      </c>
      <c r="E116" s="103">
        <f>SUM(ENERO:DICIEMBRE!E116)</f>
        <v>0</v>
      </c>
      <c r="F116" s="103">
        <f>SUM(ENERO:DICIEMBRE!F116)</f>
        <v>0</v>
      </c>
      <c r="G116" s="103">
        <f>SUM(ENERO:DICIEMBRE!G116)</f>
        <v>0</v>
      </c>
      <c r="H116" s="103">
        <f>SUM(ENERO:DICIEMBRE!H116)</f>
        <v>0</v>
      </c>
      <c r="I116" s="103">
        <f>SUM(ENERO:DICIEMBRE!I116)</f>
        <v>0</v>
      </c>
      <c r="J116" s="103">
        <f>SUM(ENERO:DICIEMBRE!J116)</f>
        <v>0</v>
      </c>
      <c r="K116" s="103">
        <f>SUM(ENERO:DICIEMBRE!K116)</f>
        <v>0</v>
      </c>
      <c r="L116" s="103">
        <f>SUM(ENERO:DICIEMBRE!L116)</f>
        <v>0</v>
      </c>
      <c r="M116" s="103">
        <f>SUM(ENERO:DICIEMBRE!M116)</f>
        <v>0</v>
      </c>
      <c r="N116" s="103">
        <f>SUM(ENERO:DICIEMBRE!N116)</f>
        <v>0</v>
      </c>
      <c r="O116" s="103">
        <f>SUM(ENERO:DICIEMBRE!O116)</f>
        <v>0</v>
      </c>
      <c r="P116" s="103">
        <f>SUM(ENERO:DICIEMBRE!P116)</f>
        <v>0</v>
      </c>
      <c r="Q116" s="103">
        <f>SUM(ENERO:DICIEMBRE!Q116)</f>
        <v>0</v>
      </c>
      <c r="R116" s="103">
        <f>SUM(ENERO:DICIEMBRE!R116)</f>
        <v>0</v>
      </c>
      <c r="S116" s="103">
        <f>SUM(ENERO:DICIEMBRE!S116)</f>
        <v>0</v>
      </c>
      <c r="T116" s="103">
        <f>SUM(ENERO:DICIEMBRE!T116)</f>
        <v>0</v>
      </c>
      <c r="U116" s="103">
        <f>SUM(ENERO:DICIEMBRE!U116)</f>
        <v>0</v>
      </c>
      <c r="V116" s="2" t="str">
        <f t="shared" si="26"/>
        <v/>
      </c>
      <c r="BV116" s="3"/>
      <c r="BW116" s="3"/>
      <c r="BX116" s="4"/>
      <c r="BY116" s="4"/>
      <c r="BZ116" s="4"/>
      <c r="CA116" s="37" t="str">
        <f t="shared" si="27"/>
        <v/>
      </c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6"/>
      <c r="DA116" s="38">
        <f t="shared" si="28"/>
        <v>0</v>
      </c>
    </row>
    <row r="117" spans="1:105" s="2" customFormat="1" x14ac:dyDescent="0.2">
      <c r="A117" s="211" t="s">
        <v>176</v>
      </c>
      <c r="B117" s="209">
        <f t="shared" si="25"/>
        <v>0</v>
      </c>
      <c r="C117" s="103">
        <f>SUM(ENERO:DICIEMBRE!C117)</f>
        <v>0</v>
      </c>
      <c r="D117" s="103">
        <f>SUM(ENERO:DICIEMBRE!D117)</f>
        <v>0</v>
      </c>
      <c r="E117" s="103">
        <f>SUM(ENERO:DICIEMBRE!E117)</f>
        <v>0</v>
      </c>
      <c r="F117" s="103">
        <f>SUM(ENERO:DICIEMBRE!F117)</f>
        <v>0</v>
      </c>
      <c r="G117" s="103">
        <f>SUM(ENERO:DICIEMBRE!G117)</f>
        <v>0</v>
      </c>
      <c r="H117" s="103">
        <f>SUM(ENERO:DICIEMBRE!H117)</f>
        <v>0</v>
      </c>
      <c r="I117" s="103">
        <f>SUM(ENERO:DICIEMBRE!I117)</f>
        <v>0</v>
      </c>
      <c r="J117" s="103">
        <f>SUM(ENERO:DICIEMBRE!J117)</f>
        <v>0</v>
      </c>
      <c r="K117" s="103">
        <f>SUM(ENERO:DICIEMBRE!K117)</f>
        <v>0</v>
      </c>
      <c r="L117" s="103">
        <f>SUM(ENERO:DICIEMBRE!L117)</f>
        <v>0</v>
      </c>
      <c r="M117" s="103">
        <f>SUM(ENERO:DICIEMBRE!M117)</f>
        <v>0</v>
      </c>
      <c r="N117" s="103">
        <f>SUM(ENERO:DICIEMBRE!N117)</f>
        <v>0</v>
      </c>
      <c r="O117" s="103">
        <f>SUM(ENERO:DICIEMBRE!O117)</f>
        <v>0</v>
      </c>
      <c r="P117" s="103">
        <f>SUM(ENERO:DICIEMBRE!P117)</f>
        <v>0</v>
      </c>
      <c r="Q117" s="103">
        <f>SUM(ENERO:DICIEMBRE!Q117)</f>
        <v>0</v>
      </c>
      <c r="R117" s="103">
        <f>SUM(ENERO:DICIEMBRE!R117)</f>
        <v>0</v>
      </c>
      <c r="S117" s="103">
        <f>SUM(ENERO:DICIEMBRE!S117)</f>
        <v>0</v>
      </c>
      <c r="T117" s="103">
        <f>SUM(ENERO:DICIEMBRE!T117)</f>
        <v>0</v>
      </c>
      <c r="U117" s="103">
        <f>SUM(ENERO:DICIEMBRE!U117)</f>
        <v>0</v>
      </c>
      <c r="V117" s="2" t="str">
        <f t="shared" si="26"/>
        <v/>
      </c>
      <c r="BV117" s="3"/>
      <c r="BW117" s="3"/>
      <c r="BX117" s="4"/>
      <c r="BY117" s="4"/>
      <c r="BZ117" s="4"/>
      <c r="CA117" s="37" t="str">
        <f t="shared" si="27"/>
        <v/>
      </c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6"/>
      <c r="DA117" s="38">
        <f t="shared" si="28"/>
        <v>0</v>
      </c>
    </row>
    <row r="118" spans="1:105" s="2" customFormat="1" x14ac:dyDescent="0.2">
      <c r="A118" s="212" t="s">
        <v>177</v>
      </c>
      <c r="B118" s="209">
        <f t="shared" si="25"/>
        <v>0</v>
      </c>
      <c r="C118" s="103">
        <f>SUM(ENERO:DICIEMBRE!C118)</f>
        <v>0</v>
      </c>
      <c r="D118" s="103">
        <f>SUM(ENERO:DICIEMBRE!D118)</f>
        <v>0</v>
      </c>
      <c r="E118" s="103">
        <f>SUM(ENERO:DICIEMBRE!E118)</f>
        <v>0</v>
      </c>
      <c r="F118" s="103">
        <f>SUM(ENERO:DICIEMBRE!F118)</f>
        <v>0</v>
      </c>
      <c r="G118" s="103">
        <f>SUM(ENERO:DICIEMBRE!G118)</f>
        <v>0</v>
      </c>
      <c r="H118" s="103">
        <f>SUM(ENERO:DICIEMBRE!H118)</f>
        <v>0</v>
      </c>
      <c r="I118" s="103">
        <f>SUM(ENERO:DICIEMBRE!I118)</f>
        <v>0</v>
      </c>
      <c r="J118" s="103">
        <f>SUM(ENERO:DICIEMBRE!J118)</f>
        <v>0</v>
      </c>
      <c r="K118" s="103">
        <f>SUM(ENERO:DICIEMBRE!K118)</f>
        <v>0</v>
      </c>
      <c r="L118" s="103">
        <f>SUM(ENERO:DICIEMBRE!L118)</f>
        <v>0</v>
      </c>
      <c r="M118" s="103">
        <f>SUM(ENERO:DICIEMBRE!M118)</f>
        <v>0</v>
      </c>
      <c r="N118" s="103">
        <f>SUM(ENERO:DICIEMBRE!N118)</f>
        <v>0</v>
      </c>
      <c r="O118" s="103">
        <f>SUM(ENERO:DICIEMBRE!O118)</f>
        <v>0</v>
      </c>
      <c r="P118" s="103">
        <f>SUM(ENERO:DICIEMBRE!P118)</f>
        <v>0</v>
      </c>
      <c r="Q118" s="103">
        <f>SUM(ENERO:DICIEMBRE!Q118)</f>
        <v>0</v>
      </c>
      <c r="R118" s="103">
        <f>SUM(ENERO:DICIEMBRE!R118)</f>
        <v>0</v>
      </c>
      <c r="S118" s="103">
        <f>SUM(ENERO:DICIEMBRE!S118)</f>
        <v>0</v>
      </c>
      <c r="T118" s="103">
        <f>SUM(ENERO:DICIEMBRE!T118)</f>
        <v>0</v>
      </c>
      <c r="U118" s="103">
        <f>SUM(ENERO:DICIEMBRE!U118)</f>
        <v>0</v>
      </c>
      <c r="V118" s="2" t="str">
        <f t="shared" si="26"/>
        <v/>
      </c>
      <c r="BV118" s="3"/>
      <c r="BW118" s="3"/>
      <c r="BX118" s="4"/>
      <c r="BY118" s="4"/>
      <c r="BZ118" s="4"/>
      <c r="CA118" s="37" t="str">
        <f t="shared" si="27"/>
        <v/>
      </c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6"/>
      <c r="DA118" s="38">
        <f t="shared" si="28"/>
        <v>0</v>
      </c>
    </row>
    <row r="119" spans="1:105" s="2" customFormat="1" x14ac:dyDescent="0.2">
      <c r="A119" s="213" t="s">
        <v>4</v>
      </c>
      <c r="B119" s="214">
        <f>SUM(C119:S119)</f>
        <v>0</v>
      </c>
      <c r="C119" s="215">
        <f>SUM(C104:C118)</f>
        <v>0</v>
      </c>
      <c r="D119" s="216">
        <f t="shared" ref="D119:U119" si="29">SUM(D104:D118)</f>
        <v>0</v>
      </c>
      <c r="E119" s="216">
        <f t="shared" si="29"/>
        <v>0</v>
      </c>
      <c r="F119" s="216">
        <f t="shared" si="29"/>
        <v>0</v>
      </c>
      <c r="G119" s="216">
        <f t="shared" si="29"/>
        <v>0</v>
      </c>
      <c r="H119" s="217">
        <f t="shared" si="29"/>
        <v>0</v>
      </c>
      <c r="I119" s="216">
        <f t="shared" si="29"/>
        <v>0</v>
      </c>
      <c r="J119" s="216">
        <f t="shared" si="29"/>
        <v>0</v>
      </c>
      <c r="K119" s="216">
        <f t="shared" si="29"/>
        <v>0</v>
      </c>
      <c r="L119" s="216">
        <f t="shared" si="29"/>
        <v>0</v>
      </c>
      <c r="M119" s="216">
        <f t="shared" si="29"/>
        <v>0</v>
      </c>
      <c r="N119" s="216">
        <f t="shared" si="29"/>
        <v>0</v>
      </c>
      <c r="O119" s="216">
        <f t="shared" si="29"/>
        <v>0</v>
      </c>
      <c r="P119" s="216">
        <f t="shared" si="29"/>
        <v>0</v>
      </c>
      <c r="Q119" s="216">
        <f t="shared" si="29"/>
        <v>0</v>
      </c>
      <c r="R119" s="216">
        <f t="shared" si="29"/>
        <v>0</v>
      </c>
      <c r="S119" s="218">
        <f t="shared" si="29"/>
        <v>0</v>
      </c>
      <c r="T119" s="219">
        <f t="shared" si="29"/>
        <v>0</v>
      </c>
      <c r="U119" s="218">
        <f t="shared" si="29"/>
        <v>0</v>
      </c>
      <c r="BV119" s="3"/>
      <c r="BW119" s="3"/>
      <c r="BX119" s="4"/>
      <c r="BY119" s="4"/>
      <c r="BZ119" s="4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6"/>
      <c r="DA119" s="7"/>
    </row>
    <row r="198" spans="1:233" x14ac:dyDescent="0.2">
      <c r="A198" s="220">
        <f>SUM(C10:C35,C38:N41,B46:B49,C61,C65:C77,C82:C89,B94:B95,B99:C99,B119)</f>
        <v>24821</v>
      </c>
      <c r="B198" s="220">
        <f>SUM(DA10:DZ119)</f>
        <v>0</v>
      </c>
      <c r="C198" s="220"/>
      <c r="D198" s="220"/>
      <c r="E198" s="220"/>
      <c r="F198" s="220"/>
      <c r="G198" s="220"/>
    </row>
    <row r="202" spans="1:233" s="220" customFormat="1" x14ac:dyDescent="0.2">
      <c r="A202" s="2"/>
      <c r="B202" s="2"/>
      <c r="C202" s="2"/>
      <c r="D202" s="2"/>
      <c r="E202" s="2"/>
      <c r="F202" s="2"/>
      <c r="G202" s="2"/>
      <c r="BV202" s="221"/>
      <c r="BW202" s="221"/>
      <c r="BX202" s="4"/>
      <c r="BY202" s="4"/>
      <c r="BZ202" s="4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6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</row>
  </sheetData>
  <mergeCells count="89">
    <mergeCell ref="A13:B13"/>
    <mergeCell ref="A6:P6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8:A41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M43:AO44"/>
    <mergeCell ref="E44:F44"/>
    <mergeCell ref="G44:H44"/>
    <mergeCell ref="I44:J44"/>
    <mergeCell ref="K44:L44"/>
    <mergeCell ref="M44:N44"/>
    <mergeCell ref="O44:P44"/>
    <mergeCell ref="Y44:Z44"/>
    <mergeCell ref="AA44:AB44"/>
    <mergeCell ref="A43:A45"/>
    <mergeCell ref="B43:D44"/>
    <mergeCell ref="E43:AL43"/>
    <mergeCell ref="A51:B51"/>
    <mergeCell ref="Q44:R44"/>
    <mergeCell ref="S44:T44"/>
    <mergeCell ref="U44:V44"/>
    <mergeCell ref="W44:X44"/>
    <mergeCell ref="AC44:AD44"/>
    <mergeCell ref="AE44:AF44"/>
    <mergeCell ref="AG44:AH44"/>
    <mergeCell ref="AI44:AJ44"/>
    <mergeCell ref="AK44:AL44"/>
    <mergeCell ref="A67:A77"/>
    <mergeCell ref="A52:B52"/>
    <mergeCell ref="A53:B53"/>
    <mergeCell ref="A54:B54"/>
    <mergeCell ref="A55:B55"/>
    <mergeCell ref="A56:A58"/>
    <mergeCell ref="A59:B59"/>
    <mergeCell ref="A60:B60"/>
    <mergeCell ref="A61:B61"/>
    <mergeCell ref="A64:B64"/>
    <mergeCell ref="A65:B65"/>
    <mergeCell ref="A66:B66"/>
    <mergeCell ref="A79:B81"/>
    <mergeCell ref="C79:G79"/>
    <mergeCell ref="H79:I80"/>
    <mergeCell ref="C80:C81"/>
    <mergeCell ref="D80:F80"/>
    <mergeCell ref="G80:G81"/>
    <mergeCell ref="A97:A98"/>
    <mergeCell ref="B97:B98"/>
    <mergeCell ref="C97:C98"/>
    <mergeCell ref="A82:B82"/>
    <mergeCell ref="A83:B83"/>
    <mergeCell ref="A84:B84"/>
    <mergeCell ref="A85:B85"/>
    <mergeCell ref="A86:B86"/>
    <mergeCell ref="A87:B87"/>
    <mergeCell ref="A88:B88"/>
    <mergeCell ref="A89:B89"/>
    <mergeCell ref="A92:A93"/>
    <mergeCell ref="B92:B93"/>
    <mergeCell ref="C92:G92"/>
    <mergeCell ref="A101:A103"/>
    <mergeCell ref="B101:B103"/>
    <mergeCell ref="C101:S101"/>
    <mergeCell ref="T101:U102"/>
    <mergeCell ref="C102:S102"/>
  </mergeCells>
  <dataValidations count="1">
    <dataValidation type="whole" operator="greaterThanOrEqual" allowBlank="1" showInputMessage="1" showErrorMessage="1" sqref="D10:P35 C38:N41 D52:M60 E46:AO49 B99:C99 D65:J77 D82:I89 C94:G95 C104:U118">
      <formula1>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202"/>
  <sheetViews>
    <sheetView workbookViewId="0">
      <selection activeCell="A6" sqref="A6:P6"/>
    </sheetView>
  </sheetViews>
  <sheetFormatPr baseColWidth="10" defaultColWidth="11.42578125" defaultRowHeight="14.25" x14ac:dyDescent="0.2"/>
  <cols>
    <col min="1" max="1" width="40.42578125" style="2" customWidth="1"/>
    <col min="2" max="2" width="32.7109375" style="2" customWidth="1"/>
    <col min="3" max="3" width="18.28515625" style="2" customWidth="1"/>
    <col min="4" max="9" width="16" style="2" customWidth="1"/>
    <col min="10" max="10" width="16.7109375" style="2" customWidth="1"/>
    <col min="11" max="11" width="15.28515625" style="2" customWidth="1"/>
    <col min="12" max="12" width="14.5703125" style="2" customWidth="1"/>
    <col min="13" max="13" width="14.28515625" style="2" customWidth="1"/>
    <col min="14" max="14" width="11.42578125" style="2"/>
    <col min="15" max="15" width="10.85546875" style="2" customWidth="1"/>
    <col min="16" max="16" width="11" style="2" customWidth="1"/>
    <col min="17" max="73" width="11.42578125" style="2"/>
    <col min="74" max="75" width="11.42578125" style="3"/>
    <col min="76" max="76" width="11.42578125" style="4" customWidth="1"/>
    <col min="77" max="78" width="11.28515625" style="4" customWidth="1"/>
    <col min="79" max="103" width="11.28515625" style="5" hidden="1" customWidth="1"/>
    <col min="104" max="104" width="11.28515625" style="6" hidden="1" customWidth="1"/>
    <col min="105" max="120" width="11.42578125" style="7" hidden="1" customWidth="1"/>
    <col min="121" max="130" width="11.42578125" style="8" hidden="1" customWidth="1"/>
    <col min="131" max="233" width="11.42578125" style="8"/>
    <col min="234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",[10]NOMBRE!B2," - ","( ",[10]NOMBRE!C2,[10]NOMBRE!D2,[10]NOMBRE!E2,[10]NOMBRE!F2,[10]NOMBRE!G2," )")</f>
        <v>COMUNA: LINARES - ( 07401 )</v>
      </c>
    </row>
    <row r="3" spans="1:234" ht="16.350000000000001" customHeight="1" x14ac:dyDescent="0.2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",[10]NOMBRE!B6," - ","( ",[10]NOMBRE!C6,[10]NOMBRE!D6," )")</f>
        <v>MES: SEPTIEMBRE - ( 09 )</v>
      </c>
    </row>
    <row r="5" spans="1:234" ht="16.350000000000001" customHeight="1" x14ac:dyDescent="0.2">
      <c r="A5" s="1" t="str">
        <f>CONCATENATE("AÑO: ",[10]NOMBRE!B7)</f>
        <v>AÑO: 2023</v>
      </c>
    </row>
    <row r="6" spans="1:234" ht="15" customHeight="1" x14ac:dyDescent="0.2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</row>
    <row r="7" spans="1:234" ht="15" x14ac:dyDescent="0.2">
      <c r="A7" s="9"/>
      <c r="B7" s="9"/>
      <c r="C7" s="9"/>
      <c r="D7" s="9"/>
      <c r="E7" s="9"/>
      <c r="F7" s="9"/>
      <c r="G7" s="9"/>
      <c r="H7" s="10"/>
      <c r="I7" s="11"/>
      <c r="J7" s="12"/>
      <c r="K7" s="12"/>
    </row>
    <row r="8" spans="1:234" ht="32.1" customHeight="1" x14ac:dyDescent="0.2">
      <c r="A8" s="13" t="s">
        <v>2</v>
      </c>
      <c r="G8" s="13"/>
      <c r="I8" s="14"/>
      <c r="J8" s="12"/>
      <c r="K8" s="12"/>
    </row>
    <row r="9" spans="1:234" ht="66.75" customHeight="1" x14ac:dyDescent="0.2">
      <c r="A9" s="287" t="s">
        <v>3</v>
      </c>
      <c r="B9" s="288"/>
      <c r="C9" s="250" t="s">
        <v>4</v>
      </c>
      <c r="D9" s="16" t="s">
        <v>5</v>
      </c>
      <c r="E9" s="17" t="s">
        <v>6</v>
      </c>
      <c r="F9" s="17" t="s">
        <v>7</v>
      </c>
      <c r="G9" s="18" t="s">
        <v>8</v>
      </c>
      <c r="H9" s="19" t="s">
        <v>9</v>
      </c>
      <c r="I9" s="20" t="s">
        <v>10</v>
      </c>
      <c r="J9" s="20" t="s">
        <v>11</v>
      </c>
      <c r="K9" s="21" t="s">
        <v>12</v>
      </c>
      <c r="L9" s="22" t="s">
        <v>13</v>
      </c>
      <c r="M9" s="23" t="s">
        <v>14</v>
      </c>
      <c r="N9" s="24" t="s">
        <v>15</v>
      </c>
      <c r="O9" s="24" t="s">
        <v>16</v>
      </c>
      <c r="P9" s="24" t="s">
        <v>17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BV9" s="2"/>
      <c r="BW9" s="2"/>
      <c r="BX9" s="3"/>
      <c r="CZ9" s="5"/>
      <c r="HZ9" s="8"/>
    </row>
    <row r="10" spans="1:234" s="40" customFormat="1" ht="17.25" customHeight="1" x14ac:dyDescent="0.2">
      <c r="A10" s="308" t="s">
        <v>18</v>
      </c>
      <c r="B10" s="309"/>
      <c r="C10" s="25">
        <f>SUM(D10:G10)</f>
        <v>0</v>
      </c>
      <c r="D10" s="26"/>
      <c r="E10" s="27"/>
      <c r="F10" s="27"/>
      <c r="G10" s="28"/>
      <c r="H10" s="29"/>
      <c r="I10" s="30"/>
      <c r="J10" s="31"/>
      <c r="K10" s="29"/>
      <c r="L10" s="32"/>
      <c r="M10" s="33"/>
      <c r="N10" s="34"/>
      <c r="O10" s="34"/>
      <c r="P10" s="34"/>
      <c r="Q10" s="35" t="str">
        <f>CA10&amp;CB10&amp;CC10&amp;CD10</f>
        <v/>
      </c>
      <c r="R10" s="36"/>
      <c r="S10" s="36"/>
      <c r="T10" s="36"/>
      <c r="U10" s="36"/>
      <c r="V10" s="36"/>
      <c r="W10" s="36"/>
      <c r="X10" s="36"/>
      <c r="Y10" s="8"/>
      <c r="Z10" s="8"/>
      <c r="AA10" s="8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37" t="str">
        <f>IF(DA10=1,"* La suma del número de Primera, Segunda y Tercera o más Visitas de Seguimiento debe coincidir con el Total. ","")</f>
        <v/>
      </c>
      <c r="CB10" s="6" t="str">
        <f t="shared" ref="CB10:CB31" si="0">IF(DB10=1,"* Programa de Atención Domiciliaria a Personas con Dependencia Severa debe ser MENOR O IGUAL al Total. ","")</f>
        <v/>
      </c>
      <c r="CC10" s="37" t="str">
        <f>IF(DC10=1,"* Pueblos Originarios debe ser MENOR O IGUAL al Total. ","")</f>
        <v/>
      </c>
      <c r="CD10" s="37" t="str">
        <f>IF(DD10=1,"* Migrantes debe ser MENOR O IGUAL al Total. ","")</f>
        <v/>
      </c>
      <c r="CE10" s="6"/>
      <c r="CF10" s="6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38">
        <f t="shared" ref="DA10:DA31" si="1">IF((K10+J10+L10)&lt;&gt;C10,1,0)</f>
        <v>0</v>
      </c>
      <c r="DB10" s="7"/>
      <c r="DC10" s="38">
        <f t="shared" ref="DC10:DD17" si="2">IF(N10&gt;$C10,1,0)</f>
        <v>0</v>
      </c>
      <c r="DD10" s="38">
        <f t="shared" si="2"/>
        <v>0</v>
      </c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40" customFormat="1" ht="17.25" customHeight="1" x14ac:dyDescent="0.2">
      <c r="A11" s="306" t="s">
        <v>19</v>
      </c>
      <c r="B11" s="330"/>
      <c r="C11" s="25">
        <f>SUM(D11:G11)</f>
        <v>0</v>
      </c>
      <c r="D11" s="41"/>
      <c r="E11" s="42"/>
      <c r="F11" s="42"/>
      <c r="G11" s="43"/>
      <c r="H11" s="44"/>
      <c r="I11" s="45"/>
      <c r="J11" s="46"/>
      <c r="K11" s="44"/>
      <c r="L11" s="43"/>
      <c r="M11" s="47"/>
      <c r="N11" s="34"/>
      <c r="O11" s="34"/>
      <c r="P11" s="34"/>
      <c r="Q11" s="35" t="str">
        <f t="shared" ref="Q11:Q35" si="3">CA11&amp;CB11&amp;CC11&amp;CD11</f>
        <v/>
      </c>
      <c r="R11" s="36"/>
      <c r="S11" s="36"/>
      <c r="T11" s="36"/>
      <c r="U11" s="36"/>
      <c r="V11" s="36"/>
      <c r="W11" s="36"/>
      <c r="X11" s="36"/>
      <c r="Y11" s="8"/>
      <c r="Z11" s="8"/>
      <c r="AA11" s="8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37" t="str">
        <f t="shared" ref="CA11:CA35" si="4">IF(DA11=1,"* La suma del número de Primera, Segunda y Tercera o más Visitas de Seguimiento debe coincidir con el Total. ","")</f>
        <v/>
      </c>
      <c r="CB11" s="6" t="str">
        <f t="shared" si="0"/>
        <v/>
      </c>
      <c r="CC11" s="37" t="str">
        <f t="shared" ref="CC11:CC35" si="5">IF(DC11=1,"* Pueblos Originarios debe ser MENOR O IGUAL al Total. ","")</f>
        <v/>
      </c>
      <c r="CD11" s="37" t="str">
        <f t="shared" ref="CD11:CD35" si="6">IF(DD11=1,"* Migrantes debe ser MENOR O IGUAL al Total. ","")</f>
        <v/>
      </c>
      <c r="CE11" s="6"/>
      <c r="CF11" s="6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38">
        <f t="shared" si="1"/>
        <v>0</v>
      </c>
      <c r="DB11" s="7"/>
      <c r="DC11" s="38">
        <f t="shared" si="2"/>
        <v>0</v>
      </c>
      <c r="DD11" s="38">
        <f t="shared" si="2"/>
        <v>0</v>
      </c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40" customFormat="1" ht="17.25" customHeight="1" x14ac:dyDescent="0.2">
      <c r="A12" s="306" t="s">
        <v>20</v>
      </c>
      <c r="B12" s="330"/>
      <c r="C12" s="25">
        <f t="shared" ref="C12:C30" si="7">SUM(D12:G12)</f>
        <v>0</v>
      </c>
      <c r="D12" s="41"/>
      <c r="E12" s="42"/>
      <c r="F12" s="42"/>
      <c r="G12" s="43"/>
      <c r="H12" s="44"/>
      <c r="I12" s="45"/>
      <c r="J12" s="46"/>
      <c r="K12" s="44"/>
      <c r="L12" s="43"/>
      <c r="M12" s="47"/>
      <c r="N12" s="34"/>
      <c r="O12" s="34"/>
      <c r="P12" s="34"/>
      <c r="Q12" s="35" t="str">
        <f t="shared" si="3"/>
        <v/>
      </c>
      <c r="R12" s="36"/>
      <c r="S12" s="36"/>
      <c r="T12" s="36"/>
      <c r="U12" s="36"/>
      <c r="V12" s="36"/>
      <c r="W12" s="36"/>
      <c r="X12" s="36"/>
      <c r="Y12" s="8"/>
      <c r="Z12" s="8"/>
      <c r="AA12" s="8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37" t="str">
        <f t="shared" si="4"/>
        <v/>
      </c>
      <c r="CB12" s="6" t="str">
        <f t="shared" si="0"/>
        <v/>
      </c>
      <c r="CC12" s="37" t="str">
        <f t="shared" si="5"/>
        <v/>
      </c>
      <c r="CD12" s="37" t="str">
        <f t="shared" si="6"/>
        <v/>
      </c>
      <c r="CE12" s="6"/>
      <c r="CF12" s="6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38">
        <f t="shared" si="1"/>
        <v>0</v>
      </c>
      <c r="DB12" s="7"/>
      <c r="DC12" s="38">
        <f t="shared" si="2"/>
        <v>0</v>
      </c>
      <c r="DD12" s="38">
        <f t="shared" si="2"/>
        <v>0</v>
      </c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40" customFormat="1" ht="17.25" customHeight="1" x14ac:dyDescent="0.2">
      <c r="A13" s="306" t="s">
        <v>21</v>
      </c>
      <c r="B13" s="330"/>
      <c r="C13" s="25">
        <f>SUM(D13:G13)</f>
        <v>0</v>
      </c>
      <c r="D13" s="41"/>
      <c r="E13" s="42"/>
      <c r="F13" s="42"/>
      <c r="G13" s="43"/>
      <c r="H13" s="44"/>
      <c r="I13" s="45"/>
      <c r="J13" s="46"/>
      <c r="K13" s="44"/>
      <c r="L13" s="43"/>
      <c r="M13" s="47"/>
      <c r="N13" s="34"/>
      <c r="O13" s="34"/>
      <c r="P13" s="34"/>
      <c r="Q13" s="35" t="str">
        <f t="shared" si="3"/>
        <v/>
      </c>
      <c r="R13" s="36"/>
      <c r="S13" s="36"/>
      <c r="T13" s="36"/>
      <c r="U13" s="36"/>
      <c r="V13" s="36"/>
      <c r="W13" s="36"/>
      <c r="X13" s="36"/>
      <c r="Y13" s="8"/>
      <c r="Z13" s="8"/>
      <c r="AA13" s="8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37" t="str">
        <f t="shared" si="4"/>
        <v/>
      </c>
      <c r="CB13" s="6" t="str">
        <f t="shared" si="0"/>
        <v/>
      </c>
      <c r="CC13" s="37" t="str">
        <f t="shared" si="5"/>
        <v/>
      </c>
      <c r="CD13" s="37" t="str">
        <f t="shared" si="6"/>
        <v/>
      </c>
      <c r="CE13" s="6"/>
      <c r="CF13" s="6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38">
        <f t="shared" si="1"/>
        <v>0</v>
      </c>
      <c r="DB13" s="7"/>
      <c r="DC13" s="38">
        <f t="shared" si="2"/>
        <v>0</v>
      </c>
      <c r="DD13" s="38">
        <f t="shared" si="2"/>
        <v>0</v>
      </c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40" customFormat="1" ht="25.5" customHeight="1" x14ac:dyDescent="0.2">
      <c r="A14" s="306" t="s">
        <v>22</v>
      </c>
      <c r="B14" s="330"/>
      <c r="C14" s="25">
        <f t="shared" si="7"/>
        <v>0</v>
      </c>
      <c r="D14" s="41"/>
      <c r="E14" s="42"/>
      <c r="F14" s="42"/>
      <c r="G14" s="43"/>
      <c r="H14" s="44"/>
      <c r="I14" s="45"/>
      <c r="J14" s="46"/>
      <c r="K14" s="44"/>
      <c r="L14" s="43"/>
      <c r="M14" s="47"/>
      <c r="N14" s="34"/>
      <c r="O14" s="34"/>
      <c r="P14" s="34"/>
      <c r="Q14" s="35" t="str">
        <f t="shared" si="3"/>
        <v/>
      </c>
      <c r="R14" s="36"/>
      <c r="S14" s="36"/>
      <c r="T14" s="36"/>
      <c r="U14" s="36"/>
      <c r="V14" s="36"/>
      <c r="W14" s="36"/>
      <c r="X14" s="36"/>
      <c r="Y14" s="8"/>
      <c r="Z14" s="8"/>
      <c r="AA14" s="8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37" t="str">
        <f t="shared" si="4"/>
        <v/>
      </c>
      <c r="CB14" s="6" t="str">
        <f t="shared" si="0"/>
        <v/>
      </c>
      <c r="CC14" s="37" t="str">
        <f t="shared" si="5"/>
        <v/>
      </c>
      <c r="CD14" s="37" t="str">
        <f t="shared" si="6"/>
        <v/>
      </c>
      <c r="CE14" s="6"/>
      <c r="CF14" s="6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38">
        <f t="shared" si="1"/>
        <v>0</v>
      </c>
      <c r="DB14" s="7"/>
      <c r="DC14" s="38">
        <f t="shared" si="2"/>
        <v>0</v>
      </c>
      <c r="DD14" s="38">
        <f t="shared" si="2"/>
        <v>0</v>
      </c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40" customFormat="1" ht="27" customHeight="1" x14ac:dyDescent="0.2">
      <c r="A15" s="306" t="s">
        <v>23</v>
      </c>
      <c r="B15" s="330"/>
      <c r="C15" s="25">
        <f t="shared" si="7"/>
        <v>0</v>
      </c>
      <c r="D15" s="41"/>
      <c r="E15" s="42"/>
      <c r="F15" s="42"/>
      <c r="G15" s="43"/>
      <c r="H15" s="44"/>
      <c r="I15" s="45"/>
      <c r="J15" s="46"/>
      <c r="K15" s="44"/>
      <c r="L15" s="43"/>
      <c r="M15" s="47"/>
      <c r="N15" s="34"/>
      <c r="O15" s="34"/>
      <c r="P15" s="34"/>
      <c r="Q15" s="35" t="str">
        <f t="shared" si="3"/>
        <v/>
      </c>
      <c r="R15" s="36"/>
      <c r="S15" s="36"/>
      <c r="T15" s="36"/>
      <c r="U15" s="36"/>
      <c r="V15" s="36"/>
      <c r="W15" s="36"/>
      <c r="X15" s="36"/>
      <c r="Y15" s="8"/>
      <c r="Z15" s="8"/>
      <c r="AA15" s="8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37" t="str">
        <f t="shared" si="4"/>
        <v/>
      </c>
      <c r="CB15" s="6" t="str">
        <f t="shared" si="0"/>
        <v/>
      </c>
      <c r="CC15" s="37" t="str">
        <f t="shared" si="5"/>
        <v/>
      </c>
      <c r="CD15" s="37" t="str">
        <f t="shared" si="6"/>
        <v/>
      </c>
      <c r="CE15" s="6"/>
      <c r="CF15" s="6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38">
        <f t="shared" si="1"/>
        <v>0</v>
      </c>
      <c r="DB15" s="7"/>
      <c r="DC15" s="38">
        <f t="shared" si="2"/>
        <v>0</v>
      </c>
      <c r="DD15" s="38">
        <f t="shared" si="2"/>
        <v>0</v>
      </c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40" customFormat="1" ht="22.5" customHeight="1" x14ac:dyDescent="0.2">
      <c r="A16" s="306" t="s">
        <v>24</v>
      </c>
      <c r="B16" s="330"/>
      <c r="C16" s="25">
        <f t="shared" si="7"/>
        <v>0</v>
      </c>
      <c r="D16" s="41"/>
      <c r="E16" s="42"/>
      <c r="F16" s="42"/>
      <c r="G16" s="43"/>
      <c r="H16" s="44"/>
      <c r="I16" s="45"/>
      <c r="J16" s="46"/>
      <c r="K16" s="44"/>
      <c r="L16" s="43"/>
      <c r="M16" s="47"/>
      <c r="N16" s="34"/>
      <c r="O16" s="34"/>
      <c r="P16" s="34"/>
      <c r="Q16" s="35" t="str">
        <f t="shared" si="3"/>
        <v/>
      </c>
      <c r="R16" s="36"/>
      <c r="S16" s="36"/>
      <c r="T16" s="36"/>
      <c r="U16" s="36"/>
      <c r="V16" s="36"/>
      <c r="W16" s="36"/>
      <c r="X16" s="36"/>
      <c r="Y16" s="8"/>
      <c r="Z16" s="8"/>
      <c r="AA16" s="8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37" t="str">
        <f t="shared" si="4"/>
        <v/>
      </c>
      <c r="CB16" s="6" t="str">
        <f t="shared" si="0"/>
        <v/>
      </c>
      <c r="CC16" s="37" t="str">
        <f t="shared" si="5"/>
        <v/>
      </c>
      <c r="CD16" s="37" t="str">
        <f t="shared" si="6"/>
        <v/>
      </c>
      <c r="CE16" s="6"/>
      <c r="CF16" s="6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38">
        <f t="shared" si="1"/>
        <v>0</v>
      </c>
      <c r="DB16" s="7"/>
      <c r="DC16" s="38">
        <f t="shared" si="2"/>
        <v>0</v>
      </c>
      <c r="DD16" s="38">
        <f t="shared" si="2"/>
        <v>0</v>
      </c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40" customFormat="1" ht="17.25" customHeight="1" x14ac:dyDescent="0.2">
      <c r="A17" s="306" t="s">
        <v>25</v>
      </c>
      <c r="B17" s="330"/>
      <c r="C17" s="25">
        <f t="shared" si="7"/>
        <v>0</v>
      </c>
      <c r="D17" s="41"/>
      <c r="E17" s="42"/>
      <c r="F17" s="42"/>
      <c r="G17" s="43"/>
      <c r="H17" s="44"/>
      <c r="I17" s="45"/>
      <c r="J17" s="46"/>
      <c r="K17" s="44"/>
      <c r="L17" s="43"/>
      <c r="M17" s="47"/>
      <c r="N17" s="34"/>
      <c r="O17" s="34"/>
      <c r="P17" s="34"/>
      <c r="Q17" s="35" t="str">
        <f t="shared" si="3"/>
        <v/>
      </c>
      <c r="R17" s="36"/>
      <c r="S17" s="36"/>
      <c r="T17" s="36"/>
      <c r="U17" s="36"/>
      <c r="V17" s="36"/>
      <c r="W17" s="36"/>
      <c r="X17" s="36"/>
      <c r="Y17" s="8"/>
      <c r="Z17" s="8"/>
      <c r="AA17" s="8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37" t="str">
        <f t="shared" si="4"/>
        <v/>
      </c>
      <c r="CB17" s="6" t="str">
        <f t="shared" si="0"/>
        <v/>
      </c>
      <c r="CC17" s="37" t="str">
        <f t="shared" si="5"/>
        <v/>
      </c>
      <c r="CD17" s="37" t="str">
        <f t="shared" si="6"/>
        <v/>
      </c>
      <c r="CE17" s="6"/>
      <c r="CF17" s="6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38">
        <f t="shared" si="1"/>
        <v>0</v>
      </c>
      <c r="DB17" s="7"/>
      <c r="DC17" s="38">
        <f t="shared" si="2"/>
        <v>0</v>
      </c>
      <c r="DD17" s="38">
        <f t="shared" si="2"/>
        <v>0</v>
      </c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40" customFormat="1" ht="23.25" customHeight="1" x14ac:dyDescent="0.2">
      <c r="A18" s="306" t="s">
        <v>26</v>
      </c>
      <c r="B18" s="307"/>
      <c r="C18" s="25">
        <f t="shared" si="7"/>
        <v>0</v>
      </c>
      <c r="D18" s="41"/>
      <c r="E18" s="42"/>
      <c r="F18" s="42"/>
      <c r="G18" s="43"/>
      <c r="H18" s="44"/>
      <c r="I18" s="45"/>
      <c r="J18" s="46"/>
      <c r="K18" s="44"/>
      <c r="L18" s="43"/>
      <c r="M18" s="48"/>
      <c r="N18" s="34"/>
      <c r="O18" s="34"/>
      <c r="P18" s="34"/>
      <c r="Q18" s="35" t="str">
        <f t="shared" si="3"/>
        <v/>
      </c>
      <c r="R18" s="36"/>
      <c r="S18" s="36"/>
      <c r="T18" s="36"/>
      <c r="U18" s="36"/>
      <c r="V18" s="36"/>
      <c r="W18" s="36"/>
      <c r="X18" s="36"/>
      <c r="Y18" s="8"/>
      <c r="Z18" s="8"/>
      <c r="AA18" s="8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37" t="str">
        <f t="shared" si="4"/>
        <v/>
      </c>
      <c r="CB18" s="37" t="str">
        <f t="shared" si="0"/>
        <v/>
      </c>
      <c r="CC18" s="37" t="str">
        <f t="shared" si="5"/>
        <v/>
      </c>
      <c r="CD18" s="37" t="str">
        <f t="shared" si="6"/>
        <v/>
      </c>
      <c r="CE18" s="6"/>
      <c r="CF18" s="6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38">
        <f t="shared" si="1"/>
        <v>0</v>
      </c>
      <c r="DB18" s="38">
        <f>IF(M18&gt;$C18,1,0)</f>
        <v>0</v>
      </c>
      <c r="DC18" s="38">
        <f>IF(N18&gt;$C18,1,0)</f>
        <v>0</v>
      </c>
      <c r="DD18" s="38">
        <f>IF(O18&gt;$C18,1,0)</f>
        <v>0</v>
      </c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40" customFormat="1" ht="17.25" customHeight="1" x14ac:dyDescent="0.2">
      <c r="A19" s="306" t="s">
        <v>27</v>
      </c>
      <c r="B19" s="330"/>
      <c r="C19" s="25">
        <f t="shared" si="7"/>
        <v>0</v>
      </c>
      <c r="D19" s="41"/>
      <c r="E19" s="42"/>
      <c r="F19" s="42"/>
      <c r="G19" s="43"/>
      <c r="H19" s="44"/>
      <c r="I19" s="45"/>
      <c r="J19" s="46"/>
      <c r="K19" s="44"/>
      <c r="L19" s="43"/>
      <c r="M19" s="48"/>
      <c r="N19" s="34"/>
      <c r="O19" s="34"/>
      <c r="P19" s="34"/>
      <c r="Q19" s="35" t="str">
        <f t="shared" si="3"/>
        <v/>
      </c>
      <c r="R19" s="36"/>
      <c r="S19" s="36"/>
      <c r="T19" s="36"/>
      <c r="U19" s="36"/>
      <c r="V19" s="36"/>
      <c r="W19" s="36"/>
      <c r="X19" s="36"/>
      <c r="Y19" s="8"/>
      <c r="Z19" s="8"/>
      <c r="AA19" s="8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37" t="str">
        <f t="shared" si="4"/>
        <v/>
      </c>
      <c r="CB19" s="37" t="str">
        <f t="shared" si="0"/>
        <v/>
      </c>
      <c r="CC19" s="37" t="str">
        <f t="shared" si="5"/>
        <v/>
      </c>
      <c r="CD19" s="37" t="str">
        <f t="shared" si="6"/>
        <v/>
      </c>
      <c r="CE19" s="6"/>
      <c r="CF19" s="6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38">
        <f t="shared" si="1"/>
        <v>0</v>
      </c>
      <c r="DB19" s="38">
        <f>IF(M19&gt;C19,1,0)</f>
        <v>0</v>
      </c>
      <c r="DC19" s="38">
        <f t="shared" ref="DC19:DD35" si="8">IF(N19&gt;$C19,1,0)</f>
        <v>0</v>
      </c>
      <c r="DD19" s="38">
        <f t="shared" si="8"/>
        <v>0</v>
      </c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40" customFormat="1" ht="17.25" customHeight="1" x14ac:dyDescent="0.2">
      <c r="A20" s="306" t="s">
        <v>28</v>
      </c>
      <c r="B20" s="330"/>
      <c r="C20" s="25">
        <f t="shared" si="7"/>
        <v>0</v>
      </c>
      <c r="D20" s="41"/>
      <c r="E20" s="42"/>
      <c r="F20" s="42"/>
      <c r="G20" s="43"/>
      <c r="H20" s="44"/>
      <c r="I20" s="45"/>
      <c r="J20" s="46"/>
      <c r="K20" s="44"/>
      <c r="L20" s="43"/>
      <c r="M20" s="48"/>
      <c r="N20" s="34"/>
      <c r="O20" s="34"/>
      <c r="P20" s="34"/>
      <c r="Q20" s="35" t="str">
        <f t="shared" si="3"/>
        <v/>
      </c>
      <c r="R20" s="36"/>
      <c r="S20" s="36"/>
      <c r="T20" s="36"/>
      <c r="U20" s="36"/>
      <c r="V20" s="36"/>
      <c r="W20" s="36"/>
      <c r="X20" s="36"/>
      <c r="Y20" s="8"/>
      <c r="Z20" s="8"/>
      <c r="AA20" s="8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37" t="str">
        <f t="shared" si="4"/>
        <v/>
      </c>
      <c r="CB20" s="37" t="str">
        <f t="shared" si="0"/>
        <v/>
      </c>
      <c r="CC20" s="37" t="str">
        <f t="shared" si="5"/>
        <v/>
      </c>
      <c r="CD20" s="37" t="str">
        <f t="shared" si="6"/>
        <v/>
      </c>
      <c r="CE20" s="6"/>
      <c r="CF20" s="6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38">
        <f t="shared" si="1"/>
        <v>0</v>
      </c>
      <c r="DB20" s="38">
        <f>IF(M20&gt;C20,1,0)</f>
        <v>0</v>
      </c>
      <c r="DC20" s="38">
        <f t="shared" si="8"/>
        <v>0</v>
      </c>
      <c r="DD20" s="38">
        <f t="shared" si="8"/>
        <v>0</v>
      </c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40" customFormat="1" ht="25.5" customHeight="1" x14ac:dyDescent="0.2">
      <c r="A21" s="306" t="s">
        <v>29</v>
      </c>
      <c r="B21" s="330"/>
      <c r="C21" s="25">
        <f t="shared" si="7"/>
        <v>0</v>
      </c>
      <c r="D21" s="41"/>
      <c r="E21" s="42"/>
      <c r="F21" s="42"/>
      <c r="G21" s="43"/>
      <c r="H21" s="44"/>
      <c r="I21" s="45"/>
      <c r="J21" s="46"/>
      <c r="K21" s="44"/>
      <c r="L21" s="43"/>
      <c r="M21" s="47"/>
      <c r="N21" s="34"/>
      <c r="O21" s="34"/>
      <c r="P21" s="34"/>
      <c r="Q21" s="35" t="str">
        <f t="shared" si="3"/>
        <v/>
      </c>
      <c r="R21" s="36"/>
      <c r="S21" s="36"/>
      <c r="T21" s="36"/>
      <c r="U21" s="36"/>
      <c r="V21" s="36"/>
      <c r="W21" s="36"/>
      <c r="X21" s="36"/>
      <c r="Y21" s="8"/>
      <c r="Z21" s="8"/>
      <c r="AA21" s="8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37" t="str">
        <f t="shared" si="4"/>
        <v/>
      </c>
      <c r="CB21" s="6" t="str">
        <f t="shared" si="0"/>
        <v/>
      </c>
      <c r="CC21" s="37" t="str">
        <f t="shared" si="5"/>
        <v/>
      </c>
      <c r="CD21" s="37" t="str">
        <f t="shared" si="6"/>
        <v/>
      </c>
      <c r="CE21" s="6"/>
      <c r="CF21" s="6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38">
        <f t="shared" si="1"/>
        <v>0</v>
      </c>
      <c r="DB21" s="7"/>
      <c r="DC21" s="38">
        <f t="shared" si="8"/>
        <v>0</v>
      </c>
      <c r="DD21" s="38">
        <f t="shared" si="8"/>
        <v>0</v>
      </c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40" customFormat="1" ht="17.25" customHeight="1" x14ac:dyDescent="0.2">
      <c r="A22" s="306" t="s">
        <v>30</v>
      </c>
      <c r="B22" s="330"/>
      <c r="C22" s="25">
        <f t="shared" si="7"/>
        <v>0</v>
      </c>
      <c r="D22" s="41"/>
      <c r="E22" s="42"/>
      <c r="F22" s="42"/>
      <c r="G22" s="43"/>
      <c r="H22" s="44"/>
      <c r="I22" s="45"/>
      <c r="J22" s="46"/>
      <c r="K22" s="44"/>
      <c r="L22" s="43"/>
      <c r="M22" s="47"/>
      <c r="N22" s="34"/>
      <c r="O22" s="34"/>
      <c r="P22" s="34"/>
      <c r="Q22" s="35" t="str">
        <f t="shared" si="3"/>
        <v/>
      </c>
      <c r="R22" s="36"/>
      <c r="S22" s="36"/>
      <c r="T22" s="36"/>
      <c r="U22" s="36"/>
      <c r="V22" s="36"/>
      <c r="W22" s="36"/>
      <c r="X22" s="36"/>
      <c r="Y22" s="8"/>
      <c r="Z22" s="8"/>
      <c r="AA22" s="8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37" t="str">
        <f t="shared" si="4"/>
        <v/>
      </c>
      <c r="CB22" s="6" t="str">
        <f t="shared" si="0"/>
        <v/>
      </c>
      <c r="CC22" s="37" t="str">
        <f t="shared" si="5"/>
        <v/>
      </c>
      <c r="CD22" s="37" t="str">
        <f t="shared" si="6"/>
        <v/>
      </c>
      <c r="CE22" s="6"/>
      <c r="CF22" s="6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38">
        <f t="shared" si="1"/>
        <v>0</v>
      </c>
      <c r="DB22" s="7"/>
      <c r="DC22" s="38">
        <f t="shared" si="8"/>
        <v>0</v>
      </c>
      <c r="DD22" s="38">
        <f t="shared" si="8"/>
        <v>0</v>
      </c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40" customFormat="1" ht="17.25" customHeight="1" x14ac:dyDescent="0.2">
      <c r="A23" s="306" t="s">
        <v>31</v>
      </c>
      <c r="B23" s="307"/>
      <c r="C23" s="25">
        <f>SUM(D23:G23)</f>
        <v>0</v>
      </c>
      <c r="D23" s="41"/>
      <c r="E23" s="42"/>
      <c r="F23" s="42"/>
      <c r="G23" s="43"/>
      <c r="H23" s="44"/>
      <c r="I23" s="45"/>
      <c r="J23" s="46"/>
      <c r="K23" s="44"/>
      <c r="L23" s="43"/>
      <c r="M23" s="48"/>
      <c r="N23" s="34"/>
      <c r="O23" s="34"/>
      <c r="P23" s="34"/>
      <c r="Q23" s="35" t="str">
        <f t="shared" si="3"/>
        <v/>
      </c>
      <c r="R23" s="36"/>
      <c r="S23" s="36"/>
      <c r="T23" s="36"/>
      <c r="U23" s="36"/>
      <c r="V23" s="36"/>
      <c r="W23" s="36"/>
      <c r="X23" s="36"/>
      <c r="Y23" s="8"/>
      <c r="Z23" s="8"/>
      <c r="AA23" s="8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37" t="str">
        <f t="shared" si="4"/>
        <v/>
      </c>
      <c r="CB23" s="37" t="str">
        <f t="shared" si="0"/>
        <v/>
      </c>
      <c r="CC23" s="37" t="str">
        <f t="shared" si="5"/>
        <v/>
      </c>
      <c r="CD23" s="37" t="str">
        <f t="shared" si="6"/>
        <v/>
      </c>
      <c r="CE23" s="6"/>
      <c r="CF23" s="6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38">
        <f t="shared" si="1"/>
        <v>0</v>
      </c>
      <c r="DB23" s="38">
        <f>IF(M23&gt;C23,1,0)</f>
        <v>0</v>
      </c>
      <c r="DC23" s="38">
        <f t="shared" si="8"/>
        <v>0</v>
      </c>
      <c r="DD23" s="38">
        <f t="shared" si="8"/>
        <v>0</v>
      </c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40" customFormat="1" ht="17.25" customHeight="1" x14ac:dyDescent="0.2">
      <c r="A24" s="306" t="s">
        <v>32</v>
      </c>
      <c r="B24" s="307"/>
      <c r="C24" s="25">
        <f t="shared" si="7"/>
        <v>0</v>
      </c>
      <c r="D24" s="41"/>
      <c r="E24" s="42"/>
      <c r="F24" s="42"/>
      <c r="G24" s="43"/>
      <c r="H24" s="44"/>
      <c r="I24" s="45"/>
      <c r="J24" s="46"/>
      <c r="K24" s="44"/>
      <c r="L24" s="43"/>
      <c r="M24" s="48"/>
      <c r="N24" s="34"/>
      <c r="O24" s="34"/>
      <c r="P24" s="34"/>
      <c r="Q24" s="35" t="str">
        <f t="shared" si="3"/>
        <v/>
      </c>
      <c r="R24" s="36"/>
      <c r="S24" s="36"/>
      <c r="T24" s="36"/>
      <c r="U24" s="36"/>
      <c r="V24" s="36"/>
      <c r="W24" s="36"/>
      <c r="X24" s="36"/>
      <c r="Y24" s="8"/>
      <c r="Z24" s="8"/>
      <c r="AA24" s="8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37" t="str">
        <f t="shared" si="4"/>
        <v/>
      </c>
      <c r="CB24" s="37" t="str">
        <f t="shared" si="0"/>
        <v/>
      </c>
      <c r="CC24" s="37" t="str">
        <f t="shared" si="5"/>
        <v/>
      </c>
      <c r="CD24" s="37" t="str">
        <f t="shared" si="6"/>
        <v/>
      </c>
      <c r="CE24" s="6"/>
      <c r="CF24" s="6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38">
        <f t="shared" si="1"/>
        <v>0</v>
      </c>
      <c r="DB24" s="38">
        <f>IF(M24&gt;C24,1,0)</f>
        <v>0</v>
      </c>
      <c r="DC24" s="38">
        <f t="shared" si="8"/>
        <v>0</v>
      </c>
      <c r="DD24" s="38">
        <f t="shared" si="8"/>
        <v>0</v>
      </c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40" customFormat="1" ht="25.5" customHeight="1" x14ac:dyDescent="0.2">
      <c r="A25" s="306" t="s">
        <v>33</v>
      </c>
      <c r="B25" s="307"/>
      <c r="C25" s="25">
        <f>SUM(D25:G25)</f>
        <v>0</v>
      </c>
      <c r="D25" s="41"/>
      <c r="E25" s="42"/>
      <c r="F25" s="42"/>
      <c r="G25" s="43"/>
      <c r="H25" s="44"/>
      <c r="I25" s="45"/>
      <c r="J25" s="46"/>
      <c r="K25" s="44"/>
      <c r="L25" s="43"/>
      <c r="M25" s="48"/>
      <c r="N25" s="34"/>
      <c r="O25" s="34"/>
      <c r="P25" s="34"/>
      <c r="Q25" s="35" t="str">
        <f t="shared" si="3"/>
        <v/>
      </c>
      <c r="R25" s="36"/>
      <c r="S25" s="36"/>
      <c r="T25" s="36"/>
      <c r="U25" s="36"/>
      <c r="V25" s="36"/>
      <c r="W25" s="36"/>
      <c r="X25" s="36"/>
      <c r="Y25" s="8"/>
      <c r="Z25" s="8"/>
      <c r="AA25" s="8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37" t="str">
        <f t="shared" si="4"/>
        <v/>
      </c>
      <c r="CB25" s="37" t="str">
        <f t="shared" si="0"/>
        <v/>
      </c>
      <c r="CC25" s="37" t="str">
        <f t="shared" si="5"/>
        <v/>
      </c>
      <c r="CD25" s="37" t="str">
        <f t="shared" si="6"/>
        <v/>
      </c>
      <c r="CE25" s="6"/>
      <c r="CF25" s="6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38">
        <f t="shared" si="1"/>
        <v>0</v>
      </c>
      <c r="DB25" s="38">
        <f>IF(M25&gt;C25,1,0)</f>
        <v>0</v>
      </c>
      <c r="DC25" s="38">
        <f t="shared" si="8"/>
        <v>0</v>
      </c>
      <c r="DD25" s="38">
        <f t="shared" si="8"/>
        <v>0</v>
      </c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40" customFormat="1" ht="26.25" customHeight="1" x14ac:dyDescent="0.2">
      <c r="A26" s="306" t="s">
        <v>34</v>
      </c>
      <c r="B26" s="330"/>
      <c r="C26" s="25">
        <f t="shared" si="7"/>
        <v>0</v>
      </c>
      <c r="D26" s="41"/>
      <c r="E26" s="42"/>
      <c r="F26" s="42"/>
      <c r="G26" s="43"/>
      <c r="H26" s="44"/>
      <c r="I26" s="45"/>
      <c r="J26" s="46"/>
      <c r="K26" s="44"/>
      <c r="L26" s="43"/>
      <c r="M26" s="47"/>
      <c r="N26" s="34"/>
      <c r="O26" s="34"/>
      <c r="P26" s="34"/>
      <c r="Q26" s="35" t="str">
        <f t="shared" si="3"/>
        <v/>
      </c>
      <c r="R26" s="36"/>
      <c r="S26" s="36"/>
      <c r="T26" s="36"/>
      <c r="U26" s="36"/>
      <c r="V26" s="36"/>
      <c r="W26" s="36"/>
      <c r="X26" s="36"/>
      <c r="Y26" s="8"/>
      <c r="Z26" s="8"/>
      <c r="AA26" s="8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37" t="str">
        <f t="shared" si="4"/>
        <v/>
      </c>
      <c r="CB26" s="6" t="str">
        <f t="shared" si="0"/>
        <v/>
      </c>
      <c r="CC26" s="37" t="str">
        <f t="shared" si="5"/>
        <v/>
      </c>
      <c r="CD26" s="37" t="str">
        <f t="shared" si="6"/>
        <v/>
      </c>
      <c r="CE26" s="6"/>
      <c r="CF26" s="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38">
        <f t="shared" si="1"/>
        <v>0</v>
      </c>
      <c r="DB26" s="7"/>
      <c r="DC26" s="38">
        <f t="shared" si="8"/>
        <v>0</v>
      </c>
      <c r="DD26" s="38">
        <f t="shared" si="8"/>
        <v>0</v>
      </c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40" customFormat="1" ht="26.25" customHeight="1" x14ac:dyDescent="0.2">
      <c r="A27" s="306" t="s">
        <v>35</v>
      </c>
      <c r="B27" s="307"/>
      <c r="C27" s="25">
        <f t="shared" si="7"/>
        <v>0</v>
      </c>
      <c r="D27" s="41"/>
      <c r="E27" s="42"/>
      <c r="F27" s="42"/>
      <c r="G27" s="43"/>
      <c r="H27" s="44"/>
      <c r="I27" s="45"/>
      <c r="J27" s="46"/>
      <c r="K27" s="44"/>
      <c r="L27" s="43"/>
      <c r="M27" s="47"/>
      <c r="N27" s="34"/>
      <c r="O27" s="34"/>
      <c r="P27" s="34"/>
      <c r="Q27" s="35" t="str">
        <f t="shared" si="3"/>
        <v/>
      </c>
      <c r="R27" s="36"/>
      <c r="S27" s="36"/>
      <c r="T27" s="36"/>
      <c r="U27" s="36"/>
      <c r="V27" s="36"/>
      <c r="W27" s="36"/>
      <c r="X27" s="36"/>
      <c r="Y27" s="8"/>
      <c r="Z27" s="8"/>
      <c r="AA27" s="8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37" t="str">
        <f t="shared" si="4"/>
        <v/>
      </c>
      <c r="CB27" s="6" t="str">
        <f t="shared" si="0"/>
        <v/>
      </c>
      <c r="CC27" s="37" t="str">
        <f t="shared" si="5"/>
        <v/>
      </c>
      <c r="CD27" s="37" t="str">
        <f t="shared" si="6"/>
        <v/>
      </c>
      <c r="CE27" s="6"/>
      <c r="CF27" s="6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38">
        <f t="shared" si="1"/>
        <v>0</v>
      </c>
      <c r="DB27" s="7"/>
      <c r="DC27" s="38">
        <f t="shared" si="8"/>
        <v>0</v>
      </c>
      <c r="DD27" s="38">
        <f t="shared" si="8"/>
        <v>0</v>
      </c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40" customFormat="1" ht="24.75" customHeight="1" x14ac:dyDescent="0.2">
      <c r="A28" s="308" t="s">
        <v>36</v>
      </c>
      <c r="B28" s="331"/>
      <c r="C28" s="25">
        <f t="shared" si="7"/>
        <v>0</v>
      </c>
      <c r="D28" s="41"/>
      <c r="E28" s="42"/>
      <c r="F28" s="42"/>
      <c r="G28" s="43"/>
      <c r="H28" s="44"/>
      <c r="I28" s="45"/>
      <c r="J28" s="46"/>
      <c r="K28" s="44"/>
      <c r="L28" s="43"/>
      <c r="M28" s="47"/>
      <c r="N28" s="34"/>
      <c r="O28" s="34"/>
      <c r="P28" s="34"/>
      <c r="Q28" s="35" t="str">
        <f t="shared" si="3"/>
        <v/>
      </c>
      <c r="R28" s="36"/>
      <c r="S28" s="36"/>
      <c r="T28" s="36"/>
      <c r="U28" s="36"/>
      <c r="V28" s="36"/>
      <c r="W28" s="36"/>
      <c r="X28" s="36"/>
      <c r="Y28" s="8"/>
      <c r="Z28" s="8"/>
      <c r="AA28" s="8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37" t="str">
        <f t="shared" si="4"/>
        <v/>
      </c>
      <c r="CB28" s="6" t="str">
        <f t="shared" si="0"/>
        <v/>
      </c>
      <c r="CC28" s="37" t="str">
        <f t="shared" si="5"/>
        <v/>
      </c>
      <c r="CD28" s="37" t="str">
        <f t="shared" si="6"/>
        <v/>
      </c>
      <c r="CE28" s="6"/>
      <c r="CF28" s="6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38">
        <f t="shared" si="1"/>
        <v>0</v>
      </c>
      <c r="DB28" s="7"/>
      <c r="DC28" s="38">
        <f t="shared" si="8"/>
        <v>0</v>
      </c>
      <c r="DD28" s="38">
        <f t="shared" si="8"/>
        <v>0</v>
      </c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40" customFormat="1" ht="17.25" customHeight="1" x14ac:dyDescent="0.2">
      <c r="A29" s="308" t="s">
        <v>37</v>
      </c>
      <c r="B29" s="309"/>
      <c r="C29" s="25">
        <f t="shared" si="7"/>
        <v>0</v>
      </c>
      <c r="D29" s="41"/>
      <c r="E29" s="42"/>
      <c r="F29" s="42"/>
      <c r="G29" s="43"/>
      <c r="H29" s="44"/>
      <c r="I29" s="45"/>
      <c r="J29" s="46"/>
      <c r="K29" s="44"/>
      <c r="L29" s="43"/>
      <c r="M29" s="48"/>
      <c r="N29" s="34"/>
      <c r="O29" s="34"/>
      <c r="P29" s="34"/>
      <c r="Q29" s="35" t="str">
        <f t="shared" si="3"/>
        <v/>
      </c>
      <c r="R29" s="36"/>
      <c r="S29" s="36"/>
      <c r="T29" s="36"/>
      <c r="U29" s="36"/>
      <c r="V29" s="36"/>
      <c r="W29" s="36"/>
      <c r="X29" s="36"/>
      <c r="Y29" s="8"/>
      <c r="Z29" s="8"/>
      <c r="AA29" s="8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37" t="str">
        <f t="shared" si="4"/>
        <v/>
      </c>
      <c r="CB29" s="37" t="str">
        <f t="shared" si="0"/>
        <v/>
      </c>
      <c r="CC29" s="37" t="str">
        <f t="shared" si="5"/>
        <v/>
      </c>
      <c r="CD29" s="37" t="str">
        <f t="shared" si="6"/>
        <v/>
      </c>
      <c r="CE29" s="6"/>
      <c r="CF29" s="6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38">
        <f t="shared" si="1"/>
        <v>0</v>
      </c>
      <c r="DB29" s="38">
        <f t="shared" ref="DB29:DB35" si="9">IF(M29&gt;C29,1,0)</f>
        <v>0</v>
      </c>
      <c r="DC29" s="38">
        <f t="shared" si="8"/>
        <v>0</v>
      </c>
      <c r="DD29" s="38">
        <f t="shared" si="8"/>
        <v>0</v>
      </c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40" customFormat="1" ht="17.25" customHeight="1" x14ac:dyDescent="0.2">
      <c r="A30" s="306" t="s">
        <v>38</v>
      </c>
      <c r="B30" s="330"/>
      <c r="C30" s="25">
        <f t="shared" si="7"/>
        <v>0</v>
      </c>
      <c r="D30" s="49"/>
      <c r="E30" s="42"/>
      <c r="F30" s="42"/>
      <c r="G30" s="43"/>
      <c r="H30" s="45"/>
      <c r="I30" s="45"/>
      <c r="J30" s="49"/>
      <c r="K30" s="44"/>
      <c r="L30" s="43"/>
      <c r="M30" s="48"/>
      <c r="N30" s="34"/>
      <c r="O30" s="34"/>
      <c r="P30" s="34"/>
      <c r="Q30" s="35" t="str">
        <f t="shared" si="3"/>
        <v/>
      </c>
      <c r="R30" s="36"/>
      <c r="S30" s="36"/>
      <c r="T30" s="36"/>
      <c r="U30" s="36"/>
      <c r="V30" s="36"/>
      <c r="W30" s="36"/>
      <c r="X30" s="36"/>
      <c r="Y30" s="8"/>
      <c r="Z30" s="8"/>
      <c r="AA30" s="8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37" t="str">
        <f t="shared" si="4"/>
        <v/>
      </c>
      <c r="CB30" s="37" t="str">
        <f t="shared" si="0"/>
        <v/>
      </c>
      <c r="CC30" s="37" t="str">
        <f t="shared" si="5"/>
        <v/>
      </c>
      <c r="CD30" s="37" t="str">
        <f t="shared" si="6"/>
        <v/>
      </c>
      <c r="CE30" s="6"/>
      <c r="CF30" s="6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38">
        <f t="shared" si="1"/>
        <v>0</v>
      </c>
      <c r="DB30" s="38">
        <f t="shared" si="9"/>
        <v>0</v>
      </c>
      <c r="DC30" s="38">
        <f t="shared" si="8"/>
        <v>0</v>
      </c>
      <c r="DD30" s="38">
        <f t="shared" si="8"/>
        <v>0</v>
      </c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40" customFormat="1" ht="24" customHeight="1" x14ac:dyDescent="0.2">
      <c r="A31" s="332" t="s">
        <v>39</v>
      </c>
      <c r="B31" s="333"/>
      <c r="C31" s="25">
        <f>SUM(D31:G31)</f>
        <v>0</v>
      </c>
      <c r="D31" s="49"/>
      <c r="E31" s="42"/>
      <c r="F31" s="42"/>
      <c r="G31" s="43"/>
      <c r="H31" s="45"/>
      <c r="I31" s="45"/>
      <c r="J31" s="49"/>
      <c r="K31" s="44"/>
      <c r="L31" s="43"/>
      <c r="M31" s="48"/>
      <c r="N31" s="34"/>
      <c r="O31" s="34"/>
      <c r="P31" s="34"/>
      <c r="Q31" s="35" t="str">
        <f t="shared" si="3"/>
        <v/>
      </c>
      <c r="R31" s="36"/>
      <c r="S31" s="36"/>
      <c r="T31" s="36"/>
      <c r="U31" s="36"/>
      <c r="V31" s="36"/>
      <c r="W31" s="36"/>
      <c r="X31" s="36"/>
      <c r="Y31" s="8"/>
      <c r="Z31" s="8"/>
      <c r="AA31" s="8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37" t="str">
        <f t="shared" si="4"/>
        <v/>
      </c>
      <c r="CB31" s="37" t="str">
        <f t="shared" si="0"/>
        <v/>
      </c>
      <c r="CC31" s="37" t="str">
        <f t="shared" si="5"/>
        <v/>
      </c>
      <c r="CD31" s="37" t="str">
        <f t="shared" si="6"/>
        <v/>
      </c>
      <c r="CE31" s="6"/>
      <c r="CF31" s="6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38">
        <f t="shared" si="1"/>
        <v>0</v>
      </c>
      <c r="DB31" s="38">
        <f t="shared" si="9"/>
        <v>0</v>
      </c>
      <c r="DC31" s="38">
        <f t="shared" si="8"/>
        <v>0</v>
      </c>
      <c r="DD31" s="38">
        <f t="shared" si="8"/>
        <v>0</v>
      </c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40" customFormat="1" ht="24" customHeight="1" x14ac:dyDescent="0.2">
      <c r="A32" s="332" t="s">
        <v>40</v>
      </c>
      <c r="B32" s="333"/>
      <c r="C32" s="25">
        <f>SUM(D32:G32)</f>
        <v>0</v>
      </c>
      <c r="D32" s="49"/>
      <c r="E32" s="42"/>
      <c r="F32" s="42"/>
      <c r="G32" s="43"/>
      <c r="H32" s="44"/>
      <c r="I32" s="45"/>
      <c r="J32" s="49"/>
      <c r="K32" s="44"/>
      <c r="L32" s="43"/>
      <c r="M32" s="48"/>
      <c r="N32" s="34"/>
      <c r="O32" s="34"/>
      <c r="P32" s="34"/>
      <c r="Q32" s="35" t="str">
        <f t="shared" si="3"/>
        <v/>
      </c>
      <c r="R32" s="36"/>
      <c r="S32" s="36"/>
      <c r="T32" s="36"/>
      <c r="U32" s="36"/>
      <c r="V32" s="36"/>
      <c r="W32" s="36"/>
      <c r="X32" s="36"/>
      <c r="Y32" s="8"/>
      <c r="Z32" s="8"/>
      <c r="AA32" s="8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37" t="str">
        <f t="shared" si="4"/>
        <v/>
      </c>
      <c r="CB32" s="37" t="str">
        <f>IF(DB32=1,"* Programa de Atención Domiciliaria a Personas con Dependencia Severa debe ser MENOR O IGUAL al Total. ","")</f>
        <v/>
      </c>
      <c r="CC32" s="37" t="str">
        <f t="shared" si="5"/>
        <v/>
      </c>
      <c r="CD32" s="37" t="str">
        <f t="shared" si="6"/>
        <v/>
      </c>
      <c r="CE32" s="6"/>
      <c r="CF32" s="6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38"/>
      <c r="DB32" s="38">
        <f t="shared" si="9"/>
        <v>0</v>
      </c>
      <c r="DC32" s="38">
        <f t="shared" si="8"/>
        <v>0</v>
      </c>
      <c r="DD32" s="38">
        <f t="shared" si="8"/>
        <v>0</v>
      </c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40" customFormat="1" ht="24" customHeight="1" x14ac:dyDescent="0.2">
      <c r="A33" s="332" t="s">
        <v>41</v>
      </c>
      <c r="B33" s="333"/>
      <c r="C33" s="25">
        <f>SUM(D33:G33)</f>
        <v>0</v>
      </c>
      <c r="D33" s="49"/>
      <c r="E33" s="42"/>
      <c r="F33" s="42"/>
      <c r="G33" s="43"/>
      <c r="H33" s="44"/>
      <c r="I33" s="45"/>
      <c r="J33" s="49"/>
      <c r="K33" s="44"/>
      <c r="L33" s="43"/>
      <c r="M33" s="48"/>
      <c r="N33" s="34"/>
      <c r="O33" s="34"/>
      <c r="P33" s="34"/>
      <c r="Q33" s="35" t="str">
        <f t="shared" si="3"/>
        <v/>
      </c>
      <c r="R33" s="36"/>
      <c r="S33" s="36"/>
      <c r="T33" s="36"/>
      <c r="U33" s="36"/>
      <c r="V33" s="36"/>
      <c r="W33" s="36"/>
      <c r="X33" s="36"/>
      <c r="Y33" s="8"/>
      <c r="Z33" s="8"/>
      <c r="AA33" s="8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37" t="str">
        <f t="shared" si="4"/>
        <v/>
      </c>
      <c r="CB33" s="37" t="str">
        <f>IF(DB33=1,"* Programa de Atención Domiciliaria a Personas con Dependencia Severa debe ser MENOR O IGUAL al Total. ","")</f>
        <v/>
      </c>
      <c r="CC33" s="37" t="str">
        <f t="shared" si="5"/>
        <v/>
      </c>
      <c r="CD33" s="37" t="str">
        <f t="shared" si="6"/>
        <v/>
      </c>
      <c r="CE33" s="6"/>
      <c r="CF33" s="6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38">
        <f>IF((K33+J33+L33)&lt;&gt;C33,1,0)</f>
        <v>0</v>
      </c>
      <c r="DB33" s="38">
        <f t="shared" si="9"/>
        <v>0</v>
      </c>
      <c r="DC33" s="38">
        <f t="shared" si="8"/>
        <v>0</v>
      </c>
      <c r="DD33" s="38">
        <f t="shared" si="8"/>
        <v>0</v>
      </c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40" customFormat="1" ht="24" customHeight="1" x14ac:dyDescent="0.2">
      <c r="A34" s="334" t="s">
        <v>42</v>
      </c>
      <c r="B34" s="335"/>
      <c r="C34" s="50">
        <f>SUM(D34:G34)</f>
        <v>0</v>
      </c>
      <c r="D34" s="51"/>
      <c r="E34" s="27"/>
      <c r="F34" s="27"/>
      <c r="G34" s="32"/>
      <c r="H34" s="29"/>
      <c r="I34" s="30"/>
      <c r="J34" s="51"/>
      <c r="K34" s="29"/>
      <c r="L34" s="32"/>
      <c r="M34" s="48"/>
      <c r="N34" s="52"/>
      <c r="O34" s="52"/>
      <c r="P34" s="52"/>
      <c r="Q34" s="35" t="str">
        <f t="shared" si="3"/>
        <v/>
      </c>
      <c r="R34" s="36"/>
      <c r="S34" s="36"/>
      <c r="T34" s="36"/>
      <c r="U34" s="36"/>
      <c r="V34" s="36"/>
      <c r="W34" s="36"/>
      <c r="X34" s="36"/>
      <c r="Y34" s="8"/>
      <c r="Z34" s="8"/>
      <c r="AA34" s="8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37" t="str">
        <f t="shared" si="4"/>
        <v/>
      </c>
      <c r="CB34" s="37" t="str">
        <f>IF(DB34=1,"* Programa de Atención Domiciliaria a Personas con Dependencia Severa debe ser MENOR O IGUAL al Total. ","")</f>
        <v/>
      </c>
      <c r="CC34" s="37" t="str">
        <f t="shared" si="5"/>
        <v/>
      </c>
      <c r="CD34" s="37" t="str">
        <f t="shared" si="6"/>
        <v/>
      </c>
      <c r="CE34" s="6"/>
      <c r="CF34" s="6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38">
        <f>IF((K34+J34+L34)&lt;&gt;C34,1,0)</f>
        <v>0</v>
      </c>
      <c r="DB34" s="38">
        <f t="shared" si="9"/>
        <v>0</v>
      </c>
      <c r="DC34" s="38">
        <f t="shared" si="8"/>
        <v>0</v>
      </c>
      <c r="DD34" s="38">
        <f t="shared" si="8"/>
        <v>0</v>
      </c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40" customFormat="1" ht="24" customHeight="1" x14ac:dyDescent="0.2">
      <c r="A35" s="336" t="s">
        <v>43</v>
      </c>
      <c r="B35" s="337"/>
      <c r="C35" s="53">
        <f>SUM(D35:G35)</f>
        <v>0</v>
      </c>
      <c r="D35" s="54"/>
      <c r="E35" s="55"/>
      <c r="F35" s="55"/>
      <c r="G35" s="56"/>
      <c r="H35" s="57"/>
      <c r="I35" s="58"/>
      <c r="J35" s="54"/>
      <c r="K35" s="57"/>
      <c r="L35" s="56"/>
      <c r="M35" s="59"/>
      <c r="N35" s="60"/>
      <c r="O35" s="60"/>
      <c r="P35" s="60"/>
      <c r="Q35" s="35" t="str">
        <f t="shared" si="3"/>
        <v/>
      </c>
      <c r="R35" s="36"/>
      <c r="S35" s="36"/>
      <c r="T35" s="36"/>
      <c r="U35" s="36"/>
      <c r="V35" s="36"/>
      <c r="W35" s="36"/>
      <c r="X35" s="36"/>
      <c r="Y35" s="8"/>
      <c r="Z35" s="8"/>
      <c r="AA35" s="8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37" t="str">
        <f t="shared" si="4"/>
        <v/>
      </c>
      <c r="CB35" s="37" t="str">
        <f>IF(DB35=1,"* Programa de Atención Domiciliaria a Personas con Dependencia Severa debe ser MENOR O IGUAL al Total. ","")</f>
        <v/>
      </c>
      <c r="CC35" s="37" t="str">
        <f t="shared" si="5"/>
        <v/>
      </c>
      <c r="CD35" s="37" t="str">
        <f t="shared" si="6"/>
        <v/>
      </c>
      <c r="CE35" s="6"/>
      <c r="CF35" s="6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38">
        <f>IF((K35+J35+L35)&lt;&gt;C35,1,0)</f>
        <v>0</v>
      </c>
      <c r="DB35" s="38">
        <f t="shared" si="9"/>
        <v>0</v>
      </c>
      <c r="DC35" s="38">
        <f t="shared" si="8"/>
        <v>0</v>
      </c>
      <c r="DD35" s="38">
        <f t="shared" si="8"/>
        <v>0</v>
      </c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40" customFormat="1" ht="24" customHeight="1" x14ac:dyDescent="0.2">
      <c r="A36" s="13" t="s">
        <v>44</v>
      </c>
      <c r="B36" s="2"/>
      <c r="C36" s="2"/>
      <c r="D36" s="2"/>
      <c r="E36" s="2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8"/>
      <c r="Z36" s="8"/>
      <c r="AA36" s="8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6"/>
      <c r="CB36" s="6"/>
      <c r="CC36" s="6"/>
      <c r="CD36" s="6"/>
      <c r="CE36" s="6"/>
      <c r="CF36" s="6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7"/>
      <c r="DB36" s="7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40" customFormat="1" ht="51" customHeight="1" x14ac:dyDescent="0.2">
      <c r="A37" s="287" t="s">
        <v>3</v>
      </c>
      <c r="B37" s="289"/>
      <c r="C37" s="61" t="s">
        <v>45</v>
      </c>
      <c r="D37" s="17" t="s">
        <v>46</v>
      </c>
      <c r="E37" s="62" t="s">
        <v>47</v>
      </c>
      <c r="F37" s="62" t="s">
        <v>48</v>
      </c>
      <c r="G37" s="62" t="s">
        <v>49</v>
      </c>
      <c r="H37" s="62" t="s">
        <v>50</v>
      </c>
      <c r="I37" s="62" t="s">
        <v>51</v>
      </c>
      <c r="J37" s="17" t="s">
        <v>52</v>
      </c>
      <c r="K37" s="62" t="s">
        <v>16</v>
      </c>
      <c r="L37" s="17" t="s">
        <v>15</v>
      </c>
      <c r="M37" s="17" t="s">
        <v>53</v>
      </c>
      <c r="N37" s="24" t="s">
        <v>54</v>
      </c>
      <c r="O37" s="36"/>
      <c r="P37" s="36"/>
      <c r="Q37" s="36"/>
      <c r="R37" s="36"/>
      <c r="S37" s="36"/>
      <c r="T37" s="36"/>
      <c r="U37" s="36"/>
      <c r="V37" s="36"/>
      <c r="W37" s="36"/>
      <c r="X37" s="8"/>
      <c r="Y37" s="8"/>
      <c r="Z37" s="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4"/>
      <c r="BY37" s="4"/>
      <c r="BZ37" s="8"/>
      <c r="CA37" s="6"/>
      <c r="CB37" s="6"/>
      <c r="CC37" s="6"/>
      <c r="CD37" s="6"/>
      <c r="CE37" s="6"/>
      <c r="CF37" s="6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6"/>
      <c r="DA37" s="7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</row>
    <row r="38" spans="1:234" s="40" customFormat="1" ht="24" customHeight="1" x14ac:dyDescent="0.2">
      <c r="A38" s="303" t="s">
        <v>55</v>
      </c>
      <c r="B38" s="64" t="s">
        <v>56</v>
      </c>
      <c r="C38" s="6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  <c r="O38" s="36"/>
      <c r="P38" s="36"/>
      <c r="Q38" s="36"/>
      <c r="R38" s="36"/>
      <c r="S38" s="36"/>
      <c r="T38" s="36"/>
      <c r="U38" s="36"/>
      <c r="V38" s="36"/>
      <c r="W38" s="36"/>
      <c r="X38" s="8"/>
      <c r="Y38" s="8"/>
      <c r="Z38" s="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4"/>
      <c r="BY38" s="4"/>
      <c r="BZ38" s="8"/>
      <c r="CA38" s="6"/>
      <c r="CB38" s="6"/>
      <c r="CC38" s="6"/>
      <c r="CD38" s="6"/>
      <c r="CE38" s="6"/>
      <c r="CF38" s="6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6"/>
      <c r="DA38" s="7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</row>
    <row r="39" spans="1:234" s="40" customFormat="1" ht="34.9" customHeight="1" x14ac:dyDescent="0.2">
      <c r="A39" s="303"/>
      <c r="B39" s="68" t="s">
        <v>57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36"/>
      <c r="P39" s="36"/>
      <c r="Q39" s="36"/>
      <c r="R39" s="36"/>
      <c r="S39" s="36"/>
      <c r="T39" s="36"/>
      <c r="U39" s="36"/>
      <c r="V39" s="36"/>
      <c r="W39" s="36"/>
      <c r="X39" s="8"/>
      <c r="Y39" s="8"/>
      <c r="Z39" s="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4"/>
      <c r="BY39" s="4"/>
      <c r="BZ39" s="8"/>
      <c r="CA39" s="6"/>
      <c r="CB39" s="6"/>
      <c r="CC39" s="6"/>
      <c r="CD39" s="6"/>
      <c r="CE39" s="6"/>
      <c r="CF39" s="6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6"/>
      <c r="DA39" s="7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</row>
    <row r="40" spans="1:234" s="40" customFormat="1" ht="38.25" customHeight="1" x14ac:dyDescent="0.2">
      <c r="A40" s="303"/>
      <c r="B40" s="68" t="s">
        <v>58</v>
      </c>
      <c r="C40" s="6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  <c r="O40" s="36"/>
      <c r="P40" s="36"/>
      <c r="Q40" s="36"/>
      <c r="R40" s="36"/>
      <c r="S40" s="36"/>
      <c r="T40" s="36"/>
      <c r="U40" s="36"/>
      <c r="V40" s="36"/>
      <c r="W40" s="36"/>
      <c r="X40" s="8"/>
      <c r="Y40" s="8"/>
      <c r="Z40" s="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4"/>
      <c r="BY40" s="4"/>
      <c r="BZ40" s="8"/>
      <c r="CA40" s="6"/>
      <c r="CB40" s="6"/>
      <c r="CC40" s="6"/>
      <c r="CD40" s="6"/>
      <c r="CE40" s="6"/>
      <c r="CF40" s="6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6"/>
      <c r="DA40" s="7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</row>
    <row r="41" spans="1:234" s="40" customFormat="1" ht="31.5" customHeight="1" x14ac:dyDescent="0.2">
      <c r="A41" s="303"/>
      <c r="B41" s="72" t="s">
        <v>59</v>
      </c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36"/>
      <c r="P41" s="36"/>
      <c r="Q41" s="36"/>
      <c r="R41" s="36"/>
      <c r="S41" s="36"/>
      <c r="T41" s="36"/>
      <c r="U41" s="36"/>
      <c r="V41" s="36"/>
      <c r="W41" s="36"/>
      <c r="X41" s="8"/>
      <c r="Y41" s="8"/>
      <c r="Z41" s="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4"/>
      <c r="BY41" s="4"/>
      <c r="BZ41" s="8"/>
      <c r="CA41" s="6"/>
      <c r="CB41" s="6"/>
      <c r="CC41" s="6"/>
      <c r="CD41" s="6"/>
      <c r="CE41" s="6"/>
      <c r="CF41" s="6"/>
      <c r="CG41" s="6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6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</row>
    <row r="42" spans="1:234" s="40" customFormat="1" ht="31.5" customHeight="1" x14ac:dyDescent="0.2">
      <c r="A42" s="76" t="s">
        <v>60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3"/>
      <c r="BY42" s="4"/>
      <c r="BZ42" s="4"/>
      <c r="CA42" s="6"/>
      <c r="CB42" s="6"/>
      <c r="CC42" s="6"/>
      <c r="CD42" s="6"/>
      <c r="CE42" s="6"/>
      <c r="CF42" s="6"/>
      <c r="CG42" s="6"/>
      <c r="CH42" s="6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7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40" customFormat="1" ht="31.5" customHeight="1" x14ac:dyDescent="0.2">
      <c r="A43" s="318" t="s">
        <v>3</v>
      </c>
      <c r="B43" s="321" t="s">
        <v>4</v>
      </c>
      <c r="C43" s="322"/>
      <c r="D43" s="323"/>
      <c r="E43" s="327" t="s">
        <v>61</v>
      </c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9"/>
      <c r="AM43" s="290" t="s">
        <v>62</v>
      </c>
      <c r="AN43" s="298"/>
      <c r="AO43" s="291"/>
      <c r="AP43" s="2"/>
      <c r="AQ43" s="2"/>
      <c r="AR43" s="2"/>
      <c r="AS43" s="77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3"/>
      <c r="BY43" s="4"/>
      <c r="BZ43" s="4"/>
      <c r="CA43" s="6"/>
      <c r="CB43" s="6"/>
      <c r="CC43" s="6"/>
      <c r="CD43" s="6"/>
      <c r="CE43" s="6"/>
      <c r="CF43" s="6"/>
      <c r="CG43" s="6"/>
      <c r="CH43" s="6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7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40" customFormat="1" ht="18.600000000000001" customHeight="1" x14ac:dyDescent="0.2">
      <c r="A44" s="319"/>
      <c r="B44" s="324"/>
      <c r="C44" s="325"/>
      <c r="D44" s="326"/>
      <c r="E44" s="287" t="s">
        <v>63</v>
      </c>
      <c r="F44" s="289"/>
      <c r="G44" s="287" t="s">
        <v>64</v>
      </c>
      <c r="H44" s="289"/>
      <c r="I44" s="287" t="s">
        <v>65</v>
      </c>
      <c r="J44" s="289"/>
      <c r="K44" s="287" t="s">
        <v>66</v>
      </c>
      <c r="L44" s="289"/>
      <c r="M44" s="287" t="s">
        <v>67</v>
      </c>
      <c r="N44" s="289"/>
      <c r="O44" s="287" t="s">
        <v>68</v>
      </c>
      <c r="P44" s="289"/>
      <c r="Q44" s="287" t="s">
        <v>69</v>
      </c>
      <c r="R44" s="289"/>
      <c r="S44" s="287" t="s">
        <v>70</v>
      </c>
      <c r="T44" s="289"/>
      <c r="U44" s="287" t="s">
        <v>71</v>
      </c>
      <c r="V44" s="289"/>
      <c r="W44" s="287" t="s">
        <v>72</v>
      </c>
      <c r="X44" s="289"/>
      <c r="Y44" s="287" t="s">
        <v>73</v>
      </c>
      <c r="Z44" s="289"/>
      <c r="AA44" s="287" t="s">
        <v>74</v>
      </c>
      <c r="AB44" s="289"/>
      <c r="AC44" s="287" t="s">
        <v>75</v>
      </c>
      <c r="AD44" s="289"/>
      <c r="AE44" s="287" t="s">
        <v>76</v>
      </c>
      <c r="AF44" s="289"/>
      <c r="AG44" s="287" t="s">
        <v>77</v>
      </c>
      <c r="AH44" s="289"/>
      <c r="AI44" s="287" t="s">
        <v>78</v>
      </c>
      <c r="AJ44" s="289"/>
      <c r="AK44" s="287" t="s">
        <v>79</v>
      </c>
      <c r="AL44" s="289"/>
      <c r="AM44" s="294"/>
      <c r="AN44" s="300"/>
      <c r="AO44" s="29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3"/>
      <c r="BS44" s="4"/>
      <c r="BT44" s="4"/>
      <c r="BU44" s="8"/>
      <c r="BV44" s="8"/>
      <c r="BW44" s="8"/>
      <c r="BX44" s="8"/>
      <c r="BY44" s="8"/>
      <c r="BZ44" s="8"/>
      <c r="CA44" s="6"/>
      <c r="CB44" s="6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6"/>
      <c r="CV44" s="5"/>
      <c r="CW44" s="5"/>
      <c r="CX44" s="5"/>
      <c r="CY44" s="5"/>
      <c r="CZ44" s="5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</row>
    <row r="45" spans="1:234" s="40" customFormat="1" ht="16.149999999999999" customHeight="1" x14ac:dyDescent="0.2">
      <c r="A45" s="320"/>
      <c r="B45" s="78" t="s">
        <v>80</v>
      </c>
      <c r="C45" s="79" t="s">
        <v>81</v>
      </c>
      <c r="D45" s="252" t="s">
        <v>82</v>
      </c>
      <c r="E45" s="79" t="s">
        <v>81</v>
      </c>
      <c r="F45" s="252" t="s">
        <v>82</v>
      </c>
      <c r="G45" s="79" t="s">
        <v>81</v>
      </c>
      <c r="H45" s="252" t="s">
        <v>82</v>
      </c>
      <c r="I45" s="79" t="s">
        <v>81</v>
      </c>
      <c r="J45" s="252" t="s">
        <v>82</v>
      </c>
      <c r="K45" s="79" t="s">
        <v>81</v>
      </c>
      <c r="L45" s="252" t="s">
        <v>82</v>
      </c>
      <c r="M45" s="79" t="s">
        <v>81</v>
      </c>
      <c r="N45" s="252" t="s">
        <v>82</v>
      </c>
      <c r="O45" s="79" t="s">
        <v>81</v>
      </c>
      <c r="P45" s="252" t="s">
        <v>82</v>
      </c>
      <c r="Q45" s="79" t="s">
        <v>81</v>
      </c>
      <c r="R45" s="252" t="s">
        <v>82</v>
      </c>
      <c r="S45" s="79" t="s">
        <v>81</v>
      </c>
      <c r="T45" s="252" t="s">
        <v>82</v>
      </c>
      <c r="U45" s="79" t="s">
        <v>81</v>
      </c>
      <c r="V45" s="252" t="s">
        <v>82</v>
      </c>
      <c r="W45" s="79" t="s">
        <v>81</v>
      </c>
      <c r="X45" s="252" t="s">
        <v>82</v>
      </c>
      <c r="Y45" s="79" t="s">
        <v>81</v>
      </c>
      <c r="Z45" s="252" t="s">
        <v>82</v>
      </c>
      <c r="AA45" s="79" t="s">
        <v>81</v>
      </c>
      <c r="AB45" s="252" t="s">
        <v>82</v>
      </c>
      <c r="AC45" s="79" t="s">
        <v>81</v>
      </c>
      <c r="AD45" s="252" t="s">
        <v>82</v>
      </c>
      <c r="AE45" s="79" t="s">
        <v>81</v>
      </c>
      <c r="AF45" s="252" t="s">
        <v>82</v>
      </c>
      <c r="AG45" s="79" t="s">
        <v>81</v>
      </c>
      <c r="AH45" s="252" t="s">
        <v>82</v>
      </c>
      <c r="AI45" s="79" t="s">
        <v>81</v>
      </c>
      <c r="AJ45" s="252" t="s">
        <v>82</v>
      </c>
      <c r="AK45" s="79" t="s">
        <v>81</v>
      </c>
      <c r="AL45" s="252" t="s">
        <v>82</v>
      </c>
      <c r="AM45" s="251" t="s">
        <v>83</v>
      </c>
      <c r="AN45" s="253" t="s">
        <v>84</v>
      </c>
      <c r="AO45" s="253" t="s">
        <v>85</v>
      </c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3"/>
      <c r="BS45" s="4"/>
      <c r="BT45" s="4"/>
      <c r="BU45" s="8"/>
      <c r="BV45" s="8"/>
      <c r="BW45" s="8"/>
      <c r="BX45" s="8"/>
      <c r="BY45" s="8"/>
      <c r="BZ45" s="8"/>
      <c r="CA45" s="6"/>
      <c r="CB45" s="6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6"/>
      <c r="CV45" s="5"/>
      <c r="CW45" s="5"/>
      <c r="CX45" s="5"/>
      <c r="CY45" s="5"/>
      <c r="CZ45" s="5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</row>
    <row r="46" spans="1:234" s="40" customFormat="1" ht="16.899999999999999" customHeight="1" x14ac:dyDescent="0.25">
      <c r="A46" s="83" t="s">
        <v>86</v>
      </c>
      <c r="B46" s="84">
        <f>SUM(C46:D46)</f>
        <v>0</v>
      </c>
      <c r="C46" s="84">
        <f t="shared" ref="C46:D49" si="10">+E46+G46+I46+K46+M46+O46+Q46+S46+U46+W46+Y46+AA46+AC46+AE46+AG46+AI46+AK46</f>
        <v>0</v>
      </c>
      <c r="D46" s="85">
        <f t="shared" si="10"/>
        <v>0</v>
      </c>
      <c r="E46" s="65"/>
      <c r="F46" s="67"/>
      <c r="G46" s="65"/>
      <c r="H46" s="67"/>
      <c r="I46" s="65"/>
      <c r="J46" s="67"/>
      <c r="K46" s="65"/>
      <c r="L46" s="67"/>
      <c r="M46" s="65"/>
      <c r="N46" s="67"/>
      <c r="O46" s="65"/>
      <c r="P46" s="67"/>
      <c r="Q46" s="65"/>
      <c r="R46" s="67"/>
      <c r="S46" s="65"/>
      <c r="T46" s="67"/>
      <c r="U46" s="65"/>
      <c r="V46" s="67"/>
      <c r="W46" s="65"/>
      <c r="X46" s="67"/>
      <c r="Y46" s="65"/>
      <c r="Z46" s="67"/>
      <c r="AA46" s="65"/>
      <c r="AB46" s="67"/>
      <c r="AC46" s="65"/>
      <c r="AD46" s="67"/>
      <c r="AE46" s="65"/>
      <c r="AF46" s="67"/>
      <c r="AG46" s="65"/>
      <c r="AH46" s="67"/>
      <c r="AI46" s="65"/>
      <c r="AJ46" s="67"/>
      <c r="AK46" s="65"/>
      <c r="AL46" s="67"/>
      <c r="AM46" s="86"/>
      <c r="AN46" s="86"/>
      <c r="AO46" s="86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3"/>
      <c r="BS46" s="4"/>
      <c r="BT46" s="4"/>
      <c r="BU46" s="8"/>
      <c r="BV46" s="8"/>
      <c r="BW46" s="8"/>
      <c r="BX46" s="8"/>
      <c r="BY46" s="8"/>
      <c r="BZ46" s="8"/>
      <c r="CA46" s="6"/>
      <c r="CB46" s="6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6"/>
      <c r="CV46" s="5"/>
      <c r="CW46" s="5"/>
      <c r="CX46" s="5"/>
      <c r="CY46" s="5"/>
      <c r="CZ46" s="5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</row>
    <row r="47" spans="1:234" s="40" customFormat="1" ht="16.899999999999999" customHeight="1" x14ac:dyDescent="0.25">
      <c r="A47" s="87" t="s">
        <v>87</v>
      </c>
      <c r="B47" s="88">
        <f>SUM(C47:D47)</f>
        <v>0</v>
      </c>
      <c r="C47" s="88">
        <f t="shared" si="10"/>
        <v>0</v>
      </c>
      <c r="D47" s="89">
        <f t="shared" si="10"/>
        <v>0</v>
      </c>
      <c r="E47" s="69"/>
      <c r="F47" s="71"/>
      <c r="G47" s="69"/>
      <c r="H47" s="71"/>
      <c r="I47" s="69"/>
      <c r="J47" s="71"/>
      <c r="K47" s="69"/>
      <c r="L47" s="71"/>
      <c r="M47" s="69"/>
      <c r="N47" s="71"/>
      <c r="O47" s="69"/>
      <c r="P47" s="71"/>
      <c r="Q47" s="69"/>
      <c r="R47" s="71"/>
      <c r="S47" s="69"/>
      <c r="T47" s="71"/>
      <c r="U47" s="69"/>
      <c r="V47" s="71"/>
      <c r="W47" s="69"/>
      <c r="X47" s="71"/>
      <c r="Y47" s="69"/>
      <c r="Z47" s="71"/>
      <c r="AA47" s="69"/>
      <c r="AB47" s="71"/>
      <c r="AC47" s="69"/>
      <c r="AD47" s="71"/>
      <c r="AE47" s="69"/>
      <c r="AF47" s="71"/>
      <c r="AG47" s="69"/>
      <c r="AH47" s="71"/>
      <c r="AI47" s="69"/>
      <c r="AJ47" s="71"/>
      <c r="AK47" s="69"/>
      <c r="AL47" s="71"/>
      <c r="AM47" s="90"/>
      <c r="AN47" s="90"/>
      <c r="AO47" s="90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3"/>
      <c r="BS47" s="4"/>
      <c r="BT47" s="4"/>
      <c r="BU47" s="8"/>
      <c r="BV47" s="8"/>
      <c r="BW47" s="8"/>
      <c r="BX47" s="8"/>
      <c r="BY47" s="8"/>
      <c r="BZ47" s="8"/>
      <c r="CA47" s="6"/>
      <c r="CB47" s="6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6"/>
      <c r="CV47" s="5"/>
      <c r="CW47" s="5"/>
      <c r="CX47" s="5"/>
      <c r="CY47" s="5"/>
      <c r="CZ47" s="5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</row>
    <row r="48" spans="1:234" s="40" customFormat="1" ht="16.899999999999999" customHeight="1" x14ac:dyDescent="0.2">
      <c r="A48" s="87" t="s">
        <v>88</v>
      </c>
      <c r="B48" s="88">
        <f>SUM(C48:D48)</f>
        <v>0</v>
      </c>
      <c r="C48" s="88">
        <f t="shared" si="10"/>
        <v>0</v>
      </c>
      <c r="D48" s="89">
        <f t="shared" si="10"/>
        <v>0</v>
      </c>
      <c r="E48" s="69"/>
      <c r="F48" s="71"/>
      <c r="G48" s="69"/>
      <c r="H48" s="71"/>
      <c r="I48" s="69"/>
      <c r="J48" s="71"/>
      <c r="K48" s="69"/>
      <c r="L48" s="71"/>
      <c r="M48" s="69"/>
      <c r="N48" s="71"/>
      <c r="O48" s="69"/>
      <c r="P48" s="71"/>
      <c r="Q48" s="69"/>
      <c r="R48" s="71"/>
      <c r="S48" s="69"/>
      <c r="T48" s="71"/>
      <c r="U48" s="69"/>
      <c r="V48" s="71"/>
      <c r="W48" s="69"/>
      <c r="X48" s="71"/>
      <c r="Y48" s="69"/>
      <c r="Z48" s="71"/>
      <c r="AA48" s="69"/>
      <c r="AB48" s="71"/>
      <c r="AC48" s="69"/>
      <c r="AD48" s="71"/>
      <c r="AE48" s="69"/>
      <c r="AF48" s="71"/>
      <c r="AG48" s="69"/>
      <c r="AH48" s="71"/>
      <c r="AI48" s="69"/>
      <c r="AJ48" s="71"/>
      <c r="AK48" s="69"/>
      <c r="AL48" s="71"/>
      <c r="AM48" s="71"/>
      <c r="AN48" s="71"/>
      <c r="AO48" s="71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3"/>
      <c r="BS48" s="4"/>
      <c r="BT48" s="4"/>
      <c r="BU48" s="8"/>
      <c r="BV48" s="8"/>
      <c r="BW48" s="8"/>
      <c r="BX48" s="8"/>
      <c r="BY48" s="8"/>
      <c r="BZ48" s="8"/>
      <c r="CA48" s="6"/>
      <c r="CB48" s="6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6"/>
      <c r="CV48" s="5"/>
      <c r="CW48" s="5"/>
      <c r="CX48" s="5"/>
      <c r="CY48" s="5"/>
      <c r="CZ48" s="5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</row>
    <row r="49" spans="1:233" s="40" customFormat="1" ht="15" x14ac:dyDescent="0.25">
      <c r="A49" s="91" t="s">
        <v>89</v>
      </c>
      <c r="B49" s="92">
        <f>SUM(C49:D49)</f>
        <v>0</v>
      </c>
      <c r="C49" s="92">
        <f t="shared" si="10"/>
        <v>0</v>
      </c>
      <c r="D49" s="93">
        <f t="shared" si="10"/>
        <v>0</v>
      </c>
      <c r="E49" s="94"/>
      <c r="F49" s="95"/>
      <c r="G49" s="94"/>
      <c r="H49" s="95"/>
      <c r="I49" s="94"/>
      <c r="J49" s="95"/>
      <c r="K49" s="94"/>
      <c r="L49" s="95"/>
      <c r="M49" s="94"/>
      <c r="N49" s="95"/>
      <c r="O49" s="94"/>
      <c r="P49" s="95"/>
      <c r="Q49" s="94"/>
      <c r="R49" s="95"/>
      <c r="S49" s="94"/>
      <c r="T49" s="95"/>
      <c r="U49" s="94"/>
      <c r="V49" s="95"/>
      <c r="W49" s="94"/>
      <c r="X49" s="95"/>
      <c r="Y49" s="94"/>
      <c r="Z49" s="95"/>
      <c r="AA49" s="94"/>
      <c r="AB49" s="95"/>
      <c r="AC49" s="94"/>
      <c r="AD49" s="95"/>
      <c r="AE49" s="94"/>
      <c r="AF49" s="95"/>
      <c r="AG49" s="94"/>
      <c r="AH49" s="95"/>
      <c r="AI49" s="94"/>
      <c r="AJ49" s="95"/>
      <c r="AK49" s="94"/>
      <c r="AL49" s="95"/>
      <c r="AM49" s="96"/>
      <c r="AN49" s="96"/>
      <c r="AO49" s="96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3"/>
      <c r="BS49" s="4"/>
      <c r="BT49" s="4"/>
      <c r="BU49" s="8"/>
      <c r="BV49" s="8"/>
      <c r="BW49" s="8"/>
      <c r="BX49" s="8"/>
      <c r="BY49" s="8"/>
      <c r="BZ49" s="8"/>
      <c r="CA49" s="6"/>
      <c r="CB49" s="6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6"/>
      <c r="CV49" s="5"/>
      <c r="CW49" s="5"/>
      <c r="CX49" s="5"/>
      <c r="CY49" s="5"/>
      <c r="CZ49" s="5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</row>
    <row r="50" spans="1:233" s="40" customFormat="1" x14ac:dyDescent="0.2">
      <c r="A50" s="76" t="s">
        <v>90</v>
      </c>
      <c r="B50" s="97"/>
      <c r="C50" s="97"/>
      <c r="D50" s="98"/>
      <c r="E50" s="98"/>
      <c r="F50" s="98"/>
      <c r="G50" s="98"/>
      <c r="H50" s="12"/>
      <c r="I50" s="14"/>
      <c r="J50" s="12"/>
      <c r="K50" s="1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3"/>
      <c r="BW50" s="3"/>
      <c r="BX50" s="4"/>
      <c r="BY50" s="4"/>
      <c r="BZ50" s="4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6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</row>
    <row r="51" spans="1:233" s="40" customFormat="1" ht="52.5" x14ac:dyDescent="0.2">
      <c r="A51" s="287" t="s">
        <v>3</v>
      </c>
      <c r="B51" s="289"/>
      <c r="C51" s="99" t="s">
        <v>4</v>
      </c>
      <c r="D51" s="99" t="s">
        <v>5</v>
      </c>
      <c r="E51" s="100" t="s">
        <v>91</v>
      </c>
      <c r="F51" s="17" t="s">
        <v>92</v>
      </c>
      <c r="G51" s="16" t="s">
        <v>8</v>
      </c>
      <c r="H51" s="23" t="s">
        <v>9</v>
      </c>
      <c r="I51" s="101" t="s">
        <v>10</v>
      </c>
      <c r="J51" s="24" t="s">
        <v>15</v>
      </c>
      <c r="K51" s="24" t="s">
        <v>16</v>
      </c>
      <c r="L51" s="24" t="s">
        <v>93</v>
      </c>
      <c r="M51" s="24" t="s">
        <v>94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3"/>
      <c r="BW51" s="3"/>
      <c r="BX51" s="4"/>
      <c r="BY51" s="4"/>
      <c r="BZ51" s="4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6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</row>
    <row r="52" spans="1:233" s="40" customFormat="1" x14ac:dyDescent="0.2">
      <c r="A52" s="304" t="s">
        <v>95</v>
      </c>
      <c r="B52" s="305"/>
      <c r="C52" s="102">
        <f>SUM(D52:F52)</f>
        <v>0</v>
      </c>
      <c r="D52" s="103"/>
      <c r="E52" s="104"/>
      <c r="F52" s="105"/>
      <c r="G52" s="106"/>
      <c r="H52" s="107"/>
      <c r="I52" s="108"/>
      <c r="J52" s="109"/>
      <c r="K52" s="109"/>
      <c r="L52" s="109"/>
      <c r="M52" s="109"/>
      <c r="N52" s="8" t="str">
        <f>CA52&amp;CB52&amp;CC52&amp;CD52</f>
        <v/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3"/>
      <c r="BW52" s="3"/>
      <c r="BX52" s="4"/>
      <c r="BY52" s="4"/>
      <c r="BZ52" s="4"/>
      <c r="CA52" s="37" t="str">
        <f>IF(DA52=1,"* Pueblos Originarios debe ser MENOR O IGUAL al Total. ","")</f>
        <v/>
      </c>
      <c r="CB52" s="37" t="str">
        <f>IF(DB52=1,"* Migrantes debe ser MENOR O IGUAL al Total. ","")</f>
        <v/>
      </c>
      <c r="CC52" s="37" t="str">
        <f>IF(DC52=1,"* NNAJ SENAME debe ser MENOR O IGUAL al Total. ","")</f>
        <v/>
      </c>
      <c r="CD52" s="37" t="str">
        <f>IF(DD52=1,"* NNAJ Mejor Niñez debe ser MENOR O IGUAL al Total. ","")</f>
        <v/>
      </c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6"/>
      <c r="DA52" s="38">
        <f>IF(J52&gt;$C52,1,0)</f>
        <v>0</v>
      </c>
      <c r="DB52" s="38">
        <f>IF(K52&gt;$C52,1,0)</f>
        <v>0</v>
      </c>
      <c r="DC52" s="38">
        <f>IF(L52&gt;$C52,1,0)</f>
        <v>0</v>
      </c>
      <c r="DD52" s="38">
        <f>IF(M52&gt;$C52,1,0)</f>
        <v>0</v>
      </c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</row>
    <row r="53" spans="1:233" s="40" customFormat="1" x14ac:dyDescent="0.2">
      <c r="A53" s="306" t="s">
        <v>96</v>
      </c>
      <c r="B53" s="307"/>
      <c r="C53" s="110">
        <f t="shared" ref="C53:C58" si="11">SUM(D53:F53)</f>
        <v>0</v>
      </c>
      <c r="D53" s="111"/>
      <c r="E53" s="112"/>
      <c r="F53" s="113"/>
      <c r="G53" s="114"/>
      <c r="H53" s="107"/>
      <c r="I53" s="108"/>
      <c r="J53" s="109"/>
      <c r="K53" s="109"/>
      <c r="L53" s="109"/>
      <c r="M53" s="109"/>
      <c r="N53" s="8" t="str">
        <f t="shared" ref="N53:N60" si="12">CA53&amp;CB53&amp;CC53&amp;CD53</f>
        <v/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3"/>
      <c r="BW53" s="3"/>
      <c r="BX53" s="4"/>
      <c r="BY53" s="4"/>
      <c r="BZ53" s="4"/>
      <c r="CA53" s="37" t="str">
        <f t="shared" ref="CA53:CA60" si="13">IF(DA53=1,"* Pueblos Originarios debe ser MENOR O IGUAL al Total. ","")</f>
        <v/>
      </c>
      <c r="CB53" s="37" t="str">
        <f t="shared" ref="CB53:CB60" si="14">IF(DB53=1,"* Migrantes debe ser MENOR O IGUAL al Total. ","")</f>
        <v/>
      </c>
      <c r="CC53" s="37" t="str">
        <f t="shared" ref="CC53:CC60" si="15">IF(DC53=1,"* NNAJ SENAME debe ser MENOR O IGUAL al Total. ","")</f>
        <v/>
      </c>
      <c r="CD53" s="37" t="str">
        <f t="shared" ref="CD53:CD60" si="16">IF(DD53=1,"* NNAJ Mejor Niñez debe ser MENOR O IGUAL al Total. ","")</f>
        <v/>
      </c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6"/>
      <c r="DA53" s="38">
        <f t="shared" ref="DA53:DD60" si="17">IF(J53&gt;$C53,1,0)</f>
        <v>0</v>
      </c>
      <c r="DB53" s="38">
        <f t="shared" si="17"/>
        <v>0</v>
      </c>
      <c r="DC53" s="38">
        <f t="shared" si="17"/>
        <v>0</v>
      </c>
      <c r="DD53" s="38">
        <f t="shared" si="17"/>
        <v>0</v>
      </c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</row>
    <row r="54" spans="1:233" s="40" customFormat="1" ht="14.25" customHeight="1" x14ac:dyDescent="0.2">
      <c r="A54" s="306" t="s">
        <v>97</v>
      </c>
      <c r="B54" s="307"/>
      <c r="C54" s="25">
        <f t="shared" si="11"/>
        <v>0</v>
      </c>
      <c r="D54" s="111"/>
      <c r="E54" s="112"/>
      <c r="F54" s="113"/>
      <c r="G54" s="114"/>
      <c r="H54" s="107"/>
      <c r="I54" s="108"/>
      <c r="J54" s="109"/>
      <c r="K54" s="109"/>
      <c r="L54" s="109"/>
      <c r="M54" s="109"/>
      <c r="N54" s="8" t="str">
        <f t="shared" si="12"/>
        <v/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3"/>
      <c r="BW54" s="3"/>
      <c r="BX54" s="4"/>
      <c r="BY54" s="4"/>
      <c r="BZ54" s="4"/>
      <c r="CA54" s="37" t="str">
        <f t="shared" si="13"/>
        <v/>
      </c>
      <c r="CB54" s="37" t="str">
        <f t="shared" si="14"/>
        <v/>
      </c>
      <c r="CC54" s="37" t="str">
        <f t="shared" si="15"/>
        <v/>
      </c>
      <c r="CD54" s="37" t="str">
        <f t="shared" si="16"/>
        <v/>
      </c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6"/>
      <c r="DA54" s="38">
        <f t="shared" si="17"/>
        <v>0</v>
      </c>
      <c r="DB54" s="38">
        <f t="shared" si="17"/>
        <v>0</v>
      </c>
      <c r="DC54" s="38">
        <f t="shared" si="17"/>
        <v>0</v>
      </c>
      <c r="DD54" s="38">
        <f t="shared" si="17"/>
        <v>0</v>
      </c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</row>
    <row r="55" spans="1:233" s="40" customFormat="1" x14ac:dyDescent="0.2">
      <c r="A55" s="306" t="s">
        <v>98</v>
      </c>
      <c r="B55" s="307"/>
      <c r="C55" s="25">
        <f t="shared" si="11"/>
        <v>0</v>
      </c>
      <c r="D55" s="111"/>
      <c r="E55" s="115"/>
      <c r="F55" s="113"/>
      <c r="G55" s="116"/>
      <c r="H55" s="117"/>
      <c r="I55" s="118"/>
      <c r="J55" s="119"/>
      <c r="K55" s="119"/>
      <c r="L55" s="119"/>
      <c r="M55" s="119"/>
      <c r="N55" s="8" t="str">
        <f t="shared" si="12"/>
        <v/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3"/>
      <c r="BW55" s="3"/>
      <c r="BX55" s="4"/>
      <c r="BY55" s="4"/>
      <c r="BZ55" s="4"/>
      <c r="CA55" s="37" t="str">
        <f t="shared" si="13"/>
        <v/>
      </c>
      <c r="CB55" s="37" t="str">
        <f t="shared" si="14"/>
        <v/>
      </c>
      <c r="CC55" s="37" t="str">
        <f t="shared" si="15"/>
        <v/>
      </c>
      <c r="CD55" s="37" t="str">
        <f t="shared" si="16"/>
        <v/>
      </c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6"/>
      <c r="DA55" s="38">
        <f t="shared" si="17"/>
        <v>0</v>
      </c>
      <c r="DB55" s="38">
        <f t="shared" si="17"/>
        <v>0</v>
      </c>
      <c r="DC55" s="38">
        <f t="shared" si="17"/>
        <v>0</v>
      </c>
      <c r="DD55" s="38">
        <f t="shared" si="17"/>
        <v>0</v>
      </c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</row>
    <row r="56" spans="1:233" s="40" customFormat="1" x14ac:dyDescent="0.2">
      <c r="A56" s="303" t="s">
        <v>99</v>
      </c>
      <c r="B56" s="64" t="s">
        <v>100</v>
      </c>
      <c r="C56" s="120">
        <f t="shared" si="11"/>
        <v>46</v>
      </c>
      <c r="D56" s="103">
        <v>8</v>
      </c>
      <c r="E56" s="104">
        <v>0</v>
      </c>
      <c r="F56" s="105">
        <v>38</v>
      </c>
      <c r="G56" s="106"/>
      <c r="H56" s="121"/>
      <c r="I56" s="122"/>
      <c r="J56" s="123"/>
      <c r="K56" s="123"/>
      <c r="L56" s="123"/>
      <c r="M56" s="123"/>
      <c r="N56" s="8" t="str">
        <f t="shared" si="12"/>
        <v/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3"/>
      <c r="BW56" s="3"/>
      <c r="BX56" s="4"/>
      <c r="BY56" s="4"/>
      <c r="BZ56" s="4"/>
      <c r="CA56" s="37" t="str">
        <f t="shared" si="13"/>
        <v/>
      </c>
      <c r="CB56" s="37" t="str">
        <f t="shared" si="14"/>
        <v/>
      </c>
      <c r="CC56" s="37" t="str">
        <f t="shared" si="15"/>
        <v/>
      </c>
      <c r="CD56" s="37" t="str">
        <f t="shared" si="16"/>
        <v/>
      </c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6"/>
      <c r="DA56" s="38">
        <f t="shared" si="17"/>
        <v>0</v>
      </c>
      <c r="DB56" s="38">
        <f t="shared" si="17"/>
        <v>0</v>
      </c>
      <c r="DC56" s="38">
        <f t="shared" si="17"/>
        <v>0</v>
      </c>
      <c r="DD56" s="38">
        <f t="shared" si="17"/>
        <v>0</v>
      </c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</row>
    <row r="57" spans="1:233" s="40" customFormat="1" x14ac:dyDescent="0.2">
      <c r="A57" s="303"/>
      <c r="B57" s="68" t="s">
        <v>101</v>
      </c>
      <c r="C57" s="25">
        <f t="shared" si="11"/>
        <v>0</v>
      </c>
      <c r="D57" s="111"/>
      <c r="E57" s="112"/>
      <c r="F57" s="113"/>
      <c r="G57" s="114"/>
      <c r="H57" s="121"/>
      <c r="I57" s="122"/>
      <c r="J57" s="123"/>
      <c r="K57" s="123"/>
      <c r="L57" s="123"/>
      <c r="M57" s="123"/>
      <c r="N57" s="8" t="str">
        <f t="shared" si="12"/>
        <v/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3"/>
      <c r="BW57" s="3"/>
      <c r="BX57" s="4"/>
      <c r="BY57" s="4"/>
      <c r="BZ57" s="4"/>
      <c r="CA57" s="37" t="str">
        <f t="shared" si="13"/>
        <v/>
      </c>
      <c r="CB57" s="37" t="str">
        <f t="shared" si="14"/>
        <v/>
      </c>
      <c r="CC57" s="37" t="str">
        <f t="shared" si="15"/>
        <v/>
      </c>
      <c r="CD57" s="37" t="str">
        <f t="shared" si="16"/>
        <v/>
      </c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6"/>
      <c r="DA57" s="38">
        <f t="shared" si="17"/>
        <v>0</v>
      </c>
      <c r="DB57" s="38">
        <f t="shared" si="17"/>
        <v>0</v>
      </c>
      <c r="DC57" s="38">
        <f t="shared" si="17"/>
        <v>0</v>
      </c>
      <c r="DD57" s="38">
        <f t="shared" si="17"/>
        <v>0</v>
      </c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</row>
    <row r="58" spans="1:233" s="40" customFormat="1" ht="21" x14ac:dyDescent="0.2">
      <c r="A58" s="303"/>
      <c r="B58" s="124" t="s">
        <v>102</v>
      </c>
      <c r="C58" s="53">
        <f t="shared" si="11"/>
        <v>0</v>
      </c>
      <c r="D58" s="125"/>
      <c r="E58" s="126"/>
      <c r="F58" s="127"/>
      <c r="G58" s="128"/>
      <c r="H58" s="107"/>
      <c r="I58" s="108"/>
      <c r="J58" s="109"/>
      <c r="K58" s="109"/>
      <c r="L58" s="109"/>
      <c r="M58" s="109"/>
      <c r="N58" s="8" t="str">
        <f t="shared" si="12"/>
        <v/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3"/>
      <c r="BW58" s="3"/>
      <c r="BX58" s="4"/>
      <c r="BY58" s="4"/>
      <c r="BZ58" s="4"/>
      <c r="CA58" s="37" t="str">
        <f t="shared" si="13"/>
        <v/>
      </c>
      <c r="CB58" s="37" t="str">
        <f t="shared" si="14"/>
        <v/>
      </c>
      <c r="CC58" s="37" t="str">
        <f t="shared" si="15"/>
        <v/>
      </c>
      <c r="CD58" s="37" t="str">
        <f t="shared" si="16"/>
        <v/>
      </c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6"/>
      <c r="DA58" s="38">
        <f t="shared" si="17"/>
        <v>0</v>
      </c>
      <c r="DB58" s="38">
        <f t="shared" si="17"/>
        <v>0</v>
      </c>
      <c r="DC58" s="38">
        <f t="shared" si="17"/>
        <v>0</v>
      </c>
      <c r="DD58" s="38">
        <f t="shared" si="17"/>
        <v>0</v>
      </c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</row>
    <row r="59" spans="1:233" s="40" customFormat="1" x14ac:dyDescent="0.2">
      <c r="A59" s="308" t="s">
        <v>103</v>
      </c>
      <c r="B59" s="309"/>
      <c r="C59" s="120">
        <f>SUM(D59:G59)</f>
        <v>0</v>
      </c>
      <c r="D59" s="103"/>
      <c r="E59" s="104"/>
      <c r="F59" s="105"/>
      <c r="G59" s="129"/>
      <c r="H59" s="130"/>
      <c r="I59" s="129"/>
      <c r="J59" s="131"/>
      <c r="K59" s="131"/>
      <c r="L59" s="131"/>
      <c r="M59" s="131"/>
      <c r="N59" s="8" t="str">
        <f t="shared" si="12"/>
        <v/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3"/>
      <c r="BW59" s="3"/>
      <c r="BX59" s="4"/>
      <c r="BY59" s="4"/>
      <c r="BZ59" s="4"/>
      <c r="CA59" s="37" t="str">
        <f t="shared" si="13"/>
        <v/>
      </c>
      <c r="CB59" s="37" t="str">
        <f t="shared" si="14"/>
        <v/>
      </c>
      <c r="CC59" s="37" t="str">
        <f t="shared" si="15"/>
        <v/>
      </c>
      <c r="CD59" s="37" t="str">
        <f t="shared" si="16"/>
        <v/>
      </c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6"/>
      <c r="DA59" s="38">
        <f t="shared" si="17"/>
        <v>0</v>
      </c>
      <c r="DB59" s="38">
        <f t="shared" si="17"/>
        <v>0</v>
      </c>
      <c r="DC59" s="38">
        <f t="shared" si="17"/>
        <v>0</v>
      </c>
      <c r="DD59" s="38">
        <f t="shared" si="17"/>
        <v>0</v>
      </c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</row>
    <row r="60" spans="1:233" s="40" customFormat="1" x14ac:dyDescent="0.2">
      <c r="A60" s="310" t="s">
        <v>104</v>
      </c>
      <c r="B60" s="311"/>
      <c r="C60" s="53">
        <f>SUM(D60:G60)</f>
        <v>1204</v>
      </c>
      <c r="D60" s="125">
        <v>366</v>
      </c>
      <c r="E60" s="126">
        <v>236</v>
      </c>
      <c r="F60" s="132">
        <v>271</v>
      </c>
      <c r="G60" s="118">
        <v>331</v>
      </c>
      <c r="H60" s="117"/>
      <c r="I60" s="118"/>
      <c r="J60" s="119"/>
      <c r="K60" s="119"/>
      <c r="L60" s="119"/>
      <c r="M60" s="119"/>
      <c r="N60" s="8" t="str">
        <f t="shared" si="12"/>
        <v/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3"/>
      <c r="BW60" s="3"/>
      <c r="BX60" s="4"/>
      <c r="BY60" s="4"/>
      <c r="BZ60" s="4"/>
      <c r="CA60" s="37" t="str">
        <f t="shared" si="13"/>
        <v/>
      </c>
      <c r="CB60" s="37" t="str">
        <f t="shared" si="14"/>
        <v/>
      </c>
      <c r="CC60" s="37" t="str">
        <f t="shared" si="15"/>
        <v/>
      </c>
      <c r="CD60" s="37" t="str">
        <f t="shared" si="16"/>
        <v/>
      </c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6"/>
      <c r="DA60" s="38">
        <f t="shared" si="17"/>
        <v>0</v>
      </c>
      <c r="DB60" s="38">
        <f t="shared" si="17"/>
        <v>0</v>
      </c>
      <c r="DC60" s="38">
        <f t="shared" si="17"/>
        <v>0</v>
      </c>
      <c r="DD60" s="38">
        <f t="shared" si="17"/>
        <v>0</v>
      </c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</row>
    <row r="61" spans="1:233" s="40" customFormat="1" x14ac:dyDescent="0.2">
      <c r="A61" s="312" t="s">
        <v>4</v>
      </c>
      <c r="B61" s="313"/>
      <c r="C61" s="133">
        <f t="shared" ref="C61:J61" si="18">SUM(C52:C60)</f>
        <v>1250</v>
      </c>
      <c r="D61" s="133">
        <f>SUM(D52:D60)</f>
        <v>374</v>
      </c>
      <c r="E61" s="134">
        <f t="shared" si="18"/>
        <v>236</v>
      </c>
      <c r="F61" s="135">
        <f t="shared" si="18"/>
        <v>309</v>
      </c>
      <c r="G61" s="136">
        <f>SUM(G59:G60)</f>
        <v>331</v>
      </c>
      <c r="H61" s="137">
        <f t="shared" si="18"/>
        <v>0</v>
      </c>
      <c r="I61" s="136">
        <f t="shared" si="18"/>
        <v>0</v>
      </c>
      <c r="J61" s="138">
        <f t="shared" si="18"/>
        <v>0</v>
      </c>
      <c r="K61" s="138">
        <f>SUM(K52:K60)</f>
        <v>0</v>
      </c>
      <c r="L61" s="138">
        <f>SUM(L52:L60)</f>
        <v>0</v>
      </c>
      <c r="M61" s="138">
        <f>SUM(M52:M60)</f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3"/>
      <c r="BW61" s="3"/>
      <c r="BX61" s="4"/>
      <c r="BY61" s="4"/>
      <c r="BZ61" s="4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6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</row>
    <row r="62" spans="1:233" s="40" customFormat="1" x14ac:dyDescent="0.2">
      <c r="A62" s="139" t="s">
        <v>105</v>
      </c>
      <c r="B62" s="140"/>
      <c r="C62" s="141"/>
      <c r="D62" s="141"/>
      <c r="E62" s="141"/>
      <c r="F62" s="14"/>
      <c r="G62" s="14"/>
      <c r="H62" s="12"/>
      <c r="I62" s="14"/>
      <c r="J62" s="12"/>
      <c r="K62" s="1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3"/>
      <c r="BW62" s="3"/>
      <c r="BX62" s="4"/>
      <c r="BY62" s="4"/>
      <c r="BZ62" s="4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6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</row>
    <row r="63" spans="1:233" s="40" customFormat="1" x14ac:dyDescent="0.2">
      <c r="A63" s="142" t="s">
        <v>106</v>
      </c>
      <c r="B63" s="143"/>
      <c r="C63" s="143"/>
      <c r="D63" s="143"/>
      <c r="E63" s="143"/>
      <c r="F63" s="144"/>
      <c r="G63" s="144"/>
      <c r="H63" s="144"/>
      <c r="I63" s="14"/>
      <c r="J63" s="12"/>
      <c r="K63" s="1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3"/>
      <c r="BW63" s="3"/>
      <c r="BX63" s="4"/>
      <c r="BY63" s="4"/>
      <c r="BZ63" s="4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6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</row>
    <row r="64" spans="1:233" customFormat="1" ht="21" x14ac:dyDescent="0.25">
      <c r="A64" s="287" t="s">
        <v>3</v>
      </c>
      <c r="B64" s="289"/>
      <c r="C64" s="250" t="s">
        <v>4</v>
      </c>
      <c r="D64" s="145" t="s">
        <v>107</v>
      </c>
      <c r="E64" s="17" t="s">
        <v>108</v>
      </c>
      <c r="F64" s="18" t="s">
        <v>85</v>
      </c>
      <c r="G64" s="61" t="s">
        <v>15</v>
      </c>
      <c r="H64" s="17" t="s">
        <v>16</v>
      </c>
      <c r="I64" s="17" t="s">
        <v>109</v>
      </c>
      <c r="J64" s="24" t="s">
        <v>110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2"/>
      <c r="DR64" s="2"/>
      <c r="DS64" s="2"/>
      <c r="DT64" s="2"/>
      <c r="DU64" s="2"/>
      <c r="DV64" s="2"/>
      <c r="DW64" s="2"/>
      <c r="DX64" s="2"/>
      <c r="DY64" s="2"/>
    </row>
    <row r="65" spans="1:233" customFormat="1" ht="15" x14ac:dyDescent="0.25">
      <c r="A65" s="314" t="s">
        <v>111</v>
      </c>
      <c r="B65" s="315"/>
      <c r="C65" s="146">
        <f>SUM(D65:F65)</f>
        <v>316</v>
      </c>
      <c r="D65" s="103">
        <v>218</v>
      </c>
      <c r="E65" s="104">
        <v>98</v>
      </c>
      <c r="F65" s="147"/>
      <c r="G65" s="148"/>
      <c r="H65" s="66"/>
      <c r="I65" s="66"/>
      <c r="J65" s="6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37" t="str">
        <f>IF(DA65=1,"* Pueblos Originarios debe ser MENOR O IGUAL al Total. ","")</f>
        <v/>
      </c>
      <c r="CB65" s="37" t="str">
        <f>IF(DB65=1,"* Migrantes debe ser MENOR O IGUAL al Total. ","")</f>
        <v/>
      </c>
      <c r="CC65" s="37" t="str">
        <f>IF(DC65=1,"* Multimorbilidad Crónica debe ser MENOR O IGUAL al Total. ","")</f>
        <v/>
      </c>
      <c r="CD65" s="37" t="str">
        <f>IF(DD65=1,"* Población ELEAM o Institucionalizada debe ser MENOR O IGUAL al Total. ","")</f>
        <v/>
      </c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38">
        <f>IF(G65&gt;$C65,1,0)</f>
        <v>0</v>
      </c>
      <c r="DB65" s="38">
        <f>IF(H65&gt;$C65,1,0)</f>
        <v>0</v>
      </c>
      <c r="DC65" s="38">
        <f>IF(I65&gt;$C65,1,0)</f>
        <v>0</v>
      </c>
      <c r="DD65" s="38">
        <f>IF(J65&gt;$C65,1,0)</f>
        <v>0</v>
      </c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2"/>
      <c r="DR65" s="2"/>
      <c r="DS65" s="2"/>
      <c r="DT65" s="2"/>
      <c r="DU65" s="2"/>
      <c r="DV65" s="2"/>
      <c r="DW65" s="2"/>
      <c r="DX65" s="2"/>
      <c r="DY65" s="2"/>
    </row>
    <row r="66" spans="1:233" customFormat="1" ht="15" x14ac:dyDescent="0.25">
      <c r="A66" s="316" t="s">
        <v>112</v>
      </c>
      <c r="B66" s="317"/>
      <c r="C66" s="149">
        <f>SUM(D66:F66)</f>
        <v>145</v>
      </c>
      <c r="D66" s="125">
        <v>109</v>
      </c>
      <c r="E66" s="126">
        <v>36</v>
      </c>
      <c r="F66" s="150"/>
      <c r="G66" s="151"/>
      <c r="H66" s="152"/>
      <c r="I66" s="152"/>
      <c r="J66" s="9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37" t="str">
        <f t="shared" ref="CA66:CA75" si="19">IF(DA66=1,"* Pueblos Originarios debe ser MENOR O IGUAL al Total. ","")</f>
        <v/>
      </c>
      <c r="CB66" s="37" t="str">
        <f t="shared" ref="CB66:CB75" si="20">IF(DB66=1,"* Migrantes debe ser MENOR O IGUAL al Total. ","")</f>
        <v/>
      </c>
      <c r="CC66" s="37" t="str">
        <f t="shared" ref="CC66:CC75" si="21">IF(DC66=1,"* Multimorbilidad Crónica debe ser MENOR O IGUAL al Total. ","")</f>
        <v/>
      </c>
      <c r="CD66" s="37" t="str">
        <f t="shared" ref="CD66:CD75" si="22">IF(DD66=1,"* Población ELEAM o Institucionalizada debe ser MENOR O IGUAL al Total. ","")</f>
        <v/>
      </c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38">
        <f t="shared" ref="DA66:DD77" si="23">IF(G66&gt;$C66,1,0)</f>
        <v>0</v>
      </c>
      <c r="DB66" s="38">
        <f t="shared" si="23"/>
        <v>0</v>
      </c>
      <c r="DC66" s="38">
        <f t="shared" si="23"/>
        <v>0</v>
      </c>
      <c r="DD66" s="38">
        <f t="shared" si="23"/>
        <v>0</v>
      </c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2"/>
      <c r="DR66" s="2"/>
      <c r="DS66" s="2"/>
      <c r="DT66" s="2"/>
      <c r="DU66" s="2"/>
      <c r="DV66" s="2"/>
      <c r="DW66" s="2"/>
      <c r="DX66" s="2"/>
      <c r="DY66" s="2"/>
    </row>
    <row r="67" spans="1:233" customFormat="1" ht="21" x14ac:dyDescent="0.25">
      <c r="A67" s="303" t="s">
        <v>113</v>
      </c>
      <c r="B67" s="153" t="s">
        <v>114</v>
      </c>
      <c r="C67" s="146">
        <f>SUM(D67:F67)</f>
        <v>473</v>
      </c>
      <c r="D67" s="154">
        <v>355</v>
      </c>
      <c r="E67" s="155">
        <v>118</v>
      </c>
      <c r="F67" s="156"/>
      <c r="G67" s="157"/>
      <c r="H67" s="158"/>
      <c r="I67" s="158"/>
      <c r="J67" s="15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37" t="str">
        <f t="shared" si="19"/>
        <v/>
      </c>
      <c r="CB67" s="37" t="str">
        <f t="shared" si="20"/>
        <v/>
      </c>
      <c r="CC67" s="37" t="str">
        <f t="shared" si="21"/>
        <v/>
      </c>
      <c r="CD67" s="37" t="str">
        <f t="shared" si="22"/>
        <v/>
      </c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38">
        <f t="shared" si="23"/>
        <v>0</v>
      </c>
      <c r="DB67" s="38">
        <f t="shared" si="23"/>
        <v>0</v>
      </c>
      <c r="DC67" s="38">
        <f t="shared" si="23"/>
        <v>0</v>
      </c>
      <c r="DD67" s="38">
        <f t="shared" si="23"/>
        <v>0</v>
      </c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2"/>
      <c r="DR67" s="2"/>
      <c r="DS67" s="2"/>
      <c r="DT67" s="2"/>
      <c r="DU67" s="2"/>
      <c r="DV67" s="2"/>
      <c r="DW67" s="2"/>
      <c r="DX67" s="2"/>
      <c r="DY67" s="2"/>
    </row>
    <row r="68" spans="1:233" customFormat="1" ht="15" x14ac:dyDescent="0.25">
      <c r="A68" s="303"/>
      <c r="B68" s="68" t="s">
        <v>115</v>
      </c>
      <c r="C68" s="160">
        <f>SUM(D68:F68)</f>
        <v>0</v>
      </c>
      <c r="D68" s="111">
        <v>0</v>
      </c>
      <c r="E68" s="112">
        <v>0</v>
      </c>
      <c r="F68" s="161"/>
      <c r="G68" s="162"/>
      <c r="H68" s="70"/>
      <c r="I68" s="70"/>
      <c r="J68" s="7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37" t="str">
        <f t="shared" si="19"/>
        <v/>
      </c>
      <c r="CB68" s="37" t="str">
        <f t="shared" si="20"/>
        <v/>
      </c>
      <c r="CC68" s="37" t="str">
        <f t="shared" si="21"/>
        <v/>
      </c>
      <c r="CD68" s="37" t="str">
        <f t="shared" si="22"/>
        <v/>
      </c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38">
        <f t="shared" si="23"/>
        <v>0</v>
      </c>
      <c r="DB68" s="38">
        <f t="shared" si="23"/>
        <v>0</v>
      </c>
      <c r="DC68" s="38">
        <f t="shared" si="23"/>
        <v>0</v>
      </c>
      <c r="DD68" s="38">
        <f t="shared" si="23"/>
        <v>0</v>
      </c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2"/>
      <c r="DR68" s="2"/>
      <c r="DS68" s="2"/>
      <c r="DT68" s="2"/>
      <c r="DU68" s="2"/>
      <c r="DV68" s="2"/>
      <c r="DW68" s="2"/>
      <c r="DX68" s="2"/>
      <c r="DY68" s="2"/>
    </row>
    <row r="69" spans="1:233" customFormat="1" ht="15" x14ac:dyDescent="0.25">
      <c r="A69" s="303"/>
      <c r="B69" s="163" t="s">
        <v>116</v>
      </c>
      <c r="C69" s="164">
        <f>SUM(D69)</f>
        <v>0</v>
      </c>
      <c r="D69" s="111"/>
      <c r="E69" s="165"/>
      <c r="F69" s="166"/>
      <c r="G69" s="162"/>
      <c r="H69" s="70"/>
      <c r="I69" s="70"/>
      <c r="J69" s="7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37" t="str">
        <f t="shared" si="19"/>
        <v/>
      </c>
      <c r="CB69" s="37" t="str">
        <f t="shared" si="20"/>
        <v/>
      </c>
      <c r="CC69" s="37" t="str">
        <f t="shared" si="21"/>
        <v/>
      </c>
      <c r="CD69" s="37" t="str">
        <f t="shared" si="22"/>
        <v/>
      </c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38">
        <f t="shared" si="23"/>
        <v>0</v>
      </c>
      <c r="DB69" s="38">
        <f t="shared" si="23"/>
        <v>0</v>
      </c>
      <c r="DC69" s="38">
        <f t="shared" si="23"/>
        <v>0</v>
      </c>
      <c r="DD69" s="38">
        <f t="shared" si="23"/>
        <v>0</v>
      </c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2"/>
      <c r="DR69" s="2"/>
      <c r="DS69" s="2"/>
      <c r="DT69" s="2"/>
      <c r="DU69" s="2"/>
      <c r="DV69" s="2"/>
      <c r="DW69" s="2"/>
      <c r="DX69" s="2"/>
      <c r="DY69" s="2"/>
    </row>
    <row r="70" spans="1:233" customFormat="1" ht="15" x14ac:dyDescent="0.25">
      <c r="A70" s="303"/>
      <c r="B70" s="163" t="s">
        <v>117</v>
      </c>
      <c r="C70" s="160">
        <f>SUM(D70:F70)</f>
        <v>0</v>
      </c>
      <c r="D70" s="111"/>
      <c r="E70" s="112"/>
      <c r="F70" s="161"/>
      <c r="G70" s="162"/>
      <c r="H70" s="70"/>
      <c r="I70" s="70"/>
      <c r="J70" s="7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37" t="str">
        <f t="shared" si="19"/>
        <v/>
      </c>
      <c r="CB70" s="37" t="str">
        <f t="shared" si="20"/>
        <v/>
      </c>
      <c r="CC70" s="37" t="str">
        <f t="shared" si="21"/>
        <v/>
      </c>
      <c r="CD70" s="37" t="str">
        <f t="shared" si="22"/>
        <v/>
      </c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38">
        <f t="shared" si="23"/>
        <v>0</v>
      </c>
      <c r="DB70" s="38">
        <f t="shared" si="23"/>
        <v>0</v>
      </c>
      <c r="DC70" s="38">
        <f t="shared" si="23"/>
        <v>0</v>
      </c>
      <c r="DD70" s="38">
        <f t="shared" si="23"/>
        <v>0</v>
      </c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2"/>
      <c r="DR70" s="2"/>
      <c r="DS70" s="2"/>
      <c r="DT70" s="2"/>
      <c r="DU70" s="2"/>
      <c r="DV70" s="2"/>
      <c r="DW70" s="2"/>
      <c r="DX70" s="2"/>
      <c r="DY70" s="2"/>
    </row>
    <row r="71" spans="1:233" customFormat="1" ht="15" x14ac:dyDescent="0.25">
      <c r="A71" s="303"/>
      <c r="B71" s="163" t="s">
        <v>118</v>
      </c>
      <c r="C71" s="167">
        <f>SUM(D71)</f>
        <v>0</v>
      </c>
      <c r="D71" s="111"/>
      <c r="E71" s="165"/>
      <c r="F71" s="166"/>
      <c r="G71" s="162"/>
      <c r="H71" s="70"/>
      <c r="I71" s="70"/>
      <c r="J71" s="7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37" t="str">
        <f t="shared" si="19"/>
        <v/>
      </c>
      <c r="CB71" s="37" t="str">
        <f t="shared" si="20"/>
        <v/>
      </c>
      <c r="CC71" s="37" t="str">
        <f t="shared" si="21"/>
        <v/>
      </c>
      <c r="CD71" s="37" t="str">
        <f t="shared" si="22"/>
        <v/>
      </c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38">
        <f t="shared" si="23"/>
        <v>0</v>
      </c>
      <c r="DB71" s="38">
        <f t="shared" si="23"/>
        <v>0</v>
      </c>
      <c r="DC71" s="38">
        <f t="shared" si="23"/>
        <v>0</v>
      </c>
      <c r="DD71" s="38">
        <f t="shared" si="23"/>
        <v>0</v>
      </c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2"/>
      <c r="DR71" s="2"/>
      <c r="DS71" s="2"/>
      <c r="DT71" s="2"/>
      <c r="DU71" s="2"/>
      <c r="DV71" s="2"/>
      <c r="DW71" s="2"/>
      <c r="DX71" s="2"/>
      <c r="DY71" s="2"/>
    </row>
    <row r="72" spans="1:233" customFormat="1" ht="31.5" x14ac:dyDescent="0.25">
      <c r="A72" s="303"/>
      <c r="B72" s="163" t="s">
        <v>119</v>
      </c>
      <c r="C72" s="167">
        <f>SUM(D72)</f>
        <v>0</v>
      </c>
      <c r="D72" s="111"/>
      <c r="E72" s="165"/>
      <c r="F72" s="166"/>
      <c r="G72" s="162"/>
      <c r="H72" s="70"/>
      <c r="I72" s="70"/>
      <c r="J72" s="7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37" t="str">
        <f t="shared" si="19"/>
        <v/>
      </c>
      <c r="CB72" s="37" t="str">
        <f t="shared" si="20"/>
        <v/>
      </c>
      <c r="CC72" s="37" t="str">
        <f t="shared" si="21"/>
        <v/>
      </c>
      <c r="CD72" s="37" t="str">
        <f t="shared" si="22"/>
        <v/>
      </c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38">
        <f t="shared" si="23"/>
        <v>0</v>
      </c>
      <c r="DB72" s="38">
        <f t="shared" si="23"/>
        <v>0</v>
      </c>
      <c r="DC72" s="38">
        <f t="shared" si="23"/>
        <v>0</v>
      </c>
      <c r="DD72" s="38">
        <f t="shared" si="23"/>
        <v>0</v>
      </c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2"/>
      <c r="DR72" s="2"/>
      <c r="DS72" s="2"/>
      <c r="DT72" s="2"/>
      <c r="DU72" s="2"/>
      <c r="DV72" s="2"/>
      <c r="DW72" s="2"/>
      <c r="DX72" s="2"/>
      <c r="DY72" s="2"/>
    </row>
    <row r="73" spans="1:233" customFormat="1" ht="15" x14ac:dyDescent="0.25">
      <c r="A73" s="303"/>
      <c r="B73" s="163" t="s">
        <v>120</v>
      </c>
      <c r="C73" s="167">
        <f>SUM(F73)</f>
        <v>0</v>
      </c>
      <c r="D73" s="168"/>
      <c r="E73" s="165"/>
      <c r="F73" s="161"/>
      <c r="G73" s="162"/>
      <c r="H73" s="70"/>
      <c r="I73" s="70"/>
      <c r="J73" s="7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37" t="str">
        <f t="shared" si="19"/>
        <v/>
      </c>
      <c r="CB73" s="37" t="str">
        <f t="shared" si="20"/>
        <v/>
      </c>
      <c r="CC73" s="37" t="str">
        <f t="shared" si="21"/>
        <v/>
      </c>
      <c r="CD73" s="37" t="str">
        <f t="shared" si="22"/>
        <v/>
      </c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38">
        <f t="shared" si="23"/>
        <v>0</v>
      </c>
      <c r="DB73" s="38">
        <f t="shared" si="23"/>
        <v>0</v>
      </c>
      <c r="DC73" s="38">
        <f t="shared" si="23"/>
        <v>0</v>
      </c>
      <c r="DD73" s="38">
        <f t="shared" si="23"/>
        <v>0</v>
      </c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2"/>
      <c r="DR73" s="2"/>
      <c r="DS73" s="2"/>
      <c r="DT73" s="2"/>
      <c r="DU73" s="2"/>
      <c r="DV73" s="2"/>
      <c r="DW73" s="2"/>
      <c r="DX73" s="2"/>
      <c r="DY73" s="2"/>
    </row>
    <row r="74" spans="1:233" customFormat="1" ht="15" x14ac:dyDescent="0.25">
      <c r="A74" s="303"/>
      <c r="B74" s="163" t="s">
        <v>121</v>
      </c>
      <c r="C74" s="160">
        <f>SUM(D74:F74)</f>
        <v>0</v>
      </c>
      <c r="D74" s="111"/>
      <c r="E74" s="112"/>
      <c r="F74" s="161"/>
      <c r="G74" s="162"/>
      <c r="H74" s="70"/>
      <c r="I74" s="70"/>
      <c r="J74" s="7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37" t="str">
        <f t="shared" si="19"/>
        <v/>
      </c>
      <c r="CB74" s="37" t="str">
        <f t="shared" si="20"/>
        <v/>
      </c>
      <c r="CC74" s="37" t="str">
        <f t="shared" si="21"/>
        <v/>
      </c>
      <c r="CD74" s="37" t="str">
        <f t="shared" si="22"/>
        <v/>
      </c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38">
        <f t="shared" si="23"/>
        <v>0</v>
      </c>
      <c r="DB74" s="38">
        <f t="shared" si="23"/>
        <v>0</v>
      </c>
      <c r="DC74" s="38">
        <f t="shared" si="23"/>
        <v>0</v>
      </c>
      <c r="DD74" s="38">
        <f t="shared" si="23"/>
        <v>0</v>
      </c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2"/>
      <c r="DR74" s="2"/>
      <c r="DS74" s="2"/>
      <c r="DT74" s="2"/>
      <c r="DU74" s="2"/>
      <c r="DV74" s="2"/>
      <c r="DW74" s="2"/>
      <c r="DX74" s="2"/>
      <c r="DY74" s="2"/>
    </row>
    <row r="75" spans="1:233" customFormat="1" ht="15" x14ac:dyDescent="0.25">
      <c r="A75" s="303"/>
      <c r="B75" s="163" t="s">
        <v>122</v>
      </c>
      <c r="C75" s="160">
        <f>SUM(D75:F75)</f>
        <v>0</v>
      </c>
      <c r="D75" s="111"/>
      <c r="E75" s="112"/>
      <c r="F75" s="161"/>
      <c r="G75" s="162"/>
      <c r="H75" s="70"/>
      <c r="I75" s="70"/>
      <c r="J75" s="7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37" t="str">
        <f t="shared" si="19"/>
        <v/>
      </c>
      <c r="CB75" s="37" t="str">
        <f t="shared" si="20"/>
        <v/>
      </c>
      <c r="CC75" s="37" t="str">
        <f t="shared" si="21"/>
        <v/>
      </c>
      <c r="CD75" s="37" t="str">
        <f t="shared" si="22"/>
        <v/>
      </c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38">
        <f t="shared" si="23"/>
        <v>0</v>
      </c>
      <c r="DB75" s="38">
        <f t="shared" si="23"/>
        <v>0</v>
      </c>
      <c r="DC75" s="38">
        <f t="shared" si="23"/>
        <v>0</v>
      </c>
      <c r="DD75" s="38">
        <f t="shared" si="23"/>
        <v>0</v>
      </c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2"/>
      <c r="DR75" s="2"/>
      <c r="DS75" s="2"/>
      <c r="DT75" s="2"/>
      <c r="DU75" s="2"/>
      <c r="DV75" s="2"/>
      <c r="DW75" s="2"/>
      <c r="DX75" s="2"/>
      <c r="DY75" s="2"/>
    </row>
    <row r="76" spans="1:233" customFormat="1" ht="15" x14ac:dyDescent="0.25">
      <c r="A76" s="303"/>
      <c r="B76" s="163" t="s">
        <v>123</v>
      </c>
      <c r="C76" s="160">
        <f>SUM(D76:F76)</f>
        <v>0</v>
      </c>
      <c r="D76" s="111"/>
      <c r="E76" s="112"/>
      <c r="F76" s="161"/>
      <c r="G76" s="162"/>
      <c r="H76" s="70"/>
      <c r="I76" s="70"/>
      <c r="J76" s="7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37" t="str">
        <f>IF(DA76=1,"* Pueblos Originarios debe ser MENOR O IGUAL al Total. ","")</f>
        <v/>
      </c>
      <c r="CB76" s="37" t="str">
        <f>IF(DB76=1,"* Migrantes debe ser MENOR O IGUAL al Total. ","")</f>
        <v/>
      </c>
      <c r="CC76" s="37" t="str">
        <f>IF(DC76=1,"* Multimorbilidad Crónica debe ser MENOR O IGUAL al Total. ","")</f>
        <v/>
      </c>
      <c r="CD76" s="37" t="str">
        <f>IF(DD76=1,"* Población ELEAM o Institucionalizada debe ser MENOR O IGUAL al Total. ","")</f>
        <v/>
      </c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38">
        <f t="shared" si="23"/>
        <v>0</v>
      </c>
      <c r="DB76" s="38">
        <f t="shared" si="23"/>
        <v>0</v>
      </c>
      <c r="DC76" s="38">
        <f t="shared" si="23"/>
        <v>0</v>
      </c>
      <c r="DD76" s="38">
        <f t="shared" si="23"/>
        <v>0</v>
      </c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2"/>
      <c r="DR76" s="2"/>
      <c r="DS76" s="2"/>
      <c r="DT76" s="2"/>
      <c r="DU76" s="2"/>
      <c r="DV76" s="2"/>
      <c r="DW76" s="2"/>
      <c r="DX76" s="2"/>
      <c r="DY76" s="2"/>
    </row>
    <row r="77" spans="1:233" customFormat="1" ht="15" x14ac:dyDescent="0.25">
      <c r="A77" s="303"/>
      <c r="B77" s="169" t="s">
        <v>124</v>
      </c>
      <c r="C77" s="149">
        <f>SUM(D77:F77)</f>
        <v>0</v>
      </c>
      <c r="D77" s="170"/>
      <c r="E77" s="171"/>
      <c r="F77" s="172"/>
      <c r="G77" s="173"/>
      <c r="H77" s="74"/>
      <c r="I77" s="74"/>
      <c r="J77" s="7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37" t="str">
        <f>IF(DA77=1,"* Pueblos Originarios debe ser MENOR O IGUAL al Total. ","")</f>
        <v/>
      </c>
      <c r="CB77" s="37" t="str">
        <f>IF(DB77=1,"* Migrantes debe ser MENOR O IGUAL al Total. ","")</f>
        <v/>
      </c>
      <c r="CC77" s="37" t="str">
        <f>IF(DC77=1,"* Multimorbilidad Crónica debe ser MENOR O IGUAL al Total. ","")</f>
        <v/>
      </c>
      <c r="CD77" s="37" t="str">
        <f>IF(DD77=1,"* Población ELEAM o Institucionalizada debe ser MENOR O IGUAL al Total. ","")</f>
        <v/>
      </c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38">
        <f t="shared" si="23"/>
        <v>0</v>
      </c>
      <c r="DB77" s="38">
        <f t="shared" si="23"/>
        <v>0</v>
      </c>
      <c r="DC77" s="38">
        <f t="shared" si="23"/>
        <v>0</v>
      </c>
      <c r="DD77" s="38">
        <f t="shared" si="23"/>
        <v>0</v>
      </c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2"/>
      <c r="DR77" s="2"/>
      <c r="DS77" s="2"/>
      <c r="DT77" s="2"/>
      <c r="DU77" s="2"/>
      <c r="DV77" s="2"/>
      <c r="DW77" s="2"/>
      <c r="DX77" s="2"/>
      <c r="DY77" s="2"/>
    </row>
    <row r="78" spans="1:233" s="40" customFormat="1" x14ac:dyDescent="0.2">
      <c r="A78" s="142" t="s">
        <v>125</v>
      </c>
      <c r="B78" s="143"/>
      <c r="C78" s="143"/>
      <c r="D78" s="143"/>
      <c r="E78" s="143"/>
      <c r="F78" s="143"/>
      <c r="G78" s="174"/>
      <c r="H78" s="175"/>
      <c r="I78" s="176"/>
      <c r="J78" s="17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2"/>
      <c r="DR78" s="2"/>
      <c r="DS78" s="2"/>
      <c r="DT78" s="2"/>
      <c r="DU78" s="2"/>
      <c r="DV78" s="2"/>
      <c r="DW78" s="2"/>
      <c r="DX78" s="2"/>
      <c r="DY78" s="2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</row>
    <row r="79" spans="1:233" s="40" customFormat="1" x14ac:dyDescent="0.2">
      <c r="A79" s="290" t="s">
        <v>126</v>
      </c>
      <c r="B79" s="291"/>
      <c r="C79" s="296" t="s">
        <v>127</v>
      </c>
      <c r="D79" s="296"/>
      <c r="E79" s="296"/>
      <c r="F79" s="296"/>
      <c r="G79" s="297"/>
      <c r="H79" s="298" t="s">
        <v>128</v>
      </c>
      <c r="I79" s="299"/>
      <c r="J79" s="1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2"/>
      <c r="DR79" s="2"/>
      <c r="DS79" s="2"/>
      <c r="DT79" s="2"/>
      <c r="DU79" s="2"/>
      <c r="DV79" s="2"/>
      <c r="DW79" s="2"/>
      <c r="DX79" s="2"/>
      <c r="DY79" s="2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</row>
    <row r="80" spans="1:233" s="40" customFormat="1" ht="14.25" customHeight="1" x14ac:dyDescent="0.2">
      <c r="A80" s="292"/>
      <c r="B80" s="293"/>
      <c r="C80" s="290" t="s">
        <v>4</v>
      </c>
      <c r="D80" s="287" t="s">
        <v>129</v>
      </c>
      <c r="E80" s="288"/>
      <c r="F80" s="289"/>
      <c r="G80" s="301" t="s">
        <v>130</v>
      </c>
      <c r="H80" s="300"/>
      <c r="I80" s="299"/>
      <c r="J80" s="12"/>
      <c r="K80" s="1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3"/>
      <c r="BW80" s="3"/>
      <c r="BX80" s="4"/>
      <c r="BY80" s="4"/>
      <c r="BZ80" s="4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6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</row>
    <row r="81" spans="1:233" s="40" customFormat="1" ht="21" x14ac:dyDescent="0.2">
      <c r="A81" s="294"/>
      <c r="B81" s="295"/>
      <c r="C81" s="294"/>
      <c r="D81" s="145" t="s">
        <v>131</v>
      </c>
      <c r="E81" s="17" t="s">
        <v>132</v>
      </c>
      <c r="F81" s="179" t="s">
        <v>85</v>
      </c>
      <c r="G81" s="302"/>
      <c r="H81" s="24" t="s">
        <v>133</v>
      </c>
      <c r="I81" s="250" t="s">
        <v>134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3"/>
      <c r="BW81" s="3"/>
      <c r="BX81" s="4"/>
      <c r="BY81" s="4"/>
      <c r="BZ81" s="4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6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</row>
    <row r="82" spans="1:233" s="40" customFormat="1" x14ac:dyDescent="0.2">
      <c r="A82" s="280" t="s">
        <v>135</v>
      </c>
      <c r="B82" s="281"/>
      <c r="C82" s="180">
        <f t="shared" ref="C82:C89" si="24">SUM(D82:F82)+H82</f>
        <v>0</v>
      </c>
      <c r="D82" s="103"/>
      <c r="E82" s="104"/>
      <c r="F82" s="181"/>
      <c r="G82" s="182"/>
      <c r="H82" s="130"/>
      <c r="I82" s="18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3"/>
      <c r="BW82" s="3"/>
      <c r="BX82" s="4"/>
      <c r="BY82" s="4"/>
      <c r="BZ82" s="4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6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</row>
    <row r="83" spans="1:233" s="40" customFormat="1" x14ac:dyDescent="0.2">
      <c r="A83" s="282" t="s">
        <v>136</v>
      </c>
      <c r="B83" s="283"/>
      <c r="C83" s="184">
        <f t="shared" si="24"/>
        <v>0</v>
      </c>
      <c r="D83" s="111"/>
      <c r="E83" s="112"/>
      <c r="F83" s="185"/>
      <c r="G83" s="186"/>
      <c r="H83" s="107"/>
      <c r="I83" s="18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3"/>
      <c r="BW83" s="3"/>
      <c r="BX83" s="4"/>
      <c r="BY83" s="4"/>
      <c r="BZ83" s="4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6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</row>
    <row r="84" spans="1:233" s="40" customFormat="1" x14ac:dyDescent="0.2">
      <c r="A84" s="282" t="s">
        <v>137</v>
      </c>
      <c r="B84" s="283"/>
      <c r="C84" s="184">
        <f t="shared" si="24"/>
        <v>0</v>
      </c>
      <c r="D84" s="111"/>
      <c r="E84" s="112"/>
      <c r="F84" s="185"/>
      <c r="G84" s="186"/>
      <c r="H84" s="107"/>
      <c r="I84" s="18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3"/>
      <c r="BW84" s="3"/>
      <c r="BX84" s="4"/>
      <c r="BY84" s="4"/>
      <c r="BZ84" s="4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6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</row>
    <row r="85" spans="1:233" s="40" customFormat="1" x14ac:dyDescent="0.2">
      <c r="A85" s="284" t="s">
        <v>138</v>
      </c>
      <c r="B85" s="283"/>
      <c r="C85" s="184">
        <f t="shared" si="24"/>
        <v>0</v>
      </c>
      <c r="D85" s="111"/>
      <c r="E85" s="112"/>
      <c r="F85" s="185"/>
      <c r="G85" s="186"/>
      <c r="H85" s="107"/>
      <c r="I85" s="18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3"/>
      <c r="BW85" s="3"/>
      <c r="BX85" s="4"/>
      <c r="BY85" s="4"/>
      <c r="BZ85" s="4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6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</row>
    <row r="86" spans="1:233" s="40" customFormat="1" x14ac:dyDescent="0.2">
      <c r="A86" s="284" t="s">
        <v>139</v>
      </c>
      <c r="B86" s="283"/>
      <c r="C86" s="184">
        <f t="shared" si="24"/>
        <v>0</v>
      </c>
      <c r="D86" s="111"/>
      <c r="E86" s="112"/>
      <c r="F86" s="185"/>
      <c r="G86" s="186"/>
      <c r="H86" s="107"/>
      <c r="I86" s="18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3"/>
      <c r="BW86" s="3"/>
      <c r="BX86" s="4"/>
      <c r="BY86" s="4"/>
      <c r="BZ86" s="4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6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</row>
    <row r="87" spans="1:233" s="40" customFormat="1" x14ac:dyDescent="0.2">
      <c r="A87" s="282" t="s">
        <v>140</v>
      </c>
      <c r="B87" s="283"/>
      <c r="C87" s="184">
        <f t="shared" si="24"/>
        <v>0</v>
      </c>
      <c r="D87" s="111"/>
      <c r="E87" s="112"/>
      <c r="F87" s="185"/>
      <c r="G87" s="186"/>
      <c r="H87" s="107"/>
      <c r="I87" s="1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3"/>
      <c r="BW87" s="3"/>
      <c r="BX87" s="4"/>
      <c r="BY87" s="4"/>
      <c r="BZ87" s="4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6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</row>
    <row r="88" spans="1:233" s="40" customFormat="1" x14ac:dyDescent="0.2">
      <c r="A88" s="282" t="s">
        <v>141</v>
      </c>
      <c r="B88" s="283"/>
      <c r="C88" s="184">
        <f t="shared" si="24"/>
        <v>0</v>
      </c>
      <c r="D88" s="111"/>
      <c r="E88" s="112"/>
      <c r="F88" s="185"/>
      <c r="G88" s="186"/>
      <c r="H88" s="107"/>
      <c r="I88" s="18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3"/>
      <c r="BW88" s="3"/>
      <c r="BX88" s="4"/>
      <c r="BY88" s="4"/>
      <c r="BZ88" s="4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6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</row>
    <row r="89" spans="1:233" s="40" customFormat="1" x14ac:dyDescent="0.2">
      <c r="A89" s="285" t="s">
        <v>142</v>
      </c>
      <c r="B89" s="286"/>
      <c r="C89" s="188">
        <f t="shared" si="24"/>
        <v>0</v>
      </c>
      <c r="D89" s="125"/>
      <c r="E89" s="126"/>
      <c r="F89" s="189"/>
      <c r="G89" s="190"/>
      <c r="H89" s="117"/>
      <c r="I89" s="19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3"/>
      <c r="BW89" s="3"/>
      <c r="BX89" s="4"/>
      <c r="BY89" s="4"/>
      <c r="BZ89" s="4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6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</row>
    <row r="90" spans="1:233" s="40" customFormat="1" x14ac:dyDescent="0.2">
      <c r="A90" s="1" t="s">
        <v>143</v>
      </c>
      <c r="B90" s="12"/>
      <c r="C90" s="12"/>
      <c r="D90" s="12"/>
      <c r="E90" s="12"/>
      <c r="F90" s="12"/>
      <c r="G90" s="12"/>
      <c r="H90" s="12"/>
      <c r="I90" s="1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3"/>
      <c r="BW90" s="3"/>
      <c r="BX90" s="4"/>
      <c r="BY90" s="4"/>
      <c r="BZ90" s="4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6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</row>
    <row r="91" spans="1:233" s="40" customFormat="1" x14ac:dyDescent="0.2">
      <c r="A91" s="192" t="s">
        <v>144</v>
      </c>
      <c r="B91" s="193"/>
      <c r="C91" s="193"/>
      <c r="D91" s="193"/>
      <c r="E91" s="193"/>
      <c r="F91" s="194"/>
      <c r="G91" s="19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3"/>
      <c r="BW91" s="3"/>
      <c r="BX91" s="4"/>
      <c r="BY91" s="4"/>
      <c r="BZ91" s="4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6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</row>
    <row r="92" spans="1:233" s="40" customFormat="1" x14ac:dyDescent="0.2">
      <c r="A92" s="275" t="s">
        <v>145</v>
      </c>
      <c r="B92" s="275" t="s">
        <v>146</v>
      </c>
      <c r="C92" s="287" t="s">
        <v>147</v>
      </c>
      <c r="D92" s="288"/>
      <c r="E92" s="288"/>
      <c r="F92" s="288"/>
      <c r="G92" s="28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3"/>
      <c r="BW92" s="3"/>
      <c r="BX92" s="4"/>
      <c r="BY92" s="4"/>
      <c r="BZ92" s="4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6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</row>
    <row r="93" spans="1:233" s="40" customFormat="1" x14ac:dyDescent="0.2">
      <c r="A93" s="276"/>
      <c r="B93" s="276"/>
      <c r="C93" s="145" t="s">
        <v>148</v>
      </c>
      <c r="D93" s="195" t="s">
        <v>149</v>
      </c>
      <c r="E93" s="17" t="s">
        <v>65</v>
      </c>
      <c r="F93" s="17" t="s">
        <v>150</v>
      </c>
      <c r="G93" s="179" t="s">
        <v>151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3"/>
      <c r="BW93" s="3"/>
      <c r="BX93" s="4"/>
      <c r="BY93" s="4"/>
      <c r="BZ93" s="4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6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</row>
    <row r="94" spans="1:233" s="40" customFormat="1" x14ac:dyDescent="0.2">
      <c r="A94" s="196" t="s">
        <v>152</v>
      </c>
      <c r="B94" s="197">
        <f>SUM(C94:G94)</f>
        <v>0</v>
      </c>
      <c r="C94" s="103"/>
      <c r="D94" s="198"/>
      <c r="E94" s="198"/>
      <c r="F94" s="198"/>
      <c r="G94" s="13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3"/>
      <c r="BW94" s="3"/>
      <c r="BX94" s="4"/>
      <c r="BY94" s="4"/>
      <c r="BZ94" s="4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6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</row>
    <row r="95" spans="1:233" s="40" customFormat="1" x14ac:dyDescent="0.2">
      <c r="A95" s="199" t="s">
        <v>101</v>
      </c>
      <c r="B95" s="200">
        <f>SUM(C95:G95)</f>
        <v>0</v>
      </c>
      <c r="C95" s="125"/>
      <c r="D95" s="127"/>
      <c r="E95" s="127"/>
      <c r="F95" s="127"/>
      <c r="G95" s="11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3"/>
      <c r="BW95" s="3"/>
      <c r="BX95" s="4"/>
      <c r="BY95" s="4"/>
      <c r="BZ95" s="4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6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</row>
    <row r="96" spans="1:233" x14ac:dyDescent="0.2">
      <c r="A96" s="192" t="s">
        <v>153</v>
      </c>
      <c r="B96" s="193"/>
      <c r="C96" s="193"/>
      <c r="D96" s="193"/>
      <c r="E96" s="193"/>
      <c r="F96" s="194"/>
      <c r="G96" s="194"/>
    </row>
    <row r="97" spans="1:105" s="2" customFormat="1" ht="14.25" customHeight="1" x14ac:dyDescent="0.2">
      <c r="A97" s="275" t="s">
        <v>154</v>
      </c>
      <c r="B97" s="277" t="s">
        <v>155</v>
      </c>
      <c r="C97" s="277" t="s">
        <v>156</v>
      </c>
      <c r="BV97" s="3"/>
      <c r="BW97" s="3"/>
      <c r="BX97" s="4"/>
      <c r="BY97" s="4"/>
      <c r="BZ97" s="4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6"/>
      <c r="DA97" s="7"/>
    </row>
    <row r="98" spans="1:105" s="2" customFormat="1" x14ac:dyDescent="0.2">
      <c r="A98" s="276"/>
      <c r="B98" s="278"/>
      <c r="C98" s="279"/>
      <c r="BV98" s="3"/>
      <c r="BW98" s="3"/>
      <c r="BX98" s="4"/>
      <c r="BY98" s="4"/>
      <c r="BZ98" s="4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6"/>
      <c r="DA98" s="7"/>
    </row>
    <row r="99" spans="1:105" s="2" customFormat="1" x14ac:dyDescent="0.2">
      <c r="A99" s="201" t="s">
        <v>152</v>
      </c>
      <c r="B99" s="202"/>
      <c r="C99" s="202"/>
      <c r="BV99" s="3"/>
      <c r="BW99" s="3"/>
      <c r="BX99" s="4"/>
      <c r="BY99" s="4"/>
      <c r="BZ99" s="4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6"/>
      <c r="DA99" s="7"/>
    </row>
    <row r="100" spans="1:105" s="2" customFormat="1" x14ac:dyDescent="0.2">
      <c r="A100" s="203" t="s">
        <v>157</v>
      </c>
      <c r="B100" s="204"/>
      <c r="C100" s="204"/>
      <c r="D100" s="204"/>
      <c r="E100" s="204"/>
      <c r="F100" s="204"/>
      <c r="G100" s="204"/>
      <c r="H100" s="204"/>
      <c r="I100" s="204"/>
      <c r="J100" s="204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BV100" s="3"/>
      <c r="BW100" s="3"/>
      <c r="BX100" s="4"/>
      <c r="BY100" s="4"/>
      <c r="BZ100" s="4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6"/>
      <c r="DA100" s="7"/>
    </row>
    <row r="101" spans="1:105" s="2" customFormat="1" x14ac:dyDescent="0.2">
      <c r="A101" s="266" t="s">
        <v>158</v>
      </c>
      <c r="B101" s="266" t="s">
        <v>4</v>
      </c>
      <c r="C101" s="267" t="s">
        <v>159</v>
      </c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9" t="s">
        <v>160</v>
      </c>
      <c r="U101" s="270"/>
      <c r="BQ101" s="3"/>
      <c r="BR101" s="3"/>
      <c r="BS101" s="3"/>
      <c r="BT101" s="3"/>
      <c r="BY101" s="4"/>
      <c r="BZ101" s="4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6"/>
      <c r="CV101" s="6"/>
      <c r="CW101" s="6"/>
      <c r="CX101" s="6"/>
      <c r="CY101" s="6"/>
      <c r="CZ101" s="6"/>
      <c r="DA101" s="7"/>
    </row>
    <row r="102" spans="1:105" s="2" customFormat="1" ht="14.25" customHeight="1" x14ac:dyDescent="0.2">
      <c r="A102" s="266"/>
      <c r="B102" s="266"/>
      <c r="C102" s="273" t="s">
        <v>161</v>
      </c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1"/>
      <c r="U102" s="272"/>
      <c r="BQ102" s="3"/>
      <c r="BR102" s="3"/>
      <c r="BS102" s="3"/>
      <c r="BT102" s="3"/>
      <c r="BY102" s="4"/>
      <c r="BZ102" s="4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6"/>
      <c r="CV102" s="6"/>
      <c r="CW102" s="6"/>
      <c r="CX102" s="6"/>
      <c r="CY102" s="6"/>
      <c r="CZ102" s="6"/>
      <c r="DA102" s="7"/>
    </row>
    <row r="103" spans="1:105" s="2" customFormat="1" ht="21" x14ac:dyDescent="0.2">
      <c r="A103" s="266"/>
      <c r="B103" s="266"/>
      <c r="C103" s="145" t="s">
        <v>148</v>
      </c>
      <c r="D103" s="17" t="s">
        <v>149</v>
      </c>
      <c r="E103" s="17" t="s">
        <v>65</v>
      </c>
      <c r="F103" s="17" t="s">
        <v>150</v>
      </c>
      <c r="G103" s="17" t="s">
        <v>151</v>
      </c>
      <c r="H103" s="17" t="s">
        <v>162</v>
      </c>
      <c r="I103" s="17" t="s">
        <v>69</v>
      </c>
      <c r="J103" s="17" t="s">
        <v>70</v>
      </c>
      <c r="K103" s="17" t="s">
        <v>71</v>
      </c>
      <c r="L103" s="17" t="s">
        <v>72</v>
      </c>
      <c r="M103" s="17" t="s">
        <v>73</v>
      </c>
      <c r="N103" s="17" t="s">
        <v>74</v>
      </c>
      <c r="O103" s="17" t="s">
        <v>75</v>
      </c>
      <c r="P103" s="17" t="s">
        <v>76</v>
      </c>
      <c r="Q103" s="17" t="s">
        <v>77</v>
      </c>
      <c r="R103" s="17" t="s">
        <v>78</v>
      </c>
      <c r="S103" s="179" t="s">
        <v>79</v>
      </c>
      <c r="T103" s="206" t="s">
        <v>81</v>
      </c>
      <c r="U103" s="207" t="s">
        <v>82</v>
      </c>
      <c r="BQ103" s="3"/>
      <c r="BR103" s="3"/>
      <c r="BS103" s="3"/>
      <c r="BT103" s="3"/>
      <c r="BY103" s="4"/>
      <c r="BZ103" s="4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6"/>
      <c r="CV103" s="6"/>
      <c r="CW103" s="6"/>
      <c r="CX103" s="6"/>
      <c r="CY103" s="6"/>
      <c r="CZ103" s="6"/>
      <c r="DA103" s="7"/>
    </row>
    <row r="104" spans="1:105" s="2" customFormat="1" ht="21" x14ac:dyDescent="0.2">
      <c r="A104" s="208" t="s">
        <v>163</v>
      </c>
      <c r="B104" s="209">
        <f>SUM(C104:S104)</f>
        <v>0</v>
      </c>
      <c r="C104" s="103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81"/>
      <c r="T104" s="183"/>
      <c r="U104" s="131"/>
      <c r="V104" s="2" t="str">
        <f>CA104</f>
        <v/>
      </c>
      <c r="BV104" s="3"/>
      <c r="BW104" s="3"/>
      <c r="BX104" s="4"/>
      <c r="BY104" s="4"/>
      <c r="BZ104" s="4"/>
      <c r="CA104" s="37" t="str">
        <f>IF(DA104=1,"* El Total de consultas por Sexo debe ser igual al Total de Consultas por Grupo de Edad. ","")</f>
        <v/>
      </c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6"/>
      <c r="DA104" s="38">
        <f>IF(B104&lt;&gt;U104+T104,1,0)</f>
        <v>0</v>
      </c>
    </row>
    <row r="105" spans="1:105" s="2" customFormat="1" x14ac:dyDescent="0.2">
      <c r="A105" s="210" t="s">
        <v>164</v>
      </c>
      <c r="B105" s="209">
        <f t="shared" ref="B105:B118" si="25">SUM(C105:S105)</f>
        <v>0</v>
      </c>
      <c r="C105" s="111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85"/>
      <c r="T105" s="187"/>
      <c r="U105" s="109"/>
      <c r="V105" s="2" t="str">
        <f t="shared" ref="V105:V118" si="26">CA105</f>
        <v/>
      </c>
      <c r="BV105" s="3"/>
      <c r="BW105" s="3"/>
      <c r="BX105" s="4"/>
      <c r="BY105" s="4"/>
      <c r="BZ105" s="4"/>
      <c r="CA105" s="37" t="str">
        <f t="shared" ref="CA105:CA118" si="27">IF(DA105=1,"* El Total de consultas por Sexo debe ser igual al Total de Consultas por Grupo de Edad. ","")</f>
        <v/>
      </c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6"/>
      <c r="DA105" s="38">
        <f t="shared" ref="DA105:DA118" si="28">IF(B105&lt;&gt;U105+T105,1,0)</f>
        <v>0</v>
      </c>
    </row>
    <row r="106" spans="1:105" s="2" customFormat="1" x14ac:dyDescent="0.2">
      <c r="A106" s="210" t="s">
        <v>165</v>
      </c>
      <c r="B106" s="209">
        <f t="shared" si="25"/>
        <v>0</v>
      </c>
      <c r="C106" s="111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85"/>
      <c r="T106" s="187"/>
      <c r="U106" s="109"/>
      <c r="V106" s="2" t="str">
        <f t="shared" si="26"/>
        <v/>
      </c>
      <c r="BV106" s="3"/>
      <c r="BW106" s="3"/>
      <c r="BX106" s="4"/>
      <c r="BY106" s="4"/>
      <c r="BZ106" s="4"/>
      <c r="CA106" s="37" t="str">
        <f t="shared" si="27"/>
        <v/>
      </c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6"/>
      <c r="DA106" s="38">
        <f t="shared" si="28"/>
        <v>0</v>
      </c>
    </row>
    <row r="107" spans="1:105" s="2" customFormat="1" ht="21" x14ac:dyDescent="0.2">
      <c r="A107" s="210" t="s">
        <v>166</v>
      </c>
      <c r="B107" s="209">
        <f t="shared" si="25"/>
        <v>0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85"/>
      <c r="T107" s="187"/>
      <c r="U107" s="109"/>
      <c r="V107" s="2" t="str">
        <f t="shared" si="26"/>
        <v/>
      </c>
      <c r="BV107" s="3"/>
      <c r="BW107" s="3"/>
      <c r="BX107" s="4"/>
      <c r="BY107" s="4"/>
      <c r="BZ107" s="4"/>
      <c r="CA107" s="37" t="str">
        <f t="shared" si="27"/>
        <v/>
      </c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6"/>
      <c r="DA107" s="38">
        <f t="shared" si="28"/>
        <v>0</v>
      </c>
    </row>
    <row r="108" spans="1:105" s="2" customFormat="1" x14ac:dyDescent="0.2">
      <c r="A108" s="210" t="s">
        <v>167</v>
      </c>
      <c r="B108" s="209">
        <f t="shared" si="25"/>
        <v>0</v>
      </c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85"/>
      <c r="T108" s="187"/>
      <c r="U108" s="109"/>
      <c r="V108" s="2" t="str">
        <f t="shared" si="26"/>
        <v/>
      </c>
      <c r="BV108" s="3"/>
      <c r="BW108" s="3"/>
      <c r="BX108" s="4"/>
      <c r="BY108" s="4"/>
      <c r="BZ108" s="4"/>
      <c r="CA108" s="37" t="str">
        <f t="shared" si="27"/>
        <v/>
      </c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6"/>
      <c r="DA108" s="38">
        <f t="shared" si="28"/>
        <v>0</v>
      </c>
    </row>
    <row r="109" spans="1:105" s="2" customFormat="1" x14ac:dyDescent="0.2">
      <c r="A109" s="210" t="s">
        <v>168</v>
      </c>
      <c r="B109" s="209">
        <f t="shared" si="25"/>
        <v>0</v>
      </c>
      <c r="C109" s="111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85"/>
      <c r="T109" s="187"/>
      <c r="U109" s="109"/>
      <c r="V109" s="2" t="str">
        <f t="shared" si="26"/>
        <v/>
      </c>
      <c r="BV109" s="3"/>
      <c r="BW109" s="3"/>
      <c r="BX109" s="4"/>
      <c r="BY109" s="4"/>
      <c r="BZ109" s="4"/>
      <c r="CA109" s="37" t="str">
        <f t="shared" si="27"/>
        <v/>
      </c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6"/>
      <c r="DA109" s="38">
        <f t="shared" si="28"/>
        <v>0</v>
      </c>
    </row>
    <row r="110" spans="1:105" s="2" customFormat="1" x14ac:dyDescent="0.2">
      <c r="A110" s="210" t="s">
        <v>169</v>
      </c>
      <c r="B110" s="209">
        <f t="shared" si="25"/>
        <v>0</v>
      </c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85"/>
      <c r="T110" s="187"/>
      <c r="U110" s="109"/>
      <c r="V110" s="2" t="str">
        <f t="shared" si="26"/>
        <v/>
      </c>
      <c r="BV110" s="3"/>
      <c r="BW110" s="3"/>
      <c r="BX110" s="4"/>
      <c r="BY110" s="4"/>
      <c r="BZ110" s="4"/>
      <c r="CA110" s="37" t="str">
        <f t="shared" si="27"/>
        <v/>
      </c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6"/>
      <c r="DA110" s="38">
        <f t="shared" si="28"/>
        <v>0</v>
      </c>
    </row>
    <row r="111" spans="1:105" s="2" customFormat="1" x14ac:dyDescent="0.2">
      <c r="A111" s="210" t="s">
        <v>170</v>
      </c>
      <c r="B111" s="209">
        <f t="shared" si="25"/>
        <v>0</v>
      </c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85"/>
      <c r="T111" s="187"/>
      <c r="U111" s="109"/>
      <c r="V111" s="2" t="str">
        <f t="shared" si="26"/>
        <v/>
      </c>
      <c r="BV111" s="3"/>
      <c r="BW111" s="3"/>
      <c r="BX111" s="4"/>
      <c r="BY111" s="4"/>
      <c r="BZ111" s="4"/>
      <c r="CA111" s="37" t="str">
        <f t="shared" si="27"/>
        <v/>
      </c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6"/>
      <c r="DA111" s="38">
        <f t="shared" si="28"/>
        <v>0</v>
      </c>
    </row>
    <row r="112" spans="1:105" s="2" customFormat="1" x14ac:dyDescent="0.2">
      <c r="A112" s="210" t="s">
        <v>171</v>
      </c>
      <c r="B112" s="209">
        <f t="shared" si="25"/>
        <v>0</v>
      </c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85"/>
      <c r="T112" s="187"/>
      <c r="U112" s="109"/>
      <c r="V112" s="2" t="str">
        <f t="shared" si="26"/>
        <v/>
      </c>
      <c r="BV112" s="3"/>
      <c r="BW112" s="3"/>
      <c r="BX112" s="4"/>
      <c r="BY112" s="4"/>
      <c r="BZ112" s="4"/>
      <c r="CA112" s="37" t="str">
        <f t="shared" si="27"/>
        <v/>
      </c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6"/>
      <c r="DA112" s="38">
        <f t="shared" si="28"/>
        <v>0</v>
      </c>
    </row>
    <row r="113" spans="1:233" x14ac:dyDescent="0.2">
      <c r="A113" s="211" t="s">
        <v>172</v>
      </c>
      <c r="B113" s="209">
        <f t="shared" si="25"/>
        <v>0</v>
      </c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85"/>
      <c r="T113" s="187"/>
      <c r="U113" s="109"/>
      <c r="V113" s="2" t="str">
        <f t="shared" si="26"/>
        <v/>
      </c>
      <c r="CA113" s="37" t="str">
        <f t="shared" si="27"/>
        <v/>
      </c>
      <c r="DA113" s="38">
        <f t="shared" si="28"/>
        <v>0</v>
      </c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</row>
    <row r="114" spans="1:233" x14ac:dyDescent="0.2">
      <c r="A114" s="211" t="s">
        <v>173</v>
      </c>
      <c r="B114" s="209">
        <f t="shared" si="25"/>
        <v>0</v>
      </c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85"/>
      <c r="T114" s="187"/>
      <c r="U114" s="109"/>
      <c r="V114" s="2" t="str">
        <f t="shared" si="26"/>
        <v/>
      </c>
      <c r="CA114" s="37" t="str">
        <f t="shared" si="27"/>
        <v/>
      </c>
      <c r="DA114" s="38">
        <f t="shared" si="28"/>
        <v>0</v>
      </c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</row>
    <row r="115" spans="1:233" x14ac:dyDescent="0.2">
      <c r="A115" s="211" t="s">
        <v>174</v>
      </c>
      <c r="B115" s="209">
        <f t="shared" si="25"/>
        <v>0</v>
      </c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85"/>
      <c r="T115" s="187"/>
      <c r="U115" s="109"/>
      <c r="V115" s="2" t="str">
        <f t="shared" si="26"/>
        <v/>
      </c>
      <c r="CA115" s="37" t="str">
        <f t="shared" si="27"/>
        <v/>
      </c>
      <c r="DA115" s="38">
        <f t="shared" si="28"/>
        <v>0</v>
      </c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</row>
    <row r="116" spans="1:233" x14ac:dyDescent="0.2">
      <c r="A116" s="211" t="s">
        <v>175</v>
      </c>
      <c r="B116" s="209">
        <f t="shared" si="25"/>
        <v>0</v>
      </c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85"/>
      <c r="T116" s="187"/>
      <c r="U116" s="109"/>
      <c r="V116" s="2" t="str">
        <f t="shared" si="26"/>
        <v/>
      </c>
      <c r="CA116" s="37" t="str">
        <f t="shared" si="27"/>
        <v/>
      </c>
      <c r="DA116" s="38">
        <f t="shared" si="28"/>
        <v>0</v>
      </c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</row>
    <row r="117" spans="1:233" x14ac:dyDescent="0.2">
      <c r="A117" s="211" t="s">
        <v>176</v>
      </c>
      <c r="B117" s="209">
        <f t="shared" si="25"/>
        <v>0</v>
      </c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85"/>
      <c r="T117" s="187"/>
      <c r="U117" s="109"/>
      <c r="V117" s="2" t="str">
        <f t="shared" si="26"/>
        <v/>
      </c>
      <c r="CA117" s="37" t="str">
        <f t="shared" si="27"/>
        <v/>
      </c>
      <c r="DA117" s="38">
        <f t="shared" si="28"/>
        <v>0</v>
      </c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</row>
    <row r="118" spans="1:233" x14ac:dyDescent="0.2">
      <c r="A118" s="212" t="s">
        <v>177</v>
      </c>
      <c r="B118" s="209">
        <f t="shared" si="25"/>
        <v>0</v>
      </c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89"/>
      <c r="T118" s="191"/>
      <c r="U118" s="119"/>
      <c r="V118" s="2" t="str">
        <f t="shared" si="26"/>
        <v/>
      </c>
      <c r="CA118" s="37" t="str">
        <f t="shared" si="27"/>
        <v/>
      </c>
      <c r="DA118" s="38">
        <f t="shared" si="28"/>
        <v>0</v>
      </c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</row>
    <row r="119" spans="1:233" x14ac:dyDescent="0.2">
      <c r="A119" s="213" t="s">
        <v>4</v>
      </c>
      <c r="B119" s="214">
        <f>SUM(C119:S119)</f>
        <v>0</v>
      </c>
      <c r="C119" s="215">
        <f>SUM(C104:C118)</f>
        <v>0</v>
      </c>
      <c r="D119" s="216">
        <f t="shared" ref="D119:U119" si="29">SUM(D104:D118)</f>
        <v>0</v>
      </c>
      <c r="E119" s="216">
        <f t="shared" si="29"/>
        <v>0</v>
      </c>
      <c r="F119" s="216">
        <f t="shared" si="29"/>
        <v>0</v>
      </c>
      <c r="G119" s="216">
        <f t="shared" si="29"/>
        <v>0</v>
      </c>
      <c r="H119" s="217">
        <f t="shared" si="29"/>
        <v>0</v>
      </c>
      <c r="I119" s="216">
        <f t="shared" si="29"/>
        <v>0</v>
      </c>
      <c r="J119" s="216">
        <f t="shared" si="29"/>
        <v>0</v>
      </c>
      <c r="K119" s="216">
        <f t="shared" si="29"/>
        <v>0</v>
      </c>
      <c r="L119" s="216">
        <f t="shared" si="29"/>
        <v>0</v>
      </c>
      <c r="M119" s="216">
        <f t="shared" si="29"/>
        <v>0</v>
      </c>
      <c r="N119" s="216">
        <f t="shared" si="29"/>
        <v>0</v>
      </c>
      <c r="O119" s="216">
        <f t="shared" si="29"/>
        <v>0</v>
      </c>
      <c r="P119" s="216">
        <f t="shared" si="29"/>
        <v>0</v>
      </c>
      <c r="Q119" s="216">
        <f t="shared" si="29"/>
        <v>0</v>
      </c>
      <c r="R119" s="216">
        <f t="shared" si="29"/>
        <v>0</v>
      </c>
      <c r="S119" s="218">
        <f t="shared" si="29"/>
        <v>0</v>
      </c>
      <c r="T119" s="219">
        <f t="shared" si="29"/>
        <v>0</v>
      </c>
      <c r="U119" s="218">
        <f t="shared" si="29"/>
        <v>0</v>
      </c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</row>
    <row r="198" spans="1:233" x14ac:dyDescent="0.2">
      <c r="A198" s="220">
        <f>SUM(C10:C35,C38:N41,B46:B49,C61,C65:C77,C82:C89,B94:B95,B99:C99,B119)</f>
        <v>2184</v>
      </c>
      <c r="B198" s="220">
        <f>SUM(DA10:DZ119)</f>
        <v>0</v>
      </c>
      <c r="C198" s="220"/>
      <c r="D198" s="220"/>
      <c r="E198" s="220"/>
      <c r="F198" s="220"/>
      <c r="G198" s="220"/>
    </row>
    <row r="202" spans="1:233" s="220" customFormat="1" x14ac:dyDescent="0.2">
      <c r="A202" s="2"/>
      <c r="B202" s="2"/>
      <c r="C202" s="2"/>
      <c r="D202" s="2"/>
      <c r="E202" s="2"/>
      <c r="F202" s="2"/>
      <c r="G202" s="2"/>
      <c r="BV202" s="221"/>
      <c r="BW202" s="221"/>
      <c r="BX202" s="4"/>
      <c r="BY202" s="4"/>
      <c r="BZ202" s="4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6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</row>
  </sheetData>
  <mergeCells count="89">
    <mergeCell ref="A13:B13"/>
    <mergeCell ref="A6:P6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8:A41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M43:AO44"/>
    <mergeCell ref="E44:F44"/>
    <mergeCell ref="G44:H44"/>
    <mergeCell ref="I44:J44"/>
    <mergeCell ref="K44:L44"/>
    <mergeCell ref="M44:N44"/>
    <mergeCell ref="O44:P44"/>
    <mergeCell ref="Y44:Z44"/>
    <mergeCell ref="AA44:AB44"/>
    <mergeCell ref="A43:A45"/>
    <mergeCell ref="B43:D44"/>
    <mergeCell ref="E43:AL43"/>
    <mergeCell ref="A51:B51"/>
    <mergeCell ref="Q44:R44"/>
    <mergeCell ref="S44:T44"/>
    <mergeCell ref="U44:V44"/>
    <mergeCell ref="W44:X44"/>
    <mergeCell ref="AC44:AD44"/>
    <mergeCell ref="AE44:AF44"/>
    <mergeCell ref="AG44:AH44"/>
    <mergeCell ref="AI44:AJ44"/>
    <mergeCell ref="AK44:AL44"/>
    <mergeCell ref="A67:A77"/>
    <mergeCell ref="A52:B52"/>
    <mergeCell ref="A53:B53"/>
    <mergeCell ref="A54:B54"/>
    <mergeCell ref="A55:B55"/>
    <mergeCell ref="A56:A58"/>
    <mergeCell ref="A59:B59"/>
    <mergeCell ref="A60:B60"/>
    <mergeCell ref="A61:B61"/>
    <mergeCell ref="A64:B64"/>
    <mergeCell ref="A65:B65"/>
    <mergeCell ref="A66:B66"/>
    <mergeCell ref="A79:B81"/>
    <mergeCell ref="C79:G79"/>
    <mergeCell ref="H79:I80"/>
    <mergeCell ref="C80:C81"/>
    <mergeCell ref="D80:F80"/>
    <mergeCell ref="G80:G81"/>
    <mergeCell ref="A97:A98"/>
    <mergeCell ref="B97:B98"/>
    <mergeCell ref="C97:C98"/>
    <mergeCell ref="A82:B82"/>
    <mergeCell ref="A83:B83"/>
    <mergeCell ref="A84:B84"/>
    <mergeCell ref="A85:B85"/>
    <mergeCell ref="A86:B86"/>
    <mergeCell ref="A87:B87"/>
    <mergeCell ref="A88:B88"/>
    <mergeCell ref="A89:B89"/>
    <mergeCell ref="A92:A93"/>
    <mergeCell ref="B92:B93"/>
    <mergeCell ref="C92:G92"/>
    <mergeCell ref="A101:A103"/>
    <mergeCell ref="B101:B103"/>
    <mergeCell ref="C101:S101"/>
    <mergeCell ref="T101:U102"/>
    <mergeCell ref="C102:S102"/>
  </mergeCells>
  <dataValidations count="1">
    <dataValidation type="whole" operator="greaterThanOrEqual" allowBlank="1" showInputMessage="1" showErrorMessage="1" sqref="D10:P35 C38:N41 D65:J77 E46:AO49 D52:M60 D82:I89 C94:G95 B99:C99 C104:U118">
      <formula1>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202"/>
  <sheetViews>
    <sheetView workbookViewId="0">
      <selection activeCell="A4" sqref="A4"/>
    </sheetView>
  </sheetViews>
  <sheetFormatPr baseColWidth="10" defaultColWidth="11.42578125" defaultRowHeight="14.25" x14ac:dyDescent="0.2"/>
  <cols>
    <col min="1" max="1" width="40.42578125" style="2" customWidth="1"/>
    <col min="2" max="2" width="32.7109375" style="2" customWidth="1"/>
    <col min="3" max="3" width="18.28515625" style="2" customWidth="1"/>
    <col min="4" max="9" width="16" style="2" customWidth="1"/>
    <col min="10" max="10" width="16.7109375" style="2" customWidth="1"/>
    <col min="11" max="11" width="15.28515625" style="2" customWidth="1"/>
    <col min="12" max="12" width="14.5703125" style="2" customWidth="1"/>
    <col min="13" max="13" width="14.28515625" style="2" customWidth="1"/>
    <col min="14" max="14" width="11.42578125" style="2"/>
    <col min="15" max="15" width="10.85546875" style="2" customWidth="1"/>
    <col min="16" max="16" width="11" style="2" customWidth="1"/>
    <col min="17" max="73" width="11.42578125" style="2"/>
    <col min="74" max="75" width="11.42578125" style="3"/>
    <col min="76" max="76" width="11.42578125" style="4" customWidth="1"/>
    <col min="77" max="78" width="11.28515625" style="4" customWidth="1"/>
    <col min="79" max="103" width="11.28515625" style="5" hidden="1" customWidth="1"/>
    <col min="104" max="104" width="11.28515625" style="6" hidden="1" customWidth="1"/>
    <col min="105" max="120" width="11.42578125" style="7" hidden="1" customWidth="1"/>
    <col min="121" max="130" width="11.42578125" style="8" hidden="1" customWidth="1"/>
    <col min="131" max="233" width="11.42578125" style="8"/>
    <col min="234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",[11]NOMBRE!B2," - ","( ",[11]NOMBRE!C2,[11]NOMBRE!D2,[11]NOMBRE!E2,[11]NOMBRE!F2,[11]NOMBRE!G2," )")</f>
        <v>COMUNA: LINARES - ( 07401 )</v>
      </c>
    </row>
    <row r="3" spans="1:234" ht="16.350000000000001" customHeight="1" x14ac:dyDescent="0.2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",[11]NOMBRE!B6," - ","( ",[11]NOMBRE!C6,[11]NOMBRE!D6," )")</f>
        <v>MES: OCTUBRE - ( 10 )</v>
      </c>
    </row>
    <row r="5" spans="1:234" ht="16.350000000000001" customHeight="1" x14ac:dyDescent="0.2">
      <c r="A5" s="1" t="str">
        <f>CONCATENATE("AÑO: ",[11]NOMBRE!B7)</f>
        <v>AÑO: 2023</v>
      </c>
    </row>
    <row r="6" spans="1:234" ht="15" customHeight="1" x14ac:dyDescent="0.2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</row>
    <row r="7" spans="1:234" ht="15" x14ac:dyDescent="0.2">
      <c r="A7" s="9"/>
      <c r="B7" s="9"/>
      <c r="C7" s="9"/>
      <c r="D7" s="9"/>
      <c r="E7" s="9"/>
      <c r="F7" s="9"/>
      <c r="G7" s="9"/>
      <c r="H7" s="10"/>
      <c r="I7" s="11"/>
      <c r="J7" s="12"/>
      <c r="K7" s="12"/>
    </row>
    <row r="8" spans="1:234" ht="32.1" customHeight="1" x14ac:dyDescent="0.2">
      <c r="A8" s="13" t="s">
        <v>2</v>
      </c>
      <c r="G8" s="13"/>
      <c r="I8" s="14"/>
      <c r="J8" s="12"/>
      <c r="K8" s="12"/>
    </row>
    <row r="9" spans="1:234" ht="66.75" customHeight="1" x14ac:dyDescent="0.2">
      <c r="A9" s="287" t="s">
        <v>3</v>
      </c>
      <c r="B9" s="288"/>
      <c r="C9" s="257" t="s">
        <v>4</v>
      </c>
      <c r="D9" s="16" t="s">
        <v>5</v>
      </c>
      <c r="E9" s="17" t="s">
        <v>6</v>
      </c>
      <c r="F9" s="17" t="s">
        <v>7</v>
      </c>
      <c r="G9" s="18" t="s">
        <v>8</v>
      </c>
      <c r="H9" s="19" t="s">
        <v>9</v>
      </c>
      <c r="I9" s="20" t="s">
        <v>10</v>
      </c>
      <c r="J9" s="20" t="s">
        <v>11</v>
      </c>
      <c r="K9" s="21" t="s">
        <v>12</v>
      </c>
      <c r="L9" s="22" t="s">
        <v>13</v>
      </c>
      <c r="M9" s="23" t="s">
        <v>14</v>
      </c>
      <c r="N9" s="24" t="s">
        <v>15</v>
      </c>
      <c r="O9" s="24" t="s">
        <v>16</v>
      </c>
      <c r="P9" s="24" t="s">
        <v>17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BV9" s="2"/>
      <c r="BW9" s="2"/>
      <c r="BX9" s="3"/>
      <c r="CZ9" s="5"/>
      <c r="HZ9" s="8"/>
    </row>
    <row r="10" spans="1:234" s="40" customFormat="1" ht="17.25" customHeight="1" x14ac:dyDescent="0.2">
      <c r="A10" s="308" t="s">
        <v>18</v>
      </c>
      <c r="B10" s="309"/>
      <c r="C10" s="25">
        <f>SUM(D10:G10)</f>
        <v>0</v>
      </c>
      <c r="D10" s="26"/>
      <c r="E10" s="27"/>
      <c r="F10" s="27"/>
      <c r="G10" s="28"/>
      <c r="H10" s="29"/>
      <c r="I10" s="30"/>
      <c r="J10" s="31"/>
      <c r="K10" s="29"/>
      <c r="L10" s="32"/>
      <c r="M10" s="33"/>
      <c r="N10" s="34"/>
      <c r="O10" s="34"/>
      <c r="P10" s="34"/>
      <c r="Q10" s="35" t="str">
        <f>CA10&amp;CB10&amp;CC10&amp;CD10</f>
        <v/>
      </c>
      <c r="R10" s="36"/>
      <c r="S10" s="36"/>
      <c r="T10" s="36"/>
      <c r="U10" s="36"/>
      <c r="V10" s="36"/>
      <c r="W10" s="36"/>
      <c r="X10" s="36"/>
      <c r="Y10" s="8"/>
      <c r="Z10" s="8"/>
      <c r="AA10" s="8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37" t="str">
        <f>IF(DA10=1,"* La suma del número de Primera, Segunda y Tercera o más Visitas de Seguimiento debe coincidir con el Total. ","")</f>
        <v/>
      </c>
      <c r="CB10" s="6" t="str">
        <f t="shared" ref="CB10:CB31" si="0">IF(DB10=1,"* Programa de Atención Domiciliaria a Personas con Dependencia Severa debe ser MENOR O IGUAL al Total. ","")</f>
        <v/>
      </c>
      <c r="CC10" s="37" t="str">
        <f>IF(DC10=1,"* Pueblos Originarios debe ser MENOR O IGUAL al Total. ","")</f>
        <v/>
      </c>
      <c r="CD10" s="37" t="str">
        <f>IF(DD10=1,"* Migrantes debe ser MENOR O IGUAL al Total. ","")</f>
        <v/>
      </c>
      <c r="CE10" s="6"/>
      <c r="CF10" s="6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38">
        <f t="shared" ref="DA10:DA31" si="1">IF((K10+J10+L10)&lt;&gt;C10,1,0)</f>
        <v>0</v>
      </c>
      <c r="DB10" s="7"/>
      <c r="DC10" s="38">
        <f t="shared" ref="DC10:DD17" si="2">IF(N10&gt;$C10,1,0)</f>
        <v>0</v>
      </c>
      <c r="DD10" s="38">
        <f t="shared" si="2"/>
        <v>0</v>
      </c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40" customFormat="1" ht="17.25" customHeight="1" x14ac:dyDescent="0.2">
      <c r="A11" s="306" t="s">
        <v>19</v>
      </c>
      <c r="B11" s="330"/>
      <c r="C11" s="25">
        <f>SUM(D11:G11)</f>
        <v>0</v>
      </c>
      <c r="D11" s="41"/>
      <c r="E11" s="42"/>
      <c r="F11" s="42"/>
      <c r="G11" s="43"/>
      <c r="H11" s="44"/>
      <c r="I11" s="45"/>
      <c r="J11" s="46"/>
      <c r="K11" s="44"/>
      <c r="L11" s="43"/>
      <c r="M11" s="47"/>
      <c r="N11" s="34"/>
      <c r="O11" s="34"/>
      <c r="P11" s="34"/>
      <c r="Q11" s="35" t="str">
        <f t="shared" ref="Q11:Q35" si="3">CA11&amp;CB11&amp;CC11&amp;CD11</f>
        <v/>
      </c>
      <c r="R11" s="36"/>
      <c r="S11" s="36"/>
      <c r="T11" s="36"/>
      <c r="U11" s="36"/>
      <c r="V11" s="36"/>
      <c r="W11" s="36"/>
      <c r="X11" s="36"/>
      <c r="Y11" s="8"/>
      <c r="Z11" s="8"/>
      <c r="AA11" s="8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37" t="str">
        <f t="shared" ref="CA11:CA35" si="4">IF(DA11=1,"* La suma del número de Primera, Segunda y Tercera o más Visitas de Seguimiento debe coincidir con el Total. ","")</f>
        <v/>
      </c>
      <c r="CB11" s="6" t="str">
        <f t="shared" si="0"/>
        <v/>
      </c>
      <c r="CC11" s="37" t="str">
        <f t="shared" ref="CC11:CC35" si="5">IF(DC11=1,"* Pueblos Originarios debe ser MENOR O IGUAL al Total. ","")</f>
        <v/>
      </c>
      <c r="CD11" s="37" t="str">
        <f t="shared" ref="CD11:CD35" si="6">IF(DD11=1,"* Migrantes debe ser MENOR O IGUAL al Total. ","")</f>
        <v/>
      </c>
      <c r="CE11" s="6"/>
      <c r="CF11" s="6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38">
        <f t="shared" si="1"/>
        <v>0</v>
      </c>
      <c r="DB11" s="7"/>
      <c r="DC11" s="38">
        <f t="shared" si="2"/>
        <v>0</v>
      </c>
      <c r="DD11" s="38">
        <f t="shared" si="2"/>
        <v>0</v>
      </c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40" customFormat="1" ht="17.25" customHeight="1" x14ac:dyDescent="0.2">
      <c r="A12" s="306" t="s">
        <v>20</v>
      </c>
      <c r="B12" s="330"/>
      <c r="C12" s="25">
        <f t="shared" ref="C12:C30" si="7">SUM(D12:G12)</f>
        <v>0</v>
      </c>
      <c r="D12" s="41"/>
      <c r="E12" s="42"/>
      <c r="F12" s="42"/>
      <c r="G12" s="43"/>
      <c r="H12" s="44"/>
      <c r="I12" s="45"/>
      <c r="J12" s="46"/>
      <c r="K12" s="44"/>
      <c r="L12" s="43"/>
      <c r="M12" s="47"/>
      <c r="N12" s="34"/>
      <c r="O12" s="34"/>
      <c r="P12" s="34"/>
      <c r="Q12" s="35" t="str">
        <f t="shared" si="3"/>
        <v/>
      </c>
      <c r="R12" s="36"/>
      <c r="S12" s="36"/>
      <c r="T12" s="36"/>
      <c r="U12" s="36"/>
      <c r="V12" s="36"/>
      <c r="W12" s="36"/>
      <c r="X12" s="36"/>
      <c r="Y12" s="8"/>
      <c r="Z12" s="8"/>
      <c r="AA12" s="8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37" t="str">
        <f t="shared" si="4"/>
        <v/>
      </c>
      <c r="CB12" s="6" t="str">
        <f t="shared" si="0"/>
        <v/>
      </c>
      <c r="CC12" s="37" t="str">
        <f t="shared" si="5"/>
        <v/>
      </c>
      <c r="CD12" s="37" t="str">
        <f t="shared" si="6"/>
        <v/>
      </c>
      <c r="CE12" s="6"/>
      <c r="CF12" s="6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38">
        <f t="shared" si="1"/>
        <v>0</v>
      </c>
      <c r="DB12" s="7"/>
      <c r="DC12" s="38">
        <f t="shared" si="2"/>
        <v>0</v>
      </c>
      <c r="DD12" s="38">
        <f t="shared" si="2"/>
        <v>0</v>
      </c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40" customFormat="1" ht="17.25" customHeight="1" x14ac:dyDescent="0.2">
      <c r="A13" s="306" t="s">
        <v>21</v>
      </c>
      <c r="B13" s="330"/>
      <c r="C13" s="25">
        <f>SUM(D13:G13)</f>
        <v>0</v>
      </c>
      <c r="D13" s="41"/>
      <c r="E13" s="42"/>
      <c r="F13" s="42"/>
      <c r="G13" s="43"/>
      <c r="H13" s="44"/>
      <c r="I13" s="45"/>
      <c r="J13" s="46"/>
      <c r="K13" s="44"/>
      <c r="L13" s="43"/>
      <c r="M13" s="47"/>
      <c r="N13" s="34"/>
      <c r="O13" s="34"/>
      <c r="P13" s="34"/>
      <c r="Q13" s="35" t="str">
        <f t="shared" si="3"/>
        <v/>
      </c>
      <c r="R13" s="36"/>
      <c r="S13" s="36"/>
      <c r="T13" s="36"/>
      <c r="U13" s="36"/>
      <c r="V13" s="36"/>
      <c r="W13" s="36"/>
      <c r="X13" s="36"/>
      <c r="Y13" s="8"/>
      <c r="Z13" s="8"/>
      <c r="AA13" s="8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37" t="str">
        <f t="shared" si="4"/>
        <v/>
      </c>
      <c r="CB13" s="6" t="str">
        <f t="shared" si="0"/>
        <v/>
      </c>
      <c r="CC13" s="37" t="str">
        <f t="shared" si="5"/>
        <v/>
      </c>
      <c r="CD13" s="37" t="str">
        <f t="shared" si="6"/>
        <v/>
      </c>
      <c r="CE13" s="6"/>
      <c r="CF13" s="6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38">
        <f t="shared" si="1"/>
        <v>0</v>
      </c>
      <c r="DB13" s="7"/>
      <c r="DC13" s="38">
        <f t="shared" si="2"/>
        <v>0</v>
      </c>
      <c r="DD13" s="38">
        <f t="shared" si="2"/>
        <v>0</v>
      </c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40" customFormat="1" ht="25.5" customHeight="1" x14ac:dyDescent="0.2">
      <c r="A14" s="306" t="s">
        <v>22</v>
      </c>
      <c r="B14" s="330"/>
      <c r="C14" s="25">
        <f t="shared" si="7"/>
        <v>0</v>
      </c>
      <c r="D14" s="41"/>
      <c r="E14" s="42"/>
      <c r="F14" s="42"/>
      <c r="G14" s="43"/>
      <c r="H14" s="44"/>
      <c r="I14" s="45"/>
      <c r="J14" s="46"/>
      <c r="K14" s="44"/>
      <c r="L14" s="43"/>
      <c r="M14" s="47"/>
      <c r="N14" s="34"/>
      <c r="O14" s="34"/>
      <c r="P14" s="34"/>
      <c r="Q14" s="35" t="str">
        <f t="shared" si="3"/>
        <v/>
      </c>
      <c r="R14" s="36"/>
      <c r="S14" s="36"/>
      <c r="T14" s="36"/>
      <c r="U14" s="36"/>
      <c r="V14" s="36"/>
      <c r="W14" s="36"/>
      <c r="X14" s="36"/>
      <c r="Y14" s="8"/>
      <c r="Z14" s="8"/>
      <c r="AA14" s="8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37" t="str">
        <f t="shared" si="4"/>
        <v/>
      </c>
      <c r="CB14" s="6" t="str">
        <f t="shared" si="0"/>
        <v/>
      </c>
      <c r="CC14" s="37" t="str">
        <f t="shared" si="5"/>
        <v/>
      </c>
      <c r="CD14" s="37" t="str">
        <f t="shared" si="6"/>
        <v/>
      </c>
      <c r="CE14" s="6"/>
      <c r="CF14" s="6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38">
        <f t="shared" si="1"/>
        <v>0</v>
      </c>
      <c r="DB14" s="7"/>
      <c r="DC14" s="38">
        <f t="shared" si="2"/>
        <v>0</v>
      </c>
      <c r="DD14" s="38">
        <f t="shared" si="2"/>
        <v>0</v>
      </c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40" customFormat="1" ht="27" customHeight="1" x14ac:dyDescent="0.2">
      <c r="A15" s="306" t="s">
        <v>23</v>
      </c>
      <c r="B15" s="330"/>
      <c r="C15" s="25">
        <f t="shared" si="7"/>
        <v>0</v>
      </c>
      <c r="D15" s="41"/>
      <c r="E15" s="42"/>
      <c r="F15" s="42"/>
      <c r="G15" s="43"/>
      <c r="H15" s="44"/>
      <c r="I15" s="45"/>
      <c r="J15" s="46"/>
      <c r="K15" s="44"/>
      <c r="L15" s="43"/>
      <c r="M15" s="47"/>
      <c r="N15" s="34"/>
      <c r="O15" s="34"/>
      <c r="P15" s="34"/>
      <c r="Q15" s="35" t="str">
        <f t="shared" si="3"/>
        <v/>
      </c>
      <c r="R15" s="36"/>
      <c r="S15" s="36"/>
      <c r="T15" s="36"/>
      <c r="U15" s="36"/>
      <c r="V15" s="36"/>
      <c r="W15" s="36"/>
      <c r="X15" s="36"/>
      <c r="Y15" s="8"/>
      <c r="Z15" s="8"/>
      <c r="AA15" s="8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37" t="str">
        <f t="shared" si="4"/>
        <v/>
      </c>
      <c r="CB15" s="6" t="str">
        <f t="shared" si="0"/>
        <v/>
      </c>
      <c r="CC15" s="37" t="str">
        <f t="shared" si="5"/>
        <v/>
      </c>
      <c r="CD15" s="37" t="str">
        <f t="shared" si="6"/>
        <v/>
      </c>
      <c r="CE15" s="6"/>
      <c r="CF15" s="6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38">
        <f t="shared" si="1"/>
        <v>0</v>
      </c>
      <c r="DB15" s="7"/>
      <c r="DC15" s="38">
        <f t="shared" si="2"/>
        <v>0</v>
      </c>
      <c r="DD15" s="38">
        <f t="shared" si="2"/>
        <v>0</v>
      </c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40" customFormat="1" ht="22.5" customHeight="1" x14ac:dyDescent="0.2">
      <c r="A16" s="306" t="s">
        <v>24</v>
      </c>
      <c r="B16" s="330"/>
      <c r="C16" s="25">
        <f t="shared" si="7"/>
        <v>0</v>
      </c>
      <c r="D16" s="41"/>
      <c r="E16" s="42"/>
      <c r="F16" s="42"/>
      <c r="G16" s="43"/>
      <c r="H16" s="44"/>
      <c r="I16" s="45"/>
      <c r="J16" s="46"/>
      <c r="K16" s="44"/>
      <c r="L16" s="43"/>
      <c r="M16" s="47"/>
      <c r="N16" s="34"/>
      <c r="O16" s="34"/>
      <c r="P16" s="34"/>
      <c r="Q16" s="35" t="str">
        <f t="shared" si="3"/>
        <v/>
      </c>
      <c r="R16" s="36"/>
      <c r="S16" s="36"/>
      <c r="T16" s="36"/>
      <c r="U16" s="36"/>
      <c r="V16" s="36"/>
      <c r="W16" s="36"/>
      <c r="X16" s="36"/>
      <c r="Y16" s="8"/>
      <c r="Z16" s="8"/>
      <c r="AA16" s="8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37" t="str">
        <f t="shared" si="4"/>
        <v/>
      </c>
      <c r="CB16" s="6" t="str">
        <f t="shared" si="0"/>
        <v/>
      </c>
      <c r="CC16" s="37" t="str">
        <f t="shared" si="5"/>
        <v/>
      </c>
      <c r="CD16" s="37" t="str">
        <f t="shared" si="6"/>
        <v/>
      </c>
      <c r="CE16" s="6"/>
      <c r="CF16" s="6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38">
        <f t="shared" si="1"/>
        <v>0</v>
      </c>
      <c r="DB16" s="7"/>
      <c r="DC16" s="38">
        <f t="shared" si="2"/>
        <v>0</v>
      </c>
      <c r="DD16" s="38">
        <f t="shared" si="2"/>
        <v>0</v>
      </c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40" customFormat="1" ht="17.25" customHeight="1" x14ac:dyDescent="0.2">
      <c r="A17" s="306" t="s">
        <v>25</v>
      </c>
      <c r="B17" s="330"/>
      <c r="C17" s="25">
        <f t="shared" si="7"/>
        <v>0</v>
      </c>
      <c r="D17" s="41"/>
      <c r="E17" s="42"/>
      <c r="F17" s="42"/>
      <c r="G17" s="43"/>
      <c r="H17" s="44"/>
      <c r="I17" s="45"/>
      <c r="J17" s="46"/>
      <c r="K17" s="44"/>
      <c r="L17" s="43"/>
      <c r="M17" s="47"/>
      <c r="N17" s="34"/>
      <c r="O17" s="34"/>
      <c r="P17" s="34"/>
      <c r="Q17" s="35" t="str">
        <f t="shared" si="3"/>
        <v/>
      </c>
      <c r="R17" s="36"/>
      <c r="S17" s="36"/>
      <c r="T17" s="36"/>
      <c r="U17" s="36"/>
      <c r="V17" s="36"/>
      <c r="W17" s="36"/>
      <c r="X17" s="36"/>
      <c r="Y17" s="8"/>
      <c r="Z17" s="8"/>
      <c r="AA17" s="8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37" t="str">
        <f t="shared" si="4"/>
        <v/>
      </c>
      <c r="CB17" s="6" t="str">
        <f t="shared" si="0"/>
        <v/>
      </c>
      <c r="CC17" s="37" t="str">
        <f t="shared" si="5"/>
        <v/>
      </c>
      <c r="CD17" s="37" t="str">
        <f t="shared" si="6"/>
        <v/>
      </c>
      <c r="CE17" s="6"/>
      <c r="CF17" s="6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38">
        <f t="shared" si="1"/>
        <v>0</v>
      </c>
      <c r="DB17" s="7"/>
      <c r="DC17" s="38">
        <f t="shared" si="2"/>
        <v>0</v>
      </c>
      <c r="DD17" s="38">
        <f t="shared" si="2"/>
        <v>0</v>
      </c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40" customFormat="1" ht="23.25" customHeight="1" x14ac:dyDescent="0.2">
      <c r="A18" s="306" t="s">
        <v>26</v>
      </c>
      <c r="B18" s="307"/>
      <c r="C18" s="25">
        <f t="shared" si="7"/>
        <v>0</v>
      </c>
      <c r="D18" s="41"/>
      <c r="E18" s="42"/>
      <c r="F18" s="42"/>
      <c r="G18" s="43"/>
      <c r="H18" s="44"/>
      <c r="I18" s="45"/>
      <c r="J18" s="46"/>
      <c r="K18" s="44"/>
      <c r="L18" s="43"/>
      <c r="M18" s="48"/>
      <c r="N18" s="34"/>
      <c r="O18" s="34"/>
      <c r="P18" s="34"/>
      <c r="Q18" s="35" t="str">
        <f t="shared" si="3"/>
        <v/>
      </c>
      <c r="R18" s="36"/>
      <c r="S18" s="36"/>
      <c r="T18" s="36"/>
      <c r="U18" s="36"/>
      <c r="V18" s="36"/>
      <c r="W18" s="36"/>
      <c r="X18" s="36"/>
      <c r="Y18" s="8"/>
      <c r="Z18" s="8"/>
      <c r="AA18" s="8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37" t="str">
        <f t="shared" si="4"/>
        <v/>
      </c>
      <c r="CB18" s="37" t="str">
        <f t="shared" si="0"/>
        <v/>
      </c>
      <c r="CC18" s="37" t="str">
        <f t="shared" si="5"/>
        <v/>
      </c>
      <c r="CD18" s="37" t="str">
        <f t="shared" si="6"/>
        <v/>
      </c>
      <c r="CE18" s="6"/>
      <c r="CF18" s="6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38">
        <f t="shared" si="1"/>
        <v>0</v>
      </c>
      <c r="DB18" s="38">
        <f>IF(M18&gt;$C18,1,0)</f>
        <v>0</v>
      </c>
      <c r="DC18" s="38">
        <f>IF(N18&gt;$C18,1,0)</f>
        <v>0</v>
      </c>
      <c r="DD18" s="38">
        <f>IF(O18&gt;$C18,1,0)</f>
        <v>0</v>
      </c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40" customFormat="1" ht="17.25" customHeight="1" x14ac:dyDescent="0.2">
      <c r="A19" s="306" t="s">
        <v>27</v>
      </c>
      <c r="B19" s="330"/>
      <c r="C19" s="25">
        <f t="shared" si="7"/>
        <v>0</v>
      </c>
      <c r="D19" s="41"/>
      <c r="E19" s="42"/>
      <c r="F19" s="42"/>
      <c r="G19" s="43"/>
      <c r="H19" s="44"/>
      <c r="I19" s="45"/>
      <c r="J19" s="46"/>
      <c r="K19" s="44"/>
      <c r="L19" s="43"/>
      <c r="M19" s="48"/>
      <c r="N19" s="34"/>
      <c r="O19" s="34"/>
      <c r="P19" s="34"/>
      <c r="Q19" s="35" t="str">
        <f t="shared" si="3"/>
        <v/>
      </c>
      <c r="R19" s="36"/>
      <c r="S19" s="36"/>
      <c r="T19" s="36"/>
      <c r="U19" s="36"/>
      <c r="V19" s="36"/>
      <c r="W19" s="36"/>
      <c r="X19" s="36"/>
      <c r="Y19" s="8"/>
      <c r="Z19" s="8"/>
      <c r="AA19" s="8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37" t="str">
        <f t="shared" si="4"/>
        <v/>
      </c>
      <c r="CB19" s="37" t="str">
        <f t="shared" si="0"/>
        <v/>
      </c>
      <c r="CC19" s="37" t="str">
        <f t="shared" si="5"/>
        <v/>
      </c>
      <c r="CD19" s="37" t="str">
        <f t="shared" si="6"/>
        <v/>
      </c>
      <c r="CE19" s="6"/>
      <c r="CF19" s="6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38">
        <f t="shared" si="1"/>
        <v>0</v>
      </c>
      <c r="DB19" s="38">
        <f>IF(M19&gt;C19,1,0)</f>
        <v>0</v>
      </c>
      <c r="DC19" s="38">
        <f t="shared" ref="DC19:DD35" si="8">IF(N19&gt;$C19,1,0)</f>
        <v>0</v>
      </c>
      <c r="DD19" s="38">
        <f t="shared" si="8"/>
        <v>0</v>
      </c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40" customFormat="1" ht="17.25" customHeight="1" x14ac:dyDescent="0.2">
      <c r="A20" s="306" t="s">
        <v>28</v>
      </c>
      <c r="B20" s="330"/>
      <c r="C20" s="25">
        <f t="shared" si="7"/>
        <v>0</v>
      </c>
      <c r="D20" s="41"/>
      <c r="E20" s="42"/>
      <c r="F20" s="42"/>
      <c r="G20" s="43"/>
      <c r="H20" s="44"/>
      <c r="I20" s="45"/>
      <c r="J20" s="46"/>
      <c r="K20" s="44"/>
      <c r="L20" s="43"/>
      <c r="M20" s="48"/>
      <c r="N20" s="34"/>
      <c r="O20" s="34"/>
      <c r="P20" s="34"/>
      <c r="Q20" s="35" t="str">
        <f t="shared" si="3"/>
        <v/>
      </c>
      <c r="R20" s="36"/>
      <c r="S20" s="36"/>
      <c r="T20" s="36"/>
      <c r="U20" s="36"/>
      <c r="V20" s="36"/>
      <c r="W20" s="36"/>
      <c r="X20" s="36"/>
      <c r="Y20" s="8"/>
      <c r="Z20" s="8"/>
      <c r="AA20" s="8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37" t="str">
        <f t="shared" si="4"/>
        <v/>
      </c>
      <c r="CB20" s="37" t="str">
        <f t="shared" si="0"/>
        <v/>
      </c>
      <c r="CC20" s="37" t="str">
        <f t="shared" si="5"/>
        <v/>
      </c>
      <c r="CD20" s="37" t="str">
        <f t="shared" si="6"/>
        <v/>
      </c>
      <c r="CE20" s="6"/>
      <c r="CF20" s="6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38">
        <f t="shared" si="1"/>
        <v>0</v>
      </c>
      <c r="DB20" s="38">
        <f>IF(M20&gt;C20,1,0)</f>
        <v>0</v>
      </c>
      <c r="DC20" s="38">
        <f t="shared" si="8"/>
        <v>0</v>
      </c>
      <c r="DD20" s="38">
        <f t="shared" si="8"/>
        <v>0</v>
      </c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40" customFormat="1" ht="25.5" customHeight="1" x14ac:dyDescent="0.2">
      <c r="A21" s="306" t="s">
        <v>29</v>
      </c>
      <c r="B21" s="330"/>
      <c r="C21" s="25">
        <f t="shared" si="7"/>
        <v>0</v>
      </c>
      <c r="D21" s="41"/>
      <c r="E21" s="42"/>
      <c r="F21" s="42"/>
      <c r="G21" s="43"/>
      <c r="H21" s="44"/>
      <c r="I21" s="45"/>
      <c r="J21" s="46"/>
      <c r="K21" s="44"/>
      <c r="L21" s="43"/>
      <c r="M21" s="47"/>
      <c r="N21" s="34"/>
      <c r="O21" s="34"/>
      <c r="P21" s="34"/>
      <c r="Q21" s="35" t="str">
        <f t="shared" si="3"/>
        <v/>
      </c>
      <c r="R21" s="36"/>
      <c r="S21" s="36"/>
      <c r="T21" s="36"/>
      <c r="U21" s="36"/>
      <c r="V21" s="36"/>
      <c r="W21" s="36"/>
      <c r="X21" s="36"/>
      <c r="Y21" s="8"/>
      <c r="Z21" s="8"/>
      <c r="AA21" s="8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37" t="str">
        <f t="shared" si="4"/>
        <v/>
      </c>
      <c r="CB21" s="6" t="str">
        <f t="shared" si="0"/>
        <v/>
      </c>
      <c r="CC21" s="37" t="str">
        <f t="shared" si="5"/>
        <v/>
      </c>
      <c r="CD21" s="37" t="str">
        <f t="shared" si="6"/>
        <v/>
      </c>
      <c r="CE21" s="6"/>
      <c r="CF21" s="6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38">
        <f t="shared" si="1"/>
        <v>0</v>
      </c>
      <c r="DB21" s="7"/>
      <c r="DC21" s="38">
        <f t="shared" si="8"/>
        <v>0</v>
      </c>
      <c r="DD21" s="38">
        <f t="shared" si="8"/>
        <v>0</v>
      </c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40" customFormat="1" ht="17.25" customHeight="1" x14ac:dyDescent="0.2">
      <c r="A22" s="306" t="s">
        <v>30</v>
      </c>
      <c r="B22" s="330"/>
      <c r="C22" s="25">
        <f t="shared" si="7"/>
        <v>0</v>
      </c>
      <c r="D22" s="41"/>
      <c r="E22" s="42"/>
      <c r="F22" s="42"/>
      <c r="G22" s="43"/>
      <c r="H22" s="44"/>
      <c r="I22" s="45"/>
      <c r="J22" s="46"/>
      <c r="K22" s="44"/>
      <c r="L22" s="43"/>
      <c r="M22" s="47"/>
      <c r="N22" s="34"/>
      <c r="O22" s="34"/>
      <c r="P22" s="34"/>
      <c r="Q22" s="35" t="str">
        <f t="shared" si="3"/>
        <v/>
      </c>
      <c r="R22" s="36"/>
      <c r="S22" s="36"/>
      <c r="T22" s="36"/>
      <c r="U22" s="36"/>
      <c r="V22" s="36"/>
      <c r="W22" s="36"/>
      <c r="X22" s="36"/>
      <c r="Y22" s="8"/>
      <c r="Z22" s="8"/>
      <c r="AA22" s="8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37" t="str">
        <f t="shared" si="4"/>
        <v/>
      </c>
      <c r="CB22" s="6" t="str">
        <f t="shared" si="0"/>
        <v/>
      </c>
      <c r="CC22" s="37" t="str">
        <f t="shared" si="5"/>
        <v/>
      </c>
      <c r="CD22" s="37" t="str">
        <f t="shared" si="6"/>
        <v/>
      </c>
      <c r="CE22" s="6"/>
      <c r="CF22" s="6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38">
        <f t="shared" si="1"/>
        <v>0</v>
      </c>
      <c r="DB22" s="7"/>
      <c r="DC22" s="38">
        <f t="shared" si="8"/>
        <v>0</v>
      </c>
      <c r="DD22" s="38">
        <f t="shared" si="8"/>
        <v>0</v>
      </c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40" customFormat="1" ht="17.25" customHeight="1" x14ac:dyDescent="0.2">
      <c r="A23" s="306" t="s">
        <v>31</v>
      </c>
      <c r="B23" s="307"/>
      <c r="C23" s="25">
        <f>SUM(D23:G23)</f>
        <v>0</v>
      </c>
      <c r="D23" s="41"/>
      <c r="E23" s="42"/>
      <c r="F23" s="42"/>
      <c r="G23" s="43"/>
      <c r="H23" s="44"/>
      <c r="I23" s="45"/>
      <c r="J23" s="46"/>
      <c r="K23" s="44"/>
      <c r="L23" s="43"/>
      <c r="M23" s="48"/>
      <c r="N23" s="34"/>
      <c r="O23" s="34"/>
      <c r="P23" s="34"/>
      <c r="Q23" s="35" t="str">
        <f t="shared" si="3"/>
        <v/>
      </c>
      <c r="R23" s="36"/>
      <c r="S23" s="36"/>
      <c r="T23" s="36"/>
      <c r="U23" s="36"/>
      <c r="V23" s="36"/>
      <c r="W23" s="36"/>
      <c r="X23" s="36"/>
      <c r="Y23" s="8"/>
      <c r="Z23" s="8"/>
      <c r="AA23" s="8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37" t="str">
        <f t="shared" si="4"/>
        <v/>
      </c>
      <c r="CB23" s="37" t="str">
        <f t="shared" si="0"/>
        <v/>
      </c>
      <c r="CC23" s="37" t="str">
        <f t="shared" si="5"/>
        <v/>
      </c>
      <c r="CD23" s="37" t="str">
        <f t="shared" si="6"/>
        <v/>
      </c>
      <c r="CE23" s="6"/>
      <c r="CF23" s="6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38">
        <f t="shared" si="1"/>
        <v>0</v>
      </c>
      <c r="DB23" s="38">
        <f>IF(M23&gt;C23,1,0)</f>
        <v>0</v>
      </c>
      <c r="DC23" s="38">
        <f t="shared" si="8"/>
        <v>0</v>
      </c>
      <c r="DD23" s="38">
        <f t="shared" si="8"/>
        <v>0</v>
      </c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40" customFormat="1" ht="17.25" customHeight="1" x14ac:dyDescent="0.2">
      <c r="A24" s="306" t="s">
        <v>32</v>
      </c>
      <c r="B24" s="307"/>
      <c r="C24" s="25">
        <f t="shared" si="7"/>
        <v>0</v>
      </c>
      <c r="D24" s="41"/>
      <c r="E24" s="42"/>
      <c r="F24" s="42"/>
      <c r="G24" s="43"/>
      <c r="H24" s="44"/>
      <c r="I24" s="45"/>
      <c r="J24" s="46"/>
      <c r="K24" s="44"/>
      <c r="L24" s="43"/>
      <c r="M24" s="48"/>
      <c r="N24" s="34"/>
      <c r="O24" s="34"/>
      <c r="P24" s="34"/>
      <c r="Q24" s="35" t="str">
        <f t="shared" si="3"/>
        <v/>
      </c>
      <c r="R24" s="36"/>
      <c r="S24" s="36"/>
      <c r="T24" s="36"/>
      <c r="U24" s="36"/>
      <c r="V24" s="36"/>
      <c r="W24" s="36"/>
      <c r="X24" s="36"/>
      <c r="Y24" s="8"/>
      <c r="Z24" s="8"/>
      <c r="AA24" s="8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37" t="str">
        <f t="shared" si="4"/>
        <v/>
      </c>
      <c r="CB24" s="37" t="str">
        <f t="shared" si="0"/>
        <v/>
      </c>
      <c r="CC24" s="37" t="str">
        <f t="shared" si="5"/>
        <v/>
      </c>
      <c r="CD24" s="37" t="str">
        <f t="shared" si="6"/>
        <v/>
      </c>
      <c r="CE24" s="6"/>
      <c r="CF24" s="6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38">
        <f t="shared" si="1"/>
        <v>0</v>
      </c>
      <c r="DB24" s="38">
        <f>IF(M24&gt;C24,1,0)</f>
        <v>0</v>
      </c>
      <c r="DC24" s="38">
        <f t="shared" si="8"/>
        <v>0</v>
      </c>
      <c r="DD24" s="38">
        <f t="shared" si="8"/>
        <v>0</v>
      </c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40" customFormat="1" ht="25.5" customHeight="1" x14ac:dyDescent="0.2">
      <c r="A25" s="306" t="s">
        <v>33</v>
      </c>
      <c r="B25" s="307"/>
      <c r="C25" s="25">
        <f>SUM(D25:G25)</f>
        <v>0</v>
      </c>
      <c r="D25" s="41"/>
      <c r="E25" s="42"/>
      <c r="F25" s="42"/>
      <c r="G25" s="43"/>
      <c r="H25" s="44"/>
      <c r="I25" s="45"/>
      <c r="J25" s="46"/>
      <c r="K25" s="44"/>
      <c r="L25" s="43"/>
      <c r="M25" s="48"/>
      <c r="N25" s="34"/>
      <c r="O25" s="34"/>
      <c r="P25" s="34"/>
      <c r="Q25" s="35" t="str">
        <f t="shared" si="3"/>
        <v/>
      </c>
      <c r="R25" s="36"/>
      <c r="S25" s="36"/>
      <c r="T25" s="36"/>
      <c r="U25" s="36"/>
      <c r="V25" s="36"/>
      <c r="W25" s="36"/>
      <c r="X25" s="36"/>
      <c r="Y25" s="8"/>
      <c r="Z25" s="8"/>
      <c r="AA25" s="8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37" t="str">
        <f t="shared" si="4"/>
        <v/>
      </c>
      <c r="CB25" s="37" t="str">
        <f t="shared" si="0"/>
        <v/>
      </c>
      <c r="CC25" s="37" t="str">
        <f t="shared" si="5"/>
        <v/>
      </c>
      <c r="CD25" s="37" t="str">
        <f t="shared" si="6"/>
        <v/>
      </c>
      <c r="CE25" s="6"/>
      <c r="CF25" s="6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38">
        <f t="shared" si="1"/>
        <v>0</v>
      </c>
      <c r="DB25" s="38">
        <f>IF(M25&gt;C25,1,0)</f>
        <v>0</v>
      </c>
      <c r="DC25" s="38">
        <f t="shared" si="8"/>
        <v>0</v>
      </c>
      <c r="DD25" s="38">
        <f t="shared" si="8"/>
        <v>0</v>
      </c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40" customFormat="1" ht="26.25" customHeight="1" x14ac:dyDescent="0.2">
      <c r="A26" s="306" t="s">
        <v>34</v>
      </c>
      <c r="B26" s="330"/>
      <c r="C26" s="25">
        <f t="shared" si="7"/>
        <v>0</v>
      </c>
      <c r="D26" s="41"/>
      <c r="E26" s="42"/>
      <c r="F26" s="42"/>
      <c r="G26" s="43"/>
      <c r="H26" s="44"/>
      <c r="I26" s="45"/>
      <c r="J26" s="46"/>
      <c r="K26" s="44"/>
      <c r="L26" s="43"/>
      <c r="M26" s="47"/>
      <c r="N26" s="34"/>
      <c r="O26" s="34"/>
      <c r="P26" s="34"/>
      <c r="Q26" s="35" t="str">
        <f t="shared" si="3"/>
        <v/>
      </c>
      <c r="R26" s="36"/>
      <c r="S26" s="36"/>
      <c r="T26" s="36"/>
      <c r="U26" s="36"/>
      <c r="V26" s="36"/>
      <c r="W26" s="36"/>
      <c r="X26" s="36"/>
      <c r="Y26" s="8"/>
      <c r="Z26" s="8"/>
      <c r="AA26" s="8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37" t="str">
        <f t="shared" si="4"/>
        <v/>
      </c>
      <c r="CB26" s="6" t="str">
        <f t="shared" si="0"/>
        <v/>
      </c>
      <c r="CC26" s="37" t="str">
        <f t="shared" si="5"/>
        <v/>
      </c>
      <c r="CD26" s="37" t="str">
        <f t="shared" si="6"/>
        <v/>
      </c>
      <c r="CE26" s="6"/>
      <c r="CF26" s="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38">
        <f t="shared" si="1"/>
        <v>0</v>
      </c>
      <c r="DB26" s="7"/>
      <c r="DC26" s="38">
        <f t="shared" si="8"/>
        <v>0</v>
      </c>
      <c r="DD26" s="38">
        <f t="shared" si="8"/>
        <v>0</v>
      </c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40" customFormat="1" ht="26.25" customHeight="1" x14ac:dyDescent="0.2">
      <c r="A27" s="306" t="s">
        <v>35</v>
      </c>
      <c r="B27" s="307"/>
      <c r="C27" s="25">
        <f t="shared" si="7"/>
        <v>0</v>
      </c>
      <c r="D27" s="41"/>
      <c r="E27" s="42"/>
      <c r="F27" s="42"/>
      <c r="G27" s="43"/>
      <c r="H27" s="44"/>
      <c r="I27" s="45"/>
      <c r="J27" s="46"/>
      <c r="K27" s="44"/>
      <c r="L27" s="43"/>
      <c r="M27" s="47"/>
      <c r="N27" s="34"/>
      <c r="O27" s="34"/>
      <c r="P27" s="34"/>
      <c r="Q27" s="35" t="str">
        <f t="shared" si="3"/>
        <v/>
      </c>
      <c r="R27" s="36"/>
      <c r="S27" s="36"/>
      <c r="T27" s="36"/>
      <c r="U27" s="36"/>
      <c r="V27" s="36"/>
      <c r="W27" s="36"/>
      <c r="X27" s="36"/>
      <c r="Y27" s="8"/>
      <c r="Z27" s="8"/>
      <c r="AA27" s="8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37" t="str">
        <f t="shared" si="4"/>
        <v/>
      </c>
      <c r="CB27" s="6" t="str">
        <f t="shared" si="0"/>
        <v/>
      </c>
      <c r="CC27" s="37" t="str">
        <f t="shared" si="5"/>
        <v/>
      </c>
      <c r="CD27" s="37" t="str">
        <f t="shared" si="6"/>
        <v/>
      </c>
      <c r="CE27" s="6"/>
      <c r="CF27" s="6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38">
        <f t="shared" si="1"/>
        <v>0</v>
      </c>
      <c r="DB27" s="7"/>
      <c r="DC27" s="38">
        <f t="shared" si="8"/>
        <v>0</v>
      </c>
      <c r="DD27" s="38">
        <f t="shared" si="8"/>
        <v>0</v>
      </c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40" customFormat="1" ht="24.75" customHeight="1" x14ac:dyDescent="0.2">
      <c r="A28" s="308" t="s">
        <v>36</v>
      </c>
      <c r="B28" s="331"/>
      <c r="C28" s="25">
        <f t="shared" si="7"/>
        <v>0</v>
      </c>
      <c r="D28" s="41"/>
      <c r="E28" s="42"/>
      <c r="F28" s="42"/>
      <c r="G28" s="43"/>
      <c r="H28" s="44"/>
      <c r="I28" s="45"/>
      <c r="J28" s="46"/>
      <c r="K28" s="44"/>
      <c r="L28" s="43"/>
      <c r="M28" s="47"/>
      <c r="N28" s="34"/>
      <c r="O28" s="34"/>
      <c r="P28" s="34"/>
      <c r="Q28" s="35" t="str">
        <f t="shared" si="3"/>
        <v/>
      </c>
      <c r="R28" s="36"/>
      <c r="S28" s="36"/>
      <c r="T28" s="36"/>
      <c r="U28" s="36"/>
      <c r="V28" s="36"/>
      <c r="W28" s="36"/>
      <c r="X28" s="36"/>
      <c r="Y28" s="8"/>
      <c r="Z28" s="8"/>
      <c r="AA28" s="8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37" t="str">
        <f t="shared" si="4"/>
        <v/>
      </c>
      <c r="CB28" s="6" t="str">
        <f t="shared" si="0"/>
        <v/>
      </c>
      <c r="CC28" s="37" t="str">
        <f t="shared" si="5"/>
        <v/>
      </c>
      <c r="CD28" s="37" t="str">
        <f t="shared" si="6"/>
        <v/>
      </c>
      <c r="CE28" s="6"/>
      <c r="CF28" s="6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38">
        <f t="shared" si="1"/>
        <v>0</v>
      </c>
      <c r="DB28" s="7"/>
      <c r="DC28" s="38">
        <f t="shared" si="8"/>
        <v>0</v>
      </c>
      <c r="DD28" s="38">
        <f t="shared" si="8"/>
        <v>0</v>
      </c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40" customFormat="1" ht="17.25" customHeight="1" x14ac:dyDescent="0.2">
      <c r="A29" s="308" t="s">
        <v>37</v>
      </c>
      <c r="B29" s="309"/>
      <c r="C29" s="25">
        <f t="shared" si="7"/>
        <v>0</v>
      </c>
      <c r="D29" s="41"/>
      <c r="E29" s="42"/>
      <c r="F29" s="42"/>
      <c r="G29" s="43"/>
      <c r="H29" s="44"/>
      <c r="I29" s="45"/>
      <c r="J29" s="46"/>
      <c r="K29" s="44"/>
      <c r="L29" s="43"/>
      <c r="M29" s="48"/>
      <c r="N29" s="34"/>
      <c r="O29" s="34"/>
      <c r="P29" s="34"/>
      <c r="Q29" s="35" t="str">
        <f t="shared" si="3"/>
        <v/>
      </c>
      <c r="R29" s="36"/>
      <c r="S29" s="36"/>
      <c r="T29" s="36"/>
      <c r="U29" s="36"/>
      <c r="V29" s="36"/>
      <c r="W29" s="36"/>
      <c r="X29" s="36"/>
      <c r="Y29" s="8"/>
      <c r="Z29" s="8"/>
      <c r="AA29" s="8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37" t="str">
        <f t="shared" si="4"/>
        <v/>
      </c>
      <c r="CB29" s="37" t="str">
        <f t="shared" si="0"/>
        <v/>
      </c>
      <c r="CC29" s="37" t="str">
        <f t="shared" si="5"/>
        <v/>
      </c>
      <c r="CD29" s="37" t="str">
        <f t="shared" si="6"/>
        <v/>
      </c>
      <c r="CE29" s="6"/>
      <c r="CF29" s="6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38">
        <f t="shared" si="1"/>
        <v>0</v>
      </c>
      <c r="DB29" s="38">
        <f t="shared" ref="DB29:DB35" si="9">IF(M29&gt;C29,1,0)</f>
        <v>0</v>
      </c>
      <c r="DC29" s="38">
        <f t="shared" si="8"/>
        <v>0</v>
      </c>
      <c r="DD29" s="38">
        <f t="shared" si="8"/>
        <v>0</v>
      </c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40" customFormat="1" ht="17.25" customHeight="1" x14ac:dyDescent="0.2">
      <c r="A30" s="306" t="s">
        <v>38</v>
      </c>
      <c r="B30" s="330"/>
      <c r="C30" s="25">
        <f t="shared" si="7"/>
        <v>0</v>
      </c>
      <c r="D30" s="49"/>
      <c r="E30" s="42"/>
      <c r="F30" s="42"/>
      <c r="G30" s="43"/>
      <c r="H30" s="45"/>
      <c r="I30" s="45"/>
      <c r="J30" s="49"/>
      <c r="K30" s="44"/>
      <c r="L30" s="43"/>
      <c r="M30" s="48"/>
      <c r="N30" s="34"/>
      <c r="O30" s="34"/>
      <c r="P30" s="34"/>
      <c r="Q30" s="35" t="str">
        <f t="shared" si="3"/>
        <v/>
      </c>
      <c r="R30" s="36"/>
      <c r="S30" s="36"/>
      <c r="T30" s="36"/>
      <c r="U30" s="36"/>
      <c r="V30" s="36"/>
      <c r="W30" s="36"/>
      <c r="X30" s="36"/>
      <c r="Y30" s="8"/>
      <c r="Z30" s="8"/>
      <c r="AA30" s="8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37" t="str">
        <f t="shared" si="4"/>
        <v/>
      </c>
      <c r="CB30" s="37" t="str">
        <f t="shared" si="0"/>
        <v/>
      </c>
      <c r="CC30" s="37" t="str">
        <f t="shared" si="5"/>
        <v/>
      </c>
      <c r="CD30" s="37" t="str">
        <f t="shared" si="6"/>
        <v/>
      </c>
      <c r="CE30" s="6"/>
      <c r="CF30" s="6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38">
        <f t="shared" si="1"/>
        <v>0</v>
      </c>
      <c r="DB30" s="38">
        <f t="shared" si="9"/>
        <v>0</v>
      </c>
      <c r="DC30" s="38">
        <f t="shared" si="8"/>
        <v>0</v>
      </c>
      <c r="DD30" s="38">
        <f t="shared" si="8"/>
        <v>0</v>
      </c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40" customFormat="1" ht="24" customHeight="1" x14ac:dyDescent="0.2">
      <c r="A31" s="332" t="s">
        <v>39</v>
      </c>
      <c r="B31" s="333"/>
      <c r="C31" s="25">
        <f>SUM(D31:G31)</f>
        <v>0</v>
      </c>
      <c r="D31" s="49"/>
      <c r="E31" s="42"/>
      <c r="F31" s="42"/>
      <c r="G31" s="43"/>
      <c r="H31" s="45"/>
      <c r="I31" s="45"/>
      <c r="J31" s="49"/>
      <c r="K31" s="44"/>
      <c r="L31" s="43"/>
      <c r="M31" s="48"/>
      <c r="N31" s="34"/>
      <c r="O31" s="34"/>
      <c r="P31" s="34"/>
      <c r="Q31" s="35" t="str">
        <f t="shared" si="3"/>
        <v/>
      </c>
      <c r="R31" s="36"/>
      <c r="S31" s="36"/>
      <c r="T31" s="36"/>
      <c r="U31" s="36"/>
      <c r="V31" s="36"/>
      <c r="W31" s="36"/>
      <c r="X31" s="36"/>
      <c r="Y31" s="8"/>
      <c r="Z31" s="8"/>
      <c r="AA31" s="8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37" t="str">
        <f t="shared" si="4"/>
        <v/>
      </c>
      <c r="CB31" s="37" t="str">
        <f t="shared" si="0"/>
        <v/>
      </c>
      <c r="CC31" s="37" t="str">
        <f t="shared" si="5"/>
        <v/>
      </c>
      <c r="CD31" s="37" t="str">
        <f t="shared" si="6"/>
        <v/>
      </c>
      <c r="CE31" s="6"/>
      <c r="CF31" s="6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38">
        <f t="shared" si="1"/>
        <v>0</v>
      </c>
      <c r="DB31" s="38">
        <f t="shared" si="9"/>
        <v>0</v>
      </c>
      <c r="DC31" s="38">
        <f t="shared" si="8"/>
        <v>0</v>
      </c>
      <c r="DD31" s="38">
        <f t="shared" si="8"/>
        <v>0</v>
      </c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40" customFormat="1" ht="24" customHeight="1" x14ac:dyDescent="0.2">
      <c r="A32" s="332" t="s">
        <v>40</v>
      </c>
      <c r="B32" s="333"/>
      <c r="C32" s="25">
        <f>SUM(D32:G32)</f>
        <v>0</v>
      </c>
      <c r="D32" s="49"/>
      <c r="E32" s="42"/>
      <c r="F32" s="42"/>
      <c r="G32" s="43"/>
      <c r="H32" s="44"/>
      <c r="I32" s="45"/>
      <c r="J32" s="49"/>
      <c r="K32" s="44"/>
      <c r="L32" s="43"/>
      <c r="M32" s="48"/>
      <c r="N32" s="34"/>
      <c r="O32" s="34"/>
      <c r="P32" s="34"/>
      <c r="Q32" s="35" t="str">
        <f t="shared" si="3"/>
        <v/>
      </c>
      <c r="R32" s="36"/>
      <c r="S32" s="36"/>
      <c r="T32" s="36"/>
      <c r="U32" s="36"/>
      <c r="V32" s="36"/>
      <c r="W32" s="36"/>
      <c r="X32" s="36"/>
      <c r="Y32" s="8"/>
      <c r="Z32" s="8"/>
      <c r="AA32" s="8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37" t="str">
        <f t="shared" si="4"/>
        <v/>
      </c>
      <c r="CB32" s="37" t="str">
        <f>IF(DB32=1,"* Programa de Atención Domiciliaria a Personas con Dependencia Severa debe ser MENOR O IGUAL al Total. ","")</f>
        <v/>
      </c>
      <c r="CC32" s="37" t="str">
        <f t="shared" si="5"/>
        <v/>
      </c>
      <c r="CD32" s="37" t="str">
        <f t="shared" si="6"/>
        <v/>
      </c>
      <c r="CE32" s="6"/>
      <c r="CF32" s="6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38"/>
      <c r="DB32" s="38">
        <f t="shared" si="9"/>
        <v>0</v>
      </c>
      <c r="DC32" s="38">
        <f t="shared" si="8"/>
        <v>0</v>
      </c>
      <c r="DD32" s="38">
        <f t="shared" si="8"/>
        <v>0</v>
      </c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40" customFormat="1" ht="24" customHeight="1" x14ac:dyDescent="0.2">
      <c r="A33" s="332" t="s">
        <v>41</v>
      </c>
      <c r="B33" s="333"/>
      <c r="C33" s="25">
        <f>SUM(D33:G33)</f>
        <v>0</v>
      </c>
      <c r="D33" s="49"/>
      <c r="E33" s="42"/>
      <c r="F33" s="42"/>
      <c r="G33" s="43"/>
      <c r="H33" s="44"/>
      <c r="I33" s="45"/>
      <c r="J33" s="49"/>
      <c r="K33" s="44"/>
      <c r="L33" s="43"/>
      <c r="M33" s="48"/>
      <c r="N33" s="34"/>
      <c r="O33" s="34"/>
      <c r="P33" s="34"/>
      <c r="Q33" s="35" t="str">
        <f t="shared" si="3"/>
        <v/>
      </c>
      <c r="R33" s="36"/>
      <c r="S33" s="36"/>
      <c r="T33" s="36"/>
      <c r="U33" s="36"/>
      <c r="V33" s="36"/>
      <c r="W33" s="36"/>
      <c r="X33" s="36"/>
      <c r="Y33" s="8"/>
      <c r="Z33" s="8"/>
      <c r="AA33" s="8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37" t="str">
        <f t="shared" si="4"/>
        <v/>
      </c>
      <c r="CB33" s="37" t="str">
        <f>IF(DB33=1,"* Programa de Atención Domiciliaria a Personas con Dependencia Severa debe ser MENOR O IGUAL al Total. ","")</f>
        <v/>
      </c>
      <c r="CC33" s="37" t="str">
        <f t="shared" si="5"/>
        <v/>
      </c>
      <c r="CD33" s="37" t="str">
        <f t="shared" si="6"/>
        <v/>
      </c>
      <c r="CE33" s="6"/>
      <c r="CF33" s="6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38">
        <f>IF((K33+J33+L33)&lt;&gt;C33,1,0)</f>
        <v>0</v>
      </c>
      <c r="DB33" s="38">
        <f t="shared" si="9"/>
        <v>0</v>
      </c>
      <c r="DC33" s="38">
        <f t="shared" si="8"/>
        <v>0</v>
      </c>
      <c r="DD33" s="38">
        <f t="shared" si="8"/>
        <v>0</v>
      </c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40" customFormat="1" ht="24" customHeight="1" x14ac:dyDescent="0.2">
      <c r="A34" s="334" t="s">
        <v>42</v>
      </c>
      <c r="B34" s="335"/>
      <c r="C34" s="50">
        <f>SUM(D34:G34)</f>
        <v>0</v>
      </c>
      <c r="D34" s="51"/>
      <c r="E34" s="27"/>
      <c r="F34" s="27"/>
      <c r="G34" s="32"/>
      <c r="H34" s="29"/>
      <c r="I34" s="30"/>
      <c r="J34" s="51"/>
      <c r="K34" s="29"/>
      <c r="L34" s="32"/>
      <c r="M34" s="48"/>
      <c r="N34" s="52"/>
      <c r="O34" s="52"/>
      <c r="P34" s="52"/>
      <c r="Q34" s="35" t="str">
        <f t="shared" si="3"/>
        <v/>
      </c>
      <c r="R34" s="36"/>
      <c r="S34" s="36"/>
      <c r="T34" s="36"/>
      <c r="U34" s="36"/>
      <c r="V34" s="36"/>
      <c r="W34" s="36"/>
      <c r="X34" s="36"/>
      <c r="Y34" s="8"/>
      <c r="Z34" s="8"/>
      <c r="AA34" s="8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37" t="str">
        <f t="shared" si="4"/>
        <v/>
      </c>
      <c r="CB34" s="37" t="str">
        <f>IF(DB34=1,"* Programa de Atención Domiciliaria a Personas con Dependencia Severa debe ser MENOR O IGUAL al Total. ","")</f>
        <v/>
      </c>
      <c r="CC34" s="37" t="str">
        <f t="shared" si="5"/>
        <v/>
      </c>
      <c r="CD34" s="37" t="str">
        <f t="shared" si="6"/>
        <v/>
      </c>
      <c r="CE34" s="6"/>
      <c r="CF34" s="6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38">
        <f>IF((K34+J34+L34)&lt;&gt;C34,1,0)</f>
        <v>0</v>
      </c>
      <c r="DB34" s="38">
        <f t="shared" si="9"/>
        <v>0</v>
      </c>
      <c r="DC34" s="38">
        <f t="shared" si="8"/>
        <v>0</v>
      </c>
      <c r="DD34" s="38">
        <f t="shared" si="8"/>
        <v>0</v>
      </c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40" customFormat="1" ht="24" customHeight="1" x14ac:dyDescent="0.2">
      <c r="A35" s="336" t="s">
        <v>43</v>
      </c>
      <c r="B35" s="337"/>
      <c r="C35" s="53">
        <f>SUM(D35:G35)</f>
        <v>0</v>
      </c>
      <c r="D35" s="54"/>
      <c r="E35" s="55"/>
      <c r="F35" s="55"/>
      <c r="G35" s="56"/>
      <c r="H35" s="57"/>
      <c r="I35" s="58"/>
      <c r="J35" s="54"/>
      <c r="K35" s="57"/>
      <c r="L35" s="56"/>
      <c r="M35" s="59"/>
      <c r="N35" s="60"/>
      <c r="O35" s="60"/>
      <c r="P35" s="60"/>
      <c r="Q35" s="35" t="str">
        <f t="shared" si="3"/>
        <v/>
      </c>
      <c r="R35" s="36"/>
      <c r="S35" s="36"/>
      <c r="T35" s="36"/>
      <c r="U35" s="36"/>
      <c r="V35" s="36"/>
      <c r="W35" s="36"/>
      <c r="X35" s="36"/>
      <c r="Y35" s="8"/>
      <c r="Z35" s="8"/>
      <c r="AA35" s="8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37" t="str">
        <f t="shared" si="4"/>
        <v/>
      </c>
      <c r="CB35" s="37" t="str">
        <f>IF(DB35=1,"* Programa de Atención Domiciliaria a Personas con Dependencia Severa debe ser MENOR O IGUAL al Total. ","")</f>
        <v/>
      </c>
      <c r="CC35" s="37" t="str">
        <f t="shared" si="5"/>
        <v/>
      </c>
      <c r="CD35" s="37" t="str">
        <f t="shared" si="6"/>
        <v/>
      </c>
      <c r="CE35" s="6"/>
      <c r="CF35" s="6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38">
        <f>IF((K35+J35+L35)&lt;&gt;C35,1,0)</f>
        <v>0</v>
      </c>
      <c r="DB35" s="38">
        <f t="shared" si="9"/>
        <v>0</v>
      </c>
      <c r="DC35" s="38">
        <f t="shared" si="8"/>
        <v>0</v>
      </c>
      <c r="DD35" s="38">
        <f t="shared" si="8"/>
        <v>0</v>
      </c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40" customFormat="1" ht="24" customHeight="1" x14ac:dyDescent="0.2">
      <c r="A36" s="13" t="s">
        <v>44</v>
      </c>
      <c r="B36" s="2"/>
      <c r="C36" s="2"/>
      <c r="D36" s="2"/>
      <c r="E36" s="2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8"/>
      <c r="Z36" s="8"/>
      <c r="AA36" s="8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6"/>
      <c r="CB36" s="6"/>
      <c r="CC36" s="6"/>
      <c r="CD36" s="6"/>
      <c r="CE36" s="6"/>
      <c r="CF36" s="6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7"/>
      <c r="DB36" s="7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40" customFormat="1" ht="51" customHeight="1" x14ac:dyDescent="0.2">
      <c r="A37" s="287" t="s">
        <v>3</v>
      </c>
      <c r="B37" s="289"/>
      <c r="C37" s="61" t="s">
        <v>45</v>
      </c>
      <c r="D37" s="17" t="s">
        <v>46</v>
      </c>
      <c r="E37" s="62" t="s">
        <v>47</v>
      </c>
      <c r="F37" s="62" t="s">
        <v>48</v>
      </c>
      <c r="G37" s="62" t="s">
        <v>49</v>
      </c>
      <c r="H37" s="62" t="s">
        <v>50</v>
      </c>
      <c r="I37" s="62" t="s">
        <v>51</v>
      </c>
      <c r="J37" s="17" t="s">
        <v>52</v>
      </c>
      <c r="K37" s="62" t="s">
        <v>16</v>
      </c>
      <c r="L37" s="17" t="s">
        <v>15</v>
      </c>
      <c r="M37" s="17" t="s">
        <v>53</v>
      </c>
      <c r="N37" s="24" t="s">
        <v>54</v>
      </c>
      <c r="O37" s="36"/>
      <c r="P37" s="36"/>
      <c r="Q37" s="36"/>
      <c r="R37" s="36"/>
      <c r="S37" s="36"/>
      <c r="T37" s="36"/>
      <c r="U37" s="36"/>
      <c r="V37" s="36"/>
      <c r="W37" s="36"/>
      <c r="X37" s="8"/>
      <c r="Y37" s="8"/>
      <c r="Z37" s="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4"/>
      <c r="BY37" s="4"/>
      <c r="BZ37" s="8"/>
      <c r="CA37" s="6"/>
      <c r="CB37" s="6"/>
      <c r="CC37" s="6"/>
      <c r="CD37" s="6"/>
      <c r="CE37" s="6"/>
      <c r="CF37" s="6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6"/>
      <c r="DA37" s="7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</row>
    <row r="38" spans="1:234" s="40" customFormat="1" ht="24" customHeight="1" x14ac:dyDescent="0.2">
      <c r="A38" s="303" t="s">
        <v>55</v>
      </c>
      <c r="B38" s="64" t="s">
        <v>56</v>
      </c>
      <c r="C38" s="6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  <c r="O38" s="36"/>
      <c r="P38" s="36"/>
      <c r="Q38" s="36"/>
      <c r="R38" s="36"/>
      <c r="S38" s="36"/>
      <c r="T38" s="36"/>
      <c r="U38" s="36"/>
      <c r="V38" s="36"/>
      <c r="W38" s="36"/>
      <c r="X38" s="8"/>
      <c r="Y38" s="8"/>
      <c r="Z38" s="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4"/>
      <c r="BY38" s="4"/>
      <c r="BZ38" s="8"/>
      <c r="CA38" s="6"/>
      <c r="CB38" s="6"/>
      <c r="CC38" s="6"/>
      <c r="CD38" s="6"/>
      <c r="CE38" s="6"/>
      <c r="CF38" s="6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6"/>
      <c r="DA38" s="7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</row>
    <row r="39" spans="1:234" s="40" customFormat="1" ht="34.9" customHeight="1" x14ac:dyDescent="0.2">
      <c r="A39" s="303"/>
      <c r="B39" s="68" t="s">
        <v>57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36"/>
      <c r="P39" s="36"/>
      <c r="Q39" s="36"/>
      <c r="R39" s="36"/>
      <c r="S39" s="36"/>
      <c r="T39" s="36"/>
      <c r="U39" s="36"/>
      <c r="V39" s="36"/>
      <c r="W39" s="36"/>
      <c r="X39" s="8"/>
      <c r="Y39" s="8"/>
      <c r="Z39" s="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4"/>
      <c r="BY39" s="4"/>
      <c r="BZ39" s="8"/>
      <c r="CA39" s="6"/>
      <c r="CB39" s="6"/>
      <c r="CC39" s="6"/>
      <c r="CD39" s="6"/>
      <c r="CE39" s="6"/>
      <c r="CF39" s="6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6"/>
      <c r="DA39" s="7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</row>
    <row r="40" spans="1:234" s="40" customFormat="1" ht="38.25" customHeight="1" x14ac:dyDescent="0.2">
      <c r="A40" s="303"/>
      <c r="B40" s="68" t="s">
        <v>58</v>
      </c>
      <c r="C40" s="6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  <c r="O40" s="36"/>
      <c r="P40" s="36"/>
      <c r="Q40" s="36"/>
      <c r="R40" s="36"/>
      <c r="S40" s="36"/>
      <c r="T40" s="36"/>
      <c r="U40" s="36"/>
      <c r="V40" s="36"/>
      <c r="W40" s="36"/>
      <c r="X40" s="8"/>
      <c r="Y40" s="8"/>
      <c r="Z40" s="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4"/>
      <c r="BY40" s="4"/>
      <c r="BZ40" s="8"/>
      <c r="CA40" s="6"/>
      <c r="CB40" s="6"/>
      <c r="CC40" s="6"/>
      <c r="CD40" s="6"/>
      <c r="CE40" s="6"/>
      <c r="CF40" s="6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6"/>
      <c r="DA40" s="7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</row>
    <row r="41" spans="1:234" s="40" customFormat="1" ht="31.5" customHeight="1" x14ac:dyDescent="0.2">
      <c r="A41" s="303"/>
      <c r="B41" s="72" t="s">
        <v>59</v>
      </c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36"/>
      <c r="P41" s="36"/>
      <c r="Q41" s="36"/>
      <c r="R41" s="36"/>
      <c r="S41" s="36"/>
      <c r="T41" s="36"/>
      <c r="U41" s="36"/>
      <c r="V41" s="36"/>
      <c r="W41" s="36"/>
      <c r="X41" s="8"/>
      <c r="Y41" s="8"/>
      <c r="Z41" s="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4"/>
      <c r="BY41" s="4"/>
      <c r="BZ41" s="8"/>
      <c r="CA41" s="6"/>
      <c r="CB41" s="6"/>
      <c r="CC41" s="6"/>
      <c r="CD41" s="6"/>
      <c r="CE41" s="6"/>
      <c r="CF41" s="6"/>
      <c r="CG41" s="6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6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</row>
    <row r="42" spans="1:234" s="40" customFormat="1" ht="31.5" customHeight="1" x14ac:dyDescent="0.2">
      <c r="A42" s="76" t="s">
        <v>60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3"/>
      <c r="BY42" s="4"/>
      <c r="BZ42" s="4"/>
      <c r="CA42" s="6"/>
      <c r="CB42" s="6"/>
      <c r="CC42" s="6"/>
      <c r="CD42" s="6"/>
      <c r="CE42" s="6"/>
      <c r="CF42" s="6"/>
      <c r="CG42" s="6"/>
      <c r="CH42" s="6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7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40" customFormat="1" ht="31.5" customHeight="1" x14ac:dyDescent="0.2">
      <c r="A43" s="318" t="s">
        <v>3</v>
      </c>
      <c r="B43" s="321" t="s">
        <v>4</v>
      </c>
      <c r="C43" s="322"/>
      <c r="D43" s="323"/>
      <c r="E43" s="327" t="s">
        <v>61</v>
      </c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9"/>
      <c r="AM43" s="290" t="s">
        <v>62</v>
      </c>
      <c r="AN43" s="298"/>
      <c r="AO43" s="291"/>
      <c r="AP43" s="2"/>
      <c r="AQ43" s="2"/>
      <c r="AR43" s="2"/>
      <c r="AS43" s="77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3"/>
      <c r="BY43" s="4"/>
      <c r="BZ43" s="4"/>
      <c r="CA43" s="6"/>
      <c r="CB43" s="6"/>
      <c r="CC43" s="6"/>
      <c r="CD43" s="6"/>
      <c r="CE43" s="6"/>
      <c r="CF43" s="6"/>
      <c r="CG43" s="6"/>
      <c r="CH43" s="6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7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40" customFormat="1" ht="18.600000000000001" customHeight="1" x14ac:dyDescent="0.2">
      <c r="A44" s="319"/>
      <c r="B44" s="324"/>
      <c r="C44" s="325"/>
      <c r="D44" s="326"/>
      <c r="E44" s="287" t="s">
        <v>63</v>
      </c>
      <c r="F44" s="289"/>
      <c r="G44" s="287" t="s">
        <v>64</v>
      </c>
      <c r="H44" s="289"/>
      <c r="I44" s="287" t="s">
        <v>65</v>
      </c>
      <c r="J44" s="289"/>
      <c r="K44" s="287" t="s">
        <v>66</v>
      </c>
      <c r="L44" s="289"/>
      <c r="M44" s="287" t="s">
        <v>67</v>
      </c>
      <c r="N44" s="289"/>
      <c r="O44" s="287" t="s">
        <v>68</v>
      </c>
      <c r="P44" s="289"/>
      <c r="Q44" s="287" t="s">
        <v>69</v>
      </c>
      <c r="R44" s="289"/>
      <c r="S44" s="287" t="s">
        <v>70</v>
      </c>
      <c r="T44" s="289"/>
      <c r="U44" s="287" t="s">
        <v>71</v>
      </c>
      <c r="V44" s="289"/>
      <c r="W44" s="287" t="s">
        <v>72</v>
      </c>
      <c r="X44" s="289"/>
      <c r="Y44" s="287" t="s">
        <v>73</v>
      </c>
      <c r="Z44" s="289"/>
      <c r="AA44" s="287" t="s">
        <v>74</v>
      </c>
      <c r="AB44" s="289"/>
      <c r="AC44" s="287" t="s">
        <v>75</v>
      </c>
      <c r="AD44" s="289"/>
      <c r="AE44" s="287" t="s">
        <v>76</v>
      </c>
      <c r="AF44" s="289"/>
      <c r="AG44" s="287" t="s">
        <v>77</v>
      </c>
      <c r="AH44" s="289"/>
      <c r="AI44" s="287" t="s">
        <v>78</v>
      </c>
      <c r="AJ44" s="289"/>
      <c r="AK44" s="287" t="s">
        <v>79</v>
      </c>
      <c r="AL44" s="289"/>
      <c r="AM44" s="294"/>
      <c r="AN44" s="300"/>
      <c r="AO44" s="29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3"/>
      <c r="BS44" s="4"/>
      <c r="BT44" s="4"/>
      <c r="BU44" s="8"/>
      <c r="BV44" s="8"/>
      <c r="BW44" s="8"/>
      <c r="BX44" s="8"/>
      <c r="BY44" s="8"/>
      <c r="BZ44" s="8"/>
      <c r="CA44" s="6"/>
      <c r="CB44" s="6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6"/>
      <c r="CV44" s="5"/>
      <c r="CW44" s="5"/>
      <c r="CX44" s="5"/>
      <c r="CY44" s="5"/>
      <c r="CZ44" s="5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</row>
    <row r="45" spans="1:234" s="40" customFormat="1" ht="16.149999999999999" customHeight="1" x14ac:dyDescent="0.2">
      <c r="A45" s="320"/>
      <c r="B45" s="78" t="s">
        <v>80</v>
      </c>
      <c r="C45" s="79" t="s">
        <v>81</v>
      </c>
      <c r="D45" s="254" t="s">
        <v>82</v>
      </c>
      <c r="E45" s="79" t="s">
        <v>81</v>
      </c>
      <c r="F45" s="254" t="s">
        <v>82</v>
      </c>
      <c r="G45" s="79" t="s">
        <v>81</v>
      </c>
      <c r="H45" s="254" t="s">
        <v>82</v>
      </c>
      <c r="I45" s="79" t="s">
        <v>81</v>
      </c>
      <c r="J45" s="254" t="s">
        <v>82</v>
      </c>
      <c r="K45" s="79" t="s">
        <v>81</v>
      </c>
      <c r="L45" s="254" t="s">
        <v>82</v>
      </c>
      <c r="M45" s="79" t="s">
        <v>81</v>
      </c>
      <c r="N45" s="254" t="s">
        <v>82</v>
      </c>
      <c r="O45" s="79" t="s">
        <v>81</v>
      </c>
      <c r="P45" s="254" t="s">
        <v>82</v>
      </c>
      <c r="Q45" s="79" t="s">
        <v>81</v>
      </c>
      <c r="R45" s="254" t="s">
        <v>82</v>
      </c>
      <c r="S45" s="79" t="s">
        <v>81</v>
      </c>
      <c r="T45" s="254" t="s">
        <v>82</v>
      </c>
      <c r="U45" s="79" t="s">
        <v>81</v>
      </c>
      <c r="V45" s="254" t="s">
        <v>82</v>
      </c>
      <c r="W45" s="79" t="s">
        <v>81</v>
      </c>
      <c r="X45" s="254" t="s">
        <v>82</v>
      </c>
      <c r="Y45" s="79" t="s">
        <v>81</v>
      </c>
      <c r="Z45" s="254" t="s">
        <v>82</v>
      </c>
      <c r="AA45" s="79" t="s">
        <v>81</v>
      </c>
      <c r="AB45" s="254" t="s">
        <v>82</v>
      </c>
      <c r="AC45" s="79" t="s">
        <v>81</v>
      </c>
      <c r="AD45" s="254" t="s">
        <v>82</v>
      </c>
      <c r="AE45" s="79" t="s">
        <v>81</v>
      </c>
      <c r="AF45" s="254" t="s">
        <v>82</v>
      </c>
      <c r="AG45" s="79" t="s">
        <v>81</v>
      </c>
      <c r="AH45" s="254" t="s">
        <v>82</v>
      </c>
      <c r="AI45" s="79" t="s">
        <v>81</v>
      </c>
      <c r="AJ45" s="254" t="s">
        <v>82</v>
      </c>
      <c r="AK45" s="79" t="s">
        <v>81</v>
      </c>
      <c r="AL45" s="254" t="s">
        <v>82</v>
      </c>
      <c r="AM45" s="256" t="s">
        <v>83</v>
      </c>
      <c r="AN45" s="255" t="s">
        <v>84</v>
      </c>
      <c r="AO45" s="255" t="s">
        <v>85</v>
      </c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3"/>
      <c r="BS45" s="4"/>
      <c r="BT45" s="4"/>
      <c r="BU45" s="8"/>
      <c r="BV45" s="8"/>
      <c r="BW45" s="8"/>
      <c r="BX45" s="8"/>
      <c r="BY45" s="8"/>
      <c r="BZ45" s="8"/>
      <c r="CA45" s="6"/>
      <c r="CB45" s="6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6"/>
      <c r="CV45" s="5"/>
      <c r="CW45" s="5"/>
      <c r="CX45" s="5"/>
      <c r="CY45" s="5"/>
      <c r="CZ45" s="5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</row>
    <row r="46" spans="1:234" s="40" customFormat="1" ht="16.899999999999999" customHeight="1" x14ac:dyDescent="0.25">
      <c r="A46" s="83" t="s">
        <v>86</v>
      </c>
      <c r="B46" s="84">
        <f>SUM(C46:D46)</f>
        <v>0</v>
      </c>
      <c r="C46" s="84">
        <f t="shared" ref="C46:D49" si="10">+E46+G46+I46+K46+M46+O46+Q46+S46+U46+W46+Y46+AA46+AC46+AE46+AG46+AI46+AK46</f>
        <v>0</v>
      </c>
      <c r="D46" s="85">
        <f t="shared" si="10"/>
        <v>0</v>
      </c>
      <c r="E46" s="65"/>
      <c r="F46" s="67"/>
      <c r="G46" s="65"/>
      <c r="H46" s="67"/>
      <c r="I46" s="65"/>
      <c r="J46" s="67"/>
      <c r="K46" s="65"/>
      <c r="L46" s="67"/>
      <c r="M46" s="65"/>
      <c r="N46" s="67"/>
      <c r="O46" s="65"/>
      <c r="P46" s="67"/>
      <c r="Q46" s="65"/>
      <c r="R46" s="67"/>
      <c r="S46" s="65"/>
      <c r="T46" s="67"/>
      <c r="U46" s="65"/>
      <c r="V46" s="67"/>
      <c r="W46" s="65"/>
      <c r="X46" s="67"/>
      <c r="Y46" s="65"/>
      <c r="Z46" s="67"/>
      <c r="AA46" s="65"/>
      <c r="AB46" s="67"/>
      <c r="AC46" s="65"/>
      <c r="AD46" s="67"/>
      <c r="AE46" s="65"/>
      <c r="AF46" s="67"/>
      <c r="AG46" s="65"/>
      <c r="AH46" s="67"/>
      <c r="AI46" s="65"/>
      <c r="AJ46" s="67"/>
      <c r="AK46" s="65"/>
      <c r="AL46" s="67"/>
      <c r="AM46" s="86"/>
      <c r="AN46" s="86"/>
      <c r="AO46" s="86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3"/>
      <c r="BS46" s="4"/>
      <c r="BT46" s="4"/>
      <c r="BU46" s="8"/>
      <c r="BV46" s="8"/>
      <c r="BW46" s="8"/>
      <c r="BX46" s="8"/>
      <c r="BY46" s="8"/>
      <c r="BZ46" s="8"/>
      <c r="CA46" s="6"/>
      <c r="CB46" s="6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6"/>
      <c r="CV46" s="5"/>
      <c r="CW46" s="5"/>
      <c r="CX46" s="5"/>
      <c r="CY46" s="5"/>
      <c r="CZ46" s="5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</row>
    <row r="47" spans="1:234" s="40" customFormat="1" ht="16.899999999999999" customHeight="1" x14ac:dyDescent="0.25">
      <c r="A47" s="87" t="s">
        <v>87</v>
      </c>
      <c r="B47" s="88">
        <f>SUM(C47:D47)</f>
        <v>0</v>
      </c>
      <c r="C47" s="88">
        <f t="shared" si="10"/>
        <v>0</v>
      </c>
      <c r="D47" s="89">
        <f t="shared" si="10"/>
        <v>0</v>
      </c>
      <c r="E47" s="69"/>
      <c r="F47" s="71"/>
      <c r="G47" s="69"/>
      <c r="H47" s="71"/>
      <c r="I47" s="69"/>
      <c r="J47" s="71"/>
      <c r="K47" s="69"/>
      <c r="L47" s="71"/>
      <c r="M47" s="69"/>
      <c r="N47" s="71"/>
      <c r="O47" s="69"/>
      <c r="P47" s="71"/>
      <c r="Q47" s="69"/>
      <c r="R47" s="71"/>
      <c r="S47" s="69"/>
      <c r="T47" s="71"/>
      <c r="U47" s="69"/>
      <c r="V47" s="71"/>
      <c r="W47" s="69"/>
      <c r="X47" s="71"/>
      <c r="Y47" s="69"/>
      <c r="Z47" s="71"/>
      <c r="AA47" s="69"/>
      <c r="AB47" s="71"/>
      <c r="AC47" s="69"/>
      <c r="AD47" s="71"/>
      <c r="AE47" s="69"/>
      <c r="AF47" s="71"/>
      <c r="AG47" s="69"/>
      <c r="AH47" s="71"/>
      <c r="AI47" s="69"/>
      <c r="AJ47" s="71"/>
      <c r="AK47" s="69"/>
      <c r="AL47" s="71"/>
      <c r="AM47" s="90"/>
      <c r="AN47" s="90"/>
      <c r="AO47" s="90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3"/>
      <c r="BS47" s="4"/>
      <c r="BT47" s="4"/>
      <c r="BU47" s="8"/>
      <c r="BV47" s="8"/>
      <c r="BW47" s="8"/>
      <c r="BX47" s="8"/>
      <c r="BY47" s="8"/>
      <c r="BZ47" s="8"/>
      <c r="CA47" s="6"/>
      <c r="CB47" s="6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6"/>
      <c r="CV47" s="5"/>
      <c r="CW47" s="5"/>
      <c r="CX47" s="5"/>
      <c r="CY47" s="5"/>
      <c r="CZ47" s="5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</row>
    <row r="48" spans="1:234" s="40" customFormat="1" ht="16.899999999999999" customHeight="1" x14ac:dyDescent="0.2">
      <c r="A48" s="87" t="s">
        <v>88</v>
      </c>
      <c r="B48" s="88">
        <f>SUM(C48:D48)</f>
        <v>0</v>
      </c>
      <c r="C48" s="88">
        <f t="shared" si="10"/>
        <v>0</v>
      </c>
      <c r="D48" s="89">
        <f t="shared" si="10"/>
        <v>0</v>
      </c>
      <c r="E48" s="69"/>
      <c r="F48" s="71"/>
      <c r="G48" s="69"/>
      <c r="H48" s="71"/>
      <c r="I48" s="69"/>
      <c r="J48" s="71"/>
      <c r="K48" s="69"/>
      <c r="L48" s="71"/>
      <c r="M48" s="69"/>
      <c r="N48" s="71"/>
      <c r="O48" s="69"/>
      <c r="P48" s="71"/>
      <c r="Q48" s="69"/>
      <c r="R48" s="71"/>
      <c r="S48" s="69"/>
      <c r="T48" s="71"/>
      <c r="U48" s="69"/>
      <c r="V48" s="71"/>
      <c r="W48" s="69"/>
      <c r="X48" s="71"/>
      <c r="Y48" s="69"/>
      <c r="Z48" s="71"/>
      <c r="AA48" s="69"/>
      <c r="AB48" s="71"/>
      <c r="AC48" s="69"/>
      <c r="AD48" s="71"/>
      <c r="AE48" s="69"/>
      <c r="AF48" s="71"/>
      <c r="AG48" s="69"/>
      <c r="AH48" s="71"/>
      <c r="AI48" s="69"/>
      <c r="AJ48" s="71"/>
      <c r="AK48" s="69"/>
      <c r="AL48" s="71"/>
      <c r="AM48" s="71"/>
      <c r="AN48" s="71"/>
      <c r="AO48" s="71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3"/>
      <c r="BS48" s="4"/>
      <c r="BT48" s="4"/>
      <c r="BU48" s="8"/>
      <c r="BV48" s="8"/>
      <c r="BW48" s="8"/>
      <c r="BX48" s="8"/>
      <c r="BY48" s="8"/>
      <c r="BZ48" s="8"/>
      <c r="CA48" s="6"/>
      <c r="CB48" s="6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6"/>
      <c r="CV48" s="5"/>
      <c r="CW48" s="5"/>
      <c r="CX48" s="5"/>
      <c r="CY48" s="5"/>
      <c r="CZ48" s="5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</row>
    <row r="49" spans="1:233" s="40" customFormat="1" ht="15" x14ac:dyDescent="0.25">
      <c r="A49" s="91" t="s">
        <v>89</v>
      </c>
      <c r="B49" s="92">
        <f>SUM(C49:D49)</f>
        <v>0</v>
      </c>
      <c r="C49" s="92">
        <f t="shared" si="10"/>
        <v>0</v>
      </c>
      <c r="D49" s="93">
        <f t="shared" si="10"/>
        <v>0</v>
      </c>
      <c r="E49" s="94"/>
      <c r="F49" s="95"/>
      <c r="G49" s="94"/>
      <c r="H49" s="95"/>
      <c r="I49" s="94"/>
      <c r="J49" s="95"/>
      <c r="K49" s="94"/>
      <c r="L49" s="95"/>
      <c r="M49" s="94"/>
      <c r="N49" s="95"/>
      <c r="O49" s="94"/>
      <c r="P49" s="95"/>
      <c r="Q49" s="94"/>
      <c r="R49" s="95"/>
      <c r="S49" s="94"/>
      <c r="T49" s="95"/>
      <c r="U49" s="94"/>
      <c r="V49" s="95"/>
      <c r="W49" s="94"/>
      <c r="X49" s="95"/>
      <c r="Y49" s="94"/>
      <c r="Z49" s="95"/>
      <c r="AA49" s="94"/>
      <c r="AB49" s="95"/>
      <c r="AC49" s="94"/>
      <c r="AD49" s="95"/>
      <c r="AE49" s="94"/>
      <c r="AF49" s="95"/>
      <c r="AG49" s="94"/>
      <c r="AH49" s="95"/>
      <c r="AI49" s="94"/>
      <c r="AJ49" s="95"/>
      <c r="AK49" s="94"/>
      <c r="AL49" s="95"/>
      <c r="AM49" s="96"/>
      <c r="AN49" s="96"/>
      <c r="AO49" s="96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3"/>
      <c r="BS49" s="4"/>
      <c r="BT49" s="4"/>
      <c r="BU49" s="8"/>
      <c r="BV49" s="8"/>
      <c r="BW49" s="8"/>
      <c r="BX49" s="8"/>
      <c r="BY49" s="8"/>
      <c r="BZ49" s="8"/>
      <c r="CA49" s="6"/>
      <c r="CB49" s="6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6"/>
      <c r="CV49" s="5"/>
      <c r="CW49" s="5"/>
      <c r="CX49" s="5"/>
      <c r="CY49" s="5"/>
      <c r="CZ49" s="5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</row>
    <row r="50" spans="1:233" s="40" customFormat="1" x14ac:dyDescent="0.2">
      <c r="A50" s="76" t="s">
        <v>90</v>
      </c>
      <c r="B50" s="97"/>
      <c r="C50" s="97"/>
      <c r="D50" s="98"/>
      <c r="E50" s="98"/>
      <c r="F50" s="98"/>
      <c r="G50" s="98"/>
      <c r="H50" s="12"/>
      <c r="I50" s="14"/>
      <c r="J50" s="12"/>
      <c r="K50" s="1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3"/>
      <c r="BW50" s="3"/>
      <c r="BX50" s="4"/>
      <c r="BY50" s="4"/>
      <c r="BZ50" s="4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6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</row>
    <row r="51" spans="1:233" s="40" customFormat="1" ht="52.5" x14ac:dyDescent="0.2">
      <c r="A51" s="287" t="s">
        <v>3</v>
      </c>
      <c r="B51" s="289"/>
      <c r="C51" s="99" t="s">
        <v>4</v>
      </c>
      <c r="D51" s="99" t="s">
        <v>5</v>
      </c>
      <c r="E51" s="100" t="s">
        <v>91</v>
      </c>
      <c r="F51" s="17" t="s">
        <v>92</v>
      </c>
      <c r="G51" s="16" t="s">
        <v>8</v>
      </c>
      <c r="H51" s="23" t="s">
        <v>9</v>
      </c>
      <c r="I51" s="101" t="s">
        <v>10</v>
      </c>
      <c r="J51" s="24" t="s">
        <v>15</v>
      </c>
      <c r="K51" s="24" t="s">
        <v>16</v>
      </c>
      <c r="L51" s="24" t="s">
        <v>93</v>
      </c>
      <c r="M51" s="24" t="s">
        <v>94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3"/>
      <c r="BW51" s="3"/>
      <c r="BX51" s="4"/>
      <c r="BY51" s="4"/>
      <c r="BZ51" s="4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6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</row>
    <row r="52" spans="1:233" s="40" customFormat="1" x14ac:dyDescent="0.2">
      <c r="A52" s="304" t="s">
        <v>95</v>
      </c>
      <c r="B52" s="305"/>
      <c r="C52" s="102">
        <f>SUM(D52:F52)</f>
        <v>0</v>
      </c>
      <c r="D52" s="103"/>
      <c r="E52" s="104"/>
      <c r="F52" s="105"/>
      <c r="G52" s="106"/>
      <c r="H52" s="107"/>
      <c r="I52" s="108"/>
      <c r="J52" s="109"/>
      <c r="K52" s="109"/>
      <c r="L52" s="109"/>
      <c r="M52" s="109"/>
      <c r="N52" s="8" t="str">
        <f>CA52&amp;CB52&amp;CC52&amp;CD52</f>
        <v/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3"/>
      <c r="BW52" s="3"/>
      <c r="BX52" s="4"/>
      <c r="BY52" s="4"/>
      <c r="BZ52" s="4"/>
      <c r="CA52" s="37" t="str">
        <f>IF(DA52=1,"* Pueblos Originarios debe ser MENOR O IGUAL al Total. ","")</f>
        <v/>
      </c>
      <c r="CB52" s="37" t="str">
        <f>IF(DB52=1,"* Migrantes debe ser MENOR O IGUAL al Total. ","")</f>
        <v/>
      </c>
      <c r="CC52" s="37" t="str">
        <f>IF(DC52=1,"* NNAJ SENAME debe ser MENOR O IGUAL al Total. ","")</f>
        <v/>
      </c>
      <c r="CD52" s="37" t="str">
        <f>IF(DD52=1,"* NNAJ Mejor Niñez debe ser MENOR O IGUAL al Total. ","")</f>
        <v/>
      </c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6"/>
      <c r="DA52" s="38">
        <f>IF(J52&gt;$C52,1,0)</f>
        <v>0</v>
      </c>
      <c r="DB52" s="38">
        <f>IF(K52&gt;$C52,1,0)</f>
        <v>0</v>
      </c>
      <c r="DC52" s="38">
        <f>IF(L52&gt;$C52,1,0)</f>
        <v>0</v>
      </c>
      <c r="DD52" s="38">
        <f>IF(M52&gt;$C52,1,0)</f>
        <v>0</v>
      </c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</row>
    <row r="53" spans="1:233" s="40" customFormat="1" x14ac:dyDescent="0.2">
      <c r="A53" s="306" t="s">
        <v>96</v>
      </c>
      <c r="B53" s="307"/>
      <c r="C53" s="110">
        <f t="shared" ref="C53:C58" si="11">SUM(D53:F53)</f>
        <v>0</v>
      </c>
      <c r="D53" s="111"/>
      <c r="E53" s="112"/>
      <c r="F53" s="113"/>
      <c r="G53" s="114"/>
      <c r="H53" s="107"/>
      <c r="I53" s="108"/>
      <c r="J53" s="109"/>
      <c r="K53" s="109"/>
      <c r="L53" s="109"/>
      <c r="M53" s="109"/>
      <c r="N53" s="8" t="str">
        <f t="shared" ref="N53:N60" si="12">CA53&amp;CB53&amp;CC53&amp;CD53</f>
        <v/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3"/>
      <c r="BW53" s="3"/>
      <c r="BX53" s="4"/>
      <c r="BY53" s="4"/>
      <c r="BZ53" s="4"/>
      <c r="CA53" s="37" t="str">
        <f t="shared" ref="CA53:CA60" si="13">IF(DA53=1,"* Pueblos Originarios debe ser MENOR O IGUAL al Total. ","")</f>
        <v/>
      </c>
      <c r="CB53" s="37" t="str">
        <f t="shared" ref="CB53:CB60" si="14">IF(DB53=1,"* Migrantes debe ser MENOR O IGUAL al Total. ","")</f>
        <v/>
      </c>
      <c r="CC53" s="37" t="str">
        <f t="shared" ref="CC53:CC60" si="15">IF(DC53=1,"* NNAJ SENAME debe ser MENOR O IGUAL al Total. ","")</f>
        <v/>
      </c>
      <c r="CD53" s="37" t="str">
        <f t="shared" ref="CD53:CD60" si="16">IF(DD53=1,"* NNAJ Mejor Niñez debe ser MENOR O IGUAL al Total. ","")</f>
        <v/>
      </c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6"/>
      <c r="DA53" s="38">
        <f t="shared" ref="DA53:DD60" si="17">IF(J53&gt;$C53,1,0)</f>
        <v>0</v>
      </c>
      <c r="DB53" s="38">
        <f t="shared" si="17"/>
        <v>0</v>
      </c>
      <c r="DC53" s="38">
        <f t="shared" si="17"/>
        <v>0</v>
      </c>
      <c r="DD53" s="38">
        <f t="shared" si="17"/>
        <v>0</v>
      </c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</row>
    <row r="54" spans="1:233" s="40" customFormat="1" ht="14.25" customHeight="1" x14ac:dyDescent="0.2">
      <c r="A54" s="306" t="s">
        <v>97</v>
      </c>
      <c r="B54" s="307"/>
      <c r="C54" s="25">
        <f t="shared" si="11"/>
        <v>0</v>
      </c>
      <c r="D54" s="111"/>
      <c r="E54" s="112"/>
      <c r="F54" s="113"/>
      <c r="G54" s="114"/>
      <c r="H54" s="107"/>
      <c r="I54" s="108"/>
      <c r="J54" s="109"/>
      <c r="K54" s="109"/>
      <c r="L54" s="109"/>
      <c r="M54" s="109"/>
      <c r="N54" s="8" t="str">
        <f t="shared" si="12"/>
        <v/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3"/>
      <c r="BW54" s="3"/>
      <c r="BX54" s="4"/>
      <c r="BY54" s="4"/>
      <c r="BZ54" s="4"/>
      <c r="CA54" s="37" t="str">
        <f t="shared" si="13"/>
        <v/>
      </c>
      <c r="CB54" s="37" t="str">
        <f t="shared" si="14"/>
        <v/>
      </c>
      <c r="CC54" s="37" t="str">
        <f t="shared" si="15"/>
        <v/>
      </c>
      <c r="CD54" s="37" t="str">
        <f t="shared" si="16"/>
        <v/>
      </c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6"/>
      <c r="DA54" s="38">
        <f t="shared" si="17"/>
        <v>0</v>
      </c>
      <c r="DB54" s="38">
        <f t="shared" si="17"/>
        <v>0</v>
      </c>
      <c r="DC54" s="38">
        <f t="shared" si="17"/>
        <v>0</v>
      </c>
      <c r="DD54" s="38">
        <f t="shared" si="17"/>
        <v>0</v>
      </c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</row>
    <row r="55" spans="1:233" s="40" customFormat="1" x14ac:dyDescent="0.2">
      <c r="A55" s="306" t="s">
        <v>98</v>
      </c>
      <c r="B55" s="307"/>
      <c r="C55" s="25">
        <f t="shared" si="11"/>
        <v>0</v>
      </c>
      <c r="D55" s="111"/>
      <c r="E55" s="115"/>
      <c r="F55" s="113"/>
      <c r="G55" s="116"/>
      <c r="H55" s="117"/>
      <c r="I55" s="118"/>
      <c r="J55" s="119"/>
      <c r="K55" s="119"/>
      <c r="L55" s="119"/>
      <c r="M55" s="119"/>
      <c r="N55" s="8" t="str">
        <f t="shared" si="12"/>
        <v/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3"/>
      <c r="BW55" s="3"/>
      <c r="BX55" s="4"/>
      <c r="BY55" s="4"/>
      <c r="BZ55" s="4"/>
      <c r="CA55" s="37" t="str">
        <f t="shared" si="13"/>
        <v/>
      </c>
      <c r="CB55" s="37" t="str">
        <f t="shared" si="14"/>
        <v/>
      </c>
      <c r="CC55" s="37" t="str">
        <f t="shared" si="15"/>
        <v/>
      </c>
      <c r="CD55" s="37" t="str">
        <f t="shared" si="16"/>
        <v/>
      </c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6"/>
      <c r="DA55" s="38">
        <f t="shared" si="17"/>
        <v>0</v>
      </c>
      <c r="DB55" s="38">
        <f t="shared" si="17"/>
        <v>0</v>
      </c>
      <c r="DC55" s="38">
        <f t="shared" si="17"/>
        <v>0</v>
      </c>
      <c r="DD55" s="38">
        <f t="shared" si="17"/>
        <v>0</v>
      </c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</row>
    <row r="56" spans="1:233" s="40" customFormat="1" x14ac:dyDescent="0.2">
      <c r="A56" s="303" t="s">
        <v>99</v>
      </c>
      <c r="B56" s="64" t="s">
        <v>100</v>
      </c>
      <c r="C56" s="120">
        <f t="shared" si="11"/>
        <v>44</v>
      </c>
      <c r="D56" s="103">
        <v>26</v>
      </c>
      <c r="E56" s="104">
        <v>0</v>
      </c>
      <c r="F56" s="105">
        <v>18</v>
      </c>
      <c r="G56" s="106"/>
      <c r="H56" s="121"/>
      <c r="I56" s="122"/>
      <c r="J56" s="123"/>
      <c r="K56" s="123"/>
      <c r="L56" s="123"/>
      <c r="M56" s="123"/>
      <c r="N56" s="8" t="str">
        <f t="shared" si="12"/>
        <v/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3"/>
      <c r="BW56" s="3"/>
      <c r="BX56" s="4"/>
      <c r="BY56" s="4"/>
      <c r="BZ56" s="4"/>
      <c r="CA56" s="37" t="str">
        <f t="shared" si="13"/>
        <v/>
      </c>
      <c r="CB56" s="37" t="str">
        <f t="shared" si="14"/>
        <v/>
      </c>
      <c r="CC56" s="37" t="str">
        <f t="shared" si="15"/>
        <v/>
      </c>
      <c r="CD56" s="37" t="str">
        <f t="shared" si="16"/>
        <v/>
      </c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6"/>
      <c r="DA56" s="38">
        <f t="shared" si="17"/>
        <v>0</v>
      </c>
      <c r="DB56" s="38">
        <f t="shared" si="17"/>
        <v>0</v>
      </c>
      <c r="DC56" s="38">
        <f t="shared" si="17"/>
        <v>0</v>
      </c>
      <c r="DD56" s="38">
        <f t="shared" si="17"/>
        <v>0</v>
      </c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</row>
    <row r="57" spans="1:233" s="40" customFormat="1" x14ac:dyDescent="0.2">
      <c r="A57" s="303"/>
      <c r="B57" s="68" t="s">
        <v>101</v>
      </c>
      <c r="C57" s="25">
        <f t="shared" si="11"/>
        <v>0</v>
      </c>
      <c r="D57" s="111"/>
      <c r="E57" s="112"/>
      <c r="F57" s="113"/>
      <c r="G57" s="114"/>
      <c r="H57" s="121"/>
      <c r="I57" s="122"/>
      <c r="J57" s="123"/>
      <c r="K57" s="123"/>
      <c r="L57" s="123"/>
      <c r="M57" s="123"/>
      <c r="N57" s="8" t="str">
        <f t="shared" si="12"/>
        <v/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3"/>
      <c r="BW57" s="3"/>
      <c r="BX57" s="4"/>
      <c r="BY57" s="4"/>
      <c r="BZ57" s="4"/>
      <c r="CA57" s="37" t="str">
        <f t="shared" si="13"/>
        <v/>
      </c>
      <c r="CB57" s="37" t="str">
        <f t="shared" si="14"/>
        <v/>
      </c>
      <c r="CC57" s="37" t="str">
        <f t="shared" si="15"/>
        <v/>
      </c>
      <c r="CD57" s="37" t="str">
        <f t="shared" si="16"/>
        <v/>
      </c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6"/>
      <c r="DA57" s="38">
        <f t="shared" si="17"/>
        <v>0</v>
      </c>
      <c r="DB57" s="38">
        <f t="shared" si="17"/>
        <v>0</v>
      </c>
      <c r="DC57" s="38">
        <f t="shared" si="17"/>
        <v>0</v>
      </c>
      <c r="DD57" s="38">
        <f t="shared" si="17"/>
        <v>0</v>
      </c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</row>
    <row r="58" spans="1:233" s="40" customFormat="1" ht="21" x14ac:dyDescent="0.2">
      <c r="A58" s="303"/>
      <c r="B58" s="124" t="s">
        <v>102</v>
      </c>
      <c r="C58" s="53">
        <f t="shared" si="11"/>
        <v>0</v>
      </c>
      <c r="D58" s="125"/>
      <c r="E58" s="126"/>
      <c r="F58" s="127"/>
      <c r="G58" s="128"/>
      <c r="H58" s="107"/>
      <c r="I58" s="108"/>
      <c r="J58" s="109"/>
      <c r="K58" s="109"/>
      <c r="L58" s="109"/>
      <c r="M58" s="109"/>
      <c r="N58" s="8" t="str">
        <f t="shared" si="12"/>
        <v/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3"/>
      <c r="BW58" s="3"/>
      <c r="BX58" s="4"/>
      <c r="BY58" s="4"/>
      <c r="BZ58" s="4"/>
      <c r="CA58" s="37" t="str">
        <f t="shared" si="13"/>
        <v/>
      </c>
      <c r="CB58" s="37" t="str">
        <f t="shared" si="14"/>
        <v/>
      </c>
      <c r="CC58" s="37" t="str">
        <f t="shared" si="15"/>
        <v/>
      </c>
      <c r="CD58" s="37" t="str">
        <f t="shared" si="16"/>
        <v/>
      </c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6"/>
      <c r="DA58" s="38">
        <f t="shared" si="17"/>
        <v>0</v>
      </c>
      <c r="DB58" s="38">
        <f t="shared" si="17"/>
        <v>0</v>
      </c>
      <c r="DC58" s="38">
        <f t="shared" si="17"/>
        <v>0</v>
      </c>
      <c r="DD58" s="38">
        <f t="shared" si="17"/>
        <v>0</v>
      </c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</row>
    <row r="59" spans="1:233" s="40" customFormat="1" x14ac:dyDescent="0.2">
      <c r="A59" s="308" t="s">
        <v>103</v>
      </c>
      <c r="B59" s="309"/>
      <c r="C59" s="120">
        <f>SUM(D59:G59)</f>
        <v>0</v>
      </c>
      <c r="D59" s="103"/>
      <c r="E59" s="104"/>
      <c r="F59" s="105"/>
      <c r="G59" s="129"/>
      <c r="H59" s="130"/>
      <c r="I59" s="129"/>
      <c r="J59" s="131"/>
      <c r="K59" s="131"/>
      <c r="L59" s="131"/>
      <c r="M59" s="131"/>
      <c r="N59" s="8" t="str">
        <f t="shared" si="12"/>
        <v/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3"/>
      <c r="BW59" s="3"/>
      <c r="BX59" s="4"/>
      <c r="BY59" s="4"/>
      <c r="BZ59" s="4"/>
      <c r="CA59" s="37" t="str">
        <f t="shared" si="13"/>
        <v/>
      </c>
      <c r="CB59" s="37" t="str">
        <f t="shared" si="14"/>
        <v/>
      </c>
      <c r="CC59" s="37" t="str">
        <f t="shared" si="15"/>
        <v/>
      </c>
      <c r="CD59" s="37" t="str">
        <f t="shared" si="16"/>
        <v/>
      </c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6"/>
      <c r="DA59" s="38">
        <f t="shared" si="17"/>
        <v>0</v>
      </c>
      <c r="DB59" s="38">
        <f t="shared" si="17"/>
        <v>0</v>
      </c>
      <c r="DC59" s="38">
        <f t="shared" si="17"/>
        <v>0</v>
      </c>
      <c r="DD59" s="38">
        <f t="shared" si="17"/>
        <v>0</v>
      </c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</row>
    <row r="60" spans="1:233" s="40" customFormat="1" x14ac:dyDescent="0.2">
      <c r="A60" s="310" t="s">
        <v>104</v>
      </c>
      <c r="B60" s="311"/>
      <c r="C60" s="53">
        <f>SUM(D60:G60)</f>
        <v>1263</v>
      </c>
      <c r="D60" s="125">
        <v>455</v>
      </c>
      <c r="E60" s="126">
        <v>221</v>
      </c>
      <c r="F60" s="132">
        <v>316</v>
      </c>
      <c r="G60" s="118">
        <v>271</v>
      </c>
      <c r="H60" s="117"/>
      <c r="I60" s="118"/>
      <c r="J60" s="119"/>
      <c r="K60" s="119"/>
      <c r="L60" s="119"/>
      <c r="M60" s="119"/>
      <c r="N60" s="8" t="str">
        <f t="shared" si="12"/>
        <v/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3"/>
      <c r="BW60" s="3"/>
      <c r="BX60" s="4"/>
      <c r="BY60" s="4"/>
      <c r="BZ60" s="4"/>
      <c r="CA60" s="37" t="str">
        <f t="shared" si="13"/>
        <v/>
      </c>
      <c r="CB60" s="37" t="str">
        <f t="shared" si="14"/>
        <v/>
      </c>
      <c r="CC60" s="37" t="str">
        <f t="shared" si="15"/>
        <v/>
      </c>
      <c r="CD60" s="37" t="str">
        <f t="shared" si="16"/>
        <v/>
      </c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6"/>
      <c r="DA60" s="38">
        <f t="shared" si="17"/>
        <v>0</v>
      </c>
      <c r="DB60" s="38">
        <f t="shared" si="17"/>
        <v>0</v>
      </c>
      <c r="DC60" s="38">
        <f t="shared" si="17"/>
        <v>0</v>
      </c>
      <c r="DD60" s="38">
        <f t="shared" si="17"/>
        <v>0</v>
      </c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</row>
    <row r="61" spans="1:233" s="40" customFormat="1" x14ac:dyDescent="0.2">
      <c r="A61" s="312" t="s">
        <v>4</v>
      </c>
      <c r="B61" s="313"/>
      <c r="C61" s="133">
        <f t="shared" ref="C61:J61" si="18">SUM(C52:C60)</f>
        <v>1307</v>
      </c>
      <c r="D61" s="133">
        <f>SUM(D52:D60)</f>
        <v>481</v>
      </c>
      <c r="E61" s="134">
        <f t="shared" si="18"/>
        <v>221</v>
      </c>
      <c r="F61" s="135">
        <f t="shared" si="18"/>
        <v>334</v>
      </c>
      <c r="G61" s="136">
        <f>SUM(G59:G60)</f>
        <v>271</v>
      </c>
      <c r="H61" s="137">
        <f t="shared" si="18"/>
        <v>0</v>
      </c>
      <c r="I61" s="136">
        <f t="shared" si="18"/>
        <v>0</v>
      </c>
      <c r="J61" s="138">
        <f t="shared" si="18"/>
        <v>0</v>
      </c>
      <c r="K61" s="138">
        <f>SUM(K52:K60)</f>
        <v>0</v>
      </c>
      <c r="L61" s="138">
        <f>SUM(L52:L60)</f>
        <v>0</v>
      </c>
      <c r="M61" s="138">
        <f>SUM(M52:M60)</f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3"/>
      <c r="BW61" s="3"/>
      <c r="BX61" s="4"/>
      <c r="BY61" s="4"/>
      <c r="BZ61" s="4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6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</row>
    <row r="62" spans="1:233" s="40" customFormat="1" x14ac:dyDescent="0.2">
      <c r="A62" s="139" t="s">
        <v>105</v>
      </c>
      <c r="B62" s="140"/>
      <c r="C62" s="141"/>
      <c r="D62" s="141"/>
      <c r="E62" s="141"/>
      <c r="F62" s="14"/>
      <c r="G62" s="14"/>
      <c r="H62" s="12"/>
      <c r="I62" s="14"/>
      <c r="J62" s="12"/>
      <c r="K62" s="1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3"/>
      <c r="BW62" s="3"/>
      <c r="BX62" s="4"/>
      <c r="BY62" s="4"/>
      <c r="BZ62" s="4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6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</row>
    <row r="63" spans="1:233" s="40" customFormat="1" x14ac:dyDescent="0.2">
      <c r="A63" s="142" t="s">
        <v>106</v>
      </c>
      <c r="B63" s="143"/>
      <c r="C63" s="143"/>
      <c r="D63" s="143"/>
      <c r="E63" s="143"/>
      <c r="F63" s="144"/>
      <c r="G63" s="144"/>
      <c r="H63" s="144"/>
      <c r="I63" s="14"/>
      <c r="J63" s="12"/>
      <c r="K63" s="1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3"/>
      <c r="BW63" s="3"/>
      <c r="BX63" s="4"/>
      <c r="BY63" s="4"/>
      <c r="BZ63" s="4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6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</row>
    <row r="64" spans="1:233" customFormat="1" ht="21" x14ac:dyDescent="0.25">
      <c r="A64" s="287" t="s">
        <v>3</v>
      </c>
      <c r="B64" s="289"/>
      <c r="C64" s="257" t="s">
        <v>4</v>
      </c>
      <c r="D64" s="145" t="s">
        <v>107</v>
      </c>
      <c r="E64" s="17" t="s">
        <v>108</v>
      </c>
      <c r="F64" s="18" t="s">
        <v>85</v>
      </c>
      <c r="G64" s="61" t="s">
        <v>15</v>
      </c>
      <c r="H64" s="17" t="s">
        <v>16</v>
      </c>
      <c r="I64" s="17" t="s">
        <v>109</v>
      </c>
      <c r="J64" s="24" t="s">
        <v>110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2"/>
      <c r="DR64" s="2"/>
      <c r="DS64" s="2"/>
      <c r="DT64" s="2"/>
      <c r="DU64" s="2"/>
      <c r="DV64" s="2"/>
      <c r="DW64" s="2"/>
      <c r="DX64" s="2"/>
      <c r="DY64" s="2"/>
    </row>
    <row r="65" spans="1:233" customFormat="1" ht="15" x14ac:dyDescent="0.25">
      <c r="A65" s="314" t="s">
        <v>111</v>
      </c>
      <c r="B65" s="315"/>
      <c r="C65" s="146">
        <f>SUM(D65:F65)</f>
        <v>451</v>
      </c>
      <c r="D65" s="103">
        <v>341</v>
      </c>
      <c r="E65" s="104">
        <v>110</v>
      </c>
      <c r="F65" s="147"/>
      <c r="G65" s="148"/>
      <c r="H65" s="66"/>
      <c r="I65" s="66"/>
      <c r="J65" s="6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37" t="str">
        <f>IF(DA65=1,"* Pueblos Originarios debe ser MENOR O IGUAL al Total. ","")</f>
        <v/>
      </c>
      <c r="CB65" s="37" t="str">
        <f>IF(DB65=1,"* Migrantes debe ser MENOR O IGUAL al Total. ","")</f>
        <v/>
      </c>
      <c r="CC65" s="37" t="str">
        <f>IF(DC65=1,"* Multimorbilidad Crónica debe ser MENOR O IGUAL al Total. ","")</f>
        <v/>
      </c>
      <c r="CD65" s="37" t="str">
        <f>IF(DD65=1,"* Población ELEAM o Institucionalizada debe ser MENOR O IGUAL al Total. ","")</f>
        <v/>
      </c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38">
        <f>IF(G65&gt;$C65,1,0)</f>
        <v>0</v>
      </c>
      <c r="DB65" s="38">
        <f>IF(H65&gt;$C65,1,0)</f>
        <v>0</v>
      </c>
      <c r="DC65" s="38">
        <f>IF(I65&gt;$C65,1,0)</f>
        <v>0</v>
      </c>
      <c r="DD65" s="38">
        <f>IF(J65&gt;$C65,1,0)</f>
        <v>0</v>
      </c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2"/>
      <c r="DR65" s="2"/>
      <c r="DS65" s="2"/>
      <c r="DT65" s="2"/>
      <c r="DU65" s="2"/>
      <c r="DV65" s="2"/>
      <c r="DW65" s="2"/>
      <c r="DX65" s="2"/>
      <c r="DY65" s="2"/>
    </row>
    <row r="66" spans="1:233" customFormat="1" ht="15" x14ac:dyDescent="0.25">
      <c r="A66" s="316" t="s">
        <v>112</v>
      </c>
      <c r="B66" s="317"/>
      <c r="C66" s="149">
        <f>SUM(D66:F66)</f>
        <v>203</v>
      </c>
      <c r="D66" s="125">
        <v>150</v>
      </c>
      <c r="E66" s="126">
        <v>53</v>
      </c>
      <c r="F66" s="150"/>
      <c r="G66" s="151"/>
      <c r="H66" s="152"/>
      <c r="I66" s="152"/>
      <c r="J66" s="9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37" t="str">
        <f t="shared" ref="CA66:CA75" si="19">IF(DA66=1,"* Pueblos Originarios debe ser MENOR O IGUAL al Total. ","")</f>
        <v/>
      </c>
      <c r="CB66" s="37" t="str">
        <f t="shared" ref="CB66:CB75" si="20">IF(DB66=1,"* Migrantes debe ser MENOR O IGUAL al Total. ","")</f>
        <v/>
      </c>
      <c r="CC66" s="37" t="str">
        <f t="shared" ref="CC66:CC75" si="21">IF(DC66=1,"* Multimorbilidad Crónica debe ser MENOR O IGUAL al Total. ","")</f>
        <v/>
      </c>
      <c r="CD66" s="37" t="str">
        <f t="shared" ref="CD66:CD75" si="22">IF(DD66=1,"* Población ELEAM o Institucionalizada debe ser MENOR O IGUAL al Total. ","")</f>
        <v/>
      </c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38">
        <f t="shared" ref="DA66:DD77" si="23">IF(G66&gt;$C66,1,0)</f>
        <v>0</v>
      </c>
      <c r="DB66" s="38">
        <f t="shared" si="23"/>
        <v>0</v>
      </c>
      <c r="DC66" s="38">
        <f t="shared" si="23"/>
        <v>0</v>
      </c>
      <c r="DD66" s="38">
        <f t="shared" si="23"/>
        <v>0</v>
      </c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2"/>
      <c r="DR66" s="2"/>
      <c r="DS66" s="2"/>
      <c r="DT66" s="2"/>
      <c r="DU66" s="2"/>
      <c r="DV66" s="2"/>
      <c r="DW66" s="2"/>
      <c r="DX66" s="2"/>
      <c r="DY66" s="2"/>
    </row>
    <row r="67" spans="1:233" customFormat="1" ht="21" x14ac:dyDescent="0.25">
      <c r="A67" s="303" t="s">
        <v>113</v>
      </c>
      <c r="B67" s="153" t="s">
        <v>114</v>
      </c>
      <c r="C67" s="146">
        <f>SUM(D67:F67)</f>
        <v>65</v>
      </c>
      <c r="D67" s="154">
        <v>58</v>
      </c>
      <c r="E67" s="155">
        <v>7</v>
      </c>
      <c r="F67" s="156"/>
      <c r="G67" s="157"/>
      <c r="H67" s="158"/>
      <c r="I67" s="158"/>
      <c r="J67" s="15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37" t="str">
        <f t="shared" si="19"/>
        <v/>
      </c>
      <c r="CB67" s="37" t="str">
        <f t="shared" si="20"/>
        <v/>
      </c>
      <c r="CC67" s="37" t="str">
        <f t="shared" si="21"/>
        <v/>
      </c>
      <c r="CD67" s="37" t="str">
        <f t="shared" si="22"/>
        <v/>
      </c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38">
        <f t="shared" si="23"/>
        <v>0</v>
      </c>
      <c r="DB67" s="38">
        <f t="shared" si="23"/>
        <v>0</v>
      </c>
      <c r="DC67" s="38">
        <f t="shared" si="23"/>
        <v>0</v>
      </c>
      <c r="DD67" s="38">
        <f t="shared" si="23"/>
        <v>0</v>
      </c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2"/>
      <c r="DR67" s="2"/>
      <c r="DS67" s="2"/>
      <c r="DT67" s="2"/>
      <c r="DU67" s="2"/>
      <c r="DV67" s="2"/>
      <c r="DW67" s="2"/>
      <c r="DX67" s="2"/>
      <c r="DY67" s="2"/>
    </row>
    <row r="68" spans="1:233" customFormat="1" ht="15" x14ac:dyDescent="0.25">
      <c r="A68" s="303"/>
      <c r="B68" s="68" t="s">
        <v>115</v>
      </c>
      <c r="C68" s="160">
        <f>SUM(D68:F68)</f>
        <v>382</v>
      </c>
      <c r="D68" s="111">
        <v>309</v>
      </c>
      <c r="E68" s="112">
        <v>73</v>
      </c>
      <c r="F68" s="161"/>
      <c r="G68" s="162"/>
      <c r="H68" s="70"/>
      <c r="I68" s="70"/>
      <c r="J68" s="7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37" t="str">
        <f t="shared" si="19"/>
        <v/>
      </c>
      <c r="CB68" s="37" t="str">
        <f t="shared" si="20"/>
        <v/>
      </c>
      <c r="CC68" s="37" t="str">
        <f t="shared" si="21"/>
        <v/>
      </c>
      <c r="CD68" s="37" t="str">
        <f t="shared" si="22"/>
        <v/>
      </c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38">
        <f t="shared" si="23"/>
        <v>0</v>
      </c>
      <c r="DB68" s="38">
        <f t="shared" si="23"/>
        <v>0</v>
      </c>
      <c r="DC68" s="38">
        <f t="shared" si="23"/>
        <v>0</v>
      </c>
      <c r="DD68" s="38">
        <f t="shared" si="23"/>
        <v>0</v>
      </c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2"/>
      <c r="DR68" s="2"/>
      <c r="DS68" s="2"/>
      <c r="DT68" s="2"/>
      <c r="DU68" s="2"/>
      <c r="DV68" s="2"/>
      <c r="DW68" s="2"/>
      <c r="DX68" s="2"/>
      <c r="DY68" s="2"/>
    </row>
    <row r="69" spans="1:233" customFormat="1" ht="15" x14ac:dyDescent="0.25">
      <c r="A69" s="303"/>
      <c r="B69" s="163" t="s">
        <v>116</v>
      </c>
      <c r="C69" s="164">
        <f>SUM(D69)</f>
        <v>0</v>
      </c>
      <c r="D69" s="111"/>
      <c r="E69" s="165"/>
      <c r="F69" s="166"/>
      <c r="G69" s="162"/>
      <c r="H69" s="70"/>
      <c r="I69" s="70"/>
      <c r="J69" s="7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37" t="str">
        <f t="shared" si="19"/>
        <v/>
      </c>
      <c r="CB69" s="37" t="str">
        <f t="shared" si="20"/>
        <v/>
      </c>
      <c r="CC69" s="37" t="str">
        <f t="shared" si="21"/>
        <v/>
      </c>
      <c r="CD69" s="37" t="str">
        <f t="shared" si="22"/>
        <v/>
      </c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38">
        <f t="shared" si="23"/>
        <v>0</v>
      </c>
      <c r="DB69" s="38">
        <f t="shared" si="23"/>
        <v>0</v>
      </c>
      <c r="DC69" s="38">
        <f t="shared" si="23"/>
        <v>0</v>
      </c>
      <c r="DD69" s="38">
        <f t="shared" si="23"/>
        <v>0</v>
      </c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2"/>
      <c r="DR69" s="2"/>
      <c r="DS69" s="2"/>
      <c r="DT69" s="2"/>
      <c r="DU69" s="2"/>
      <c r="DV69" s="2"/>
      <c r="DW69" s="2"/>
      <c r="DX69" s="2"/>
      <c r="DY69" s="2"/>
    </row>
    <row r="70" spans="1:233" customFormat="1" ht="15" x14ac:dyDescent="0.25">
      <c r="A70" s="303"/>
      <c r="B70" s="163" t="s">
        <v>117</v>
      </c>
      <c r="C70" s="160">
        <f>SUM(D70:F70)</f>
        <v>0</v>
      </c>
      <c r="D70" s="111"/>
      <c r="E70" s="112"/>
      <c r="F70" s="161"/>
      <c r="G70" s="162"/>
      <c r="H70" s="70"/>
      <c r="I70" s="70"/>
      <c r="J70" s="7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37" t="str">
        <f t="shared" si="19"/>
        <v/>
      </c>
      <c r="CB70" s="37" t="str">
        <f t="shared" si="20"/>
        <v/>
      </c>
      <c r="CC70" s="37" t="str">
        <f t="shared" si="21"/>
        <v/>
      </c>
      <c r="CD70" s="37" t="str">
        <f t="shared" si="22"/>
        <v/>
      </c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38">
        <f t="shared" si="23"/>
        <v>0</v>
      </c>
      <c r="DB70" s="38">
        <f t="shared" si="23"/>
        <v>0</v>
      </c>
      <c r="DC70" s="38">
        <f t="shared" si="23"/>
        <v>0</v>
      </c>
      <c r="DD70" s="38">
        <f t="shared" si="23"/>
        <v>0</v>
      </c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2"/>
      <c r="DR70" s="2"/>
      <c r="DS70" s="2"/>
      <c r="DT70" s="2"/>
      <c r="DU70" s="2"/>
      <c r="DV70" s="2"/>
      <c r="DW70" s="2"/>
      <c r="DX70" s="2"/>
      <c r="DY70" s="2"/>
    </row>
    <row r="71" spans="1:233" customFormat="1" ht="15" x14ac:dyDescent="0.25">
      <c r="A71" s="303"/>
      <c r="B71" s="163" t="s">
        <v>118</v>
      </c>
      <c r="C71" s="167">
        <f>SUM(D71)</f>
        <v>0</v>
      </c>
      <c r="D71" s="111"/>
      <c r="E71" s="165"/>
      <c r="F71" s="166"/>
      <c r="G71" s="162"/>
      <c r="H71" s="70"/>
      <c r="I71" s="70"/>
      <c r="J71" s="7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37" t="str">
        <f t="shared" si="19"/>
        <v/>
      </c>
      <c r="CB71" s="37" t="str">
        <f t="shared" si="20"/>
        <v/>
      </c>
      <c r="CC71" s="37" t="str">
        <f t="shared" si="21"/>
        <v/>
      </c>
      <c r="CD71" s="37" t="str">
        <f t="shared" si="22"/>
        <v/>
      </c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38">
        <f t="shared" si="23"/>
        <v>0</v>
      </c>
      <c r="DB71" s="38">
        <f t="shared" si="23"/>
        <v>0</v>
      </c>
      <c r="DC71" s="38">
        <f t="shared" si="23"/>
        <v>0</v>
      </c>
      <c r="DD71" s="38">
        <f t="shared" si="23"/>
        <v>0</v>
      </c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2"/>
      <c r="DR71" s="2"/>
      <c r="DS71" s="2"/>
      <c r="DT71" s="2"/>
      <c r="DU71" s="2"/>
      <c r="DV71" s="2"/>
      <c r="DW71" s="2"/>
      <c r="DX71" s="2"/>
      <c r="DY71" s="2"/>
    </row>
    <row r="72" spans="1:233" customFormat="1" ht="31.5" x14ac:dyDescent="0.25">
      <c r="A72" s="303"/>
      <c r="B72" s="163" t="s">
        <v>119</v>
      </c>
      <c r="C72" s="167">
        <f>SUM(D72)</f>
        <v>0</v>
      </c>
      <c r="D72" s="111"/>
      <c r="E72" s="165"/>
      <c r="F72" s="166"/>
      <c r="G72" s="162"/>
      <c r="H72" s="70"/>
      <c r="I72" s="70"/>
      <c r="J72" s="7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37" t="str">
        <f t="shared" si="19"/>
        <v/>
      </c>
      <c r="CB72" s="37" t="str">
        <f t="shared" si="20"/>
        <v/>
      </c>
      <c r="CC72" s="37" t="str">
        <f t="shared" si="21"/>
        <v/>
      </c>
      <c r="CD72" s="37" t="str">
        <f t="shared" si="22"/>
        <v/>
      </c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38">
        <f t="shared" si="23"/>
        <v>0</v>
      </c>
      <c r="DB72" s="38">
        <f t="shared" si="23"/>
        <v>0</v>
      </c>
      <c r="DC72" s="38">
        <f t="shared" si="23"/>
        <v>0</v>
      </c>
      <c r="DD72" s="38">
        <f t="shared" si="23"/>
        <v>0</v>
      </c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2"/>
      <c r="DR72" s="2"/>
      <c r="DS72" s="2"/>
      <c r="DT72" s="2"/>
      <c r="DU72" s="2"/>
      <c r="DV72" s="2"/>
      <c r="DW72" s="2"/>
      <c r="DX72" s="2"/>
      <c r="DY72" s="2"/>
    </row>
    <row r="73" spans="1:233" customFormat="1" ht="15" x14ac:dyDescent="0.25">
      <c r="A73" s="303"/>
      <c r="B73" s="163" t="s">
        <v>120</v>
      </c>
      <c r="C73" s="167">
        <f>SUM(F73)</f>
        <v>0</v>
      </c>
      <c r="D73" s="168"/>
      <c r="E73" s="165"/>
      <c r="F73" s="161"/>
      <c r="G73" s="162"/>
      <c r="H73" s="70"/>
      <c r="I73" s="70"/>
      <c r="J73" s="7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37" t="str">
        <f t="shared" si="19"/>
        <v/>
      </c>
      <c r="CB73" s="37" t="str">
        <f t="shared" si="20"/>
        <v/>
      </c>
      <c r="CC73" s="37" t="str">
        <f t="shared" si="21"/>
        <v/>
      </c>
      <c r="CD73" s="37" t="str">
        <f t="shared" si="22"/>
        <v/>
      </c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38">
        <f t="shared" si="23"/>
        <v>0</v>
      </c>
      <c r="DB73" s="38">
        <f t="shared" si="23"/>
        <v>0</v>
      </c>
      <c r="DC73" s="38">
        <f t="shared" si="23"/>
        <v>0</v>
      </c>
      <c r="DD73" s="38">
        <f t="shared" si="23"/>
        <v>0</v>
      </c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2"/>
      <c r="DR73" s="2"/>
      <c r="DS73" s="2"/>
      <c r="DT73" s="2"/>
      <c r="DU73" s="2"/>
      <c r="DV73" s="2"/>
      <c r="DW73" s="2"/>
      <c r="DX73" s="2"/>
      <c r="DY73" s="2"/>
    </row>
    <row r="74" spans="1:233" customFormat="1" ht="15" x14ac:dyDescent="0.25">
      <c r="A74" s="303"/>
      <c r="B74" s="163" t="s">
        <v>121</v>
      </c>
      <c r="C74" s="160">
        <f>SUM(D74:F74)</f>
        <v>0</v>
      </c>
      <c r="D74" s="111"/>
      <c r="E74" s="112"/>
      <c r="F74" s="161"/>
      <c r="G74" s="162"/>
      <c r="H74" s="70"/>
      <c r="I74" s="70"/>
      <c r="J74" s="7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37" t="str">
        <f t="shared" si="19"/>
        <v/>
      </c>
      <c r="CB74" s="37" t="str">
        <f t="shared" si="20"/>
        <v/>
      </c>
      <c r="CC74" s="37" t="str">
        <f t="shared" si="21"/>
        <v/>
      </c>
      <c r="CD74" s="37" t="str">
        <f t="shared" si="22"/>
        <v/>
      </c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38">
        <f t="shared" si="23"/>
        <v>0</v>
      </c>
      <c r="DB74" s="38">
        <f t="shared" si="23"/>
        <v>0</v>
      </c>
      <c r="DC74" s="38">
        <f t="shared" si="23"/>
        <v>0</v>
      </c>
      <c r="DD74" s="38">
        <f t="shared" si="23"/>
        <v>0</v>
      </c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2"/>
      <c r="DR74" s="2"/>
      <c r="DS74" s="2"/>
      <c r="DT74" s="2"/>
      <c r="DU74" s="2"/>
      <c r="DV74" s="2"/>
      <c r="DW74" s="2"/>
      <c r="DX74" s="2"/>
      <c r="DY74" s="2"/>
    </row>
    <row r="75" spans="1:233" customFormat="1" ht="15" x14ac:dyDescent="0.25">
      <c r="A75" s="303"/>
      <c r="B75" s="163" t="s">
        <v>122</v>
      </c>
      <c r="C75" s="160">
        <f>SUM(D75:F75)</f>
        <v>0</v>
      </c>
      <c r="D75" s="111"/>
      <c r="E75" s="112"/>
      <c r="F75" s="161"/>
      <c r="G75" s="162"/>
      <c r="H75" s="70"/>
      <c r="I75" s="70"/>
      <c r="J75" s="7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37" t="str">
        <f t="shared" si="19"/>
        <v/>
      </c>
      <c r="CB75" s="37" t="str">
        <f t="shared" si="20"/>
        <v/>
      </c>
      <c r="CC75" s="37" t="str">
        <f t="shared" si="21"/>
        <v/>
      </c>
      <c r="CD75" s="37" t="str">
        <f t="shared" si="22"/>
        <v/>
      </c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38">
        <f t="shared" si="23"/>
        <v>0</v>
      </c>
      <c r="DB75" s="38">
        <f t="shared" si="23"/>
        <v>0</v>
      </c>
      <c r="DC75" s="38">
        <f t="shared" si="23"/>
        <v>0</v>
      </c>
      <c r="DD75" s="38">
        <f t="shared" si="23"/>
        <v>0</v>
      </c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2"/>
      <c r="DR75" s="2"/>
      <c r="DS75" s="2"/>
      <c r="DT75" s="2"/>
      <c r="DU75" s="2"/>
      <c r="DV75" s="2"/>
      <c r="DW75" s="2"/>
      <c r="DX75" s="2"/>
      <c r="DY75" s="2"/>
    </row>
    <row r="76" spans="1:233" customFormat="1" ht="15" x14ac:dyDescent="0.25">
      <c r="A76" s="303"/>
      <c r="B76" s="163" t="s">
        <v>123</v>
      </c>
      <c r="C76" s="160">
        <f>SUM(D76:F76)</f>
        <v>0</v>
      </c>
      <c r="D76" s="111"/>
      <c r="E76" s="112"/>
      <c r="F76" s="161"/>
      <c r="G76" s="162"/>
      <c r="H76" s="70"/>
      <c r="I76" s="70"/>
      <c r="J76" s="7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37" t="str">
        <f>IF(DA76=1,"* Pueblos Originarios debe ser MENOR O IGUAL al Total. ","")</f>
        <v/>
      </c>
      <c r="CB76" s="37" t="str">
        <f>IF(DB76=1,"* Migrantes debe ser MENOR O IGUAL al Total. ","")</f>
        <v/>
      </c>
      <c r="CC76" s="37" t="str">
        <f>IF(DC76=1,"* Multimorbilidad Crónica debe ser MENOR O IGUAL al Total. ","")</f>
        <v/>
      </c>
      <c r="CD76" s="37" t="str">
        <f>IF(DD76=1,"* Población ELEAM o Institucionalizada debe ser MENOR O IGUAL al Total. ","")</f>
        <v/>
      </c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38">
        <f t="shared" si="23"/>
        <v>0</v>
      </c>
      <c r="DB76" s="38">
        <f t="shared" si="23"/>
        <v>0</v>
      </c>
      <c r="DC76" s="38">
        <f t="shared" si="23"/>
        <v>0</v>
      </c>
      <c r="DD76" s="38">
        <f t="shared" si="23"/>
        <v>0</v>
      </c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2"/>
      <c r="DR76" s="2"/>
      <c r="DS76" s="2"/>
      <c r="DT76" s="2"/>
      <c r="DU76" s="2"/>
      <c r="DV76" s="2"/>
      <c r="DW76" s="2"/>
      <c r="DX76" s="2"/>
      <c r="DY76" s="2"/>
    </row>
    <row r="77" spans="1:233" customFormat="1" ht="15" x14ac:dyDescent="0.25">
      <c r="A77" s="303"/>
      <c r="B77" s="169" t="s">
        <v>124</v>
      </c>
      <c r="C77" s="149">
        <f>SUM(D77:F77)</f>
        <v>0</v>
      </c>
      <c r="D77" s="170"/>
      <c r="E77" s="171"/>
      <c r="F77" s="172"/>
      <c r="G77" s="173"/>
      <c r="H77" s="74"/>
      <c r="I77" s="74"/>
      <c r="J77" s="7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37" t="str">
        <f>IF(DA77=1,"* Pueblos Originarios debe ser MENOR O IGUAL al Total. ","")</f>
        <v/>
      </c>
      <c r="CB77" s="37" t="str">
        <f>IF(DB77=1,"* Migrantes debe ser MENOR O IGUAL al Total. ","")</f>
        <v/>
      </c>
      <c r="CC77" s="37" t="str">
        <f>IF(DC77=1,"* Multimorbilidad Crónica debe ser MENOR O IGUAL al Total. ","")</f>
        <v/>
      </c>
      <c r="CD77" s="37" t="str">
        <f>IF(DD77=1,"* Población ELEAM o Institucionalizada debe ser MENOR O IGUAL al Total. ","")</f>
        <v/>
      </c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38">
        <f t="shared" si="23"/>
        <v>0</v>
      </c>
      <c r="DB77" s="38">
        <f t="shared" si="23"/>
        <v>0</v>
      </c>
      <c r="DC77" s="38">
        <f t="shared" si="23"/>
        <v>0</v>
      </c>
      <c r="DD77" s="38">
        <f t="shared" si="23"/>
        <v>0</v>
      </c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2"/>
      <c r="DR77" s="2"/>
      <c r="DS77" s="2"/>
      <c r="DT77" s="2"/>
      <c r="DU77" s="2"/>
      <c r="DV77" s="2"/>
      <c r="DW77" s="2"/>
      <c r="DX77" s="2"/>
      <c r="DY77" s="2"/>
    </row>
    <row r="78" spans="1:233" s="40" customFormat="1" x14ac:dyDescent="0.2">
      <c r="A78" s="142" t="s">
        <v>125</v>
      </c>
      <c r="B78" s="143"/>
      <c r="C78" s="143"/>
      <c r="D78" s="143"/>
      <c r="E78" s="143"/>
      <c r="F78" s="143"/>
      <c r="G78" s="174"/>
      <c r="H78" s="175"/>
      <c r="I78" s="176"/>
      <c r="J78" s="17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2"/>
      <c r="DR78" s="2"/>
      <c r="DS78" s="2"/>
      <c r="DT78" s="2"/>
      <c r="DU78" s="2"/>
      <c r="DV78" s="2"/>
      <c r="DW78" s="2"/>
      <c r="DX78" s="2"/>
      <c r="DY78" s="2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</row>
    <row r="79" spans="1:233" s="40" customFormat="1" x14ac:dyDescent="0.2">
      <c r="A79" s="290" t="s">
        <v>126</v>
      </c>
      <c r="B79" s="291"/>
      <c r="C79" s="296" t="s">
        <v>127</v>
      </c>
      <c r="D79" s="296"/>
      <c r="E79" s="296"/>
      <c r="F79" s="296"/>
      <c r="G79" s="297"/>
      <c r="H79" s="298" t="s">
        <v>128</v>
      </c>
      <c r="I79" s="299"/>
      <c r="J79" s="1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2"/>
      <c r="DR79" s="2"/>
      <c r="DS79" s="2"/>
      <c r="DT79" s="2"/>
      <c r="DU79" s="2"/>
      <c r="DV79" s="2"/>
      <c r="DW79" s="2"/>
      <c r="DX79" s="2"/>
      <c r="DY79" s="2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</row>
    <row r="80" spans="1:233" s="40" customFormat="1" ht="14.25" customHeight="1" x14ac:dyDescent="0.2">
      <c r="A80" s="292"/>
      <c r="B80" s="293"/>
      <c r="C80" s="290" t="s">
        <v>4</v>
      </c>
      <c r="D80" s="287" t="s">
        <v>129</v>
      </c>
      <c r="E80" s="288"/>
      <c r="F80" s="289"/>
      <c r="G80" s="301" t="s">
        <v>130</v>
      </c>
      <c r="H80" s="300"/>
      <c r="I80" s="299"/>
      <c r="J80" s="12"/>
      <c r="K80" s="1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3"/>
      <c r="BW80" s="3"/>
      <c r="BX80" s="4"/>
      <c r="BY80" s="4"/>
      <c r="BZ80" s="4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6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</row>
    <row r="81" spans="1:233" s="40" customFormat="1" ht="21" x14ac:dyDescent="0.2">
      <c r="A81" s="294"/>
      <c r="B81" s="295"/>
      <c r="C81" s="294"/>
      <c r="D81" s="145" t="s">
        <v>131</v>
      </c>
      <c r="E81" s="17" t="s">
        <v>132</v>
      </c>
      <c r="F81" s="179" t="s">
        <v>85</v>
      </c>
      <c r="G81" s="302"/>
      <c r="H81" s="24" t="s">
        <v>133</v>
      </c>
      <c r="I81" s="257" t="s">
        <v>134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3"/>
      <c r="BW81" s="3"/>
      <c r="BX81" s="4"/>
      <c r="BY81" s="4"/>
      <c r="BZ81" s="4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6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</row>
    <row r="82" spans="1:233" s="40" customFormat="1" x14ac:dyDescent="0.2">
      <c r="A82" s="280" t="s">
        <v>135</v>
      </c>
      <c r="B82" s="281"/>
      <c r="C82" s="180">
        <f t="shared" ref="C82:C89" si="24">SUM(D82:F82)+H82</f>
        <v>0</v>
      </c>
      <c r="D82" s="103"/>
      <c r="E82" s="104"/>
      <c r="F82" s="181"/>
      <c r="G82" s="182"/>
      <c r="H82" s="130"/>
      <c r="I82" s="18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3"/>
      <c r="BW82" s="3"/>
      <c r="BX82" s="4"/>
      <c r="BY82" s="4"/>
      <c r="BZ82" s="4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6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</row>
    <row r="83" spans="1:233" s="40" customFormat="1" x14ac:dyDescent="0.2">
      <c r="A83" s="282" t="s">
        <v>136</v>
      </c>
      <c r="B83" s="283"/>
      <c r="C83" s="184">
        <f t="shared" si="24"/>
        <v>0</v>
      </c>
      <c r="D83" s="111"/>
      <c r="E83" s="112"/>
      <c r="F83" s="185"/>
      <c r="G83" s="186"/>
      <c r="H83" s="107"/>
      <c r="I83" s="18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3"/>
      <c r="BW83" s="3"/>
      <c r="BX83" s="4"/>
      <c r="BY83" s="4"/>
      <c r="BZ83" s="4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6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</row>
    <row r="84" spans="1:233" s="40" customFormat="1" x14ac:dyDescent="0.2">
      <c r="A84" s="282" t="s">
        <v>137</v>
      </c>
      <c r="B84" s="283"/>
      <c r="C84" s="184">
        <f t="shared" si="24"/>
        <v>0</v>
      </c>
      <c r="D84" s="111"/>
      <c r="E84" s="112"/>
      <c r="F84" s="185"/>
      <c r="G84" s="186"/>
      <c r="H84" s="107"/>
      <c r="I84" s="18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3"/>
      <c r="BW84" s="3"/>
      <c r="BX84" s="4"/>
      <c r="BY84" s="4"/>
      <c r="BZ84" s="4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6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</row>
    <row r="85" spans="1:233" s="40" customFormat="1" x14ac:dyDescent="0.2">
      <c r="A85" s="284" t="s">
        <v>138</v>
      </c>
      <c r="B85" s="283"/>
      <c r="C85" s="184">
        <f t="shared" si="24"/>
        <v>0</v>
      </c>
      <c r="D85" s="111"/>
      <c r="E85" s="112"/>
      <c r="F85" s="185"/>
      <c r="G85" s="186"/>
      <c r="H85" s="107"/>
      <c r="I85" s="18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3"/>
      <c r="BW85" s="3"/>
      <c r="BX85" s="4"/>
      <c r="BY85" s="4"/>
      <c r="BZ85" s="4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6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</row>
    <row r="86" spans="1:233" s="40" customFormat="1" x14ac:dyDescent="0.2">
      <c r="A86" s="284" t="s">
        <v>139</v>
      </c>
      <c r="B86" s="283"/>
      <c r="C86" s="184">
        <f t="shared" si="24"/>
        <v>0</v>
      </c>
      <c r="D86" s="111"/>
      <c r="E86" s="112"/>
      <c r="F86" s="185"/>
      <c r="G86" s="186"/>
      <c r="H86" s="107"/>
      <c r="I86" s="18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3"/>
      <c r="BW86" s="3"/>
      <c r="BX86" s="4"/>
      <c r="BY86" s="4"/>
      <c r="BZ86" s="4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6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</row>
    <row r="87" spans="1:233" s="40" customFormat="1" x14ac:dyDescent="0.2">
      <c r="A87" s="282" t="s">
        <v>140</v>
      </c>
      <c r="B87" s="283"/>
      <c r="C87" s="184">
        <f t="shared" si="24"/>
        <v>0</v>
      </c>
      <c r="D87" s="111"/>
      <c r="E87" s="112"/>
      <c r="F87" s="185"/>
      <c r="G87" s="186"/>
      <c r="H87" s="107"/>
      <c r="I87" s="1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3"/>
      <c r="BW87" s="3"/>
      <c r="BX87" s="4"/>
      <c r="BY87" s="4"/>
      <c r="BZ87" s="4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6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</row>
    <row r="88" spans="1:233" s="40" customFormat="1" x14ac:dyDescent="0.2">
      <c r="A88" s="282" t="s">
        <v>141</v>
      </c>
      <c r="B88" s="283"/>
      <c r="C88" s="184">
        <f t="shared" si="24"/>
        <v>0</v>
      </c>
      <c r="D88" s="111"/>
      <c r="E88" s="112"/>
      <c r="F88" s="185"/>
      <c r="G88" s="186"/>
      <c r="H88" s="107"/>
      <c r="I88" s="18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3"/>
      <c r="BW88" s="3"/>
      <c r="BX88" s="4"/>
      <c r="BY88" s="4"/>
      <c r="BZ88" s="4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6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</row>
    <row r="89" spans="1:233" s="40" customFormat="1" x14ac:dyDescent="0.2">
      <c r="A89" s="285" t="s">
        <v>142</v>
      </c>
      <c r="B89" s="286"/>
      <c r="C89" s="188">
        <f t="shared" si="24"/>
        <v>0</v>
      </c>
      <c r="D89" s="125"/>
      <c r="E89" s="126"/>
      <c r="F89" s="189"/>
      <c r="G89" s="190"/>
      <c r="H89" s="117"/>
      <c r="I89" s="19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3"/>
      <c r="BW89" s="3"/>
      <c r="BX89" s="4"/>
      <c r="BY89" s="4"/>
      <c r="BZ89" s="4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6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</row>
    <row r="90" spans="1:233" s="40" customFormat="1" x14ac:dyDescent="0.2">
      <c r="A90" s="1" t="s">
        <v>143</v>
      </c>
      <c r="B90" s="12"/>
      <c r="C90" s="12"/>
      <c r="D90" s="12"/>
      <c r="E90" s="12"/>
      <c r="F90" s="12"/>
      <c r="G90" s="12"/>
      <c r="H90" s="12"/>
      <c r="I90" s="1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3"/>
      <c r="BW90" s="3"/>
      <c r="BX90" s="4"/>
      <c r="BY90" s="4"/>
      <c r="BZ90" s="4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6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</row>
    <row r="91" spans="1:233" s="40" customFormat="1" x14ac:dyDescent="0.2">
      <c r="A91" s="192" t="s">
        <v>144</v>
      </c>
      <c r="B91" s="193"/>
      <c r="C91" s="193"/>
      <c r="D91" s="193"/>
      <c r="E91" s="193"/>
      <c r="F91" s="194"/>
      <c r="G91" s="19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3"/>
      <c r="BW91" s="3"/>
      <c r="BX91" s="4"/>
      <c r="BY91" s="4"/>
      <c r="BZ91" s="4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6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</row>
    <row r="92" spans="1:233" s="40" customFormat="1" x14ac:dyDescent="0.2">
      <c r="A92" s="275" t="s">
        <v>145</v>
      </c>
      <c r="B92" s="275" t="s">
        <v>146</v>
      </c>
      <c r="C92" s="287" t="s">
        <v>147</v>
      </c>
      <c r="D92" s="288"/>
      <c r="E92" s="288"/>
      <c r="F92" s="288"/>
      <c r="G92" s="28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3"/>
      <c r="BW92" s="3"/>
      <c r="BX92" s="4"/>
      <c r="BY92" s="4"/>
      <c r="BZ92" s="4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6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</row>
    <row r="93" spans="1:233" s="40" customFormat="1" x14ac:dyDescent="0.2">
      <c r="A93" s="276"/>
      <c r="B93" s="276"/>
      <c r="C93" s="145" t="s">
        <v>148</v>
      </c>
      <c r="D93" s="195" t="s">
        <v>149</v>
      </c>
      <c r="E93" s="17" t="s">
        <v>65</v>
      </c>
      <c r="F93" s="17" t="s">
        <v>150</v>
      </c>
      <c r="G93" s="179" t="s">
        <v>151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3"/>
      <c r="BW93" s="3"/>
      <c r="BX93" s="4"/>
      <c r="BY93" s="4"/>
      <c r="BZ93" s="4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6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</row>
    <row r="94" spans="1:233" s="40" customFormat="1" x14ac:dyDescent="0.2">
      <c r="A94" s="196" t="s">
        <v>152</v>
      </c>
      <c r="B94" s="197">
        <f>SUM(C94:G94)</f>
        <v>0</v>
      </c>
      <c r="C94" s="103"/>
      <c r="D94" s="198"/>
      <c r="E94" s="198"/>
      <c r="F94" s="198"/>
      <c r="G94" s="13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3"/>
      <c r="BW94" s="3"/>
      <c r="BX94" s="4"/>
      <c r="BY94" s="4"/>
      <c r="BZ94" s="4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6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</row>
    <row r="95" spans="1:233" s="40" customFormat="1" x14ac:dyDescent="0.2">
      <c r="A95" s="199" t="s">
        <v>101</v>
      </c>
      <c r="B95" s="200">
        <f>SUM(C95:G95)</f>
        <v>0</v>
      </c>
      <c r="C95" s="125"/>
      <c r="D95" s="127"/>
      <c r="E95" s="127"/>
      <c r="F95" s="127"/>
      <c r="G95" s="11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3"/>
      <c r="BW95" s="3"/>
      <c r="BX95" s="4"/>
      <c r="BY95" s="4"/>
      <c r="BZ95" s="4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6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</row>
    <row r="96" spans="1:233" x14ac:dyDescent="0.2">
      <c r="A96" s="192" t="s">
        <v>153</v>
      </c>
      <c r="B96" s="193"/>
      <c r="C96" s="193"/>
      <c r="D96" s="193"/>
      <c r="E96" s="193"/>
      <c r="F96" s="194"/>
      <c r="G96" s="194"/>
    </row>
    <row r="97" spans="1:105" s="2" customFormat="1" ht="14.25" customHeight="1" x14ac:dyDescent="0.2">
      <c r="A97" s="275" t="s">
        <v>154</v>
      </c>
      <c r="B97" s="277" t="s">
        <v>155</v>
      </c>
      <c r="C97" s="277" t="s">
        <v>156</v>
      </c>
      <c r="BV97" s="3"/>
      <c r="BW97" s="3"/>
      <c r="BX97" s="4"/>
      <c r="BY97" s="4"/>
      <c r="BZ97" s="4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6"/>
      <c r="DA97" s="7"/>
    </row>
    <row r="98" spans="1:105" s="2" customFormat="1" x14ac:dyDescent="0.2">
      <c r="A98" s="276"/>
      <c r="B98" s="278"/>
      <c r="C98" s="279"/>
      <c r="BV98" s="3"/>
      <c r="BW98" s="3"/>
      <c r="BX98" s="4"/>
      <c r="BY98" s="4"/>
      <c r="BZ98" s="4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6"/>
      <c r="DA98" s="7"/>
    </row>
    <row r="99" spans="1:105" s="2" customFormat="1" x14ac:dyDescent="0.2">
      <c r="A99" s="201" t="s">
        <v>152</v>
      </c>
      <c r="B99" s="202"/>
      <c r="C99" s="202"/>
      <c r="BV99" s="3"/>
      <c r="BW99" s="3"/>
      <c r="BX99" s="4"/>
      <c r="BY99" s="4"/>
      <c r="BZ99" s="4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6"/>
      <c r="DA99" s="7"/>
    </row>
    <row r="100" spans="1:105" s="2" customFormat="1" x14ac:dyDescent="0.2">
      <c r="A100" s="203" t="s">
        <v>157</v>
      </c>
      <c r="B100" s="204"/>
      <c r="C100" s="204"/>
      <c r="D100" s="204"/>
      <c r="E100" s="204"/>
      <c r="F100" s="204"/>
      <c r="G100" s="204"/>
      <c r="H100" s="204"/>
      <c r="I100" s="204"/>
      <c r="J100" s="204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BV100" s="3"/>
      <c r="BW100" s="3"/>
      <c r="BX100" s="4"/>
      <c r="BY100" s="4"/>
      <c r="BZ100" s="4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6"/>
      <c r="DA100" s="7"/>
    </row>
    <row r="101" spans="1:105" s="2" customFormat="1" x14ac:dyDescent="0.2">
      <c r="A101" s="266" t="s">
        <v>158</v>
      </c>
      <c r="B101" s="266" t="s">
        <v>4</v>
      </c>
      <c r="C101" s="267" t="s">
        <v>159</v>
      </c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9" t="s">
        <v>160</v>
      </c>
      <c r="U101" s="270"/>
      <c r="BQ101" s="3"/>
      <c r="BR101" s="3"/>
      <c r="BS101" s="3"/>
      <c r="BT101" s="3"/>
      <c r="BY101" s="4"/>
      <c r="BZ101" s="4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6"/>
      <c r="CV101" s="6"/>
      <c r="CW101" s="6"/>
      <c r="CX101" s="6"/>
      <c r="CY101" s="6"/>
      <c r="CZ101" s="6"/>
      <c r="DA101" s="7"/>
    </row>
    <row r="102" spans="1:105" s="2" customFormat="1" ht="14.25" customHeight="1" x14ac:dyDescent="0.2">
      <c r="A102" s="266"/>
      <c r="B102" s="266"/>
      <c r="C102" s="273" t="s">
        <v>161</v>
      </c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1"/>
      <c r="U102" s="272"/>
      <c r="BQ102" s="3"/>
      <c r="BR102" s="3"/>
      <c r="BS102" s="3"/>
      <c r="BT102" s="3"/>
      <c r="BY102" s="4"/>
      <c r="BZ102" s="4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6"/>
      <c r="CV102" s="6"/>
      <c r="CW102" s="6"/>
      <c r="CX102" s="6"/>
      <c r="CY102" s="6"/>
      <c r="CZ102" s="6"/>
      <c r="DA102" s="7"/>
    </row>
    <row r="103" spans="1:105" s="2" customFormat="1" ht="21" x14ac:dyDescent="0.2">
      <c r="A103" s="266"/>
      <c r="B103" s="266"/>
      <c r="C103" s="145" t="s">
        <v>148</v>
      </c>
      <c r="D103" s="17" t="s">
        <v>149</v>
      </c>
      <c r="E103" s="17" t="s">
        <v>65</v>
      </c>
      <c r="F103" s="17" t="s">
        <v>150</v>
      </c>
      <c r="G103" s="17" t="s">
        <v>151</v>
      </c>
      <c r="H103" s="17" t="s">
        <v>162</v>
      </c>
      <c r="I103" s="17" t="s">
        <v>69</v>
      </c>
      <c r="J103" s="17" t="s">
        <v>70</v>
      </c>
      <c r="K103" s="17" t="s">
        <v>71</v>
      </c>
      <c r="L103" s="17" t="s">
        <v>72</v>
      </c>
      <c r="M103" s="17" t="s">
        <v>73</v>
      </c>
      <c r="N103" s="17" t="s">
        <v>74</v>
      </c>
      <c r="O103" s="17" t="s">
        <v>75</v>
      </c>
      <c r="P103" s="17" t="s">
        <v>76</v>
      </c>
      <c r="Q103" s="17" t="s">
        <v>77</v>
      </c>
      <c r="R103" s="17" t="s">
        <v>78</v>
      </c>
      <c r="S103" s="179" t="s">
        <v>79</v>
      </c>
      <c r="T103" s="206" t="s">
        <v>81</v>
      </c>
      <c r="U103" s="207" t="s">
        <v>82</v>
      </c>
      <c r="BQ103" s="3"/>
      <c r="BR103" s="3"/>
      <c r="BS103" s="3"/>
      <c r="BT103" s="3"/>
      <c r="BY103" s="4"/>
      <c r="BZ103" s="4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6"/>
      <c r="CV103" s="6"/>
      <c r="CW103" s="6"/>
      <c r="CX103" s="6"/>
      <c r="CY103" s="6"/>
      <c r="CZ103" s="6"/>
      <c r="DA103" s="7"/>
    </row>
    <row r="104" spans="1:105" s="2" customFormat="1" ht="21" x14ac:dyDescent="0.2">
      <c r="A104" s="208" t="s">
        <v>163</v>
      </c>
      <c r="B104" s="209">
        <f>SUM(C104:S104)</f>
        <v>0</v>
      </c>
      <c r="C104" s="103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81"/>
      <c r="T104" s="183"/>
      <c r="U104" s="131"/>
      <c r="V104" s="2" t="str">
        <f>CA104</f>
        <v/>
      </c>
      <c r="BV104" s="3"/>
      <c r="BW104" s="3"/>
      <c r="BX104" s="4"/>
      <c r="BY104" s="4"/>
      <c r="BZ104" s="4"/>
      <c r="CA104" s="37" t="str">
        <f>IF(DA104=1,"* El Total de consultas por Sexo debe ser igual al Total de Consultas por Grupo de Edad. ","")</f>
        <v/>
      </c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6"/>
      <c r="DA104" s="38">
        <f>IF(B104&lt;&gt;U104+T104,1,0)</f>
        <v>0</v>
      </c>
    </row>
    <row r="105" spans="1:105" s="2" customFormat="1" x14ac:dyDescent="0.2">
      <c r="A105" s="210" t="s">
        <v>164</v>
      </c>
      <c r="B105" s="209">
        <f t="shared" ref="B105:B118" si="25">SUM(C105:S105)</f>
        <v>0</v>
      </c>
      <c r="C105" s="111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85"/>
      <c r="T105" s="187"/>
      <c r="U105" s="109"/>
      <c r="V105" s="2" t="str">
        <f t="shared" ref="V105:V118" si="26">CA105</f>
        <v/>
      </c>
      <c r="BV105" s="3"/>
      <c r="BW105" s="3"/>
      <c r="BX105" s="4"/>
      <c r="BY105" s="4"/>
      <c r="BZ105" s="4"/>
      <c r="CA105" s="37" t="str">
        <f t="shared" ref="CA105:CA118" si="27">IF(DA105=1,"* El Total de consultas por Sexo debe ser igual al Total de Consultas por Grupo de Edad. ","")</f>
        <v/>
      </c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6"/>
      <c r="DA105" s="38">
        <f t="shared" ref="DA105:DA118" si="28">IF(B105&lt;&gt;U105+T105,1,0)</f>
        <v>0</v>
      </c>
    </row>
    <row r="106" spans="1:105" s="2" customFormat="1" x14ac:dyDescent="0.2">
      <c r="A106" s="210" t="s">
        <v>165</v>
      </c>
      <c r="B106" s="209">
        <f t="shared" si="25"/>
        <v>0</v>
      </c>
      <c r="C106" s="111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85"/>
      <c r="T106" s="187"/>
      <c r="U106" s="109"/>
      <c r="V106" s="2" t="str">
        <f t="shared" si="26"/>
        <v/>
      </c>
      <c r="BV106" s="3"/>
      <c r="BW106" s="3"/>
      <c r="BX106" s="4"/>
      <c r="BY106" s="4"/>
      <c r="BZ106" s="4"/>
      <c r="CA106" s="37" t="str">
        <f t="shared" si="27"/>
        <v/>
      </c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6"/>
      <c r="DA106" s="38">
        <f t="shared" si="28"/>
        <v>0</v>
      </c>
    </row>
    <row r="107" spans="1:105" s="2" customFormat="1" ht="21" x14ac:dyDescent="0.2">
      <c r="A107" s="210" t="s">
        <v>166</v>
      </c>
      <c r="B107" s="209">
        <f t="shared" si="25"/>
        <v>0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85"/>
      <c r="T107" s="187"/>
      <c r="U107" s="109"/>
      <c r="V107" s="2" t="str">
        <f t="shared" si="26"/>
        <v/>
      </c>
      <c r="BV107" s="3"/>
      <c r="BW107" s="3"/>
      <c r="BX107" s="4"/>
      <c r="BY107" s="4"/>
      <c r="BZ107" s="4"/>
      <c r="CA107" s="37" t="str">
        <f t="shared" si="27"/>
        <v/>
      </c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6"/>
      <c r="DA107" s="38">
        <f t="shared" si="28"/>
        <v>0</v>
      </c>
    </row>
    <row r="108" spans="1:105" s="2" customFormat="1" x14ac:dyDescent="0.2">
      <c r="A108" s="210" t="s">
        <v>167</v>
      </c>
      <c r="B108" s="209">
        <f t="shared" si="25"/>
        <v>0</v>
      </c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85"/>
      <c r="T108" s="187"/>
      <c r="U108" s="109"/>
      <c r="V108" s="2" t="str">
        <f t="shared" si="26"/>
        <v/>
      </c>
      <c r="BV108" s="3"/>
      <c r="BW108" s="3"/>
      <c r="BX108" s="4"/>
      <c r="BY108" s="4"/>
      <c r="BZ108" s="4"/>
      <c r="CA108" s="37" t="str">
        <f t="shared" si="27"/>
        <v/>
      </c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6"/>
      <c r="DA108" s="38">
        <f t="shared" si="28"/>
        <v>0</v>
      </c>
    </row>
    <row r="109" spans="1:105" s="2" customFormat="1" x14ac:dyDescent="0.2">
      <c r="A109" s="210" t="s">
        <v>168</v>
      </c>
      <c r="B109" s="209">
        <f t="shared" si="25"/>
        <v>0</v>
      </c>
      <c r="C109" s="111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85"/>
      <c r="T109" s="187"/>
      <c r="U109" s="109"/>
      <c r="V109" s="2" t="str">
        <f t="shared" si="26"/>
        <v/>
      </c>
      <c r="BV109" s="3"/>
      <c r="BW109" s="3"/>
      <c r="BX109" s="4"/>
      <c r="BY109" s="4"/>
      <c r="BZ109" s="4"/>
      <c r="CA109" s="37" t="str">
        <f t="shared" si="27"/>
        <v/>
      </c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6"/>
      <c r="DA109" s="38">
        <f t="shared" si="28"/>
        <v>0</v>
      </c>
    </row>
    <row r="110" spans="1:105" s="2" customFormat="1" x14ac:dyDescent="0.2">
      <c r="A110" s="210" t="s">
        <v>169</v>
      </c>
      <c r="B110" s="209">
        <f t="shared" si="25"/>
        <v>0</v>
      </c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85"/>
      <c r="T110" s="187"/>
      <c r="U110" s="109"/>
      <c r="V110" s="2" t="str">
        <f t="shared" si="26"/>
        <v/>
      </c>
      <c r="BV110" s="3"/>
      <c r="BW110" s="3"/>
      <c r="BX110" s="4"/>
      <c r="BY110" s="4"/>
      <c r="BZ110" s="4"/>
      <c r="CA110" s="37" t="str">
        <f t="shared" si="27"/>
        <v/>
      </c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6"/>
      <c r="DA110" s="38">
        <f t="shared" si="28"/>
        <v>0</v>
      </c>
    </row>
    <row r="111" spans="1:105" s="2" customFormat="1" x14ac:dyDescent="0.2">
      <c r="A111" s="210" t="s">
        <v>170</v>
      </c>
      <c r="B111" s="209">
        <f t="shared" si="25"/>
        <v>0</v>
      </c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85"/>
      <c r="T111" s="187"/>
      <c r="U111" s="109"/>
      <c r="V111" s="2" t="str">
        <f t="shared" si="26"/>
        <v/>
      </c>
      <c r="BV111" s="3"/>
      <c r="BW111" s="3"/>
      <c r="BX111" s="4"/>
      <c r="BY111" s="4"/>
      <c r="BZ111" s="4"/>
      <c r="CA111" s="37" t="str">
        <f t="shared" si="27"/>
        <v/>
      </c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6"/>
      <c r="DA111" s="38">
        <f t="shared" si="28"/>
        <v>0</v>
      </c>
    </row>
    <row r="112" spans="1:105" s="2" customFormat="1" x14ac:dyDescent="0.2">
      <c r="A112" s="210" t="s">
        <v>171</v>
      </c>
      <c r="B112" s="209">
        <f t="shared" si="25"/>
        <v>0</v>
      </c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85"/>
      <c r="T112" s="187"/>
      <c r="U112" s="109"/>
      <c r="V112" s="2" t="str">
        <f t="shared" si="26"/>
        <v/>
      </c>
      <c r="BV112" s="3"/>
      <c r="BW112" s="3"/>
      <c r="BX112" s="4"/>
      <c r="BY112" s="4"/>
      <c r="BZ112" s="4"/>
      <c r="CA112" s="37" t="str">
        <f t="shared" si="27"/>
        <v/>
      </c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6"/>
      <c r="DA112" s="38">
        <f t="shared" si="28"/>
        <v>0</v>
      </c>
    </row>
    <row r="113" spans="1:233" x14ac:dyDescent="0.2">
      <c r="A113" s="211" t="s">
        <v>172</v>
      </c>
      <c r="B113" s="209">
        <f t="shared" si="25"/>
        <v>0</v>
      </c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85"/>
      <c r="T113" s="187"/>
      <c r="U113" s="109"/>
      <c r="V113" s="2" t="str">
        <f t="shared" si="26"/>
        <v/>
      </c>
      <c r="CA113" s="37" t="str">
        <f t="shared" si="27"/>
        <v/>
      </c>
      <c r="DA113" s="38">
        <f t="shared" si="28"/>
        <v>0</v>
      </c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</row>
    <row r="114" spans="1:233" x14ac:dyDescent="0.2">
      <c r="A114" s="211" t="s">
        <v>173</v>
      </c>
      <c r="B114" s="209">
        <f t="shared" si="25"/>
        <v>0</v>
      </c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85"/>
      <c r="T114" s="187"/>
      <c r="U114" s="109"/>
      <c r="V114" s="2" t="str">
        <f t="shared" si="26"/>
        <v/>
      </c>
      <c r="CA114" s="37" t="str">
        <f t="shared" si="27"/>
        <v/>
      </c>
      <c r="DA114" s="38">
        <f t="shared" si="28"/>
        <v>0</v>
      </c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</row>
    <row r="115" spans="1:233" x14ac:dyDescent="0.2">
      <c r="A115" s="211" t="s">
        <v>174</v>
      </c>
      <c r="B115" s="209">
        <f t="shared" si="25"/>
        <v>0</v>
      </c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85"/>
      <c r="T115" s="187"/>
      <c r="U115" s="109"/>
      <c r="V115" s="2" t="str">
        <f t="shared" si="26"/>
        <v/>
      </c>
      <c r="CA115" s="37" t="str">
        <f t="shared" si="27"/>
        <v/>
      </c>
      <c r="DA115" s="38">
        <f t="shared" si="28"/>
        <v>0</v>
      </c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</row>
    <row r="116" spans="1:233" x14ac:dyDescent="0.2">
      <c r="A116" s="211" t="s">
        <v>175</v>
      </c>
      <c r="B116" s="209">
        <f t="shared" si="25"/>
        <v>0</v>
      </c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85"/>
      <c r="T116" s="187"/>
      <c r="U116" s="109"/>
      <c r="V116" s="2" t="str">
        <f t="shared" si="26"/>
        <v/>
      </c>
      <c r="CA116" s="37" t="str">
        <f t="shared" si="27"/>
        <v/>
      </c>
      <c r="DA116" s="38">
        <f t="shared" si="28"/>
        <v>0</v>
      </c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</row>
    <row r="117" spans="1:233" x14ac:dyDescent="0.2">
      <c r="A117" s="211" t="s">
        <v>176</v>
      </c>
      <c r="B117" s="209">
        <f t="shared" si="25"/>
        <v>0</v>
      </c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85"/>
      <c r="T117" s="187"/>
      <c r="U117" s="109"/>
      <c r="V117" s="2" t="str">
        <f t="shared" si="26"/>
        <v/>
      </c>
      <c r="CA117" s="37" t="str">
        <f t="shared" si="27"/>
        <v/>
      </c>
      <c r="DA117" s="38">
        <f t="shared" si="28"/>
        <v>0</v>
      </c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</row>
    <row r="118" spans="1:233" x14ac:dyDescent="0.2">
      <c r="A118" s="212" t="s">
        <v>177</v>
      </c>
      <c r="B118" s="209">
        <f t="shared" si="25"/>
        <v>0</v>
      </c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89"/>
      <c r="T118" s="191"/>
      <c r="U118" s="119"/>
      <c r="V118" s="2" t="str">
        <f t="shared" si="26"/>
        <v/>
      </c>
      <c r="CA118" s="37" t="str">
        <f t="shared" si="27"/>
        <v/>
      </c>
      <c r="DA118" s="38">
        <f t="shared" si="28"/>
        <v>0</v>
      </c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</row>
    <row r="119" spans="1:233" x14ac:dyDescent="0.2">
      <c r="A119" s="213" t="s">
        <v>4</v>
      </c>
      <c r="B119" s="214">
        <f>SUM(C119:S119)</f>
        <v>0</v>
      </c>
      <c r="C119" s="215">
        <f>SUM(C104:C118)</f>
        <v>0</v>
      </c>
      <c r="D119" s="216">
        <f t="shared" ref="D119:U119" si="29">SUM(D104:D118)</f>
        <v>0</v>
      </c>
      <c r="E119" s="216">
        <f t="shared" si="29"/>
        <v>0</v>
      </c>
      <c r="F119" s="216">
        <f t="shared" si="29"/>
        <v>0</v>
      </c>
      <c r="G119" s="216">
        <f t="shared" si="29"/>
        <v>0</v>
      </c>
      <c r="H119" s="217">
        <f t="shared" si="29"/>
        <v>0</v>
      </c>
      <c r="I119" s="216">
        <f t="shared" si="29"/>
        <v>0</v>
      </c>
      <c r="J119" s="216">
        <f t="shared" si="29"/>
        <v>0</v>
      </c>
      <c r="K119" s="216">
        <f t="shared" si="29"/>
        <v>0</v>
      </c>
      <c r="L119" s="216">
        <f t="shared" si="29"/>
        <v>0</v>
      </c>
      <c r="M119" s="216">
        <f t="shared" si="29"/>
        <v>0</v>
      </c>
      <c r="N119" s="216">
        <f t="shared" si="29"/>
        <v>0</v>
      </c>
      <c r="O119" s="216">
        <f t="shared" si="29"/>
        <v>0</v>
      </c>
      <c r="P119" s="216">
        <f t="shared" si="29"/>
        <v>0</v>
      </c>
      <c r="Q119" s="216">
        <f t="shared" si="29"/>
        <v>0</v>
      </c>
      <c r="R119" s="216">
        <f t="shared" si="29"/>
        <v>0</v>
      </c>
      <c r="S119" s="218">
        <f t="shared" si="29"/>
        <v>0</v>
      </c>
      <c r="T119" s="219">
        <f t="shared" si="29"/>
        <v>0</v>
      </c>
      <c r="U119" s="218">
        <f t="shared" si="29"/>
        <v>0</v>
      </c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</row>
    <row r="198" spans="1:233" x14ac:dyDescent="0.2">
      <c r="A198" s="220">
        <f>SUM(C10:C35,C38:N41,B46:B49,C61,C65:C77,C82:C89,B94:B95,B99:C99,B119)</f>
        <v>2408</v>
      </c>
      <c r="B198" s="220">
        <f>SUM(DA10:DZ119)</f>
        <v>0</v>
      </c>
      <c r="C198" s="220"/>
      <c r="D198" s="220"/>
      <c r="E198" s="220"/>
      <c r="F198" s="220"/>
      <c r="G198" s="220"/>
    </row>
    <row r="202" spans="1:233" s="220" customFormat="1" x14ac:dyDescent="0.2">
      <c r="A202" s="2"/>
      <c r="B202" s="2"/>
      <c r="C202" s="2"/>
      <c r="D202" s="2"/>
      <c r="E202" s="2"/>
      <c r="F202" s="2"/>
      <c r="G202" s="2"/>
      <c r="BV202" s="221"/>
      <c r="BW202" s="221"/>
      <c r="BX202" s="4"/>
      <c r="BY202" s="4"/>
      <c r="BZ202" s="4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6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</row>
  </sheetData>
  <mergeCells count="89">
    <mergeCell ref="A13:B13"/>
    <mergeCell ref="A6:P6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8:A41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M43:AO44"/>
    <mergeCell ref="E44:F44"/>
    <mergeCell ref="G44:H44"/>
    <mergeCell ref="I44:J44"/>
    <mergeCell ref="K44:L44"/>
    <mergeCell ref="M44:N44"/>
    <mergeCell ref="O44:P44"/>
    <mergeCell ref="Y44:Z44"/>
    <mergeCell ref="AA44:AB44"/>
    <mergeCell ref="A43:A45"/>
    <mergeCell ref="B43:D44"/>
    <mergeCell ref="E43:AL43"/>
    <mergeCell ref="A51:B51"/>
    <mergeCell ref="Q44:R44"/>
    <mergeCell ref="S44:T44"/>
    <mergeCell ref="U44:V44"/>
    <mergeCell ref="W44:X44"/>
    <mergeCell ref="AC44:AD44"/>
    <mergeCell ref="AE44:AF44"/>
    <mergeCell ref="AG44:AH44"/>
    <mergeCell ref="AI44:AJ44"/>
    <mergeCell ref="AK44:AL44"/>
    <mergeCell ref="A67:A77"/>
    <mergeCell ref="A52:B52"/>
    <mergeCell ref="A53:B53"/>
    <mergeCell ref="A54:B54"/>
    <mergeCell ref="A55:B55"/>
    <mergeCell ref="A56:A58"/>
    <mergeCell ref="A59:B59"/>
    <mergeCell ref="A60:B60"/>
    <mergeCell ref="A61:B61"/>
    <mergeCell ref="A64:B64"/>
    <mergeCell ref="A65:B65"/>
    <mergeCell ref="A66:B66"/>
    <mergeCell ref="A79:B81"/>
    <mergeCell ref="C79:G79"/>
    <mergeCell ref="H79:I80"/>
    <mergeCell ref="C80:C81"/>
    <mergeCell ref="D80:F80"/>
    <mergeCell ref="G80:G81"/>
    <mergeCell ref="A97:A98"/>
    <mergeCell ref="B97:B98"/>
    <mergeCell ref="C97:C98"/>
    <mergeCell ref="A82:B82"/>
    <mergeCell ref="A83:B83"/>
    <mergeCell ref="A84:B84"/>
    <mergeCell ref="A85:B85"/>
    <mergeCell ref="A86:B86"/>
    <mergeCell ref="A87:B87"/>
    <mergeCell ref="A88:B88"/>
    <mergeCell ref="A89:B89"/>
    <mergeCell ref="A92:A93"/>
    <mergeCell ref="B92:B93"/>
    <mergeCell ref="C92:G92"/>
    <mergeCell ref="A101:A103"/>
    <mergeCell ref="B101:B103"/>
    <mergeCell ref="C101:S101"/>
    <mergeCell ref="T101:U102"/>
    <mergeCell ref="C102:S102"/>
  </mergeCells>
  <dataValidations count="1">
    <dataValidation type="whole" operator="greaterThanOrEqual" allowBlank="1" showInputMessage="1" showErrorMessage="1" sqref="D10:P35 C38:N41 D65:J77 E46:AO49 D52:M60 D82:I89 C94:G95 B99:C99 C104:U118">
      <formula1>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202"/>
  <sheetViews>
    <sheetView tabSelected="1" workbookViewId="0">
      <selection activeCell="A4" sqref="A4"/>
    </sheetView>
  </sheetViews>
  <sheetFormatPr baseColWidth="10" defaultColWidth="11.42578125" defaultRowHeight="14.25" x14ac:dyDescent="0.2"/>
  <cols>
    <col min="1" max="1" width="40.42578125" style="2" customWidth="1"/>
    <col min="2" max="2" width="32.7109375" style="2" customWidth="1"/>
    <col min="3" max="3" width="18.28515625" style="2" customWidth="1"/>
    <col min="4" max="9" width="16" style="2" customWidth="1"/>
    <col min="10" max="10" width="16.7109375" style="2" customWidth="1"/>
    <col min="11" max="11" width="15.28515625" style="2" customWidth="1"/>
    <col min="12" max="12" width="14.5703125" style="2" customWidth="1"/>
    <col min="13" max="13" width="14.28515625" style="2" customWidth="1"/>
    <col min="14" max="14" width="11.42578125" style="2"/>
    <col min="15" max="15" width="10.85546875" style="2" customWidth="1"/>
    <col min="16" max="16" width="11" style="2" customWidth="1"/>
    <col min="17" max="73" width="11.42578125" style="2"/>
    <col min="74" max="75" width="11.42578125" style="3"/>
    <col min="76" max="76" width="11.42578125" style="4" customWidth="1"/>
    <col min="77" max="78" width="11.28515625" style="4" customWidth="1"/>
    <col min="79" max="103" width="11.28515625" style="5" hidden="1" customWidth="1"/>
    <col min="104" max="104" width="11.28515625" style="6" hidden="1" customWidth="1"/>
    <col min="105" max="120" width="11.42578125" style="7" hidden="1" customWidth="1"/>
    <col min="121" max="130" width="11.42578125" style="8" hidden="1" customWidth="1"/>
    <col min="131" max="233" width="11.42578125" style="8"/>
    <col min="234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",[13]NOMBRE!B2," - ","( ",[13]NOMBRE!C2,[13]NOMBRE!D2,[13]NOMBRE!E2,[13]NOMBRE!F2,[13]NOMBRE!G2," )")</f>
        <v>COMUNA: LINARES - ( 07401 )</v>
      </c>
    </row>
    <row r="3" spans="1:234" ht="16.350000000000001" customHeight="1" x14ac:dyDescent="0.2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",[13]NOMBRE!B6," - ","( ",[13]NOMBRE!C6,[13]NOMBRE!D6," )")</f>
        <v>MES: NOVIEMBRE - ( 11 )</v>
      </c>
    </row>
    <row r="5" spans="1:234" ht="16.350000000000001" customHeight="1" x14ac:dyDescent="0.2">
      <c r="A5" s="1" t="str">
        <f>CONCATENATE("AÑO: ",[13]NOMBRE!B7)</f>
        <v>AÑO: 2023</v>
      </c>
    </row>
    <row r="6" spans="1:234" ht="15" customHeight="1" x14ac:dyDescent="0.2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</row>
    <row r="7" spans="1:234" ht="15" x14ac:dyDescent="0.2">
      <c r="A7" s="9"/>
      <c r="B7" s="9"/>
      <c r="C7" s="9"/>
      <c r="D7" s="9"/>
      <c r="E7" s="9"/>
      <c r="F7" s="9"/>
      <c r="G7" s="9"/>
      <c r="H7" s="10"/>
      <c r="I7" s="11"/>
      <c r="J7" s="12"/>
      <c r="K7" s="12"/>
    </row>
    <row r="8" spans="1:234" ht="32.1" customHeight="1" x14ac:dyDescent="0.2">
      <c r="A8" s="13" t="s">
        <v>2</v>
      </c>
      <c r="G8" s="13"/>
      <c r="I8" s="14"/>
      <c r="J8" s="12"/>
      <c r="K8" s="12"/>
    </row>
    <row r="9" spans="1:234" ht="66.75" customHeight="1" x14ac:dyDescent="0.2">
      <c r="A9" s="287" t="s">
        <v>3</v>
      </c>
      <c r="B9" s="288"/>
      <c r="C9" s="262" t="s">
        <v>4</v>
      </c>
      <c r="D9" s="16" t="s">
        <v>5</v>
      </c>
      <c r="E9" s="17" t="s">
        <v>6</v>
      </c>
      <c r="F9" s="17" t="s">
        <v>7</v>
      </c>
      <c r="G9" s="18" t="s">
        <v>8</v>
      </c>
      <c r="H9" s="19" t="s">
        <v>9</v>
      </c>
      <c r="I9" s="20" t="s">
        <v>10</v>
      </c>
      <c r="J9" s="20" t="s">
        <v>11</v>
      </c>
      <c r="K9" s="21" t="s">
        <v>12</v>
      </c>
      <c r="L9" s="22" t="s">
        <v>13</v>
      </c>
      <c r="M9" s="23" t="s">
        <v>14</v>
      </c>
      <c r="N9" s="24" t="s">
        <v>15</v>
      </c>
      <c r="O9" s="24" t="s">
        <v>16</v>
      </c>
      <c r="P9" s="24" t="s">
        <v>17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BV9" s="2"/>
      <c r="BW9" s="2"/>
      <c r="BX9" s="3"/>
      <c r="CZ9" s="5"/>
      <c r="HZ9" s="8"/>
    </row>
    <row r="10" spans="1:234" s="40" customFormat="1" ht="17.25" customHeight="1" x14ac:dyDescent="0.2">
      <c r="A10" s="308" t="s">
        <v>18</v>
      </c>
      <c r="B10" s="309"/>
      <c r="C10" s="25">
        <f>SUM(D10:G10)</f>
        <v>0</v>
      </c>
      <c r="D10" s="26"/>
      <c r="E10" s="27"/>
      <c r="F10" s="27"/>
      <c r="G10" s="28"/>
      <c r="H10" s="29"/>
      <c r="I10" s="30"/>
      <c r="J10" s="31"/>
      <c r="K10" s="29"/>
      <c r="L10" s="32"/>
      <c r="M10" s="33"/>
      <c r="N10" s="34"/>
      <c r="O10" s="34"/>
      <c r="P10" s="34"/>
      <c r="Q10" s="35" t="str">
        <f>CA10&amp;CB10&amp;CC10&amp;CD10</f>
        <v/>
      </c>
      <c r="R10" s="36"/>
      <c r="S10" s="36"/>
      <c r="T10" s="36"/>
      <c r="U10" s="36"/>
      <c r="V10" s="36"/>
      <c r="W10" s="36"/>
      <c r="X10" s="36"/>
      <c r="Y10" s="8"/>
      <c r="Z10" s="8"/>
      <c r="AA10" s="8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37" t="str">
        <f>IF(DA10=1,"* La suma del número de Primera, Segunda y Tercera o más Visitas de Seguimiento debe coincidir con el Total. ","")</f>
        <v/>
      </c>
      <c r="CB10" s="6" t="str">
        <f t="shared" ref="CB10:CB31" si="0">IF(DB10=1,"* Programa de Atención Domiciliaria a Personas con Dependencia Severa debe ser MENOR O IGUAL al Total. ","")</f>
        <v/>
      </c>
      <c r="CC10" s="37" t="str">
        <f>IF(DC10=1,"* Pueblos Originarios debe ser MENOR O IGUAL al Total. ","")</f>
        <v/>
      </c>
      <c r="CD10" s="37" t="str">
        <f>IF(DD10=1,"* Migrantes debe ser MENOR O IGUAL al Total. ","")</f>
        <v/>
      </c>
      <c r="CE10" s="6"/>
      <c r="CF10" s="6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38">
        <f t="shared" ref="DA10:DA31" si="1">IF((K10+J10+L10)&lt;&gt;C10,1,0)</f>
        <v>0</v>
      </c>
      <c r="DB10" s="7"/>
      <c r="DC10" s="38">
        <f t="shared" ref="DC10:DD17" si="2">IF(N10&gt;$C10,1,0)</f>
        <v>0</v>
      </c>
      <c r="DD10" s="38">
        <f t="shared" si="2"/>
        <v>0</v>
      </c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40" customFormat="1" ht="17.25" customHeight="1" x14ac:dyDescent="0.2">
      <c r="A11" s="306" t="s">
        <v>19</v>
      </c>
      <c r="B11" s="330"/>
      <c r="C11" s="25">
        <f>SUM(D11:G11)</f>
        <v>0</v>
      </c>
      <c r="D11" s="41"/>
      <c r="E11" s="42"/>
      <c r="F11" s="42"/>
      <c r="G11" s="43"/>
      <c r="H11" s="44"/>
      <c r="I11" s="45"/>
      <c r="J11" s="46"/>
      <c r="K11" s="44"/>
      <c r="L11" s="43"/>
      <c r="M11" s="47"/>
      <c r="N11" s="34"/>
      <c r="O11" s="34"/>
      <c r="P11" s="34"/>
      <c r="Q11" s="35" t="str">
        <f t="shared" ref="Q11:Q35" si="3">CA11&amp;CB11&amp;CC11&amp;CD11</f>
        <v/>
      </c>
      <c r="R11" s="36"/>
      <c r="S11" s="36"/>
      <c r="T11" s="36"/>
      <c r="U11" s="36"/>
      <c r="V11" s="36"/>
      <c r="W11" s="36"/>
      <c r="X11" s="36"/>
      <c r="Y11" s="8"/>
      <c r="Z11" s="8"/>
      <c r="AA11" s="8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37" t="str">
        <f t="shared" ref="CA11:CA35" si="4">IF(DA11=1,"* La suma del número de Primera, Segunda y Tercera o más Visitas de Seguimiento debe coincidir con el Total. ","")</f>
        <v/>
      </c>
      <c r="CB11" s="6" t="str">
        <f t="shared" si="0"/>
        <v/>
      </c>
      <c r="CC11" s="37" t="str">
        <f t="shared" ref="CC11:CC35" si="5">IF(DC11=1,"* Pueblos Originarios debe ser MENOR O IGUAL al Total. ","")</f>
        <v/>
      </c>
      <c r="CD11" s="37" t="str">
        <f t="shared" ref="CD11:CD35" si="6">IF(DD11=1,"* Migrantes debe ser MENOR O IGUAL al Total. ","")</f>
        <v/>
      </c>
      <c r="CE11" s="6"/>
      <c r="CF11" s="6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38">
        <f t="shared" si="1"/>
        <v>0</v>
      </c>
      <c r="DB11" s="7"/>
      <c r="DC11" s="38">
        <f t="shared" si="2"/>
        <v>0</v>
      </c>
      <c r="DD11" s="38">
        <f t="shared" si="2"/>
        <v>0</v>
      </c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40" customFormat="1" ht="17.25" customHeight="1" x14ac:dyDescent="0.2">
      <c r="A12" s="306" t="s">
        <v>20</v>
      </c>
      <c r="B12" s="330"/>
      <c r="C12" s="25">
        <f t="shared" ref="C12:C30" si="7">SUM(D12:G12)</f>
        <v>0</v>
      </c>
      <c r="D12" s="41"/>
      <c r="E12" s="42"/>
      <c r="F12" s="42"/>
      <c r="G12" s="43"/>
      <c r="H12" s="44"/>
      <c r="I12" s="45"/>
      <c r="J12" s="46"/>
      <c r="K12" s="44"/>
      <c r="L12" s="43"/>
      <c r="M12" s="47"/>
      <c r="N12" s="34"/>
      <c r="O12" s="34"/>
      <c r="P12" s="34"/>
      <c r="Q12" s="35" t="str">
        <f t="shared" si="3"/>
        <v/>
      </c>
      <c r="R12" s="36"/>
      <c r="S12" s="36"/>
      <c r="T12" s="36"/>
      <c r="U12" s="36"/>
      <c r="V12" s="36"/>
      <c r="W12" s="36"/>
      <c r="X12" s="36"/>
      <c r="Y12" s="8"/>
      <c r="Z12" s="8"/>
      <c r="AA12" s="8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37" t="str">
        <f t="shared" si="4"/>
        <v/>
      </c>
      <c r="CB12" s="6" t="str">
        <f t="shared" si="0"/>
        <v/>
      </c>
      <c r="CC12" s="37" t="str">
        <f t="shared" si="5"/>
        <v/>
      </c>
      <c r="CD12" s="37" t="str">
        <f t="shared" si="6"/>
        <v/>
      </c>
      <c r="CE12" s="6"/>
      <c r="CF12" s="6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38">
        <f t="shared" si="1"/>
        <v>0</v>
      </c>
      <c r="DB12" s="7"/>
      <c r="DC12" s="38">
        <f t="shared" si="2"/>
        <v>0</v>
      </c>
      <c r="DD12" s="38">
        <f t="shared" si="2"/>
        <v>0</v>
      </c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40" customFormat="1" ht="17.25" customHeight="1" x14ac:dyDescent="0.2">
      <c r="A13" s="306" t="s">
        <v>21</v>
      </c>
      <c r="B13" s="330"/>
      <c r="C13" s="25">
        <f>SUM(D13:G13)</f>
        <v>0</v>
      </c>
      <c r="D13" s="41"/>
      <c r="E13" s="42"/>
      <c r="F13" s="42"/>
      <c r="G13" s="43"/>
      <c r="H13" s="44"/>
      <c r="I13" s="45"/>
      <c r="J13" s="46"/>
      <c r="K13" s="44"/>
      <c r="L13" s="43"/>
      <c r="M13" s="47"/>
      <c r="N13" s="34"/>
      <c r="O13" s="34"/>
      <c r="P13" s="34"/>
      <c r="Q13" s="35" t="str">
        <f t="shared" si="3"/>
        <v/>
      </c>
      <c r="R13" s="36"/>
      <c r="S13" s="36"/>
      <c r="T13" s="36"/>
      <c r="U13" s="36"/>
      <c r="V13" s="36"/>
      <c r="W13" s="36"/>
      <c r="X13" s="36"/>
      <c r="Y13" s="8"/>
      <c r="Z13" s="8"/>
      <c r="AA13" s="8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37" t="str">
        <f t="shared" si="4"/>
        <v/>
      </c>
      <c r="CB13" s="6" t="str">
        <f t="shared" si="0"/>
        <v/>
      </c>
      <c r="CC13" s="37" t="str">
        <f t="shared" si="5"/>
        <v/>
      </c>
      <c r="CD13" s="37" t="str">
        <f t="shared" si="6"/>
        <v/>
      </c>
      <c r="CE13" s="6"/>
      <c r="CF13" s="6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38">
        <f t="shared" si="1"/>
        <v>0</v>
      </c>
      <c r="DB13" s="7"/>
      <c r="DC13" s="38">
        <f t="shared" si="2"/>
        <v>0</v>
      </c>
      <c r="DD13" s="38">
        <f t="shared" si="2"/>
        <v>0</v>
      </c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40" customFormat="1" ht="25.5" customHeight="1" x14ac:dyDescent="0.2">
      <c r="A14" s="306" t="s">
        <v>22</v>
      </c>
      <c r="B14" s="330"/>
      <c r="C14" s="25">
        <f t="shared" si="7"/>
        <v>0</v>
      </c>
      <c r="D14" s="41"/>
      <c r="E14" s="42"/>
      <c r="F14" s="42"/>
      <c r="G14" s="43"/>
      <c r="H14" s="44"/>
      <c r="I14" s="45"/>
      <c r="J14" s="46"/>
      <c r="K14" s="44"/>
      <c r="L14" s="43"/>
      <c r="M14" s="47"/>
      <c r="N14" s="34"/>
      <c r="O14" s="34"/>
      <c r="P14" s="34"/>
      <c r="Q14" s="35" t="str">
        <f t="shared" si="3"/>
        <v/>
      </c>
      <c r="R14" s="36"/>
      <c r="S14" s="36"/>
      <c r="T14" s="36"/>
      <c r="U14" s="36"/>
      <c r="V14" s="36"/>
      <c r="W14" s="36"/>
      <c r="X14" s="36"/>
      <c r="Y14" s="8"/>
      <c r="Z14" s="8"/>
      <c r="AA14" s="8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37" t="str">
        <f t="shared" si="4"/>
        <v/>
      </c>
      <c r="CB14" s="6" t="str">
        <f t="shared" si="0"/>
        <v/>
      </c>
      <c r="CC14" s="37" t="str">
        <f t="shared" si="5"/>
        <v/>
      </c>
      <c r="CD14" s="37" t="str">
        <f t="shared" si="6"/>
        <v/>
      </c>
      <c r="CE14" s="6"/>
      <c r="CF14" s="6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38">
        <f t="shared" si="1"/>
        <v>0</v>
      </c>
      <c r="DB14" s="7"/>
      <c r="DC14" s="38">
        <f t="shared" si="2"/>
        <v>0</v>
      </c>
      <c r="DD14" s="38">
        <f t="shared" si="2"/>
        <v>0</v>
      </c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40" customFormat="1" ht="27" customHeight="1" x14ac:dyDescent="0.2">
      <c r="A15" s="306" t="s">
        <v>23</v>
      </c>
      <c r="B15" s="330"/>
      <c r="C15" s="25">
        <f t="shared" si="7"/>
        <v>0</v>
      </c>
      <c r="D15" s="41"/>
      <c r="E15" s="42"/>
      <c r="F15" s="42"/>
      <c r="G15" s="43"/>
      <c r="H15" s="44"/>
      <c r="I15" s="45"/>
      <c r="J15" s="46"/>
      <c r="K15" s="44"/>
      <c r="L15" s="43"/>
      <c r="M15" s="47"/>
      <c r="N15" s="34"/>
      <c r="O15" s="34"/>
      <c r="P15" s="34"/>
      <c r="Q15" s="35" t="str">
        <f t="shared" si="3"/>
        <v/>
      </c>
      <c r="R15" s="36"/>
      <c r="S15" s="36"/>
      <c r="T15" s="36"/>
      <c r="U15" s="36"/>
      <c r="V15" s="36"/>
      <c r="W15" s="36"/>
      <c r="X15" s="36"/>
      <c r="Y15" s="8"/>
      <c r="Z15" s="8"/>
      <c r="AA15" s="8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37" t="str">
        <f t="shared" si="4"/>
        <v/>
      </c>
      <c r="CB15" s="6" t="str">
        <f t="shared" si="0"/>
        <v/>
      </c>
      <c r="CC15" s="37" t="str">
        <f t="shared" si="5"/>
        <v/>
      </c>
      <c r="CD15" s="37" t="str">
        <f t="shared" si="6"/>
        <v/>
      </c>
      <c r="CE15" s="6"/>
      <c r="CF15" s="6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38">
        <f t="shared" si="1"/>
        <v>0</v>
      </c>
      <c r="DB15" s="7"/>
      <c r="DC15" s="38">
        <f t="shared" si="2"/>
        <v>0</v>
      </c>
      <c r="DD15" s="38">
        <f t="shared" si="2"/>
        <v>0</v>
      </c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40" customFormat="1" ht="22.5" customHeight="1" x14ac:dyDescent="0.2">
      <c r="A16" s="306" t="s">
        <v>24</v>
      </c>
      <c r="B16" s="330"/>
      <c r="C16" s="25">
        <f t="shared" si="7"/>
        <v>0</v>
      </c>
      <c r="D16" s="41"/>
      <c r="E16" s="42"/>
      <c r="F16" s="42"/>
      <c r="G16" s="43"/>
      <c r="H16" s="44"/>
      <c r="I16" s="45"/>
      <c r="J16" s="46"/>
      <c r="K16" s="44"/>
      <c r="L16" s="43"/>
      <c r="M16" s="47"/>
      <c r="N16" s="34"/>
      <c r="O16" s="34"/>
      <c r="P16" s="34"/>
      <c r="Q16" s="35" t="str">
        <f t="shared" si="3"/>
        <v/>
      </c>
      <c r="R16" s="36"/>
      <c r="S16" s="36"/>
      <c r="T16" s="36"/>
      <c r="U16" s="36"/>
      <c r="V16" s="36"/>
      <c r="W16" s="36"/>
      <c r="X16" s="36"/>
      <c r="Y16" s="8"/>
      <c r="Z16" s="8"/>
      <c r="AA16" s="8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37" t="str">
        <f t="shared" si="4"/>
        <v/>
      </c>
      <c r="CB16" s="6" t="str">
        <f t="shared" si="0"/>
        <v/>
      </c>
      <c r="CC16" s="37" t="str">
        <f t="shared" si="5"/>
        <v/>
      </c>
      <c r="CD16" s="37" t="str">
        <f t="shared" si="6"/>
        <v/>
      </c>
      <c r="CE16" s="6"/>
      <c r="CF16" s="6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38">
        <f t="shared" si="1"/>
        <v>0</v>
      </c>
      <c r="DB16" s="7"/>
      <c r="DC16" s="38">
        <f t="shared" si="2"/>
        <v>0</v>
      </c>
      <c r="DD16" s="38">
        <f t="shared" si="2"/>
        <v>0</v>
      </c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40" customFormat="1" ht="17.25" customHeight="1" x14ac:dyDescent="0.2">
      <c r="A17" s="306" t="s">
        <v>25</v>
      </c>
      <c r="B17" s="330"/>
      <c r="C17" s="25">
        <f t="shared" si="7"/>
        <v>0</v>
      </c>
      <c r="D17" s="41"/>
      <c r="E17" s="42"/>
      <c r="F17" s="42"/>
      <c r="G17" s="43"/>
      <c r="H17" s="44"/>
      <c r="I17" s="45"/>
      <c r="J17" s="46"/>
      <c r="K17" s="44"/>
      <c r="L17" s="43"/>
      <c r="M17" s="47"/>
      <c r="N17" s="34"/>
      <c r="O17" s="34"/>
      <c r="P17" s="34"/>
      <c r="Q17" s="35" t="str">
        <f t="shared" si="3"/>
        <v/>
      </c>
      <c r="R17" s="36"/>
      <c r="S17" s="36"/>
      <c r="T17" s="36"/>
      <c r="U17" s="36"/>
      <c r="V17" s="36"/>
      <c r="W17" s="36"/>
      <c r="X17" s="36"/>
      <c r="Y17" s="8"/>
      <c r="Z17" s="8"/>
      <c r="AA17" s="8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37" t="str">
        <f t="shared" si="4"/>
        <v/>
      </c>
      <c r="CB17" s="6" t="str">
        <f t="shared" si="0"/>
        <v/>
      </c>
      <c r="CC17" s="37" t="str">
        <f t="shared" si="5"/>
        <v/>
      </c>
      <c r="CD17" s="37" t="str">
        <f t="shared" si="6"/>
        <v/>
      </c>
      <c r="CE17" s="6"/>
      <c r="CF17" s="6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38">
        <f t="shared" si="1"/>
        <v>0</v>
      </c>
      <c r="DB17" s="7"/>
      <c r="DC17" s="38">
        <f t="shared" si="2"/>
        <v>0</v>
      </c>
      <c r="DD17" s="38">
        <f t="shared" si="2"/>
        <v>0</v>
      </c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40" customFormat="1" ht="23.25" customHeight="1" x14ac:dyDescent="0.2">
      <c r="A18" s="306" t="s">
        <v>26</v>
      </c>
      <c r="B18" s="307"/>
      <c r="C18" s="25">
        <f t="shared" si="7"/>
        <v>0</v>
      </c>
      <c r="D18" s="41"/>
      <c r="E18" s="42"/>
      <c r="F18" s="42"/>
      <c r="G18" s="43"/>
      <c r="H18" s="44"/>
      <c r="I18" s="45"/>
      <c r="J18" s="46"/>
      <c r="K18" s="44"/>
      <c r="L18" s="43"/>
      <c r="M18" s="48"/>
      <c r="N18" s="34"/>
      <c r="O18" s="34"/>
      <c r="P18" s="34"/>
      <c r="Q18" s="35" t="str">
        <f t="shared" si="3"/>
        <v/>
      </c>
      <c r="R18" s="36"/>
      <c r="S18" s="36"/>
      <c r="T18" s="36"/>
      <c r="U18" s="36"/>
      <c r="V18" s="36"/>
      <c r="W18" s="36"/>
      <c r="X18" s="36"/>
      <c r="Y18" s="8"/>
      <c r="Z18" s="8"/>
      <c r="AA18" s="8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37" t="str">
        <f t="shared" si="4"/>
        <v/>
      </c>
      <c r="CB18" s="37" t="str">
        <f t="shared" si="0"/>
        <v/>
      </c>
      <c r="CC18" s="37" t="str">
        <f t="shared" si="5"/>
        <v/>
      </c>
      <c r="CD18" s="37" t="str">
        <f t="shared" si="6"/>
        <v/>
      </c>
      <c r="CE18" s="6"/>
      <c r="CF18" s="6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38">
        <f t="shared" si="1"/>
        <v>0</v>
      </c>
      <c r="DB18" s="38">
        <f>IF(M18&gt;$C18,1,0)</f>
        <v>0</v>
      </c>
      <c r="DC18" s="38">
        <f>IF(N18&gt;$C18,1,0)</f>
        <v>0</v>
      </c>
      <c r="DD18" s="38">
        <f>IF(O18&gt;$C18,1,0)</f>
        <v>0</v>
      </c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40" customFormat="1" ht="17.25" customHeight="1" x14ac:dyDescent="0.2">
      <c r="A19" s="306" t="s">
        <v>27</v>
      </c>
      <c r="B19" s="330"/>
      <c r="C19" s="25">
        <f t="shared" si="7"/>
        <v>0</v>
      </c>
      <c r="D19" s="41"/>
      <c r="E19" s="42"/>
      <c r="F19" s="42"/>
      <c r="G19" s="43"/>
      <c r="H19" s="44"/>
      <c r="I19" s="45"/>
      <c r="J19" s="46"/>
      <c r="K19" s="44"/>
      <c r="L19" s="43"/>
      <c r="M19" s="48"/>
      <c r="N19" s="34"/>
      <c r="O19" s="34"/>
      <c r="P19" s="34"/>
      <c r="Q19" s="35" t="str">
        <f t="shared" si="3"/>
        <v/>
      </c>
      <c r="R19" s="36"/>
      <c r="S19" s="36"/>
      <c r="T19" s="36"/>
      <c r="U19" s="36"/>
      <c r="V19" s="36"/>
      <c r="W19" s="36"/>
      <c r="X19" s="36"/>
      <c r="Y19" s="8"/>
      <c r="Z19" s="8"/>
      <c r="AA19" s="8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37" t="str">
        <f t="shared" si="4"/>
        <v/>
      </c>
      <c r="CB19" s="37" t="str">
        <f t="shared" si="0"/>
        <v/>
      </c>
      <c r="CC19" s="37" t="str">
        <f t="shared" si="5"/>
        <v/>
      </c>
      <c r="CD19" s="37" t="str">
        <f t="shared" si="6"/>
        <v/>
      </c>
      <c r="CE19" s="6"/>
      <c r="CF19" s="6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38">
        <f t="shared" si="1"/>
        <v>0</v>
      </c>
      <c r="DB19" s="38">
        <f>IF(M19&gt;C19,1,0)</f>
        <v>0</v>
      </c>
      <c r="DC19" s="38">
        <f t="shared" ref="DC19:DD35" si="8">IF(N19&gt;$C19,1,0)</f>
        <v>0</v>
      </c>
      <c r="DD19" s="38">
        <f t="shared" si="8"/>
        <v>0</v>
      </c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40" customFormat="1" ht="17.25" customHeight="1" x14ac:dyDescent="0.2">
      <c r="A20" s="306" t="s">
        <v>28</v>
      </c>
      <c r="B20" s="330"/>
      <c r="C20" s="25">
        <f t="shared" si="7"/>
        <v>0</v>
      </c>
      <c r="D20" s="41"/>
      <c r="E20" s="42"/>
      <c r="F20" s="42"/>
      <c r="G20" s="43"/>
      <c r="H20" s="44"/>
      <c r="I20" s="45"/>
      <c r="J20" s="46"/>
      <c r="K20" s="44"/>
      <c r="L20" s="43"/>
      <c r="M20" s="48"/>
      <c r="N20" s="34"/>
      <c r="O20" s="34"/>
      <c r="P20" s="34"/>
      <c r="Q20" s="35" t="str">
        <f t="shared" si="3"/>
        <v/>
      </c>
      <c r="R20" s="36"/>
      <c r="S20" s="36"/>
      <c r="T20" s="36"/>
      <c r="U20" s="36"/>
      <c r="V20" s="36"/>
      <c r="W20" s="36"/>
      <c r="X20" s="36"/>
      <c r="Y20" s="8"/>
      <c r="Z20" s="8"/>
      <c r="AA20" s="8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37" t="str">
        <f t="shared" si="4"/>
        <v/>
      </c>
      <c r="CB20" s="37" t="str">
        <f t="shared" si="0"/>
        <v/>
      </c>
      <c r="CC20" s="37" t="str">
        <f t="shared" si="5"/>
        <v/>
      </c>
      <c r="CD20" s="37" t="str">
        <f t="shared" si="6"/>
        <v/>
      </c>
      <c r="CE20" s="6"/>
      <c r="CF20" s="6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38">
        <f t="shared" si="1"/>
        <v>0</v>
      </c>
      <c r="DB20" s="38">
        <f>IF(M20&gt;C20,1,0)</f>
        <v>0</v>
      </c>
      <c r="DC20" s="38">
        <f t="shared" si="8"/>
        <v>0</v>
      </c>
      <c r="DD20" s="38">
        <f t="shared" si="8"/>
        <v>0</v>
      </c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40" customFormat="1" ht="25.5" customHeight="1" x14ac:dyDescent="0.2">
      <c r="A21" s="306" t="s">
        <v>29</v>
      </c>
      <c r="B21" s="330"/>
      <c r="C21" s="25">
        <f t="shared" si="7"/>
        <v>0</v>
      </c>
      <c r="D21" s="41"/>
      <c r="E21" s="42"/>
      <c r="F21" s="42"/>
      <c r="G21" s="43"/>
      <c r="H21" s="44"/>
      <c r="I21" s="45"/>
      <c r="J21" s="46"/>
      <c r="K21" s="44"/>
      <c r="L21" s="43"/>
      <c r="M21" s="47"/>
      <c r="N21" s="34"/>
      <c r="O21" s="34"/>
      <c r="P21" s="34"/>
      <c r="Q21" s="35" t="str">
        <f t="shared" si="3"/>
        <v/>
      </c>
      <c r="R21" s="36"/>
      <c r="S21" s="36"/>
      <c r="T21" s="36"/>
      <c r="U21" s="36"/>
      <c r="V21" s="36"/>
      <c r="W21" s="36"/>
      <c r="X21" s="36"/>
      <c r="Y21" s="8"/>
      <c r="Z21" s="8"/>
      <c r="AA21" s="8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37" t="str">
        <f t="shared" si="4"/>
        <v/>
      </c>
      <c r="CB21" s="6" t="str">
        <f t="shared" si="0"/>
        <v/>
      </c>
      <c r="CC21" s="37" t="str">
        <f t="shared" si="5"/>
        <v/>
      </c>
      <c r="CD21" s="37" t="str">
        <f t="shared" si="6"/>
        <v/>
      </c>
      <c r="CE21" s="6"/>
      <c r="CF21" s="6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38">
        <f t="shared" si="1"/>
        <v>0</v>
      </c>
      <c r="DB21" s="7"/>
      <c r="DC21" s="38">
        <f t="shared" si="8"/>
        <v>0</v>
      </c>
      <c r="DD21" s="38">
        <f t="shared" si="8"/>
        <v>0</v>
      </c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40" customFormat="1" ht="17.25" customHeight="1" x14ac:dyDescent="0.2">
      <c r="A22" s="306" t="s">
        <v>30</v>
      </c>
      <c r="B22" s="330"/>
      <c r="C22" s="25">
        <f t="shared" si="7"/>
        <v>0</v>
      </c>
      <c r="D22" s="41"/>
      <c r="E22" s="42"/>
      <c r="F22" s="42"/>
      <c r="G22" s="43"/>
      <c r="H22" s="44"/>
      <c r="I22" s="45"/>
      <c r="J22" s="46"/>
      <c r="K22" s="44"/>
      <c r="L22" s="43"/>
      <c r="M22" s="47"/>
      <c r="N22" s="34"/>
      <c r="O22" s="34"/>
      <c r="P22" s="34"/>
      <c r="Q22" s="35" t="str">
        <f t="shared" si="3"/>
        <v/>
      </c>
      <c r="R22" s="36"/>
      <c r="S22" s="36"/>
      <c r="T22" s="36"/>
      <c r="U22" s="36"/>
      <c r="V22" s="36"/>
      <c r="W22" s="36"/>
      <c r="X22" s="36"/>
      <c r="Y22" s="8"/>
      <c r="Z22" s="8"/>
      <c r="AA22" s="8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37" t="str">
        <f t="shared" si="4"/>
        <v/>
      </c>
      <c r="CB22" s="6" t="str">
        <f t="shared" si="0"/>
        <v/>
      </c>
      <c r="CC22" s="37" t="str">
        <f t="shared" si="5"/>
        <v/>
      </c>
      <c r="CD22" s="37" t="str">
        <f t="shared" si="6"/>
        <v/>
      </c>
      <c r="CE22" s="6"/>
      <c r="CF22" s="6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38">
        <f t="shared" si="1"/>
        <v>0</v>
      </c>
      <c r="DB22" s="7"/>
      <c r="DC22" s="38">
        <f t="shared" si="8"/>
        <v>0</v>
      </c>
      <c r="DD22" s="38">
        <f t="shared" si="8"/>
        <v>0</v>
      </c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40" customFormat="1" ht="17.25" customHeight="1" x14ac:dyDescent="0.2">
      <c r="A23" s="306" t="s">
        <v>31</v>
      </c>
      <c r="B23" s="307"/>
      <c r="C23" s="25">
        <f>SUM(D23:G23)</f>
        <v>0</v>
      </c>
      <c r="D23" s="41"/>
      <c r="E23" s="42"/>
      <c r="F23" s="42"/>
      <c r="G23" s="43"/>
      <c r="H23" s="44"/>
      <c r="I23" s="45"/>
      <c r="J23" s="46"/>
      <c r="K23" s="44"/>
      <c r="L23" s="43"/>
      <c r="M23" s="48"/>
      <c r="N23" s="34"/>
      <c r="O23" s="34"/>
      <c r="P23" s="34"/>
      <c r="Q23" s="35" t="str">
        <f t="shared" si="3"/>
        <v/>
      </c>
      <c r="R23" s="36"/>
      <c r="S23" s="36"/>
      <c r="T23" s="36"/>
      <c r="U23" s="36"/>
      <c r="V23" s="36"/>
      <c r="W23" s="36"/>
      <c r="X23" s="36"/>
      <c r="Y23" s="8"/>
      <c r="Z23" s="8"/>
      <c r="AA23" s="8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37" t="str">
        <f t="shared" si="4"/>
        <v/>
      </c>
      <c r="CB23" s="37" t="str">
        <f t="shared" si="0"/>
        <v/>
      </c>
      <c r="CC23" s="37" t="str">
        <f t="shared" si="5"/>
        <v/>
      </c>
      <c r="CD23" s="37" t="str">
        <f t="shared" si="6"/>
        <v/>
      </c>
      <c r="CE23" s="6"/>
      <c r="CF23" s="6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38">
        <f t="shared" si="1"/>
        <v>0</v>
      </c>
      <c r="DB23" s="38">
        <f>IF(M23&gt;C23,1,0)</f>
        <v>0</v>
      </c>
      <c r="DC23" s="38">
        <f t="shared" si="8"/>
        <v>0</v>
      </c>
      <c r="DD23" s="38">
        <f t="shared" si="8"/>
        <v>0</v>
      </c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40" customFormat="1" ht="17.25" customHeight="1" x14ac:dyDescent="0.2">
      <c r="A24" s="306" t="s">
        <v>32</v>
      </c>
      <c r="B24" s="307"/>
      <c r="C24" s="25">
        <f t="shared" si="7"/>
        <v>0</v>
      </c>
      <c r="D24" s="41"/>
      <c r="E24" s="42"/>
      <c r="F24" s="42"/>
      <c r="G24" s="43"/>
      <c r="H24" s="44"/>
      <c r="I24" s="45"/>
      <c r="J24" s="46"/>
      <c r="K24" s="44"/>
      <c r="L24" s="43"/>
      <c r="M24" s="48"/>
      <c r="N24" s="34"/>
      <c r="O24" s="34"/>
      <c r="P24" s="34"/>
      <c r="Q24" s="35" t="str">
        <f t="shared" si="3"/>
        <v/>
      </c>
      <c r="R24" s="36"/>
      <c r="S24" s="36"/>
      <c r="T24" s="36"/>
      <c r="U24" s="36"/>
      <c r="V24" s="36"/>
      <c r="W24" s="36"/>
      <c r="X24" s="36"/>
      <c r="Y24" s="8"/>
      <c r="Z24" s="8"/>
      <c r="AA24" s="8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37" t="str">
        <f t="shared" si="4"/>
        <v/>
      </c>
      <c r="CB24" s="37" t="str">
        <f t="shared" si="0"/>
        <v/>
      </c>
      <c r="CC24" s="37" t="str">
        <f t="shared" si="5"/>
        <v/>
      </c>
      <c r="CD24" s="37" t="str">
        <f t="shared" si="6"/>
        <v/>
      </c>
      <c r="CE24" s="6"/>
      <c r="CF24" s="6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38">
        <f t="shared" si="1"/>
        <v>0</v>
      </c>
      <c r="DB24" s="38">
        <f>IF(M24&gt;C24,1,0)</f>
        <v>0</v>
      </c>
      <c r="DC24" s="38">
        <f t="shared" si="8"/>
        <v>0</v>
      </c>
      <c r="DD24" s="38">
        <f t="shared" si="8"/>
        <v>0</v>
      </c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40" customFormat="1" ht="25.5" customHeight="1" x14ac:dyDescent="0.2">
      <c r="A25" s="306" t="s">
        <v>33</v>
      </c>
      <c r="B25" s="307"/>
      <c r="C25" s="25">
        <f>SUM(D25:G25)</f>
        <v>0</v>
      </c>
      <c r="D25" s="41"/>
      <c r="E25" s="42"/>
      <c r="F25" s="42"/>
      <c r="G25" s="43"/>
      <c r="H25" s="44"/>
      <c r="I25" s="45"/>
      <c r="J25" s="46"/>
      <c r="K25" s="44"/>
      <c r="L25" s="43"/>
      <c r="M25" s="48"/>
      <c r="N25" s="34"/>
      <c r="O25" s="34"/>
      <c r="P25" s="34"/>
      <c r="Q25" s="35" t="str">
        <f t="shared" si="3"/>
        <v/>
      </c>
      <c r="R25" s="36"/>
      <c r="S25" s="36"/>
      <c r="T25" s="36"/>
      <c r="U25" s="36"/>
      <c r="V25" s="36"/>
      <c r="W25" s="36"/>
      <c r="X25" s="36"/>
      <c r="Y25" s="8"/>
      <c r="Z25" s="8"/>
      <c r="AA25" s="8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37" t="str">
        <f t="shared" si="4"/>
        <v/>
      </c>
      <c r="CB25" s="37" t="str">
        <f t="shared" si="0"/>
        <v/>
      </c>
      <c r="CC25" s="37" t="str">
        <f t="shared" si="5"/>
        <v/>
      </c>
      <c r="CD25" s="37" t="str">
        <f t="shared" si="6"/>
        <v/>
      </c>
      <c r="CE25" s="6"/>
      <c r="CF25" s="6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38">
        <f t="shared" si="1"/>
        <v>0</v>
      </c>
      <c r="DB25" s="38">
        <f>IF(M25&gt;C25,1,0)</f>
        <v>0</v>
      </c>
      <c r="DC25" s="38">
        <f t="shared" si="8"/>
        <v>0</v>
      </c>
      <c r="DD25" s="38">
        <f t="shared" si="8"/>
        <v>0</v>
      </c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40" customFormat="1" ht="26.25" customHeight="1" x14ac:dyDescent="0.2">
      <c r="A26" s="306" t="s">
        <v>34</v>
      </c>
      <c r="B26" s="330"/>
      <c r="C26" s="25">
        <f t="shared" si="7"/>
        <v>0</v>
      </c>
      <c r="D26" s="41"/>
      <c r="E26" s="42"/>
      <c r="F26" s="42"/>
      <c r="G26" s="43"/>
      <c r="H26" s="44"/>
      <c r="I26" s="45"/>
      <c r="J26" s="46"/>
      <c r="K26" s="44"/>
      <c r="L26" s="43"/>
      <c r="M26" s="47"/>
      <c r="N26" s="34"/>
      <c r="O26" s="34"/>
      <c r="P26" s="34"/>
      <c r="Q26" s="35" t="str">
        <f t="shared" si="3"/>
        <v/>
      </c>
      <c r="R26" s="36"/>
      <c r="S26" s="36"/>
      <c r="T26" s="36"/>
      <c r="U26" s="36"/>
      <c r="V26" s="36"/>
      <c r="W26" s="36"/>
      <c r="X26" s="36"/>
      <c r="Y26" s="8"/>
      <c r="Z26" s="8"/>
      <c r="AA26" s="8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37" t="str">
        <f t="shared" si="4"/>
        <v/>
      </c>
      <c r="CB26" s="6" t="str">
        <f t="shared" si="0"/>
        <v/>
      </c>
      <c r="CC26" s="37" t="str">
        <f t="shared" si="5"/>
        <v/>
      </c>
      <c r="CD26" s="37" t="str">
        <f t="shared" si="6"/>
        <v/>
      </c>
      <c r="CE26" s="6"/>
      <c r="CF26" s="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38">
        <f t="shared" si="1"/>
        <v>0</v>
      </c>
      <c r="DB26" s="7"/>
      <c r="DC26" s="38">
        <f t="shared" si="8"/>
        <v>0</v>
      </c>
      <c r="DD26" s="38">
        <f t="shared" si="8"/>
        <v>0</v>
      </c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40" customFormat="1" ht="26.25" customHeight="1" x14ac:dyDescent="0.2">
      <c r="A27" s="306" t="s">
        <v>35</v>
      </c>
      <c r="B27" s="307"/>
      <c r="C27" s="25">
        <f t="shared" si="7"/>
        <v>0</v>
      </c>
      <c r="D27" s="41"/>
      <c r="E27" s="42"/>
      <c r="F27" s="42"/>
      <c r="G27" s="43"/>
      <c r="H27" s="44"/>
      <c r="I27" s="45"/>
      <c r="J27" s="46"/>
      <c r="K27" s="44"/>
      <c r="L27" s="43"/>
      <c r="M27" s="47"/>
      <c r="N27" s="34"/>
      <c r="O27" s="34"/>
      <c r="P27" s="34"/>
      <c r="Q27" s="35" t="str">
        <f t="shared" si="3"/>
        <v/>
      </c>
      <c r="R27" s="36"/>
      <c r="S27" s="36"/>
      <c r="T27" s="36"/>
      <c r="U27" s="36"/>
      <c r="V27" s="36"/>
      <c r="W27" s="36"/>
      <c r="X27" s="36"/>
      <c r="Y27" s="8"/>
      <c r="Z27" s="8"/>
      <c r="AA27" s="8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37" t="str">
        <f t="shared" si="4"/>
        <v/>
      </c>
      <c r="CB27" s="6" t="str">
        <f t="shared" si="0"/>
        <v/>
      </c>
      <c r="CC27" s="37" t="str">
        <f t="shared" si="5"/>
        <v/>
      </c>
      <c r="CD27" s="37" t="str">
        <f t="shared" si="6"/>
        <v/>
      </c>
      <c r="CE27" s="6"/>
      <c r="CF27" s="6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38">
        <f t="shared" si="1"/>
        <v>0</v>
      </c>
      <c r="DB27" s="7"/>
      <c r="DC27" s="38">
        <f t="shared" si="8"/>
        <v>0</v>
      </c>
      <c r="DD27" s="38">
        <f t="shared" si="8"/>
        <v>0</v>
      </c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40" customFormat="1" ht="24.75" customHeight="1" x14ac:dyDescent="0.2">
      <c r="A28" s="308" t="s">
        <v>36</v>
      </c>
      <c r="B28" s="331"/>
      <c r="C28" s="25">
        <f t="shared" si="7"/>
        <v>0</v>
      </c>
      <c r="D28" s="41"/>
      <c r="E28" s="42"/>
      <c r="F28" s="42"/>
      <c r="G28" s="43"/>
      <c r="H28" s="44"/>
      <c r="I28" s="45"/>
      <c r="J28" s="46"/>
      <c r="K28" s="44"/>
      <c r="L28" s="43"/>
      <c r="M28" s="47"/>
      <c r="N28" s="34"/>
      <c r="O28" s="34"/>
      <c r="P28" s="34"/>
      <c r="Q28" s="35" t="str">
        <f t="shared" si="3"/>
        <v/>
      </c>
      <c r="R28" s="36"/>
      <c r="S28" s="36"/>
      <c r="T28" s="36"/>
      <c r="U28" s="36"/>
      <c r="V28" s="36"/>
      <c r="W28" s="36"/>
      <c r="X28" s="36"/>
      <c r="Y28" s="8"/>
      <c r="Z28" s="8"/>
      <c r="AA28" s="8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37" t="str">
        <f t="shared" si="4"/>
        <v/>
      </c>
      <c r="CB28" s="6" t="str">
        <f t="shared" si="0"/>
        <v/>
      </c>
      <c r="CC28" s="37" t="str">
        <f t="shared" si="5"/>
        <v/>
      </c>
      <c r="CD28" s="37" t="str">
        <f t="shared" si="6"/>
        <v/>
      </c>
      <c r="CE28" s="6"/>
      <c r="CF28" s="6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38">
        <f t="shared" si="1"/>
        <v>0</v>
      </c>
      <c r="DB28" s="7"/>
      <c r="DC28" s="38">
        <f t="shared" si="8"/>
        <v>0</v>
      </c>
      <c r="DD28" s="38">
        <f t="shared" si="8"/>
        <v>0</v>
      </c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40" customFormat="1" ht="17.25" customHeight="1" x14ac:dyDescent="0.2">
      <c r="A29" s="308" t="s">
        <v>37</v>
      </c>
      <c r="B29" s="309"/>
      <c r="C29" s="25">
        <f t="shared" si="7"/>
        <v>0</v>
      </c>
      <c r="D29" s="41"/>
      <c r="E29" s="42"/>
      <c r="F29" s="42"/>
      <c r="G29" s="43"/>
      <c r="H29" s="44"/>
      <c r="I29" s="45"/>
      <c r="J29" s="46"/>
      <c r="K29" s="44"/>
      <c r="L29" s="43"/>
      <c r="M29" s="48"/>
      <c r="N29" s="34"/>
      <c r="O29" s="34"/>
      <c r="P29" s="34"/>
      <c r="Q29" s="35" t="str">
        <f t="shared" si="3"/>
        <v/>
      </c>
      <c r="R29" s="36"/>
      <c r="S29" s="36"/>
      <c r="T29" s="36"/>
      <c r="U29" s="36"/>
      <c r="V29" s="36"/>
      <c r="W29" s="36"/>
      <c r="X29" s="36"/>
      <c r="Y29" s="8"/>
      <c r="Z29" s="8"/>
      <c r="AA29" s="8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37" t="str">
        <f t="shared" si="4"/>
        <v/>
      </c>
      <c r="CB29" s="37" t="str">
        <f t="shared" si="0"/>
        <v/>
      </c>
      <c r="CC29" s="37" t="str">
        <f t="shared" si="5"/>
        <v/>
      </c>
      <c r="CD29" s="37" t="str">
        <f t="shared" si="6"/>
        <v/>
      </c>
      <c r="CE29" s="6"/>
      <c r="CF29" s="6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38">
        <f t="shared" si="1"/>
        <v>0</v>
      </c>
      <c r="DB29" s="38">
        <f t="shared" ref="DB29:DB35" si="9">IF(M29&gt;C29,1,0)</f>
        <v>0</v>
      </c>
      <c r="DC29" s="38">
        <f t="shared" si="8"/>
        <v>0</v>
      </c>
      <c r="DD29" s="38">
        <f t="shared" si="8"/>
        <v>0</v>
      </c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40" customFormat="1" ht="17.25" customHeight="1" x14ac:dyDescent="0.2">
      <c r="A30" s="306" t="s">
        <v>38</v>
      </c>
      <c r="B30" s="330"/>
      <c r="C30" s="25">
        <f t="shared" si="7"/>
        <v>0</v>
      </c>
      <c r="D30" s="49"/>
      <c r="E30" s="42"/>
      <c r="F30" s="42"/>
      <c r="G30" s="43"/>
      <c r="H30" s="45"/>
      <c r="I30" s="45"/>
      <c r="J30" s="49"/>
      <c r="K30" s="44"/>
      <c r="L30" s="43"/>
      <c r="M30" s="48"/>
      <c r="N30" s="34"/>
      <c r="O30" s="34"/>
      <c r="P30" s="34"/>
      <c r="Q30" s="35" t="str">
        <f t="shared" si="3"/>
        <v/>
      </c>
      <c r="R30" s="36"/>
      <c r="S30" s="36"/>
      <c r="T30" s="36"/>
      <c r="U30" s="36"/>
      <c r="V30" s="36"/>
      <c r="W30" s="36"/>
      <c r="X30" s="36"/>
      <c r="Y30" s="8"/>
      <c r="Z30" s="8"/>
      <c r="AA30" s="8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37" t="str">
        <f t="shared" si="4"/>
        <v/>
      </c>
      <c r="CB30" s="37" t="str">
        <f t="shared" si="0"/>
        <v/>
      </c>
      <c r="CC30" s="37" t="str">
        <f t="shared" si="5"/>
        <v/>
      </c>
      <c r="CD30" s="37" t="str">
        <f t="shared" si="6"/>
        <v/>
      </c>
      <c r="CE30" s="6"/>
      <c r="CF30" s="6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38">
        <f t="shared" si="1"/>
        <v>0</v>
      </c>
      <c r="DB30" s="38">
        <f t="shared" si="9"/>
        <v>0</v>
      </c>
      <c r="DC30" s="38">
        <f t="shared" si="8"/>
        <v>0</v>
      </c>
      <c r="DD30" s="38">
        <f t="shared" si="8"/>
        <v>0</v>
      </c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40" customFormat="1" ht="24" customHeight="1" x14ac:dyDescent="0.2">
      <c r="A31" s="332" t="s">
        <v>39</v>
      </c>
      <c r="B31" s="333"/>
      <c r="C31" s="25">
        <f>SUM(D31:G31)</f>
        <v>0</v>
      </c>
      <c r="D31" s="49"/>
      <c r="E31" s="42"/>
      <c r="F31" s="42"/>
      <c r="G31" s="43"/>
      <c r="H31" s="45"/>
      <c r="I31" s="45"/>
      <c r="J31" s="49"/>
      <c r="K31" s="44"/>
      <c r="L31" s="43"/>
      <c r="M31" s="48"/>
      <c r="N31" s="34"/>
      <c r="O31" s="34"/>
      <c r="P31" s="34"/>
      <c r="Q31" s="35" t="str">
        <f t="shared" si="3"/>
        <v/>
      </c>
      <c r="R31" s="36"/>
      <c r="S31" s="36"/>
      <c r="T31" s="36"/>
      <c r="U31" s="36"/>
      <c r="V31" s="36"/>
      <c r="W31" s="36"/>
      <c r="X31" s="36"/>
      <c r="Y31" s="8"/>
      <c r="Z31" s="8"/>
      <c r="AA31" s="8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37" t="str">
        <f t="shared" si="4"/>
        <v/>
      </c>
      <c r="CB31" s="37" t="str">
        <f t="shared" si="0"/>
        <v/>
      </c>
      <c r="CC31" s="37" t="str">
        <f t="shared" si="5"/>
        <v/>
      </c>
      <c r="CD31" s="37" t="str">
        <f t="shared" si="6"/>
        <v/>
      </c>
      <c r="CE31" s="6"/>
      <c r="CF31" s="6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38">
        <f t="shared" si="1"/>
        <v>0</v>
      </c>
      <c r="DB31" s="38">
        <f t="shared" si="9"/>
        <v>0</v>
      </c>
      <c r="DC31" s="38">
        <f t="shared" si="8"/>
        <v>0</v>
      </c>
      <c r="DD31" s="38">
        <f t="shared" si="8"/>
        <v>0</v>
      </c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40" customFormat="1" ht="24" customHeight="1" x14ac:dyDescent="0.2">
      <c r="A32" s="332" t="s">
        <v>40</v>
      </c>
      <c r="B32" s="333"/>
      <c r="C32" s="25">
        <f>SUM(D32:G32)</f>
        <v>0</v>
      </c>
      <c r="D32" s="49"/>
      <c r="E32" s="42"/>
      <c r="F32" s="42"/>
      <c r="G32" s="43"/>
      <c r="H32" s="44"/>
      <c r="I32" s="45"/>
      <c r="J32" s="49"/>
      <c r="K32" s="44"/>
      <c r="L32" s="43"/>
      <c r="M32" s="48"/>
      <c r="N32" s="34"/>
      <c r="O32" s="34"/>
      <c r="P32" s="34"/>
      <c r="Q32" s="35" t="str">
        <f t="shared" si="3"/>
        <v/>
      </c>
      <c r="R32" s="36"/>
      <c r="S32" s="36"/>
      <c r="T32" s="36"/>
      <c r="U32" s="36"/>
      <c r="V32" s="36"/>
      <c r="W32" s="36"/>
      <c r="X32" s="36"/>
      <c r="Y32" s="8"/>
      <c r="Z32" s="8"/>
      <c r="AA32" s="8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37" t="str">
        <f t="shared" si="4"/>
        <v/>
      </c>
      <c r="CB32" s="37" t="str">
        <f>IF(DB32=1,"* Programa de Atención Domiciliaria a Personas con Dependencia Severa debe ser MENOR O IGUAL al Total. ","")</f>
        <v/>
      </c>
      <c r="CC32" s="37" t="str">
        <f t="shared" si="5"/>
        <v/>
      </c>
      <c r="CD32" s="37" t="str">
        <f t="shared" si="6"/>
        <v/>
      </c>
      <c r="CE32" s="6"/>
      <c r="CF32" s="6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38"/>
      <c r="DB32" s="38">
        <f t="shared" si="9"/>
        <v>0</v>
      </c>
      <c r="DC32" s="38">
        <f t="shared" si="8"/>
        <v>0</v>
      </c>
      <c r="DD32" s="38">
        <f t="shared" si="8"/>
        <v>0</v>
      </c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40" customFormat="1" ht="24" customHeight="1" x14ac:dyDescent="0.2">
      <c r="A33" s="332" t="s">
        <v>41</v>
      </c>
      <c r="B33" s="333"/>
      <c r="C33" s="25">
        <f>SUM(D33:G33)</f>
        <v>0</v>
      </c>
      <c r="D33" s="49"/>
      <c r="E33" s="42"/>
      <c r="F33" s="42"/>
      <c r="G33" s="43"/>
      <c r="H33" s="44"/>
      <c r="I33" s="45"/>
      <c r="J33" s="49"/>
      <c r="K33" s="44"/>
      <c r="L33" s="43"/>
      <c r="M33" s="48"/>
      <c r="N33" s="34"/>
      <c r="O33" s="34"/>
      <c r="P33" s="34"/>
      <c r="Q33" s="35" t="str">
        <f t="shared" si="3"/>
        <v/>
      </c>
      <c r="R33" s="36"/>
      <c r="S33" s="36"/>
      <c r="T33" s="36"/>
      <c r="U33" s="36"/>
      <c r="V33" s="36"/>
      <c r="W33" s="36"/>
      <c r="X33" s="36"/>
      <c r="Y33" s="8"/>
      <c r="Z33" s="8"/>
      <c r="AA33" s="8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37" t="str">
        <f t="shared" si="4"/>
        <v/>
      </c>
      <c r="CB33" s="37" t="str">
        <f>IF(DB33=1,"* Programa de Atención Domiciliaria a Personas con Dependencia Severa debe ser MENOR O IGUAL al Total. ","")</f>
        <v/>
      </c>
      <c r="CC33" s="37" t="str">
        <f t="shared" si="5"/>
        <v/>
      </c>
      <c r="CD33" s="37" t="str">
        <f t="shared" si="6"/>
        <v/>
      </c>
      <c r="CE33" s="6"/>
      <c r="CF33" s="6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38">
        <f>IF((K33+J33+L33)&lt;&gt;C33,1,0)</f>
        <v>0</v>
      </c>
      <c r="DB33" s="38">
        <f t="shared" si="9"/>
        <v>0</v>
      </c>
      <c r="DC33" s="38">
        <f t="shared" si="8"/>
        <v>0</v>
      </c>
      <c r="DD33" s="38">
        <f t="shared" si="8"/>
        <v>0</v>
      </c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40" customFormat="1" ht="24" customHeight="1" x14ac:dyDescent="0.2">
      <c r="A34" s="334" t="s">
        <v>42</v>
      </c>
      <c r="B34" s="335"/>
      <c r="C34" s="50">
        <f>SUM(D34:G34)</f>
        <v>0</v>
      </c>
      <c r="D34" s="51"/>
      <c r="E34" s="27"/>
      <c r="F34" s="27"/>
      <c r="G34" s="32"/>
      <c r="H34" s="29"/>
      <c r="I34" s="30"/>
      <c r="J34" s="51"/>
      <c r="K34" s="29"/>
      <c r="L34" s="32"/>
      <c r="M34" s="48"/>
      <c r="N34" s="52"/>
      <c r="O34" s="52"/>
      <c r="P34" s="52"/>
      <c r="Q34" s="35" t="str">
        <f t="shared" si="3"/>
        <v/>
      </c>
      <c r="R34" s="36"/>
      <c r="S34" s="36"/>
      <c r="T34" s="36"/>
      <c r="U34" s="36"/>
      <c r="V34" s="36"/>
      <c r="W34" s="36"/>
      <c r="X34" s="36"/>
      <c r="Y34" s="8"/>
      <c r="Z34" s="8"/>
      <c r="AA34" s="8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37" t="str">
        <f t="shared" si="4"/>
        <v/>
      </c>
      <c r="CB34" s="37" t="str">
        <f>IF(DB34=1,"* Programa de Atención Domiciliaria a Personas con Dependencia Severa debe ser MENOR O IGUAL al Total. ","")</f>
        <v/>
      </c>
      <c r="CC34" s="37" t="str">
        <f t="shared" si="5"/>
        <v/>
      </c>
      <c r="CD34" s="37" t="str">
        <f t="shared" si="6"/>
        <v/>
      </c>
      <c r="CE34" s="6"/>
      <c r="CF34" s="6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38">
        <f>IF((K34+J34+L34)&lt;&gt;C34,1,0)</f>
        <v>0</v>
      </c>
      <c r="DB34" s="38">
        <f t="shared" si="9"/>
        <v>0</v>
      </c>
      <c r="DC34" s="38">
        <f t="shared" si="8"/>
        <v>0</v>
      </c>
      <c r="DD34" s="38">
        <f t="shared" si="8"/>
        <v>0</v>
      </c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40" customFormat="1" ht="24" customHeight="1" x14ac:dyDescent="0.2">
      <c r="A35" s="336" t="s">
        <v>43</v>
      </c>
      <c r="B35" s="337"/>
      <c r="C35" s="53">
        <f>SUM(D35:G35)</f>
        <v>0</v>
      </c>
      <c r="D35" s="54"/>
      <c r="E35" s="55"/>
      <c r="F35" s="55"/>
      <c r="G35" s="56"/>
      <c r="H35" s="57"/>
      <c r="I35" s="58"/>
      <c r="J35" s="54"/>
      <c r="K35" s="57"/>
      <c r="L35" s="56"/>
      <c r="M35" s="59"/>
      <c r="N35" s="60"/>
      <c r="O35" s="60"/>
      <c r="P35" s="60"/>
      <c r="Q35" s="35" t="str">
        <f t="shared" si="3"/>
        <v/>
      </c>
      <c r="R35" s="36"/>
      <c r="S35" s="36"/>
      <c r="T35" s="36"/>
      <c r="U35" s="36"/>
      <c r="V35" s="36"/>
      <c r="W35" s="36"/>
      <c r="X35" s="36"/>
      <c r="Y35" s="8"/>
      <c r="Z35" s="8"/>
      <c r="AA35" s="8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37" t="str">
        <f t="shared" si="4"/>
        <v/>
      </c>
      <c r="CB35" s="37" t="str">
        <f>IF(DB35=1,"* Programa de Atención Domiciliaria a Personas con Dependencia Severa debe ser MENOR O IGUAL al Total. ","")</f>
        <v/>
      </c>
      <c r="CC35" s="37" t="str">
        <f t="shared" si="5"/>
        <v/>
      </c>
      <c r="CD35" s="37" t="str">
        <f t="shared" si="6"/>
        <v/>
      </c>
      <c r="CE35" s="6"/>
      <c r="CF35" s="6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38">
        <f>IF((K35+J35+L35)&lt;&gt;C35,1,0)</f>
        <v>0</v>
      </c>
      <c r="DB35" s="38">
        <f t="shared" si="9"/>
        <v>0</v>
      </c>
      <c r="DC35" s="38">
        <f t="shared" si="8"/>
        <v>0</v>
      </c>
      <c r="DD35" s="38">
        <f t="shared" si="8"/>
        <v>0</v>
      </c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40" customFormat="1" ht="24" customHeight="1" x14ac:dyDescent="0.2">
      <c r="A36" s="13" t="s">
        <v>44</v>
      </c>
      <c r="B36" s="2"/>
      <c r="C36" s="2"/>
      <c r="D36" s="2"/>
      <c r="E36" s="2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8"/>
      <c r="Z36" s="8"/>
      <c r="AA36" s="8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6"/>
      <c r="CB36" s="6"/>
      <c r="CC36" s="6"/>
      <c r="CD36" s="6"/>
      <c r="CE36" s="6"/>
      <c r="CF36" s="6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7"/>
      <c r="DB36" s="7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40" customFormat="1" ht="51" customHeight="1" x14ac:dyDescent="0.2">
      <c r="A37" s="287" t="s">
        <v>3</v>
      </c>
      <c r="B37" s="289"/>
      <c r="C37" s="61" t="s">
        <v>45</v>
      </c>
      <c r="D37" s="17" t="s">
        <v>46</v>
      </c>
      <c r="E37" s="62" t="s">
        <v>47</v>
      </c>
      <c r="F37" s="62" t="s">
        <v>48</v>
      </c>
      <c r="G37" s="62" t="s">
        <v>49</v>
      </c>
      <c r="H37" s="62" t="s">
        <v>50</v>
      </c>
      <c r="I37" s="62" t="s">
        <v>51</v>
      </c>
      <c r="J37" s="17" t="s">
        <v>52</v>
      </c>
      <c r="K37" s="62" t="s">
        <v>16</v>
      </c>
      <c r="L37" s="17" t="s">
        <v>15</v>
      </c>
      <c r="M37" s="17" t="s">
        <v>53</v>
      </c>
      <c r="N37" s="24" t="s">
        <v>54</v>
      </c>
      <c r="O37" s="36"/>
      <c r="P37" s="36"/>
      <c r="Q37" s="36"/>
      <c r="R37" s="36"/>
      <c r="S37" s="36"/>
      <c r="T37" s="36"/>
      <c r="U37" s="36"/>
      <c r="V37" s="36"/>
      <c r="W37" s="36"/>
      <c r="X37" s="8"/>
      <c r="Y37" s="8"/>
      <c r="Z37" s="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4"/>
      <c r="BY37" s="4"/>
      <c r="BZ37" s="8"/>
      <c r="CA37" s="6"/>
      <c r="CB37" s="6"/>
      <c r="CC37" s="6"/>
      <c r="CD37" s="6"/>
      <c r="CE37" s="6"/>
      <c r="CF37" s="6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6"/>
      <c r="DA37" s="7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</row>
    <row r="38" spans="1:234" s="40" customFormat="1" ht="24" customHeight="1" x14ac:dyDescent="0.2">
      <c r="A38" s="303" t="s">
        <v>55</v>
      </c>
      <c r="B38" s="64" t="s">
        <v>56</v>
      </c>
      <c r="C38" s="6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  <c r="O38" s="36"/>
      <c r="P38" s="36"/>
      <c r="Q38" s="36"/>
      <c r="R38" s="36"/>
      <c r="S38" s="36"/>
      <c r="T38" s="36"/>
      <c r="U38" s="36"/>
      <c r="V38" s="36"/>
      <c r="W38" s="36"/>
      <c r="X38" s="8"/>
      <c r="Y38" s="8"/>
      <c r="Z38" s="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4"/>
      <c r="BY38" s="4"/>
      <c r="BZ38" s="8"/>
      <c r="CA38" s="6"/>
      <c r="CB38" s="6"/>
      <c r="CC38" s="6"/>
      <c r="CD38" s="6"/>
      <c r="CE38" s="6"/>
      <c r="CF38" s="6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6"/>
      <c r="DA38" s="7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</row>
    <row r="39" spans="1:234" s="40" customFormat="1" ht="34.9" customHeight="1" x14ac:dyDescent="0.2">
      <c r="A39" s="303"/>
      <c r="B39" s="68" t="s">
        <v>57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36"/>
      <c r="P39" s="36"/>
      <c r="Q39" s="36"/>
      <c r="R39" s="36"/>
      <c r="S39" s="36"/>
      <c r="T39" s="36"/>
      <c r="U39" s="36"/>
      <c r="V39" s="36"/>
      <c r="W39" s="36"/>
      <c r="X39" s="8"/>
      <c r="Y39" s="8"/>
      <c r="Z39" s="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4"/>
      <c r="BY39" s="4"/>
      <c r="BZ39" s="8"/>
      <c r="CA39" s="6"/>
      <c r="CB39" s="6"/>
      <c r="CC39" s="6"/>
      <c r="CD39" s="6"/>
      <c r="CE39" s="6"/>
      <c r="CF39" s="6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6"/>
      <c r="DA39" s="7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</row>
    <row r="40" spans="1:234" s="40" customFormat="1" ht="38.25" customHeight="1" x14ac:dyDescent="0.2">
      <c r="A40" s="303"/>
      <c r="B40" s="68" t="s">
        <v>58</v>
      </c>
      <c r="C40" s="6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  <c r="O40" s="36"/>
      <c r="P40" s="36"/>
      <c r="Q40" s="36"/>
      <c r="R40" s="36"/>
      <c r="S40" s="36"/>
      <c r="T40" s="36"/>
      <c r="U40" s="36"/>
      <c r="V40" s="36"/>
      <c r="W40" s="36"/>
      <c r="X40" s="8"/>
      <c r="Y40" s="8"/>
      <c r="Z40" s="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4"/>
      <c r="BY40" s="4"/>
      <c r="BZ40" s="8"/>
      <c r="CA40" s="6"/>
      <c r="CB40" s="6"/>
      <c r="CC40" s="6"/>
      <c r="CD40" s="6"/>
      <c r="CE40" s="6"/>
      <c r="CF40" s="6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6"/>
      <c r="DA40" s="7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</row>
    <row r="41" spans="1:234" s="40" customFormat="1" ht="31.5" customHeight="1" x14ac:dyDescent="0.2">
      <c r="A41" s="303"/>
      <c r="B41" s="72" t="s">
        <v>59</v>
      </c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36"/>
      <c r="P41" s="36"/>
      <c r="Q41" s="36"/>
      <c r="R41" s="36"/>
      <c r="S41" s="36"/>
      <c r="T41" s="36"/>
      <c r="U41" s="36"/>
      <c r="V41" s="36"/>
      <c r="W41" s="36"/>
      <c r="X41" s="8"/>
      <c r="Y41" s="8"/>
      <c r="Z41" s="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4"/>
      <c r="BY41" s="4"/>
      <c r="BZ41" s="8"/>
      <c r="CA41" s="6"/>
      <c r="CB41" s="6"/>
      <c r="CC41" s="6"/>
      <c r="CD41" s="6"/>
      <c r="CE41" s="6"/>
      <c r="CF41" s="6"/>
      <c r="CG41" s="6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6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</row>
    <row r="42" spans="1:234" s="40" customFormat="1" ht="31.5" customHeight="1" x14ac:dyDescent="0.2">
      <c r="A42" s="76" t="s">
        <v>60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3"/>
      <c r="BY42" s="4"/>
      <c r="BZ42" s="4"/>
      <c r="CA42" s="6"/>
      <c r="CB42" s="6"/>
      <c r="CC42" s="6"/>
      <c r="CD42" s="6"/>
      <c r="CE42" s="6"/>
      <c r="CF42" s="6"/>
      <c r="CG42" s="6"/>
      <c r="CH42" s="6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7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40" customFormat="1" ht="31.5" customHeight="1" x14ac:dyDescent="0.2">
      <c r="A43" s="318" t="s">
        <v>3</v>
      </c>
      <c r="B43" s="321" t="s">
        <v>4</v>
      </c>
      <c r="C43" s="322"/>
      <c r="D43" s="323"/>
      <c r="E43" s="327" t="s">
        <v>61</v>
      </c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9"/>
      <c r="AM43" s="290" t="s">
        <v>62</v>
      </c>
      <c r="AN43" s="298"/>
      <c r="AO43" s="291"/>
      <c r="AP43" s="2"/>
      <c r="AQ43" s="2"/>
      <c r="AR43" s="2"/>
      <c r="AS43" s="77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3"/>
      <c r="BY43" s="4"/>
      <c r="BZ43" s="4"/>
      <c r="CA43" s="6"/>
      <c r="CB43" s="6"/>
      <c r="CC43" s="6"/>
      <c r="CD43" s="6"/>
      <c r="CE43" s="6"/>
      <c r="CF43" s="6"/>
      <c r="CG43" s="6"/>
      <c r="CH43" s="6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7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40" customFormat="1" ht="18.600000000000001" customHeight="1" x14ac:dyDescent="0.2">
      <c r="A44" s="319"/>
      <c r="B44" s="324"/>
      <c r="C44" s="325"/>
      <c r="D44" s="326"/>
      <c r="E44" s="287" t="s">
        <v>63</v>
      </c>
      <c r="F44" s="289"/>
      <c r="G44" s="287" t="s">
        <v>64</v>
      </c>
      <c r="H44" s="289"/>
      <c r="I44" s="287" t="s">
        <v>65</v>
      </c>
      <c r="J44" s="289"/>
      <c r="K44" s="287" t="s">
        <v>66</v>
      </c>
      <c r="L44" s="289"/>
      <c r="M44" s="287" t="s">
        <v>67</v>
      </c>
      <c r="N44" s="289"/>
      <c r="O44" s="287" t="s">
        <v>68</v>
      </c>
      <c r="P44" s="289"/>
      <c r="Q44" s="287" t="s">
        <v>69</v>
      </c>
      <c r="R44" s="289"/>
      <c r="S44" s="287" t="s">
        <v>70</v>
      </c>
      <c r="T44" s="289"/>
      <c r="U44" s="287" t="s">
        <v>71</v>
      </c>
      <c r="V44" s="289"/>
      <c r="W44" s="287" t="s">
        <v>72</v>
      </c>
      <c r="X44" s="289"/>
      <c r="Y44" s="287" t="s">
        <v>73</v>
      </c>
      <c r="Z44" s="289"/>
      <c r="AA44" s="287" t="s">
        <v>74</v>
      </c>
      <c r="AB44" s="289"/>
      <c r="AC44" s="287" t="s">
        <v>75</v>
      </c>
      <c r="AD44" s="289"/>
      <c r="AE44" s="287" t="s">
        <v>76</v>
      </c>
      <c r="AF44" s="289"/>
      <c r="AG44" s="287" t="s">
        <v>77</v>
      </c>
      <c r="AH44" s="289"/>
      <c r="AI44" s="287" t="s">
        <v>78</v>
      </c>
      <c r="AJ44" s="289"/>
      <c r="AK44" s="287" t="s">
        <v>79</v>
      </c>
      <c r="AL44" s="289"/>
      <c r="AM44" s="294"/>
      <c r="AN44" s="300"/>
      <c r="AO44" s="29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3"/>
      <c r="BS44" s="4"/>
      <c r="BT44" s="4"/>
      <c r="BU44" s="8"/>
      <c r="BV44" s="8"/>
      <c r="BW44" s="8"/>
      <c r="BX44" s="8"/>
      <c r="BY44" s="8"/>
      <c r="BZ44" s="8"/>
      <c r="CA44" s="6"/>
      <c r="CB44" s="6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6"/>
      <c r="CV44" s="5"/>
      <c r="CW44" s="5"/>
      <c r="CX44" s="5"/>
      <c r="CY44" s="5"/>
      <c r="CZ44" s="5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</row>
    <row r="45" spans="1:234" s="40" customFormat="1" ht="16.149999999999999" customHeight="1" x14ac:dyDescent="0.2">
      <c r="A45" s="320"/>
      <c r="B45" s="78" t="s">
        <v>80</v>
      </c>
      <c r="C45" s="79" t="s">
        <v>81</v>
      </c>
      <c r="D45" s="264" t="s">
        <v>82</v>
      </c>
      <c r="E45" s="79" t="s">
        <v>81</v>
      </c>
      <c r="F45" s="264" t="s">
        <v>82</v>
      </c>
      <c r="G45" s="79" t="s">
        <v>81</v>
      </c>
      <c r="H45" s="264" t="s">
        <v>82</v>
      </c>
      <c r="I45" s="79" t="s">
        <v>81</v>
      </c>
      <c r="J45" s="264" t="s">
        <v>82</v>
      </c>
      <c r="K45" s="79" t="s">
        <v>81</v>
      </c>
      <c r="L45" s="264" t="s">
        <v>82</v>
      </c>
      <c r="M45" s="79" t="s">
        <v>81</v>
      </c>
      <c r="N45" s="264" t="s">
        <v>82</v>
      </c>
      <c r="O45" s="79" t="s">
        <v>81</v>
      </c>
      <c r="P45" s="264" t="s">
        <v>82</v>
      </c>
      <c r="Q45" s="79" t="s">
        <v>81</v>
      </c>
      <c r="R45" s="264" t="s">
        <v>82</v>
      </c>
      <c r="S45" s="79" t="s">
        <v>81</v>
      </c>
      <c r="T45" s="264" t="s">
        <v>82</v>
      </c>
      <c r="U45" s="79" t="s">
        <v>81</v>
      </c>
      <c r="V45" s="264" t="s">
        <v>82</v>
      </c>
      <c r="W45" s="79" t="s">
        <v>81</v>
      </c>
      <c r="X45" s="264" t="s">
        <v>82</v>
      </c>
      <c r="Y45" s="79" t="s">
        <v>81</v>
      </c>
      <c r="Z45" s="264" t="s">
        <v>82</v>
      </c>
      <c r="AA45" s="79" t="s">
        <v>81</v>
      </c>
      <c r="AB45" s="264" t="s">
        <v>82</v>
      </c>
      <c r="AC45" s="79" t="s">
        <v>81</v>
      </c>
      <c r="AD45" s="264" t="s">
        <v>82</v>
      </c>
      <c r="AE45" s="79" t="s">
        <v>81</v>
      </c>
      <c r="AF45" s="264" t="s">
        <v>82</v>
      </c>
      <c r="AG45" s="79" t="s">
        <v>81</v>
      </c>
      <c r="AH45" s="264" t="s">
        <v>82</v>
      </c>
      <c r="AI45" s="79" t="s">
        <v>81</v>
      </c>
      <c r="AJ45" s="264" t="s">
        <v>82</v>
      </c>
      <c r="AK45" s="79" t="s">
        <v>81</v>
      </c>
      <c r="AL45" s="264" t="s">
        <v>82</v>
      </c>
      <c r="AM45" s="263" t="s">
        <v>83</v>
      </c>
      <c r="AN45" s="265" t="s">
        <v>84</v>
      </c>
      <c r="AO45" s="265" t="s">
        <v>85</v>
      </c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3"/>
      <c r="BS45" s="4"/>
      <c r="BT45" s="4"/>
      <c r="BU45" s="8"/>
      <c r="BV45" s="8"/>
      <c r="BW45" s="8"/>
      <c r="BX45" s="8"/>
      <c r="BY45" s="8"/>
      <c r="BZ45" s="8"/>
      <c r="CA45" s="6"/>
      <c r="CB45" s="6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6"/>
      <c r="CV45" s="5"/>
      <c r="CW45" s="5"/>
      <c r="CX45" s="5"/>
      <c r="CY45" s="5"/>
      <c r="CZ45" s="5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</row>
    <row r="46" spans="1:234" s="40" customFormat="1" ht="16.899999999999999" customHeight="1" x14ac:dyDescent="0.25">
      <c r="A46" s="83" t="s">
        <v>86</v>
      </c>
      <c r="B46" s="84">
        <f>SUM(C46:D46)</f>
        <v>0</v>
      </c>
      <c r="C46" s="84">
        <f t="shared" ref="C46:D49" si="10">+E46+G46+I46+K46+M46+O46+Q46+S46+U46+W46+Y46+AA46+AC46+AE46+AG46+AI46+AK46</f>
        <v>0</v>
      </c>
      <c r="D46" s="85">
        <f t="shared" si="10"/>
        <v>0</v>
      </c>
      <c r="E46" s="65"/>
      <c r="F46" s="67"/>
      <c r="G46" s="65"/>
      <c r="H46" s="67"/>
      <c r="I46" s="65"/>
      <c r="J46" s="67"/>
      <c r="K46" s="65"/>
      <c r="L46" s="67"/>
      <c r="M46" s="65"/>
      <c r="N46" s="67"/>
      <c r="O46" s="65"/>
      <c r="P46" s="67"/>
      <c r="Q46" s="65"/>
      <c r="R46" s="67"/>
      <c r="S46" s="65"/>
      <c r="T46" s="67"/>
      <c r="U46" s="65"/>
      <c r="V46" s="67"/>
      <c r="W46" s="65"/>
      <c r="X46" s="67"/>
      <c r="Y46" s="65"/>
      <c r="Z46" s="67"/>
      <c r="AA46" s="65"/>
      <c r="AB46" s="67"/>
      <c r="AC46" s="65"/>
      <c r="AD46" s="67"/>
      <c r="AE46" s="65"/>
      <c r="AF46" s="67"/>
      <c r="AG46" s="65"/>
      <c r="AH46" s="67"/>
      <c r="AI46" s="65"/>
      <c r="AJ46" s="67"/>
      <c r="AK46" s="65"/>
      <c r="AL46" s="67"/>
      <c r="AM46" s="86"/>
      <c r="AN46" s="86"/>
      <c r="AO46" s="86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3"/>
      <c r="BS46" s="4"/>
      <c r="BT46" s="4"/>
      <c r="BU46" s="8"/>
      <c r="BV46" s="8"/>
      <c r="BW46" s="8"/>
      <c r="BX46" s="8"/>
      <c r="BY46" s="8"/>
      <c r="BZ46" s="8"/>
      <c r="CA46" s="6"/>
      <c r="CB46" s="6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6"/>
      <c r="CV46" s="5"/>
      <c r="CW46" s="5"/>
      <c r="CX46" s="5"/>
      <c r="CY46" s="5"/>
      <c r="CZ46" s="5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</row>
    <row r="47" spans="1:234" s="40" customFormat="1" ht="16.899999999999999" customHeight="1" x14ac:dyDescent="0.25">
      <c r="A47" s="87" t="s">
        <v>87</v>
      </c>
      <c r="B47" s="88">
        <f>SUM(C47:D47)</f>
        <v>0</v>
      </c>
      <c r="C47" s="88">
        <f t="shared" si="10"/>
        <v>0</v>
      </c>
      <c r="D47" s="89">
        <f t="shared" si="10"/>
        <v>0</v>
      </c>
      <c r="E47" s="69"/>
      <c r="F47" s="71"/>
      <c r="G47" s="69"/>
      <c r="H47" s="71"/>
      <c r="I47" s="69"/>
      <c r="J47" s="71"/>
      <c r="K47" s="69"/>
      <c r="L47" s="71"/>
      <c r="M47" s="69"/>
      <c r="N47" s="71"/>
      <c r="O47" s="69"/>
      <c r="P47" s="71"/>
      <c r="Q47" s="69"/>
      <c r="R47" s="71"/>
      <c r="S47" s="69"/>
      <c r="T47" s="71"/>
      <c r="U47" s="69"/>
      <c r="V47" s="71"/>
      <c r="W47" s="69"/>
      <c r="X47" s="71"/>
      <c r="Y47" s="69"/>
      <c r="Z47" s="71"/>
      <c r="AA47" s="69"/>
      <c r="AB47" s="71"/>
      <c r="AC47" s="69"/>
      <c r="AD47" s="71"/>
      <c r="AE47" s="69"/>
      <c r="AF47" s="71"/>
      <c r="AG47" s="69"/>
      <c r="AH47" s="71"/>
      <c r="AI47" s="69"/>
      <c r="AJ47" s="71"/>
      <c r="AK47" s="69"/>
      <c r="AL47" s="71"/>
      <c r="AM47" s="90"/>
      <c r="AN47" s="90"/>
      <c r="AO47" s="90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3"/>
      <c r="BS47" s="4"/>
      <c r="BT47" s="4"/>
      <c r="BU47" s="8"/>
      <c r="BV47" s="8"/>
      <c r="BW47" s="8"/>
      <c r="BX47" s="8"/>
      <c r="BY47" s="8"/>
      <c r="BZ47" s="8"/>
      <c r="CA47" s="6"/>
      <c r="CB47" s="6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6"/>
      <c r="CV47" s="5"/>
      <c r="CW47" s="5"/>
      <c r="CX47" s="5"/>
      <c r="CY47" s="5"/>
      <c r="CZ47" s="5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</row>
    <row r="48" spans="1:234" s="40" customFormat="1" ht="16.899999999999999" customHeight="1" x14ac:dyDescent="0.2">
      <c r="A48" s="87" t="s">
        <v>88</v>
      </c>
      <c r="B48" s="88">
        <f>SUM(C48:D48)</f>
        <v>0</v>
      </c>
      <c r="C48" s="88">
        <f t="shared" si="10"/>
        <v>0</v>
      </c>
      <c r="D48" s="89">
        <f t="shared" si="10"/>
        <v>0</v>
      </c>
      <c r="E48" s="69"/>
      <c r="F48" s="71"/>
      <c r="G48" s="69"/>
      <c r="H48" s="71"/>
      <c r="I48" s="69"/>
      <c r="J48" s="71"/>
      <c r="K48" s="69"/>
      <c r="L48" s="71"/>
      <c r="M48" s="69"/>
      <c r="N48" s="71"/>
      <c r="O48" s="69"/>
      <c r="P48" s="71"/>
      <c r="Q48" s="69"/>
      <c r="R48" s="71"/>
      <c r="S48" s="69"/>
      <c r="T48" s="71"/>
      <c r="U48" s="69"/>
      <c r="V48" s="71"/>
      <c r="W48" s="69"/>
      <c r="X48" s="71"/>
      <c r="Y48" s="69"/>
      <c r="Z48" s="71"/>
      <c r="AA48" s="69"/>
      <c r="AB48" s="71"/>
      <c r="AC48" s="69"/>
      <c r="AD48" s="71"/>
      <c r="AE48" s="69"/>
      <c r="AF48" s="71"/>
      <c r="AG48" s="69"/>
      <c r="AH48" s="71"/>
      <c r="AI48" s="69"/>
      <c r="AJ48" s="71"/>
      <c r="AK48" s="69"/>
      <c r="AL48" s="71"/>
      <c r="AM48" s="71"/>
      <c r="AN48" s="71"/>
      <c r="AO48" s="71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3"/>
      <c r="BS48" s="4"/>
      <c r="BT48" s="4"/>
      <c r="BU48" s="8"/>
      <c r="BV48" s="8"/>
      <c r="BW48" s="8"/>
      <c r="BX48" s="8"/>
      <c r="BY48" s="8"/>
      <c r="BZ48" s="8"/>
      <c r="CA48" s="6"/>
      <c r="CB48" s="6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6"/>
      <c r="CV48" s="5"/>
      <c r="CW48" s="5"/>
      <c r="CX48" s="5"/>
      <c r="CY48" s="5"/>
      <c r="CZ48" s="5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</row>
    <row r="49" spans="1:233" s="40" customFormat="1" ht="15" x14ac:dyDescent="0.25">
      <c r="A49" s="91" t="s">
        <v>89</v>
      </c>
      <c r="B49" s="92">
        <f>SUM(C49:D49)</f>
        <v>0</v>
      </c>
      <c r="C49" s="92">
        <f t="shared" si="10"/>
        <v>0</v>
      </c>
      <c r="D49" s="93">
        <f t="shared" si="10"/>
        <v>0</v>
      </c>
      <c r="E49" s="94"/>
      <c r="F49" s="95"/>
      <c r="G49" s="94"/>
      <c r="H49" s="95"/>
      <c r="I49" s="94"/>
      <c r="J49" s="95"/>
      <c r="K49" s="94"/>
      <c r="L49" s="95"/>
      <c r="M49" s="94"/>
      <c r="N49" s="95"/>
      <c r="O49" s="94"/>
      <c r="P49" s="95"/>
      <c r="Q49" s="94"/>
      <c r="R49" s="95"/>
      <c r="S49" s="94"/>
      <c r="T49" s="95"/>
      <c r="U49" s="94"/>
      <c r="V49" s="95"/>
      <c r="W49" s="94"/>
      <c r="X49" s="95"/>
      <c r="Y49" s="94"/>
      <c r="Z49" s="95"/>
      <c r="AA49" s="94"/>
      <c r="AB49" s="95"/>
      <c r="AC49" s="94"/>
      <c r="AD49" s="95"/>
      <c r="AE49" s="94"/>
      <c r="AF49" s="95"/>
      <c r="AG49" s="94"/>
      <c r="AH49" s="95"/>
      <c r="AI49" s="94"/>
      <c r="AJ49" s="95"/>
      <c r="AK49" s="94"/>
      <c r="AL49" s="95"/>
      <c r="AM49" s="96"/>
      <c r="AN49" s="96"/>
      <c r="AO49" s="96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3"/>
      <c r="BS49" s="4"/>
      <c r="BT49" s="4"/>
      <c r="BU49" s="8"/>
      <c r="BV49" s="8"/>
      <c r="BW49" s="8"/>
      <c r="BX49" s="8"/>
      <c r="BY49" s="8"/>
      <c r="BZ49" s="8"/>
      <c r="CA49" s="6"/>
      <c r="CB49" s="6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6"/>
      <c r="CV49" s="5"/>
      <c r="CW49" s="5"/>
      <c r="CX49" s="5"/>
      <c r="CY49" s="5"/>
      <c r="CZ49" s="5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</row>
    <row r="50" spans="1:233" s="40" customFormat="1" x14ac:dyDescent="0.2">
      <c r="A50" s="76" t="s">
        <v>90</v>
      </c>
      <c r="B50" s="97"/>
      <c r="C50" s="97"/>
      <c r="D50" s="98"/>
      <c r="E50" s="98"/>
      <c r="F50" s="98"/>
      <c r="G50" s="98"/>
      <c r="H50" s="12"/>
      <c r="I50" s="14"/>
      <c r="J50" s="12"/>
      <c r="K50" s="1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3"/>
      <c r="BW50" s="3"/>
      <c r="BX50" s="4"/>
      <c r="BY50" s="4"/>
      <c r="BZ50" s="4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6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</row>
    <row r="51" spans="1:233" s="40" customFormat="1" ht="52.5" x14ac:dyDescent="0.2">
      <c r="A51" s="287" t="s">
        <v>3</v>
      </c>
      <c r="B51" s="289"/>
      <c r="C51" s="99" t="s">
        <v>4</v>
      </c>
      <c r="D51" s="99" t="s">
        <v>5</v>
      </c>
      <c r="E51" s="100" t="s">
        <v>91</v>
      </c>
      <c r="F51" s="17" t="s">
        <v>92</v>
      </c>
      <c r="G51" s="16" t="s">
        <v>8</v>
      </c>
      <c r="H51" s="23" t="s">
        <v>9</v>
      </c>
      <c r="I51" s="101" t="s">
        <v>10</v>
      </c>
      <c r="J51" s="24" t="s">
        <v>15</v>
      </c>
      <c r="K51" s="24" t="s">
        <v>16</v>
      </c>
      <c r="L51" s="24" t="s">
        <v>93</v>
      </c>
      <c r="M51" s="24" t="s">
        <v>94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3"/>
      <c r="BW51" s="3"/>
      <c r="BX51" s="4"/>
      <c r="BY51" s="4"/>
      <c r="BZ51" s="4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6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</row>
    <row r="52" spans="1:233" s="40" customFormat="1" x14ac:dyDescent="0.2">
      <c r="A52" s="304" t="s">
        <v>95</v>
      </c>
      <c r="B52" s="305"/>
      <c r="C52" s="102">
        <f>SUM(D52:F52)</f>
        <v>0</v>
      </c>
      <c r="D52" s="103"/>
      <c r="E52" s="104"/>
      <c r="F52" s="105"/>
      <c r="G52" s="106"/>
      <c r="H52" s="107"/>
      <c r="I52" s="108"/>
      <c r="J52" s="109"/>
      <c r="K52" s="109"/>
      <c r="L52" s="109"/>
      <c r="M52" s="109"/>
      <c r="N52" s="8" t="str">
        <f>CA52&amp;CB52&amp;CC52&amp;CD52</f>
        <v/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3"/>
      <c r="BW52" s="3"/>
      <c r="BX52" s="4"/>
      <c r="BY52" s="4"/>
      <c r="BZ52" s="4"/>
      <c r="CA52" s="37" t="str">
        <f>IF(DA52=1,"* Pueblos Originarios debe ser MENOR O IGUAL al Total. ","")</f>
        <v/>
      </c>
      <c r="CB52" s="37" t="str">
        <f>IF(DB52=1,"* Migrantes debe ser MENOR O IGUAL al Total. ","")</f>
        <v/>
      </c>
      <c r="CC52" s="37" t="str">
        <f>IF(DC52=1,"* NNAJ SENAME debe ser MENOR O IGUAL al Total. ","")</f>
        <v/>
      </c>
      <c r="CD52" s="37" t="str">
        <f>IF(DD52=1,"* NNAJ Mejor Niñez debe ser MENOR O IGUAL al Total. ","")</f>
        <v/>
      </c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6"/>
      <c r="DA52" s="38">
        <f>IF(J52&gt;$C52,1,0)</f>
        <v>0</v>
      </c>
      <c r="DB52" s="38">
        <f>IF(K52&gt;$C52,1,0)</f>
        <v>0</v>
      </c>
      <c r="DC52" s="38">
        <f>IF(L52&gt;$C52,1,0)</f>
        <v>0</v>
      </c>
      <c r="DD52" s="38">
        <f>IF(M52&gt;$C52,1,0)</f>
        <v>0</v>
      </c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</row>
    <row r="53" spans="1:233" s="40" customFormat="1" x14ac:dyDescent="0.2">
      <c r="A53" s="306" t="s">
        <v>96</v>
      </c>
      <c r="B53" s="307"/>
      <c r="C53" s="110">
        <f t="shared" ref="C53:C58" si="11">SUM(D53:F53)</f>
        <v>0</v>
      </c>
      <c r="D53" s="111"/>
      <c r="E53" s="112"/>
      <c r="F53" s="113"/>
      <c r="G53" s="114"/>
      <c r="H53" s="107"/>
      <c r="I53" s="108"/>
      <c r="J53" s="109"/>
      <c r="K53" s="109"/>
      <c r="L53" s="109"/>
      <c r="M53" s="109"/>
      <c r="N53" s="8" t="str">
        <f t="shared" ref="N53:N60" si="12">CA53&amp;CB53&amp;CC53&amp;CD53</f>
        <v/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3"/>
      <c r="BW53" s="3"/>
      <c r="BX53" s="4"/>
      <c r="BY53" s="4"/>
      <c r="BZ53" s="4"/>
      <c r="CA53" s="37" t="str">
        <f t="shared" ref="CA53:CA60" si="13">IF(DA53=1,"* Pueblos Originarios debe ser MENOR O IGUAL al Total. ","")</f>
        <v/>
      </c>
      <c r="CB53" s="37" t="str">
        <f t="shared" ref="CB53:CB60" si="14">IF(DB53=1,"* Migrantes debe ser MENOR O IGUAL al Total. ","")</f>
        <v/>
      </c>
      <c r="CC53" s="37" t="str">
        <f t="shared" ref="CC53:CC60" si="15">IF(DC53=1,"* NNAJ SENAME debe ser MENOR O IGUAL al Total. ","")</f>
        <v/>
      </c>
      <c r="CD53" s="37" t="str">
        <f t="shared" ref="CD53:CD60" si="16">IF(DD53=1,"* NNAJ Mejor Niñez debe ser MENOR O IGUAL al Total. ","")</f>
        <v/>
      </c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6"/>
      <c r="DA53" s="38">
        <f t="shared" ref="DA53:DD60" si="17">IF(J53&gt;$C53,1,0)</f>
        <v>0</v>
      </c>
      <c r="DB53" s="38">
        <f t="shared" si="17"/>
        <v>0</v>
      </c>
      <c r="DC53" s="38">
        <f t="shared" si="17"/>
        <v>0</v>
      </c>
      <c r="DD53" s="38">
        <f t="shared" si="17"/>
        <v>0</v>
      </c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</row>
    <row r="54" spans="1:233" s="40" customFormat="1" ht="14.25" customHeight="1" x14ac:dyDescent="0.2">
      <c r="A54" s="306" t="s">
        <v>97</v>
      </c>
      <c r="B54" s="307"/>
      <c r="C54" s="25">
        <f t="shared" si="11"/>
        <v>0</v>
      </c>
      <c r="D54" s="111"/>
      <c r="E54" s="112"/>
      <c r="F54" s="113"/>
      <c r="G54" s="114"/>
      <c r="H54" s="107"/>
      <c r="I54" s="108"/>
      <c r="J54" s="109"/>
      <c r="K54" s="109"/>
      <c r="L54" s="109"/>
      <c r="M54" s="109"/>
      <c r="N54" s="8" t="str">
        <f t="shared" si="12"/>
        <v/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3"/>
      <c r="BW54" s="3"/>
      <c r="BX54" s="4"/>
      <c r="BY54" s="4"/>
      <c r="BZ54" s="4"/>
      <c r="CA54" s="37" t="str">
        <f t="shared" si="13"/>
        <v/>
      </c>
      <c r="CB54" s="37" t="str">
        <f t="shared" si="14"/>
        <v/>
      </c>
      <c r="CC54" s="37" t="str">
        <f t="shared" si="15"/>
        <v/>
      </c>
      <c r="CD54" s="37" t="str">
        <f t="shared" si="16"/>
        <v/>
      </c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6"/>
      <c r="DA54" s="38">
        <f t="shared" si="17"/>
        <v>0</v>
      </c>
      <c r="DB54" s="38">
        <f t="shared" si="17"/>
        <v>0</v>
      </c>
      <c r="DC54" s="38">
        <f t="shared" si="17"/>
        <v>0</v>
      </c>
      <c r="DD54" s="38">
        <f t="shared" si="17"/>
        <v>0</v>
      </c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</row>
    <row r="55" spans="1:233" s="40" customFormat="1" x14ac:dyDescent="0.2">
      <c r="A55" s="306" t="s">
        <v>98</v>
      </c>
      <c r="B55" s="307"/>
      <c r="C55" s="25">
        <f t="shared" si="11"/>
        <v>0</v>
      </c>
      <c r="D55" s="111"/>
      <c r="E55" s="115"/>
      <c r="F55" s="113"/>
      <c r="G55" s="116"/>
      <c r="H55" s="117"/>
      <c r="I55" s="118"/>
      <c r="J55" s="119"/>
      <c r="K55" s="119"/>
      <c r="L55" s="119"/>
      <c r="M55" s="119"/>
      <c r="N55" s="8" t="str">
        <f t="shared" si="12"/>
        <v/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3"/>
      <c r="BW55" s="3"/>
      <c r="BX55" s="4"/>
      <c r="BY55" s="4"/>
      <c r="BZ55" s="4"/>
      <c r="CA55" s="37" t="str">
        <f t="shared" si="13"/>
        <v/>
      </c>
      <c r="CB55" s="37" t="str">
        <f t="shared" si="14"/>
        <v/>
      </c>
      <c r="CC55" s="37" t="str">
        <f t="shared" si="15"/>
        <v/>
      </c>
      <c r="CD55" s="37" t="str">
        <f t="shared" si="16"/>
        <v/>
      </c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6"/>
      <c r="DA55" s="38">
        <f t="shared" si="17"/>
        <v>0</v>
      </c>
      <c r="DB55" s="38">
        <f t="shared" si="17"/>
        <v>0</v>
      </c>
      <c r="DC55" s="38">
        <f t="shared" si="17"/>
        <v>0</v>
      </c>
      <c r="DD55" s="38">
        <f t="shared" si="17"/>
        <v>0</v>
      </c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</row>
    <row r="56" spans="1:233" s="40" customFormat="1" x14ac:dyDescent="0.2">
      <c r="A56" s="303" t="s">
        <v>99</v>
      </c>
      <c r="B56" s="64" t="s">
        <v>100</v>
      </c>
      <c r="C56" s="120">
        <f t="shared" si="11"/>
        <v>98</v>
      </c>
      <c r="D56" s="103">
        <v>24</v>
      </c>
      <c r="E56" s="104">
        <v>45</v>
      </c>
      <c r="F56" s="105">
        <v>29</v>
      </c>
      <c r="G56" s="106"/>
      <c r="H56" s="121"/>
      <c r="I56" s="122"/>
      <c r="J56" s="123"/>
      <c r="K56" s="123"/>
      <c r="L56" s="123"/>
      <c r="M56" s="123"/>
      <c r="N56" s="8" t="str">
        <f t="shared" si="12"/>
        <v/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3"/>
      <c r="BW56" s="3"/>
      <c r="BX56" s="4"/>
      <c r="BY56" s="4"/>
      <c r="BZ56" s="4"/>
      <c r="CA56" s="37" t="str">
        <f t="shared" si="13"/>
        <v/>
      </c>
      <c r="CB56" s="37" t="str">
        <f t="shared" si="14"/>
        <v/>
      </c>
      <c r="CC56" s="37" t="str">
        <f t="shared" si="15"/>
        <v/>
      </c>
      <c r="CD56" s="37" t="str">
        <f t="shared" si="16"/>
        <v/>
      </c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6"/>
      <c r="DA56" s="38">
        <f t="shared" si="17"/>
        <v>0</v>
      </c>
      <c r="DB56" s="38">
        <f t="shared" si="17"/>
        <v>0</v>
      </c>
      <c r="DC56" s="38">
        <f t="shared" si="17"/>
        <v>0</v>
      </c>
      <c r="DD56" s="38">
        <f t="shared" si="17"/>
        <v>0</v>
      </c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</row>
    <row r="57" spans="1:233" s="40" customFormat="1" x14ac:dyDescent="0.2">
      <c r="A57" s="303"/>
      <c r="B57" s="68" t="s">
        <v>101</v>
      </c>
      <c r="C57" s="25">
        <f t="shared" si="11"/>
        <v>0</v>
      </c>
      <c r="D57" s="111"/>
      <c r="E57" s="112"/>
      <c r="F57" s="113"/>
      <c r="G57" s="114"/>
      <c r="H57" s="121"/>
      <c r="I57" s="122"/>
      <c r="J57" s="123"/>
      <c r="K57" s="123"/>
      <c r="L57" s="123"/>
      <c r="M57" s="123"/>
      <c r="N57" s="8" t="str">
        <f t="shared" si="12"/>
        <v/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3"/>
      <c r="BW57" s="3"/>
      <c r="BX57" s="4"/>
      <c r="BY57" s="4"/>
      <c r="BZ57" s="4"/>
      <c r="CA57" s="37" t="str">
        <f t="shared" si="13"/>
        <v/>
      </c>
      <c r="CB57" s="37" t="str">
        <f t="shared" si="14"/>
        <v/>
      </c>
      <c r="CC57" s="37" t="str">
        <f t="shared" si="15"/>
        <v/>
      </c>
      <c r="CD57" s="37" t="str">
        <f t="shared" si="16"/>
        <v/>
      </c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6"/>
      <c r="DA57" s="38">
        <f t="shared" si="17"/>
        <v>0</v>
      </c>
      <c r="DB57" s="38">
        <f t="shared" si="17"/>
        <v>0</v>
      </c>
      <c r="DC57" s="38">
        <f t="shared" si="17"/>
        <v>0</v>
      </c>
      <c r="DD57" s="38">
        <f t="shared" si="17"/>
        <v>0</v>
      </c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</row>
    <row r="58" spans="1:233" s="40" customFormat="1" ht="21" x14ac:dyDescent="0.2">
      <c r="A58" s="303"/>
      <c r="B58" s="124" t="s">
        <v>102</v>
      </c>
      <c r="C58" s="53">
        <f t="shared" si="11"/>
        <v>0</v>
      </c>
      <c r="D58" s="125"/>
      <c r="E58" s="126"/>
      <c r="F58" s="127"/>
      <c r="G58" s="128"/>
      <c r="H58" s="107"/>
      <c r="I58" s="108"/>
      <c r="J58" s="109"/>
      <c r="K58" s="109"/>
      <c r="L58" s="109"/>
      <c r="M58" s="109"/>
      <c r="N58" s="8" t="str">
        <f t="shared" si="12"/>
        <v/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3"/>
      <c r="BW58" s="3"/>
      <c r="BX58" s="4"/>
      <c r="BY58" s="4"/>
      <c r="BZ58" s="4"/>
      <c r="CA58" s="37" t="str">
        <f t="shared" si="13"/>
        <v/>
      </c>
      <c r="CB58" s="37" t="str">
        <f t="shared" si="14"/>
        <v/>
      </c>
      <c r="CC58" s="37" t="str">
        <f t="shared" si="15"/>
        <v/>
      </c>
      <c r="CD58" s="37" t="str">
        <f t="shared" si="16"/>
        <v/>
      </c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6"/>
      <c r="DA58" s="38">
        <f t="shared" si="17"/>
        <v>0</v>
      </c>
      <c r="DB58" s="38">
        <f t="shared" si="17"/>
        <v>0</v>
      </c>
      <c r="DC58" s="38">
        <f t="shared" si="17"/>
        <v>0</v>
      </c>
      <c r="DD58" s="38">
        <f t="shared" si="17"/>
        <v>0</v>
      </c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</row>
    <row r="59" spans="1:233" s="40" customFormat="1" x14ac:dyDescent="0.2">
      <c r="A59" s="308" t="s">
        <v>103</v>
      </c>
      <c r="B59" s="309"/>
      <c r="C59" s="120">
        <f>SUM(D59:G59)</f>
        <v>0</v>
      </c>
      <c r="D59" s="103"/>
      <c r="E59" s="104"/>
      <c r="F59" s="105"/>
      <c r="G59" s="129"/>
      <c r="H59" s="130"/>
      <c r="I59" s="129"/>
      <c r="J59" s="131"/>
      <c r="K59" s="131"/>
      <c r="L59" s="131"/>
      <c r="M59" s="131"/>
      <c r="N59" s="8" t="str">
        <f t="shared" si="12"/>
        <v/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3"/>
      <c r="BW59" s="3"/>
      <c r="BX59" s="4"/>
      <c r="BY59" s="4"/>
      <c r="BZ59" s="4"/>
      <c r="CA59" s="37" t="str">
        <f t="shared" si="13"/>
        <v/>
      </c>
      <c r="CB59" s="37" t="str">
        <f t="shared" si="14"/>
        <v/>
      </c>
      <c r="CC59" s="37" t="str">
        <f t="shared" si="15"/>
        <v/>
      </c>
      <c r="CD59" s="37" t="str">
        <f t="shared" si="16"/>
        <v/>
      </c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6"/>
      <c r="DA59" s="38">
        <f t="shared" si="17"/>
        <v>0</v>
      </c>
      <c r="DB59" s="38">
        <f t="shared" si="17"/>
        <v>0</v>
      </c>
      <c r="DC59" s="38">
        <f t="shared" si="17"/>
        <v>0</v>
      </c>
      <c r="DD59" s="38">
        <f t="shared" si="17"/>
        <v>0</v>
      </c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</row>
    <row r="60" spans="1:233" s="40" customFormat="1" x14ac:dyDescent="0.2">
      <c r="A60" s="310" t="s">
        <v>104</v>
      </c>
      <c r="B60" s="311"/>
      <c r="C60" s="53">
        <f>SUM(D60:G60)</f>
        <v>1275</v>
      </c>
      <c r="D60" s="125">
        <v>422</v>
      </c>
      <c r="E60" s="126">
        <v>238</v>
      </c>
      <c r="F60" s="132">
        <v>302</v>
      </c>
      <c r="G60" s="118">
        <v>313</v>
      </c>
      <c r="H60" s="117"/>
      <c r="I60" s="118"/>
      <c r="J60" s="119"/>
      <c r="K60" s="119"/>
      <c r="L60" s="119"/>
      <c r="M60" s="119"/>
      <c r="N60" s="8" t="str">
        <f t="shared" si="12"/>
        <v/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3"/>
      <c r="BW60" s="3"/>
      <c r="BX60" s="4"/>
      <c r="BY60" s="4"/>
      <c r="BZ60" s="4"/>
      <c r="CA60" s="37" t="str">
        <f t="shared" si="13"/>
        <v/>
      </c>
      <c r="CB60" s="37" t="str">
        <f t="shared" si="14"/>
        <v/>
      </c>
      <c r="CC60" s="37" t="str">
        <f t="shared" si="15"/>
        <v/>
      </c>
      <c r="CD60" s="37" t="str">
        <f t="shared" si="16"/>
        <v/>
      </c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6"/>
      <c r="DA60" s="38">
        <f t="shared" si="17"/>
        <v>0</v>
      </c>
      <c r="DB60" s="38">
        <f t="shared" si="17"/>
        <v>0</v>
      </c>
      <c r="DC60" s="38">
        <f t="shared" si="17"/>
        <v>0</v>
      </c>
      <c r="DD60" s="38">
        <f t="shared" si="17"/>
        <v>0</v>
      </c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</row>
    <row r="61" spans="1:233" s="40" customFormat="1" x14ac:dyDescent="0.2">
      <c r="A61" s="312" t="s">
        <v>4</v>
      </c>
      <c r="B61" s="313"/>
      <c r="C61" s="133">
        <f t="shared" ref="C61:J61" si="18">SUM(C52:C60)</f>
        <v>1373</v>
      </c>
      <c r="D61" s="133">
        <f>SUM(D52:D60)</f>
        <v>446</v>
      </c>
      <c r="E61" s="134">
        <f t="shared" si="18"/>
        <v>283</v>
      </c>
      <c r="F61" s="135">
        <f t="shared" si="18"/>
        <v>331</v>
      </c>
      <c r="G61" s="136">
        <f>SUM(G59:G60)</f>
        <v>313</v>
      </c>
      <c r="H61" s="137">
        <f t="shared" si="18"/>
        <v>0</v>
      </c>
      <c r="I61" s="136">
        <f t="shared" si="18"/>
        <v>0</v>
      </c>
      <c r="J61" s="138">
        <f t="shared" si="18"/>
        <v>0</v>
      </c>
      <c r="K61" s="138">
        <f>SUM(K52:K60)</f>
        <v>0</v>
      </c>
      <c r="L61" s="138">
        <f>SUM(L52:L60)</f>
        <v>0</v>
      </c>
      <c r="M61" s="138">
        <f>SUM(M52:M60)</f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3"/>
      <c r="BW61" s="3"/>
      <c r="BX61" s="4"/>
      <c r="BY61" s="4"/>
      <c r="BZ61" s="4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6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</row>
    <row r="62" spans="1:233" s="40" customFormat="1" x14ac:dyDescent="0.2">
      <c r="A62" s="139" t="s">
        <v>105</v>
      </c>
      <c r="B62" s="140"/>
      <c r="C62" s="141"/>
      <c r="D62" s="141"/>
      <c r="E62" s="141"/>
      <c r="F62" s="14"/>
      <c r="G62" s="14"/>
      <c r="H62" s="12"/>
      <c r="I62" s="14"/>
      <c r="J62" s="12"/>
      <c r="K62" s="1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3"/>
      <c r="BW62" s="3"/>
      <c r="BX62" s="4"/>
      <c r="BY62" s="4"/>
      <c r="BZ62" s="4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6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</row>
    <row r="63" spans="1:233" s="40" customFormat="1" x14ac:dyDescent="0.2">
      <c r="A63" s="142" t="s">
        <v>106</v>
      </c>
      <c r="B63" s="143"/>
      <c r="C63" s="143"/>
      <c r="D63" s="143"/>
      <c r="E63" s="143"/>
      <c r="F63" s="144"/>
      <c r="G63" s="144"/>
      <c r="H63" s="144"/>
      <c r="I63" s="14"/>
      <c r="J63" s="12"/>
      <c r="K63" s="1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3"/>
      <c r="BW63" s="3"/>
      <c r="BX63" s="4"/>
      <c r="BY63" s="4"/>
      <c r="BZ63" s="4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6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</row>
    <row r="64" spans="1:233" customFormat="1" ht="21" x14ac:dyDescent="0.25">
      <c r="A64" s="287" t="s">
        <v>3</v>
      </c>
      <c r="B64" s="289"/>
      <c r="C64" s="262" t="s">
        <v>4</v>
      </c>
      <c r="D64" s="145" t="s">
        <v>107</v>
      </c>
      <c r="E64" s="17" t="s">
        <v>108</v>
      </c>
      <c r="F64" s="18" t="s">
        <v>85</v>
      </c>
      <c r="G64" s="61" t="s">
        <v>15</v>
      </c>
      <c r="H64" s="17" t="s">
        <v>16</v>
      </c>
      <c r="I64" s="17" t="s">
        <v>109</v>
      </c>
      <c r="J64" s="24" t="s">
        <v>110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2"/>
      <c r="DR64" s="2"/>
      <c r="DS64" s="2"/>
      <c r="DT64" s="2"/>
      <c r="DU64" s="2"/>
      <c r="DV64" s="2"/>
      <c r="DW64" s="2"/>
      <c r="DX64" s="2"/>
      <c r="DY64" s="2"/>
    </row>
    <row r="65" spans="1:233" customFormat="1" ht="15" x14ac:dyDescent="0.25">
      <c r="A65" s="314" t="s">
        <v>111</v>
      </c>
      <c r="B65" s="315"/>
      <c r="C65" s="146">
        <f>SUM(D65:F65)</f>
        <v>297</v>
      </c>
      <c r="D65" s="103">
        <v>217</v>
      </c>
      <c r="E65" s="104">
        <v>80</v>
      </c>
      <c r="F65" s="147"/>
      <c r="G65" s="148"/>
      <c r="H65" s="66"/>
      <c r="I65" s="66"/>
      <c r="J65" s="6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37" t="str">
        <f>IF(DA65=1,"* Pueblos Originarios debe ser MENOR O IGUAL al Total. ","")</f>
        <v/>
      </c>
      <c r="CB65" s="37" t="str">
        <f>IF(DB65=1,"* Migrantes debe ser MENOR O IGUAL al Total. ","")</f>
        <v/>
      </c>
      <c r="CC65" s="37" t="str">
        <f>IF(DC65=1,"* Multimorbilidad Crónica debe ser MENOR O IGUAL al Total. ","")</f>
        <v/>
      </c>
      <c r="CD65" s="37" t="str">
        <f>IF(DD65=1,"* Población ELEAM o Institucionalizada debe ser MENOR O IGUAL al Total. ","")</f>
        <v/>
      </c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38">
        <f>IF(G65&gt;$C65,1,0)</f>
        <v>0</v>
      </c>
      <c r="DB65" s="38">
        <f>IF(H65&gt;$C65,1,0)</f>
        <v>0</v>
      </c>
      <c r="DC65" s="38">
        <f>IF(I65&gt;$C65,1,0)</f>
        <v>0</v>
      </c>
      <c r="DD65" s="38">
        <f>IF(J65&gt;$C65,1,0)</f>
        <v>0</v>
      </c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2"/>
      <c r="DR65" s="2"/>
      <c r="DS65" s="2"/>
      <c r="DT65" s="2"/>
      <c r="DU65" s="2"/>
      <c r="DV65" s="2"/>
      <c r="DW65" s="2"/>
      <c r="DX65" s="2"/>
      <c r="DY65" s="2"/>
    </row>
    <row r="66" spans="1:233" customFormat="1" ht="15" x14ac:dyDescent="0.25">
      <c r="A66" s="316" t="s">
        <v>112</v>
      </c>
      <c r="B66" s="317"/>
      <c r="C66" s="149">
        <f>SUM(D66:F66)</f>
        <v>91</v>
      </c>
      <c r="D66" s="125">
        <v>71</v>
      </c>
      <c r="E66" s="126">
        <v>20</v>
      </c>
      <c r="F66" s="150"/>
      <c r="G66" s="151"/>
      <c r="H66" s="152"/>
      <c r="I66" s="152"/>
      <c r="J66" s="9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37" t="str">
        <f t="shared" ref="CA66:CA75" si="19">IF(DA66=1,"* Pueblos Originarios debe ser MENOR O IGUAL al Total. ","")</f>
        <v/>
      </c>
      <c r="CB66" s="37" t="str">
        <f t="shared" ref="CB66:CB75" si="20">IF(DB66=1,"* Migrantes debe ser MENOR O IGUAL al Total. ","")</f>
        <v/>
      </c>
      <c r="CC66" s="37" t="str">
        <f t="shared" ref="CC66:CC75" si="21">IF(DC66=1,"* Multimorbilidad Crónica debe ser MENOR O IGUAL al Total. ","")</f>
        <v/>
      </c>
      <c r="CD66" s="37" t="str">
        <f t="shared" ref="CD66:CD75" si="22">IF(DD66=1,"* Población ELEAM o Institucionalizada debe ser MENOR O IGUAL al Total. ","")</f>
        <v/>
      </c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38">
        <f t="shared" ref="DA66:DD77" si="23">IF(G66&gt;$C66,1,0)</f>
        <v>0</v>
      </c>
      <c r="DB66" s="38">
        <f t="shared" si="23"/>
        <v>0</v>
      </c>
      <c r="DC66" s="38">
        <f t="shared" si="23"/>
        <v>0</v>
      </c>
      <c r="DD66" s="38">
        <f t="shared" si="23"/>
        <v>0</v>
      </c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2"/>
      <c r="DR66" s="2"/>
      <c r="DS66" s="2"/>
      <c r="DT66" s="2"/>
      <c r="DU66" s="2"/>
      <c r="DV66" s="2"/>
      <c r="DW66" s="2"/>
      <c r="DX66" s="2"/>
      <c r="DY66" s="2"/>
    </row>
    <row r="67" spans="1:233" customFormat="1" ht="21" x14ac:dyDescent="0.25">
      <c r="A67" s="303" t="s">
        <v>113</v>
      </c>
      <c r="B67" s="153" t="s">
        <v>114</v>
      </c>
      <c r="C67" s="146">
        <f>SUM(D67:F67)</f>
        <v>41</v>
      </c>
      <c r="D67" s="154">
        <v>36</v>
      </c>
      <c r="E67" s="155">
        <v>5</v>
      </c>
      <c r="F67" s="156"/>
      <c r="G67" s="157"/>
      <c r="H67" s="158"/>
      <c r="I67" s="158"/>
      <c r="J67" s="15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37" t="str">
        <f t="shared" si="19"/>
        <v/>
      </c>
      <c r="CB67" s="37" t="str">
        <f t="shared" si="20"/>
        <v/>
      </c>
      <c r="CC67" s="37" t="str">
        <f t="shared" si="21"/>
        <v/>
      </c>
      <c r="CD67" s="37" t="str">
        <f t="shared" si="22"/>
        <v/>
      </c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38">
        <f t="shared" si="23"/>
        <v>0</v>
      </c>
      <c r="DB67" s="38">
        <f t="shared" si="23"/>
        <v>0</v>
      </c>
      <c r="DC67" s="38">
        <f t="shared" si="23"/>
        <v>0</v>
      </c>
      <c r="DD67" s="38">
        <f t="shared" si="23"/>
        <v>0</v>
      </c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2"/>
      <c r="DR67" s="2"/>
      <c r="DS67" s="2"/>
      <c r="DT67" s="2"/>
      <c r="DU67" s="2"/>
      <c r="DV67" s="2"/>
      <c r="DW67" s="2"/>
      <c r="DX67" s="2"/>
      <c r="DY67" s="2"/>
    </row>
    <row r="68" spans="1:233" customFormat="1" ht="15" x14ac:dyDescent="0.25">
      <c r="A68" s="303"/>
      <c r="B68" s="68" t="s">
        <v>115</v>
      </c>
      <c r="C68" s="160">
        <f>SUM(D68:F68)</f>
        <v>653</v>
      </c>
      <c r="D68" s="111">
        <v>497</v>
      </c>
      <c r="E68" s="112">
        <v>156</v>
      </c>
      <c r="F68" s="161"/>
      <c r="G68" s="162"/>
      <c r="H68" s="70"/>
      <c r="I68" s="70"/>
      <c r="J68" s="7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37" t="str">
        <f t="shared" si="19"/>
        <v/>
      </c>
      <c r="CB68" s="37" t="str">
        <f t="shared" si="20"/>
        <v/>
      </c>
      <c r="CC68" s="37" t="str">
        <f t="shared" si="21"/>
        <v/>
      </c>
      <c r="CD68" s="37" t="str">
        <f t="shared" si="22"/>
        <v/>
      </c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38">
        <f t="shared" si="23"/>
        <v>0</v>
      </c>
      <c r="DB68" s="38">
        <f t="shared" si="23"/>
        <v>0</v>
      </c>
      <c r="DC68" s="38">
        <f t="shared" si="23"/>
        <v>0</v>
      </c>
      <c r="DD68" s="38">
        <f t="shared" si="23"/>
        <v>0</v>
      </c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2"/>
      <c r="DR68" s="2"/>
      <c r="DS68" s="2"/>
      <c r="DT68" s="2"/>
      <c r="DU68" s="2"/>
      <c r="DV68" s="2"/>
      <c r="DW68" s="2"/>
      <c r="DX68" s="2"/>
      <c r="DY68" s="2"/>
    </row>
    <row r="69" spans="1:233" customFormat="1" ht="15" x14ac:dyDescent="0.25">
      <c r="A69" s="303"/>
      <c r="B69" s="163" t="s">
        <v>116</v>
      </c>
      <c r="C69" s="164">
        <f>SUM(D69)</f>
        <v>0</v>
      </c>
      <c r="D69" s="111"/>
      <c r="E69" s="165"/>
      <c r="F69" s="166"/>
      <c r="G69" s="162"/>
      <c r="H69" s="70"/>
      <c r="I69" s="70"/>
      <c r="J69" s="7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37" t="str">
        <f t="shared" si="19"/>
        <v/>
      </c>
      <c r="CB69" s="37" t="str">
        <f t="shared" si="20"/>
        <v/>
      </c>
      <c r="CC69" s="37" t="str">
        <f t="shared" si="21"/>
        <v/>
      </c>
      <c r="CD69" s="37" t="str">
        <f t="shared" si="22"/>
        <v/>
      </c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38">
        <f t="shared" si="23"/>
        <v>0</v>
      </c>
      <c r="DB69" s="38">
        <f t="shared" si="23"/>
        <v>0</v>
      </c>
      <c r="DC69" s="38">
        <f t="shared" si="23"/>
        <v>0</v>
      </c>
      <c r="DD69" s="38">
        <f t="shared" si="23"/>
        <v>0</v>
      </c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2"/>
      <c r="DR69" s="2"/>
      <c r="DS69" s="2"/>
      <c r="DT69" s="2"/>
      <c r="DU69" s="2"/>
      <c r="DV69" s="2"/>
      <c r="DW69" s="2"/>
      <c r="DX69" s="2"/>
      <c r="DY69" s="2"/>
    </row>
    <row r="70" spans="1:233" customFormat="1" ht="15" x14ac:dyDescent="0.25">
      <c r="A70" s="303"/>
      <c r="B70" s="163" t="s">
        <v>117</v>
      </c>
      <c r="C70" s="160">
        <f>SUM(D70:F70)</f>
        <v>0</v>
      </c>
      <c r="D70" s="111"/>
      <c r="E70" s="112"/>
      <c r="F70" s="161"/>
      <c r="G70" s="162"/>
      <c r="H70" s="70"/>
      <c r="I70" s="70"/>
      <c r="J70" s="7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37" t="str">
        <f t="shared" si="19"/>
        <v/>
      </c>
      <c r="CB70" s="37" t="str">
        <f t="shared" si="20"/>
        <v/>
      </c>
      <c r="CC70" s="37" t="str">
        <f t="shared" si="21"/>
        <v/>
      </c>
      <c r="CD70" s="37" t="str">
        <f t="shared" si="22"/>
        <v/>
      </c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38">
        <f t="shared" si="23"/>
        <v>0</v>
      </c>
      <c r="DB70" s="38">
        <f t="shared" si="23"/>
        <v>0</v>
      </c>
      <c r="DC70" s="38">
        <f t="shared" si="23"/>
        <v>0</v>
      </c>
      <c r="DD70" s="38">
        <f t="shared" si="23"/>
        <v>0</v>
      </c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2"/>
      <c r="DR70" s="2"/>
      <c r="DS70" s="2"/>
      <c r="DT70" s="2"/>
      <c r="DU70" s="2"/>
      <c r="DV70" s="2"/>
      <c r="DW70" s="2"/>
      <c r="DX70" s="2"/>
      <c r="DY70" s="2"/>
    </row>
    <row r="71" spans="1:233" customFormat="1" ht="15" x14ac:dyDescent="0.25">
      <c r="A71" s="303"/>
      <c r="B71" s="163" t="s">
        <v>118</v>
      </c>
      <c r="C71" s="167">
        <f>SUM(D71)</f>
        <v>0</v>
      </c>
      <c r="D71" s="111"/>
      <c r="E71" s="165"/>
      <c r="F71" s="166"/>
      <c r="G71" s="162"/>
      <c r="H71" s="70"/>
      <c r="I71" s="70"/>
      <c r="J71" s="7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37" t="str">
        <f t="shared" si="19"/>
        <v/>
      </c>
      <c r="CB71" s="37" t="str">
        <f t="shared" si="20"/>
        <v/>
      </c>
      <c r="CC71" s="37" t="str">
        <f t="shared" si="21"/>
        <v/>
      </c>
      <c r="CD71" s="37" t="str">
        <f t="shared" si="22"/>
        <v/>
      </c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38">
        <f t="shared" si="23"/>
        <v>0</v>
      </c>
      <c r="DB71" s="38">
        <f t="shared" si="23"/>
        <v>0</v>
      </c>
      <c r="DC71" s="38">
        <f t="shared" si="23"/>
        <v>0</v>
      </c>
      <c r="DD71" s="38">
        <f t="shared" si="23"/>
        <v>0</v>
      </c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2"/>
      <c r="DR71" s="2"/>
      <c r="DS71" s="2"/>
      <c r="DT71" s="2"/>
      <c r="DU71" s="2"/>
      <c r="DV71" s="2"/>
      <c r="DW71" s="2"/>
      <c r="DX71" s="2"/>
      <c r="DY71" s="2"/>
    </row>
    <row r="72" spans="1:233" customFormat="1" ht="31.5" x14ac:dyDescent="0.25">
      <c r="A72" s="303"/>
      <c r="B72" s="163" t="s">
        <v>119</v>
      </c>
      <c r="C72" s="167">
        <f>SUM(D72)</f>
        <v>0</v>
      </c>
      <c r="D72" s="111"/>
      <c r="E72" s="165"/>
      <c r="F72" s="166"/>
      <c r="G72" s="162"/>
      <c r="H72" s="70"/>
      <c r="I72" s="70"/>
      <c r="J72" s="7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37" t="str">
        <f t="shared" si="19"/>
        <v/>
      </c>
      <c r="CB72" s="37" t="str">
        <f t="shared" si="20"/>
        <v/>
      </c>
      <c r="CC72" s="37" t="str">
        <f t="shared" si="21"/>
        <v/>
      </c>
      <c r="CD72" s="37" t="str">
        <f t="shared" si="22"/>
        <v/>
      </c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38">
        <f t="shared" si="23"/>
        <v>0</v>
      </c>
      <c r="DB72" s="38">
        <f t="shared" si="23"/>
        <v>0</v>
      </c>
      <c r="DC72" s="38">
        <f t="shared" si="23"/>
        <v>0</v>
      </c>
      <c r="DD72" s="38">
        <f t="shared" si="23"/>
        <v>0</v>
      </c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2"/>
      <c r="DR72" s="2"/>
      <c r="DS72" s="2"/>
      <c r="DT72" s="2"/>
      <c r="DU72" s="2"/>
      <c r="DV72" s="2"/>
      <c r="DW72" s="2"/>
      <c r="DX72" s="2"/>
      <c r="DY72" s="2"/>
    </row>
    <row r="73" spans="1:233" customFormat="1" ht="15" x14ac:dyDescent="0.25">
      <c r="A73" s="303"/>
      <c r="B73" s="163" t="s">
        <v>120</v>
      </c>
      <c r="C73" s="167">
        <f>SUM(F73)</f>
        <v>0</v>
      </c>
      <c r="D73" s="168"/>
      <c r="E73" s="165"/>
      <c r="F73" s="161"/>
      <c r="G73" s="162"/>
      <c r="H73" s="70"/>
      <c r="I73" s="70"/>
      <c r="J73" s="7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37" t="str">
        <f t="shared" si="19"/>
        <v/>
      </c>
      <c r="CB73" s="37" t="str">
        <f t="shared" si="20"/>
        <v/>
      </c>
      <c r="CC73" s="37" t="str">
        <f t="shared" si="21"/>
        <v/>
      </c>
      <c r="CD73" s="37" t="str">
        <f t="shared" si="22"/>
        <v/>
      </c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38">
        <f t="shared" si="23"/>
        <v>0</v>
      </c>
      <c r="DB73" s="38">
        <f t="shared" si="23"/>
        <v>0</v>
      </c>
      <c r="DC73" s="38">
        <f t="shared" si="23"/>
        <v>0</v>
      </c>
      <c r="DD73" s="38">
        <f t="shared" si="23"/>
        <v>0</v>
      </c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2"/>
      <c r="DR73" s="2"/>
      <c r="DS73" s="2"/>
      <c r="DT73" s="2"/>
      <c r="DU73" s="2"/>
      <c r="DV73" s="2"/>
      <c r="DW73" s="2"/>
      <c r="DX73" s="2"/>
      <c r="DY73" s="2"/>
    </row>
    <row r="74" spans="1:233" customFormat="1" ht="15" x14ac:dyDescent="0.25">
      <c r="A74" s="303"/>
      <c r="B74" s="163" t="s">
        <v>121</v>
      </c>
      <c r="C74" s="160">
        <f>SUM(D74:F74)</f>
        <v>0</v>
      </c>
      <c r="D74" s="111"/>
      <c r="E74" s="112"/>
      <c r="F74" s="161"/>
      <c r="G74" s="162"/>
      <c r="H74" s="70"/>
      <c r="I74" s="70"/>
      <c r="J74" s="7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37" t="str">
        <f t="shared" si="19"/>
        <v/>
      </c>
      <c r="CB74" s="37" t="str">
        <f t="shared" si="20"/>
        <v/>
      </c>
      <c r="CC74" s="37" t="str">
        <f t="shared" si="21"/>
        <v/>
      </c>
      <c r="CD74" s="37" t="str">
        <f t="shared" si="22"/>
        <v/>
      </c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38">
        <f t="shared" si="23"/>
        <v>0</v>
      </c>
      <c r="DB74" s="38">
        <f t="shared" si="23"/>
        <v>0</v>
      </c>
      <c r="DC74" s="38">
        <f t="shared" si="23"/>
        <v>0</v>
      </c>
      <c r="DD74" s="38">
        <f t="shared" si="23"/>
        <v>0</v>
      </c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2"/>
      <c r="DR74" s="2"/>
      <c r="DS74" s="2"/>
      <c r="DT74" s="2"/>
      <c r="DU74" s="2"/>
      <c r="DV74" s="2"/>
      <c r="DW74" s="2"/>
      <c r="DX74" s="2"/>
      <c r="DY74" s="2"/>
    </row>
    <row r="75" spans="1:233" customFormat="1" ht="15" x14ac:dyDescent="0.25">
      <c r="A75" s="303"/>
      <c r="B75" s="163" t="s">
        <v>122</v>
      </c>
      <c r="C75" s="160">
        <f>SUM(D75:F75)</f>
        <v>0</v>
      </c>
      <c r="D75" s="111"/>
      <c r="E75" s="112"/>
      <c r="F75" s="161"/>
      <c r="G75" s="162"/>
      <c r="H75" s="70"/>
      <c r="I75" s="70"/>
      <c r="J75" s="7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37" t="str">
        <f t="shared" si="19"/>
        <v/>
      </c>
      <c r="CB75" s="37" t="str">
        <f t="shared" si="20"/>
        <v/>
      </c>
      <c r="CC75" s="37" t="str">
        <f t="shared" si="21"/>
        <v/>
      </c>
      <c r="CD75" s="37" t="str">
        <f t="shared" si="22"/>
        <v/>
      </c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38">
        <f t="shared" si="23"/>
        <v>0</v>
      </c>
      <c r="DB75" s="38">
        <f t="shared" si="23"/>
        <v>0</v>
      </c>
      <c r="DC75" s="38">
        <f t="shared" si="23"/>
        <v>0</v>
      </c>
      <c r="DD75" s="38">
        <f t="shared" si="23"/>
        <v>0</v>
      </c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2"/>
      <c r="DR75" s="2"/>
      <c r="DS75" s="2"/>
      <c r="DT75" s="2"/>
      <c r="DU75" s="2"/>
      <c r="DV75" s="2"/>
      <c r="DW75" s="2"/>
      <c r="DX75" s="2"/>
      <c r="DY75" s="2"/>
    </row>
    <row r="76" spans="1:233" customFormat="1" ht="15" x14ac:dyDescent="0.25">
      <c r="A76" s="303"/>
      <c r="B76" s="163" t="s">
        <v>123</v>
      </c>
      <c r="C76" s="160">
        <f>SUM(D76:F76)</f>
        <v>0</v>
      </c>
      <c r="D76" s="111"/>
      <c r="E76" s="112"/>
      <c r="F76" s="161"/>
      <c r="G76" s="162"/>
      <c r="H76" s="70"/>
      <c r="I76" s="70"/>
      <c r="J76" s="7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37" t="str">
        <f>IF(DA76=1,"* Pueblos Originarios debe ser MENOR O IGUAL al Total. ","")</f>
        <v/>
      </c>
      <c r="CB76" s="37" t="str">
        <f>IF(DB76=1,"* Migrantes debe ser MENOR O IGUAL al Total. ","")</f>
        <v/>
      </c>
      <c r="CC76" s="37" t="str">
        <f>IF(DC76=1,"* Multimorbilidad Crónica debe ser MENOR O IGUAL al Total. ","")</f>
        <v/>
      </c>
      <c r="CD76" s="37" t="str">
        <f>IF(DD76=1,"* Población ELEAM o Institucionalizada debe ser MENOR O IGUAL al Total. ","")</f>
        <v/>
      </c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38">
        <f t="shared" si="23"/>
        <v>0</v>
      </c>
      <c r="DB76" s="38">
        <f t="shared" si="23"/>
        <v>0</v>
      </c>
      <c r="DC76" s="38">
        <f t="shared" si="23"/>
        <v>0</v>
      </c>
      <c r="DD76" s="38">
        <f t="shared" si="23"/>
        <v>0</v>
      </c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2"/>
      <c r="DR76" s="2"/>
      <c r="DS76" s="2"/>
      <c r="DT76" s="2"/>
      <c r="DU76" s="2"/>
      <c r="DV76" s="2"/>
      <c r="DW76" s="2"/>
      <c r="DX76" s="2"/>
      <c r="DY76" s="2"/>
    </row>
    <row r="77" spans="1:233" customFormat="1" ht="15" x14ac:dyDescent="0.25">
      <c r="A77" s="303"/>
      <c r="B77" s="169" t="s">
        <v>124</v>
      </c>
      <c r="C77" s="149">
        <f>SUM(D77:F77)</f>
        <v>0</v>
      </c>
      <c r="D77" s="170"/>
      <c r="E77" s="171"/>
      <c r="F77" s="172"/>
      <c r="G77" s="173"/>
      <c r="H77" s="74"/>
      <c r="I77" s="74"/>
      <c r="J77" s="7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37" t="str">
        <f>IF(DA77=1,"* Pueblos Originarios debe ser MENOR O IGUAL al Total. ","")</f>
        <v/>
      </c>
      <c r="CB77" s="37" t="str">
        <f>IF(DB77=1,"* Migrantes debe ser MENOR O IGUAL al Total. ","")</f>
        <v/>
      </c>
      <c r="CC77" s="37" t="str">
        <f>IF(DC77=1,"* Multimorbilidad Crónica debe ser MENOR O IGUAL al Total. ","")</f>
        <v/>
      </c>
      <c r="CD77" s="37" t="str">
        <f>IF(DD77=1,"* Población ELEAM o Institucionalizada debe ser MENOR O IGUAL al Total. ","")</f>
        <v/>
      </c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38">
        <f t="shared" si="23"/>
        <v>0</v>
      </c>
      <c r="DB77" s="38">
        <f t="shared" si="23"/>
        <v>0</v>
      </c>
      <c r="DC77" s="38">
        <f t="shared" si="23"/>
        <v>0</v>
      </c>
      <c r="DD77" s="38">
        <f t="shared" si="23"/>
        <v>0</v>
      </c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2"/>
      <c r="DR77" s="2"/>
      <c r="DS77" s="2"/>
      <c r="DT77" s="2"/>
      <c r="DU77" s="2"/>
      <c r="DV77" s="2"/>
      <c r="DW77" s="2"/>
      <c r="DX77" s="2"/>
      <c r="DY77" s="2"/>
    </row>
    <row r="78" spans="1:233" s="40" customFormat="1" x14ac:dyDescent="0.2">
      <c r="A78" s="142" t="s">
        <v>125</v>
      </c>
      <c r="B78" s="143"/>
      <c r="C78" s="143"/>
      <c r="D78" s="143"/>
      <c r="E78" s="143"/>
      <c r="F78" s="143"/>
      <c r="G78" s="174"/>
      <c r="H78" s="175"/>
      <c r="I78" s="176"/>
      <c r="J78" s="17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2"/>
      <c r="DR78" s="2"/>
      <c r="DS78" s="2"/>
      <c r="DT78" s="2"/>
      <c r="DU78" s="2"/>
      <c r="DV78" s="2"/>
      <c r="DW78" s="2"/>
      <c r="DX78" s="2"/>
      <c r="DY78" s="2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</row>
    <row r="79" spans="1:233" s="40" customFormat="1" x14ac:dyDescent="0.2">
      <c r="A79" s="290" t="s">
        <v>126</v>
      </c>
      <c r="B79" s="291"/>
      <c r="C79" s="296" t="s">
        <v>127</v>
      </c>
      <c r="D79" s="296"/>
      <c r="E79" s="296"/>
      <c r="F79" s="296"/>
      <c r="G79" s="297"/>
      <c r="H79" s="298" t="s">
        <v>128</v>
      </c>
      <c r="I79" s="299"/>
      <c r="J79" s="1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2"/>
      <c r="DR79" s="2"/>
      <c r="DS79" s="2"/>
      <c r="DT79" s="2"/>
      <c r="DU79" s="2"/>
      <c r="DV79" s="2"/>
      <c r="DW79" s="2"/>
      <c r="DX79" s="2"/>
      <c r="DY79" s="2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</row>
    <row r="80" spans="1:233" s="40" customFormat="1" ht="14.25" customHeight="1" x14ac:dyDescent="0.2">
      <c r="A80" s="292"/>
      <c r="B80" s="293"/>
      <c r="C80" s="290" t="s">
        <v>4</v>
      </c>
      <c r="D80" s="287" t="s">
        <v>129</v>
      </c>
      <c r="E80" s="288"/>
      <c r="F80" s="289"/>
      <c r="G80" s="301" t="s">
        <v>130</v>
      </c>
      <c r="H80" s="300"/>
      <c r="I80" s="299"/>
      <c r="J80" s="12"/>
      <c r="K80" s="1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3"/>
      <c r="BW80" s="3"/>
      <c r="BX80" s="4"/>
      <c r="BY80" s="4"/>
      <c r="BZ80" s="4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6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</row>
    <row r="81" spans="1:233" s="40" customFormat="1" ht="21" x14ac:dyDescent="0.2">
      <c r="A81" s="294"/>
      <c r="B81" s="295"/>
      <c r="C81" s="294"/>
      <c r="D81" s="145" t="s">
        <v>131</v>
      </c>
      <c r="E81" s="17" t="s">
        <v>132</v>
      </c>
      <c r="F81" s="179" t="s">
        <v>85</v>
      </c>
      <c r="G81" s="302"/>
      <c r="H81" s="24" t="s">
        <v>133</v>
      </c>
      <c r="I81" s="262" t="s">
        <v>134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3"/>
      <c r="BW81" s="3"/>
      <c r="BX81" s="4"/>
      <c r="BY81" s="4"/>
      <c r="BZ81" s="4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6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</row>
    <row r="82" spans="1:233" s="40" customFormat="1" x14ac:dyDescent="0.2">
      <c r="A82" s="280" t="s">
        <v>135</v>
      </c>
      <c r="B82" s="281"/>
      <c r="C82" s="180">
        <f t="shared" ref="C82:C89" si="24">SUM(D82:F82)+H82</f>
        <v>0</v>
      </c>
      <c r="D82" s="103"/>
      <c r="E82" s="104"/>
      <c r="F82" s="181"/>
      <c r="G82" s="182"/>
      <c r="H82" s="130"/>
      <c r="I82" s="18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3"/>
      <c r="BW82" s="3"/>
      <c r="BX82" s="4"/>
      <c r="BY82" s="4"/>
      <c r="BZ82" s="4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6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</row>
    <row r="83" spans="1:233" s="40" customFormat="1" x14ac:dyDescent="0.2">
      <c r="A83" s="282" t="s">
        <v>136</v>
      </c>
      <c r="B83" s="283"/>
      <c r="C83" s="184">
        <f t="shared" si="24"/>
        <v>0</v>
      </c>
      <c r="D83" s="111"/>
      <c r="E83" s="112"/>
      <c r="F83" s="185"/>
      <c r="G83" s="186"/>
      <c r="H83" s="107"/>
      <c r="I83" s="18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3"/>
      <c r="BW83" s="3"/>
      <c r="BX83" s="4"/>
      <c r="BY83" s="4"/>
      <c r="BZ83" s="4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6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</row>
    <row r="84" spans="1:233" s="40" customFormat="1" x14ac:dyDescent="0.2">
      <c r="A84" s="282" t="s">
        <v>137</v>
      </c>
      <c r="B84" s="283"/>
      <c r="C84" s="184">
        <f t="shared" si="24"/>
        <v>0</v>
      </c>
      <c r="D84" s="111"/>
      <c r="E84" s="112"/>
      <c r="F84" s="185"/>
      <c r="G84" s="186"/>
      <c r="H84" s="107"/>
      <c r="I84" s="18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3"/>
      <c r="BW84" s="3"/>
      <c r="BX84" s="4"/>
      <c r="BY84" s="4"/>
      <c r="BZ84" s="4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6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</row>
    <row r="85" spans="1:233" s="40" customFormat="1" x14ac:dyDescent="0.2">
      <c r="A85" s="284" t="s">
        <v>138</v>
      </c>
      <c r="B85" s="283"/>
      <c r="C85" s="184">
        <f t="shared" si="24"/>
        <v>0</v>
      </c>
      <c r="D85" s="111"/>
      <c r="E85" s="112"/>
      <c r="F85" s="185"/>
      <c r="G85" s="186"/>
      <c r="H85" s="107"/>
      <c r="I85" s="18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3"/>
      <c r="BW85" s="3"/>
      <c r="BX85" s="4"/>
      <c r="BY85" s="4"/>
      <c r="BZ85" s="4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6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</row>
    <row r="86" spans="1:233" s="40" customFormat="1" x14ac:dyDescent="0.2">
      <c r="A86" s="284" t="s">
        <v>139</v>
      </c>
      <c r="B86" s="283"/>
      <c r="C86" s="184">
        <f t="shared" si="24"/>
        <v>0</v>
      </c>
      <c r="D86" s="111"/>
      <c r="E86" s="112"/>
      <c r="F86" s="185"/>
      <c r="G86" s="186"/>
      <c r="H86" s="107"/>
      <c r="I86" s="18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3"/>
      <c r="BW86" s="3"/>
      <c r="BX86" s="4"/>
      <c r="BY86" s="4"/>
      <c r="BZ86" s="4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6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</row>
    <row r="87" spans="1:233" s="40" customFormat="1" x14ac:dyDescent="0.2">
      <c r="A87" s="282" t="s">
        <v>140</v>
      </c>
      <c r="B87" s="283"/>
      <c r="C87" s="184">
        <f t="shared" si="24"/>
        <v>0</v>
      </c>
      <c r="D87" s="111"/>
      <c r="E87" s="112"/>
      <c r="F87" s="185"/>
      <c r="G87" s="186"/>
      <c r="H87" s="107"/>
      <c r="I87" s="1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3"/>
      <c r="BW87" s="3"/>
      <c r="BX87" s="4"/>
      <c r="BY87" s="4"/>
      <c r="BZ87" s="4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6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</row>
    <row r="88" spans="1:233" s="40" customFormat="1" x14ac:dyDescent="0.2">
      <c r="A88" s="282" t="s">
        <v>141</v>
      </c>
      <c r="B88" s="283"/>
      <c r="C88" s="184">
        <f t="shared" si="24"/>
        <v>0</v>
      </c>
      <c r="D88" s="111"/>
      <c r="E88" s="112"/>
      <c r="F88" s="185"/>
      <c r="G88" s="186"/>
      <c r="H88" s="107"/>
      <c r="I88" s="18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3"/>
      <c r="BW88" s="3"/>
      <c r="BX88" s="4"/>
      <c r="BY88" s="4"/>
      <c r="BZ88" s="4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6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</row>
    <row r="89" spans="1:233" s="40" customFormat="1" x14ac:dyDescent="0.2">
      <c r="A89" s="285" t="s">
        <v>142</v>
      </c>
      <c r="B89" s="286"/>
      <c r="C89" s="188">
        <f t="shared" si="24"/>
        <v>0</v>
      </c>
      <c r="D89" s="125"/>
      <c r="E89" s="126"/>
      <c r="F89" s="189"/>
      <c r="G89" s="190"/>
      <c r="H89" s="117"/>
      <c r="I89" s="19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3"/>
      <c r="BW89" s="3"/>
      <c r="BX89" s="4"/>
      <c r="BY89" s="4"/>
      <c r="BZ89" s="4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6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</row>
    <row r="90" spans="1:233" s="40" customFormat="1" x14ac:dyDescent="0.2">
      <c r="A90" s="1" t="s">
        <v>143</v>
      </c>
      <c r="B90" s="12"/>
      <c r="C90" s="12"/>
      <c r="D90" s="12"/>
      <c r="E90" s="12"/>
      <c r="F90" s="12"/>
      <c r="G90" s="12"/>
      <c r="H90" s="12"/>
      <c r="I90" s="1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3"/>
      <c r="BW90" s="3"/>
      <c r="BX90" s="4"/>
      <c r="BY90" s="4"/>
      <c r="BZ90" s="4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6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</row>
    <row r="91" spans="1:233" s="40" customFormat="1" x14ac:dyDescent="0.2">
      <c r="A91" s="192" t="s">
        <v>144</v>
      </c>
      <c r="B91" s="193"/>
      <c r="C91" s="193"/>
      <c r="D91" s="193"/>
      <c r="E91" s="193"/>
      <c r="F91" s="194"/>
      <c r="G91" s="19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3"/>
      <c r="BW91" s="3"/>
      <c r="BX91" s="4"/>
      <c r="BY91" s="4"/>
      <c r="BZ91" s="4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6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</row>
    <row r="92" spans="1:233" s="40" customFormat="1" x14ac:dyDescent="0.2">
      <c r="A92" s="275" t="s">
        <v>145</v>
      </c>
      <c r="B92" s="275" t="s">
        <v>146</v>
      </c>
      <c r="C92" s="287" t="s">
        <v>147</v>
      </c>
      <c r="D92" s="288"/>
      <c r="E92" s="288"/>
      <c r="F92" s="288"/>
      <c r="G92" s="28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3"/>
      <c r="BW92" s="3"/>
      <c r="BX92" s="4"/>
      <c r="BY92" s="4"/>
      <c r="BZ92" s="4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6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</row>
    <row r="93" spans="1:233" s="40" customFormat="1" x14ac:dyDescent="0.2">
      <c r="A93" s="276"/>
      <c r="B93" s="276"/>
      <c r="C93" s="145" t="s">
        <v>148</v>
      </c>
      <c r="D93" s="195" t="s">
        <v>149</v>
      </c>
      <c r="E93" s="17" t="s">
        <v>65</v>
      </c>
      <c r="F93" s="17" t="s">
        <v>150</v>
      </c>
      <c r="G93" s="179" t="s">
        <v>151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3"/>
      <c r="BW93" s="3"/>
      <c r="BX93" s="4"/>
      <c r="BY93" s="4"/>
      <c r="BZ93" s="4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6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</row>
    <row r="94" spans="1:233" s="40" customFormat="1" x14ac:dyDescent="0.2">
      <c r="A94" s="196" t="s">
        <v>152</v>
      </c>
      <c r="B94" s="197">
        <f>SUM(C94:G94)</f>
        <v>0</v>
      </c>
      <c r="C94" s="103"/>
      <c r="D94" s="198"/>
      <c r="E94" s="198"/>
      <c r="F94" s="198"/>
      <c r="G94" s="13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3"/>
      <c r="BW94" s="3"/>
      <c r="BX94" s="4"/>
      <c r="BY94" s="4"/>
      <c r="BZ94" s="4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6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</row>
    <row r="95" spans="1:233" s="40" customFormat="1" x14ac:dyDescent="0.2">
      <c r="A95" s="199" t="s">
        <v>101</v>
      </c>
      <c r="B95" s="200">
        <f>SUM(C95:G95)</f>
        <v>0</v>
      </c>
      <c r="C95" s="125"/>
      <c r="D95" s="127"/>
      <c r="E95" s="127"/>
      <c r="F95" s="127"/>
      <c r="G95" s="11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3"/>
      <c r="BW95" s="3"/>
      <c r="BX95" s="4"/>
      <c r="BY95" s="4"/>
      <c r="BZ95" s="4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6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</row>
    <row r="96" spans="1:233" x14ac:dyDescent="0.2">
      <c r="A96" s="192" t="s">
        <v>153</v>
      </c>
      <c r="B96" s="193"/>
      <c r="C96" s="193"/>
      <c r="D96" s="193"/>
      <c r="E96" s="193"/>
      <c r="F96" s="194"/>
      <c r="G96" s="194"/>
    </row>
    <row r="97" spans="1:105" s="2" customFormat="1" ht="14.25" customHeight="1" x14ac:dyDescent="0.2">
      <c r="A97" s="275" t="s">
        <v>154</v>
      </c>
      <c r="B97" s="277" t="s">
        <v>155</v>
      </c>
      <c r="C97" s="277" t="s">
        <v>156</v>
      </c>
      <c r="BV97" s="3"/>
      <c r="BW97" s="3"/>
      <c r="BX97" s="4"/>
      <c r="BY97" s="4"/>
      <c r="BZ97" s="4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6"/>
      <c r="DA97" s="7"/>
    </row>
    <row r="98" spans="1:105" s="2" customFormat="1" x14ac:dyDescent="0.2">
      <c r="A98" s="276"/>
      <c r="B98" s="278"/>
      <c r="C98" s="279"/>
      <c r="BV98" s="3"/>
      <c r="BW98" s="3"/>
      <c r="BX98" s="4"/>
      <c r="BY98" s="4"/>
      <c r="BZ98" s="4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6"/>
      <c r="DA98" s="7"/>
    </row>
    <row r="99" spans="1:105" s="2" customFormat="1" x14ac:dyDescent="0.2">
      <c r="A99" s="201" t="s">
        <v>152</v>
      </c>
      <c r="B99" s="202"/>
      <c r="C99" s="202"/>
      <c r="BV99" s="3"/>
      <c r="BW99" s="3"/>
      <c r="BX99" s="4"/>
      <c r="BY99" s="4"/>
      <c r="BZ99" s="4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6"/>
      <c r="DA99" s="7"/>
    </row>
    <row r="100" spans="1:105" s="2" customFormat="1" x14ac:dyDescent="0.2">
      <c r="A100" s="203" t="s">
        <v>157</v>
      </c>
      <c r="B100" s="204"/>
      <c r="C100" s="204"/>
      <c r="D100" s="204"/>
      <c r="E100" s="204"/>
      <c r="F100" s="204"/>
      <c r="G100" s="204"/>
      <c r="H100" s="204"/>
      <c r="I100" s="204"/>
      <c r="J100" s="204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BV100" s="3"/>
      <c r="BW100" s="3"/>
      <c r="BX100" s="4"/>
      <c r="BY100" s="4"/>
      <c r="BZ100" s="4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6"/>
      <c r="DA100" s="7"/>
    </row>
    <row r="101" spans="1:105" s="2" customFormat="1" x14ac:dyDescent="0.2">
      <c r="A101" s="266" t="s">
        <v>158</v>
      </c>
      <c r="B101" s="266" t="s">
        <v>4</v>
      </c>
      <c r="C101" s="267" t="s">
        <v>159</v>
      </c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9" t="s">
        <v>160</v>
      </c>
      <c r="U101" s="270"/>
      <c r="BQ101" s="3"/>
      <c r="BR101" s="3"/>
      <c r="BS101" s="3"/>
      <c r="BT101" s="3"/>
      <c r="BY101" s="4"/>
      <c r="BZ101" s="4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6"/>
      <c r="CV101" s="6"/>
      <c r="CW101" s="6"/>
      <c r="CX101" s="6"/>
      <c r="CY101" s="6"/>
      <c r="CZ101" s="6"/>
      <c r="DA101" s="7"/>
    </row>
    <row r="102" spans="1:105" s="2" customFormat="1" ht="14.25" customHeight="1" x14ac:dyDescent="0.2">
      <c r="A102" s="266"/>
      <c r="B102" s="266"/>
      <c r="C102" s="273" t="s">
        <v>161</v>
      </c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1"/>
      <c r="U102" s="272"/>
      <c r="BQ102" s="3"/>
      <c r="BR102" s="3"/>
      <c r="BS102" s="3"/>
      <c r="BT102" s="3"/>
      <c r="BY102" s="4"/>
      <c r="BZ102" s="4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6"/>
      <c r="CV102" s="6"/>
      <c r="CW102" s="6"/>
      <c r="CX102" s="6"/>
      <c r="CY102" s="6"/>
      <c r="CZ102" s="6"/>
      <c r="DA102" s="7"/>
    </row>
    <row r="103" spans="1:105" s="2" customFormat="1" ht="21" x14ac:dyDescent="0.2">
      <c r="A103" s="266"/>
      <c r="B103" s="266"/>
      <c r="C103" s="145" t="s">
        <v>148</v>
      </c>
      <c r="D103" s="17" t="s">
        <v>149</v>
      </c>
      <c r="E103" s="17" t="s">
        <v>65</v>
      </c>
      <c r="F103" s="17" t="s">
        <v>150</v>
      </c>
      <c r="G103" s="17" t="s">
        <v>151</v>
      </c>
      <c r="H103" s="17" t="s">
        <v>162</v>
      </c>
      <c r="I103" s="17" t="s">
        <v>69</v>
      </c>
      <c r="J103" s="17" t="s">
        <v>70</v>
      </c>
      <c r="K103" s="17" t="s">
        <v>71</v>
      </c>
      <c r="L103" s="17" t="s">
        <v>72</v>
      </c>
      <c r="M103" s="17" t="s">
        <v>73</v>
      </c>
      <c r="N103" s="17" t="s">
        <v>74</v>
      </c>
      <c r="O103" s="17" t="s">
        <v>75</v>
      </c>
      <c r="P103" s="17" t="s">
        <v>76</v>
      </c>
      <c r="Q103" s="17" t="s">
        <v>77</v>
      </c>
      <c r="R103" s="17" t="s">
        <v>78</v>
      </c>
      <c r="S103" s="179" t="s">
        <v>79</v>
      </c>
      <c r="T103" s="206" t="s">
        <v>81</v>
      </c>
      <c r="U103" s="207" t="s">
        <v>82</v>
      </c>
      <c r="BQ103" s="3"/>
      <c r="BR103" s="3"/>
      <c r="BS103" s="3"/>
      <c r="BT103" s="3"/>
      <c r="BY103" s="4"/>
      <c r="BZ103" s="4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6"/>
      <c r="CV103" s="6"/>
      <c r="CW103" s="6"/>
      <c r="CX103" s="6"/>
      <c r="CY103" s="6"/>
      <c r="CZ103" s="6"/>
      <c r="DA103" s="7"/>
    </row>
    <row r="104" spans="1:105" s="2" customFormat="1" ht="21" x14ac:dyDescent="0.2">
      <c r="A104" s="208" t="s">
        <v>163</v>
      </c>
      <c r="B104" s="209">
        <f>SUM(C104:S104)</f>
        <v>0</v>
      </c>
      <c r="C104" s="103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81"/>
      <c r="T104" s="183"/>
      <c r="U104" s="131"/>
      <c r="V104" s="2" t="str">
        <f>CA104</f>
        <v/>
      </c>
      <c r="BV104" s="3"/>
      <c r="BW104" s="3"/>
      <c r="BX104" s="4"/>
      <c r="BY104" s="4"/>
      <c r="BZ104" s="4"/>
      <c r="CA104" s="37" t="str">
        <f>IF(DA104=1,"* El Total de consultas por Sexo debe ser igual al Total de Consultas por Grupo de Edad. ","")</f>
        <v/>
      </c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6"/>
      <c r="DA104" s="38">
        <f>IF(B104&lt;&gt;U104+T104,1,0)</f>
        <v>0</v>
      </c>
    </row>
    <row r="105" spans="1:105" s="2" customFormat="1" x14ac:dyDescent="0.2">
      <c r="A105" s="210" t="s">
        <v>164</v>
      </c>
      <c r="B105" s="209">
        <f t="shared" ref="B105:B118" si="25">SUM(C105:S105)</f>
        <v>0</v>
      </c>
      <c r="C105" s="111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85"/>
      <c r="T105" s="187"/>
      <c r="U105" s="109"/>
      <c r="V105" s="2" t="str">
        <f t="shared" ref="V105:V118" si="26">CA105</f>
        <v/>
      </c>
      <c r="BV105" s="3"/>
      <c r="BW105" s="3"/>
      <c r="BX105" s="4"/>
      <c r="BY105" s="4"/>
      <c r="BZ105" s="4"/>
      <c r="CA105" s="37" t="str">
        <f t="shared" ref="CA105:CA118" si="27">IF(DA105=1,"* El Total de consultas por Sexo debe ser igual al Total de Consultas por Grupo de Edad. ","")</f>
        <v/>
      </c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6"/>
      <c r="DA105" s="38">
        <f t="shared" ref="DA105:DA118" si="28">IF(B105&lt;&gt;U105+T105,1,0)</f>
        <v>0</v>
      </c>
    </row>
    <row r="106" spans="1:105" s="2" customFormat="1" x14ac:dyDescent="0.2">
      <c r="A106" s="210" t="s">
        <v>165</v>
      </c>
      <c r="B106" s="209">
        <f t="shared" si="25"/>
        <v>0</v>
      </c>
      <c r="C106" s="111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85"/>
      <c r="T106" s="187"/>
      <c r="U106" s="109"/>
      <c r="V106" s="2" t="str">
        <f t="shared" si="26"/>
        <v/>
      </c>
      <c r="BV106" s="3"/>
      <c r="BW106" s="3"/>
      <c r="BX106" s="4"/>
      <c r="BY106" s="4"/>
      <c r="BZ106" s="4"/>
      <c r="CA106" s="37" t="str">
        <f t="shared" si="27"/>
        <v/>
      </c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6"/>
      <c r="DA106" s="38">
        <f t="shared" si="28"/>
        <v>0</v>
      </c>
    </row>
    <row r="107" spans="1:105" s="2" customFormat="1" ht="21" x14ac:dyDescent="0.2">
      <c r="A107" s="210" t="s">
        <v>166</v>
      </c>
      <c r="B107" s="209">
        <f t="shared" si="25"/>
        <v>0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85"/>
      <c r="T107" s="187"/>
      <c r="U107" s="109"/>
      <c r="V107" s="2" t="str">
        <f t="shared" si="26"/>
        <v/>
      </c>
      <c r="BV107" s="3"/>
      <c r="BW107" s="3"/>
      <c r="BX107" s="4"/>
      <c r="BY107" s="4"/>
      <c r="BZ107" s="4"/>
      <c r="CA107" s="37" t="str">
        <f t="shared" si="27"/>
        <v/>
      </c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6"/>
      <c r="DA107" s="38">
        <f t="shared" si="28"/>
        <v>0</v>
      </c>
    </row>
    <row r="108" spans="1:105" s="2" customFormat="1" x14ac:dyDescent="0.2">
      <c r="A108" s="210" t="s">
        <v>167</v>
      </c>
      <c r="B108" s="209">
        <f t="shared" si="25"/>
        <v>0</v>
      </c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85"/>
      <c r="T108" s="187"/>
      <c r="U108" s="109"/>
      <c r="V108" s="2" t="str">
        <f t="shared" si="26"/>
        <v/>
      </c>
      <c r="BV108" s="3"/>
      <c r="BW108" s="3"/>
      <c r="BX108" s="4"/>
      <c r="BY108" s="4"/>
      <c r="BZ108" s="4"/>
      <c r="CA108" s="37" t="str">
        <f t="shared" si="27"/>
        <v/>
      </c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6"/>
      <c r="DA108" s="38">
        <f t="shared" si="28"/>
        <v>0</v>
      </c>
    </row>
    <row r="109" spans="1:105" s="2" customFormat="1" x14ac:dyDescent="0.2">
      <c r="A109" s="210" t="s">
        <v>168</v>
      </c>
      <c r="B109" s="209">
        <f t="shared" si="25"/>
        <v>0</v>
      </c>
      <c r="C109" s="111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85"/>
      <c r="T109" s="187"/>
      <c r="U109" s="109"/>
      <c r="V109" s="2" t="str">
        <f t="shared" si="26"/>
        <v/>
      </c>
      <c r="BV109" s="3"/>
      <c r="BW109" s="3"/>
      <c r="BX109" s="4"/>
      <c r="BY109" s="4"/>
      <c r="BZ109" s="4"/>
      <c r="CA109" s="37" t="str">
        <f t="shared" si="27"/>
        <v/>
      </c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6"/>
      <c r="DA109" s="38">
        <f t="shared" si="28"/>
        <v>0</v>
      </c>
    </row>
    <row r="110" spans="1:105" s="2" customFormat="1" x14ac:dyDescent="0.2">
      <c r="A110" s="210" t="s">
        <v>169</v>
      </c>
      <c r="B110" s="209">
        <f t="shared" si="25"/>
        <v>0</v>
      </c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85"/>
      <c r="T110" s="187"/>
      <c r="U110" s="109"/>
      <c r="V110" s="2" t="str">
        <f t="shared" si="26"/>
        <v/>
      </c>
      <c r="BV110" s="3"/>
      <c r="BW110" s="3"/>
      <c r="BX110" s="4"/>
      <c r="BY110" s="4"/>
      <c r="BZ110" s="4"/>
      <c r="CA110" s="37" t="str">
        <f t="shared" si="27"/>
        <v/>
      </c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6"/>
      <c r="DA110" s="38">
        <f t="shared" si="28"/>
        <v>0</v>
      </c>
    </row>
    <row r="111" spans="1:105" s="2" customFormat="1" x14ac:dyDescent="0.2">
      <c r="A111" s="210" t="s">
        <v>170</v>
      </c>
      <c r="B111" s="209">
        <f t="shared" si="25"/>
        <v>0</v>
      </c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85"/>
      <c r="T111" s="187"/>
      <c r="U111" s="109"/>
      <c r="V111" s="2" t="str">
        <f t="shared" si="26"/>
        <v/>
      </c>
      <c r="BV111" s="3"/>
      <c r="BW111" s="3"/>
      <c r="BX111" s="4"/>
      <c r="BY111" s="4"/>
      <c r="BZ111" s="4"/>
      <c r="CA111" s="37" t="str">
        <f t="shared" si="27"/>
        <v/>
      </c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6"/>
      <c r="DA111" s="38">
        <f t="shared" si="28"/>
        <v>0</v>
      </c>
    </row>
    <row r="112" spans="1:105" s="2" customFormat="1" x14ac:dyDescent="0.2">
      <c r="A112" s="210" t="s">
        <v>171</v>
      </c>
      <c r="B112" s="209">
        <f t="shared" si="25"/>
        <v>0</v>
      </c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85"/>
      <c r="T112" s="187"/>
      <c r="U112" s="109"/>
      <c r="V112" s="2" t="str">
        <f t="shared" si="26"/>
        <v/>
      </c>
      <c r="BV112" s="3"/>
      <c r="BW112" s="3"/>
      <c r="BX112" s="4"/>
      <c r="BY112" s="4"/>
      <c r="BZ112" s="4"/>
      <c r="CA112" s="37" t="str">
        <f t="shared" si="27"/>
        <v/>
      </c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6"/>
      <c r="DA112" s="38">
        <f t="shared" si="28"/>
        <v>0</v>
      </c>
    </row>
    <row r="113" spans="1:233" x14ac:dyDescent="0.2">
      <c r="A113" s="211" t="s">
        <v>172</v>
      </c>
      <c r="B113" s="209">
        <f t="shared" si="25"/>
        <v>0</v>
      </c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85"/>
      <c r="T113" s="187"/>
      <c r="U113" s="109"/>
      <c r="V113" s="2" t="str">
        <f t="shared" si="26"/>
        <v/>
      </c>
      <c r="CA113" s="37" t="str">
        <f t="shared" si="27"/>
        <v/>
      </c>
      <c r="DA113" s="38">
        <f t="shared" si="28"/>
        <v>0</v>
      </c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</row>
    <row r="114" spans="1:233" x14ac:dyDescent="0.2">
      <c r="A114" s="211" t="s">
        <v>173</v>
      </c>
      <c r="B114" s="209">
        <f t="shared" si="25"/>
        <v>0</v>
      </c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85"/>
      <c r="T114" s="187"/>
      <c r="U114" s="109"/>
      <c r="V114" s="2" t="str">
        <f t="shared" si="26"/>
        <v/>
      </c>
      <c r="CA114" s="37" t="str">
        <f t="shared" si="27"/>
        <v/>
      </c>
      <c r="DA114" s="38">
        <f t="shared" si="28"/>
        <v>0</v>
      </c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</row>
    <row r="115" spans="1:233" x14ac:dyDescent="0.2">
      <c r="A115" s="211" t="s">
        <v>174</v>
      </c>
      <c r="B115" s="209">
        <f t="shared" si="25"/>
        <v>0</v>
      </c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85"/>
      <c r="T115" s="187"/>
      <c r="U115" s="109"/>
      <c r="V115" s="2" t="str">
        <f t="shared" si="26"/>
        <v/>
      </c>
      <c r="CA115" s="37" t="str">
        <f t="shared" si="27"/>
        <v/>
      </c>
      <c r="DA115" s="38">
        <f t="shared" si="28"/>
        <v>0</v>
      </c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</row>
    <row r="116" spans="1:233" x14ac:dyDescent="0.2">
      <c r="A116" s="211" t="s">
        <v>175</v>
      </c>
      <c r="B116" s="209">
        <f t="shared" si="25"/>
        <v>0</v>
      </c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85"/>
      <c r="T116" s="187"/>
      <c r="U116" s="109"/>
      <c r="V116" s="2" t="str">
        <f t="shared" si="26"/>
        <v/>
      </c>
      <c r="CA116" s="37" t="str">
        <f t="shared" si="27"/>
        <v/>
      </c>
      <c r="DA116" s="38">
        <f t="shared" si="28"/>
        <v>0</v>
      </c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</row>
    <row r="117" spans="1:233" x14ac:dyDescent="0.2">
      <c r="A117" s="211" t="s">
        <v>176</v>
      </c>
      <c r="B117" s="209">
        <f t="shared" si="25"/>
        <v>0</v>
      </c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85"/>
      <c r="T117" s="187"/>
      <c r="U117" s="109"/>
      <c r="V117" s="2" t="str">
        <f t="shared" si="26"/>
        <v/>
      </c>
      <c r="CA117" s="37" t="str">
        <f t="shared" si="27"/>
        <v/>
      </c>
      <c r="DA117" s="38">
        <f t="shared" si="28"/>
        <v>0</v>
      </c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</row>
    <row r="118" spans="1:233" x14ac:dyDescent="0.2">
      <c r="A118" s="212" t="s">
        <v>177</v>
      </c>
      <c r="B118" s="209">
        <f t="shared" si="25"/>
        <v>0</v>
      </c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89"/>
      <c r="T118" s="191"/>
      <c r="U118" s="119"/>
      <c r="V118" s="2" t="str">
        <f t="shared" si="26"/>
        <v/>
      </c>
      <c r="CA118" s="37" t="str">
        <f t="shared" si="27"/>
        <v/>
      </c>
      <c r="DA118" s="38">
        <f t="shared" si="28"/>
        <v>0</v>
      </c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</row>
    <row r="119" spans="1:233" x14ac:dyDescent="0.2">
      <c r="A119" s="213" t="s">
        <v>4</v>
      </c>
      <c r="B119" s="214">
        <f>SUM(C119:S119)</f>
        <v>0</v>
      </c>
      <c r="C119" s="215">
        <f>SUM(C104:C118)</f>
        <v>0</v>
      </c>
      <c r="D119" s="216">
        <f t="shared" ref="D119:U119" si="29">SUM(D104:D118)</f>
        <v>0</v>
      </c>
      <c r="E119" s="216">
        <f t="shared" si="29"/>
        <v>0</v>
      </c>
      <c r="F119" s="216">
        <f t="shared" si="29"/>
        <v>0</v>
      </c>
      <c r="G119" s="216">
        <f t="shared" si="29"/>
        <v>0</v>
      </c>
      <c r="H119" s="217">
        <f t="shared" si="29"/>
        <v>0</v>
      </c>
      <c r="I119" s="216">
        <f t="shared" si="29"/>
        <v>0</v>
      </c>
      <c r="J119" s="216">
        <f t="shared" si="29"/>
        <v>0</v>
      </c>
      <c r="K119" s="216">
        <f t="shared" si="29"/>
        <v>0</v>
      </c>
      <c r="L119" s="216">
        <f t="shared" si="29"/>
        <v>0</v>
      </c>
      <c r="M119" s="216">
        <f t="shared" si="29"/>
        <v>0</v>
      </c>
      <c r="N119" s="216">
        <f t="shared" si="29"/>
        <v>0</v>
      </c>
      <c r="O119" s="216">
        <f t="shared" si="29"/>
        <v>0</v>
      </c>
      <c r="P119" s="216">
        <f t="shared" si="29"/>
        <v>0</v>
      </c>
      <c r="Q119" s="216">
        <f t="shared" si="29"/>
        <v>0</v>
      </c>
      <c r="R119" s="216">
        <f t="shared" si="29"/>
        <v>0</v>
      </c>
      <c r="S119" s="218">
        <f t="shared" si="29"/>
        <v>0</v>
      </c>
      <c r="T119" s="219">
        <f t="shared" si="29"/>
        <v>0</v>
      </c>
      <c r="U119" s="218">
        <f t="shared" si="29"/>
        <v>0</v>
      </c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</row>
    <row r="198" spans="1:233" x14ac:dyDescent="0.2">
      <c r="A198" s="220">
        <f>SUM(C10:C35,C38:N41,B46:B49,C61,C65:C77,C82:C89,B94:B95,B99:C99,B119)</f>
        <v>2455</v>
      </c>
      <c r="B198" s="220">
        <f>SUM(DA10:DZ119)</f>
        <v>0</v>
      </c>
      <c r="C198" s="220"/>
      <c r="D198" s="220"/>
      <c r="E198" s="220"/>
      <c r="F198" s="220"/>
      <c r="G198" s="220"/>
    </row>
    <row r="202" spans="1:233" s="220" customFormat="1" x14ac:dyDescent="0.2">
      <c r="A202" s="2"/>
      <c r="B202" s="2"/>
      <c r="C202" s="2"/>
      <c r="D202" s="2"/>
      <c r="E202" s="2"/>
      <c r="F202" s="2"/>
      <c r="G202" s="2"/>
      <c r="BV202" s="221"/>
      <c r="BW202" s="221"/>
      <c r="BX202" s="4"/>
      <c r="BY202" s="4"/>
      <c r="BZ202" s="4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6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</row>
  </sheetData>
  <mergeCells count="89">
    <mergeCell ref="A13:B13"/>
    <mergeCell ref="A6:P6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8:A41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M43:AO44"/>
    <mergeCell ref="E44:F44"/>
    <mergeCell ref="G44:H44"/>
    <mergeCell ref="I44:J44"/>
    <mergeCell ref="K44:L44"/>
    <mergeCell ref="M44:N44"/>
    <mergeCell ref="O44:P44"/>
    <mergeCell ref="Y44:Z44"/>
    <mergeCell ref="AA44:AB44"/>
    <mergeCell ref="A43:A45"/>
    <mergeCell ref="B43:D44"/>
    <mergeCell ref="E43:AL43"/>
    <mergeCell ref="A51:B51"/>
    <mergeCell ref="Q44:R44"/>
    <mergeCell ref="S44:T44"/>
    <mergeCell ref="U44:V44"/>
    <mergeCell ref="W44:X44"/>
    <mergeCell ref="AC44:AD44"/>
    <mergeCell ref="AE44:AF44"/>
    <mergeCell ref="AG44:AH44"/>
    <mergeCell ref="AI44:AJ44"/>
    <mergeCell ref="AK44:AL44"/>
    <mergeCell ref="A67:A77"/>
    <mergeCell ref="A52:B52"/>
    <mergeCell ref="A53:B53"/>
    <mergeCell ref="A54:B54"/>
    <mergeCell ref="A55:B55"/>
    <mergeCell ref="A56:A58"/>
    <mergeCell ref="A59:B59"/>
    <mergeCell ref="A60:B60"/>
    <mergeCell ref="A61:B61"/>
    <mergeCell ref="A64:B64"/>
    <mergeCell ref="A65:B65"/>
    <mergeCell ref="A66:B66"/>
    <mergeCell ref="A79:B81"/>
    <mergeCell ref="C79:G79"/>
    <mergeCell ref="H79:I80"/>
    <mergeCell ref="C80:C81"/>
    <mergeCell ref="D80:F80"/>
    <mergeCell ref="G80:G81"/>
    <mergeCell ref="A97:A98"/>
    <mergeCell ref="B97:B98"/>
    <mergeCell ref="C97:C98"/>
    <mergeCell ref="A82:B82"/>
    <mergeCell ref="A83:B83"/>
    <mergeCell ref="A84:B84"/>
    <mergeCell ref="A85:B85"/>
    <mergeCell ref="A86:B86"/>
    <mergeCell ref="A87:B87"/>
    <mergeCell ref="A88:B88"/>
    <mergeCell ref="A89:B89"/>
    <mergeCell ref="A92:A93"/>
    <mergeCell ref="B92:B93"/>
    <mergeCell ref="C92:G92"/>
    <mergeCell ref="A101:A103"/>
    <mergeCell ref="B101:B103"/>
    <mergeCell ref="C101:S101"/>
    <mergeCell ref="T101:U102"/>
    <mergeCell ref="C102:S102"/>
  </mergeCells>
  <dataValidations count="1">
    <dataValidation type="whole" operator="greaterThanOrEqual" allowBlank="1" showInputMessage="1" showErrorMessage="1" sqref="D10:P35 C38:N41 D65:J77 E46:AO49 D52:M60 D82:I89 C94:G95 B99:C99 C104:U118">
      <formula1>0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202"/>
  <sheetViews>
    <sheetView topLeftCell="A43" workbookViewId="0">
      <selection activeCell="E67" sqref="E67"/>
    </sheetView>
  </sheetViews>
  <sheetFormatPr baseColWidth="10" defaultColWidth="11.42578125" defaultRowHeight="14.25" x14ac:dyDescent="0.2"/>
  <cols>
    <col min="1" max="1" width="40.42578125" style="2" customWidth="1"/>
    <col min="2" max="2" width="32.7109375" style="2" customWidth="1"/>
    <col min="3" max="3" width="18.28515625" style="2" customWidth="1"/>
    <col min="4" max="9" width="16" style="2" customWidth="1"/>
    <col min="10" max="10" width="16.7109375" style="2" customWidth="1"/>
    <col min="11" max="11" width="15.28515625" style="2" customWidth="1"/>
    <col min="12" max="12" width="14.5703125" style="2" customWidth="1"/>
    <col min="13" max="13" width="14.28515625" style="2" customWidth="1"/>
    <col min="14" max="14" width="11.42578125" style="2"/>
    <col min="15" max="15" width="10.85546875" style="2" customWidth="1"/>
    <col min="16" max="16" width="11" style="2" customWidth="1"/>
    <col min="17" max="73" width="11.42578125" style="2"/>
    <col min="74" max="75" width="11.42578125" style="3"/>
    <col min="76" max="76" width="11.42578125" style="4" customWidth="1"/>
    <col min="77" max="78" width="11.28515625" style="4" customWidth="1"/>
    <col min="79" max="103" width="11.28515625" style="5" hidden="1" customWidth="1"/>
    <col min="104" max="104" width="11.28515625" style="6" hidden="1" customWidth="1"/>
    <col min="105" max="120" width="11.42578125" style="7" hidden="1" customWidth="1"/>
    <col min="121" max="130" width="11.42578125" style="8" hidden="1" customWidth="1"/>
    <col min="131" max="233" width="11.42578125" style="8"/>
    <col min="234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",[12]NOMBRE!B2," - ","( ",[12]NOMBRE!C2,[12]NOMBRE!D2,[12]NOMBRE!E2,[12]NOMBRE!F2,[12]NOMBRE!G2," )")</f>
        <v>COMUNA: LINARES - ( 07401 )</v>
      </c>
    </row>
    <row r="3" spans="1:234" ht="16.350000000000001" customHeight="1" x14ac:dyDescent="0.2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",[12]NOMBRE!B6," - ","( ",[12]NOMBRE!C6,[12]NOMBRE!D6," )")</f>
        <v>MES: DICIEMBRE - ( 12 )</v>
      </c>
    </row>
    <row r="5" spans="1:234" ht="16.350000000000001" customHeight="1" x14ac:dyDescent="0.2">
      <c r="A5" s="1" t="str">
        <f>CONCATENATE("AÑO: ",[12]NOMBRE!B7)</f>
        <v>AÑO: 2023</v>
      </c>
    </row>
    <row r="6" spans="1:234" ht="15" customHeight="1" x14ac:dyDescent="0.2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</row>
    <row r="7" spans="1:234" ht="15" x14ac:dyDescent="0.2">
      <c r="A7" s="9"/>
      <c r="B7" s="9"/>
      <c r="C7" s="9"/>
      <c r="D7" s="9"/>
      <c r="E7" s="9"/>
      <c r="F7" s="9"/>
      <c r="G7" s="9"/>
      <c r="H7" s="10"/>
      <c r="I7" s="11"/>
      <c r="J7" s="12"/>
      <c r="K7" s="12"/>
    </row>
    <row r="8" spans="1:234" ht="32.1" customHeight="1" x14ac:dyDescent="0.2">
      <c r="A8" s="13" t="s">
        <v>2</v>
      </c>
      <c r="G8" s="13"/>
      <c r="I8" s="14"/>
      <c r="J8" s="12"/>
      <c r="K8" s="12"/>
    </row>
    <row r="9" spans="1:234" ht="66.75" customHeight="1" x14ac:dyDescent="0.2">
      <c r="A9" s="287" t="s">
        <v>3</v>
      </c>
      <c r="B9" s="288"/>
      <c r="C9" s="261" t="s">
        <v>4</v>
      </c>
      <c r="D9" s="16" t="s">
        <v>5</v>
      </c>
      <c r="E9" s="17" t="s">
        <v>6</v>
      </c>
      <c r="F9" s="17" t="s">
        <v>7</v>
      </c>
      <c r="G9" s="18" t="s">
        <v>8</v>
      </c>
      <c r="H9" s="19" t="s">
        <v>9</v>
      </c>
      <c r="I9" s="20" t="s">
        <v>10</v>
      </c>
      <c r="J9" s="20" t="s">
        <v>11</v>
      </c>
      <c r="K9" s="21" t="s">
        <v>12</v>
      </c>
      <c r="L9" s="22" t="s">
        <v>13</v>
      </c>
      <c r="M9" s="23" t="s">
        <v>14</v>
      </c>
      <c r="N9" s="24" t="s">
        <v>15</v>
      </c>
      <c r="O9" s="24" t="s">
        <v>16</v>
      </c>
      <c r="P9" s="24" t="s">
        <v>17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BV9" s="2"/>
      <c r="BW9" s="2"/>
      <c r="BX9" s="3"/>
      <c r="CZ9" s="5"/>
      <c r="HZ9" s="8"/>
    </row>
    <row r="10" spans="1:234" s="40" customFormat="1" ht="17.25" customHeight="1" x14ac:dyDescent="0.2">
      <c r="A10" s="308" t="s">
        <v>18</v>
      </c>
      <c r="B10" s="309"/>
      <c r="C10" s="25">
        <f>SUM(D10:G10)</f>
        <v>0</v>
      </c>
      <c r="D10" s="26"/>
      <c r="E10" s="27"/>
      <c r="F10" s="27"/>
      <c r="G10" s="28"/>
      <c r="H10" s="29"/>
      <c r="I10" s="30"/>
      <c r="J10" s="31"/>
      <c r="K10" s="29"/>
      <c r="L10" s="32"/>
      <c r="M10" s="33"/>
      <c r="N10" s="34"/>
      <c r="O10" s="34"/>
      <c r="P10" s="34"/>
      <c r="Q10" s="35" t="str">
        <f>CA10&amp;CB10&amp;CC10&amp;CD10</f>
        <v/>
      </c>
      <c r="R10" s="36"/>
      <c r="S10" s="36"/>
      <c r="T10" s="36"/>
      <c r="U10" s="36"/>
      <c r="V10" s="36"/>
      <c r="W10" s="36"/>
      <c r="X10" s="36"/>
      <c r="Y10" s="8"/>
      <c r="Z10" s="8"/>
      <c r="AA10" s="8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37" t="str">
        <f>IF(DA10=1,"* La suma del número de Primera, Segunda y Tercera o más Visitas de Seguimiento debe coincidir con el Total. ","")</f>
        <v/>
      </c>
      <c r="CB10" s="6" t="str">
        <f t="shared" ref="CB10:CB31" si="0">IF(DB10=1,"* Programa de Atención Domiciliaria a Personas con Dependencia Severa debe ser MENOR O IGUAL al Total. ","")</f>
        <v/>
      </c>
      <c r="CC10" s="37" t="str">
        <f>IF(DC10=1,"* Pueblos Originarios debe ser MENOR O IGUAL al Total. ","")</f>
        <v/>
      </c>
      <c r="CD10" s="37" t="str">
        <f>IF(DD10=1,"* Migrantes debe ser MENOR O IGUAL al Total. ","")</f>
        <v/>
      </c>
      <c r="CE10" s="6"/>
      <c r="CF10" s="6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38">
        <f t="shared" ref="DA10:DA31" si="1">IF((K10+J10+L10)&lt;&gt;C10,1,0)</f>
        <v>0</v>
      </c>
      <c r="DB10" s="7"/>
      <c r="DC10" s="38">
        <f t="shared" ref="DC10:DD17" si="2">IF(N10&gt;$C10,1,0)</f>
        <v>0</v>
      </c>
      <c r="DD10" s="38">
        <f t="shared" si="2"/>
        <v>0</v>
      </c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40" customFormat="1" ht="17.25" customHeight="1" x14ac:dyDescent="0.2">
      <c r="A11" s="306" t="s">
        <v>19</v>
      </c>
      <c r="B11" s="330"/>
      <c r="C11" s="25">
        <f>SUM(D11:G11)</f>
        <v>0</v>
      </c>
      <c r="D11" s="41"/>
      <c r="E11" s="42"/>
      <c r="F11" s="42"/>
      <c r="G11" s="43"/>
      <c r="H11" s="44"/>
      <c r="I11" s="45"/>
      <c r="J11" s="46"/>
      <c r="K11" s="44"/>
      <c r="L11" s="43"/>
      <c r="M11" s="47"/>
      <c r="N11" s="34"/>
      <c r="O11" s="34"/>
      <c r="P11" s="34"/>
      <c r="Q11" s="35" t="str">
        <f t="shared" ref="Q11:Q35" si="3">CA11&amp;CB11&amp;CC11&amp;CD11</f>
        <v/>
      </c>
      <c r="R11" s="36"/>
      <c r="S11" s="36"/>
      <c r="T11" s="36"/>
      <c r="U11" s="36"/>
      <c r="V11" s="36"/>
      <c r="W11" s="36"/>
      <c r="X11" s="36"/>
      <c r="Y11" s="8"/>
      <c r="Z11" s="8"/>
      <c r="AA11" s="8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37" t="str">
        <f t="shared" ref="CA11:CA35" si="4">IF(DA11=1,"* La suma del número de Primera, Segunda y Tercera o más Visitas de Seguimiento debe coincidir con el Total. ","")</f>
        <v/>
      </c>
      <c r="CB11" s="6" t="str">
        <f t="shared" si="0"/>
        <v/>
      </c>
      <c r="CC11" s="37" t="str">
        <f t="shared" ref="CC11:CC35" si="5">IF(DC11=1,"* Pueblos Originarios debe ser MENOR O IGUAL al Total. ","")</f>
        <v/>
      </c>
      <c r="CD11" s="37" t="str">
        <f t="shared" ref="CD11:CD35" si="6">IF(DD11=1,"* Migrantes debe ser MENOR O IGUAL al Total. ","")</f>
        <v/>
      </c>
      <c r="CE11" s="6"/>
      <c r="CF11" s="6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38">
        <f t="shared" si="1"/>
        <v>0</v>
      </c>
      <c r="DB11" s="7"/>
      <c r="DC11" s="38">
        <f t="shared" si="2"/>
        <v>0</v>
      </c>
      <c r="DD11" s="38">
        <f t="shared" si="2"/>
        <v>0</v>
      </c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40" customFormat="1" ht="17.25" customHeight="1" x14ac:dyDescent="0.2">
      <c r="A12" s="306" t="s">
        <v>20</v>
      </c>
      <c r="B12" s="330"/>
      <c r="C12" s="25">
        <f t="shared" ref="C12:C30" si="7">SUM(D12:G12)</f>
        <v>0</v>
      </c>
      <c r="D12" s="41"/>
      <c r="E12" s="42"/>
      <c r="F12" s="42"/>
      <c r="G12" s="43"/>
      <c r="H12" s="44"/>
      <c r="I12" s="45"/>
      <c r="J12" s="46"/>
      <c r="K12" s="44"/>
      <c r="L12" s="43"/>
      <c r="M12" s="47"/>
      <c r="N12" s="34"/>
      <c r="O12" s="34"/>
      <c r="P12" s="34"/>
      <c r="Q12" s="35" t="str">
        <f t="shared" si="3"/>
        <v/>
      </c>
      <c r="R12" s="36"/>
      <c r="S12" s="36"/>
      <c r="T12" s="36"/>
      <c r="U12" s="36"/>
      <c r="V12" s="36"/>
      <c r="W12" s="36"/>
      <c r="X12" s="36"/>
      <c r="Y12" s="8"/>
      <c r="Z12" s="8"/>
      <c r="AA12" s="8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37" t="str">
        <f t="shared" si="4"/>
        <v/>
      </c>
      <c r="CB12" s="6" t="str">
        <f t="shared" si="0"/>
        <v/>
      </c>
      <c r="CC12" s="37" t="str">
        <f t="shared" si="5"/>
        <v/>
      </c>
      <c r="CD12" s="37" t="str">
        <f t="shared" si="6"/>
        <v/>
      </c>
      <c r="CE12" s="6"/>
      <c r="CF12" s="6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38">
        <f t="shared" si="1"/>
        <v>0</v>
      </c>
      <c r="DB12" s="7"/>
      <c r="DC12" s="38">
        <f t="shared" si="2"/>
        <v>0</v>
      </c>
      <c r="DD12" s="38">
        <f t="shared" si="2"/>
        <v>0</v>
      </c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40" customFormat="1" ht="17.25" customHeight="1" x14ac:dyDescent="0.2">
      <c r="A13" s="306" t="s">
        <v>21</v>
      </c>
      <c r="B13" s="330"/>
      <c r="C13" s="25">
        <f>SUM(D13:G13)</f>
        <v>0</v>
      </c>
      <c r="D13" s="41"/>
      <c r="E13" s="42"/>
      <c r="F13" s="42"/>
      <c r="G13" s="43"/>
      <c r="H13" s="44"/>
      <c r="I13" s="45"/>
      <c r="J13" s="46"/>
      <c r="K13" s="44"/>
      <c r="L13" s="43"/>
      <c r="M13" s="47"/>
      <c r="N13" s="34"/>
      <c r="O13" s="34"/>
      <c r="P13" s="34"/>
      <c r="Q13" s="35" t="str">
        <f t="shared" si="3"/>
        <v/>
      </c>
      <c r="R13" s="36"/>
      <c r="S13" s="36"/>
      <c r="T13" s="36"/>
      <c r="U13" s="36"/>
      <c r="V13" s="36"/>
      <c r="W13" s="36"/>
      <c r="X13" s="36"/>
      <c r="Y13" s="8"/>
      <c r="Z13" s="8"/>
      <c r="AA13" s="8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37" t="str">
        <f t="shared" si="4"/>
        <v/>
      </c>
      <c r="CB13" s="6" t="str">
        <f t="shared" si="0"/>
        <v/>
      </c>
      <c r="CC13" s="37" t="str">
        <f t="shared" si="5"/>
        <v/>
      </c>
      <c r="CD13" s="37" t="str">
        <f t="shared" si="6"/>
        <v/>
      </c>
      <c r="CE13" s="6"/>
      <c r="CF13" s="6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38">
        <f t="shared" si="1"/>
        <v>0</v>
      </c>
      <c r="DB13" s="7"/>
      <c r="DC13" s="38">
        <f t="shared" si="2"/>
        <v>0</v>
      </c>
      <c r="DD13" s="38">
        <f t="shared" si="2"/>
        <v>0</v>
      </c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40" customFormat="1" ht="25.5" customHeight="1" x14ac:dyDescent="0.2">
      <c r="A14" s="306" t="s">
        <v>22</v>
      </c>
      <c r="B14" s="330"/>
      <c r="C14" s="25">
        <f t="shared" si="7"/>
        <v>0</v>
      </c>
      <c r="D14" s="41"/>
      <c r="E14" s="42"/>
      <c r="F14" s="42"/>
      <c r="G14" s="43"/>
      <c r="H14" s="44"/>
      <c r="I14" s="45"/>
      <c r="J14" s="46"/>
      <c r="K14" s="44"/>
      <c r="L14" s="43"/>
      <c r="M14" s="47"/>
      <c r="N14" s="34"/>
      <c r="O14" s="34"/>
      <c r="P14" s="34"/>
      <c r="Q14" s="35" t="str">
        <f t="shared" si="3"/>
        <v/>
      </c>
      <c r="R14" s="36"/>
      <c r="S14" s="36"/>
      <c r="T14" s="36"/>
      <c r="U14" s="36"/>
      <c r="V14" s="36"/>
      <c r="W14" s="36"/>
      <c r="X14" s="36"/>
      <c r="Y14" s="8"/>
      <c r="Z14" s="8"/>
      <c r="AA14" s="8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37" t="str">
        <f t="shared" si="4"/>
        <v/>
      </c>
      <c r="CB14" s="6" t="str">
        <f t="shared" si="0"/>
        <v/>
      </c>
      <c r="CC14" s="37" t="str">
        <f t="shared" si="5"/>
        <v/>
      </c>
      <c r="CD14" s="37" t="str">
        <f t="shared" si="6"/>
        <v/>
      </c>
      <c r="CE14" s="6"/>
      <c r="CF14" s="6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38">
        <f t="shared" si="1"/>
        <v>0</v>
      </c>
      <c r="DB14" s="7"/>
      <c r="DC14" s="38">
        <f t="shared" si="2"/>
        <v>0</v>
      </c>
      <c r="DD14" s="38">
        <f t="shared" si="2"/>
        <v>0</v>
      </c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40" customFormat="1" ht="27" customHeight="1" x14ac:dyDescent="0.2">
      <c r="A15" s="306" t="s">
        <v>23</v>
      </c>
      <c r="B15" s="330"/>
      <c r="C15" s="25">
        <f t="shared" si="7"/>
        <v>0</v>
      </c>
      <c r="D15" s="41"/>
      <c r="E15" s="42"/>
      <c r="F15" s="42"/>
      <c r="G15" s="43"/>
      <c r="H15" s="44"/>
      <c r="I15" s="45"/>
      <c r="J15" s="46"/>
      <c r="K15" s="44"/>
      <c r="L15" s="43"/>
      <c r="M15" s="47"/>
      <c r="N15" s="34"/>
      <c r="O15" s="34"/>
      <c r="P15" s="34"/>
      <c r="Q15" s="35" t="str">
        <f t="shared" si="3"/>
        <v/>
      </c>
      <c r="R15" s="36"/>
      <c r="S15" s="36"/>
      <c r="T15" s="36"/>
      <c r="U15" s="36"/>
      <c r="V15" s="36"/>
      <c r="W15" s="36"/>
      <c r="X15" s="36"/>
      <c r="Y15" s="8"/>
      <c r="Z15" s="8"/>
      <c r="AA15" s="8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37" t="str">
        <f t="shared" si="4"/>
        <v/>
      </c>
      <c r="CB15" s="6" t="str">
        <f t="shared" si="0"/>
        <v/>
      </c>
      <c r="CC15" s="37" t="str">
        <f t="shared" si="5"/>
        <v/>
      </c>
      <c r="CD15" s="37" t="str">
        <f t="shared" si="6"/>
        <v/>
      </c>
      <c r="CE15" s="6"/>
      <c r="CF15" s="6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38">
        <f t="shared" si="1"/>
        <v>0</v>
      </c>
      <c r="DB15" s="7"/>
      <c r="DC15" s="38">
        <f t="shared" si="2"/>
        <v>0</v>
      </c>
      <c r="DD15" s="38">
        <f t="shared" si="2"/>
        <v>0</v>
      </c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40" customFormat="1" ht="22.5" customHeight="1" x14ac:dyDescent="0.2">
      <c r="A16" s="306" t="s">
        <v>24</v>
      </c>
      <c r="B16" s="330"/>
      <c r="C16" s="25">
        <f t="shared" si="7"/>
        <v>0</v>
      </c>
      <c r="D16" s="41"/>
      <c r="E16" s="42"/>
      <c r="F16" s="42"/>
      <c r="G16" s="43"/>
      <c r="H16" s="44"/>
      <c r="I16" s="45"/>
      <c r="J16" s="46"/>
      <c r="K16" s="44"/>
      <c r="L16" s="43"/>
      <c r="M16" s="47"/>
      <c r="N16" s="34"/>
      <c r="O16" s="34"/>
      <c r="P16" s="34"/>
      <c r="Q16" s="35" t="str">
        <f t="shared" si="3"/>
        <v/>
      </c>
      <c r="R16" s="36"/>
      <c r="S16" s="36"/>
      <c r="T16" s="36"/>
      <c r="U16" s="36"/>
      <c r="V16" s="36"/>
      <c r="W16" s="36"/>
      <c r="X16" s="36"/>
      <c r="Y16" s="8"/>
      <c r="Z16" s="8"/>
      <c r="AA16" s="8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37" t="str">
        <f t="shared" si="4"/>
        <v/>
      </c>
      <c r="CB16" s="6" t="str">
        <f t="shared" si="0"/>
        <v/>
      </c>
      <c r="CC16" s="37" t="str">
        <f t="shared" si="5"/>
        <v/>
      </c>
      <c r="CD16" s="37" t="str">
        <f t="shared" si="6"/>
        <v/>
      </c>
      <c r="CE16" s="6"/>
      <c r="CF16" s="6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38">
        <f t="shared" si="1"/>
        <v>0</v>
      </c>
      <c r="DB16" s="7"/>
      <c r="DC16" s="38">
        <f t="shared" si="2"/>
        <v>0</v>
      </c>
      <c r="DD16" s="38">
        <f t="shared" si="2"/>
        <v>0</v>
      </c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40" customFormat="1" ht="17.25" customHeight="1" x14ac:dyDescent="0.2">
      <c r="A17" s="306" t="s">
        <v>25</v>
      </c>
      <c r="B17" s="330"/>
      <c r="C17" s="25">
        <f t="shared" si="7"/>
        <v>0</v>
      </c>
      <c r="D17" s="41"/>
      <c r="E17" s="42"/>
      <c r="F17" s="42"/>
      <c r="G17" s="43"/>
      <c r="H17" s="44"/>
      <c r="I17" s="45"/>
      <c r="J17" s="46"/>
      <c r="K17" s="44"/>
      <c r="L17" s="43"/>
      <c r="M17" s="47"/>
      <c r="N17" s="34"/>
      <c r="O17" s="34"/>
      <c r="P17" s="34"/>
      <c r="Q17" s="35" t="str">
        <f t="shared" si="3"/>
        <v/>
      </c>
      <c r="R17" s="36"/>
      <c r="S17" s="36"/>
      <c r="T17" s="36"/>
      <c r="U17" s="36"/>
      <c r="V17" s="36"/>
      <c r="W17" s="36"/>
      <c r="X17" s="36"/>
      <c r="Y17" s="8"/>
      <c r="Z17" s="8"/>
      <c r="AA17" s="8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37" t="str">
        <f t="shared" si="4"/>
        <v/>
      </c>
      <c r="CB17" s="6" t="str">
        <f t="shared" si="0"/>
        <v/>
      </c>
      <c r="CC17" s="37" t="str">
        <f t="shared" si="5"/>
        <v/>
      </c>
      <c r="CD17" s="37" t="str">
        <f t="shared" si="6"/>
        <v/>
      </c>
      <c r="CE17" s="6"/>
      <c r="CF17" s="6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38">
        <f t="shared" si="1"/>
        <v>0</v>
      </c>
      <c r="DB17" s="7"/>
      <c r="DC17" s="38">
        <f t="shared" si="2"/>
        <v>0</v>
      </c>
      <c r="DD17" s="38">
        <f t="shared" si="2"/>
        <v>0</v>
      </c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40" customFormat="1" ht="23.25" customHeight="1" x14ac:dyDescent="0.2">
      <c r="A18" s="306" t="s">
        <v>26</v>
      </c>
      <c r="B18" s="307"/>
      <c r="C18" s="25">
        <f t="shared" si="7"/>
        <v>0</v>
      </c>
      <c r="D18" s="41"/>
      <c r="E18" s="42"/>
      <c r="F18" s="42"/>
      <c r="G18" s="43"/>
      <c r="H18" s="44"/>
      <c r="I18" s="45"/>
      <c r="J18" s="46"/>
      <c r="K18" s="44"/>
      <c r="L18" s="43"/>
      <c r="M18" s="48"/>
      <c r="N18" s="34"/>
      <c r="O18" s="34"/>
      <c r="P18" s="34"/>
      <c r="Q18" s="35" t="str">
        <f t="shared" si="3"/>
        <v/>
      </c>
      <c r="R18" s="36"/>
      <c r="S18" s="36"/>
      <c r="T18" s="36"/>
      <c r="U18" s="36"/>
      <c r="V18" s="36"/>
      <c r="W18" s="36"/>
      <c r="X18" s="36"/>
      <c r="Y18" s="8"/>
      <c r="Z18" s="8"/>
      <c r="AA18" s="8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37" t="str">
        <f t="shared" si="4"/>
        <v/>
      </c>
      <c r="CB18" s="37" t="str">
        <f t="shared" si="0"/>
        <v/>
      </c>
      <c r="CC18" s="37" t="str">
        <f t="shared" si="5"/>
        <v/>
      </c>
      <c r="CD18" s="37" t="str">
        <f t="shared" si="6"/>
        <v/>
      </c>
      <c r="CE18" s="6"/>
      <c r="CF18" s="6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38">
        <f t="shared" si="1"/>
        <v>0</v>
      </c>
      <c r="DB18" s="38">
        <f>IF(M18&gt;$C18,1,0)</f>
        <v>0</v>
      </c>
      <c r="DC18" s="38">
        <f>IF(N18&gt;$C18,1,0)</f>
        <v>0</v>
      </c>
      <c r="DD18" s="38">
        <f>IF(O18&gt;$C18,1,0)</f>
        <v>0</v>
      </c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40" customFormat="1" ht="17.25" customHeight="1" x14ac:dyDescent="0.2">
      <c r="A19" s="306" t="s">
        <v>27</v>
      </c>
      <c r="B19" s="330"/>
      <c r="C19" s="25">
        <f t="shared" si="7"/>
        <v>0</v>
      </c>
      <c r="D19" s="41"/>
      <c r="E19" s="42"/>
      <c r="F19" s="42"/>
      <c r="G19" s="43"/>
      <c r="H19" s="44"/>
      <c r="I19" s="45"/>
      <c r="J19" s="46"/>
      <c r="K19" s="44"/>
      <c r="L19" s="43"/>
      <c r="M19" s="48"/>
      <c r="N19" s="34"/>
      <c r="O19" s="34"/>
      <c r="P19" s="34"/>
      <c r="Q19" s="35" t="str">
        <f t="shared" si="3"/>
        <v/>
      </c>
      <c r="R19" s="36"/>
      <c r="S19" s="36"/>
      <c r="T19" s="36"/>
      <c r="U19" s="36"/>
      <c r="V19" s="36"/>
      <c r="W19" s="36"/>
      <c r="X19" s="36"/>
      <c r="Y19" s="8"/>
      <c r="Z19" s="8"/>
      <c r="AA19" s="8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37" t="str">
        <f t="shared" si="4"/>
        <v/>
      </c>
      <c r="CB19" s="37" t="str">
        <f t="shared" si="0"/>
        <v/>
      </c>
      <c r="CC19" s="37" t="str">
        <f t="shared" si="5"/>
        <v/>
      </c>
      <c r="CD19" s="37" t="str">
        <f t="shared" si="6"/>
        <v/>
      </c>
      <c r="CE19" s="6"/>
      <c r="CF19" s="6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38">
        <f t="shared" si="1"/>
        <v>0</v>
      </c>
      <c r="DB19" s="38">
        <f>IF(M19&gt;C19,1,0)</f>
        <v>0</v>
      </c>
      <c r="DC19" s="38">
        <f t="shared" ref="DC19:DD35" si="8">IF(N19&gt;$C19,1,0)</f>
        <v>0</v>
      </c>
      <c r="DD19" s="38">
        <f t="shared" si="8"/>
        <v>0</v>
      </c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40" customFormat="1" ht="17.25" customHeight="1" x14ac:dyDescent="0.2">
      <c r="A20" s="306" t="s">
        <v>28</v>
      </c>
      <c r="B20" s="330"/>
      <c r="C20" s="25">
        <f t="shared" si="7"/>
        <v>0</v>
      </c>
      <c r="D20" s="41"/>
      <c r="E20" s="42"/>
      <c r="F20" s="42"/>
      <c r="G20" s="43"/>
      <c r="H20" s="44"/>
      <c r="I20" s="45"/>
      <c r="J20" s="46"/>
      <c r="K20" s="44"/>
      <c r="L20" s="43"/>
      <c r="M20" s="48"/>
      <c r="N20" s="34"/>
      <c r="O20" s="34"/>
      <c r="P20" s="34"/>
      <c r="Q20" s="35" t="str">
        <f t="shared" si="3"/>
        <v/>
      </c>
      <c r="R20" s="36"/>
      <c r="S20" s="36"/>
      <c r="T20" s="36"/>
      <c r="U20" s="36"/>
      <c r="V20" s="36"/>
      <c r="W20" s="36"/>
      <c r="X20" s="36"/>
      <c r="Y20" s="8"/>
      <c r="Z20" s="8"/>
      <c r="AA20" s="8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37" t="str">
        <f t="shared" si="4"/>
        <v/>
      </c>
      <c r="CB20" s="37" t="str">
        <f t="shared" si="0"/>
        <v/>
      </c>
      <c r="CC20" s="37" t="str">
        <f t="shared" si="5"/>
        <v/>
      </c>
      <c r="CD20" s="37" t="str">
        <f t="shared" si="6"/>
        <v/>
      </c>
      <c r="CE20" s="6"/>
      <c r="CF20" s="6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38">
        <f t="shared" si="1"/>
        <v>0</v>
      </c>
      <c r="DB20" s="38">
        <f>IF(M20&gt;C20,1,0)</f>
        <v>0</v>
      </c>
      <c r="DC20" s="38">
        <f t="shared" si="8"/>
        <v>0</v>
      </c>
      <c r="DD20" s="38">
        <f t="shared" si="8"/>
        <v>0</v>
      </c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40" customFormat="1" ht="25.5" customHeight="1" x14ac:dyDescent="0.2">
      <c r="A21" s="306" t="s">
        <v>29</v>
      </c>
      <c r="B21" s="330"/>
      <c r="C21" s="25">
        <f t="shared" si="7"/>
        <v>0</v>
      </c>
      <c r="D21" s="41"/>
      <c r="E21" s="42"/>
      <c r="F21" s="42"/>
      <c r="G21" s="43"/>
      <c r="H21" s="44"/>
      <c r="I21" s="45"/>
      <c r="J21" s="46"/>
      <c r="K21" s="44"/>
      <c r="L21" s="43"/>
      <c r="M21" s="47"/>
      <c r="N21" s="34"/>
      <c r="O21" s="34"/>
      <c r="P21" s="34"/>
      <c r="Q21" s="35" t="str">
        <f t="shared" si="3"/>
        <v/>
      </c>
      <c r="R21" s="36"/>
      <c r="S21" s="36"/>
      <c r="T21" s="36"/>
      <c r="U21" s="36"/>
      <c r="V21" s="36"/>
      <c r="W21" s="36"/>
      <c r="X21" s="36"/>
      <c r="Y21" s="8"/>
      <c r="Z21" s="8"/>
      <c r="AA21" s="8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37" t="str">
        <f t="shared" si="4"/>
        <v/>
      </c>
      <c r="CB21" s="6" t="str">
        <f t="shared" si="0"/>
        <v/>
      </c>
      <c r="CC21" s="37" t="str">
        <f t="shared" si="5"/>
        <v/>
      </c>
      <c r="CD21" s="37" t="str">
        <f t="shared" si="6"/>
        <v/>
      </c>
      <c r="CE21" s="6"/>
      <c r="CF21" s="6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38">
        <f t="shared" si="1"/>
        <v>0</v>
      </c>
      <c r="DB21" s="7"/>
      <c r="DC21" s="38">
        <f t="shared" si="8"/>
        <v>0</v>
      </c>
      <c r="DD21" s="38">
        <f t="shared" si="8"/>
        <v>0</v>
      </c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40" customFormat="1" ht="17.25" customHeight="1" x14ac:dyDescent="0.2">
      <c r="A22" s="306" t="s">
        <v>30</v>
      </c>
      <c r="B22" s="330"/>
      <c r="C22" s="25">
        <f t="shared" si="7"/>
        <v>0</v>
      </c>
      <c r="D22" s="41"/>
      <c r="E22" s="42"/>
      <c r="F22" s="42"/>
      <c r="G22" s="43"/>
      <c r="H22" s="44"/>
      <c r="I22" s="45"/>
      <c r="J22" s="46"/>
      <c r="K22" s="44"/>
      <c r="L22" s="43"/>
      <c r="M22" s="47"/>
      <c r="N22" s="34"/>
      <c r="O22" s="34"/>
      <c r="P22" s="34"/>
      <c r="Q22" s="35" t="str">
        <f t="shared" si="3"/>
        <v/>
      </c>
      <c r="R22" s="36"/>
      <c r="S22" s="36"/>
      <c r="T22" s="36"/>
      <c r="U22" s="36"/>
      <c r="V22" s="36"/>
      <c r="W22" s="36"/>
      <c r="X22" s="36"/>
      <c r="Y22" s="8"/>
      <c r="Z22" s="8"/>
      <c r="AA22" s="8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37" t="str">
        <f t="shared" si="4"/>
        <v/>
      </c>
      <c r="CB22" s="6" t="str">
        <f t="shared" si="0"/>
        <v/>
      </c>
      <c r="CC22" s="37" t="str">
        <f t="shared" si="5"/>
        <v/>
      </c>
      <c r="CD22" s="37" t="str">
        <f t="shared" si="6"/>
        <v/>
      </c>
      <c r="CE22" s="6"/>
      <c r="CF22" s="6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38">
        <f t="shared" si="1"/>
        <v>0</v>
      </c>
      <c r="DB22" s="7"/>
      <c r="DC22" s="38">
        <f t="shared" si="8"/>
        <v>0</v>
      </c>
      <c r="DD22" s="38">
        <f t="shared" si="8"/>
        <v>0</v>
      </c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40" customFormat="1" ht="17.25" customHeight="1" x14ac:dyDescent="0.2">
      <c r="A23" s="306" t="s">
        <v>31</v>
      </c>
      <c r="B23" s="307"/>
      <c r="C23" s="25">
        <f>SUM(D23:G23)</f>
        <v>0</v>
      </c>
      <c r="D23" s="41"/>
      <c r="E23" s="42"/>
      <c r="F23" s="42"/>
      <c r="G23" s="43"/>
      <c r="H23" s="44"/>
      <c r="I23" s="45"/>
      <c r="J23" s="46"/>
      <c r="K23" s="44"/>
      <c r="L23" s="43"/>
      <c r="M23" s="48"/>
      <c r="N23" s="34"/>
      <c r="O23" s="34"/>
      <c r="P23" s="34"/>
      <c r="Q23" s="35" t="str">
        <f t="shared" si="3"/>
        <v/>
      </c>
      <c r="R23" s="36"/>
      <c r="S23" s="36"/>
      <c r="T23" s="36"/>
      <c r="U23" s="36"/>
      <c r="V23" s="36"/>
      <c r="W23" s="36"/>
      <c r="X23" s="36"/>
      <c r="Y23" s="8"/>
      <c r="Z23" s="8"/>
      <c r="AA23" s="8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37" t="str">
        <f t="shared" si="4"/>
        <v/>
      </c>
      <c r="CB23" s="37" t="str">
        <f t="shared" si="0"/>
        <v/>
      </c>
      <c r="CC23" s="37" t="str">
        <f t="shared" si="5"/>
        <v/>
      </c>
      <c r="CD23" s="37" t="str">
        <f t="shared" si="6"/>
        <v/>
      </c>
      <c r="CE23" s="6"/>
      <c r="CF23" s="6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38">
        <f t="shared" si="1"/>
        <v>0</v>
      </c>
      <c r="DB23" s="38">
        <f>IF(M23&gt;C23,1,0)</f>
        <v>0</v>
      </c>
      <c r="DC23" s="38">
        <f t="shared" si="8"/>
        <v>0</v>
      </c>
      <c r="DD23" s="38">
        <f t="shared" si="8"/>
        <v>0</v>
      </c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40" customFormat="1" ht="17.25" customHeight="1" x14ac:dyDescent="0.2">
      <c r="A24" s="306" t="s">
        <v>32</v>
      </c>
      <c r="B24" s="307"/>
      <c r="C24" s="25">
        <f t="shared" si="7"/>
        <v>0</v>
      </c>
      <c r="D24" s="41"/>
      <c r="E24" s="42"/>
      <c r="F24" s="42"/>
      <c r="G24" s="43"/>
      <c r="H24" s="44"/>
      <c r="I24" s="45"/>
      <c r="J24" s="46"/>
      <c r="K24" s="44"/>
      <c r="L24" s="43"/>
      <c r="M24" s="48"/>
      <c r="N24" s="34"/>
      <c r="O24" s="34"/>
      <c r="P24" s="34"/>
      <c r="Q24" s="35" t="str">
        <f t="shared" si="3"/>
        <v/>
      </c>
      <c r="R24" s="36"/>
      <c r="S24" s="36"/>
      <c r="T24" s="36"/>
      <c r="U24" s="36"/>
      <c r="V24" s="36"/>
      <c r="W24" s="36"/>
      <c r="X24" s="36"/>
      <c r="Y24" s="8"/>
      <c r="Z24" s="8"/>
      <c r="AA24" s="8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37" t="str">
        <f t="shared" si="4"/>
        <v/>
      </c>
      <c r="CB24" s="37" t="str">
        <f t="shared" si="0"/>
        <v/>
      </c>
      <c r="CC24" s="37" t="str">
        <f t="shared" si="5"/>
        <v/>
      </c>
      <c r="CD24" s="37" t="str">
        <f t="shared" si="6"/>
        <v/>
      </c>
      <c r="CE24" s="6"/>
      <c r="CF24" s="6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38">
        <f t="shared" si="1"/>
        <v>0</v>
      </c>
      <c r="DB24" s="38">
        <f>IF(M24&gt;C24,1,0)</f>
        <v>0</v>
      </c>
      <c r="DC24" s="38">
        <f t="shared" si="8"/>
        <v>0</v>
      </c>
      <c r="DD24" s="38">
        <f t="shared" si="8"/>
        <v>0</v>
      </c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40" customFormat="1" ht="25.5" customHeight="1" x14ac:dyDescent="0.2">
      <c r="A25" s="306" t="s">
        <v>33</v>
      </c>
      <c r="B25" s="307"/>
      <c r="C25" s="25">
        <f>SUM(D25:G25)</f>
        <v>0</v>
      </c>
      <c r="D25" s="41"/>
      <c r="E25" s="42"/>
      <c r="F25" s="42"/>
      <c r="G25" s="43"/>
      <c r="H25" s="44"/>
      <c r="I25" s="45"/>
      <c r="J25" s="46"/>
      <c r="K25" s="44"/>
      <c r="L25" s="43"/>
      <c r="M25" s="48"/>
      <c r="N25" s="34"/>
      <c r="O25" s="34"/>
      <c r="P25" s="34"/>
      <c r="Q25" s="35" t="str">
        <f t="shared" si="3"/>
        <v/>
      </c>
      <c r="R25" s="36"/>
      <c r="S25" s="36"/>
      <c r="T25" s="36"/>
      <c r="U25" s="36"/>
      <c r="V25" s="36"/>
      <c r="W25" s="36"/>
      <c r="X25" s="36"/>
      <c r="Y25" s="8"/>
      <c r="Z25" s="8"/>
      <c r="AA25" s="8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37" t="str">
        <f t="shared" si="4"/>
        <v/>
      </c>
      <c r="CB25" s="37" t="str">
        <f t="shared" si="0"/>
        <v/>
      </c>
      <c r="CC25" s="37" t="str">
        <f t="shared" si="5"/>
        <v/>
      </c>
      <c r="CD25" s="37" t="str">
        <f t="shared" si="6"/>
        <v/>
      </c>
      <c r="CE25" s="6"/>
      <c r="CF25" s="6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38">
        <f t="shared" si="1"/>
        <v>0</v>
      </c>
      <c r="DB25" s="38">
        <f>IF(M25&gt;C25,1,0)</f>
        <v>0</v>
      </c>
      <c r="DC25" s="38">
        <f t="shared" si="8"/>
        <v>0</v>
      </c>
      <c r="DD25" s="38">
        <f t="shared" si="8"/>
        <v>0</v>
      </c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40" customFormat="1" ht="26.25" customHeight="1" x14ac:dyDescent="0.2">
      <c r="A26" s="306" t="s">
        <v>34</v>
      </c>
      <c r="B26" s="330"/>
      <c r="C26" s="25">
        <f t="shared" si="7"/>
        <v>0</v>
      </c>
      <c r="D26" s="41"/>
      <c r="E26" s="42"/>
      <c r="F26" s="42"/>
      <c r="G26" s="43"/>
      <c r="H26" s="44"/>
      <c r="I26" s="45"/>
      <c r="J26" s="46"/>
      <c r="K26" s="44"/>
      <c r="L26" s="43"/>
      <c r="M26" s="47"/>
      <c r="N26" s="34"/>
      <c r="O26" s="34"/>
      <c r="P26" s="34"/>
      <c r="Q26" s="35" t="str">
        <f t="shared" si="3"/>
        <v/>
      </c>
      <c r="R26" s="36"/>
      <c r="S26" s="36"/>
      <c r="T26" s="36"/>
      <c r="U26" s="36"/>
      <c r="V26" s="36"/>
      <c r="W26" s="36"/>
      <c r="X26" s="36"/>
      <c r="Y26" s="8"/>
      <c r="Z26" s="8"/>
      <c r="AA26" s="8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37" t="str">
        <f t="shared" si="4"/>
        <v/>
      </c>
      <c r="CB26" s="6" t="str">
        <f t="shared" si="0"/>
        <v/>
      </c>
      <c r="CC26" s="37" t="str">
        <f t="shared" si="5"/>
        <v/>
      </c>
      <c r="CD26" s="37" t="str">
        <f t="shared" si="6"/>
        <v/>
      </c>
      <c r="CE26" s="6"/>
      <c r="CF26" s="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38">
        <f t="shared" si="1"/>
        <v>0</v>
      </c>
      <c r="DB26" s="7"/>
      <c r="DC26" s="38">
        <f t="shared" si="8"/>
        <v>0</v>
      </c>
      <c r="DD26" s="38">
        <f t="shared" si="8"/>
        <v>0</v>
      </c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40" customFormat="1" ht="26.25" customHeight="1" x14ac:dyDescent="0.2">
      <c r="A27" s="306" t="s">
        <v>35</v>
      </c>
      <c r="B27" s="307"/>
      <c r="C27" s="25">
        <f t="shared" si="7"/>
        <v>0</v>
      </c>
      <c r="D27" s="41"/>
      <c r="E27" s="42"/>
      <c r="F27" s="42"/>
      <c r="G27" s="43"/>
      <c r="H27" s="44"/>
      <c r="I27" s="45"/>
      <c r="J27" s="46"/>
      <c r="K27" s="44"/>
      <c r="L27" s="43"/>
      <c r="M27" s="47"/>
      <c r="N27" s="34"/>
      <c r="O27" s="34"/>
      <c r="P27" s="34"/>
      <c r="Q27" s="35" t="str">
        <f t="shared" si="3"/>
        <v/>
      </c>
      <c r="R27" s="36"/>
      <c r="S27" s="36"/>
      <c r="T27" s="36"/>
      <c r="U27" s="36"/>
      <c r="V27" s="36"/>
      <c r="W27" s="36"/>
      <c r="X27" s="36"/>
      <c r="Y27" s="8"/>
      <c r="Z27" s="8"/>
      <c r="AA27" s="8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37" t="str">
        <f t="shared" si="4"/>
        <v/>
      </c>
      <c r="CB27" s="6" t="str">
        <f t="shared" si="0"/>
        <v/>
      </c>
      <c r="CC27" s="37" t="str">
        <f t="shared" si="5"/>
        <v/>
      </c>
      <c r="CD27" s="37" t="str">
        <f t="shared" si="6"/>
        <v/>
      </c>
      <c r="CE27" s="6"/>
      <c r="CF27" s="6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38">
        <f t="shared" si="1"/>
        <v>0</v>
      </c>
      <c r="DB27" s="7"/>
      <c r="DC27" s="38">
        <f t="shared" si="8"/>
        <v>0</v>
      </c>
      <c r="DD27" s="38">
        <f t="shared" si="8"/>
        <v>0</v>
      </c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40" customFormat="1" ht="24.75" customHeight="1" x14ac:dyDescent="0.2">
      <c r="A28" s="308" t="s">
        <v>36</v>
      </c>
      <c r="B28" s="331"/>
      <c r="C28" s="25">
        <f t="shared" si="7"/>
        <v>0</v>
      </c>
      <c r="D28" s="41"/>
      <c r="E28" s="42"/>
      <c r="F28" s="42"/>
      <c r="G28" s="43"/>
      <c r="H28" s="44"/>
      <c r="I28" s="45"/>
      <c r="J28" s="46"/>
      <c r="K28" s="44"/>
      <c r="L28" s="43"/>
      <c r="M28" s="47"/>
      <c r="N28" s="34"/>
      <c r="O28" s="34"/>
      <c r="P28" s="34"/>
      <c r="Q28" s="35" t="str">
        <f t="shared" si="3"/>
        <v/>
      </c>
      <c r="R28" s="36"/>
      <c r="S28" s="36"/>
      <c r="T28" s="36"/>
      <c r="U28" s="36"/>
      <c r="V28" s="36"/>
      <c r="W28" s="36"/>
      <c r="X28" s="36"/>
      <c r="Y28" s="8"/>
      <c r="Z28" s="8"/>
      <c r="AA28" s="8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37" t="str">
        <f t="shared" si="4"/>
        <v/>
      </c>
      <c r="CB28" s="6" t="str">
        <f t="shared" si="0"/>
        <v/>
      </c>
      <c r="CC28" s="37" t="str">
        <f t="shared" si="5"/>
        <v/>
      </c>
      <c r="CD28" s="37" t="str">
        <f t="shared" si="6"/>
        <v/>
      </c>
      <c r="CE28" s="6"/>
      <c r="CF28" s="6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38">
        <f t="shared" si="1"/>
        <v>0</v>
      </c>
      <c r="DB28" s="7"/>
      <c r="DC28" s="38">
        <f t="shared" si="8"/>
        <v>0</v>
      </c>
      <c r="DD28" s="38">
        <f t="shared" si="8"/>
        <v>0</v>
      </c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40" customFormat="1" ht="17.25" customHeight="1" x14ac:dyDescent="0.2">
      <c r="A29" s="308" t="s">
        <v>37</v>
      </c>
      <c r="B29" s="309"/>
      <c r="C29" s="25">
        <f t="shared" si="7"/>
        <v>0</v>
      </c>
      <c r="D29" s="41"/>
      <c r="E29" s="42"/>
      <c r="F29" s="42"/>
      <c r="G29" s="43"/>
      <c r="H29" s="44"/>
      <c r="I29" s="45"/>
      <c r="J29" s="46"/>
      <c r="K29" s="44"/>
      <c r="L29" s="43"/>
      <c r="M29" s="48"/>
      <c r="N29" s="34"/>
      <c r="O29" s="34"/>
      <c r="P29" s="34"/>
      <c r="Q29" s="35" t="str">
        <f t="shared" si="3"/>
        <v/>
      </c>
      <c r="R29" s="36"/>
      <c r="S29" s="36"/>
      <c r="T29" s="36"/>
      <c r="U29" s="36"/>
      <c r="V29" s="36"/>
      <c r="W29" s="36"/>
      <c r="X29" s="36"/>
      <c r="Y29" s="8"/>
      <c r="Z29" s="8"/>
      <c r="AA29" s="8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37" t="str">
        <f t="shared" si="4"/>
        <v/>
      </c>
      <c r="CB29" s="37" t="str">
        <f t="shared" si="0"/>
        <v/>
      </c>
      <c r="CC29" s="37" t="str">
        <f t="shared" si="5"/>
        <v/>
      </c>
      <c r="CD29" s="37" t="str">
        <f t="shared" si="6"/>
        <v/>
      </c>
      <c r="CE29" s="6"/>
      <c r="CF29" s="6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38">
        <f t="shared" si="1"/>
        <v>0</v>
      </c>
      <c r="DB29" s="38">
        <f t="shared" ref="DB29:DB35" si="9">IF(M29&gt;C29,1,0)</f>
        <v>0</v>
      </c>
      <c r="DC29" s="38">
        <f t="shared" si="8"/>
        <v>0</v>
      </c>
      <c r="DD29" s="38">
        <f t="shared" si="8"/>
        <v>0</v>
      </c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40" customFormat="1" ht="17.25" customHeight="1" x14ac:dyDescent="0.2">
      <c r="A30" s="306" t="s">
        <v>38</v>
      </c>
      <c r="B30" s="330"/>
      <c r="C30" s="25">
        <f t="shared" si="7"/>
        <v>0</v>
      </c>
      <c r="D30" s="49"/>
      <c r="E30" s="42"/>
      <c r="F30" s="42"/>
      <c r="G30" s="43"/>
      <c r="H30" s="45"/>
      <c r="I30" s="45"/>
      <c r="J30" s="49"/>
      <c r="K30" s="44"/>
      <c r="L30" s="43"/>
      <c r="M30" s="48"/>
      <c r="N30" s="34"/>
      <c r="O30" s="34"/>
      <c r="P30" s="34"/>
      <c r="Q30" s="35" t="str">
        <f t="shared" si="3"/>
        <v/>
      </c>
      <c r="R30" s="36"/>
      <c r="S30" s="36"/>
      <c r="T30" s="36"/>
      <c r="U30" s="36"/>
      <c r="V30" s="36"/>
      <c r="W30" s="36"/>
      <c r="X30" s="36"/>
      <c r="Y30" s="8"/>
      <c r="Z30" s="8"/>
      <c r="AA30" s="8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37" t="str">
        <f t="shared" si="4"/>
        <v/>
      </c>
      <c r="CB30" s="37" t="str">
        <f t="shared" si="0"/>
        <v/>
      </c>
      <c r="CC30" s="37" t="str">
        <f t="shared" si="5"/>
        <v/>
      </c>
      <c r="CD30" s="37" t="str">
        <f t="shared" si="6"/>
        <v/>
      </c>
      <c r="CE30" s="6"/>
      <c r="CF30" s="6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38">
        <f t="shared" si="1"/>
        <v>0</v>
      </c>
      <c r="DB30" s="38">
        <f t="shared" si="9"/>
        <v>0</v>
      </c>
      <c r="DC30" s="38">
        <f t="shared" si="8"/>
        <v>0</v>
      </c>
      <c r="DD30" s="38">
        <f t="shared" si="8"/>
        <v>0</v>
      </c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40" customFormat="1" ht="24" customHeight="1" x14ac:dyDescent="0.2">
      <c r="A31" s="332" t="s">
        <v>39</v>
      </c>
      <c r="B31" s="333"/>
      <c r="C31" s="25">
        <f>SUM(D31:G31)</f>
        <v>0</v>
      </c>
      <c r="D31" s="49"/>
      <c r="E31" s="42"/>
      <c r="F31" s="42"/>
      <c r="G31" s="43"/>
      <c r="H31" s="45"/>
      <c r="I31" s="45"/>
      <c r="J31" s="49"/>
      <c r="K31" s="44"/>
      <c r="L31" s="43"/>
      <c r="M31" s="48"/>
      <c r="N31" s="34"/>
      <c r="O31" s="34"/>
      <c r="P31" s="34"/>
      <c r="Q31" s="35" t="str">
        <f t="shared" si="3"/>
        <v/>
      </c>
      <c r="R31" s="36"/>
      <c r="S31" s="36"/>
      <c r="T31" s="36"/>
      <c r="U31" s="36"/>
      <c r="V31" s="36"/>
      <c r="W31" s="36"/>
      <c r="X31" s="36"/>
      <c r="Y31" s="8"/>
      <c r="Z31" s="8"/>
      <c r="AA31" s="8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37" t="str">
        <f t="shared" si="4"/>
        <v/>
      </c>
      <c r="CB31" s="37" t="str">
        <f t="shared" si="0"/>
        <v/>
      </c>
      <c r="CC31" s="37" t="str">
        <f t="shared" si="5"/>
        <v/>
      </c>
      <c r="CD31" s="37" t="str">
        <f t="shared" si="6"/>
        <v/>
      </c>
      <c r="CE31" s="6"/>
      <c r="CF31" s="6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38">
        <f t="shared" si="1"/>
        <v>0</v>
      </c>
      <c r="DB31" s="38">
        <f t="shared" si="9"/>
        <v>0</v>
      </c>
      <c r="DC31" s="38">
        <f t="shared" si="8"/>
        <v>0</v>
      </c>
      <c r="DD31" s="38">
        <f t="shared" si="8"/>
        <v>0</v>
      </c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40" customFormat="1" ht="24" customHeight="1" x14ac:dyDescent="0.2">
      <c r="A32" s="332" t="s">
        <v>40</v>
      </c>
      <c r="B32" s="333"/>
      <c r="C32" s="25">
        <f>SUM(D32:G32)</f>
        <v>0</v>
      </c>
      <c r="D32" s="49"/>
      <c r="E32" s="42"/>
      <c r="F32" s="42"/>
      <c r="G32" s="43"/>
      <c r="H32" s="44"/>
      <c r="I32" s="45"/>
      <c r="J32" s="49"/>
      <c r="K32" s="44"/>
      <c r="L32" s="43"/>
      <c r="M32" s="48"/>
      <c r="N32" s="34"/>
      <c r="O32" s="34"/>
      <c r="P32" s="34"/>
      <c r="Q32" s="35" t="str">
        <f t="shared" si="3"/>
        <v/>
      </c>
      <c r="R32" s="36"/>
      <c r="S32" s="36"/>
      <c r="T32" s="36"/>
      <c r="U32" s="36"/>
      <c r="V32" s="36"/>
      <c r="W32" s="36"/>
      <c r="X32" s="36"/>
      <c r="Y32" s="8"/>
      <c r="Z32" s="8"/>
      <c r="AA32" s="8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37" t="str">
        <f t="shared" si="4"/>
        <v/>
      </c>
      <c r="CB32" s="37" t="str">
        <f>IF(DB32=1,"* Programa de Atención Domiciliaria a Personas con Dependencia Severa debe ser MENOR O IGUAL al Total. ","")</f>
        <v/>
      </c>
      <c r="CC32" s="37" t="str">
        <f t="shared" si="5"/>
        <v/>
      </c>
      <c r="CD32" s="37" t="str">
        <f t="shared" si="6"/>
        <v/>
      </c>
      <c r="CE32" s="6"/>
      <c r="CF32" s="6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38"/>
      <c r="DB32" s="38">
        <f t="shared" si="9"/>
        <v>0</v>
      </c>
      <c r="DC32" s="38">
        <f t="shared" si="8"/>
        <v>0</v>
      </c>
      <c r="DD32" s="38">
        <f t="shared" si="8"/>
        <v>0</v>
      </c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40" customFormat="1" ht="24" customHeight="1" x14ac:dyDescent="0.2">
      <c r="A33" s="332" t="s">
        <v>41</v>
      </c>
      <c r="B33" s="333"/>
      <c r="C33" s="25">
        <f>SUM(D33:G33)</f>
        <v>0</v>
      </c>
      <c r="D33" s="49"/>
      <c r="E33" s="42"/>
      <c r="F33" s="42"/>
      <c r="G33" s="43"/>
      <c r="H33" s="44"/>
      <c r="I33" s="45"/>
      <c r="J33" s="49"/>
      <c r="K33" s="44"/>
      <c r="L33" s="43"/>
      <c r="M33" s="48"/>
      <c r="N33" s="34"/>
      <c r="O33" s="34"/>
      <c r="P33" s="34"/>
      <c r="Q33" s="35" t="str">
        <f t="shared" si="3"/>
        <v/>
      </c>
      <c r="R33" s="36"/>
      <c r="S33" s="36"/>
      <c r="T33" s="36"/>
      <c r="U33" s="36"/>
      <c r="V33" s="36"/>
      <c r="W33" s="36"/>
      <c r="X33" s="36"/>
      <c r="Y33" s="8"/>
      <c r="Z33" s="8"/>
      <c r="AA33" s="8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37" t="str">
        <f t="shared" si="4"/>
        <v/>
      </c>
      <c r="CB33" s="37" t="str">
        <f>IF(DB33=1,"* Programa de Atención Domiciliaria a Personas con Dependencia Severa debe ser MENOR O IGUAL al Total. ","")</f>
        <v/>
      </c>
      <c r="CC33" s="37" t="str">
        <f t="shared" si="5"/>
        <v/>
      </c>
      <c r="CD33" s="37" t="str">
        <f t="shared" si="6"/>
        <v/>
      </c>
      <c r="CE33" s="6"/>
      <c r="CF33" s="6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38">
        <f>IF((K33+J33+L33)&lt;&gt;C33,1,0)</f>
        <v>0</v>
      </c>
      <c r="DB33" s="38">
        <f t="shared" si="9"/>
        <v>0</v>
      </c>
      <c r="DC33" s="38">
        <f t="shared" si="8"/>
        <v>0</v>
      </c>
      <c r="DD33" s="38">
        <f t="shared" si="8"/>
        <v>0</v>
      </c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40" customFormat="1" ht="24" customHeight="1" x14ac:dyDescent="0.2">
      <c r="A34" s="334" t="s">
        <v>42</v>
      </c>
      <c r="B34" s="335"/>
      <c r="C34" s="50">
        <f>SUM(D34:G34)</f>
        <v>0</v>
      </c>
      <c r="D34" s="51"/>
      <c r="E34" s="27"/>
      <c r="F34" s="27"/>
      <c r="G34" s="32"/>
      <c r="H34" s="29"/>
      <c r="I34" s="30"/>
      <c r="J34" s="51"/>
      <c r="K34" s="29"/>
      <c r="L34" s="32"/>
      <c r="M34" s="48"/>
      <c r="N34" s="52"/>
      <c r="O34" s="52"/>
      <c r="P34" s="52"/>
      <c r="Q34" s="35" t="str">
        <f t="shared" si="3"/>
        <v/>
      </c>
      <c r="R34" s="36"/>
      <c r="S34" s="36"/>
      <c r="T34" s="36"/>
      <c r="U34" s="36"/>
      <c r="V34" s="36"/>
      <c r="W34" s="36"/>
      <c r="X34" s="36"/>
      <c r="Y34" s="8"/>
      <c r="Z34" s="8"/>
      <c r="AA34" s="8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37" t="str">
        <f t="shared" si="4"/>
        <v/>
      </c>
      <c r="CB34" s="37" t="str">
        <f>IF(DB34=1,"* Programa de Atención Domiciliaria a Personas con Dependencia Severa debe ser MENOR O IGUAL al Total. ","")</f>
        <v/>
      </c>
      <c r="CC34" s="37" t="str">
        <f t="shared" si="5"/>
        <v/>
      </c>
      <c r="CD34" s="37" t="str">
        <f t="shared" si="6"/>
        <v/>
      </c>
      <c r="CE34" s="6"/>
      <c r="CF34" s="6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38">
        <f>IF((K34+J34+L34)&lt;&gt;C34,1,0)</f>
        <v>0</v>
      </c>
      <c r="DB34" s="38">
        <f t="shared" si="9"/>
        <v>0</v>
      </c>
      <c r="DC34" s="38">
        <f t="shared" si="8"/>
        <v>0</v>
      </c>
      <c r="DD34" s="38">
        <f t="shared" si="8"/>
        <v>0</v>
      </c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40" customFormat="1" ht="24" customHeight="1" x14ac:dyDescent="0.2">
      <c r="A35" s="336" t="s">
        <v>43</v>
      </c>
      <c r="B35" s="337"/>
      <c r="C35" s="53">
        <f>SUM(D35:G35)</f>
        <v>0</v>
      </c>
      <c r="D35" s="54"/>
      <c r="E35" s="55"/>
      <c r="F35" s="55"/>
      <c r="G35" s="56"/>
      <c r="H35" s="57"/>
      <c r="I35" s="58"/>
      <c r="J35" s="54"/>
      <c r="K35" s="57"/>
      <c r="L35" s="56"/>
      <c r="M35" s="59"/>
      <c r="N35" s="60"/>
      <c r="O35" s="60"/>
      <c r="P35" s="60"/>
      <c r="Q35" s="35" t="str">
        <f t="shared" si="3"/>
        <v/>
      </c>
      <c r="R35" s="36"/>
      <c r="S35" s="36"/>
      <c r="T35" s="36"/>
      <c r="U35" s="36"/>
      <c r="V35" s="36"/>
      <c r="W35" s="36"/>
      <c r="X35" s="36"/>
      <c r="Y35" s="8"/>
      <c r="Z35" s="8"/>
      <c r="AA35" s="8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37" t="str">
        <f t="shared" si="4"/>
        <v/>
      </c>
      <c r="CB35" s="37" t="str">
        <f>IF(DB35=1,"* Programa de Atención Domiciliaria a Personas con Dependencia Severa debe ser MENOR O IGUAL al Total. ","")</f>
        <v/>
      </c>
      <c r="CC35" s="37" t="str">
        <f t="shared" si="5"/>
        <v/>
      </c>
      <c r="CD35" s="37" t="str">
        <f t="shared" si="6"/>
        <v/>
      </c>
      <c r="CE35" s="6"/>
      <c r="CF35" s="6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38">
        <f>IF((K35+J35+L35)&lt;&gt;C35,1,0)</f>
        <v>0</v>
      </c>
      <c r="DB35" s="38">
        <f t="shared" si="9"/>
        <v>0</v>
      </c>
      <c r="DC35" s="38">
        <f t="shared" si="8"/>
        <v>0</v>
      </c>
      <c r="DD35" s="38">
        <f t="shared" si="8"/>
        <v>0</v>
      </c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40" customFormat="1" ht="24" customHeight="1" x14ac:dyDescent="0.2">
      <c r="A36" s="13" t="s">
        <v>44</v>
      </c>
      <c r="B36" s="2"/>
      <c r="C36" s="2"/>
      <c r="D36" s="2"/>
      <c r="E36" s="2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8"/>
      <c r="Z36" s="8"/>
      <c r="AA36" s="8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6"/>
      <c r="CB36" s="6"/>
      <c r="CC36" s="6"/>
      <c r="CD36" s="6"/>
      <c r="CE36" s="6"/>
      <c r="CF36" s="6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7"/>
      <c r="DB36" s="7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40" customFormat="1" ht="51" customHeight="1" x14ac:dyDescent="0.2">
      <c r="A37" s="287" t="s">
        <v>3</v>
      </c>
      <c r="B37" s="289"/>
      <c r="C37" s="61" t="s">
        <v>45</v>
      </c>
      <c r="D37" s="17" t="s">
        <v>46</v>
      </c>
      <c r="E37" s="62" t="s">
        <v>47</v>
      </c>
      <c r="F37" s="62" t="s">
        <v>48</v>
      </c>
      <c r="G37" s="62" t="s">
        <v>49</v>
      </c>
      <c r="H37" s="62" t="s">
        <v>50</v>
      </c>
      <c r="I37" s="62" t="s">
        <v>51</v>
      </c>
      <c r="J37" s="17" t="s">
        <v>52</v>
      </c>
      <c r="K37" s="62" t="s">
        <v>16</v>
      </c>
      <c r="L37" s="17" t="s">
        <v>15</v>
      </c>
      <c r="M37" s="17" t="s">
        <v>53</v>
      </c>
      <c r="N37" s="24" t="s">
        <v>54</v>
      </c>
      <c r="O37" s="36"/>
      <c r="P37" s="36"/>
      <c r="Q37" s="36"/>
      <c r="R37" s="36"/>
      <c r="S37" s="36"/>
      <c r="T37" s="36"/>
      <c r="U37" s="36"/>
      <c r="V37" s="36"/>
      <c r="W37" s="36"/>
      <c r="X37" s="8"/>
      <c r="Y37" s="8"/>
      <c r="Z37" s="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4"/>
      <c r="BY37" s="4"/>
      <c r="BZ37" s="8"/>
      <c r="CA37" s="6"/>
      <c r="CB37" s="6"/>
      <c r="CC37" s="6"/>
      <c r="CD37" s="6"/>
      <c r="CE37" s="6"/>
      <c r="CF37" s="6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6"/>
      <c r="DA37" s="7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</row>
    <row r="38" spans="1:234" s="40" customFormat="1" ht="24" customHeight="1" x14ac:dyDescent="0.2">
      <c r="A38" s="303" t="s">
        <v>55</v>
      </c>
      <c r="B38" s="64" t="s">
        <v>56</v>
      </c>
      <c r="C38" s="6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  <c r="O38" s="36"/>
      <c r="P38" s="36"/>
      <c r="Q38" s="36"/>
      <c r="R38" s="36"/>
      <c r="S38" s="36"/>
      <c r="T38" s="36"/>
      <c r="U38" s="36"/>
      <c r="V38" s="36"/>
      <c r="W38" s="36"/>
      <c r="X38" s="8"/>
      <c r="Y38" s="8"/>
      <c r="Z38" s="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4"/>
      <c r="BY38" s="4"/>
      <c r="BZ38" s="8"/>
      <c r="CA38" s="6"/>
      <c r="CB38" s="6"/>
      <c r="CC38" s="6"/>
      <c r="CD38" s="6"/>
      <c r="CE38" s="6"/>
      <c r="CF38" s="6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6"/>
      <c r="DA38" s="7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</row>
    <row r="39" spans="1:234" s="40" customFormat="1" ht="34.9" customHeight="1" x14ac:dyDescent="0.2">
      <c r="A39" s="303"/>
      <c r="B39" s="68" t="s">
        <v>57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36"/>
      <c r="P39" s="36"/>
      <c r="Q39" s="36"/>
      <c r="R39" s="36"/>
      <c r="S39" s="36"/>
      <c r="T39" s="36"/>
      <c r="U39" s="36"/>
      <c r="V39" s="36"/>
      <c r="W39" s="36"/>
      <c r="X39" s="8"/>
      <c r="Y39" s="8"/>
      <c r="Z39" s="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4"/>
      <c r="BY39" s="4"/>
      <c r="BZ39" s="8"/>
      <c r="CA39" s="6"/>
      <c r="CB39" s="6"/>
      <c r="CC39" s="6"/>
      <c r="CD39" s="6"/>
      <c r="CE39" s="6"/>
      <c r="CF39" s="6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6"/>
      <c r="DA39" s="7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</row>
    <row r="40" spans="1:234" s="40" customFormat="1" ht="38.25" customHeight="1" x14ac:dyDescent="0.2">
      <c r="A40" s="303"/>
      <c r="B40" s="68" t="s">
        <v>58</v>
      </c>
      <c r="C40" s="6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  <c r="O40" s="36"/>
      <c r="P40" s="36"/>
      <c r="Q40" s="36"/>
      <c r="R40" s="36"/>
      <c r="S40" s="36"/>
      <c r="T40" s="36"/>
      <c r="U40" s="36"/>
      <c r="V40" s="36"/>
      <c r="W40" s="36"/>
      <c r="X40" s="8"/>
      <c r="Y40" s="8"/>
      <c r="Z40" s="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4"/>
      <c r="BY40" s="4"/>
      <c r="BZ40" s="8"/>
      <c r="CA40" s="6"/>
      <c r="CB40" s="6"/>
      <c r="CC40" s="6"/>
      <c r="CD40" s="6"/>
      <c r="CE40" s="6"/>
      <c r="CF40" s="6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6"/>
      <c r="DA40" s="7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</row>
    <row r="41" spans="1:234" s="40" customFormat="1" ht="31.5" customHeight="1" x14ac:dyDescent="0.2">
      <c r="A41" s="303"/>
      <c r="B41" s="72" t="s">
        <v>59</v>
      </c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36"/>
      <c r="P41" s="36"/>
      <c r="Q41" s="36"/>
      <c r="R41" s="36"/>
      <c r="S41" s="36"/>
      <c r="T41" s="36"/>
      <c r="U41" s="36"/>
      <c r="V41" s="36"/>
      <c r="W41" s="36"/>
      <c r="X41" s="8"/>
      <c r="Y41" s="8"/>
      <c r="Z41" s="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4"/>
      <c r="BY41" s="4"/>
      <c r="BZ41" s="8"/>
      <c r="CA41" s="6"/>
      <c r="CB41" s="6"/>
      <c r="CC41" s="6"/>
      <c r="CD41" s="6"/>
      <c r="CE41" s="6"/>
      <c r="CF41" s="6"/>
      <c r="CG41" s="6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6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</row>
    <row r="42" spans="1:234" s="40" customFormat="1" ht="31.5" customHeight="1" x14ac:dyDescent="0.2">
      <c r="A42" s="76" t="s">
        <v>60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3"/>
      <c r="BY42" s="4"/>
      <c r="BZ42" s="4"/>
      <c r="CA42" s="6"/>
      <c r="CB42" s="6"/>
      <c r="CC42" s="6"/>
      <c r="CD42" s="6"/>
      <c r="CE42" s="6"/>
      <c r="CF42" s="6"/>
      <c r="CG42" s="6"/>
      <c r="CH42" s="6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7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40" customFormat="1" ht="31.5" customHeight="1" x14ac:dyDescent="0.2">
      <c r="A43" s="318" t="s">
        <v>3</v>
      </c>
      <c r="B43" s="321" t="s">
        <v>4</v>
      </c>
      <c r="C43" s="322"/>
      <c r="D43" s="323"/>
      <c r="E43" s="327" t="s">
        <v>61</v>
      </c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9"/>
      <c r="AM43" s="290" t="s">
        <v>62</v>
      </c>
      <c r="AN43" s="298"/>
      <c r="AO43" s="291"/>
      <c r="AP43" s="2"/>
      <c r="AQ43" s="2"/>
      <c r="AR43" s="2"/>
      <c r="AS43" s="77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3"/>
      <c r="BY43" s="4"/>
      <c r="BZ43" s="4"/>
      <c r="CA43" s="6"/>
      <c r="CB43" s="6"/>
      <c r="CC43" s="6"/>
      <c r="CD43" s="6"/>
      <c r="CE43" s="6"/>
      <c r="CF43" s="6"/>
      <c r="CG43" s="6"/>
      <c r="CH43" s="6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7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40" customFormat="1" ht="18.600000000000001" customHeight="1" x14ac:dyDescent="0.2">
      <c r="A44" s="319"/>
      <c r="B44" s="324"/>
      <c r="C44" s="325"/>
      <c r="D44" s="326"/>
      <c r="E44" s="287" t="s">
        <v>63</v>
      </c>
      <c r="F44" s="289"/>
      <c r="G44" s="287" t="s">
        <v>64</v>
      </c>
      <c r="H44" s="289"/>
      <c r="I44" s="287" t="s">
        <v>65</v>
      </c>
      <c r="J44" s="289"/>
      <c r="K44" s="287" t="s">
        <v>66</v>
      </c>
      <c r="L44" s="289"/>
      <c r="M44" s="287" t="s">
        <v>67</v>
      </c>
      <c r="N44" s="289"/>
      <c r="O44" s="287" t="s">
        <v>68</v>
      </c>
      <c r="P44" s="289"/>
      <c r="Q44" s="287" t="s">
        <v>69</v>
      </c>
      <c r="R44" s="289"/>
      <c r="S44" s="287" t="s">
        <v>70</v>
      </c>
      <c r="T44" s="289"/>
      <c r="U44" s="287" t="s">
        <v>71</v>
      </c>
      <c r="V44" s="289"/>
      <c r="W44" s="287" t="s">
        <v>72</v>
      </c>
      <c r="X44" s="289"/>
      <c r="Y44" s="287" t="s">
        <v>73</v>
      </c>
      <c r="Z44" s="289"/>
      <c r="AA44" s="287" t="s">
        <v>74</v>
      </c>
      <c r="AB44" s="289"/>
      <c r="AC44" s="287" t="s">
        <v>75</v>
      </c>
      <c r="AD44" s="289"/>
      <c r="AE44" s="287" t="s">
        <v>76</v>
      </c>
      <c r="AF44" s="289"/>
      <c r="AG44" s="287" t="s">
        <v>77</v>
      </c>
      <c r="AH44" s="289"/>
      <c r="AI44" s="287" t="s">
        <v>78</v>
      </c>
      <c r="AJ44" s="289"/>
      <c r="AK44" s="287" t="s">
        <v>79</v>
      </c>
      <c r="AL44" s="289"/>
      <c r="AM44" s="294"/>
      <c r="AN44" s="300"/>
      <c r="AO44" s="29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3"/>
      <c r="BS44" s="4"/>
      <c r="BT44" s="4"/>
      <c r="BU44" s="8"/>
      <c r="BV44" s="8"/>
      <c r="BW44" s="8"/>
      <c r="BX44" s="8"/>
      <c r="BY44" s="8"/>
      <c r="BZ44" s="8"/>
      <c r="CA44" s="6"/>
      <c r="CB44" s="6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6"/>
      <c r="CV44" s="5"/>
      <c r="CW44" s="5"/>
      <c r="CX44" s="5"/>
      <c r="CY44" s="5"/>
      <c r="CZ44" s="5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</row>
    <row r="45" spans="1:234" s="40" customFormat="1" ht="16.149999999999999" customHeight="1" x14ac:dyDescent="0.2">
      <c r="A45" s="320"/>
      <c r="B45" s="78" t="s">
        <v>80</v>
      </c>
      <c r="C45" s="79" t="s">
        <v>81</v>
      </c>
      <c r="D45" s="258" t="s">
        <v>82</v>
      </c>
      <c r="E45" s="79" t="s">
        <v>81</v>
      </c>
      <c r="F45" s="258" t="s">
        <v>82</v>
      </c>
      <c r="G45" s="79" t="s">
        <v>81</v>
      </c>
      <c r="H45" s="258" t="s">
        <v>82</v>
      </c>
      <c r="I45" s="79" t="s">
        <v>81</v>
      </c>
      <c r="J45" s="258" t="s">
        <v>82</v>
      </c>
      <c r="K45" s="79" t="s">
        <v>81</v>
      </c>
      <c r="L45" s="258" t="s">
        <v>82</v>
      </c>
      <c r="M45" s="79" t="s">
        <v>81</v>
      </c>
      <c r="N45" s="258" t="s">
        <v>82</v>
      </c>
      <c r="O45" s="79" t="s">
        <v>81</v>
      </c>
      <c r="P45" s="258" t="s">
        <v>82</v>
      </c>
      <c r="Q45" s="79" t="s">
        <v>81</v>
      </c>
      <c r="R45" s="258" t="s">
        <v>82</v>
      </c>
      <c r="S45" s="79" t="s">
        <v>81</v>
      </c>
      <c r="T45" s="258" t="s">
        <v>82</v>
      </c>
      <c r="U45" s="79" t="s">
        <v>81</v>
      </c>
      <c r="V45" s="258" t="s">
        <v>82</v>
      </c>
      <c r="W45" s="79" t="s">
        <v>81</v>
      </c>
      <c r="X45" s="258" t="s">
        <v>82</v>
      </c>
      <c r="Y45" s="79" t="s">
        <v>81</v>
      </c>
      <c r="Z45" s="258" t="s">
        <v>82</v>
      </c>
      <c r="AA45" s="79" t="s">
        <v>81</v>
      </c>
      <c r="AB45" s="258" t="s">
        <v>82</v>
      </c>
      <c r="AC45" s="79" t="s">
        <v>81</v>
      </c>
      <c r="AD45" s="258" t="s">
        <v>82</v>
      </c>
      <c r="AE45" s="79" t="s">
        <v>81</v>
      </c>
      <c r="AF45" s="258" t="s">
        <v>82</v>
      </c>
      <c r="AG45" s="79" t="s">
        <v>81</v>
      </c>
      <c r="AH45" s="258" t="s">
        <v>82</v>
      </c>
      <c r="AI45" s="79" t="s">
        <v>81</v>
      </c>
      <c r="AJ45" s="258" t="s">
        <v>82</v>
      </c>
      <c r="AK45" s="79" t="s">
        <v>81</v>
      </c>
      <c r="AL45" s="258" t="s">
        <v>82</v>
      </c>
      <c r="AM45" s="260" t="s">
        <v>83</v>
      </c>
      <c r="AN45" s="259" t="s">
        <v>84</v>
      </c>
      <c r="AO45" s="259" t="s">
        <v>85</v>
      </c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3"/>
      <c r="BS45" s="4"/>
      <c r="BT45" s="4"/>
      <c r="BU45" s="8"/>
      <c r="BV45" s="8"/>
      <c r="BW45" s="8"/>
      <c r="BX45" s="8"/>
      <c r="BY45" s="8"/>
      <c r="BZ45" s="8"/>
      <c r="CA45" s="6"/>
      <c r="CB45" s="6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6"/>
      <c r="CV45" s="5"/>
      <c r="CW45" s="5"/>
      <c r="CX45" s="5"/>
      <c r="CY45" s="5"/>
      <c r="CZ45" s="5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</row>
    <row r="46" spans="1:234" s="40" customFormat="1" ht="16.899999999999999" customHeight="1" x14ac:dyDescent="0.25">
      <c r="A46" s="83" t="s">
        <v>86</v>
      </c>
      <c r="B46" s="84">
        <f>SUM(C46:D46)</f>
        <v>0</v>
      </c>
      <c r="C46" s="84">
        <f t="shared" ref="C46:D49" si="10">+E46+G46+I46+K46+M46+O46+Q46+S46+U46+W46+Y46+AA46+AC46+AE46+AG46+AI46+AK46</f>
        <v>0</v>
      </c>
      <c r="D46" s="85">
        <f t="shared" si="10"/>
        <v>0</v>
      </c>
      <c r="E46" s="65"/>
      <c r="F46" s="67"/>
      <c r="G46" s="65"/>
      <c r="H46" s="67"/>
      <c r="I46" s="65"/>
      <c r="J46" s="67"/>
      <c r="K46" s="65"/>
      <c r="L46" s="67"/>
      <c r="M46" s="65"/>
      <c r="N46" s="67"/>
      <c r="O46" s="65"/>
      <c r="P46" s="67"/>
      <c r="Q46" s="65"/>
      <c r="R46" s="67"/>
      <c r="S46" s="65"/>
      <c r="T46" s="67"/>
      <c r="U46" s="65"/>
      <c r="V46" s="67"/>
      <c r="W46" s="65"/>
      <c r="X46" s="67"/>
      <c r="Y46" s="65"/>
      <c r="Z46" s="67"/>
      <c r="AA46" s="65"/>
      <c r="AB46" s="67"/>
      <c r="AC46" s="65"/>
      <c r="AD46" s="67"/>
      <c r="AE46" s="65"/>
      <c r="AF46" s="67"/>
      <c r="AG46" s="65"/>
      <c r="AH46" s="67"/>
      <c r="AI46" s="65"/>
      <c r="AJ46" s="67"/>
      <c r="AK46" s="65"/>
      <c r="AL46" s="67"/>
      <c r="AM46" s="86"/>
      <c r="AN46" s="86"/>
      <c r="AO46" s="86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3"/>
      <c r="BS46" s="4"/>
      <c r="BT46" s="4"/>
      <c r="BU46" s="8"/>
      <c r="BV46" s="8"/>
      <c r="BW46" s="8"/>
      <c r="BX46" s="8"/>
      <c r="BY46" s="8"/>
      <c r="BZ46" s="8"/>
      <c r="CA46" s="6"/>
      <c r="CB46" s="6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6"/>
      <c r="CV46" s="5"/>
      <c r="CW46" s="5"/>
      <c r="CX46" s="5"/>
      <c r="CY46" s="5"/>
      <c r="CZ46" s="5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</row>
    <row r="47" spans="1:234" s="40" customFormat="1" ht="16.899999999999999" customHeight="1" x14ac:dyDescent="0.25">
      <c r="A47" s="87" t="s">
        <v>87</v>
      </c>
      <c r="B47" s="88">
        <f>SUM(C47:D47)</f>
        <v>0</v>
      </c>
      <c r="C47" s="88">
        <f t="shared" si="10"/>
        <v>0</v>
      </c>
      <c r="D47" s="89">
        <f t="shared" si="10"/>
        <v>0</v>
      </c>
      <c r="E47" s="69"/>
      <c r="F47" s="71"/>
      <c r="G47" s="69"/>
      <c r="H47" s="71"/>
      <c r="I47" s="69"/>
      <c r="J47" s="71"/>
      <c r="K47" s="69"/>
      <c r="L47" s="71"/>
      <c r="M47" s="69"/>
      <c r="N47" s="71"/>
      <c r="O47" s="69"/>
      <c r="P47" s="71"/>
      <c r="Q47" s="69"/>
      <c r="R47" s="71"/>
      <c r="S47" s="69"/>
      <c r="T47" s="71"/>
      <c r="U47" s="69"/>
      <c r="V47" s="71"/>
      <c r="W47" s="69"/>
      <c r="X47" s="71"/>
      <c r="Y47" s="69"/>
      <c r="Z47" s="71"/>
      <c r="AA47" s="69"/>
      <c r="AB47" s="71"/>
      <c r="AC47" s="69"/>
      <c r="AD47" s="71"/>
      <c r="AE47" s="69"/>
      <c r="AF47" s="71"/>
      <c r="AG47" s="69"/>
      <c r="AH47" s="71"/>
      <c r="AI47" s="69"/>
      <c r="AJ47" s="71"/>
      <c r="AK47" s="69"/>
      <c r="AL47" s="71"/>
      <c r="AM47" s="90"/>
      <c r="AN47" s="90"/>
      <c r="AO47" s="90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3"/>
      <c r="BS47" s="4"/>
      <c r="BT47" s="4"/>
      <c r="BU47" s="8"/>
      <c r="BV47" s="8"/>
      <c r="BW47" s="8"/>
      <c r="BX47" s="8"/>
      <c r="BY47" s="8"/>
      <c r="BZ47" s="8"/>
      <c r="CA47" s="6"/>
      <c r="CB47" s="6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6"/>
      <c r="CV47" s="5"/>
      <c r="CW47" s="5"/>
      <c r="CX47" s="5"/>
      <c r="CY47" s="5"/>
      <c r="CZ47" s="5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</row>
    <row r="48" spans="1:234" s="40" customFormat="1" ht="16.899999999999999" customHeight="1" x14ac:dyDescent="0.2">
      <c r="A48" s="87" t="s">
        <v>88</v>
      </c>
      <c r="B48" s="88">
        <f>SUM(C48:D48)</f>
        <v>0</v>
      </c>
      <c r="C48" s="88">
        <f t="shared" si="10"/>
        <v>0</v>
      </c>
      <c r="D48" s="89">
        <f t="shared" si="10"/>
        <v>0</v>
      </c>
      <c r="E48" s="69"/>
      <c r="F48" s="71"/>
      <c r="G48" s="69"/>
      <c r="H48" s="71"/>
      <c r="I48" s="69"/>
      <c r="J48" s="71"/>
      <c r="K48" s="69"/>
      <c r="L48" s="71"/>
      <c r="M48" s="69"/>
      <c r="N48" s="71"/>
      <c r="O48" s="69"/>
      <c r="P48" s="71"/>
      <c r="Q48" s="69"/>
      <c r="R48" s="71"/>
      <c r="S48" s="69"/>
      <c r="T48" s="71"/>
      <c r="U48" s="69"/>
      <c r="V48" s="71"/>
      <c r="W48" s="69"/>
      <c r="X48" s="71"/>
      <c r="Y48" s="69"/>
      <c r="Z48" s="71"/>
      <c r="AA48" s="69"/>
      <c r="AB48" s="71"/>
      <c r="AC48" s="69"/>
      <c r="AD48" s="71"/>
      <c r="AE48" s="69"/>
      <c r="AF48" s="71"/>
      <c r="AG48" s="69"/>
      <c r="AH48" s="71"/>
      <c r="AI48" s="69"/>
      <c r="AJ48" s="71"/>
      <c r="AK48" s="69"/>
      <c r="AL48" s="71"/>
      <c r="AM48" s="71"/>
      <c r="AN48" s="71"/>
      <c r="AO48" s="71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3"/>
      <c r="BS48" s="4"/>
      <c r="BT48" s="4"/>
      <c r="BU48" s="8"/>
      <c r="BV48" s="8"/>
      <c r="BW48" s="8"/>
      <c r="BX48" s="8"/>
      <c r="BY48" s="8"/>
      <c r="BZ48" s="8"/>
      <c r="CA48" s="6"/>
      <c r="CB48" s="6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6"/>
      <c r="CV48" s="5"/>
      <c r="CW48" s="5"/>
      <c r="CX48" s="5"/>
      <c r="CY48" s="5"/>
      <c r="CZ48" s="5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</row>
    <row r="49" spans="1:233" s="40" customFormat="1" ht="15" x14ac:dyDescent="0.25">
      <c r="A49" s="91" t="s">
        <v>89</v>
      </c>
      <c r="B49" s="92">
        <f>SUM(C49:D49)</f>
        <v>0</v>
      </c>
      <c r="C49" s="92">
        <f t="shared" si="10"/>
        <v>0</v>
      </c>
      <c r="D49" s="93">
        <f t="shared" si="10"/>
        <v>0</v>
      </c>
      <c r="E49" s="94"/>
      <c r="F49" s="95"/>
      <c r="G49" s="94"/>
      <c r="H49" s="95"/>
      <c r="I49" s="94"/>
      <c r="J49" s="95"/>
      <c r="K49" s="94"/>
      <c r="L49" s="95"/>
      <c r="M49" s="94"/>
      <c r="N49" s="95"/>
      <c r="O49" s="94"/>
      <c r="P49" s="95"/>
      <c r="Q49" s="94"/>
      <c r="R49" s="95"/>
      <c r="S49" s="94"/>
      <c r="T49" s="95"/>
      <c r="U49" s="94"/>
      <c r="V49" s="95"/>
      <c r="W49" s="94"/>
      <c r="X49" s="95"/>
      <c r="Y49" s="94"/>
      <c r="Z49" s="95"/>
      <c r="AA49" s="94"/>
      <c r="AB49" s="95"/>
      <c r="AC49" s="94"/>
      <c r="AD49" s="95"/>
      <c r="AE49" s="94"/>
      <c r="AF49" s="95"/>
      <c r="AG49" s="94"/>
      <c r="AH49" s="95"/>
      <c r="AI49" s="94"/>
      <c r="AJ49" s="95"/>
      <c r="AK49" s="94"/>
      <c r="AL49" s="95"/>
      <c r="AM49" s="96"/>
      <c r="AN49" s="96"/>
      <c r="AO49" s="96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3"/>
      <c r="BS49" s="4"/>
      <c r="BT49" s="4"/>
      <c r="BU49" s="8"/>
      <c r="BV49" s="8"/>
      <c r="BW49" s="8"/>
      <c r="BX49" s="8"/>
      <c r="BY49" s="8"/>
      <c r="BZ49" s="8"/>
      <c r="CA49" s="6"/>
      <c r="CB49" s="6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6"/>
      <c r="CV49" s="5"/>
      <c r="CW49" s="5"/>
      <c r="CX49" s="5"/>
      <c r="CY49" s="5"/>
      <c r="CZ49" s="5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</row>
    <row r="50" spans="1:233" s="40" customFormat="1" x14ac:dyDescent="0.2">
      <c r="A50" s="76" t="s">
        <v>90</v>
      </c>
      <c r="B50" s="97"/>
      <c r="C50" s="97"/>
      <c r="D50" s="98"/>
      <c r="E50" s="98"/>
      <c r="F50" s="98"/>
      <c r="G50" s="98"/>
      <c r="H50" s="12"/>
      <c r="I50" s="14"/>
      <c r="J50" s="12"/>
      <c r="K50" s="1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3"/>
      <c r="BW50" s="3"/>
      <c r="BX50" s="4"/>
      <c r="BY50" s="4"/>
      <c r="BZ50" s="4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6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</row>
    <row r="51" spans="1:233" s="40" customFormat="1" ht="52.5" x14ac:dyDescent="0.2">
      <c r="A51" s="287" t="s">
        <v>3</v>
      </c>
      <c r="B51" s="289"/>
      <c r="C51" s="99" t="s">
        <v>4</v>
      </c>
      <c r="D51" s="99" t="s">
        <v>5</v>
      </c>
      <c r="E51" s="100" t="s">
        <v>91</v>
      </c>
      <c r="F51" s="17" t="s">
        <v>92</v>
      </c>
      <c r="G51" s="16" t="s">
        <v>8</v>
      </c>
      <c r="H51" s="23" t="s">
        <v>9</v>
      </c>
      <c r="I51" s="101" t="s">
        <v>10</v>
      </c>
      <c r="J51" s="24" t="s">
        <v>15</v>
      </c>
      <c r="K51" s="24" t="s">
        <v>16</v>
      </c>
      <c r="L51" s="24" t="s">
        <v>93</v>
      </c>
      <c r="M51" s="24" t="s">
        <v>94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3"/>
      <c r="BW51" s="3"/>
      <c r="BX51" s="4"/>
      <c r="BY51" s="4"/>
      <c r="BZ51" s="4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6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</row>
    <row r="52" spans="1:233" s="40" customFormat="1" x14ac:dyDescent="0.2">
      <c r="A52" s="304" t="s">
        <v>95</v>
      </c>
      <c r="B52" s="305"/>
      <c r="C52" s="102">
        <f>SUM(D52:F52)</f>
        <v>0</v>
      </c>
      <c r="D52" s="103"/>
      <c r="E52" s="104"/>
      <c r="F52" s="105"/>
      <c r="G52" s="106"/>
      <c r="H52" s="107"/>
      <c r="I52" s="108"/>
      <c r="J52" s="109"/>
      <c r="K52" s="109"/>
      <c r="L52" s="109"/>
      <c r="M52" s="109"/>
      <c r="N52" s="8" t="str">
        <f>CA52&amp;CB52&amp;CC52&amp;CD52</f>
        <v/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3"/>
      <c r="BW52" s="3"/>
      <c r="BX52" s="4"/>
      <c r="BY52" s="4"/>
      <c r="BZ52" s="4"/>
      <c r="CA52" s="37" t="str">
        <f>IF(DA52=1,"* Pueblos Originarios debe ser MENOR O IGUAL al Total. ","")</f>
        <v/>
      </c>
      <c r="CB52" s="37" t="str">
        <f>IF(DB52=1,"* Migrantes debe ser MENOR O IGUAL al Total. ","")</f>
        <v/>
      </c>
      <c r="CC52" s="37" t="str">
        <f>IF(DC52=1,"* NNAJ SENAME debe ser MENOR O IGUAL al Total. ","")</f>
        <v/>
      </c>
      <c r="CD52" s="37" t="str">
        <f>IF(DD52=1,"* NNAJ Mejor Niñez debe ser MENOR O IGUAL al Total. ","")</f>
        <v/>
      </c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6"/>
      <c r="DA52" s="38">
        <f>IF(J52&gt;$C52,1,0)</f>
        <v>0</v>
      </c>
      <c r="DB52" s="38">
        <f>IF(K52&gt;$C52,1,0)</f>
        <v>0</v>
      </c>
      <c r="DC52" s="38">
        <f>IF(L52&gt;$C52,1,0)</f>
        <v>0</v>
      </c>
      <c r="DD52" s="38">
        <f>IF(M52&gt;$C52,1,0)</f>
        <v>0</v>
      </c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</row>
    <row r="53" spans="1:233" s="40" customFormat="1" x14ac:dyDescent="0.2">
      <c r="A53" s="306" t="s">
        <v>96</v>
      </c>
      <c r="B53" s="307"/>
      <c r="C53" s="110">
        <f t="shared" ref="C53:C58" si="11">SUM(D53:F53)</f>
        <v>0</v>
      </c>
      <c r="D53" s="111"/>
      <c r="E53" s="112"/>
      <c r="F53" s="113"/>
      <c r="G53" s="114"/>
      <c r="H53" s="107"/>
      <c r="I53" s="108"/>
      <c r="J53" s="109"/>
      <c r="K53" s="109"/>
      <c r="L53" s="109"/>
      <c r="M53" s="109"/>
      <c r="N53" s="8" t="str">
        <f t="shared" ref="N53:N60" si="12">CA53&amp;CB53&amp;CC53&amp;CD53</f>
        <v/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3"/>
      <c r="BW53" s="3"/>
      <c r="BX53" s="4"/>
      <c r="BY53" s="4"/>
      <c r="BZ53" s="4"/>
      <c r="CA53" s="37" t="str">
        <f t="shared" ref="CA53:CA60" si="13">IF(DA53=1,"* Pueblos Originarios debe ser MENOR O IGUAL al Total. ","")</f>
        <v/>
      </c>
      <c r="CB53" s="37" t="str">
        <f t="shared" ref="CB53:CB60" si="14">IF(DB53=1,"* Migrantes debe ser MENOR O IGUAL al Total. ","")</f>
        <v/>
      </c>
      <c r="CC53" s="37" t="str">
        <f t="shared" ref="CC53:CC60" si="15">IF(DC53=1,"* NNAJ SENAME debe ser MENOR O IGUAL al Total. ","")</f>
        <v/>
      </c>
      <c r="CD53" s="37" t="str">
        <f t="shared" ref="CD53:CD60" si="16">IF(DD53=1,"* NNAJ Mejor Niñez debe ser MENOR O IGUAL al Total. ","")</f>
        <v/>
      </c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6"/>
      <c r="DA53" s="38">
        <f t="shared" ref="DA53:DD60" si="17">IF(J53&gt;$C53,1,0)</f>
        <v>0</v>
      </c>
      <c r="DB53" s="38">
        <f t="shared" si="17"/>
        <v>0</v>
      </c>
      <c r="DC53" s="38">
        <f t="shared" si="17"/>
        <v>0</v>
      </c>
      <c r="DD53" s="38">
        <f t="shared" si="17"/>
        <v>0</v>
      </c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</row>
    <row r="54" spans="1:233" s="40" customFormat="1" ht="14.25" customHeight="1" x14ac:dyDescent="0.2">
      <c r="A54" s="306" t="s">
        <v>97</v>
      </c>
      <c r="B54" s="307"/>
      <c r="C54" s="25">
        <f t="shared" si="11"/>
        <v>0</v>
      </c>
      <c r="D54" s="111"/>
      <c r="E54" s="112"/>
      <c r="F54" s="113"/>
      <c r="G54" s="114"/>
      <c r="H54" s="107"/>
      <c r="I54" s="108"/>
      <c r="J54" s="109"/>
      <c r="K54" s="109"/>
      <c r="L54" s="109"/>
      <c r="M54" s="109"/>
      <c r="N54" s="8" t="str">
        <f t="shared" si="12"/>
        <v/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3"/>
      <c r="BW54" s="3"/>
      <c r="BX54" s="4"/>
      <c r="BY54" s="4"/>
      <c r="BZ54" s="4"/>
      <c r="CA54" s="37" t="str">
        <f t="shared" si="13"/>
        <v/>
      </c>
      <c r="CB54" s="37" t="str">
        <f t="shared" si="14"/>
        <v/>
      </c>
      <c r="CC54" s="37" t="str">
        <f t="shared" si="15"/>
        <v/>
      </c>
      <c r="CD54" s="37" t="str">
        <f t="shared" si="16"/>
        <v/>
      </c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6"/>
      <c r="DA54" s="38">
        <f t="shared" si="17"/>
        <v>0</v>
      </c>
      <c r="DB54" s="38">
        <f t="shared" si="17"/>
        <v>0</v>
      </c>
      <c r="DC54" s="38">
        <f t="shared" si="17"/>
        <v>0</v>
      </c>
      <c r="DD54" s="38">
        <f t="shared" si="17"/>
        <v>0</v>
      </c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</row>
    <row r="55" spans="1:233" s="40" customFormat="1" x14ac:dyDescent="0.2">
      <c r="A55" s="306" t="s">
        <v>98</v>
      </c>
      <c r="B55" s="307"/>
      <c r="C55" s="25">
        <f t="shared" si="11"/>
        <v>0</v>
      </c>
      <c r="D55" s="111"/>
      <c r="E55" s="115"/>
      <c r="F55" s="113"/>
      <c r="G55" s="116"/>
      <c r="H55" s="117"/>
      <c r="I55" s="118"/>
      <c r="J55" s="119"/>
      <c r="K55" s="119"/>
      <c r="L55" s="119"/>
      <c r="M55" s="119"/>
      <c r="N55" s="8" t="str">
        <f t="shared" si="12"/>
        <v/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3"/>
      <c r="BW55" s="3"/>
      <c r="BX55" s="4"/>
      <c r="BY55" s="4"/>
      <c r="BZ55" s="4"/>
      <c r="CA55" s="37" t="str">
        <f t="shared" si="13"/>
        <v/>
      </c>
      <c r="CB55" s="37" t="str">
        <f t="shared" si="14"/>
        <v/>
      </c>
      <c r="CC55" s="37" t="str">
        <f t="shared" si="15"/>
        <v/>
      </c>
      <c r="CD55" s="37" t="str">
        <f t="shared" si="16"/>
        <v/>
      </c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6"/>
      <c r="DA55" s="38">
        <f t="shared" si="17"/>
        <v>0</v>
      </c>
      <c r="DB55" s="38">
        <f t="shared" si="17"/>
        <v>0</v>
      </c>
      <c r="DC55" s="38">
        <f t="shared" si="17"/>
        <v>0</v>
      </c>
      <c r="DD55" s="38">
        <f t="shared" si="17"/>
        <v>0</v>
      </c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</row>
    <row r="56" spans="1:233" s="40" customFormat="1" x14ac:dyDescent="0.2">
      <c r="A56" s="303" t="s">
        <v>99</v>
      </c>
      <c r="B56" s="64" t="s">
        <v>100</v>
      </c>
      <c r="C56" s="120">
        <f t="shared" si="11"/>
        <v>56</v>
      </c>
      <c r="D56" s="103">
        <v>56</v>
      </c>
      <c r="E56" s="104"/>
      <c r="F56" s="105"/>
      <c r="G56" s="106"/>
      <c r="H56" s="121"/>
      <c r="I56" s="122"/>
      <c r="J56" s="123"/>
      <c r="K56" s="123"/>
      <c r="L56" s="123"/>
      <c r="M56" s="123"/>
      <c r="N56" s="8" t="str">
        <f t="shared" si="12"/>
        <v/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3"/>
      <c r="BW56" s="3"/>
      <c r="BX56" s="4"/>
      <c r="BY56" s="4"/>
      <c r="BZ56" s="4"/>
      <c r="CA56" s="37" t="str">
        <f t="shared" si="13"/>
        <v/>
      </c>
      <c r="CB56" s="37" t="str">
        <f t="shared" si="14"/>
        <v/>
      </c>
      <c r="CC56" s="37" t="str">
        <f t="shared" si="15"/>
        <v/>
      </c>
      <c r="CD56" s="37" t="str">
        <f t="shared" si="16"/>
        <v/>
      </c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6"/>
      <c r="DA56" s="38">
        <f t="shared" si="17"/>
        <v>0</v>
      </c>
      <c r="DB56" s="38">
        <f t="shared" si="17"/>
        <v>0</v>
      </c>
      <c r="DC56" s="38">
        <f t="shared" si="17"/>
        <v>0</v>
      </c>
      <c r="DD56" s="38">
        <f t="shared" si="17"/>
        <v>0</v>
      </c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</row>
    <row r="57" spans="1:233" s="40" customFormat="1" x14ac:dyDescent="0.2">
      <c r="A57" s="303"/>
      <c r="B57" s="68" t="s">
        <v>101</v>
      </c>
      <c r="C57" s="25">
        <f t="shared" si="11"/>
        <v>0</v>
      </c>
      <c r="D57" s="111"/>
      <c r="E57" s="112"/>
      <c r="F57" s="113"/>
      <c r="G57" s="114"/>
      <c r="H57" s="121"/>
      <c r="I57" s="122"/>
      <c r="J57" s="123"/>
      <c r="K57" s="123"/>
      <c r="L57" s="123"/>
      <c r="M57" s="123"/>
      <c r="N57" s="8" t="str">
        <f t="shared" si="12"/>
        <v/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3"/>
      <c r="BW57" s="3"/>
      <c r="BX57" s="4"/>
      <c r="BY57" s="4"/>
      <c r="BZ57" s="4"/>
      <c r="CA57" s="37" t="str">
        <f t="shared" si="13"/>
        <v/>
      </c>
      <c r="CB57" s="37" t="str">
        <f t="shared" si="14"/>
        <v/>
      </c>
      <c r="CC57" s="37" t="str">
        <f t="shared" si="15"/>
        <v/>
      </c>
      <c r="CD57" s="37" t="str">
        <f t="shared" si="16"/>
        <v/>
      </c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6"/>
      <c r="DA57" s="38">
        <f t="shared" si="17"/>
        <v>0</v>
      </c>
      <c r="DB57" s="38">
        <f t="shared" si="17"/>
        <v>0</v>
      </c>
      <c r="DC57" s="38">
        <f t="shared" si="17"/>
        <v>0</v>
      </c>
      <c r="DD57" s="38">
        <f t="shared" si="17"/>
        <v>0</v>
      </c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</row>
    <row r="58" spans="1:233" s="40" customFormat="1" ht="21" x14ac:dyDescent="0.2">
      <c r="A58" s="303"/>
      <c r="B58" s="124" t="s">
        <v>102</v>
      </c>
      <c r="C58" s="53">
        <f t="shared" si="11"/>
        <v>0</v>
      </c>
      <c r="D58" s="125"/>
      <c r="E58" s="126"/>
      <c r="F58" s="127"/>
      <c r="G58" s="128"/>
      <c r="H58" s="107"/>
      <c r="I58" s="108"/>
      <c r="J58" s="109"/>
      <c r="K58" s="109"/>
      <c r="L58" s="109"/>
      <c r="M58" s="109"/>
      <c r="N58" s="8" t="str">
        <f t="shared" si="12"/>
        <v/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3"/>
      <c r="BW58" s="3"/>
      <c r="BX58" s="4"/>
      <c r="BY58" s="4"/>
      <c r="BZ58" s="4"/>
      <c r="CA58" s="37" t="str">
        <f t="shared" si="13"/>
        <v/>
      </c>
      <c r="CB58" s="37" t="str">
        <f t="shared" si="14"/>
        <v/>
      </c>
      <c r="CC58" s="37" t="str">
        <f t="shared" si="15"/>
        <v/>
      </c>
      <c r="CD58" s="37" t="str">
        <f t="shared" si="16"/>
        <v/>
      </c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6"/>
      <c r="DA58" s="38">
        <f t="shared" si="17"/>
        <v>0</v>
      </c>
      <c r="DB58" s="38">
        <f t="shared" si="17"/>
        <v>0</v>
      </c>
      <c r="DC58" s="38">
        <f t="shared" si="17"/>
        <v>0</v>
      </c>
      <c r="DD58" s="38">
        <f t="shared" si="17"/>
        <v>0</v>
      </c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</row>
    <row r="59" spans="1:233" s="40" customFormat="1" x14ac:dyDescent="0.2">
      <c r="A59" s="308" t="s">
        <v>103</v>
      </c>
      <c r="B59" s="309"/>
      <c r="C59" s="120">
        <f>SUM(D59:G59)</f>
        <v>0</v>
      </c>
      <c r="D59" s="103"/>
      <c r="E59" s="104"/>
      <c r="F59" s="105"/>
      <c r="G59" s="129"/>
      <c r="H59" s="130"/>
      <c r="I59" s="129"/>
      <c r="J59" s="131"/>
      <c r="K59" s="131"/>
      <c r="L59" s="131"/>
      <c r="M59" s="131"/>
      <c r="N59" s="8" t="str">
        <f t="shared" si="12"/>
        <v/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3"/>
      <c r="BW59" s="3"/>
      <c r="BX59" s="4"/>
      <c r="BY59" s="4"/>
      <c r="BZ59" s="4"/>
      <c r="CA59" s="37" t="str">
        <f t="shared" si="13"/>
        <v/>
      </c>
      <c r="CB59" s="37" t="str">
        <f t="shared" si="14"/>
        <v/>
      </c>
      <c r="CC59" s="37" t="str">
        <f t="shared" si="15"/>
        <v/>
      </c>
      <c r="CD59" s="37" t="str">
        <f t="shared" si="16"/>
        <v/>
      </c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6"/>
      <c r="DA59" s="38">
        <f t="shared" si="17"/>
        <v>0</v>
      </c>
      <c r="DB59" s="38">
        <f t="shared" si="17"/>
        <v>0</v>
      </c>
      <c r="DC59" s="38">
        <f t="shared" si="17"/>
        <v>0</v>
      </c>
      <c r="DD59" s="38">
        <f t="shared" si="17"/>
        <v>0</v>
      </c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</row>
    <row r="60" spans="1:233" s="40" customFormat="1" x14ac:dyDescent="0.2">
      <c r="A60" s="310" t="s">
        <v>104</v>
      </c>
      <c r="B60" s="311"/>
      <c r="C60" s="53">
        <f>SUM(D60:G60)</f>
        <v>1101</v>
      </c>
      <c r="D60" s="125">
        <v>331</v>
      </c>
      <c r="E60" s="126">
        <v>212</v>
      </c>
      <c r="F60" s="132">
        <v>251</v>
      </c>
      <c r="G60" s="118">
        <v>307</v>
      </c>
      <c r="H60" s="117"/>
      <c r="I60" s="118"/>
      <c r="J60" s="119"/>
      <c r="K60" s="119"/>
      <c r="L60" s="119"/>
      <c r="M60" s="119"/>
      <c r="N60" s="8" t="str">
        <f t="shared" si="12"/>
        <v/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3"/>
      <c r="BW60" s="3"/>
      <c r="BX60" s="4"/>
      <c r="BY60" s="4"/>
      <c r="BZ60" s="4"/>
      <c r="CA60" s="37" t="str">
        <f t="shared" si="13"/>
        <v/>
      </c>
      <c r="CB60" s="37" t="str">
        <f t="shared" si="14"/>
        <v/>
      </c>
      <c r="CC60" s="37" t="str">
        <f t="shared" si="15"/>
        <v/>
      </c>
      <c r="CD60" s="37" t="str">
        <f t="shared" si="16"/>
        <v/>
      </c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6"/>
      <c r="DA60" s="38">
        <f t="shared" si="17"/>
        <v>0</v>
      </c>
      <c r="DB60" s="38">
        <f t="shared" si="17"/>
        <v>0</v>
      </c>
      <c r="DC60" s="38">
        <f t="shared" si="17"/>
        <v>0</v>
      </c>
      <c r="DD60" s="38">
        <f t="shared" si="17"/>
        <v>0</v>
      </c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</row>
    <row r="61" spans="1:233" s="40" customFormat="1" x14ac:dyDescent="0.2">
      <c r="A61" s="312" t="s">
        <v>4</v>
      </c>
      <c r="B61" s="313"/>
      <c r="C61" s="133">
        <f t="shared" ref="C61:J61" si="18">SUM(C52:C60)</f>
        <v>1157</v>
      </c>
      <c r="D61" s="133">
        <f>SUM(D52:D60)</f>
        <v>387</v>
      </c>
      <c r="E61" s="134">
        <f t="shared" si="18"/>
        <v>212</v>
      </c>
      <c r="F61" s="135">
        <f t="shared" si="18"/>
        <v>251</v>
      </c>
      <c r="G61" s="136">
        <f>SUM(G59:G60)</f>
        <v>307</v>
      </c>
      <c r="H61" s="137">
        <f t="shared" si="18"/>
        <v>0</v>
      </c>
      <c r="I61" s="136">
        <f t="shared" si="18"/>
        <v>0</v>
      </c>
      <c r="J61" s="138">
        <f t="shared" si="18"/>
        <v>0</v>
      </c>
      <c r="K61" s="138">
        <f>SUM(K52:K60)</f>
        <v>0</v>
      </c>
      <c r="L61" s="138">
        <f>SUM(L52:L60)</f>
        <v>0</v>
      </c>
      <c r="M61" s="138">
        <f>SUM(M52:M60)</f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3"/>
      <c r="BW61" s="3"/>
      <c r="BX61" s="4"/>
      <c r="BY61" s="4"/>
      <c r="BZ61" s="4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6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</row>
    <row r="62" spans="1:233" s="40" customFormat="1" x14ac:dyDescent="0.2">
      <c r="A62" s="139" t="s">
        <v>105</v>
      </c>
      <c r="B62" s="140"/>
      <c r="C62" s="141"/>
      <c r="D62" s="141"/>
      <c r="E62" s="141"/>
      <c r="F62" s="14"/>
      <c r="G62" s="14"/>
      <c r="H62" s="12"/>
      <c r="I62" s="14"/>
      <c r="J62" s="12"/>
      <c r="K62" s="1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3"/>
      <c r="BW62" s="3"/>
      <c r="BX62" s="4"/>
      <c r="BY62" s="4"/>
      <c r="BZ62" s="4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6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</row>
    <row r="63" spans="1:233" s="40" customFormat="1" x14ac:dyDescent="0.2">
      <c r="A63" s="142" t="s">
        <v>106</v>
      </c>
      <c r="B63" s="143"/>
      <c r="C63" s="143"/>
      <c r="D63" s="143"/>
      <c r="E63" s="143"/>
      <c r="F63" s="144"/>
      <c r="G63" s="144"/>
      <c r="H63" s="144"/>
      <c r="I63" s="14"/>
      <c r="J63" s="12"/>
      <c r="K63" s="1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3"/>
      <c r="BW63" s="3"/>
      <c r="BX63" s="4"/>
      <c r="BY63" s="4"/>
      <c r="BZ63" s="4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6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</row>
    <row r="64" spans="1:233" customFormat="1" ht="21" x14ac:dyDescent="0.25">
      <c r="A64" s="287" t="s">
        <v>3</v>
      </c>
      <c r="B64" s="289"/>
      <c r="C64" s="261" t="s">
        <v>4</v>
      </c>
      <c r="D64" s="145" t="s">
        <v>107</v>
      </c>
      <c r="E64" s="17" t="s">
        <v>108</v>
      </c>
      <c r="F64" s="18" t="s">
        <v>85</v>
      </c>
      <c r="G64" s="61" t="s">
        <v>15</v>
      </c>
      <c r="H64" s="17" t="s">
        <v>16</v>
      </c>
      <c r="I64" s="17" t="s">
        <v>109</v>
      </c>
      <c r="J64" s="24" t="s">
        <v>110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2"/>
      <c r="DR64" s="2"/>
      <c r="DS64" s="2"/>
      <c r="DT64" s="2"/>
      <c r="DU64" s="2"/>
      <c r="DV64" s="2"/>
      <c r="DW64" s="2"/>
      <c r="DX64" s="2"/>
      <c r="DY64" s="2"/>
    </row>
    <row r="65" spans="1:233" customFormat="1" ht="15" x14ac:dyDescent="0.25">
      <c r="A65" s="314" t="s">
        <v>111</v>
      </c>
      <c r="B65" s="315"/>
      <c r="C65" s="146">
        <f>SUM(D65:F65)</f>
        <v>252</v>
      </c>
      <c r="D65" s="103">
        <v>181</v>
      </c>
      <c r="E65" s="104">
        <v>71</v>
      </c>
      <c r="F65" s="147"/>
      <c r="G65" s="148"/>
      <c r="H65" s="66"/>
      <c r="I65" s="66"/>
      <c r="J65" s="6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37" t="str">
        <f>IF(DA65=1,"* Pueblos Originarios debe ser MENOR O IGUAL al Total. ","")</f>
        <v/>
      </c>
      <c r="CB65" s="37" t="str">
        <f>IF(DB65=1,"* Migrantes debe ser MENOR O IGUAL al Total. ","")</f>
        <v/>
      </c>
      <c r="CC65" s="37" t="str">
        <f>IF(DC65=1,"* Multimorbilidad Crónica debe ser MENOR O IGUAL al Total. ","")</f>
        <v/>
      </c>
      <c r="CD65" s="37" t="str">
        <f>IF(DD65=1,"* Población ELEAM o Institucionalizada debe ser MENOR O IGUAL al Total. ","")</f>
        <v/>
      </c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38">
        <f>IF(G65&gt;$C65,1,0)</f>
        <v>0</v>
      </c>
      <c r="DB65" s="38">
        <f>IF(H65&gt;$C65,1,0)</f>
        <v>0</v>
      </c>
      <c r="DC65" s="38">
        <f>IF(I65&gt;$C65,1,0)</f>
        <v>0</v>
      </c>
      <c r="DD65" s="38">
        <f>IF(J65&gt;$C65,1,0)</f>
        <v>0</v>
      </c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2"/>
      <c r="DR65" s="2"/>
      <c r="DS65" s="2"/>
      <c r="DT65" s="2"/>
      <c r="DU65" s="2"/>
      <c r="DV65" s="2"/>
      <c r="DW65" s="2"/>
      <c r="DX65" s="2"/>
      <c r="DY65" s="2"/>
    </row>
    <row r="66" spans="1:233" customFormat="1" ht="15" x14ac:dyDescent="0.25">
      <c r="A66" s="316" t="s">
        <v>112</v>
      </c>
      <c r="B66" s="317"/>
      <c r="C66" s="149">
        <f>SUM(D66:F66)</f>
        <v>211</v>
      </c>
      <c r="D66" s="125">
        <v>145</v>
      </c>
      <c r="E66" s="126">
        <v>66</v>
      </c>
      <c r="F66" s="150"/>
      <c r="G66" s="151"/>
      <c r="H66" s="152"/>
      <c r="I66" s="152"/>
      <c r="J66" s="9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37" t="str">
        <f t="shared" ref="CA66:CA75" si="19">IF(DA66=1,"* Pueblos Originarios debe ser MENOR O IGUAL al Total. ","")</f>
        <v/>
      </c>
      <c r="CB66" s="37" t="str">
        <f t="shared" ref="CB66:CB75" si="20">IF(DB66=1,"* Migrantes debe ser MENOR O IGUAL al Total. ","")</f>
        <v/>
      </c>
      <c r="CC66" s="37" t="str">
        <f t="shared" ref="CC66:CC75" si="21">IF(DC66=1,"* Multimorbilidad Crónica debe ser MENOR O IGUAL al Total. ","")</f>
        <v/>
      </c>
      <c r="CD66" s="37" t="str">
        <f t="shared" ref="CD66:CD75" si="22">IF(DD66=1,"* Población ELEAM o Institucionalizada debe ser MENOR O IGUAL al Total. ","")</f>
        <v/>
      </c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38">
        <f t="shared" ref="DA66:DD77" si="23">IF(G66&gt;$C66,1,0)</f>
        <v>0</v>
      </c>
      <c r="DB66" s="38">
        <f t="shared" si="23"/>
        <v>0</v>
      </c>
      <c r="DC66" s="38">
        <f t="shared" si="23"/>
        <v>0</v>
      </c>
      <c r="DD66" s="38">
        <f t="shared" si="23"/>
        <v>0</v>
      </c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2"/>
      <c r="DR66" s="2"/>
      <c r="DS66" s="2"/>
      <c r="DT66" s="2"/>
      <c r="DU66" s="2"/>
      <c r="DV66" s="2"/>
      <c r="DW66" s="2"/>
      <c r="DX66" s="2"/>
      <c r="DY66" s="2"/>
    </row>
    <row r="67" spans="1:233" customFormat="1" ht="21" x14ac:dyDescent="0.25">
      <c r="A67" s="303" t="s">
        <v>113</v>
      </c>
      <c r="B67" s="153" t="s">
        <v>114</v>
      </c>
      <c r="C67" s="146">
        <f>SUM(D67:F67)</f>
        <v>24</v>
      </c>
      <c r="D67" s="154">
        <v>21</v>
      </c>
      <c r="E67" s="155">
        <v>3</v>
      </c>
      <c r="F67" s="156"/>
      <c r="G67" s="157"/>
      <c r="H67" s="158"/>
      <c r="I67" s="158"/>
      <c r="J67" s="15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37" t="str">
        <f t="shared" si="19"/>
        <v/>
      </c>
      <c r="CB67" s="37" t="str">
        <f t="shared" si="20"/>
        <v/>
      </c>
      <c r="CC67" s="37" t="str">
        <f t="shared" si="21"/>
        <v/>
      </c>
      <c r="CD67" s="37" t="str">
        <f t="shared" si="22"/>
        <v/>
      </c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38">
        <f t="shared" si="23"/>
        <v>0</v>
      </c>
      <c r="DB67" s="38">
        <f t="shared" si="23"/>
        <v>0</v>
      </c>
      <c r="DC67" s="38">
        <f t="shared" si="23"/>
        <v>0</v>
      </c>
      <c r="DD67" s="38">
        <f t="shared" si="23"/>
        <v>0</v>
      </c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2"/>
      <c r="DR67" s="2"/>
      <c r="DS67" s="2"/>
      <c r="DT67" s="2"/>
      <c r="DU67" s="2"/>
      <c r="DV67" s="2"/>
      <c r="DW67" s="2"/>
      <c r="DX67" s="2"/>
      <c r="DY67" s="2"/>
    </row>
    <row r="68" spans="1:233" customFormat="1" ht="15" x14ac:dyDescent="0.25">
      <c r="A68" s="303"/>
      <c r="B68" s="68" t="s">
        <v>115</v>
      </c>
      <c r="C68" s="160">
        <f>SUM(D68:F68)</f>
        <v>303</v>
      </c>
      <c r="D68" s="111">
        <v>235</v>
      </c>
      <c r="E68" s="112">
        <v>68</v>
      </c>
      <c r="F68" s="161"/>
      <c r="G68" s="162"/>
      <c r="H68" s="70"/>
      <c r="I68" s="70"/>
      <c r="J68" s="7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37" t="str">
        <f t="shared" si="19"/>
        <v/>
      </c>
      <c r="CB68" s="37" t="str">
        <f t="shared" si="20"/>
        <v/>
      </c>
      <c r="CC68" s="37" t="str">
        <f t="shared" si="21"/>
        <v/>
      </c>
      <c r="CD68" s="37" t="str">
        <f t="shared" si="22"/>
        <v/>
      </c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38">
        <f t="shared" si="23"/>
        <v>0</v>
      </c>
      <c r="DB68" s="38">
        <f t="shared" si="23"/>
        <v>0</v>
      </c>
      <c r="DC68" s="38">
        <f t="shared" si="23"/>
        <v>0</v>
      </c>
      <c r="DD68" s="38">
        <f t="shared" si="23"/>
        <v>0</v>
      </c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2"/>
      <c r="DR68" s="2"/>
      <c r="DS68" s="2"/>
      <c r="DT68" s="2"/>
      <c r="DU68" s="2"/>
      <c r="DV68" s="2"/>
      <c r="DW68" s="2"/>
      <c r="DX68" s="2"/>
      <c r="DY68" s="2"/>
    </row>
    <row r="69" spans="1:233" customFormat="1" ht="15" x14ac:dyDescent="0.25">
      <c r="A69" s="303"/>
      <c r="B69" s="163" t="s">
        <v>116</v>
      </c>
      <c r="C69" s="164">
        <f>SUM(D69)</f>
        <v>0</v>
      </c>
      <c r="D69" s="111"/>
      <c r="E69" s="165"/>
      <c r="F69" s="166"/>
      <c r="G69" s="162"/>
      <c r="H69" s="70"/>
      <c r="I69" s="70"/>
      <c r="J69" s="7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37" t="str">
        <f t="shared" si="19"/>
        <v/>
      </c>
      <c r="CB69" s="37" t="str">
        <f t="shared" si="20"/>
        <v/>
      </c>
      <c r="CC69" s="37" t="str">
        <f t="shared" si="21"/>
        <v/>
      </c>
      <c r="CD69" s="37" t="str">
        <f t="shared" si="22"/>
        <v/>
      </c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38">
        <f t="shared" si="23"/>
        <v>0</v>
      </c>
      <c r="DB69" s="38">
        <f t="shared" si="23"/>
        <v>0</v>
      </c>
      <c r="DC69" s="38">
        <f t="shared" si="23"/>
        <v>0</v>
      </c>
      <c r="DD69" s="38">
        <f t="shared" si="23"/>
        <v>0</v>
      </c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2"/>
      <c r="DR69" s="2"/>
      <c r="DS69" s="2"/>
      <c r="DT69" s="2"/>
      <c r="DU69" s="2"/>
      <c r="DV69" s="2"/>
      <c r="DW69" s="2"/>
      <c r="DX69" s="2"/>
      <c r="DY69" s="2"/>
    </row>
    <row r="70" spans="1:233" customFormat="1" ht="15" x14ac:dyDescent="0.25">
      <c r="A70" s="303"/>
      <c r="B70" s="163" t="s">
        <v>117</v>
      </c>
      <c r="C70" s="160">
        <f>SUM(D70:F70)</f>
        <v>0</v>
      </c>
      <c r="D70" s="111"/>
      <c r="E70" s="112"/>
      <c r="F70" s="161"/>
      <c r="G70" s="162"/>
      <c r="H70" s="70"/>
      <c r="I70" s="70"/>
      <c r="J70" s="7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37" t="str">
        <f t="shared" si="19"/>
        <v/>
      </c>
      <c r="CB70" s="37" t="str">
        <f t="shared" si="20"/>
        <v/>
      </c>
      <c r="CC70" s="37" t="str">
        <f t="shared" si="21"/>
        <v/>
      </c>
      <c r="CD70" s="37" t="str">
        <f t="shared" si="22"/>
        <v/>
      </c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38">
        <f t="shared" si="23"/>
        <v>0</v>
      </c>
      <c r="DB70" s="38">
        <f t="shared" si="23"/>
        <v>0</v>
      </c>
      <c r="DC70" s="38">
        <f t="shared" si="23"/>
        <v>0</v>
      </c>
      <c r="DD70" s="38">
        <f t="shared" si="23"/>
        <v>0</v>
      </c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2"/>
      <c r="DR70" s="2"/>
      <c r="DS70" s="2"/>
      <c r="DT70" s="2"/>
      <c r="DU70" s="2"/>
      <c r="DV70" s="2"/>
      <c r="DW70" s="2"/>
      <c r="DX70" s="2"/>
      <c r="DY70" s="2"/>
    </row>
    <row r="71" spans="1:233" customFormat="1" ht="15" x14ac:dyDescent="0.25">
      <c r="A71" s="303"/>
      <c r="B71" s="163" t="s">
        <v>118</v>
      </c>
      <c r="C71" s="167">
        <f>SUM(D71)</f>
        <v>0</v>
      </c>
      <c r="D71" s="111"/>
      <c r="E71" s="165"/>
      <c r="F71" s="166"/>
      <c r="G71" s="162"/>
      <c r="H71" s="70"/>
      <c r="I71" s="70"/>
      <c r="J71" s="7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37" t="str">
        <f t="shared" si="19"/>
        <v/>
      </c>
      <c r="CB71" s="37" t="str">
        <f t="shared" si="20"/>
        <v/>
      </c>
      <c r="CC71" s="37" t="str">
        <f t="shared" si="21"/>
        <v/>
      </c>
      <c r="CD71" s="37" t="str">
        <f t="shared" si="22"/>
        <v/>
      </c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38">
        <f t="shared" si="23"/>
        <v>0</v>
      </c>
      <c r="DB71" s="38">
        <f t="shared" si="23"/>
        <v>0</v>
      </c>
      <c r="DC71" s="38">
        <f t="shared" si="23"/>
        <v>0</v>
      </c>
      <c r="DD71" s="38">
        <f t="shared" si="23"/>
        <v>0</v>
      </c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2"/>
      <c r="DR71" s="2"/>
      <c r="DS71" s="2"/>
      <c r="DT71" s="2"/>
      <c r="DU71" s="2"/>
      <c r="DV71" s="2"/>
      <c r="DW71" s="2"/>
      <c r="DX71" s="2"/>
      <c r="DY71" s="2"/>
    </row>
    <row r="72" spans="1:233" customFormat="1" ht="31.5" x14ac:dyDescent="0.25">
      <c r="A72" s="303"/>
      <c r="B72" s="163" t="s">
        <v>119</v>
      </c>
      <c r="C72" s="167">
        <f>SUM(D72)</f>
        <v>0</v>
      </c>
      <c r="D72" s="111"/>
      <c r="E72" s="165"/>
      <c r="F72" s="166"/>
      <c r="G72" s="162"/>
      <c r="H72" s="70"/>
      <c r="I72" s="70"/>
      <c r="J72" s="7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37" t="str">
        <f t="shared" si="19"/>
        <v/>
      </c>
      <c r="CB72" s="37" t="str">
        <f t="shared" si="20"/>
        <v/>
      </c>
      <c r="CC72" s="37" t="str">
        <f t="shared" si="21"/>
        <v/>
      </c>
      <c r="CD72" s="37" t="str">
        <f t="shared" si="22"/>
        <v/>
      </c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38">
        <f t="shared" si="23"/>
        <v>0</v>
      </c>
      <c r="DB72" s="38">
        <f t="shared" si="23"/>
        <v>0</v>
      </c>
      <c r="DC72" s="38">
        <f t="shared" si="23"/>
        <v>0</v>
      </c>
      <c r="DD72" s="38">
        <f t="shared" si="23"/>
        <v>0</v>
      </c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2"/>
      <c r="DR72" s="2"/>
      <c r="DS72" s="2"/>
      <c r="DT72" s="2"/>
      <c r="DU72" s="2"/>
      <c r="DV72" s="2"/>
      <c r="DW72" s="2"/>
      <c r="DX72" s="2"/>
      <c r="DY72" s="2"/>
    </row>
    <row r="73" spans="1:233" customFormat="1" ht="15" x14ac:dyDescent="0.25">
      <c r="A73" s="303"/>
      <c r="B73" s="163" t="s">
        <v>120</v>
      </c>
      <c r="C73" s="167">
        <f>SUM(F73)</f>
        <v>0</v>
      </c>
      <c r="D73" s="168"/>
      <c r="E73" s="165"/>
      <c r="F73" s="161"/>
      <c r="G73" s="162"/>
      <c r="H73" s="70"/>
      <c r="I73" s="70"/>
      <c r="J73" s="7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37" t="str">
        <f t="shared" si="19"/>
        <v/>
      </c>
      <c r="CB73" s="37" t="str">
        <f t="shared" si="20"/>
        <v/>
      </c>
      <c r="CC73" s="37" t="str">
        <f t="shared" si="21"/>
        <v/>
      </c>
      <c r="CD73" s="37" t="str">
        <f t="shared" si="22"/>
        <v/>
      </c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38">
        <f t="shared" si="23"/>
        <v>0</v>
      </c>
      <c r="DB73" s="38">
        <f t="shared" si="23"/>
        <v>0</v>
      </c>
      <c r="DC73" s="38">
        <f t="shared" si="23"/>
        <v>0</v>
      </c>
      <c r="DD73" s="38">
        <f t="shared" si="23"/>
        <v>0</v>
      </c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2"/>
      <c r="DR73" s="2"/>
      <c r="DS73" s="2"/>
      <c r="DT73" s="2"/>
      <c r="DU73" s="2"/>
      <c r="DV73" s="2"/>
      <c r="DW73" s="2"/>
      <c r="DX73" s="2"/>
      <c r="DY73" s="2"/>
    </row>
    <row r="74" spans="1:233" customFormat="1" ht="15" x14ac:dyDescent="0.25">
      <c r="A74" s="303"/>
      <c r="B74" s="163" t="s">
        <v>121</v>
      </c>
      <c r="C74" s="160">
        <f>SUM(D74:F74)</f>
        <v>0</v>
      </c>
      <c r="D74" s="111"/>
      <c r="E74" s="112"/>
      <c r="F74" s="161"/>
      <c r="G74" s="162"/>
      <c r="H74" s="70"/>
      <c r="I74" s="70"/>
      <c r="J74" s="7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37" t="str">
        <f t="shared" si="19"/>
        <v/>
      </c>
      <c r="CB74" s="37" t="str">
        <f t="shared" si="20"/>
        <v/>
      </c>
      <c r="CC74" s="37" t="str">
        <f t="shared" si="21"/>
        <v/>
      </c>
      <c r="CD74" s="37" t="str">
        <f t="shared" si="22"/>
        <v/>
      </c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38">
        <f t="shared" si="23"/>
        <v>0</v>
      </c>
      <c r="DB74" s="38">
        <f t="shared" si="23"/>
        <v>0</v>
      </c>
      <c r="DC74" s="38">
        <f t="shared" si="23"/>
        <v>0</v>
      </c>
      <c r="DD74" s="38">
        <f t="shared" si="23"/>
        <v>0</v>
      </c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2"/>
      <c r="DR74" s="2"/>
      <c r="DS74" s="2"/>
      <c r="DT74" s="2"/>
      <c r="DU74" s="2"/>
      <c r="DV74" s="2"/>
      <c r="DW74" s="2"/>
      <c r="DX74" s="2"/>
      <c r="DY74" s="2"/>
    </row>
    <row r="75" spans="1:233" customFormat="1" ht="15" x14ac:dyDescent="0.25">
      <c r="A75" s="303"/>
      <c r="B75" s="163" t="s">
        <v>122</v>
      </c>
      <c r="C75" s="160">
        <f>SUM(D75:F75)</f>
        <v>0</v>
      </c>
      <c r="D75" s="111"/>
      <c r="E75" s="112"/>
      <c r="F75" s="161"/>
      <c r="G75" s="162"/>
      <c r="H75" s="70"/>
      <c r="I75" s="70"/>
      <c r="J75" s="7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37" t="str">
        <f t="shared" si="19"/>
        <v/>
      </c>
      <c r="CB75" s="37" t="str">
        <f t="shared" si="20"/>
        <v/>
      </c>
      <c r="CC75" s="37" t="str">
        <f t="shared" si="21"/>
        <v/>
      </c>
      <c r="CD75" s="37" t="str">
        <f t="shared" si="22"/>
        <v/>
      </c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38">
        <f t="shared" si="23"/>
        <v>0</v>
      </c>
      <c r="DB75" s="38">
        <f t="shared" si="23"/>
        <v>0</v>
      </c>
      <c r="DC75" s="38">
        <f t="shared" si="23"/>
        <v>0</v>
      </c>
      <c r="DD75" s="38">
        <f t="shared" si="23"/>
        <v>0</v>
      </c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2"/>
      <c r="DR75" s="2"/>
      <c r="DS75" s="2"/>
      <c r="DT75" s="2"/>
      <c r="DU75" s="2"/>
      <c r="DV75" s="2"/>
      <c r="DW75" s="2"/>
      <c r="DX75" s="2"/>
      <c r="DY75" s="2"/>
    </row>
    <row r="76" spans="1:233" customFormat="1" ht="15" x14ac:dyDescent="0.25">
      <c r="A76" s="303"/>
      <c r="B76" s="163" t="s">
        <v>123</v>
      </c>
      <c r="C76" s="160">
        <f>SUM(D76:F76)</f>
        <v>0</v>
      </c>
      <c r="D76" s="111"/>
      <c r="E76" s="112"/>
      <c r="F76" s="161"/>
      <c r="G76" s="162"/>
      <c r="H76" s="70"/>
      <c r="I76" s="70"/>
      <c r="J76" s="7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37" t="str">
        <f>IF(DA76=1,"* Pueblos Originarios debe ser MENOR O IGUAL al Total. ","")</f>
        <v/>
      </c>
      <c r="CB76" s="37" t="str">
        <f>IF(DB76=1,"* Migrantes debe ser MENOR O IGUAL al Total. ","")</f>
        <v/>
      </c>
      <c r="CC76" s="37" t="str">
        <f>IF(DC76=1,"* Multimorbilidad Crónica debe ser MENOR O IGUAL al Total. ","")</f>
        <v/>
      </c>
      <c r="CD76" s="37" t="str">
        <f>IF(DD76=1,"* Población ELEAM o Institucionalizada debe ser MENOR O IGUAL al Total. ","")</f>
        <v/>
      </c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38">
        <f t="shared" si="23"/>
        <v>0</v>
      </c>
      <c r="DB76" s="38">
        <f t="shared" si="23"/>
        <v>0</v>
      </c>
      <c r="DC76" s="38">
        <f t="shared" si="23"/>
        <v>0</v>
      </c>
      <c r="DD76" s="38">
        <f t="shared" si="23"/>
        <v>0</v>
      </c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2"/>
      <c r="DR76" s="2"/>
      <c r="DS76" s="2"/>
      <c r="DT76" s="2"/>
      <c r="DU76" s="2"/>
      <c r="DV76" s="2"/>
      <c r="DW76" s="2"/>
      <c r="DX76" s="2"/>
      <c r="DY76" s="2"/>
    </row>
    <row r="77" spans="1:233" customFormat="1" ht="15" x14ac:dyDescent="0.25">
      <c r="A77" s="303"/>
      <c r="B77" s="169" t="s">
        <v>124</v>
      </c>
      <c r="C77" s="149">
        <f>SUM(D77:F77)</f>
        <v>0</v>
      </c>
      <c r="D77" s="170"/>
      <c r="E77" s="171"/>
      <c r="F77" s="172"/>
      <c r="G77" s="173"/>
      <c r="H77" s="74"/>
      <c r="I77" s="74"/>
      <c r="J77" s="7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37" t="str">
        <f>IF(DA77=1,"* Pueblos Originarios debe ser MENOR O IGUAL al Total. ","")</f>
        <v/>
      </c>
      <c r="CB77" s="37" t="str">
        <f>IF(DB77=1,"* Migrantes debe ser MENOR O IGUAL al Total. ","")</f>
        <v/>
      </c>
      <c r="CC77" s="37" t="str">
        <f>IF(DC77=1,"* Multimorbilidad Crónica debe ser MENOR O IGUAL al Total. ","")</f>
        <v/>
      </c>
      <c r="CD77" s="37" t="str">
        <f>IF(DD77=1,"* Población ELEAM o Institucionalizada debe ser MENOR O IGUAL al Total. ","")</f>
        <v/>
      </c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38">
        <f t="shared" si="23"/>
        <v>0</v>
      </c>
      <c r="DB77" s="38">
        <f t="shared" si="23"/>
        <v>0</v>
      </c>
      <c r="DC77" s="38">
        <f t="shared" si="23"/>
        <v>0</v>
      </c>
      <c r="DD77" s="38">
        <f t="shared" si="23"/>
        <v>0</v>
      </c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2"/>
      <c r="DR77" s="2"/>
      <c r="DS77" s="2"/>
      <c r="DT77" s="2"/>
      <c r="DU77" s="2"/>
      <c r="DV77" s="2"/>
      <c r="DW77" s="2"/>
      <c r="DX77" s="2"/>
      <c r="DY77" s="2"/>
    </row>
    <row r="78" spans="1:233" s="40" customFormat="1" x14ac:dyDescent="0.2">
      <c r="A78" s="142" t="s">
        <v>125</v>
      </c>
      <c r="B78" s="143"/>
      <c r="C78" s="143"/>
      <c r="D78" s="143"/>
      <c r="E78" s="143"/>
      <c r="F78" s="143"/>
      <c r="G78" s="174"/>
      <c r="H78" s="175"/>
      <c r="I78" s="176"/>
      <c r="J78" s="17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2"/>
      <c r="DR78" s="2"/>
      <c r="DS78" s="2"/>
      <c r="DT78" s="2"/>
      <c r="DU78" s="2"/>
      <c r="DV78" s="2"/>
      <c r="DW78" s="2"/>
      <c r="DX78" s="2"/>
      <c r="DY78" s="2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</row>
    <row r="79" spans="1:233" s="40" customFormat="1" x14ac:dyDescent="0.2">
      <c r="A79" s="290" t="s">
        <v>126</v>
      </c>
      <c r="B79" s="291"/>
      <c r="C79" s="296" t="s">
        <v>127</v>
      </c>
      <c r="D79" s="296"/>
      <c r="E79" s="296"/>
      <c r="F79" s="296"/>
      <c r="G79" s="297"/>
      <c r="H79" s="298" t="s">
        <v>128</v>
      </c>
      <c r="I79" s="299"/>
      <c r="J79" s="1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2"/>
      <c r="DR79" s="2"/>
      <c r="DS79" s="2"/>
      <c r="DT79" s="2"/>
      <c r="DU79" s="2"/>
      <c r="DV79" s="2"/>
      <c r="DW79" s="2"/>
      <c r="DX79" s="2"/>
      <c r="DY79" s="2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</row>
    <row r="80" spans="1:233" s="40" customFormat="1" ht="14.25" customHeight="1" x14ac:dyDescent="0.2">
      <c r="A80" s="292"/>
      <c r="B80" s="293"/>
      <c r="C80" s="290" t="s">
        <v>4</v>
      </c>
      <c r="D80" s="287" t="s">
        <v>129</v>
      </c>
      <c r="E80" s="288"/>
      <c r="F80" s="289"/>
      <c r="G80" s="301" t="s">
        <v>130</v>
      </c>
      <c r="H80" s="300"/>
      <c r="I80" s="299"/>
      <c r="J80" s="12"/>
      <c r="K80" s="1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3"/>
      <c r="BW80" s="3"/>
      <c r="BX80" s="4"/>
      <c r="BY80" s="4"/>
      <c r="BZ80" s="4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6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</row>
    <row r="81" spans="1:233" s="40" customFormat="1" ht="21" x14ac:dyDescent="0.2">
      <c r="A81" s="294"/>
      <c r="B81" s="295"/>
      <c r="C81" s="294"/>
      <c r="D81" s="145" t="s">
        <v>131</v>
      </c>
      <c r="E81" s="17" t="s">
        <v>132</v>
      </c>
      <c r="F81" s="179" t="s">
        <v>85</v>
      </c>
      <c r="G81" s="302"/>
      <c r="H81" s="24" t="s">
        <v>133</v>
      </c>
      <c r="I81" s="261" t="s">
        <v>134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3"/>
      <c r="BW81" s="3"/>
      <c r="BX81" s="4"/>
      <c r="BY81" s="4"/>
      <c r="BZ81" s="4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6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</row>
    <row r="82" spans="1:233" s="40" customFormat="1" x14ac:dyDescent="0.2">
      <c r="A82" s="280" t="s">
        <v>135</v>
      </c>
      <c r="B82" s="281"/>
      <c r="C82" s="180">
        <f t="shared" ref="C82:C89" si="24">SUM(D82:F82)+H82</f>
        <v>0</v>
      </c>
      <c r="D82" s="103"/>
      <c r="E82" s="104"/>
      <c r="F82" s="181"/>
      <c r="G82" s="182"/>
      <c r="H82" s="130"/>
      <c r="I82" s="18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3"/>
      <c r="BW82" s="3"/>
      <c r="BX82" s="4"/>
      <c r="BY82" s="4"/>
      <c r="BZ82" s="4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6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</row>
    <row r="83" spans="1:233" s="40" customFormat="1" x14ac:dyDescent="0.2">
      <c r="A83" s="282" t="s">
        <v>136</v>
      </c>
      <c r="B83" s="283"/>
      <c r="C83" s="184">
        <f t="shared" si="24"/>
        <v>0</v>
      </c>
      <c r="D83" s="111"/>
      <c r="E83" s="112"/>
      <c r="F83" s="185"/>
      <c r="G83" s="186"/>
      <c r="H83" s="107"/>
      <c r="I83" s="18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3"/>
      <c r="BW83" s="3"/>
      <c r="BX83" s="4"/>
      <c r="BY83" s="4"/>
      <c r="BZ83" s="4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6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</row>
    <row r="84" spans="1:233" s="40" customFormat="1" x14ac:dyDescent="0.2">
      <c r="A84" s="282" t="s">
        <v>137</v>
      </c>
      <c r="B84" s="283"/>
      <c r="C84" s="184">
        <f t="shared" si="24"/>
        <v>0</v>
      </c>
      <c r="D84" s="111"/>
      <c r="E84" s="112"/>
      <c r="F84" s="185"/>
      <c r="G84" s="186"/>
      <c r="H84" s="107"/>
      <c r="I84" s="18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3"/>
      <c r="BW84" s="3"/>
      <c r="BX84" s="4"/>
      <c r="BY84" s="4"/>
      <c r="BZ84" s="4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6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</row>
    <row r="85" spans="1:233" s="40" customFormat="1" x14ac:dyDescent="0.2">
      <c r="A85" s="284" t="s">
        <v>138</v>
      </c>
      <c r="B85" s="283"/>
      <c r="C85" s="184">
        <f t="shared" si="24"/>
        <v>0</v>
      </c>
      <c r="D85" s="111"/>
      <c r="E85" s="112"/>
      <c r="F85" s="185"/>
      <c r="G85" s="186"/>
      <c r="H85" s="107"/>
      <c r="I85" s="18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3"/>
      <c r="BW85" s="3"/>
      <c r="BX85" s="4"/>
      <c r="BY85" s="4"/>
      <c r="BZ85" s="4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6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</row>
    <row r="86" spans="1:233" s="40" customFormat="1" x14ac:dyDescent="0.2">
      <c r="A86" s="284" t="s">
        <v>139</v>
      </c>
      <c r="B86" s="283"/>
      <c r="C86" s="184">
        <f t="shared" si="24"/>
        <v>0</v>
      </c>
      <c r="D86" s="111"/>
      <c r="E86" s="112"/>
      <c r="F86" s="185"/>
      <c r="G86" s="186"/>
      <c r="H86" s="107"/>
      <c r="I86" s="18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3"/>
      <c r="BW86" s="3"/>
      <c r="BX86" s="4"/>
      <c r="BY86" s="4"/>
      <c r="BZ86" s="4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6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</row>
    <row r="87" spans="1:233" s="40" customFormat="1" x14ac:dyDescent="0.2">
      <c r="A87" s="282" t="s">
        <v>140</v>
      </c>
      <c r="B87" s="283"/>
      <c r="C87" s="184">
        <f t="shared" si="24"/>
        <v>0</v>
      </c>
      <c r="D87" s="111"/>
      <c r="E87" s="112"/>
      <c r="F87" s="185"/>
      <c r="G87" s="186"/>
      <c r="H87" s="107"/>
      <c r="I87" s="1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3"/>
      <c r="BW87" s="3"/>
      <c r="BX87" s="4"/>
      <c r="BY87" s="4"/>
      <c r="BZ87" s="4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6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</row>
    <row r="88" spans="1:233" s="40" customFormat="1" x14ac:dyDescent="0.2">
      <c r="A88" s="282" t="s">
        <v>141</v>
      </c>
      <c r="B88" s="283"/>
      <c r="C88" s="184">
        <f t="shared" si="24"/>
        <v>0</v>
      </c>
      <c r="D88" s="111"/>
      <c r="E88" s="112"/>
      <c r="F88" s="185"/>
      <c r="G88" s="186"/>
      <c r="H88" s="107"/>
      <c r="I88" s="18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3"/>
      <c r="BW88" s="3"/>
      <c r="BX88" s="4"/>
      <c r="BY88" s="4"/>
      <c r="BZ88" s="4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6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</row>
    <row r="89" spans="1:233" s="40" customFormat="1" x14ac:dyDescent="0.2">
      <c r="A89" s="285" t="s">
        <v>142</v>
      </c>
      <c r="B89" s="286"/>
      <c r="C89" s="188">
        <f t="shared" si="24"/>
        <v>0</v>
      </c>
      <c r="D89" s="125"/>
      <c r="E89" s="126"/>
      <c r="F89" s="189"/>
      <c r="G89" s="190"/>
      <c r="H89" s="117"/>
      <c r="I89" s="19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3"/>
      <c r="BW89" s="3"/>
      <c r="BX89" s="4"/>
      <c r="BY89" s="4"/>
      <c r="BZ89" s="4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6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</row>
    <row r="90" spans="1:233" s="40" customFormat="1" x14ac:dyDescent="0.2">
      <c r="A90" s="1" t="s">
        <v>143</v>
      </c>
      <c r="B90" s="12"/>
      <c r="C90" s="12"/>
      <c r="D90" s="12"/>
      <c r="E90" s="12"/>
      <c r="F90" s="12"/>
      <c r="G90" s="12"/>
      <c r="H90" s="12"/>
      <c r="I90" s="1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3"/>
      <c r="BW90" s="3"/>
      <c r="BX90" s="4"/>
      <c r="BY90" s="4"/>
      <c r="BZ90" s="4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6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</row>
    <row r="91" spans="1:233" s="40" customFormat="1" x14ac:dyDescent="0.2">
      <c r="A91" s="192" t="s">
        <v>144</v>
      </c>
      <c r="B91" s="193"/>
      <c r="C91" s="193"/>
      <c r="D91" s="193"/>
      <c r="E91" s="193"/>
      <c r="F91" s="194"/>
      <c r="G91" s="19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3"/>
      <c r="BW91" s="3"/>
      <c r="BX91" s="4"/>
      <c r="BY91" s="4"/>
      <c r="BZ91" s="4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6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</row>
    <row r="92" spans="1:233" s="40" customFormat="1" x14ac:dyDescent="0.2">
      <c r="A92" s="275" t="s">
        <v>145</v>
      </c>
      <c r="B92" s="275" t="s">
        <v>146</v>
      </c>
      <c r="C92" s="287" t="s">
        <v>147</v>
      </c>
      <c r="D92" s="288"/>
      <c r="E92" s="288"/>
      <c r="F92" s="288"/>
      <c r="G92" s="28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3"/>
      <c r="BW92" s="3"/>
      <c r="BX92" s="4"/>
      <c r="BY92" s="4"/>
      <c r="BZ92" s="4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6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</row>
    <row r="93" spans="1:233" s="40" customFormat="1" x14ac:dyDescent="0.2">
      <c r="A93" s="276"/>
      <c r="B93" s="276"/>
      <c r="C93" s="145" t="s">
        <v>148</v>
      </c>
      <c r="D93" s="195" t="s">
        <v>149</v>
      </c>
      <c r="E93" s="17" t="s">
        <v>65</v>
      </c>
      <c r="F93" s="17" t="s">
        <v>150</v>
      </c>
      <c r="G93" s="179" t="s">
        <v>151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3"/>
      <c r="BW93" s="3"/>
      <c r="BX93" s="4"/>
      <c r="BY93" s="4"/>
      <c r="BZ93" s="4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6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</row>
    <row r="94" spans="1:233" s="40" customFormat="1" x14ac:dyDescent="0.2">
      <c r="A94" s="196" t="s">
        <v>152</v>
      </c>
      <c r="B94" s="197">
        <f>SUM(C94:G94)</f>
        <v>0</v>
      </c>
      <c r="C94" s="103"/>
      <c r="D94" s="198"/>
      <c r="E94" s="198"/>
      <c r="F94" s="198"/>
      <c r="G94" s="13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3"/>
      <c r="BW94" s="3"/>
      <c r="BX94" s="4"/>
      <c r="BY94" s="4"/>
      <c r="BZ94" s="4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6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</row>
    <row r="95" spans="1:233" s="40" customFormat="1" x14ac:dyDescent="0.2">
      <c r="A95" s="199" t="s">
        <v>101</v>
      </c>
      <c r="B95" s="200">
        <f>SUM(C95:G95)</f>
        <v>0</v>
      </c>
      <c r="C95" s="125"/>
      <c r="D95" s="127"/>
      <c r="E95" s="127"/>
      <c r="F95" s="127"/>
      <c r="G95" s="11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3"/>
      <c r="BW95" s="3"/>
      <c r="BX95" s="4"/>
      <c r="BY95" s="4"/>
      <c r="BZ95" s="4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6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</row>
    <row r="96" spans="1:233" x14ac:dyDescent="0.2">
      <c r="A96" s="192" t="s">
        <v>153</v>
      </c>
      <c r="B96" s="193"/>
      <c r="C96" s="193"/>
      <c r="D96" s="193"/>
      <c r="E96" s="193"/>
      <c r="F96" s="194"/>
      <c r="G96" s="194"/>
    </row>
    <row r="97" spans="1:105" s="2" customFormat="1" ht="14.25" customHeight="1" x14ac:dyDescent="0.2">
      <c r="A97" s="275" t="s">
        <v>154</v>
      </c>
      <c r="B97" s="277" t="s">
        <v>155</v>
      </c>
      <c r="C97" s="277" t="s">
        <v>156</v>
      </c>
      <c r="BV97" s="3"/>
      <c r="BW97" s="3"/>
      <c r="BX97" s="4"/>
      <c r="BY97" s="4"/>
      <c r="BZ97" s="4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6"/>
      <c r="DA97" s="7"/>
    </row>
    <row r="98" spans="1:105" s="2" customFormat="1" x14ac:dyDescent="0.2">
      <c r="A98" s="276"/>
      <c r="B98" s="278"/>
      <c r="C98" s="279"/>
      <c r="BV98" s="3"/>
      <c r="BW98" s="3"/>
      <c r="BX98" s="4"/>
      <c r="BY98" s="4"/>
      <c r="BZ98" s="4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6"/>
      <c r="DA98" s="7"/>
    </row>
    <row r="99" spans="1:105" s="2" customFormat="1" x14ac:dyDescent="0.2">
      <c r="A99" s="201" t="s">
        <v>152</v>
      </c>
      <c r="B99" s="202"/>
      <c r="C99" s="202"/>
      <c r="BV99" s="3"/>
      <c r="BW99" s="3"/>
      <c r="BX99" s="4"/>
      <c r="BY99" s="4"/>
      <c r="BZ99" s="4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6"/>
      <c r="DA99" s="7"/>
    </row>
    <row r="100" spans="1:105" s="2" customFormat="1" x14ac:dyDescent="0.2">
      <c r="A100" s="203" t="s">
        <v>157</v>
      </c>
      <c r="B100" s="204"/>
      <c r="C100" s="204"/>
      <c r="D100" s="204"/>
      <c r="E100" s="204"/>
      <c r="F100" s="204"/>
      <c r="G100" s="204"/>
      <c r="H100" s="204"/>
      <c r="I100" s="204"/>
      <c r="J100" s="204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BV100" s="3"/>
      <c r="BW100" s="3"/>
      <c r="BX100" s="4"/>
      <c r="BY100" s="4"/>
      <c r="BZ100" s="4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6"/>
      <c r="DA100" s="7"/>
    </row>
    <row r="101" spans="1:105" s="2" customFormat="1" x14ac:dyDescent="0.2">
      <c r="A101" s="266" t="s">
        <v>158</v>
      </c>
      <c r="B101" s="266" t="s">
        <v>4</v>
      </c>
      <c r="C101" s="267" t="s">
        <v>159</v>
      </c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9" t="s">
        <v>160</v>
      </c>
      <c r="U101" s="270"/>
      <c r="BQ101" s="3"/>
      <c r="BR101" s="3"/>
      <c r="BS101" s="3"/>
      <c r="BT101" s="3"/>
      <c r="BY101" s="4"/>
      <c r="BZ101" s="4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6"/>
      <c r="CV101" s="6"/>
      <c r="CW101" s="6"/>
      <c r="CX101" s="6"/>
      <c r="CY101" s="6"/>
      <c r="CZ101" s="6"/>
      <c r="DA101" s="7"/>
    </row>
    <row r="102" spans="1:105" s="2" customFormat="1" ht="14.25" customHeight="1" x14ac:dyDescent="0.2">
      <c r="A102" s="266"/>
      <c r="B102" s="266"/>
      <c r="C102" s="273" t="s">
        <v>161</v>
      </c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1"/>
      <c r="U102" s="272"/>
      <c r="BQ102" s="3"/>
      <c r="BR102" s="3"/>
      <c r="BS102" s="3"/>
      <c r="BT102" s="3"/>
      <c r="BY102" s="4"/>
      <c r="BZ102" s="4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6"/>
      <c r="CV102" s="6"/>
      <c r="CW102" s="6"/>
      <c r="CX102" s="6"/>
      <c r="CY102" s="6"/>
      <c r="CZ102" s="6"/>
      <c r="DA102" s="7"/>
    </row>
    <row r="103" spans="1:105" s="2" customFormat="1" ht="21" x14ac:dyDescent="0.2">
      <c r="A103" s="266"/>
      <c r="B103" s="266"/>
      <c r="C103" s="145" t="s">
        <v>148</v>
      </c>
      <c r="D103" s="17" t="s">
        <v>149</v>
      </c>
      <c r="E103" s="17" t="s">
        <v>65</v>
      </c>
      <c r="F103" s="17" t="s">
        <v>150</v>
      </c>
      <c r="G103" s="17" t="s">
        <v>151</v>
      </c>
      <c r="H103" s="17" t="s">
        <v>162</v>
      </c>
      <c r="I103" s="17" t="s">
        <v>69</v>
      </c>
      <c r="J103" s="17" t="s">
        <v>70</v>
      </c>
      <c r="K103" s="17" t="s">
        <v>71</v>
      </c>
      <c r="L103" s="17" t="s">
        <v>72</v>
      </c>
      <c r="M103" s="17" t="s">
        <v>73</v>
      </c>
      <c r="N103" s="17" t="s">
        <v>74</v>
      </c>
      <c r="O103" s="17" t="s">
        <v>75</v>
      </c>
      <c r="P103" s="17" t="s">
        <v>76</v>
      </c>
      <c r="Q103" s="17" t="s">
        <v>77</v>
      </c>
      <c r="R103" s="17" t="s">
        <v>78</v>
      </c>
      <c r="S103" s="179" t="s">
        <v>79</v>
      </c>
      <c r="T103" s="206" t="s">
        <v>81</v>
      </c>
      <c r="U103" s="207" t="s">
        <v>82</v>
      </c>
      <c r="BQ103" s="3"/>
      <c r="BR103" s="3"/>
      <c r="BS103" s="3"/>
      <c r="BT103" s="3"/>
      <c r="BY103" s="4"/>
      <c r="BZ103" s="4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6"/>
      <c r="CV103" s="6"/>
      <c r="CW103" s="6"/>
      <c r="CX103" s="6"/>
      <c r="CY103" s="6"/>
      <c r="CZ103" s="6"/>
      <c r="DA103" s="7"/>
    </row>
    <row r="104" spans="1:105" s="2" customFormat="1" ht="21" x14ac:dyDescent="0.2">
      <c r="A104" s="208" t="s">
        <v>163</v>
      </c>
      <c r="B104" s="209">
        <f>SUM(C104:S104)</f>
        <v>0</v>
      </c>
      <c r="C104" s="103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81"/>
      <c r="T104" s="183"/>
      <c r="U104" s="131"/>
      <c r="V104" s="2" t="str">
        <f>CA104</f>
        <v/>
      </c>
      <c r="BV104" s="3"/>
      <c r="BW104" s="3"/>
      <c r="BX104" s="4"/>
      <c r="BY104" s="4"/>
      <c r="BZ104" s="4"/>
      <c r="CA104" s="37" t="str">
        <f>IF(DA104=1,"* El Total de consultas por Sexo debe ser igual al Total de Consultas por Grupo de Edad. ","")</f>
        <v/>
      </c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6"/>
      <c r="DA104" s="38">
        <f>IF(B104&lt;&gt;U104+T104,1,0)</f>
        <v>0</v>
      </c>
    </row>
    <row r="105" spans="1:105" s="2" customFormat="1" x14ac:dyDescent="0.2">
      <c r="A105" s="210" t="s">
        <v>164</v>
      </c>
      <c r="B105" s="209">
        <f t="shared" ref="B105:B118" si="25">SUM(C105:S105)</f>
        <v>0</v>
      </c>
      <c r="C105" s="111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85"/>
      <c r="T105" s="187"/>
      <c r="U105" s="109"/>
      <c r="V105" s="2" t="str">
        <f t="shared" ref="V105:V118" si="26">CA105</f>
        <v/>
      </c>
      <c r="BV105" s="3"/>
      <c r="BW105" s="3"/>
      <c r="BX105" s="4"/>
      <c r="BY105" s="4"/>
      <c r="BZ105" s="4"/>
      <c r="CA105" s="37" t="str">
        <f t="shared" ref="CA105:CA118" si="27">IF(DA105=1,"* El Total de consultas por Sexo debe ser igual al Total de Consultas por Grupo de Edad. ","")</f>
        <v/>
      </c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6"/>
      <c r="DA105" s="38">
        <f t="shared" ref="DA105:DA118" si="28">IF(B105&lt;&gt;U105+T105,1,0)</f>
        <v>0</v>
      </c>
    </row>
    <row r="106" spans="1:105" s="2" customFormat="1" x14ac:dyDescent="0.2">
      <c r="A106" s="210" t="s">
        <v>165</v>
      </c>
      <c r="B106" s="209">
        <f t="shared" si="25"/>
        <v>0</v>
      </c>
      <c r="C106" s="111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85"/>
      <c r="T106" s="187"/>
      <c r="U106" s="109"/>
      <c r="V106" s="2" t="str">
        <f t="shared" si="26"/>
        <v/>
      </c>
      <c r="BV106" s="3"/>
      <c r="BW106" s="3"/>
      <c r="BX106" s="4"/>
      <c r="BY106" s="4"/>
      <c r="BZ106" s="4"/>
      <c r="CA106" s="37" t="str">
        <f t="shared" si="27"/>
        <v/>
      </c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6"/>
      <c r="DA106" s="38">
        <f t="shared" si="28"/>
        <v>0</v>
      </c>
    </row>
    <row r="107" spans="1:105" s="2" customFormat="1" ht="21" x14ac:dyDescent="0.2">
      <c r="A107" s="210" t="s">
        <v>166</v>
      </c>
      <c r="B107" s="209">
        <f t="shared" si="25"/>
        <v>0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85"/>
      <c r="T107" s="187"/>
      <c r="U107" s="109"/>
      <c r="V107" s="2" t="str">
        <f t="shared" si="26"/>
        <v/>
      </c>
      <c r="BV107" s="3"/>
      <c r="BW107" s="3"/>
      <c r="BX107" s="4"/>
      <c r="BY107" s="4"/>
      <c r="BZ107" s="4"/>
      <c r="CA107" s="37" t="str">
        <f t="shared" si="27"/>
        <v/>
      </c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6"/>
      <c r="DA107" s="38">
        <f t="shared" si="28"/>
        <v>0</v>
      </c>
    </row>
    <row r="108" spans="1:105" s="2" customFormat="1" x14ac:dyDescent="0.2">
      <c r="A108" s="210" t="s">
        <v>167</v>
      </c>
      <c r="B108" s="209">
        <f t="shared" si="25"/>
        <v>0</v>
      </c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85"/>
      <c r="T108" s="187"/>
      <c r="U108" s="109"/>
      <c r="V108" s="2" t="str">
        <f t="shared" si="26"/>
        <v/>
      </c>
      <c r="BV108" s="3"/>
      <c r="BW108" s="3"/>
      <c r="BX108" s="4"/>
      <c r="BY108" s="4"/>
      <c r="BZ108" s="4"/>
      <c r="CA108" s="37" t="str">
        <f t="shared" si="27"/>
        <v/>
      </c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6"/>
      <c r="DA108" s="38">
        <f t="shared" si="28"/>
        <v>0</v>
      </c>
    </row>
    <row r="109" spans="1:105" s="2" customFormat="1" x14ac:dyDescent="0.2">
      <c r="A109" s="210" t="s">
        <v>168</v>
      </c>
      <c r="B109" s="209">
        <f t="shared" si="25"/>
        <v>0</v>
      </c>
      <c r="C109" s="111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85"/>
      <c r="T109" s="187"/>
      <c r="U109" s="109"/>
      <c r="V109" s="2" t="str">
        <f t="shared" si="26"/>
        <v/>
      </c>
      <c r="BV109" s="3"/>
      <c r="BW109" s="3"/>
      <c r="BX109" s="4"/>
      <c r="BY109" s="4"/>
      <c r="BZ109" s="4"/>
      <c r="CA109" s="37" t="str">
        <f t="shared" si="27"/>
        <v/>
      </c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6"/>
      <c r="DA109" s="38">
        <f t="shared" si="28"/>
        <v>0</v>
      </c>
    </row>
    <row r="110" spans="1:105" s="2" customFormat="1" x14ac:dyDescent="0.2">
      <c r="A110" s="210" t="s">
        <v>169</v>
      </c>
      <c r="B110" s="209">
        <f t="shared" si="25"/>
        <v>0</v>
      </c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85"/>
      <c r="T110" s="187"/>
      <c r="U110" s="109"/>
      <c r="V110" s="2" t="str">
        <f t="shared" si="26"/>
        <v/>
      </c>
      <c r="BV110" s="3"/>
      <c r="BW110" s="3"/>
      <c r="BX110" s="4"/>
      <c r="BY110" s="4"/>
      <c r="BZ110" s="4"/>
      <c r="CA110" s="37" t="str">
        <f t="shared" si="27"/>
        <v/>
      </c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6"/>
      <c r="DA110" s="38">
        <f t="shared" si="28"/>
        <v>0</v>
      </c>
    </row>
    <row r="111" spans="1:105" s="2" customFormat="1" x14ac:dyDescent="0.2">
      <c r="A111" s="210" t="s">
        <v>170</v>
      </c>
      <c r="B111" s="209">
        <f t="shared" si="25"/>
        <v>0</v>
      </c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85"/>
      <c r="T111" s="187"/>
      <c r="U111" s="109"/>
      <c r="V111" s="2" t="str">
        <f t="shared" si="26"/>
        <v/>
      </c>
      <c r="BV111" s="3"/>
      <c r="BW111" s="3"/>
      <c r="BX111" s="4"/>
      <c r="BY111" s="4"/>
      <c r="BZ111" s="4"/>
      <c r="CA111" s="37" t="str">
        <f t="shared" si="27"/>
        <v/>
      </c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6"/>
      <c r="DA111" s="38">
        <f t="shared" si="28"/>
        <v>0</v>
      </c>
    </row>
    <row r="112" spans="1:105" s="2" customFormat="1" x14ac:dyDescent="0.2">
      <c r="A112" s="210" t="s">
        <v>171</v>
      </c>
      <c r="B112" s="209">
        <f t="shared" si="25"/>
        <v>0</v>
      </c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85"/>
      <c r="T112" s="187"/>
      <c r="U112" s="109"/>
      <c r="V112" s="2" t="str">
        <f t="shared" si="26"/>
        <v/>
      </c>
      <c r="BV112" s="3"/>
      <c r="BW112" s="3"/>
      <c r="BX112" s="4"/>
      <c r="BY112" s="4"/>
      <c r="BZ112" s="4"/>
      <c r="CA112" s="37" t="str">
        <f t="shared" si="27"/>
        <v/>
      </c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6"/>
      <c r="DA112" s="38">
        <f t="shared" si="28"/>
        <v>0</v>
      </c>
    </row>
    <row r="113" spans="1:233" x14ac:dyDescent="0.2">
      <c r="A113" s="211" t="s">
        <v>172</v>
      </c>
      <c r="B113" s="209">
        <f t="shared" si="25"/>
        <v>0</v>
      </c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85"/>
      <c r="T113" s="187"/>
      <c r="U113" s="109"/>
      <c r="V113" s="2" t="str">
        <f t="shared" si="26"/>
        <v/>
      </c>
      <c r="CA113" s="37" t="str">
        <f t="shared" si="27"/>
        <v/>
      </c>
      <c r="DA113" s="38">
        <f t="shared" si="28"/>
        <v>0</v>
      </c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</row>
    <row r="114" spans="1:233" x14ac:dyDescent="0.2">
      <c r="A114" s="211" t="s">
        <v>173</v>
      </c>
      <c r="B114" s="209">
        <f t="shared" si="25"/>
        <v>0</v>
      </c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85"/>
      <c r="T114" s="187"/>
      <c r="U114" s="109"/>
      <c r="V114" s="2" t="str">
        <f t="shared" si="26"/>
        <v/>
      </c>
      <c r="CA114" s="37" t="str">
        <f t="shared" si="27"/>
        <v/>
      </c>
      <c r="DA114" s="38">
        <f t="shared" si="28"/>
        <v>0</v>
      </c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</row>
    <row r="115" spans="1:233" x14ac:dyDescent="0.2">
      <c r="A115" s="211" t="s">
        <v>174</v>
      </c>
      <c r="B115" s="209">
        <f t="shared" si="25"/>
        <v>0</v>
      </c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85"/>
      <c r="T115" s="187"/>
      <c r="U115" s="109"/>
      <c r="V115" s="2" t="str">
        <f t="shared" si="26"/>
        <v/>
      </c>
      <c r="CA115" s="37" t="str">
        <f t="shared" si="27"/>
        <v/>
      </c>
      <c r="DA115" s="38">
        <f t="shared" si="28"/>
        <v>0</v>
      </c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</row>
    <row r="116" spans="1:233" x14ac:dyDescent="0.2">
      <c r="A116" s="211" t="s">
        <v>175</v>
      </c>
      <c r="B116" s="209">
        <f t="shared" si="25"/>
        <v>0</v>
      </c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85"/>
      <c r="T116" s="187"/>
      <c r="U116" s="109"/>
      <c r="V116" s="2" t="str">
        <f t="shared" si="26"/>
        <v/>
      </c>
      <c r="CA116" s="37" t="str">
        <f t="shared" si="27"/>
        <v/>
      </c>
      <c r="DA116" s="38">
        <f t="shared" si="28"/>
        <v>0</v>
      </c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</row>
    <row r="117" spans="1:233" x14ac:dyDescent="0.2">
      <c r="A117" s="211" t="s">
        <v>176</v>
      </c>
      <c r="B117" s="209">
        <f t="shared" si="25"/>
        <v>0</v>
      </c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85"/>
      <c r="T117" s="187"/>
      <c r="U117" s="109"/>
      <c r="V117" s="2" t="str">
        <f t="shared" si="26"/>
        <v/>
      </c>
      <c r="CA117" s="37" t="str">
        <f t="shared" si="27"/>
        <v/>
      </c>
      <c r="DA117" s="38">
        <f t="shared" si="28"/>
        <v>0</v>
      </c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</row>
    <row r="118" spans="1:233" x14ac:dyDescent="0.2">
      <c r="A118" s="212" t="s">
        <v>177</v>
      </c>
      <c r="B118" s="209">
        <f t="shared" si="25"/>
        <v>0</v>
      </c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89"/>
      <c r="T118" s="191"/>
      <c r="U118" s="119"/>
      <c r="V118" s="2" t="str">
        <f t="shared" si="26"/>
        <v/>
      </c>
      <c r="CA118" s="37" t="str">
        <f t="shared" si="27"/>
        <v/>
      </c>
      <c r="DA118" s="38">
        <f t="shared" si="28"/>
        <v>0</v>
      </c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</row>
    <row r="119" spans="1:233" x14ac:dyDescent="0.2">
      <c r="A119" s="213" t="s">
        <v>4</v>
      </c>
      <c r="B119" s="214">
        <f>SUM(C119:S119)</f>
        <v>0</v>
      </c>
      <c r="C119" s="215">
        <f>SUM(C104:C118)</f>
        <v>0</v>
      </c>
      <c r="D119" s="216">
        <f t="shared" ref="D119:U119" si="29">SUM(D104:D118)</f>
        <v>0</v>
      </c>
      <c r="E119" s="216">
        <f t="shared" si="29"/>
        <v>0</v>
      </c>
      <c r="F119" s="216">
        <f t="shared" si="29"/>
        <v>0</v>
      </c>
      <c r="G119" s="216">
        <f t="shared" si="29"/>
        <v>0</v>
      </c>
      <c r="H119" s="217">
        <f t="shared" si="29"/>
        <v>0</v>
      </c>
      <c r="I119" s="216">
        <f t="shared" si="29"/>
        <v>0</v>
      </c>
      <c r="J119" s="216">
        <f t="shared" si="29"/>
        <v>0</v>
      </c>
      <c r="K119" s="216">
        <f t="shared" si="29"/>
        <v>0</v>
      </c>
      <c r="L119" s="216">
        <f t="shared" si="29"/>
        <v>0</v>
      </c>
      <c r="M119" s="216">
        <f t="shared" si="29"/>
        <v>0</v>
      </c>
      <c r="N119" s="216">
        <f t="shared" si="29"/>
        <v>0</v>
      </c>
      <c r="O119" s="216">
        <f t="shared" si="29"/>
        <v>0</v>
      </c>
      <c r="P119" s="216">
        <f t="shared" si="29"/>
        <v>0</v>
      </c>
      <c r="Q119" s="216">
        <f t="shared" si="29"/>
        <v>0</v>
      </c>
      <c r="R119" s="216">
        <f t="shared" si="29"/>
        <v>0</v>
      </c>
      <c r="S119" s="218">
        <f t="shared" si="29"/>
        <v>0</v>
      </c>
      <c r="T119" s="219">
        <f t="shared" si="29"/>
        <v>0</v>
      </c>
      <c r="U119" s="218">
        <f t="shared" si="29"/>
        <v>0</v>
      </c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</row>
    <row r="198" spans="1:233" x14ac:dyDescent="0.2">
      <c r="A198" s="220">
        <f>SUM(C10:C35,C38:N41,B46:B49,C61,C65:C77,C82:C89,B94:B95,B99:C99,B119)</f>
        <v>1947</v>
      </c>
      <c r="B198" s="220">
        <f>SUM(DA10:DZ119)</f>
        <v>0</v>
      </c>
      <c r="C198" s="220"/>
      <c r="D198" s="220"/>
      <c r="E198" s="220"/>
      <c r="F198" s="220"/>
      <c r="G198" s="220"/>
    </row>
    <row r="202" spans="1:233" s="220" customFormat="1" x14ac:dyDescent="0.2">
      <c r="A202" s="2"/>
      <c r="B202" s="2"/>
      <c r="C202" s="2"/>
      <c r="D202" s="2"/>
      <c r="E202" s="2"/>
      <c r="F202" s="2"/>
      <c r="G202" s="2"/>
      <c r="BV202" s="221"/>
      <c r="BW202" s="221"/>
      <c r="BX202" s="4"/>
      <c r="BY202" s="4"/>
      <c r="BZ202" s="4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6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</row>
  </sheetData>
  <mergeCells count="89">
    <mergeCell ref="A13:B13"/>
    <mergeCell ref="A6:P6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8:A41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M43:AO44"/>
    <mergeCell ref="E44:F44"/>
    <mergeCell ref="G44:H44"/>
    <mergeCell ref="I44:J44"/>
    <mergeCell ref="K44:L44"/>
    <mergeCell ref="M44:N44"/>
    <mergeCell ref="O44:P44"/>
    <mergeCell ref="Y44:Z44"/>
    <mergeCell ref="AA44:AB44"/>
    <mergeCell ref="A43:A45"/>
    <mergeCell ref="B43:D44"/>
    <mergeCell ref="E43:AL43"/>
    <mergeCell ref="A51:B51"/>
    <mergeCell ref="Q44:R44"/>
    <mergeCell ref="S44:T44"/>
    <mergeCell ref="U44:V44"/>
    <mergeCell ref="W44:X44"/>
    <mergeCell ref="AC44:AD44"/>
    <mergeCell ref="AE44:AF44"/>
    <mergeCell ref="AG44:AH44"/>
    <mergeCell ref="AI44:AJ44"/>
    <mergeCell ref="AK44:AL44"/>
    <mergeCell ref="A67:A77"/>
    <mergeCell ref="A52:B52"/>
    <mergeCell ref="A53:B53"/>
    <mergeCell ref="A54:B54"/>
    <mergeCell ref="A55:B55"/>
    <mergeCell ref="A56:A58"/>
    <mergeCell ref="A59:B59"/>
    <mergeCell ref="A60:B60"/>
    <mergeCell ref="A61:B61"/>
    <mergeCell ref="A64:B64"/>
    <mergeCell ref="A65:B65"/>
    <mergeCell ref="A66:B66"/>
    <mergeCell ref="A79:B81"/>
    <mergeCell ref="C79:G79"/>
    <mergeCell ref="H79:I80"/>
    <mergeCell ref="C80:C81"/>
    <mergeCell ref="D80:F80"/>
    <mergeCell ref="G80:G81"/>
    <mergeCell ref="A97:A98"/>
    <mergeCell ref="B97:B98"/>
    <mergeCell ref="C97:C98"/>
    <mergeCell ref="A82:B82"/>
    <mergeCell ref="A83:B83"/>
    <mergeCell ref="A84:B84"/>
    <mergeCell ref="A85:B85"/>
    <mergeCell ref="A86:B86"/>
    <mergeCell ref="A87:B87"/>
    <mergeCell ref="A88:B88"/>
    <mergeCell ref="A89:B89"/>
    <mergeCell ref="A92:A93"/>
    <mergeCell ref="B92:B93"/>
    <mergeCell ref="C92:G92"/>
    <mergeCell ref="A101:A103"/>
    <mergeCell ref="B101:B103"/>
    <mergeCell ref="C101:S101"/>
    <mergeCell ref="T101:U102"/>
    <mergeCell ref="C102:S102"/>
  </mergeCells>
  <dataValidations count="1">
    <dataValidation type="whole" operator="greaterThanOrEqual" allowBlank="1" showInputMessage="1" showErrorMessage="1" sqref="D10:P35 C38:N41 D65:J77 E46:AO49 D52:M60 D82:I89 C94:G95 B99:C99 C104:U118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202"/>
  <sheetViews>
    <sheetView workbookViewId="0">
      <selection activeCell="A4" sqref="A4"/>
    </sheetView>
  </sheetViews>
  <sheetFormatPr baseColWidth="10" defaultColWidth="11.42578125" defaultRowHeight="14.25" x14ac:dyDescent="0.2"/>
  <cols>
    <col min="1" max="1" width="40.42578125" style="2" customWidth="1"/>
    <col min="2" max="2" width="32.7109375" style="2" customWidth="1"/>
    <col min="3" max="3" width="18.28515625" style="2" customWidth="1"/>
    <col min="4" max="9" width="16" style="2" customWidth="1"/>
    <col min="10" max="10" width="16.7109375" style="2" customWidth="1"/>
    <col min="11" max="11" width="15.28515625" style="2" customWidth="1"/>
    <col min="12" max="12" width="14.5703125" style="2" customWidth="1"/>
    <col min="13" max="13" width="14.28515625" style="2" customWidth="1"/>
    <col min="14" max="14" width="11.42578125" style="2"/>
    <col min="15" max="15" width="10.85546875" style="2" customWidth="1"/>
    <col min="16" max="16" width="11" style="2" customWidth="1"/>
    <col min="17" max="73" width="11.42578125" style="2"/>
    <col min="74" max="75" width="11.42578125" style="3"/>
    <col min="76" max="76" width="11.42578125" style="4" customWidth="1"/>
    <col min="77" max="78" width="11.28515625" style="4" customWidth="1"/>
    <col min="79" max="103" width="11.28515625" style="5" hidden="1" customWidth="1"/>
    <col min="104" max="104" width="11.28515625" style="6" hidden="1" customWidth="1"/>
    <col min="105" max="120" width="11.42578125" style="7" hidden="1" customWidth="1"/>
    <col min="121" max="130" width="11.42578125" style="8" hidden="1" customWidth="1"/>
    <col min="131" max="233" width="11.42578125" style="8"/>
    <col min="234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",[2]NOMBRE!B2," - ","( ",[2]NOMBRE!C2,[2]NOMBRE!D2,[2]NOMBRE!E2,[2]NOMBRE!F2,[2]NOMBRE!G2," )")</f>
        <v>COMUNA: LINARES - ( 07401 )</v>
      </c>
    </row>
    <row r="3" spans="1:234" ht="16.350000000000001" customHeight="1" x14ac:dyDescent="0.2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",[2]NOMBRE!B6," - ","( ",[2]NOMBRE!C6,[2]NOMBRE!D6," )")</f>
        <v>MES: ENERO - ( 01 )</v>
      </c>
    </row>
    <row r="5" spans="1:234" ht="16.350000000000001" customHeight="1" x14ac:dyDescent="0.2">
      <c r="A5" s="1" t="str">
        <f>CONCATENATE("AÑO: ",[2]NOMBRE!B7)</f>
        <v>AÑO: 2023</v>
      </c>
    </row>
    <row r="6" spans="1:234" ht="15" customHeight="1" x14ac:dyDescent="0.2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</row>
    <row r="7" spans="1:234" ht="15" x14ac:dyDescent="0.2">
      <c r="A7" s="9"/>
      <c r="B7" s="9"/>
      <c r="C7" s="9"/>
      <c r="D7" s="9"/>
      <c r="E7" s="9"/>
      <c r="F7" s="9"/>
      <c r="G7" s="9"/>
      <c r="H7" s="10"/>
      <c r="I7" s="11"/>
      <c r="J7" s="12"/>
      <c r="K7" s="12"/>
    </row>
    <row r="8" spans="1:234" ht="32.1" customHeight="1" x14ac:dyDescent="0.2">
      <c r="A8" s="13" t="s">
        <v>2</v>
      </c>
      <c r="G8" s="13"/>
      <c r="I8" s="14"/>
      <c r="J8" s="12"/>
      <c r="K8" s="12"/>
    </row>
    <row r="9" spans="1:234" ht="66.75" customHeight="1" x14ac:dyDescent="0.2">
      <c r="A9" s="287" t="s">
        <v>3</v>
      </c>
      <c r="B9" s="288"/>
      <c r="C9" s="63" t="s">
        <v>4</v>
      </c>
      <c r="D9" s="16" t="s">
        <v>5</v>
      </c>
      <c r="E9" s="17" t="s">
        <v>6</v>
      </c>
      <c r="F9" s="17" t="s">
        <v>7</v>
      </c>
      <c r="G9" s="18" t="s">
        <v>8</v>
      </c>
      <c r="H9" s="19" t="s">
        <v>9</v>
      </c>
      <c r="I9" s="20" t="s">
        <v>10</v>
      </c>
      <c r="J9" s="20" t="s">
        <v>11</v>
      </c>
      <c r="K9" s="21" t="s">
        <v>12</v>
      </c>
      <c r="L9" s="22" t="s">
        <v>13</v>
      </c>
      <c r="M9" s="23" t="s">
        <v>14</v>
      </c>
      <c r="N9" s="24" t="s">
        <v>15</v>
      </c>
      <c r="O9" s="24" t="s">
        <v>16</v>
      </c>
      <c r="P9" s="24" t="s">
        <v>17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BV9" s="2"/>
      <c r="BW9" s="2"/>
      <c r="BX9" s="3"/>
      <c r="CZ9" s="5"/>
      <c r="HZ9" s="8"/>
    </row>
    <row r="10" spans="1:234" s="40" customFormat="1" ht="17.25" customHeight="1" x14ac:dyDescent="0.2">
      <c r="A10" s="308" t="s">
        <v>18</v>
      </c>
      <c r="B10" s="309"/>
      <c r="C10" s="25">
        <f>SUM(D10:G10)</f>
        <v>0</v>
      </c>
      <c r="D10" s="26"/>
      <c r="E10" s="27"/>
      <c r="F10" s="27"/>
      <c r="G10" s="28"/>
      <c r="H10" s="29"/>
      <c r="I10" s="30"/>
      <c r="J10" s="31"/>
      <c r="K10" s="29"/>
      <c r="L10" s="32"/>
      <c r="M10" s="33"/>
      <c r="N10" s="34"/>
      <c r="O10" s="34"/>
      <c r="P10" s="34"/>
      <c r="Q10" s="35" t="str">
        <f>CA10&amp;CB10&amp;CC10&amp;CD10</f>
        <v/>
      </c>
      <c r="R10" s="36"/>
      <c r="S10" s="36"/>
      <c r="T10" s="36"/>
      <c r="U10" s="36"/>
      <c r="V10" s="36"/>
      <c r="W10" s="36"/>
      <c r="X10" s="36"/>
      <c r="Y10" s="8"/>
      <c r="Z10" s="8"/>
      <c r="AA10" s="8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37" t="str">
        <f>IF(DA10=1,"* La suma del número de Primera, Segunda y Tercera o más Visitas de Seguimiento debe coincidir con el Total. ","")</f>
        <v/>
      </c>
      <c r="CB10" s="6" t="str">
        <f t="shared" ref="CB10:CB31" si="0">IF(DB10=1,"* Programa de Atención Domiciliaria a Personas con Dependencia Severa debe ser MENOR O IGUAL al Total. ","")</f>
        <v/>
      </c>
      <c r="CC10" s="37" t="str">
        <f>IF(DC10=1,"* Pueblos Originarios debe ser MENOR O IGUAL al Total. ","")</f>
        <v/>
      </c>
      <c r="CD10" s="37" t="str">
        <f>IF(DD10=1,"* Migrantes debe ser MENOR O IGUAL al Total. ","")</f>
        <v/>
      </c>
      <c r="CE10" s="6"/>
      <c r="CF10" s="6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38">
        <f t="shared" ref="DA10:DA31" si="1">IF((K10+J10+L10)&lt;&gt;C10,1,0)</f>
        <v>0</v>
      </c>
      <c r="DB10" s="7"/>
      <c r="DC10" s="38">
        <f t="shared" ref="DC10:DD17" si="2">IF(N10&gt;$C10,1,0)</f>
        <v>0</v>
      </c>
      <c r="DD10" s="38">
        <f t="shared" si="2"/>
        <v>0</v>
      </c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40" customFormat="1" ht="17.25" customHeight="1" x14ac:dyDescent="0.2">
      <c r="A11" s="306" t="s">
        <v>19</v>
      </c>
      <c r="B11" s="330"/>
      <c r="C11" s="25">
        <f>SUM(D11:G11)</f>
        <v>0</v>
      </c>
      <c r="D11" s="41"/>
      <c r="E11" s="42"/>
      <c r="F11" s="42"/>
      <c r="G11" s="43"/>
      <c r="H11" s="44"/>
      <c r="I11" s="45"/>
      <c r="J11" s="46"/>
      <c r="K11" s="44"/>
      <c r="L11" s="43"/>
      <c r="M11" s="47"/>
      <c r="N11" s="34"/>
      <c r="O11" s="34"/>
      <c r="P11" s="34"/>
      <c r="Q11" s="35" t="str">
        <f t="shared" ref="Q11:Q35" si="3">CA11&amp;CB11&amp;CC11&amp;CD11</f>
        <v/>
      </c>
      <c r="R11" s="36"/>
      <c r="S11" s="36"/>
      <c r="T11" s="36"/>
      <c r="U11" s="36"/>
      <c r="V11" s="36"/>
      <c r="W11" s="36"/>
      <c r="X11" s="36"/>
      <c r="Y11" s="8"/>
      <c r="Z11" s="8"/>
      <c r="AA11" s="8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37" t="str">
        <f t="shared" ref="CA11:CA35" si="4">IF(DA11=1,"* La suma del número de Primera, Segunda y Tercera o más Visitas de Seguimiento debe coincidir con el Total. ","")</f>
        <v/>
      </c>
      <c r="CB11" s="6" t="str">
        <f t="shared" si="0"/>
        <v/>
      </c>
      <c r="CC11" s="37" t="str">
        <f t="shared" ref="CC11:CC35" si="5">IF(DC11=1,"* Pueblos Originarios debe ser MENOR O IGUAL al Total. ","")</f>
        <v/>
      </c>
      <c r="CD11" s="37" t="str">
        <f t="shared" ref="CD11:CD35" si="6">IF(DD11=1,"* Migrantes debe ser MENOR O IGUAL al Total. ","")</f>
        <v/>
      </c>
      <c r="CE11" s="6"/>
      <c r="CF11" s="6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38">
        <f t="shared" si="1"/>
        <v>0</v>
      </c>
      <c r="DB11" s="7"/>
      <c r="DC11" s="38">
        <f t="shared" si="2"/>
        <v>0</v>
      </c>
      <c r="DD11" s="38">
        <f t="shared" si="2"/>
        <v>0</v>
      </c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40" customFormat="1" ht="17.25" customHeight="1" x14ac:dyDescent="0.2">
      <c r="A12" s="306" t="s">
        <v>20</v>
      </c>
      <c r="B12" s="330"/>
      <c r="C12" s="25">
        <f t="shared" ref="C12:C30" si="7">SUM(D12:G12)</f>
        <v>0</v>
      </c>
      <c r="D12" s="41"/>
      <c r="E12" s="42"/>
      <c r="F12" s="42"/>
      <c r="G12" s="43"/>
      <c r="H12" s="44"/>
      <c r="I12" s="45"/>
      <c r="J12" s="46"/>
      <c r="K12" s="44"/>
      <c r="L12" s="43"/>
      <c r="M12" s="47"/>
      <c r="N12" s="34"/>
      <c r="O12" s="34"/>
      <c r="P12" s="34"/>
      <c r="Q12" s="35" t="str">
        <f t="shared" si="3"/>
        <v/>
      </c>
      <c r="R12" s="36"/>
      <c r="S12" s="36"/>
      <c r="T12" s="36"/>
      <c r="U12" s="36"/>
      <c r="V12" s="36"/>
      <c r="W12" s="36"/>
      <c r="X12" s="36"/>
      <c r="Y12" s="8"/>
      <c r="Z12" s="8"/>
      <c r="AA12" s="8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37" t="str">
        <f t="shared" si="4"/>
        <v/>
      </c>
      <c r="CB12" s="6" t="str">
        <f t="shared" si="0"/>
        <v/>
      </c>
      <c r="CC12" s="37" t="str">
        <f t="shared" si="5"/>
        <v/>
      </c>
      <c r="CD12" s="37" t="str">
        <f t="shared" si="6"/>
        <v/>
      </c>
      <c r="CE12" s="6"/>
      <c r="CF12" s="6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38">
        <f t="shared" si="1"/>
        <v>0</v>
      </c>
      <c r="DB12" s="7"/>
      <c r="DC12" s="38">
        <f t="shared" si="2"/>
        <v>0</v>
      </c>
      <c r="DD12" s="38">
        <f t="shared" si="2"/>
        <v>0</v>
      </c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40" customFormat="1" ht="17.25" customHeight="1" x14ac:dyDescent="0.2">
      <c r="A13" s="306" t="s">
        <v>21</v>
      </c>
      <c r="B13" s="330"/>
      <c r="C13" s="25">
        <f>SUM(D13:G13)</f>
        <v>0</v>
      </c>
      <c r="D13" s="41"/>
      <c r="E13" s="42"/>
      <c r="F13" s="42"/>
      <c r="G13" s="43"/>
      <c r="H13" s="44"/>
      <c r="I13" s="45"/>
      <c r="J13" s="46"/>
      <c r="K13" s="44"/>
      <c r="L13" s="43"/>
      <c r="M13" s="47"/>
      <c r="N13" s="34"/>
      <c r="O13" s="34"/>
      <c r="P13" s="34"/>
      <c r="Q13" s="35" t="str">
        <f t="shared" si="3"/>
        <v/>
      </c>
      <c r="R13" s="36"/>
      <c r="S13" s="36"/>
      <c r="T13" s="36"/>
      <c r="U13" s="36"/>
      <c r="V13" s="36"/>
      <c r="W13" s="36"/>
      <c r="X13" s="36"/>
      <c r="Y13" s="8"/>
      <c r="Z13" s="8"/>
      <c r="AA13" s="8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37" t="str">
        <f t="shared" si="4"/>
        <v/>
      </c>
      <c r="CB13" s="6" t="str">
        <f t="shared" si="0"/>
        <v/>
      </c>
      <c r="CC13" s="37" t="str">
        <f t="shared" si="5"/>
        <v/>
      </c>
      <c r="CD13" s="37" t="str">
        <f t="shared" si="6"/>
        <v/>
      </c>
      <c r="CE13" s="6"/>
      <c r="CF13" s="6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38">
        <f t="shared" si="1"/>
        <v>0</v>
      </c>
      <c r="DB13" s="7"/>
      <c r="DC13" s="38">
        <f t="shared" si="2"/>
        <v>0</v>
      </c>
      <c r="DD13" s="38">
        <f t="shared" si="2"/>
        <v>0</v>
      </c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40" customFormat="1" ht="25.5" customHeight="1" x14ac:dyDescent="0.2">
      <c r="A14" s="306" t="s">
        <v>22</v>
      </c>
      <c r="B14" s="330"/>
      <c r="C14" s="25">
        <f t="shared" si="7"/>
        <v>0</v>
      </c>
      <c r="D14" s="41"/>
      <c r="E14" s="42"/>
      <c r="F14" s="42"/>
      <c r="G14" s="43"/>
      <c r="H14" s="44"/>
      <c r="I14" s="45"/>
      <c r="J14" s="46"/>
      <c r="K14" s="44"/>
      <c r="L14" s="43"/>
      <c r="M14" s="47"/>
      <c r="N14" s="34"/>
      <c r="O14" s="34"/>
      <c r="P14" s="34"/>
      <c r="Q14" s="35" t="str">
        <f t="shared" si="3"/>
        <v/>
      </c>
      <c r="R14" s="36"/>
      <c r="S14" s="36"/>
      <c r="T14" s="36"/>
      <c r="U14" s="36"/>
      <c r="V14" s="36"/>
      <c r="W14" s="36"/>
      <c r="X14" s="36"/>
      <c r="Y14" s="8"/>
      <c r="Z14" s="8"/>
      <c r="AA14" s="8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37" t="str">
        <f t="shared" si="4"/>
        <v/>
      </c>
      <c r="CB14" s="6" t="str">
        <f t="shared" si="0"/>
        <v/>
      </c>
      <c r="CC14" s="37" t="str">
        <f t="shared" si="5"/>
        <v/>
      </c>
      <c r="CD14" s="37" t="str">
        <f t="shared" si="6"/>
        <v/>
      </c>
      <c r="CE14" s="6"/>
      <c r="CF14" s="6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38">
        <f t="shared" si="1"/>
        <v>0</v>
      </c>
      <c r="DB14" s="7"/>
      <c r="DC14" s="38">
        <f t="shared" si="2"/>
        <v>0</v>
      </c>
      <c r="DD14" s="38">
        <f t="shared" si="2"/>
        <v>0</v>
      </c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40" customFormat="1" ht="27" customHeight="1" x14ac:dyDescent="0.2">
      <c r="A15" s="306" t="s">
        <v>23</v>
      </c>
      <c r="B15" s="330"/>
      <c r="C15" s="25">
        <f t="shared" si="7"/>
        <v>0</v>
      </c>
      <c r="D15" s="41"/>
      <c r="E15" s="42"/>
      <c r="F15" s="42"/>
      <c r="G15" s="43"/>
      <c r="H15" s="44"/>
      <c r="I15" s="45"/>
      <c r="J15" s="46"/>
      <c r="K15" s="44"/>
      <c r="L15" s="43"/>
      <c r="M15" s="47"/>
      <c r="N15" s="34"/>
      <c r="O15" s="34"/>
      <c r="P15" s="34"/>
      <c r="Q15" s="35" t="str">
        <f t="shared" si="3"/>
        <v/>
      </c>
      <c r="R15" s="36"/>
      <c r="S15" s="36"/>
      <c r="T15" s="36"/>
      <c r="U15" s="36"/>
      <c r="V15" s="36"/>
      <c r="W15" s="36"/>
      <c r="X15" s="36"/>
      <c r="Y15" s="8"/>
      <c r="Z15" s="8"/>
      <c r="AA15" s="8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37" t="str">
        <f t="shared" si="4"/>
        <v/>
      </c>
      <c r="CB15" s="6" t="str">
        <f t="shared" si="0"/>
        <v/>
      </c>
      <c r="CC15" s="37" t="str">
        <f t="shared" si="5"/>
        <v/>
      </c>
      <c r="CD15" s="37" t="str">
        <f t="shared" si="6"/>
        <v/>
      </c>
      <c r="CE15" s="6"/>
      <c r="CF15" s="6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38">
        <f t="shared" si="1"/>
        <v>0</v>
      </c>
      <c r="DB15" s="7"/>
      <c r="DC15" s="38">
        <f t="shared" si="2"/>
        <v>0</v>
      </c>
      <c r="DD15" s="38">
        <f t="shared" si="2"/>
        <v>0</v>
      </c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40" customFormat="1" ht="22.5" customHeight="1" x14ac:dyDescent="0.2">
      <c r="A16" s="306" t="s">
        <v>24</v>
      </c>
      <c r="B16" s="330"/>
      <c r="C16" s="25">
        <f t="shared" si="7"/>
        <v>0</v>
      </c>
      <c r="D16" s="41"/>
      <c r="E16" s="42"/>
      <c r="F16" s="42"/>
      <c r="G16" s="43"/>
      <c r="H16" s="44"/>
      <c r="I16" s="45"/>
      <c r="J16" s="46"/>
      <c r="K16" s="44"/>
      <c r="L16" s="43"/>
      <c r="M16" s="47"/>
      <c r="N16" s="34"/>
      <c r="O16" s="34"/>
      <c r="P16" s="34"/>
      <c r="Q16" s="35" t="str">
        <f t="shared" si="3"/>
        <v/>
      </c>
      <c r="R16" s="36"/>
      <c r="S16" s="36"/>
      <c r="T16" s="36"/>
      <c r="U16" s="36"/>
      <c r="V16" s="36"/>
      <c r="W16" s="36"/>
      <c r="X16" s="36"/>
      <c r="Y16" s="8"/>
      <c r="Z16" s="8"/>
      <c r="AA16" s="8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37" t="str">
        <f t="shared" si="4"/>
        <v/>
      </c>
      <c r="CB16" s="6" t="str">
        <f t="shared" si="0"/>
        <v/>
      </c>
      <c r="CC16" s="37" t="str">
        <f t="shared" si="5"/>
        <v/>
      </c>
      <c r="CD16" s="37" t="str">
        <f t="shared" si="6"/>
        <v/>
      </c>
      <c r="CE16" s="6"/>
      <c r="CF16" s="6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38">
        <f t="shared" si="1"/>
        <v>0</v>
      </c>
      <c r="DB16" s="7"/>
      <c r="DC16" s="38">
        <f t="shared" si="2"/>
        <v>0</v>
      </c>
      <c r="DD16" s="38">
        <f t="shared" si="2"/>
        <v>0</v>
      </c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40" customFormat="1" ht="17.25" customHeight="1" x14ac:dyDescent="0.2">
      <c r="A17" s="306" t="s">
        <v>25</v>
      </c>
      <c r="B17" s="330"/>
      <c r="C17" s="25">
        <f t="shared" si="7"/>
        <v>0</v>
      </c>
      <c r="D17" s="41"/>
      <c r="E17" s="42"/>
      <c r="F17" s="42"/>
      <c r="G17" s="43"/>
      <c r="H17" s="44"/>
      <c r="I17" s="45"/>
      <c r="J17" s="46"/>
      <c r="K17" s="44"/>
      <c r="L17" s="43"/>
      <c r="M17" s="47"/>
      <c r="N17" s="34"/>
      <c r="O17" s="34"/>
      <c r="P17" s="34"/>
      <c r="Q17" s="35" t="str">
        <f t="shared" si="3"/>
        <v/>
      </c>
      <c r="R17" s="36"/>
      <c r="S17" s="36"/>
      <c r="T17" s="36"/>
      <c r="U17" s="36"/>
      <c r="V17" s="36"/>
      <c r="W17" s="36"/>
      <c r="X17" s="36"/>
      <c r="Y17" s="8"/>
      <c r="Z17" s="8"/>
      <c r="AA17" s="8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37" t="str">
        <f t="shared" si="4"/>
        <v/>
      </c>
      <c r="CB17" s="6" t="str">
        <f t="shared" si="0"/>
        <v/>
      </c>
      <c r="CC17" s="37" t="str">
        <f t="shared" si="5"/>
        <v/>
      </c>
      <c r="CD17" s="37" t="str">
        <f t="shared" si="6"/>
        <v/>
      </c>
      <c r="CE17" s="6"/>
      <c r="CF17" s="6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38">
        <f t="shared" si="1"/>
        <v>0</v>
      </c>
      <c r="DB17" s="7"/>
      <c r="DC17" s="38">
        <f t="shared" si="2"/>
        <v>0</v>
      </c>
      <c r="DD17" s="38">
        <f t="shared" si="2"/>
        <v>0</v>
      </c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40" customFormat="1" ht="23.25" customHeight="1" x14ac:dyDescent="0.2">
      <c r="A18" s="306" t="s">
        <v>26</v>
      </c>
      <c r="B18" s="307"/>
      <c r="C18" s="25">
        <f t="shared" si="7"/>
        <v>0</v>
      </c>
      <c r="D18" s="41"/>
      <c r="E18" s="42"/>
      <c r="F18" s="42"/>
      <c r="G18" s="43"/>
      <c r="H18" s="44"/>
      <c r="I18" s="45"/>
      <c r="J18" s="46"/>
      <c r="K18" s="44"/>
      <c r="L18" s="43"/>
      <c r="M18" s="48"/>
      <c r="N18" s="34"/>
      <c r="O18" s="34"/>
      <c r="P18" s="34"/>
      <c r="Q18" s="35" t="str">
        <f t="shared" si="3"/>
        <v/>
      </c>
      <c r="R18" s="36"/>
      <c r="S18" s="36"/>
      <c r="T18" s="36"/>
      <c r="U18" s="36"/>
      <c r="V18" s="36"/>
      <c r="W18" s="36"/>
      <c r="X18" s="36"/>
      <c r="Y18" s="8"/>
      <c r="Z18" s="8"/>
      <c r="AA18" s="8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37" t="str">
        <f t="shared" si="4"/>
        <v/>
      </c>
      <c r="CB18" s="37" t="str">
        <f t="shared" si="0"/>
        <v/>
      </c>
      <c r="CC18" s="37" t="str">
        <f t="shared" si="5"/>
        <v/>
      </c>
      <c r="CD18" s="37" t="str">
        <f t="shared" si="6"/>
        <v/>
      </c>
      <c r="CE18" s="6"/>
      <c r="CF18" s="6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38">
        <f t="shared" si="1"/>
        <v>0</v>
      </c>
      <c r="DB18" s="38">
        <f>IF(M18&gt;$C18,1,0)</f>
        <v>0</v>
      </c>
      <c r="DC18" s="38">
        <f>IF(N18&gt;$C18,1,0)</f>
        <v>0</v>
      </c>
      <c r="DD18" s="38">
        <f>IF(O18&gt;$C18,1,0)</f>
        <v>0</v>
      </c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40" customFormat="1" ht="17.25" customHeight="1" x14ac:dyDescent="0.2">
      <c r="A19" s="306" t="s">
        <v>27</v>
      </c>
      <c r="B19" s="330"/>
      <c r="C19" s="25">
        <f t="shared" si="7"/>
        <v>0</v>
      </c>
      <c r="D19" s="41"/>
      <c r="E19" s="42"/>
      <c r="F19" s="42"/>
      <c r="G19" s="43"/>
      <c r="H19" s="44"/>
      <c r="I19" s="45"/>
      <c r="J19" s="46"/>
      <c r="K19" s="44"/>
      <c r="L19" s="43"/>
      <c r="M19" s="48"/>
      <c r="N19" s="34"/>
      <c r="O19" s="34"/>
      <c r="P19" s="34"/>
      <c r="Q19" s="35" t="str">
        <f t="shared" si="3"/>
        <v/>
      </c>
      <c r="R19" s="36"/>
      <c r="S19" s="36"/>
      <c r="T19" s="36"/>
      <c r="U19" s="36"/>
      <c r="V19" s="36"/>
      <c r="W19" s="36"/>
      <c r="X19" s="36"/>
      <c r="Y19" s="8"/>
      <c r="Z19" s="8"/>
      <c r="AA19" s="8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37" t="str">
        <f t="shared" si="4"/>
        <v/>
      </c>
      <c r="CB19" s="37" t="str">
        <f t="shared" si="0"/>
        <v/>
      </c>
      <c r="CC19" s="37" t="str">
        <f t="shared" si="5"/>
        <v/>
      </c>
      <c r="CD19" s="37" t="str">
        <f t="shared" si="6"/>
        <v/>
      </c>
      <c r="CE19" s="6"/>
      <c r="CF19" s="6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38">
        <f t="shared" si="1"/>
        <v>0</v>
      </c>
      <c r="DB19" s="38">
        <f>IF(M19&gt;C19,1,0)</f>
        <v>0</v>
      </c>
      <c r="DC19" s="38">
        <f t="shared" ref="DC19:DD35" si="8">IF(N19&gt;$C19,1,0)</f>
        <v>0</v>
      </c>
      <c r="DD19" s="38">
        <f t="shared" si="8"/>
        <v>0</v>
      </c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40" customFormat="1" ht="17.25" customHeight="1" x14ac:dyDescent="0.2">
      <c r="A20" s="306" t="s">
        <v>28</v>
      </c>
      <c r="B20" s="330"/>
      <c r="C20" s="25">
        <f t="shared" si="7"/>
        <v>0</v>
      </c>
      <c r="D20" s="41"/>
      <c r="E20" s="42"/>
      <c r="F20" s="42"/>
      <c r="G20" s="43"/>
      <c r="H20" s="44"/>
      <c r="I20" s="45"/>
      <c r="J20" s="46"/>
      <c r="K20" s="44"/>
      <c r="L20" s="43"/>
      <c r="M20" s="48"/>
      <c r="N20" s="34"/>
      <c r="O20" s="34"/>
      <c r="P20" s="34"/>
      <c r="Q20" s="35" t="str">
        <f t="shared" si="3"/>
        <v/>
      </c>
      <c r="R20" s="36"/>
      <c r="S20" s="36"/>
      <c r="T20" s="36"/>
      <c r="U20" s="36"/>
      <c r="V20" s="36"/>
      <c r="W20" s="36"/>
      <c r="X20" s="36"/>
      <c r="Y20" s="8"/>
      <c r="Z20" s="8"/>
      <c r="AA20" s="8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37" t="str">
        <f t="shared" si="4"/>
        <v/>
      </c>
      <c r="CB20" s="37" t="str">
        <f t="shared" si="0"/>
        <v/>
      </c>
      <c r="CC20" s="37" t="str">
        <f t="shared" si="5"/>
        <v/>
      </c>
      <c r="CD20" s="37" t="str">
        <f t="shared" si="6"/>
        <v/>
      </c>
      <c r="CE20" s="6"/>
      <c r="CF20" s="6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38">
        <f t="shared" si="1"/>
        <v>0</v>
      </c>
      <c r="DB20" s="38">
        <f>IF(M20&gt;C20,1,0)</f>
        <v>0</v>
      </c>
      <c r="DC20" s="38">
        <f t="shared" si="8"/>
        <v>0</v>
      </c>
      <c r="DD20" s="38">
        <f t="shared" si="8"/>
        <v>0</v>
      </c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40" customFormat="1" ht="25.5" customHeight="1" x14ac:dyDescent="0.2">
      <c r="A21" s="306" t="s">
        <v>29</v>
      </c>
      <c r="B21" s="330"/>
      <c r="C21" s="25">
        <f t="shared" si="7"/>
        <v>0</v>
      </c>
      <c r="D21" s="41"/>
      <c r="E21" s="42"/>
      <c r="F21" s="42"/>
      <c r="G21" s="43"/>
      <c r="H21" s="44"/>
      <c r="I21" s="45"/>
      <c r="J21" s="46"/>
      <c r="K21" s="44"/>
      <c r="L21" s="43"/>
      <c r="M21" s="47"/>
      <c r="N21" s="34"/>
      <c r="O21" s="34"/>
      <c r="P21" s="34"/>
      <c r="Q21" s="35" t="str">
        <f t="shared" si="3"/>
        <v/>
      </c>
      <c r="R21" s="36"/>
      <c r="S21" s="36"/>
      <c r="T21" s="36"/>
      <c r="U21" s="36"/>
      <c r="V21" s="36"/>
      <c r="W21" s="36"/>
      <c r="X21" s="36"/>
      <c r="Y21" s="8"/>
      <c r="Z21" s="8"/>
      <c r="AA21" s="8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37" t="str">
        <f t="shared" si="4"/>
        <v/>
      </c>
      <c r="CB21" s="6" t="str">
        <f t="shared" si="0"/>
        <v/>
      </c>
      <c r="CC21" s="37" t="str">
        <f t="shared" si="5"/>
        <v/>
      </c>
      <c r="CD21" s="37" t="str">
        <f t="shared" si="6"/>
        <v/>
      </c>
      <c r="CE21" s="6"/>
      <c r="CF21" s="6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38">
        <f t="shared" si="1"/>
        <v>0</v>
      </c>
      <c r="DB21" s="7"/>
      <c r="DC21" s="38">
        <f t="shared" si="8"/>
        <v>0</v>
      </c>
      <c r="DD21" s="38">
        <f t="shared" si="8"/>
        <v>0</v>
      </c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40" customFormat="1" ht="17.25" customHeight="1" x14ac:dyDescent="0.2">
      <c r="A22" s="306" t="s">
        <v>30</v>
      </c>
      <c r="B22" s="330"/>
      <c r="C22" s="25">
        <f t="shared" si="7"/>
        <v>0</v>
      </c>
      <c r="D22" s="41"/>
      <c r="E22" s="42"/>
      <c r="F22" s="42"/>
      <c r="G22" s="43"/>
      <c r="H22" s="44"/>
      <c r="I22" s="45"/>
      <c r="J22" s="46"/>
      <c r="K22" s="44"/>
      <c r="L22" s="43"/>
      <c r="M22" s="47"/>
      <c r="N22" s="34"/>
      <c r="O22" s="34"/>
      <c r="P22" s="34"/>
      <c r="Q22" s="35" t="str">
        <f t="shared" si="3"/>
        <v/>
      </c>
      <c r="R22" s="36"/>
      <c r="S22" s="36"/>
      <c r="T22" s="36"/>
      <c r="U22" s="36"/>
      <c r="V22" s="36"/>
      <c r="W22" s="36"/>
      <c r="X22" s="36"/>
      <c r="Y22" s="8"/>
      <c r="Z22" s="8"/>
      <c r="AA22" s="8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37" t="str">
        <f t="shared" si="4"/>
        <v/>
      </c>
      <c r="CB22" s="6" t="str">
        <f t="shared" si="0"/>
        <v/>
      </c>
      <c r="CC22" s="37" t="str">
        <f t="shared" si="5"/>
        <v/>
      </c>
      <c r="CD22" s="37" t="str">
        <f t="shared" si="6"/>
        <v/>
      </c>
      <c r="CE22" s="6"/>
      <c r="CF22" s="6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38">
        <f t="shared" si="1"/>
        <v>0</v>
      </c>
      <c r="DB22" s="7"/>
      <c r="DC22" s="38">
        <f t="shared" si="8"/>
        <v>0</v>
      </c>
      <c r="DD22" s="38">
        <f t="shared" si="8"/>
        <v>0</v>
      </c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40" customFormat="1" ht="17.25" customHeight="1" x14ac:dyDescent="0.2">
      <c r="A23" s="306" t="s">
        <v>31</v>
      </c>
      <c r="B23" s="307"/>
      <c r="C23" s="25">
        <f>SUM(D23:G23)</f>
        <v>0</v>
      </c>
      <c r="D23" s="41"/>
      <c r="E23" s="42"/>
      <c r="F23" s="42"/>
      <c r="G23" s="43"/>
      <c r="H23" s="44"/>
      <c r="I23" s="45"/>
      <c r="J23" s="46"/>
      <c r="K23" s="44"/>
      <c r="L23" s="43"/>
      <c r="M23" s="48"/>
      <c r="N23" s="34"/>
      <c r="O23" s="34"/>
      <c r="P23" s="34"/>
      <c r="Q23" s="35" t="str">
        <f t="shared" si="3"/>
        <v/>
      </c>
      <c r="R23" s="36"/>
      <c r="S23" s="36"/>
      <c r="T23" s="36"/>
      <c r="U23" s="36"/>
      <c r="V23" s="36"/>
      <c r="W23" s="36"/>
      <c r="X23" s="36"/>
      <c r="Y23" s="8"/>
      <c r="Z23" s="8"/>
      <c r="AA23" s="8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37" t="str">
        <f t="shared" si="4"/>
        <v/>
      </c>
      <c r="CB23" s="37" t="str">
        <f t="shared" si="0"/>
        <v/>
      </c>
      <c r="CC23" s="37" t="str">
        <f t="shared" si="5"/>
        <v/>
      </c>
      <c r="CD23" s="37" t="str">
        <f t="shared" si="6"/>
        <v/>
      </c>
      <c r="CE23" s="6"/>
      <c r="CF23" s="6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38">
        <f t="shared" si="1"/>
        <v>0</v>
      </c>
      <c r="DB23" s="38">
        <f>IF(M23&gt;C23,1,0)</f>
        <v>0</v>
      </c>
      <c r="DC23" s="38">
        <f t="shared" si="8"/>
        <v>0</v>
      </c>
      <c r="DD23" s="38">
        <f t="shared" si="8"/>
        <v>0</v>
      </c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40" customFormat="1" ht="17.25" customHeight="1" x14ac:dyDescent="0.2">
      <c r="A24" s="306" t="s">
        <v>32</v>
      </c>
      <c r="B24" s="307"/>
      <c r="C24" s="25">
        <f t="shared" si="7"/>
        <v>0</v>
      </c>
      <c r="D24" s="41"/>
      <c r="E24" s="42"/>
      <c r="F24" s="42"/>
      <c r="G24" s="43"/>
      <c r="H24" s="44"/>
      <c r="I24" s="45"/>
      <c r="J24" s="46"/>
      <c r="K24" s="44"/>
      <c r="L24" s="43"/>
      <c r="M24" s="48"/>
      <c r="N24" s="34"/>
      <c r="O24" s="34"/>
      <c r="P24" s="34"/>
      <c r="Q24" s="35" t="str">
        <f t="shared" si="3"/>
        <v/>
      </c>
      <c r="R24" s="36"/>
      <c r="S24" s="36"/>
      <c r="T24" s="36"/>
      <c r="U24" s="36"/>
      <c r="V24" s="36"/>
      <c r="W24" s="36"/>
      <c r="X24" s="36"/>
      <c r="Y24" s="8"/>
      <c r="Z24" s="8"/>
      <c r="AA24" s="8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37" t="str">
        <f t="shared" si="4"/>
        <v/>
      </c>
      <c r="CB24" s="37" t="str">
        <f t="shared" si="0"/>
        <v/>
      </c>
      <c r="CC24" s="37" t="str">
        <f t="shared" si="5"/>
        <v/>
      </c>
      <c r="CD24" s="37" t="str">
        <f t="shared" si="6"/>
        <v/>
      </c>
      <c r="CE24" s="6"/>
      <c r="CF24" s="6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38">
        <f t="shared" si="1"/>
        <v>0</v>
      </c>
      <c r="DB24" s="38">
        <f>IF(M24&gt;C24,1,0)</f>
        <v>0</v>
      </c>
      <c r="DC24" s="38">
        <f t="shared" si="8"/>
        <v>0</v>
      </c>
      <c r="DD24" s="38">
        <f t="shared" si="8"/>
        <v>0</v>
      </c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40" customFormat="1" ht="25.5" customHeight="1" x14ac:dyDescent="0.2">
      <c r="A25" s="306" t="s">
        <v>33</v>
      </c>
      <c r="B25" s="307"/>
      <c r="C25" s="25">
        <f>SUM(D25:G25)</f>
        <v>0</v>
      </c>
      <c r="D25" s="41"/>
      <c r="E25" s="42"/>
      <c r="F25" s="42"/>
      <c r="G25" s="43"/>
      <c r="H25" s="44"/>
      <c r="I25" s="45"/>
      <c r="J25" s="46"/>
      <c r="K25" s="44"/>
      <c r="L25" s="43"/>
      <c r="M25" s="48"/>
      <c r="N25" s="34"/>
      <c r="O25" s="34"/>
      <c r="P25" s="34"/>
      <c r="Q25" s="35" t="str">
        <f t="shared" si="3"/>
        <v/>
      </c>
      <c r="R25" s="36"/>
      <c r="S25" s="36"/>
      <c r="T25" s="36"/>
      <c r="U25" s="36"/>
      <c r="V25" s="36"/>
      <c r="W25" s="36"/>
      <c r="X25" s="36"/>
      <c r="Y25" s="8"/>
      <c r="Z25" s="8"/>
      <c r="AA25" s="8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37" t="str">
        <f t="shared" si="4"/>
        <v/>
      </c>
      <c r="CB25" s="37" t="str">
        <f t="shared" si="0"/>
        <v/>
      </c>
      <c r="CC25" s="37" t="str">
        <f t="shared" si="5"/>
        <v/>
      </c>
      <c r="CD25" s="37" t="str">
        <f t="shared" si="6"/>
        <v/>
      </c>
      <c r="CE25" s="6"/>
      <c r="CF25" s="6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38">
        <f t="shared" si="1"/>
        <v>0</v>
      </c>
      <c r="DB25" s="38">
        <f>IF(M25&gt;C25,1,0)</f>
        <v>0</v>
      </c>
      <c r="DC25" s="38">
        <f t="shared" si="8"/>
        <v>0</v>
      </c>
      <c r="DD25" s="38">
        <f t="shared" si="8"/>
        <v>0</v>
      </c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40" customFormat="1" ht="26.25" customHeight="1" x14ac:dyDescent="0.2">
      <c r="A26" s="306" t="s">
        <v>34</v>
      </c>
      <c r="B26" s="330"/>
      <c r="C26" s="25">
        <f t="shared" si="7"/>
        <v>0</v>
      </c>
      <c r="D26" s="41"/>
      <c r="E26" s="42"/>
      <c r="F26" s="42"/>
      <c r="G26" s="43"/>
      <c r="H26" s="44"/>
      <c r="I26" s="45"/>
      <c r="J26" s="46"/>
      <c r="K26" s="44"/>
      <c r="L26" s="43"/>
      <c r="M26" s="47"/>
      <c r="N26" s="34"/>
      <c r="O26" s="34"/>
      <c r="P26" s="34"/>
      <c r="Q26" s="35" t="str">
        <f t="shared" si="3"/>
        <v/>
      </c>
      <c r="R26" s="36"/>
      <c r="S26" s="36"/>
      <c r="T26" s="36"/>
      <c r="U26" s="36"/>
      <c r="V26" s="36"/>
      <c r="W26" s="36"/>
      <c r="X26" s="36"/>
      <c r="Y26" s="8"/>
      <c r="Z26" s="8"/>
      <c r="AA26" s="8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37" t="str">
        <f t="shared" si="4"/>
        <v/>
      </c>
      <c r="CB26" s="6" t="str">
        <f t="shared" si="0"/>
        <v/>
      </c>
      <c r="CC26" s="37" t="str">
        <f t="shared" si="5"/>
        <v/>
      </c>
      <c r="CD26" s="37" t="str">
        <f t="shared" si="6"/>
        <v/>
      </c>
      <c r="CE26" s="6"/>
      <c r="CF26" s="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38">
        <f t="shared" si="1"/>
        <v>0</v>
      </c>
      <c r="DB26" s="7"/>
      <c r="DC26" s="38">
        <f t="shared" si="8"/>
        <v>0</v>
      </c>
      <c r="DD26" s="38">
        <f t="shared" si="8"/>
        <v>0</v>
      </c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40" customFormat="1" ht="26.25" customHeight="1" x14ac:dyDescent="0.2">
      <c r="A27" s="306" t="s">
        <v>35</v>
      </c>
      <c r="B27" s="307"/>
      <c r="C27" s="25">
        <f t="shared" si="7"/>
        <v>0</v>
      </c>
      <c r="D27" s="41"/>
      <c r="E27" s="42"/>
      <c r="F27" s="42"/>
      <c r="G27" s="43"/>
      <c r="H27" s="44"/>
      <c r="I27" s="45"/>
      <c r="J27" s="46"/>
      <c r="K27" s="44"/>
      <c r="L27" s="43"/>
      <c r="M27" s="47"/>
      <c r="N27" s="34"/>
      <c r="O27" s="34"/>
      <c r="P27" s="34"/>
      <c r="Q27" s="35" t="str">
        <f t="shared" si="3"/>
        <v/>
      </c>
      <c r="R27" s="36"/>
      <c r="S27" s="36"/>
      <c r="T27" s="36"/>
      <c r="U27" s="36"/>
      <c r="V27" s="36"/>
      <c r="W27" s="36"/>
      <c r="X27" s="36"/>
      <c r="Y27" s="8"/>
      <c r="Z27" s="8"/>
      <c r="AA27" s="8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37" t="str">
        <f t="shared" si="4"/>
        <v/>
      </c>
      <c r="CB27" s="6" t="str">
        <f t="shared" si="0"/>
        <v/>
      </c>
      <c r="CC27" s="37" t="str">
        <f t="shared" si="5"/>
        <v/>
      </c>
      <c r="CD27" s="37" t="str">
        <f t="shared" si="6"/>
        <v/>
      </c>
      <c r="CE27" s="6"/>
      <c r="CF27" s="6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38">
        <f t="shared" si="1"/>
        <v>0</v>
      </c>
      <c r="DB27" s="7"/>
      <c r="DC27" s="38">
        <f t="shared" si="8"/>
        <v>0</v>
      </c>
      <c r="DD27" s="38">
        <f t="shared" si="8"/>
        <v>0</v>
      </c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40" customFormat="1" ht="24.75" customHeight="1" x14ac:dyDescent="0.2">
      <c r="A28" s="308" t="s">
        <v>36</v>
      </c>
      <c r="B28" s="331"/>
      <c r="C28" s="25">
        <f t="shared" si="7"/>
        <v>0</v>
      </c>
      <c r="D28" s="41"/>
      <c r="E28" s="42"/>
      <c r="F28" s="42"/>
      <c r="G28" s="43"/>
      <c r="H28" s="44"/>
      <c r="I28" s="45"/>
      <c r="J28" s="46"/>
      <c r="K28" s="44"/>
      <c r="L28" s="43"/>
      <c r="M28" s="47"/>
      <c r="N28" s="34"/>
      <c r="O28" s="34"/>
      <c r="P28" s="34"/>
      <c r="Q28" s="35" t="str">
        <f t="shared" si="3"/>
        <v/>
      </c>
      <c r="R28" s="36"/>
      <c r="S28" s="36"/>
      <c r="T28" s="36"/>
      <c r="U28" s="36"/>
      <c r="V28" s="36"/>
      <c r="W28" s="36"/>
      <c r="X28" s="36"/>
      <c r="Y28" s="8"/>
      <c r="Z28" s="8"/>
      <c r="AA28" s="8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37" t="str">
        <f t="shared" si="4"/>
        <v/>
      </c>
      <c r="CB28" s="6" t="str">
        <f t="shared" si="0"/>
        <v/>
      </c>
      <c r="CC28" s="37" t="str">
        <f t="shared" si="5"/>
        <v/>
      </c>
      <c r="CD28" s="37" t="str">
        <f t="shared" si="6"/>
        <v/>
      </c>
      <c r="CE28" s="6"/>
      <c r="CF28" s="6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38">
        <f t="shared" si="1"/>
        <v>0</v>
      </c>
      <c r="DB28" s="7"/>
      <c r="DC28" s="38">
        <f t="shared" si="8"/>
        <v>0</v>
      </c>
      <c r="DD28" s="38">
        <f t="shared" si="8"/>
        <v>0</v>
      </c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40" customFormat="1" ht="17.25" customHeight="1" x14ac:dyDescent="0.2">
      <c r="A29" s="308" t="s">
        <v>37</v>
      </c>
      <c r="B29" s="309"/>
      <c r="C29" s="25">
        <f t="shared" si="7"/>
        <v>0</v>
      </c>
      <c r="D29" s="41"/>
      <c r="E29" s="42"/>
      <c r="F29" s="42"/>
      <c r="G29" s="43"/>
      <c r="H29" s="44"/>
      <c r="I29" s="45"/>
      <c r="J29" s="46"/>
      <c r="K29" s="44"/>
      <c r="L29" s="43"/>
      <c r="M29" s="48"/>
      <c r="N29" s="34"/>
      <c r="O29" s="34"/>
      <c r="P29" s="34"/>
      <c r="Q29" s="35" t="str">
        <f t="shared" si="3"/>
        <v/>
      </c>
      <c r="R29" s="36"/>
      <c r="S29" s="36"/>
      <c r="T29" s="36"/>
      <c r="U29" s="36"/>
      <c r="V29" s="36"/>
      <c r="W29" s="36"/>
      <c r="X29" s="36"/>
      <c r="Y29" s="8"/>
      <c r="Z29" s="8"/>
      <c r="AA29" s="8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37" t="str">
        <f t="shared" si="4"/>
        <v/>
      </c>
      <c r="CB29" s="37" t="str">
        <f t="shared" si="0"/>
        <v/>
      </c>
      <c r="CC29" s="37" t="str">
        <f t="shared" si="5"/>
        <v/>
      </c>
      <c r="CD29" s="37" t="str">
        <f t="shared" si="6"/>
        <v/>
      </c>
      <c r="CE29" s="6"/>
      <c r="CF29" s="6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38">
        <f t="shared" si="1"/>
        <v>0</v>
      </c>
      <c r="DB29" s="38">
        <f t="shared" ref="DB29:DB35" si="9">IF(M29&gt;C29,1,0)</f>
        <v>0</v>
      </c>
      <c r="DC29" s="38">
        <f t="shared" si="8"/>
        <v>0</v>
      </c>
      <c r="DD29" s="38">
        <f t="shared" si="8"/>
        <v>0</v>
      </c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40" customFormat="1" ht="17.25" customHeight="1" x14ac:dyDescent="0.2">
      <c r="A30" s="306" t="s">
        <v>38</v>
      </c>
      <c r="B30" s="330"/>
      <c r="C30" s="25">
        <f t="shared" si="7"/>
        <v>0</v>
      </c>
      <c r="D30" s="49"/>
      <c r="E30" s="42"/>
      <c r="F30" s="42"/>
      <c r="G30" s="43"/>
      <c r="H30" s="45"/>
      <c r="I30" s="45"/>
      <c r="J30" s="49"/>
      <c r="K30" s="44"/>
      <c r="L30" s="43"/>
      <c r="M30" s="48"/>
      <c r="N30" s="34"/>
      <c r="O30" s="34"/>
      <c r="P30" s="34"/>
      <c r="Q30" s="35" t="str">
        <f t="shared" si="3"/>
        <v/>
      </c>
      <c r="R30" s="36"/>
      <c r="S30" s="36"/>
      <c r="T30" s="36"/>
      <c r="U30" s="36"/>
      <c r="V30" s="36"/>
      <c r="W30" s="36"/>
      <c r="X30" s="36"/>
      <c r="Y30" s="8"/>
      <c r="Z30" s="8"/>
      <c r="AA30" s="8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37" t="str">
        <f t="shared" si="4"/>
        <v/>
      </c>
      <c r="CB30" s="37" t="str">
        <f t="shared" si="0"/>
        <v/>
      </c>
      <c r="CC30" s="37" t="str">
        <f t="shared" si="5"/>
        <v/>
      </c>
      <c r="CD30" s="37" t="str">
        <f t="shared" si="6"/>
        <v/>
      </c>
      <c r="CE30" s="6"/>
      <c r="CF30" s="6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38">
        <f t="shared" si="1"/>
        <v>0</v>
      </c>
      <c r="DB30" s="38">
        <f t="shared" si="9"/>
        <v>0</v>
      </c>
      <c r="DC30" s="38">
        <f t="shared" si="8"/>
        <v>0</v>
      </c>
      <c r="DD30" s="38">
        <f t="shared" si="8"/>
        <v>0</v>
      </c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40" customFormat="1" ht="24" customHeight="1" x14ac:dyDescent="0.2">
      <c r="A31" s="332" t="s">
        <v>39</v>
      </c>
      <c r="B31" s="333"/>
      <c r="C31" s="25">
        <f>SUM(D31:G31)</f>
        <v>0</v>
      </c>
      <c r="D31" s="49"/>
      <c r="E31" s="42"/>
      <c r="F31" s="42"/>
      <c r="G31" s="43"/>
      <c r="H31" s="45"/>
      <c r="I31" s="45"/>
      <c r="J31" s="49"/>
      <c r="K31" s="44"/>
      <c r="L31" s="43"/>
      <c r="M31" s="48"/>
      <c r="N31" s="34"/>
      <c r="O31" s="34"/>
      <c r="P31" s="34"/>
      <c r="Q31" s="35" t="str">
        <f t="shared" si="3"/>
        <v/>
      </c>
      <c r="R31" s="36"/>
      <c r="S31" s="36"/>
      <c r="T31" s="36"/>
      <c r="U31" s="36"/>
      <c r="V31" s="36"/>
      <c r="W31" s="36"/>
      <c r="X31" s="36"/>
      <c r="Y31" s="8"/>
      <c r="Z31" s="8"/>
      <c r="AA31" s="8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37" t="str">
        <f t="shared" si="4"/>
        <v/>
      </c>
      <c r="CB31" s="37" t="str">
        <f t="shared" si="0"/>
        <v/>
      </c>
      <c r="CC31" s="37" t="str">
        <f t="shared" si="5"/>
        <v/>
      </c>
      <c r="CD31" s="37" t="str">
        <f t="shared" si="6"/>
        <v/>
      </c>
      <c r="CE31" s="6"/>
      <c r="CF31" s="6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38">
        <f t="shared" si="1"/>
        <v>0</v>
      </c>
      <c r="DB31" s="38">
        <f t="shared" si="9"/>
        <v>0</v>
      </c>
      <c r="DC31" s="38">
        <f t="shared" si="8"/>
        <v>0</v>
      </c>
      <c r="DD31" s="38">
        <f t="shared" si="8"/>
        <v>0</v>
      </c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40" customFormat="1" ht="24" customHeight="1" x14ac:dyDescent="0.2">
      <c r="A32" s="332" t="s">
        <v>40</v>
      </c>
      <c r="B32" s="333"/>
      <c r="C32" s="25">
        <f>SUM(D32:G32)</f>
        <v>0</v>
      </c>
      <c r="D32" s="49"/>
      <c r="E32" s="42"/>
      <c r="F32" s="42"/>
      <c r="G32" s="43"/>
      <c r="H32" s="44"/>
      <c r="I32" s="45"/>
      <c r="J32" s="49"/>
      <c r="K32" s="44"/>
      <c r="L32" s="43"/>
      <c r="M32" s="48"/>
      <c r="N32" s="34"/>
      <c r="O32" s="34"/>
      <c r="P32" s="34"/>
      <c r="Q32" s="35" t="str">
        <f t="shared" si="3"/>
        <v/>
      </c>
      <c r="R32" s="36"/>
      <c r="S32" s="36"/>
      <c r="T32" s="36"/>
      <c r="U32" s="36"/>
      <c r="V32" s="36"/>
      <c r="W32" s="36"/>
      <c r="X32" s="36"/>
      <c r="Y32" s="8"/>
      <c r="Z32" s="8"/>
      <c r="AA32" s="8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37" t="str">
        <f t="shared" si="4"/>
        <v/>
      </c>
      <c r="CB32" s="37" t="str">
        <f>IF(DB32=1,"* Programa de Atención Domiciliaria a Personas con Dependencia Severa debe ser MENOR O IGUAL al Total. ","")</f>
        <v/>
      </c>
      <c r="CC32" s="37" t="str">
        <f t="shared" si="5"/>
        <v/>
      </c>
      <c r="CD32" s="37" t="str">
        <f t="shared" si="6"/>
        <v/>
      </c>
      <c r="CE32" s="6"/>
      <c r="CF32" s="6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38"/>
      <c r="DB32" s="38">
        <f t="shared" si="9"/>
        <v>0</v>
      </c>
      <c r="DC32" s="38">
        <f t="shared" si="8"/>
        <v>0</v>
      </c>
      <c r="DD32" s="38">
        <f t="shared" si="8"/>
        <v>0</v>
      </c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40" customFormat="1" ht="24" customHeight="1" x14ac:dyDescent="0.2">
      <c r="A33" s="332" t="s">
        <v>41</v>
      </c>
      <c r="B33" s="333"/>
      <c r="C33" s="25">
        <f>SUM(D33:G33)</f>
        <v>0</v>
      </c>
      <c r="D33" s="49"/>
      <c r="E33" s="42"/>
      <c r="F33" s="42"/>
      <c r="G33" s="43"/>
      <c r="H33" s="44"/>
      <c r="I33" s="45"/>
      <c r="J33" s="49"/>
      <c r="K33" s="44"/>
      <c r="L33" s="43"/>
      <c r="M33" s="48"/>
      <c r="N33" s="34"/>
      <c r="O33" s="34"/>
      <c r="P33" s="34"/>
      <c r="Q33" s="35" t="str">
        <f t="shared" si="3"/>
        <v/>
      </c>
      <c r="R33" s="36"/>
      <c r="S33" s="36"/>
      <c r="T33" s="36"/>
      <c r="U33" s="36"/>
      <c r="V33" s="36"/>
      <c r="W33" s="36"/>
      <c r="X33" s="36"/>
      <c r="Y33" s="8"/>
      <c r="Z33" s="8"/>
      <c r="AA33" s="8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37" t="str">
        <f t="shared" si="4"/>
        <v/>
      </c>
      <c r="CB33" s="37" t="str">
        <f>IF(DB33=1,"* Programa de Atención Domiciliaria a Personas con Dependencia Severa debe ser MENOR O IGUAL al Total. ","")</f>
        <v/>
      </c>
      <c r="CC33" s="37" t="str">
        <f t="shared" si="5"/>
        <v/>
      </c>
      <c r="CD33" s="37" t="str">
        <f t="shared" si="6"/>
        <v/>
      </c>
      <c r="CE33" s="6"/>
      <c r="CF33" s="6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38">
        <f>IF((K33+J33+L33)&lt;&gt;C33,1,0)</f>
        <v>0</v>
      </c>
      <c r="DB33" s="38">
        <f t="shared" si="9"/>
        <v>0</v>
      </c>
      <c r="DC33" s="38">
        <f t="shared" si="8"/>
        <v>0</v>
      </c>
      <c r="DD33" s="38">
        <f t="shared" si="8"/>
        <v>0</v>
      </c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40" customFormat="1" ht="24" customHeight="1" x14ac:dyDescent="0.2">
      <c r="A34" s="334" t="s">
        <v>42</v>
      </c>
      <c r="B34" s="335"/>
      <c r="C34" s="50">
        <f>SUM(D34:G34)</f>
        <v>0</v>
      </c>
      <c r="D34" s="51"/>
      <c r="E34" s="27"/>
      <c r="F34" s="27"/>
      <c r="G34" s="32"/>
      <c r="H34" s="29"/>
      <c r="I34" s="30"/>
      <c r="J34" s="51"/>
      <c r="K34" s="29"/>
      <c r="L34" s="32"/>
      <c r="M34" s="48"/>
      <c r="N34" s="52"/>
      <c r="O34" s="52"/>
      <c r="P34" s="52"/>
      <c r="Q34" s="35" t="str">
        <f t="shared" si="3"/>
        <v/>
      </c>
      <c r="R34" s="36"/>
      <c r="S34" s="36"/>
      <c r="T34" s="36"/>
      <c r="U34" s="36"/>
      <c r="V34" s="36"/>
      <c r="W34" s="36"/>
      <c r="X34" s="36"/>
      <c r="Y34" s="8"/>
      <c r="Z34" s="8"/>
      <c r="AA34" s="8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37" t="str">
        <f t="shared" si="4"/>
        <v/>
      </c>
      <c r="CB34" s="37" t="str">
        <f>IF(DB34=1,"* Programa de Atención Domiciliaria a Personas con Dependencia Severa debe ser MENOR O IGUAL al Total. ","")</f>
        <v/>
      </c>
      <c r="CC34" s="37" t="str">
        <f t="shared" si="5"/>
        <v/>
      </c>
      <c r="CD34" s="37" t="str">
        <f t="shared" si="6"/>
        <v/>
      </c>
      <c r="CE34" s="6"/>
      <c r="CF34" s="6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38">
        <f>IF((K34+J34+L34)&lt;&gt;C34,1,0)</f>
        <v>0</v>
      </c>
      <c r="DB34" s="38">
        <f t="shared" si="9"/>
        <v>0</v>
      </c>
      <c r="DC34" s="38">
        <f t="shared" si="8"/>
        <v>0</v>
      </c>
      <c r="DD34" s="38">
        <f t="shared" si="8"/>
        <v>0</v>
      </c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40" customFormat="1" ht="24" customHeight="1" x14ac:dyDescent="0.2">
      <c r="A35" s="336" t="s">
        <v>43</v>
      </c>
      <c r="B35" s="337"/>
      <c r="C35" s="53">
        <f>SUM(D35:G35)</f>
        <v>0</v>
      </c>
      <c r="D35" s="54"/>
      <c r="E35" s="55"/>
      <c r="F35" s="55"/>
      <c r="G35" s="56"/>
      <c r="H35" s="57"/>
      <c r="I35" s="58"/>
      <c r="J35" s="54"/>
      <c r="K35" s="57"/>
      <c r="L35" s="56"/>
      <c r="M35" s="59"/>
      <c r="N35" s="60"/>
      <c r="O35" s="60"/>
      <c r="P35" s="60"/>
      <c r="Q35" s="35" t="str">
        <f t="shared" si="3"/>
        <v/>
      </c>
      <c r="R35" s="36"/>
      <c r="S35" s="36"/>
      <c r="T35" s="36"/>
      <c r="U35" s="36"/>
      <c r="V35" s="36"/>
      <c r="W35" s="36"/>
      <c r="X35" s="36"/>
      <c r="Y35" s="8"/>
      <c r="Z35" s="8"/>
      <c r="AA35" s="8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37" t="str">
        <f t="shared" si="4"/>
        <v/>
      </c>
      <c r="CB35" s="37" t="str">
        <f>IF(DB35=1,"* Programa de Atención Domiciliaria a Personas con Dependencia Severa debe ser MENOR O IGUAL al Total. ","")</f>
        <v/>
      </c>
      <c r="CC35" s="37" t="str">
        <f t="shared" si="5"/>
        <v/>
      </c>
      <c r="CD35" s="37" t="str">
        <f t="shared" si="6"/>
        <v/>
      </c>
      <c r="CE35" s="6"/>
      <c r="CF35" s="6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38">
        <f>IF((K35+J35+L35)&lt;&gt;C35,1,0)</f>
        <v>0</v>
      </c>
      <c r="DB35" s="38">
        <f t="shared" si="9"/>
        <v>0</v>
      </c>
      <c r="DC35" s="38">
        <f t="shared" si="8"/>
        <v>0</v>
      </c>
      <c r="DD35" s="38">
        <f t="shared" si="8"/>
        <v>0</v>
      </c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40" customFormat="1" ht="24" customHeight="1" x14ac:dyDescent="0.2">
      <c r="A36" s="13" t="s">
        <v>44</v>
      </c>
      <c r="B36" s="2"/>
      <c r="C36" s="2"/>
      <c r="D36" s="2"/>
      <c r="E36" s="2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8"/>
      <c r="Z36" s="8"/>
      <c r="AA36" s="8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6"/>
      <c r="CB36" s="6"/>
      <c r="CC36" s="6"/>
      <c r="CD36" s="6"/>
      <c r="CE36" s="6"/>
      <c r="CF36" s="6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7"/>
      <c r="DB36" s="7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40" customFormat="1" ht="51" customHeight="1" x14ac:dyDescent="0.2">
      <c r="A37" s="287" t="s">
        <v>3</v>
      </c>
      <c r="B37" s="289"/>
      <c r="C37" s="61" t="s">
        <v>45</v>
      </c>
      <c r="D37" s="17" t="s">
        <v>46</v>
      </c>
      <c r="E37" s="62" t="s">
        <v>47</v>
      </c>
      <c r="F37" s="62" t="s">
        <v>48</v>
      </c>
      <c r="G37" s="62" t="s">
        <v>49</v>
      </c>
      <c r="H37" s="62" t="s">
        <v>50</v>
      </c>
      <c r="I37" s="62" t="s">
        <v>51</v>
      </c>
      <c r="J37" s="17" t="s">
        <v>52</v>
      </c>
      <c r="K37" s="62" t="s">
        <v>16</v>
      </c>
      <c r="L37" s="17" t="s">
        <v>15</v>
      </c>
      <c r="M37" s="17" t="s">
        <v>53</v>
      </c>
      <c r="N37" s="24" t="s">
        <v>54</v>
      </c>
      <c r="O37" s="36"/>
      <c r="P37" s="36"/>
      <c r="Q37" s="36"/>
      <c r="R37" s="36"/>
      <c r="S37" s="36"/>
      <c r="T37" s="36"/>
      <c r="U37" s="36"/>
      <c r="V37" s="36"/>
      <c r="W37" s="36"/>
      <c r="X37" s="8"/>
      <c r="Y37" s="8"/>
      <c r="Z37" s="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4"/>
      <c r="BY37" s="4"/>
      <c r="BZ37" s="8"/>
      <c r="CA37" s="6"/>
      <c r="CB37" s="6"/>
      <c r="CC37" s="6"/>
      <c r="CD37" s="6"/>
      <c r="CE37" s="6"/>
      <c r="CF37" s="6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6"/>
      <c r="DA37" s="7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</row>
    <row r="38" spans="1:234" s="40" customFormat="1" ht="24" customHeight="1" x14ac:dyDescent="0.2">
      <c r="A38" s="303" t="s">
        <v>55</v>
      </c>
      <c r="B38" s="64" t="s">
        <v>56</v>
      </c>
      <c r="C38" s="6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  <c r="O38" s="36"/>
      <c r="P38" s="36"/>
      <c r="Q38" s="36"/>
      <c r="R38" s="36"/>
      <c r="S38" s="36"/>
      <c r="T38" s="36"/>
      <c r="U38" s="36"/>
      <c r="V38" s="36"/>
      <c r="W38" s="36"/>
      <c r="X38" s="8"/>
      <c r="Y38" s="8"/>
      <c r="Z38" s="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4"/>
      <c r="BY38" s="4"/>
      <c r="BZ38" s="8"/>
      <c r="CA38" s="6"/>
      <c r="CB38" s="6"/>
      <c r="CC38" s="6"/>
      <c r="CD38" s="6"/>
      <c r="CE38" s="6"/>
      <c r="CF38" s="6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6"/>
      <c r="DA38" s="7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</row>
    <row r="39" spans="1:234" s="40" customFormat="1" ht="34.9" customHeight="1" x14ac:dyDescent="0.2">
      <c r="A39" s="303"/>
      <c r="B39" s="68" t="s">
        <v>57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36"/>
      <c r="P39" s="36"/>
      <c r="Q39" s="36"/>
      <c r="R39" s="36"/>
      <c r="S39" s="36"/>
      <c r="T39" s="36"/>
      <c r="U39" s="36"/>
      <c r="V39" s="36"/>
      <c r="W39" s="36"/>
      <c r="X39" s="8"/>
      <c r="Y39" s="8"/>
      <c r="Z39" s="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4"/>
      <c r="BY39" s="4"/>
      <c r="BZ39" s="8"/>
      <c r="CA39" s="6"/>
      <c r="CB39" s="6"/>
      <c r="CC39" s="6"/>
      <c r="CD39" s="6"/>
      <c r="CE39" s="6"/>
      <c r="CF39" s="6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6"/>
      <c r="DA39" s="7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</row>
    <row r="40" spans="1:234" s="40" customFormat="1" ht="38.25" customHeight="1" x14ac:dyDescent="0.2">
      <c r="A40" s="303"/>
      <c r="B40" s="68" t="s">
        <v>58</v>
      </c>
      <c r="C40" s="6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  <c r="O40" s="36"/>
      <c r="P40" s="36"/>
      <c r="Q40" s="36"/>
      <c r="R40" s="36"/>
      <c r="S40" s="36"/>
      <c r="T40" s="36"/>
      <c r="U40" s="36"/>
      <c r="V40" s="36"/>
      <c r="W40" s="36"/>
      <c r="X40" s="8"/>
      <c r="Y40" s="8"/>
      <c r="Z40" s="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4"/>
      <c r="BY40" s="4"/>
      <c r="BZ40" s="8"/>
      <c r="CA40" s="6"/>
      <c r="CB40" s="6"/>
      <c r="CC40" s="6"/>
      <c r="CD40" s="6"/>
      <c r="CE40" s="6"/>
      <c r="CF40" s="6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6"/>
      <c r="DA40" s="7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</row>
    <row r="41" spans="1:234" s="40" customFormat="1" ht="31.5" customHeight="1" x14ac:dyDescent="0.2">
      <c r="A41" s="303"/>
      <c r="B41" s="72" t="s">
        <v>59</v>
      </c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36"/>
      <c r="P41" s="36"/>
      <c r="Q41" s="36"/>
      <c r="R41" s="36"/>
      <c r="S41" s="36"/>
      <c r="T41" s="36"/>
      <c r="U41" s="36"/>
      <c r="V41" s="36"/>
      <c r="W41" s="36"/>
      <c r="X41" s="8"/>
      <c r="Y41" s="8"/>
      <c r="Z41" s="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4"/>
      <c r="BY41" s="4"/>
      <c r="BZ41" s="8"/>
      <c r="CA41" s="6"/>
      <c r="CB41" s="6"/>
      <c r="CC41" s="6"/>
      <c r="CD41" s="6"/>
      <c r="CE41" s="6"/>
      <c r="CF41" s="6"/>
      <c r="CG41" s="6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6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</row>
    <row r="42" spans="1:234" s="40" customFormat="1" ht="31.5" customHeight="1" x14ac:dyDescent="0.2">
      <c r="A42" s="76" t="s">
        <v>60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3"/>
      <c r="BY42" s="4"/>
      <c r="BZ42" s="4"/>
      <c r="CA42" s="6"/>
      <c r="CB42" s="6"/>
      <c r="CC42" s="6"/>
      <c r="CD42" s="6"/>
      <c r="CE42" s="6"/>
      <c r="CF42" s="6"/>
      <c r="CG42" s="6"/>
      <c r="CH42" s="6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7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40" customFormat="1" ht="31.5" customHeight="1" x14ac:dyDescent="0.2">
      <c r="A43" s="318" t="s">
        <v>3</v>
      </c>
      <c r="B43" s="321" t="s">
        <v>4</v>
      </c>
      <c r="C43" s="322"/>
      <c r="D43" s="323"/>
      <c r="E43" s="327" t="s">
        <v>61</v>
      </c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9"/>
      <c r="AM43" s="290" t="s">
        <v>62</v>
      </c>
      <c r="AN43" s="298"/>
      <c r="AO43" s="291"/>
      <c r="AP43" s="2"/>
      <c r="AQ43" s="2"/>
      <c r="AR43" s="2"/>
      <c r="AS43" s="77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3"/>
      <c r="BY43" s="4"/>
      <c r="BZ43" s="4"/>
      <c r="CA43" s="6"/>
      <c r="CB43" s="6"/>
      <c r="CC43" s="6"/>
      <c r="CD43" s="6"/>
      <c r="CE43" s="6"/>
      <c r="CF43" s="6"/>
      <c r="CG43" s="6"/>
      <c r="CH43" s="6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7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40" customFormat="1" ht="18.600000000000001" customHeight="1" x14ac:dyDescent="0.2">
      <c r="A44" s="319"/>
      <c r="B44" s="324"/>
      <c r="C44" s="325"/>
      <c r="D44" s="326"/>
      <c r="E44" s="287" t="s">
        <v>63</v>
      </c>
      <c r="F44" s="289"/>
      <c r="G44" s="287" t="s">
        <v>64</v>
      </c>
      <c r="H44" s="289"/>
      <c r="I44" s="287" t="s">
        <v>65</v>
      </c>
      <c r="J44" s="289"/>
      <c r="K44" s="287" t="s">
        <v>66</v>
      </c>
      <c r="L44" s="289"/>
      <c r="M44" s="287" t="s">
        <v>67</v>
      </c>
      <c r="N44" s="289"/>
      <c r="O44" s="287" t="s">
        <v>68</v>
      </c>
      <c r="P44" s="289"/>
      <c r="Q44" s="287" t="s">
        <v>69</v>
      </c>
      <c r="R44" s="289"/>
      <c r="S44" s="287" t="s">
        <v>70</v>
      </c>
      <c r="T44" s="289"/>
      <c r="U44" s="287" t="s">
        <v>71</v>
      </c>
      <c r="V44" s="289"/>
      <c r="W44" s="287" t="s">
        <v>72</v>
      </c>
      <c r="X44" s="289"/>
      <c r="Y44" s="287" t="s">
        <v>73</v>
      </c>
      <c r="Z44" s="289"/>
      <c r="AA44" s="287" t="s">
        <v>74</v>
      </c>
      <c r="AB44" s="289"/>
      <c r="AC44" s="287" t="s">
        <v>75</v>
      </c>
      <c r="AD44" s="289"/>
      <c r="AE44" s="287" t="s">
        <v>76</v>
      </c>
      <c r="AF44" s="289"/>
      <c r="AG44" s="287" t="s">
        <v>77</v>
      </c>
      <c r="AH44" s="289"/>
      <c r="AI44" s="287" t="s">
        <v>78</v>
      </c>
      <c r="AJ44" s="289"/>
      <c r="AK44" s="287" t="s">
        <v>79</v>
      </c>
      <c r="AL44" s="289"/>
      <c r="AM44" s="294"/>
      <c r="AN44" s="300"/>
      <c r="AO44" s="29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3"/>
      <c r="BS44" s="4"/>
      <c r="BT44" s="4"/>
      <c r="BU44" s="8"/>
      <c r="BV44" s="8"/>
      <c r="BW44" s="8"/>
      <c r="BX44" s="8"/>
      <c r="BY44" s="8"/>
      <c r="BZ44" s="8"/>
      <c r="CA44" s="6"/>
      <c r="CB44" s="6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6"/>
      <c r="CV44" s="5"/>
      <c r="CW44" s="5"/>
      <c r="CX44" s="5"/>
      <c r="CY44" s="5"/>
      <c r="CZ44" s="5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</row>
    <row r="45" spans="1:234" s="40" customFormat="1" ht="16.149999999999999" customHeight="1" x14ac:dyDescent="0.2">
      <c r="A45" s="320"/>
      <c r="B45" s="78" t="s">
        <v>80</v>
      </c>
      <c r="C45" s="79" t="s">
        <v>81</v>
      </c>
      <c r="D45" s="80" t="s">
        <v>82</v>
      </c>
      <c r="E45" s="79" t="s">
        <v>81</v>
      </c>
      <c r="F45" s="80" t="s">
        <v>82</v>
      </c>
      <c r="G45" s="79" t="s">
        <v>81</v>
      </c>
      <c r="H45" s="80" t="s">
        <v>82</v>
      </c>
      <c r="I45" s="79" t="s">
        <v>81</v>
      </c>
      <c r="J45" s="80" t="s">
        <v>82</v>
      </c>
      <c r="K45" s="79" t="s">
        <v>81</v>
      </c>
      <c r="L45" s="80" t="s">
        <v>82</v>
      </c>
      <c r="M45" s="79" t="s">
        <v>81</v>
      </c>
      <c r="N45" s="80" t="s">
        <v>82</v>
      </c>
      <c r="O45" s="79" t="s">
        <v>81</v>
      </c>
      <c r="P45" s="80" t="s">
        <v>82</v>
      </c>
      <c r="Q45" s="79" t="s">
        <v>81</v>
      </c>
      <c r="R45" s="80" t="s">
        <v>82</v>
      </c>
      <c r="S45" s="79" t="s">
        <v>81</v>
      </c>
      <c r="T45" s="80" t="s">
        <v>82</v>
      </c>
      <c r="U45" s="79" t="s">
        <v>81</v>
      </c>
      <c r="V45" s="80" t="s">
        <v>82</v>
      </c>
      <c r="W45" s="79" t="s">
        <v>81</v>
      </c>
      <c r="X45" s="80" t="s">
        <v>82</v>
      </c>
      <c r="Y45" s="79" t="s">
        <v>81</v>
      </c>
      <c r="Z45" s="80" t="s">
        <v>82</v>
      </c>
      <c r="AA45" s="79" t="s">
        <v>81</v>
      </c>
      <c r="AB45" s="80" t="s">
        <v>82</v>
      </c>
      <c r="AC45" s="79" t="s">
        <v>81</v>
      </c>
      <c r="AD45" s="80" t="s">
        <v>82</v>
      </c>
      <c r="AE45" s="79" t="s">
        <v>81</v>
      </c>
      <c r="AF45" s="80" t="s">
        <v>82</v>
      </c>
      <c r="AG45" s="79" t="s">
        <v>81</v>
      </c>
      <c r="AH45" s="80" t="s">
        <v>82</v>
      </c>
      <c r="AI45" s="79" t="s">
        <v>81</v>
      </c>
      <c r="AJ45" s="80" t="s">
        <v>82</v>
      </c>
      <c r="AK45" s="79" t="s">
        <v>81</v>
      </c>
      <c r="AL45" s="80" t="s">
        <v>82</v>
      </c>
      <c r="AM45" s="81" t="s">
        <v>83</v>
      </c>
      <c r="AN45" s="178" t="s">
        <v>84</v>
      </c>
      <c r="AO45" s="178" t="s">
        <v>85</v>
      </c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3"/>
      <c r="BS45" s="4"/>
      <c r="BT45" s="4"/>
      <c r="BU45" s="8"/>
      <c r="BV45" s="8"/>
      <c r="BW45" s="8"/>
      <c r="BX45" s="8"/>
      <c r="BY45" s="8"/>
      <c r="BZ45" s="8"/>
      <c r="CA45" s="6"/>
      <c r="CB45" s="6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6"/>
      <c r="CV45" s="5"/>
      <c r="CW45" s="5"/>
      <c r="CX45" s="5"/>
      <c r="CY45" s="5"/>
      <c r="CZ45" s="5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</row>
    <row r="46" spans="1:234" s="40" customFormat="1" ht="16.899999999999999" customHeight="1" x14ac:dyDescent="0.25">
      <c r="A46" s="83" t="s">
        <v>86</v>
      </c>
      <c r="B46" s="84">
        <f>SUM(C46:D46)</f>
        <v>0</v>
      </c>
      <c r="C46" s="84">
        <f t="shared" ref="C46:D49" si="10">+E46+G46+I46+K46+M46+O46+Q46+S46+U46+W46+Y46+AA46+AC46+AE46+AG46+AI46+AK46</f>
        <v>0</v>
      </c>
      <c r="D46" s="85">
        <f t="shared" si="10"/>
        <v>0</v>
      </c>
      <c r="E46" s="65"/>
      <c r="F46" s="67"/>
      <c r="G46" s="65"/>
      <c r="H46" s="67"/>
      <c r="I46" s="65"/>
      <c r="J46" s="67"/>
      <c r="K46" s="65"/>
      <c r="L46" s="67"/>
      <c r="M46" s="65"/>
      <c r="N46" s="67"/>
      <c r="O46" s="65"/>
      <c r="P46" s="67"/>
      <c r="Q46" s="65"/>
      <c r="R46" s="67"/>
      <c r="S46" s="65"/>
      <c r="T46" s="67"/>
      <c r="U46" s="65"/>
      <c r="V46" s="67"/>
      <c r="W46" s="65"/>
      <c r="X46" s="67"/>
      <c r="Y46" s="65"/>
      <c r="Z46" s="67"/>
      <c r="AA46" s="65"/>
      <c r="AB46" s="67"/>
      <c r="AC46" s="65"/>
      <c r="AD46" s="67"/>
      <c r="AE46" s="65"/>
      <c r="AF46" s="67"/>
      <c r="AG46" s="65"/>
      <c r="AH46" s="67"/>
      <c r="AI46" s="65"/>
      <c r="AJ46" s="67"/>
      <c r="AK46" s="65"/>
      <c r="AL46" s="67"/>
      <c r="AM46" s="86"/>
      <c r="AN46" s="86"/>
      <c r="AO46" s="86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3"/>
      <c r="BS46" s="4"/>
      <c r="BT46" s="4"/>
      <c r="BU46" s="8"/>
      <c r="BV46" s="8"/>
      <c r="BW46" s="8"/>
      <c r="BX46" s="8"/>
      <c r="BY46" s="8"/>
      <c r="BZ46" s="8"/>
      <c r="CA46" s="6"/>
      <c r="CB46" s="6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6"/>
      <c r="CV46" s="5"/>
      <c r="CW46" s="5"/>
      <c r="CX46" s="5"/>
      <c r="CY46" s="5"/>
      <c r="CZ46" s="5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</row>
    <row r="47" spans="1:234" s="40" customFormat="1" ht="16.899999999999999" customHeight="1" x14ac:dyDescent="0.25">
      <c r="A47" s="87" t="s">
        <v>87</v>
      </c>
      <c r="B47" s="88">
        <f>SUM(C47:D47)</f>
        <v>0</v>
      </c>
      <c r="C47" s="88">
        <f t="shared" si="10"/>
        <v>0</v>
      </c>
      <c r="D47" s="89">
        <f t="shared" si="10"/>
        <v>0</v>
      </c>
      <c r="E47" s="69"/>
      <c r="F47" s="71"/>
      <c r="G47" s="69"/>
      <c r="H47" s="71"/>
      <c r="I47" s="69"/>
      <c r="J47" s="71"/>
      <c r="K47" s="69"/>
      <c r="L47" s="71"/>
      <c r="M47" s="69"/>
      <c r="N47" s="71"/>
      <c r="O47" s="69"/>
      <c r="P47" s="71"/>
      <c r="Q47" s="69"/>
      <c r="R47" s="71"/>
      <c r="S47" s="69"/>
      <c r="T47" s="71"/>
      <c r="U47" s="69"/>
      <c r="V47" s="71"/>
      <c r="W47" s="69"/>
      <c r="X47" s="71"/>
      <c r="Y47" s="69"/>
      <c r="Z47" s="71"/>
      <c r="AA47" s="69"/>
      <c r="AB47" s="71"/>
      <c r="AC47" s="69"/>
      <c r="AD47" s="71"/>
      <c r="AE47" s="69"/>
      <c r="AF47" s="71"/>
      <c r="AG47" s="69"/>
      <c r="AH47" s="71"/>
      <c r="AI47" s="69"/>
      <c r="AJ47" s="71"/>
      <c r="AK47" s="69"/>
      <c r="AL47" s="71"/>
      <c r="AM47" s="90"/>
      <c r="AN47" s="90"/>
      <c r="AO47" s="90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3"/>
      <c r="BS47" s="4"/>
      <c r="BT47" s="4"/>
      <c r="BU47" s="8"/>
      <c r="BV47" s="8"/>
      <c r="BW47" s="8"/>
      <c r="BX47" s="8"/>
      <c r="BY47" s="8"/>
      <c r="BZ47" s="8"/>
      <c r="CA47" s="6"/>
      <c r="CB47" s="6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6"/>
      <c r="CV47" s="5"/>
      <c r="CW47" s="5"/>
      <c r="CX47" s="5"/>
      <c r="CY47" s="5"/>
      <c r="CZ47" s="5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</row>
    <row r="48" spans="1:234" s="40" customFormat="1" ht="16.899999999999999" customHeight="1" x14ac:dyDescent="0.2">
      <c r="A48" s="87" t="s">
        <v>88</v>
      </c>
      <c r="B48" s="88">
        <f>SUM(C48:D48)</f>
        <v>0</v>
      </c>
      <c r="C48" s="88">
        <f t="shared" si="10"/>
        <v>0</v>
      </c>
      <c r="D48" s="89">
        <f t="shared" si="10"/>
        <v>0</v>
      </c>
      <c r="E48" s="69"/>
      <c r="F48" s="71"/>
      <c r="G48" s="69"/>
      <c r="H48" s="71"/>
      <c r="I48" s="69"/>
      <c r="J48" s="71"/>
      <c r="K48" s="69"/>
      <c r="L48" s="71"/>
      <c r="M48" s="69"/>
      <c r="N48" s="71"/>
      <c r="O48" s="69"/>
      <c r="P48" s="71"/>
      <c r="Q48" s="69"/>
      <c r="R48" s="71"/>
      <c r="S48" s="69"/>
      <c r="T48" s="71"/>
      <c r="U48" s="69"/>
      <c r="V48" s="71"/>
      <c r="W48" s="69"/>
      <c r="X48" s="71"/>
      <c r="Y48" s="69"/>
      <c r="Z48" s="71"/>
      <c r="AA48" s="69"/>
      <c r="AB48" s="71"/>
      <c r="AC48" s="69"/>
      <c r="AD48" s="71"/>
      <c r="AE48" s="69"/>
      <c r="AF48" s="71"/>
      <c r="AG48" s="69"/>
      <c r="AH48" s="71"/>
      <c r="AI48" s="69"/>
      <c r="AJ48" s="71"/>
      <c r="AK48" s="69"/>
      <c r="AL48" s="71"/>
      <c r="AM48" s="71"/>
      <c r="AN48" s="71"/>
      <c r="AO48" s="71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3"/>
      <c r="BS48" s="4"/>
      <c r="BT48" s="4"/>
      <c r="BU48" s="8"/>
      <c r="BV48" s="8"/>
      <c r="BW48" s="8"/>
      <c r="BX48" s="8"/>
      <c r="BY48" s="8"/>
      <c r="BZ48" s="8"/>
      <c r="CA48" s="6"/>
      <c r="CB48" s="6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6"/>
      <c r="CV48" s="5"/>
      <c r="CW48" s="5"/>
      <c r="CX48" s="5"/>
      <c r="CY48" s="5"/>
      <c r="CZ48" s="5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</row>
    <row r="49" spans="1:233" s="40" customFormat="1" ht="15" x14ac:dyDescent="0.25">
      <c r="A49" s="91" t="s">
        <v>89</v>
      </c>
      <c r="B49" s="92">
        <f>SUM(C49:D49)</f>
        <v>0</v>
      </c>
      <c r="C49" s="92">
        <f t="shared" si="10"/>
        <v>0</v>
      </c>
      <c r="D49" s="93">
        <f t="shared" si="10"/>
        <v>0</v>
      </c>
      <c r="E49" s="94"/>
      <c r="F49" s="95"/>
      <c r="G49" s="94"/>
      <c r="H49" s="95"/>
      <c r="I49" s="94"/>
      <c r="J49" s="95"/>
      <c r="K49" s="94"/>
      <c r="L49" s="95"/>
      <c r="M49" s="94"/>
      <c r="N49" s="95"/>
      <c r="O49" s="94"/>
      <c r="P49" s="95"/>
      <c r="Q49" s="94"/>
      <c r="R49" s="95"/>
      <c r="S49" s="94"/>
      <c r="T49" s="95"/>
      <c r="U49" s="94"/>
      <c r="V49" s="95"/>
      <c r="W49" s="94"/>
      <c r="X49" s="95"/>
      <c r="Y49" s="94"/>
      <c r="Z49" s="95"/>
      <c r="AA49" s="94"/>
      <c r="AB49" s="95"/>
      <c r="AC49" s="94"/>
      <c r="AD49" s="95"/>
      <c r="AE49" s="94"/>
      <c r="AF49" s="95"/>
      <c r="AG49" s="94"/>
      <c r="AH49" s="95"/>
      <c r="AI49" s="94"/>
      <c r="AJ49" s="95"/>
      <c r="AK49" s="94"/>
      <c r="AL49" s="95"/>
      <c r="AM49" s="96"/>
      <c r="AN49" s="96"/>
      <c r="AO49" s="96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3"/>
      <c r="BS49" s="4"/>
      <c r="BT49" s="4"/>
      <c r="BU49" s="8"/>
      <c r="BV49" s="8"/>
      <c r="BW49" s="8"/>
      <c r="BX49" s="8"/>
      <c r="BY49" s="8"/>
      <c r="BZ49" s="8"/>
      <c r="CA49" s="6"/>
      <c r="CB49" s="6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6"/>
      <c r="CV49" s="5"/>
      <c r="CW49" s="5"/>
      <c r="CX49" s="5"/>
      <c r="CY49" s="5"/>
      <c r="CZ49" s="5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</row>
    <row r="50" spans="1:233" s="40" customFormat="1" x14ac:dyDescent="0.2">
      <c r="A50" s="76" t="s">
        <v>90</v>
      </c>
      <c r="B50" s="97"/>
      <c r="C50" s="97"/>
      <c r="D50" s="98"/>
      <c r="E50" s="98"/>
      <c r="F50" s="98"/>
      <c r="G50" s="98"/>
      <c r="H50" s="12"/>
      <c r="I50" s="14"/>
      <c r="J50" s="12"/>
      <c r="K50" s="1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3"/>
      <c r="BW50" s="3"/>
      <c r="BX50" s="4"/>
      <c r="BY50" s="4"/>
      <c r="BZ50" s="4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6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</row>
    <row r="51" spans="1:233" s="40" customFormat="1" ht="52.5" x14ac:dyDescent="0.2">
      <c r="A51" s="287" t="s">
        <v>3</v>
      </c>
      <c r="B51" s="289"/>
      <c r="C51" s="99" t="s">
        <v>4</v>
      </c>
      <c r="D51" s="99" t="s">
        <v>5</v>
      </c>
      <c r="E51" s="100" t="s">
        <v>91</v>
      </c>
      <c r="F51" s="17" t="s">
        <v>92</v>
      </c>
      <c r="G51" s="16" t="s">
        <v>8</v>
      </c>
      <c r="H51" s="23" t="s">
        <v>9</v>
      </c>
      <c r="I51" s="101" t="s">
        <v>10</v>
      </c>
      <c r="J51" s="24" t="s">
        <v>15</v>
      </c>
      <c r="K51" s="24" t="s">
        <v>16</v>
      </c>
      <c r="L51" s="24" t="s">
        <v>93</v>
      </c>
      <c r="M51" s="24" t="s">
        <v>94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3"/>
      <c r="BW51" s="3"/>
      <c r="BX51" s="4"/>
      <c r="BY51" s="4"/>
      <c r="BZ51" s="4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6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</row>
    <row r="52" spans="1:233" s="40" customFormat="1" x14ac:dyDescent="0.2">
      <c r="A52" s="304" t="s">
        <v>95</v>
      </c>
      <c r="B52" s="305"/>
      <c r="C52" s="102">
        <f>SUM(D52:F52)</f>
        <v>0</v>
      </c>
      <c r="D52" s="103"/>
      <c r="E52" s="104"/>
      <c r="F52" s="105"/>
      <c r="G52" s="106"/>
      <c r="H52" s="107"/>
      <c r="I52" s="108"/>
      <c r="J52" s="109"/>
      <c r="K52" s="109"/>
      <c r="L52" s="109"/>
      <c r="M52" s="109"/>
      <c r="N52" s="8" t="str">
        <f>CA52&amp;CB52&amp;CC52&amp;CD52</f>
        <v/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3"/>
      <c r="BW52" s="3"/>
      <c r="BX52" s="4"/>
      <c r="BY52" s="4"/>
      <c r="BZ52" s="4"/>
      <c r="CA52" s="37" t="str">
        <f>IF(DA52=1,"* Pueblos Originarios debe ser MENOR O IGUAL al Total. ","")</f>
        <v/>
      </c>
      <c r="CB52" s="37" t="str">
        <f>IF(DB52=1,"* Migrantes debe ser MENOR O IGUAL al Total. ","")</f>
        <v/>
      </c>
      <c r="CC52" s="37" t="str">
        <f>IF(DC52=1,"* NNAJ SENAME debe ser MENOR O IGUAL al Total. ","")</f>
        <v/>
      </c>
      <c r="CD52" s="37" t="str">
        <f>IF(DD52=1,"* NNAJ Mejor Niñez debe ser MENOR O IGUAL al Total. ","")</f>
        <v/>
      </c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6"/>
      <c r="DA52" s="38">
        <f>IF(J52&gt;$C52,1,0)</f>
        <v>0</v>
      </c>
      <c r="DB52" s="38">
        <f>IF(K52&gt;$C52,1,0)</f>
        <v>0</v>
      </c>
      <c r="DC52" s="38">
        <f>IF(L52&gt;$C52,1,0)</f>
        <v>0</v>
      </c>
      <c r="DD52" s="38">
        <f>IF(M52&gt;$C52,1,0)</f>
        <v>0</v>
      </c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</row>
    <row r="53" spans="1:233" s="40" customFormat="1" x14ac:dyDescent="0.2">
      <c r="A53" s="306" t="s">
        <v>96</v>
      </c>
      <c r="B53" s="307"/>
      <c r="C53" s="110">
        <f t="shared" ref="C53:C58" si="11">SUM(D53:F53)</f>
        <v>0</v>
      </c>
      <c r="D53" s="111"/>
      <c r="E53" s="112"/>
      <c r="F53" s="113"/>
      <c r="G53" s="114"/>
      <c r="H53" s="107"/>
      <c r="I53" s="108"/>
      <c r="J53" s="109"/>
      <c r="K53" s="109"/>
      <c r="L53" s="109"/>
      <c r="M53" s="109"/>
      <c r="N53" s="8" t="str">
        <f t="shared" ref="N53:N60" si="12">CA53&amp;CB53&amp;CC53&amp;CD53</f>
        <v/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3"/>
      <c r="BW53" s="3"/>
      <c r="BX53" s="4"/>
      <c r="BY53" s="4"/>
      <c r="BZ53" s="4"/>
      <c r="CA53" s="37" t="str">
        <f t="shared" ref="CA53:CA60" si="13">IF(DA53=1,"* Pueblos Originarios debe ser MENOR O IGUAL al Total. ","")</f>
        <v/>
      </c>
      <c r="CB53" s="37" t="str">
        <f t="shared" ref="CB53:CB60" si="14">IF(DB53=1,"* Migrantes debe ser MENOR O IGUAL al Total. ","")</f>
        <v/>
      </c>
      <c r="CC53" s="37" t="str">
        <f t="shared" ref="CC53:CC60" si="15">IF(DC53=1,"* NNAJ SENAME debe ser MENOR O IGUAL al Total. ","")</f>
        <v/>
      </c>
      <c r="CD53" s="37" t="str">
        <f t="shared" ref="CD53:CD60" si="16">IF(DD53=1,"* NNAJ Mejor Niñez debe ser MENOR O IGUAL al Total. ","")</f>
        <v/>
      </c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6"/>
      <c r="DA53" s="38">
        <f t="shared" ref="DA53:DD60" si="17">IF(J53&gt;$C53,1,0)</f>
        <v>0</v>
      </c>
      <c r="DB53" s="38">
        <f t="shared" si="17"/>
        <v>0</v>
      </c>
      <c r="DC53" s="38">
        <f t="shared" si="17"/>
        <v>0</v>
      </c>
      <c r="DD53" s="38">
        <f t="shared" si="17"/>
        <v>0</v>
      </c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</row>
    <row r="54" spans="1:233" s="40" customFormat="1" ht="14.25" customHeight="1" x14ac:dyDescent="0.2">
      <c r="A54" s="306" t="s">
        <v>97</v>
      </c>
      <c r="B54" s="307"/>
      <c r="C54" s="25">
        <f t="shared" si="11"/>
        <v>0</v>
      </c>
      <c r="D54" s="111"/>
      <c r="E54" s="112"/>
      <c r="F54" s="113"/>
      <c r="G54" s="114"/>
      <c r="H54" s="107"/>
      <c r="I54" s="108"/>
      <c r="J54" s="109"/>
      <c r="K54" s="109"/>
      <c r="L54" s="109"/>
      <c r="M54" s="109"/>
      <c r="N54" s="8" t="str">
        <f t="shared" si="12"/>
        <v/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3"/>
      <c r="BW54" s="3"/>
      <c r="BX54" s="4"/>
      <c r="BY54" s="4"/>
      <c r="BZ54" s="4"/>
      <c r="CA54" s="37" t="str">
        <f t="shared" si="13"/>
        <v/>
      </c>
      <c r="CB54" s="37" t="str">
        <f t="shared" si="14"/>
        <v/>
      </c>
      <c r="CC54" s="37" t="str">
        <f t="shared" si="15"/>
        <v/>
      </c>
      <c r="CD54" s="37" t="str">
        <f t="shared" si="16"/>
        <v/>
      </c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6"/>
      <c r="DA54" s="38">
        <f t="shared" si="17"/>
        <v>0</v>
      </c>
      <c r="DB54" s="38">
        <f t="shared" si="17"/>
        <v>0</v>
      </c>
      <c r="DC54" s="38">
        <f t="shared" si="17"/>
        <v>0</v>
      </c>
      <c r="DD54" s="38">
        <f t="shared" si="17"/>
        <v>0</v>
      </c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</row>
    <row r="55" spans="1:233" s="40" customFormat="1" x14ac:dyDescent="0.2">
      <c r="A55" s="306" t="s">
        <v>98</v>
      </c>
      <c r="B55" s="307"/>
      <c r="C55" s="25">
        <f t="shared" si="11"/>
        <v>0</v>
      </c>
      <c r="D55" s="111"/>
      <c r="E55" s="115"/>
      <c r="F55" s="113"/>
      <c r="G55" s="116"/>
      <c r="H55" s="117"/>
      <c r="I55" s="118"/>
      <c r="J55" s="119"/>
      <c r="K55" s="119"/>
      <c r="L55" s="119"/>
      <c r="M55" s="119"/>
      <c r="N55" s="8" t="str">
        <f t="shared" si="12"/>
        <v/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3"/>
      <c r="BW55" s="3"/>
      <c r="BX55" s="4"/>
      <c r="BY55" s="4"/>
      <c r="BZ55" s="4"/>
      <c r="CA55" s="37" t="str">
        <f t="shared" si="13"/>
        <v/>
      </c>
      <c r="CB55" s="37" t="str">
        <f t="shared" si="14"/>
        <v/>
      </c>
      <c r="CC55" s="37" t="str">
        <f t="shared" si="15"/>
        <v/>
      </c>
      <c r="CD55" s="37" t="str">
        <f t="shared" si="16"/>
        <v/>
      </c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6"/>
      <c r="DA55" s="38">
        <f t="shared" si="17"/>
        <v>0</v>
      </c>
      <c r="DB55" s="38">
        <f t="shared" si="17"/>
        <v>0</v>
      </c>
      <c r="DC55" s="38">
        <f t="shared" si="17"/>
        <v>0</v>
      </c>
      <c r="DD55" s="38">
        <f t="shared" si="17"/>
        <v>0</v>
      </c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</row>
    <row r="56" spans="1:233" s="40" customFormat="1" x14ac:dyDescent="0.2">
      <c r="A56" s="303" t="s">
        <v>99</v>
      </c>
      <c r="B56" s="64" t="s">
        <v>100</v>
      </c>
      <c r="C56" s="120">
        <f t="shared" si="11"/>
        <v>96</v>
      </c>
      <c r="D56" s="103">
        <v>91</v>
      </c>
      <c r="E56" s="104">
        <v>5</v>
      </c>
      <c r="F56" s="105"/>
      <c r="G56" s="106"/>
      <c r="H56" s="121"/>
      <c r="I56" s="122"/>
      <c r="J56" s="123"/>
      <c r="K56" s="123"/>
      <c r="L56" s="123"/>
      <c r="M56" s="123"/>
      <c r="N56" s="8" t="str">
        <f t="shared" si="12"/>
        <v/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3"/>
      <c r="BW56" s="3"/>
      <c r="BX56" s="4"/>
      <c r="BY56" s="4"/>
      <c r="BZ56" s="4"/>
      <c r="CA56" s="37" t="str">
        <f t="shared" si="13"/>
        <v/>
      </c>
      <c r="CB56" s="37" t="str">
        <f t="shared" si="14"/>
        <v/>
      </c>
      <c r="CC56" s="37" t="str">
        <f t="shared" si="15"/>
        <v/>
      </c>
      <c r="CD56" s="37" t="str">
        <f t="shared" si="16"/>
        <v/>
      </c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6"/>
      <c r="DA56" s="38">
        <f t="shared" si="17"/>
        <v>0</v>
      </c>
      <c r="DB56" s="38">
        <f t="shared" si="17"/>
        <v>0</v>
      </c>
      <c r="DC56" s="38">
        <f t="shared" si="17"/>
        <v>0</v>
      </c>
      <c r="DD56" s="38">
        <f t="shared" si="17"/>
        <v>0</v>
      </c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</row>
    <row r="57" spans="1:233" s="40" customFormat="1" x14ac:dyDescent="0.2">
      <c r="A57" s="303"/>
      <c r="B57" s="68" t="s">
        <v>101</v>
      </c>
      <c r="C57" s="25">
        <f t="shared" si="11"/>
        <v>0</v>
      </c>
      <c r="D57" s="111"/>
      <c r="E57" s="112"/>
      <c r="F57" s="113"/>
      <c r="G57" s="114"/>
      <c r="H57" s="121"/>
      <c r="I57" s="122"/>
      <c r="J57" s="123"/>
      <c r="K57" s="123"/>
      <c r="L57" s="123"/>
      <c r="M57" s="123"/>
      <c r="N57" s="8" t="str">
        <f t="shared" si="12"/>
        <v/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3"/>
      <c r="BW57" s="3"/>
      <c r="BX57" s="4"/>
      <c r="BY57" s="4"/>
      <c r="BZ57" s="4"/>
      <c r="CA57" s="37" t="str">
        <f t="shared" si="13"/>
        <v/>
      </c>
      <c r="CB57" s="37" t="str">
        <f t="shared" si="14"/>
        <v/>
      </c>
      <c r="CC57" s="37" t="str">
        <f t="shared" si="15"/>
        <v/>
      </c>
      <c r="CD57" s="37" t="str">
        <f t="shared" si="16"/>
        <v/>
      </c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6"/>
      <c r="DA57" s="38">
        <f t="shared" si="17"/>
        <v>0</v>
      </c>
      <c r="DB57" s="38">
        <f t="shared" si="17"/>
        <v>0</v>
      </c>
      <c r="DC57" s="38">
        <f t="shared" si="17"/>
        <v>0</v>
      </c>
      <c r="DD57" s="38">
        <f t="shared" si="17"/>
        <v>0</v>
      </c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</row>
    <row r="58" spans="1:233" s="40" customFormat="1" ht="21" x14ac:dyDescent="0.2">
      <c r="A58" s="303"/>
      <c r="B58" s="124" t="s">
        <v>102</v>
      </c>
      <c r="C58" s="53">
        <f t="shared" si="11"/>
        <v>0</v>
      </c>
      <c r="D58" s="125"/>
      <c r="E58" s="126"/>
      <c r="F58" s="127"/>
      <c r="G58" s="128"/>
      <c r="H58" s="107"/>
      <c r="I58" s="108"/>
      <c r="J58" s="109"/>
      <c r="K58" s="109"/>
      <c r="L58" s="109"/>
      <c r="M58" s="109"/>
      <c r="N58" s="8" t="str">
        <f t="shared" si="12"/>
        <v/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3"/>
      <c r="BW58" s="3"/>
      <c r="BX58" s="4"/>
      <c r="BY58" s="4"/>
      <c r="BZ58" s="4"/>
      <c r="CA58" s="37" t="str">
        <f t="shared" si="13"/>
        <v/>
      </c>
      <c r="CB58" s="37" t="str">
        <f t="shared" si="14"/>
        <v/>
      </c>
      <c r="CC58" s="37" t="str">
        <f t="shared" si="15"/>
        <v/>
      </c>
      <c r="CD58" s="37" t="str">
        <f t="shared" si="16"/>
        <v/>
      </c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6"/>
      <c r="DA58" s="38">
        <f t="shared" si="17"/>
        <v>0</v>
      </c>
      <c r="DB58" s="38">
        <f t="shared" si="17"/>
        <v>0</v>
      </c>
      <c r="DC58" s="38">
        <f t="shared" si="17"/>
        <v>0</v>
      </c>
      <c r="DD58" s="38">
        <f t="shared" si="17"/>
        <v>0</v>
      </c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</row>
    <row r="59" spans="1:233" s="40" customFormat="1" x14ac:dyDescent="0.2">
      <c r="A59" s="308" t="s">
        <v>103</v>
      </c>
      <c r="B59" s="309"/>
      <c r="C59" s="120">
        <f>SUM(D59:G59)</f>
        <v>0</v>
      </c>
      <c r="D59" s="103"/>
      <c r="E59" s="104"/>
      <c r="F59" s="105"/>
      <c r="G59" s="129"/>
      <c r="H59" s="130"/>
      <c r="I59" s="129"/>
      <c r="J59" s="131"/>
      <c r="K59" s="131"/>
      <c r="L59" s="131"/>
      <c r="M59" s="131"/>
      <c r="N59" s="8" t="str">
        <f t="shared" si="12"/>
        <v/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3"/>
      <c r="BW59" s="3"/>
      <c r="BX59" s="4"/>
      <c r="BY59" s="4"/>
      <c r="BZ59" s="4"/>
      <c r="CA59" s="37" t="str">
        <f t="shared" si="13"/>
        <v/>
      </c>
      <c r="CB59" s="37" t="str">
        <f t="shared" si="14"/>
        <v/>
      </c>
      <c r="CC59" s="37" t="str">
        <f t="shared" si="15"/>
        <v/>
      </c>
      <c r="CD59" s="37" t="str">
        <f t="shared" si="16"/>
        <v/>
      </c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6"/>
      <c r="DA59" s="38">
        <f t="shared" si="17"/>
        <v>0</v>
      </c>
      <c r="DB59" s="38">
        <f t="shared" si="17"/>
        <v>0</v>
      </c>
      <c r="DC59" s="38">
        <f t="shared" si="17"/>
        <v>0</v>
      </c>
      <c r="DD59" s="38">
        <f t="shared" si="17"/>
        <v>0</v>
      </c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</row>
    <row r="60" spans="1:233" s="40" customFormat="1" x14ac:dyDescent="0.2">
      <c r="A60" s="310" t="s">
        <v>104</v>
      </c>
      <c r="B60" s="311"/>
      <c r="C60" s="53">
        <f>SUM(D60:G60)</f>
        <v>809</v>
      </c>
      <c r="D60" s="125">
        <v>118</v>
      </c>
      <c r="E60" s="126">
        <v>270</v>
      </c>
      <c r="F60" s="132">
        <v>135</v>
      </c>
      <c r="G60" s="118">
        <v>286</v>
      </c>
      <c r="H60" s="117"/>
      <c r="I60" s="118"/>
      <c r="J60" s="119"/>
      <c r="K60" s="119"/>
      <c r="L60" s="119"/>
      <c r="M60" s="119"/>
      <c r="N60" s="8" t="str">
        <f t="shared" si="12"/>
        <v/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3"/>
      <c r="BW60" s="3"/>
      <c r="BX60" s="4"/>
      <c r="BY60" s="4"/>
      <c r="BZ60" s="4"/>
      <c r="CA60" s="37" t="str">
        <f t="shared" si="13"/>
        <v/>
      </c>
      <c r="CB60" s="37" t="str">
        <f t="shared" si="14"/>
        <v/>
      </c>
      <c r="CC60" s="37" t="str">
        <f t="shared" si="15"/>
        <v/>
      </c>
      <c r="CD60" s="37" t="str">
        <f t="shared" si="16"/>
        <v/>
      </c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6"/>
      <c r="DA60" s="38">
        <f t="shared" si="17"/>
        <v>0</v>
      </c>
      <c r="DB60" s="38">
        <f t="shared" si="17"/>
        <v>0</v>
      </c>
      <c r="DC60" s="38">
        <f t="shared" si="17"/>
        <v>0</v>
      </c>
      <c r="DD60" s="38">
        <f t="shared" si="17"/>
        <v>0</v>
      </c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</row>
    <row r="61" spans="1:233" s="40" customFormat="1" x14ac:dyDescent="0.2">
      <c r="A61" s="312" t="s">
        <v>4</v>
      </c>
      <c r="B61" s="313"/>
      <c r="C61" s="133">
        <f t="shared" ref="C61:J61" si="18">SUM(C52:C60)</f>
        <v>905</v>
      </c>
      <c r="D61" s="133">
        <f>SUM(D52:D60)</f>
        <v>209</v>
      </c>
      <c r="E61" s="134">
        <f t="shared" si="18"/>
        <v>275</v>
      </c>
      <c r="F61" s="135">
        <f t="shared" si="18"/>
        <v>135</v>
      </c>
      <c r="G61" s="136">
        <f>SUM(G59:G60)</f>
        <v>286</v>
      </c>
      <c r="H61" s="137">
        <f t="shared" si="18"/>
        <v>0</v>
      </c>
      <c r="I61" s="136">
        <f t="shared" si="18"/>
        <v>0</v>
      </c>
      <c r="J61" s="138">
        <f t="shared" si="18"/>
        <v>0</v>
      </c>
      <c r="K61" s="138">
        <f>SUM(K52:K60)</f>
        <v>0</v>
      </c>
      <c r="L61" s="138">
        <f>SUM(L52:L60)</f>
        <v>0</v>
      </c>
      <c r="M61" s="138">
        <f>SUM(M52:M60)</f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3"/>
      <c r="BW61" s="3"/>
      <c r="BX61" s="4"/>
      <c r="BY61" s="4"/>
      <c r="BZ61" s="4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6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</row>
    <row r="62" spans="1:233" s="40" customFormat="1" x14ac:dyDescent="0.2">
      <c r="A62" s="139" t="s">
        <v>105</v>
      </c>
      <c r="B62" s="140"/>
      <c r="C62" s="141"/>
      <c r="D62" s="141"/>
      <c r="E62" s="141"/>
      <c r="F62" s="14"/>
      <c r="G62" s="14"/>
      <c r="H62" s="12"/>
      <c r="I62" s="14"/>
      <c r="J62" s="12"/>
      <c r="K62" s="1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3"/>
      <c r="BW62" s="3"/>
      <c r="BX62" s="4"/>
      <c r="BY62" s="4"/>
      <c r="BZ62" s="4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6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</row>
    <row r="63" spans="1:233" s="40" customFormat="1" x14ac:dyDescent="0.2">
      <c r="A63" s="142" t="s">
        <v>106</v>
      </c>
      <c r="B63" s="143"/>
      <c r="C63" s="143"/>
      <c r="D63" s="143"/>
      <c r="E63" s="143"/>
      <c r="F63" s="144"/>
      <c r="G63" s="144"/>
      <c r="H63" s="144"/>
      <c r="I63" s="14"/>
      <c r="J63" s="12"/>
      <c r="K63" s="1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3"/>
      <c r="BW63" s="3"/>
      <c r="BX63" s="4"/>
      <c r="BY63" s="4"/>
      <c r="BZ63" s="4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6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</row>
    <row r="64" spans="1:233" customFormat="1" ht="21" x14ac:dyDescent="0.25">
      <c r="A64" s="287" t="s">
        <v>3</v>
      </c>
      <c r="B64" s="289"/>
      <c r="C64" s="63" t="s">
        <v>4</v>
      </c>
      <c r="D64" s="145" t="s">
        <v>107</v>
      </c>
      <c r="E64" s="17" t="s">
        <v>108</v>
      </c>
      <c r="F64" s="18" t="s">
        <v>85</v>
      </c>
      <c r="G64" s="61" t="s">
        <v>15</v>
      </c>
      <c r="H64" s="17" t="s">
        <v>16</v>
      </c>
      <c r="I64" s="17" t="s">
        <v>109</v>
      </c>
      <c r="J64" s="24" t="s">
        <v>110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2"/>
      <c r="DR64" s="2"/>
      <c r="DS64" s="2"/>
      <c r="DT64" s="2"/>
      <c r="DU64" s="2"/>
      <c r="DV64" s="2"/>
      <c r="DW64" s="2"/>
      <c r="DX64" s="2"/>
      <c r="DY64" s="2"/>
    </row>
    <row r="65" spans="1:233" customFormat="1" ht="15" x14ac:dyDescent="0.25">
      <c r="A65" s="314" t="s">
        <v>111</v>
      </c>
      <c r="B65" s="315"/>
      <c r="C65" s="146">
        <f>SUM(D65:F65)</f>
        <v>104</v>
      </c>
      <c r="D65" s="103">
        <v>63</v>
      </c>
      <c r="E65" s="104">
        <v>41</v>
      </c>
      <c r="F65" s="147"/>
      <c r="G65" s="148">
        <v>0</v>
      </c>
      <c r="H65" s="66">
        <v>0</v>
      </c>
      <c r="I65" s="66">
        <v>0</v>
      </c>
      <c r="J65" s="67">
        <v>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37" t="str">
        <f>IF(DA65=1,"* Pueblos Originarios debe ser MENOR O IGUAL al Total. ","")</f>
        <v/>
      </c>
      <c r="CB65" s="37" t="str">
        <f>IF(DB65=1,"* Migrantes debe ser MENOR O IGUAL al Total. ","")</f>
        <v/>
      </c>
      <c r="CC65" s="37" t="str">
        <f>IF(DC65=1,"* Multimorbilidad Crónica debe ser MENOR O IGUAL al Total. ","")</f>
        <v/>
      </c>
      <c r="CD65" s="37" t="str">
        <f>IF(DD65=1,"* Población ELEAM o Institucionalizada debe ser MENOR O IGUAL al Total. ","")</f>
        <v/>
      </c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38">
        <f>IF(G65&gt;$C65,1,0)</f>
        <v>0</v>
      </c>
      <c r="DB65" s="38">
        <f>IF(H65&gt;$C65,1,0)</f>
        <v>0</v>
      </c>
      <c r="DC65" s="38">
        <f>IF(I65&gt;$C65,1,0)</f>
        <v>0</v>
      </c>
      <c r="DD65" s="38">
        <f>IF(J65&gt;$C65,1,0)</f>
        <v>0</v>
      </c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2"/>
      <c r="DR65" s="2"/>
      <c r="DS65" s="2"/>
      <c r="DT65" s="2"/>
      <c r="DU65" s="2"/>
      <c r="DV65" s="2"/>
      <c r="DW65" s="2"/>
      <c r="DX65" s="2"/>
      <c r="DY65" s="2"/>
    </row>
    <row r="66" spans="1:233" customFormat="1" ht="15" x14ac:dyDescent="0.25">
      <c r="A66" s="316" t="s">
        <v>112</v>
      </c>
      <c r="B66" s="317"/>
      <c r="C66" s="149">
        <f>SUM(D66:F66)</f>
        <v>205</v>
      </c>
      <c r="D66" s="125">
        <v>120</v>
      </c>
      <c r="E66" s="126">
        <v>85</v>
      </c>
      <c r="F66" s="150"/>
      <c r="G66" s="151">
        <v>0</v>
      </c>
      <c r="H66" s="152">
        <v>0</v>
      </c>
      <c r="I66" s="152">
        <v>0</v>
      </c>
      <c r="J66" s="95">
        <v>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37" t="str">
        <f t="shared" ref="CA66:CA75" si="19">IF(DA66=1,"* Pueblos Originarios debe ser MENOR O IGUAL al Total. ","")</f>
        <v/>
      </c>
      <c r="CB66" s="37" t="str">
        <f t="shared" ref="CB66:CB75" si="20">IF(DB66=1,"* Migrantes debe ser MENOR O IGUAL al Total. ","")</f>
        <v/>
      </c>
      <c r="CC66" s="37" t="str">
        <f t="shared" ref="CC66:CC75" si="21">IF(DC66=1,"* Multimorbilidad Crónica debe ser MENOR O IGUAL al Total. ","")</f>
        <v/>
      </c>
      <c r="CD66" s="37" t="str">
        <f t="shared" ref="CD66:CD75" si="22">IF(DD66=1,"* Población ELEAM o Institucionalizada debe ser MENOR O IGUAL al Total. ","")</f>
        <v/>
      </c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38">
        <f t="shared" ref="DA66:DD77" si="23">IF(G66&gt;$C66,1,0)</f>
        <v>0</v>
      </c>
      <c r="DB66" s="38">
        <f t="shared" si="23"/>
        <v>0</v>
      </c>
      <c r="DC66" s="38">
        <f t="shared" si="23"/>
        <v>0</v>
      </c>
      <c r="DD66" s="38">
        <f t="shared" si="23"/>
        <v>0</v>
      </c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2"/>
      <c r="DR66" s="2"/>
      <c r="DS66" s="2"/>
      <c r="DT66" s="2"/>
      <c r="DU66" s="2"/>
      <c r="DV66" s="2"/>
      <c r="DW66" s="2"/>
      <c r="DX66" s="2"/>
      <c r="DY66" s="2"/>
    </row>
    <row r="67" spans="1:233" customFormat="1" ht="21" x14ac:dyDescent="0.25">
      <c r="A67" s="303" t="s">
        <v>113</v>
      </c>
      <c r="B67" s="153" t="s">
        <v>114</v>
      </c>
      <c r="C67" s="146">
        <f>SUM(D67:F67)</f>
        <v>0</v>
      </c>
      <c r="D67" s="154">
        <v>0</v>
      </c>
      <c r="E67" s="155">
        <v>0</v>
      </c>
      <c r="F67" s="156"/>
      <c r="G67" s="157">
        <v>0</v>
      </c>
      <c r="H67" s="158">
        <v>0</v>
      </c>
      <c r="I67" s="158">
        <v>0</v>
      </c>
      <c r="J67" s="159">
        <v>0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37" t="str">
        <f t="shared" si="19"/>
        <v/>
      </c>
      <c r="CB67" s="37" t="str">
        <f t="shared" si="20"/>
        <v/>
      </c>
      <c r="CC67" s="37" t="str">
        <f t="shared" si="21"/>
        <v/>
      </c>
      <c r="CD67" s="37" t="str">
        <f t="shared" si="22"/>
        <v/>
      </c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38">
        <f t="shared" si="23"/>
        <v>0</v>
      </c>
      <c r="DB67" s="38">
        <f t="shared" si="23"/>
        <v>0</v>
      </c>
      <c r="DC67" s="38">
        <f t="shared" si="23"/>
        <v>0</v>
      </c>
      <c r="DD67" s="38">
        <f t="shared" si="23"/>
        <v>0</v>
      </c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2"/>
      <c r="DR67" s="2"/>
      <c r="DS67" s="2"/>
      <c r="DT67" s="2"/>
      <c r="DU67" s="2"/>
      <c r="DV67" s="2"/>
      <c r="DW67" s="2"/>
      <c r="DX67" s="2"/>
      <c r="DY67" s="2"/>
    </row>
    <row r="68" spans="1:233" customFormat="1" ht="15" x14ac:dyDescent="0.25">
      <c r="A68" s="303"/>
      <c r="B68" s="68" t="s">
        <v>115</v>
      </c>
      <c r="C68" s="160">
        <f>SUM(D68:F68)</f>
        <v>373</v>
      </c>
      <c r="D68" s="111">
        <v>239</v>
      </c>
      <c r="E68" s="112">
        <v>134</v>
      </c>
      <c r="F68" s="161"/>
      <c r="G68" s="162">
        <v>0</v>
      </c>
      <c r="H68" s="70">
        <v>0</v>
      </c>
      <c r="I68" s="70">
        <v>0</v>
      </c>
      <c r="J68" s="71">
        <v>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37" t="str">
        <f t="shared" si="19"/>
        <v/>
      </c>
      <c r="CB68" s="37" t="str">
        <f t="shared" si="20"/>
        <v/>
      </c>
      <c r="CC68" s="37" t="str">
        <f t="shared" si="21"/>
        <v/>
      </c>
      <c r="CD68" s="37" t="str">
        <f t="shared" si="22"/>
        <v/>
      </c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38">
        <f t="shared" si="23"/>
        <v>0</v>
      </c>
      <c r="DB68" s="38">
        <f t="shared" si="23"/>
        <v>0</v>
      </c>
      <c r="DC68" s="38">
        <f t="shared" si="23"/>
        <v>0</v>
      </c>
      <c r="DD68" s="38">
        <f t="shared" si="23"/>
        <v>0</v>
      </c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2"/>
      <c r="DR68" s="2"/>
      <c r="DS68" s="2"/>
      <c r="DT68" s="2"/>
      <c r="DU68" s="2"/>
      <c r="DV68" s="2"/>
      <c r="DW68" s="2"/>
      <c r="DX68" s="2"/>
      <c r="DY68" s="2"/>
    </row>
    <row r="69" spans="1:233" customFormat="1" ht="15" x14ac:dyDescent="0.25">
      <c r="A69" s="303"/>
      <c r="B69" s="163" t="s">
        <v>116</v>
      </c>
      <c r="C69" s="164">
        <f>SUM(D69)</f>
        <v>0</v>
      </c>
      <c r="D69" s="111"/>
      <c r="E69" s="165"/>
      <c r="F69" s="166"/>
      <c r="G69" s="162"/>
      <c r="H69" s="70"/>
      <c r="I69" s="70"/>
      <c r="J69" s="7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37" t="str">
        <f t="shared" si="19"/>
        <v/>
      </c>
      <c r="CB69" s="37" t="str">
        <f t="shared" si="20"/>
        <v/>
      </c>
      <c r="CC69" s="37" t="str">
        <f t="shared" si="21"/>
        <v/>
      </c>
      <c r="CD69" s="37" t="str">
        <f t="shared" si="22"/>
        <v/>
      </c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38">
        <f t="shared" si="23"/>
        <v>0</v>
      </c>
      <c r="DB69" s="38">
        <f t="shared" si="23"/>
        <v>0</v>
      </c>
      <c r="DC69" s="38">
        <f t="shared" si="23"/>
        <v>0</v>
      </c>
      <c r="DD69" s="38">
        <f t="shared" si="23"/>
        <v>0</v>
      </c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2"/>
      <c r="DR69" s="2"/>
      <c r="DS69" s="2"/>
      <c r="DT69" s="2"/>
      <c r="DU69" s="2"/>
      <c r="DV69" s="2"/>
      <c r="DW69" s="2"/>
      <c r="DX69" s="2"/>
      <c r="DY69" s="2"/>
    </row>
    <row r="70" spans="1:233" customFormat="1" ht="15" x14ac:dyDescent="0.25">
      <c r="A70" s="303"/>
      <c r="B70" s="163" t="s">
        <v>117</v>
      </c>
      <c r="C70" s="160">
        <f>SUM(D70:F70)</f>
        <v>0</v>
      </c>
      <c r="D70" s="111"/>
      <c r="E70" s="112"/>
      <c r="F70" s="161"/>
      <c r="G70" s="162"/>
      <c r="H70" s="70"/>
      <c r="I70" s="70"/>
      <c r="J70" s="7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37" t="str">
        <f t="shared" si="19"/>
        <v/>
      </c>
      <c r="CB70" s="37" t="str">
        <f t="shared" si="20"/>
        <v/>
      </c>
      <c r="CC70" s="37" t="str">
        <f t="shared" si="21"/>
        <v/>
      </c>
      <c r="CD70" s="37" t="str">
        <f t="shared" si="22"/>
        <v/>
      </c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38">
        <f t="shared" si="23"/>
        <v>0</v>
      </c>
      <c r="DB70" s="38">
        <f t="shared" si="23"/>
        <v>0</v>
      </c>
      <c r="DC70" s="38">
        <f t="shared" si="23"/>
        <v>0</v>
      </c>
      <c r="DD70" s="38">
        <f t="shared" si="23"/>
        <v>0</v>
      </c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2"/>
      <c r="DR70" s="2"/>
      <c r="DS70" s="2"/>
      <c r="DT70" s="2"/>
      <c r="DU70" s="2"/>
      <c r="DV70" s="2"/>
      <c r="DW70" s="2"/>
      <c r="DX70" s="2"/>
      <c r="DY70" s="2"/>
    </row>
    <row r="71" spans="1:233" customFormat="1" ht="15" x14ac:dyDescent="0.25">
      <c r="A71" s="303"/>
      <c r="B71" s="163" t="s">
        <v>118</v>
      </c>
      <c r="C71" s="167">
        <f>SUM(D71)</f>
        <v>0</v>
      </c>
      <c r="D71" s="111"/>
      <c r="E71" s="165"/>
      <c r="F71" s="166"/>
      <c r="G71" s="162"/>
      <c r="H71" s="70"/>
      <c r="I71" s="70"/>
      <c r="J71" s="7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37" t="str">
        <f t="shared" si="19"/>
        <v/>
      </c>
      <c r="CB71" s="37" t="str">
        <f t="shared" si="20"/>
        <v/>
      </c>
      <c r="CC71" s="37" t="str">
        <f t="shared" si="21"/>
        <v/>
      </c>
      <c r="CD71" s="37" t="str">
        <f t="shared" si="22"/>
        <v/>
      </c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38">
        <f t="shared" si="23"/>
        <v>0</v>
      </c>
      <c r="DB71" s="38">
        <f t="shared" si="23"/>
        <v>0</v>
      </c>
      <c r="DC71" s="38">
        <f t="shared" si="23"/>
        <v>0</v>
      </c>
      <c r="DD71" s="38">
        <f t="shared" si="23"/>
        <v>0</v>
      </c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2"/>
      <c r="DR71" s="2"/>
      <c r="DS71" s="2"/>
      <c r="DT71" s="2"/>
      <c r="DU71" s="2"/>
      <c r="DV71" s="2"/>
      <c r="DW71" s="2"/>
      <c r="DX71" s="2"/>
      <c r="DY71" s="2"/>
    </row>
    <row r="72" spans="1:233" customFormat="1" ht="31.5" x14ac:dyDescent="0.25">
      <c r="A72" s="303"/>
      <c r="B72" s="163" t="s">
        <v>119</v>
      </c>
      <c r="C72" s="167">
        <f>SUM(D72)</f>
        <v>0</v>
      </c>
      <c r="D72" s="111"/>
      <c r="E72" s="165"/>
      <c r="F72" s="166"/>
      <c r="G72" s="162"/>
      <c r="H72" s="70"/>
      <c r="I72" s="70"/>
      <c r="J72" s="7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37" t="str">
        <f t="shared" si="19"/>
        <v/>
      </c>
      <c r="CB72" s="37" t="str">
        <f t="shared" si="20"/>
        <v/>
      </c>
      <c r="CC72" s="37" t="str">
        <f t="shared" si="21"/>
        <v/>
      </c>
      <c r="CD72" s="37" t="str">
        <f t="shared" si="22"/>
        <v/>
      </c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38">
        <f t="shared" si="23"/>
        <v>0</v>
      </c>
      <c r="DB72" s="38">
        <f t="shared" si="23"/>
        <v>0</v>
      </c>
      <c r="DC72" s="38">
        <f t="shared" si="23"/>
        <v>0</v>
      </c>
      <c r="DD72" s="38">
        <f t="shared" si="23"/>
        <v>0</v>
      </c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2"/>
      <c r="DR72" s="2"/>
      <c r="DS72" s="2"/>
      <c r="DT72" s="2"/>
      <c r="DU72" s="2"/>
      <c r="DV72" s="2"/>
      <c r="DW72" s="2"/>
      <c r="DX72" s="2"/>
      <c r="DY72" s="2"/>
    </row>
    <row r="73" spans="1:233" customFormat="1" ht="15" x14ac:dyDescent="0.25">
      <c r="A73" s="303"/>
      <c r="B73" s="163" t="s">
        <v>120</v>
      </c>
      <c r="C73" s="167">
        <f>SUM(F73)</f>
        <v>0</v>
      </c>
      <c r="D73" s="168"/>
      <c r="E73" s="165"/>
      <c r="F73" s="161"/>
      <c r="G73" s="162"/>
      <c r="H73" s="70"/>
      <c r="I73" s="70"/>
      <c r="J73" s="7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37" t="str">
        <f t="shared" si="19"/>
        <v/>
      </c>
      <c r="CB73" s="37" t="str">
        <f t="shared" si="20"/>
        <v/>
      </c>
      <c r="CC73" s="37" t="str">
        <f t="shared" si="21"/>
        <v/>
      </c>
      <c r="CD73" s="37" t="str">
        <f t="shared" si="22"/>
        <v/>
      </c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38">
        <f t="shared" si="23"/>
        <v>0</v>
      </c>
      <c r="DB73" s="38">
        <f t="shared" si="23"/>
        <v>0</v>
      </c>
      <c r="DC73" s="38">
        <f t="shared" si="23"/>
        <v>0</v>
      </c>
      <c r="DD73" s="38">
        <f t="shared" si="23"/>
        <v>0</v>
      </c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2"/>
      <c r="DR73" s="2"/>
      <c r="DS73" s="2"/>
      <c r="DT73" s="2"/>
      <c r="DU73" s="2"/>
      <c r="DV73" s="2"/>
      <c r="DW73" s="2"/>
      <c r="DX73" s="2"/>
      <c r="DY73" s="2"/>
    </row>
    <row r="74" spans="1:233" customFormat="1" ht="15" x14ac:dyDescent="0.25">
      <c r="A74" s="303"/>
      <c r="B74" s="163" t="s">
        <v>121</v>
      </c>
      <c r="C74" s="160">
        <f>SUM(D74:F74)</f>
        <v>0</v>
      </c>
      <c r="D74" s="111"/>
      <c r="E74" s="112"/>
      <c r="F74" s="161"/>
      <c r="G74" s="162"/>
      <c r="H74" s="70"/>
      <c r="I74" s="70"/>
      <c r="J74" s="7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37" t="str">
        <f t="shared" si="19"/>
        <v/>
      </c>
      <c r="CB74" s="37" t="str">
        <f t="shared" si="20"/>
        <v/>
      </c>
      <c r="CC74" s="37" t="str">
        <f t="shared" si="21"/>
        <v/>
      </c>
      <c r="CD74" s="37" t="str">
        <f t="shared" si="22"/>
        <v/>
      </c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38">
        <f t="shared" si="23"/>
        <v>0</v>
      </c>
      <c r="DB74" s="38">
        <f t="shared" si="23"/>
        <v>0</v>
      </c>
      <c r="DC74" s="38">
        <f t="shared" si="23"/>
        <v>0</v>
      </c>
      <c r="DD74" s="38">
        <f t="shared" si="23"/>
        <v>0</v>
      </c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2"/>
      <c r="DR74" s="2"/>
      <c r="DS74" s="2"/>
      <c r="DT74" s="2"/>
      <c r="DU74" s="2"/>
      <c r="DV74" s="2"/>
      <c r="DW74" s="2"/>
      <c r="DX74" s="2"/>
      <c r="DY74" s="2"/>
    </row>
    <row r="75" spans="1:233" customFormat="1" ht="15" x14ac:dyDescent="0.25">
      <c r="A75" s="303"/>
      <c r="B75" s="163" t="s">
        <v>122</v>
      </c>
      <c r="C75" s="160">
        <f>SUM(D75:F75)</f>
        <v>0</v>
      </c>
      <c r="D75" s="111"/>
      <c r="E75" s="112"/>
      <c r="F75" s="161"/>
      <c r="G75" s="162"/>
      <c r="H75" s="70"/>
      <c r="I75" s="70"/>
      <c r="J75" s="7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37" t="str">
        <f t="shared" si="19"/>
        <v/>
      </c>
      <c r="CB75" s="37" t="str">
        <f t="shared" si="20"/>
        <v/>
      </c>
      <c r="CC75" s="37" t="str">
        <f t="shared" si="21"/>
        <v/>
      </c>
      <c r="CD75" s="37" t="str">
        <f t="shared" si="22"/>
        <v/>
      </c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38">
        <f t="shared" si="23"/>
        <v>0</v>
      </c>
      <c r="DB75" s="38">
        <f t="shared" si="23"/>
        <v>0</v>
      </c>
      <c r="DC75" s="38">
        <f t="shared" si="23"/>
        <v>0</v>
      </c>
      <c r="DD75" s="38">
        <f t="shared" si="23"/>
        <v>0</v>
      </c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2"/>
      <c r="DR75" s="2"/>
      <c r="DS75" s="2"/>
      <c r="DT75" s="2"/>
      <c r="DU75" s="2"/>
      <c r="DV75" s="2"/>
      <c r="DW75" s="2"/>
      <c r="DX75" s="2"/>
      <c r="DY75" s="2"/>
    </row>
    <row r="76" spans="1:233" customFormat="1" ht="15" x14ac:dyDescent="0.25">
      <c r="A76" s="303"/>
      <c r="B76" s="163" t="s">
        <v>123</v>
      </c>
      <c r="C76" s="160">
        <f>SUM(D76:F76)</f>
        <v>0</v>
      </c>
      <c r="D76" s="111"/>
      <c r="E76" s="112"/>
      <c r="F76" s="161"/>
      <c r="G76" s="162"/>
      <c r="H76" s="70"/>
      <c r="I76" s="70"/>
      <c r="J76" s="7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37" t="str">
        <f>IF(DA76=1,"* Pueblos Originarios debe ser MENOR O IGUAL al Total. ","")</f>
        <v/>
      </c>
      <c r="CB76" s="37" t="str">
        <f>IF(DB76=1,"* Migrantes debe ser MENOR O IGUAL al Total. ","")</f>
        <v/>
      </c>
      <c r="CC76" s="37" t="str">
        <f>IF(DC76=1,"* Multimorbilidad Crónica debe ser MENOR O IGUAL al Total. ","")</f>
        <v/>
      </c>
      <c r="CD76" s="37" t="str">
        <f>IF(DD76=1,"* Población ELEAM o Institucionalizada debe ser MENOR O IGUAL al Total. ","")</f>
        <v/>
      </c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38">
        <f t="shared" si="23"/>
        <v>0</v>
      </c>
      <c r="DB76" s="38">
        <f t="shared" si="23"/>
        <v>0</v>
      </c>
      <c r="DC76" s="38">
        <f t="shared" si="23"/>
        <v>0</v>
      </c>
      <c r="DD76" s="38">
        <f t="shared" si="23"/>
        <v>0</v>
      </c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2"/>
      <c r="DR76" s="2"/>
      <c r="DS76" s="2"/>
      <c r="DT76" s="2"/>
      <c r="DU76" s="2"/>
      <c r="DV76" s="2"/>
      <c r="DW76" s="2"/>
      <c r="DX76" s="2"/>
      <c r="DY76" s="2"/>
    </row>
    <row r="77" spans="1:233" customFormat="1" ht="15" x14ac:dyDescent="0.25">
      <c r="A77" s="303"/>
      <c r="B77" s="169" t="s">
        <v>124</v>
      </c>
      <c r="C77" s="149">
        <f>SUM(D77:F77)</f>
        <v>0</v>
      </c>
      <c r="D77" s="170"/>
      <c r="E77" s="171"/>
      <c r="F77" s="172"/>
      <c r="G77" s="173"/>
      <c r="H77" s="74"/>
      <c r="I77" s="74"/>
      <c r="J77" s="7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37" t="str">
        <f>IF(DA77=1,"* Pueblos Originarios debe ser MENOR O IGUAL al Total. ","")</f>
        <v/>
      </c>
      <c r="CB77" s="37" t="str">
        <f>IF(DB77=1,"* Migrantes debe ser MENOR O IGUAL al Total. ","")</f>
        <v/>
      </c>
      <c r="CC77" s="37" t="str">
        <f>IF(DC77=1,"* Multimorbilidad Crónica debe ser MENOR O IGUAL al Total. ","")</f>
        <v/>
      </c>
      <c r="CD77" s="37" t="str">
        <f>IF(DD77=1,"* Población ELEAM o Institucionalizada debe ser MENOR O IGUAL al Total. ","")</f>
        <v/>
      </c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38">
        <f t="shared" si="23"/>
        <v>0</v>
      </c>
      <c r="DB77" s="38">
        <f t="shared" si="23"/>
        <v>0</v>
      </c>
      <c r="DC77" s="38">
        <f t="shared" si="23"/>
        <v>0</v>
      </c>
      <c r="DD77" s="38">
        <f t="shared" si="23"/>
        <v>0</v>
      </c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2"/>
      <c r="DR77" s="2"/>
      <c r="DS77" s="2"/>
      <c r="DT77" s="2"/>
      <c r="DU77" s="2"/>
      <c r="DV77" s="2"/>
      <c r="DW77" s="2"/>
      <c r="DX77" s="2"/>
      <c r="DY77" s="2"/>
    </row>
    <row r="78" spans="1:233" s="40" customFormat="1" x14ac:dyDescent="0.2">
      <c r="A78" s="142" t="s">
        <v>125</v>
      </c>
      <c r="B78" s="143"/>
      <c r="C78" s="143"/>
      <c r="D78" s="143"/>
      <c r="E78" s="143"/>
      <c r="F78" s="143"/>
      <c r="G78" s="174"/>
      <c r="H78" s="175"/>
      <c r="I78" s="176"/>
      <c r="J78" s="17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2"/>
      <c r="DR78" s="2"/>
      <c r="DS78" s="2"/>
      <c r="DT78" s="2"/>
      <c r="DU78" s="2"/>
      <c r="DV78" s="2"/>
      <c r="DW78" s="2"/>
      <c r="DX78" s="2"/>
      <c r="DY78" s="2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</row>
    <row r="79" spans="1:233" s="40" customFormat="1" x14ac:dyDescent="0.2">
      <c r="A79" s="290" t="s">
        <v>126</v>
      </c>
      <c r="B79" s="291"/>
      <c r="C79" s="296" t="s">
        <v>127</v>
      </c>
      <c r="D79" s="296"/>
      <c r="E79" s="296"/>
      <c r="F79" s="296"/>
      <c r="G79" s="297"/>
      <c r="H79" s="298" t="s">
        <v>128</v>
      </c>
      <c r="I79" s="299"/>
      <c r="J79" s="1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2"/>
      <c r="DR79" s="2"/>
      <c r="DS79" s="2"/>
      <c r="DT79" s="2"/>
      <c r="DU79" s="2"/>
      <c r="DV79" s="2"/>
      <c r="DW79" s="2"/>
      <c r="DX79" s="2"/>
      <c r="DY79" s="2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</row>
    <row r="80" spans="1:233" s="40" customFormat="1" ht="14.25" customHeight="1" x14ac:dyDescent="0.2">
      <c r="A80" s="292"/>
      <c r="B80" s="293"/>
      <c r="C80" s="290" t="s">
        <v>4</v>
      </c>
      <c r="D80" s="287" t="s">
        <v>129</v>
      </c>
      <c r="E80" s="288"/>
      <c r="F80" s="289"/>
      <c r="G80" s="301" t="s">
        <v>130</v>
      </c>
      <c r="H80" s="300"/>
      <c r="I80" s="299"/>
      <c r="J80" s="12"/>
      <c r="K80" s="1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3"/>
      <c r="BW80" s="3"/>
      <c r="BX80" s="4"/>
      <c r="BY80" s="4"/>
      <c r="BZ80" s="4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6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</row>
    <row r="81" spans="1:233" s="40" customFormat="1" ht="21" x14ac:dyDescent="0.2">
      <c r="A81" s="294"/>
      <c r="B81" s="295"/>
      <c r="C81" s="294"/>
      <c r="D81" s="145" t="s">
        <v>131</v>
      </c>
      <c r="E81" s="17" t="s">
        <v>132</v>
      </c>
      <c r="F81" s="179" t="s">
        <v>85</v>
      </c>
      <c r="G81" s="302"/>
      <c r="H81" s="24" t="s">
        <v>133</v>
      </c>
      <c r="I81" s="63" t="s">
        <v>134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3"/>
      <c r="BW81" s="3"/>
      <c r="BX81" s="4"/>
      <c r="BY81" s="4"/>
      <c r="BZ81" s="4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6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</row>
    <row r="82" spans="1:233" s="40" customFormat="1" x14ac:dyDescent="0.2">
      <c r="A82" s="280" t="s">
        <v>135</v>
      </c>
      <c r="B82" s="281"/>
      <c r="C82" s="180">
        <f t="shared" ref="C82:C89" si="24">SUM(D82:F82)+H82</f>
        <v>0</v>
      </c>
      <c r="D82" s="103"/>
      <c r="E82" s="104"/>
      <c r="F82" s="181"/>
      <c r="G82" s="182"/>
      <c r="H82" s="130"/>
      <c r="I82" s="18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3"/>
      <c r="BW82" s="3"/>
      <c r="BX82" s="4"/>
      <c r="BY82" s="4"/>
      <c r="BZ82" s="4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6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</row>
    <row r="83" spans="1:233" s="40" customFormat="1" x14ac:dyDescent="0.2">
      <c r="A83" s="282" t="s">
        <v>136</v>
      </c>
      <c r="B83" s="283"/>
      <c r="C83" s="184">
        <f t="shared" si="24"/>
        <v>0</v>
      </c>
      <c r="D83" s="111"/>
      <c r="E83" s="112"/>
      <c r="F83" s="185"/>
      <c r="G83" s="186"/>
      <c r="H83" s="107"/>
      <c r="I83" s="18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3"/>
      <c r="BW83" s="3"/>
      <c r="BX83" s="4"/>
      <c r="BY83" s="4"/>
      <c r="BZ83" s="4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6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</row>
    <row r="84" spans="1:233" s="40" customFormat="1" x14ac:dyDescent="0.2">
      <c r="A84" s="282" t="s">
        <v>137</v>
      </c>
      <c r="B84" s="283"/>
      <c r="C84" s="184">
        <f t="shared" si="24"/>
        <v>0</v>
      </c>
      <c r="D84" s="111"/>
      <c r="E84" s="112"/>
      <c r="F84" s="185"/>
      <c r="G84" s="186"/>
      <c r="H84" s="107"/>
      <c r="I84" s="18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3"/>
      <c r="BW84" s="3"/>
      <c r="BX84" s="4"/>
      <c r="BY84" s="4"/>
      <c r="BZ84" s="4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6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</row>
    <row r="85" spans="1:233" s="40" customFormat="1" x14ac:dyDescent="0.2">
      <c r="A85" s="284" t="s">
        <v>138</v>
      </c>
      <c r="B85" s="283"/>
      <c r="C85" s="184">
        <f t="shared" si="24"/>
        <v>0</v>
      </c>
      <c r="D85" s="111"/>
      <c r="E85" s="112"/>
      <c r="F85" s="185"/>
      <c r="G85" s="186"/>
      <c r="H85" s="107"/>
      <c r="I85" s="18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3"/>
      <c r="BW85" s="3"/>
      <c r="BX85" s="4"/>
      <c r="BY85" s="4"/>
      <c r="BZ85" s="4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6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</row>
    <row r="86" spans="1:233" s="40" customFormat="1" x14ac:dyDescent="0.2">
      <c r="A86" s="284" t="s">
        <v>139</v>
      </c>
      <c r="B86" s="283"/>
      <c r="C86" s="184">
        <f t="shared" si="24"/>
        <v>0</v>
      </c>
      <c r="D86" s="111"/>
      <c r="E86" s="112"/>
      <c r="F86" s="185"/>
      <c r="G86" s="186"/>
      <c r="H86" s="107"/>
      <c r="I86" s="18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3"/>
      <c r="BW86" s="3"/>
      <c r="BX86" s="4"/>
      <c r="BY86" s="4"/>
      <c r="BZ86" s="4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6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</row>
    <row r="87" spans="1:233" s="40" customFormat="1" x14ac:dyDescent="0.2">
      <c r="A87" s="282" t="s">
        <v>140</v>
      </c>
      <c r="B87" s="283"/>
      <c r="C87" s="184">
        <f t="shared" si="24"/>
        <v>0</v>
      </c>
      <c r="D87" s="111"/>
      <c r="E87" s="112"/>
      <c r="F87" s="185"/>
      <c r="G87" s="186"/>
      <c r="H87" s="107"/>
      <c r="I87" s="1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3"/>
      <c r="BW87" s="3"/>
      <c r="BX87" s="4"/>
      <c r="BY87" s="4"/>
      <c r="BZ87" s="4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6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</row>
    <row r="88" spans="1:233" s="40" customFormat="1" x14ac:dyDescent="0.2">
      <c r="A88" s="282" t="s">
        <v>141</v>
      </c>
      <c r="B88" s="283"/>
      <c r="C88" s="184">
        <f t="shared" si="24"/>
        <v>0</v>
      </c>
      <c r="D88" s="111"/>
      <c r="E88" s="112"/>
      <c r="F88" s="185"/>
      <c r="G88" s="186"/>
      <c r="H88" s="107"/>
      <c r="I88" s="18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3"/>
      <c r="BW88" s="3"/>
      <c r="BX88" s="4"/>
      <c r="BY88" s="4"/>
      <c r="BZ88" s="4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6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</row>
    <row r="89" spans="1:233" s="40" customFormat="1" x14ac:dyDescent="0.2">
      <c r="A89" s="285" t="s">
        <v>142</v>
      </c>
      <c r="B89" s="286"/>
      <c r="C89" s="188">
        <f t="shared" si="24"/>
        <v>0</v>
      </c>
      <c r="D89" s="125"/>
      <c r="E89" s="126"/>
      <c r="F89" s="189"/>
      <c r="G89" s="190"/>
      <c r="H89" s="117"/>
      <c r="I89" s="19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3"/>
      <c r="BW89" s="3"/>
      <c r="BX89" s="4"/>
      <c r="BY89" s="4"/>
      <c r="BZ89" s="4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6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</row>
    <row r="90" spans="1:233" s="40" customFormat="1" x14ac:dyDescent="0.2">
      <c r="A90" s="1" t="s">
        <v>143</v>
      </c>
      <c r="B90" s="12"/>
      <c r="C90" s="12"/>
      <c r="D90" s="12"/>
      <c r="E90" s="12"/>
      <c r="F90" s="12"/>
      <c r="G90" s="12"/>
      <c r="H90" s="12"/>
      <c r="I90" s="1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3"/>
      <c r="BW90" s="3"/>
      <c r="BX90" s="4"/>
      <c r="BY90" s="4"/>
      <c r="BZ90" s="4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6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</row>
    <row r="91" spans="1:233" s="40" customFormat="1" x14ac:dyDescent="0.2">
      <c r="A91" s="192" t="s">
        <v>144</v>
      </c>
      <c r="B91" s="193"/>
      <c r="C91" s="193"/>
      <c r="D91" s="193"/>
      <c r="E91" s="193"/>
      <c r="F91" s="194"/>
      <c r="G91" s="19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3"/>
      <c r="BW91" s="3"/>
      <c r="BX91" s="4"/>
      <c r="BY91" s="4"/>
      <c r="BZ91" s="4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6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</row>
    <row r="92" spans="1:233" s="40" customFormat="1" x14ac:dyDescent="0.2">
      <c r="A92" s="275" t="s">
        <v>145</v>
      </c>
      <c r="B92" s="275" t="s">
        <v>146</v>
      </c>
      <c r="C92" s="287" t="s">
        <v>147</v>
      </c>
      <c r="D92" s="288"/>
      <c r="E92" s="288"/>
      <c r="F92" s="288"/>
      <c r="G92" s="28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3"/>
      <c r="BW92" s="3"/>
      <c r="BX92" s="4"/>
      <c r="BY92" s="4"/>
      <c r="BZ92" s="4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6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</row>
    <row r="93" spans="1:233" s="40" customFormat="1" x14ac:dyDescent="0.2">
      <c r="A93" s="276"/>
      <c r="B93" s="276"/>
      <c r="C93" s="145" t="s">
        <v>148</v>
      </c>
      <c r="D93" s="195" t="s">
        <v>149</v>
      </c>
      <c r="E93" s="17" t="s">
        <v>65</v>
      </c>
      <c r="F93" s="17" t="s">
        <v>150</v>
      </c>
      <c r="G93" s="179" t="s">
        <v>151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3"/>
      <c r="BW93" s="3"/>
      <c r="BX93" s="4"/>
      <c r="BY93" s="4"/>
      <c r="BZ93" s="4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6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</row>
    <row r="94" spans="1:233" s="40" customFormat="1" x14ac:dyDescent="0.2">
      <c r="A94" s="196" t="s">
        <v>152</v>
      </c>
      <c r="B94" s="197">
        <f>SUM(C94:G94)</f>
        <v>0</v>
      </c>
      <c r="C94" s="103"/>
      <c r="D94" s="198"/>
      <c r="E94" s="198"/>
      <c r="F94" s="198"/>
      <c r="G94" s="13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3"/>
      <c r="BW94" s="3"/>
      <c r="BX94" s="4"/>
      <c r="BY94" s="4"/>
      <c r="BZ94" s="4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6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</row>
    <row r="95" spans="1:233" s="40" customFormat="1" x14ac:dyDescent="0.2">
      <c r="A95" s="199" t="s">
        <v>101</v>
      </c>
      <c r="B95" s="200">
        <f>SUM(C95:G95)</f>
        <v>0</v>
      </c>
      <c r="C95" s="125"/>
      <c r="D95" s="127"/>
      <c r="E95" s="127"/>
      <c r="F95" s="127"/>
      <c r="G95" s="11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3"/>
      <c r="BW95" s="3"/>
      <c r="BX95" s="4"/>
      <c r="BY95" s="4"/>
      <c r="BZ95" s="4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6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</row>
    <row r="96" spans="1:233" x14ac:dyDescent="0.2">
      <c r="A96" s="192" t="s">
        <v>153</v>
      </c>
      <c r="B96" s="193"/>
      <c r="C96" s="193"/>
      <c r="D96" s="193"/>
      <c r="E96" s="193"/>
      <c r="F96" s="194"/>
      <c r="G96" s="194"/>
    </row>
    <row r="97" spans="1:105" s="2" customFormat="1" ht="14.25" customHeight="1" x14ac:dyDescent="0.2">
      <c r="A97" s="275" t="s">
        <v>154</v>
      </c>
      <c r="B97" s="277" t="s">
        <v>155</v>
      </c>
      <c r="C97" s="277" t="s">
        <v>156</v>
      </c>
      <c r="BV97" s="3"/>
      <c r="BW97" s="3"/>
      <c r="BX97" s="4"/>
      <c r="BY97" s="4"/>
      <c r="BZ97" s="4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6"/>
      <c r="DA97" s="7"/>
    </row>
    <row r="98" spans="1:105" s="2" customFormat="1" x14ac:dyDescent="0.2">
      <c r="A98" s="276"/>
      <c r="B98" s="278"/>
      <c r="C98" s="279"/>
      <c r="BV98" s="3"/>
      <c r="BW98" s="3"/>
      <c r="BX98" s="4"/>
      <c r="BY98" s="4"/>
      <c r="BZ98" s="4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6"/>
      <c r="DA98" s="7"/>
    </row>
    <row r="99" spans="1:105" s="2" customFormat="1" x14ac:dyDescent="0.2">
      <c r="A99" s="201" t="s">
        <v>152</v>
      </c>
      <c r="B99" s="202"/>
      <c r="C99" s="202"/>
      <c r="BV99" s="3"/>
      <c r="BW99" s="3"/>
      <c r="BX99" s="4"/>
      <c r="BY99" s="4"/>
      <c r="BZ99" s="4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6"/>
      <c r="DA99" s="7"/>
    </row>
    <row r="100" spans="1:105" s="2" customFormat="1" x14ac:dyDescent="0.2">
      <c r="A100" s="203" t="s">
        <v>157</v>
      </c>
      <c r="B100" s="204"/>
      <c r="C100" s="204"/>
      <c r="D100" s="204"/>
      <c r="E100" s="204"/>
      <c r="F100" s="204"/>
      <c r="G100" s="204"/>
      <c r="H100" s="204"/>
      <c r="I100" s="204"/>
      <c r="J100" s="204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BV100" s="3"/>
      <c r="BW100" s="3"/>
      <c r="BX100" s="4"/>
      <c r="BY100" s="4"/>
      <c r="BZ100" s="4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6"/>
      <c r="DA100" s="7"/>
    </row>
    <row r="101" spans="1:105" s="2" customFormat="1" x14ac:dyDescent="0.2">
      <c r="A101" s="266" t="s">
        <v>158</v>
      </c>
      <c r="B101" s="266" t="s">
        <v>4</v>
      </c>
      <c r="C101" s="267" t="s">
        <v>159</v>
      </c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9" t="s">
        <v>160</v>
      </c>
      <c r="U101" s="270"/>
      <c r="BQ101" s="3"/>
      <c r="BR101" s="3"/>
      <c r="BS101" s="3"/>
      <c r="BT101" s="3"/>
      <c r="BY101" s="4"/>
      <c r="BZ101" s="4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6"/>
      <c r="CV101" s="6"/>
      <c r="CW101" s="6"/>
      <c r="CX101" s="6"/>
      <c r="CY101" s="6"/>
      <c r="CZ101" s="6"/>
      <c r="DA101" s="7"/>
    </row>
    <row r="102" spans="1:105" s="2" customFormat="1" ht="14.25" customHeight="1" x14ac:dyDescent="0.2">
      <c r="A102" s="266"/>
      <c r="B102" s="266"/>
      <c r="C102" s="273" t="s">
        <v>161</v>
      </c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1"/>
      <c r="U102" s="272"/>
      <c r="BQ102" s="3"/>
      <c r="BR102" s="3"/>
      <c r="BS102" s="3"/>
      <c r="BT102" s="3"/>
      <c r="BY102" s="4"/>
      <c r="BZ102" s="4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6"/>
      <c r="CV102" s="6"/>
      <c r="CW102" s="6"/>
      <c r="CX102" s="6"/>
      <c r="CY102" s="6"/>
      <c r="CZ102" s="6"/>
      <c r="DA102" s="7"/>
    </row>
    <row r="103" spans="1:105" s="2" customFormat="1" ht="21" x14ac:dyDescent="0.2">
      <c r="A103" s="266"/>
      <c r="B103" s="266"/>
      <c r="C103" s="145" t="s">
        <v>148</v>
      </c>
      <c r="D103" s="17" t="s">
        <v>149</v>
      </c>
      <c r="E103" s="17" t="s">
        <v>65</v>
      </c>
      <c r="F103" s="17" t="s">
        <v>150</v>
      </c>
      <c r="G103" s="17" t="s">
        <v>151</v>
      </c>
      <c r="H103" s="17" t="s">
        <v>162</v>
      </c>
      <c r="I103" s="17" t="s">
        <v>69</v>
      </c>
      <c r="J103" s="17" t="s">
        <v>70</v>
      </c>
      <c r="K103" s="17" t="s">
        <v>71</v>
      </c>
      <c r="L103" s="17" t="s">
        <v>72</v>
      </c>
      <c r="M103" s="17" t="s">
        <v>73</v>
      </c>
      <c r="N103" s="17" t="s">
        <v>74</v>
      </c>
      <c r="O103" s="17" t="s">
        <v>75</v>
      </c>
      <c r="P103" s="17" t="s">
        <v>76</v>
      </c>
      <c r="Q103" s="17" t="s">
        <v>77</v>
      </c>
      <c r="R103" s="17" t="s">
        <v>78</v>
      </c>
      <c r="S103" s="179" t="s">
        <v>79</v>
      </c>
      <c r="T103" s="206" t="s">
        <v>81</v>
      </c>
      <c r="U103" s="207" t="s">
        <v>82</v>
      </c>
      <c r="BQ103" s="3"/>
      <c r="BR103" s="3"/>
      <c r="BS103" s="3"/>
      <c r="BT103" s="3"/>
      <c r="BY103" s="4"/>
      <c r="BZ103" s="4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6"/>
      <c r="CV103" s="6"/>
      <c r="CW103" s="6"/>
      <c r="CX103" s="6"/>
      <c r="CY103" s="6"/>
      <c r="CZ103" s="6"/>
      <c r="DA103" s="7"/>
    </row>
    <row r="104" spans="1:105" s="2" customFormat="1" ht="21" x14ac:dyDescent="0.2">
      <c r="A104" s="208" t="s">
        <v>163</v>
      </c>
      <c r="B104" s="209">
        <f>SUM(C104:S104)</f>
        <v>0</v>
      </c>
      <c r="C104" s="103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81"/>
      <c r="T104" s="183"/>
      <c r="U104" s="131"/>
      <c r="V104" s="2" t="str">
        <f>CA104</f>
        <v/>
      </c>
      <c r="BV104" s="3"/>
      <c r="BW104" s="3"/>
      <c r="BX104" s="4"/>
      <c r="BY104" s="4"/>
      <c r="BZ104" s="4"/>
      <c r="CA104" s="37" t="str">
        <f>IF(DA104=1,"* El Total de consultas por Sexo debe ser igual al Total de Consultas por Grupo de Edad. ","")</f>
        <v/>
      </c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6"/>
      <c r="DA104" s="38">
        <f>IF(B104&lt;&gt;U104+T104,1,0)</f>
        <v>0</v>
      </c>
    </row>
    <row r="105" spans="1:105" s="2" customFormat="1" x14ac:dyDescent="0.2">
      <c r="A105" s="210" t="s">
        <v>164</v>
      </c>
      <c r="B105" s="209">
        <f t="shared" ref="B105:B118" si="25">SUM(C105:S105)</f>
        <v>0</v>
      </c>
      <c r="C105" s="111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85"/>
      <c r="T105" s="187"/>
      <c r="U105" s="109"/>
      <c r="V105" s="2" t="str">
        <f t="shared" ref="V105:V118" si="26">CA105</f>
        <v/>
      </c>
      <c r="BV105" s="3"/>
      <c r="BW105" s="3"/>
      <c r="BX105" s="4"/>
      <c r="BY105" s="4"/>
      <c r="BZ105" s="4"/>
      <c r="CA105" s="37" t="str">
        <f t="shared" ref="CA105:CA118" si="27">IF(DA105=1,"* El Total de consultas por Sexo debe ser igual al Total de Consultas por Grupo de Edad. ","")</f>
        <v/>
      </c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6"/>
      <c r="DA105" s="38">
        <f t="shared" ref="DA105:DA118" si="28">IF(B105&lt;&gt;U105+T105,1,0)</f>
        <v>0</v>
      </c>
    </row>
    <row r="106" spans="1:105" s="2" customFormat="1" x14ac:dyDescent="0.2">
      <c r="A106" s="210" t="s">
        <v>165</v>
      </c>
      <c r="B106" s="209">
        <f t="shared" si="25"/>
        <v>0</v>
      </c>
      <c r="C106" s="111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85"/>
      <c r="T106" s="187"/>
      <c r="U106" s="109"/>
      <c r="V106" s="2" t="str">
        <f t="shared" si="26"/>
        <v/>
      </c>
      <c r="BV106" s="3"/>
      <c r="BW106" s="3"/>
      <c r="BX106" s="4"/>
      <c r="BY106" s="4"/>
      <c r="BZ106" s="4"/>
      <c r="CA106" s="37" t="str">
        <f t="shared" si="27"/>
        <v/>
      </c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6"/>
      <c r="DA106" s="38">
        <f t="shared" si="28"/>
        <v>0</v>
      </c>
    </row>
    <row r="107" spans="1:105" s="2" customFormat="1" ht="21" x14ac:dyDescent="0.2">
      <c r="A107" s="210" t="s">
        <v>166</v>
      </c>
      <c r="B107" s="209">
        <f t="shared" si="25"/>
        <v>0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85"/>
      <c r="T107" s="187"/>
      <c r="U107" s="109"/>
      <c r="V107" s="2" t="str">
        <f t="shared" si="26"/>
        <v/>
      </c>
      <c r="BV107" s="3"/>
      <c r="BW107" s="3"/>
      <c r="BX107" s="4"/>
      <c r="BY107" s="4"/>
      <c r="BZ107" s="4"/>
      <c r="CA107" s="37" t="str">
        <f t="shared" si="27"/>
        <v/>
      </c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6"/>
      <c r="DA107" s="38">
        <f t="shared" si="28"/>
        <v>0</v>
      </c>
    </row>
    <row r="108" spans="1:105" s="2" customFormat="1" x14ac:dyDescent="0.2">
      <c r="A108" s="210" t="s">
        <v>167</v>
      </c>
      <c r="B108" s="209">
        <f t="shared" si="25"/>
        <v>0</v>
      </c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85"/>
      <c r="T108" s="187"/>
      <c r="U108" s="109"/>
      <c r="V108" s="2" t="str">
        <f t="shared" si="26"/>
        <v/>
      </c>
      <c r="BV108" s="3"/>
      <c r="BW108" s="3"/>
      <c r="BX108" s="4"/>
      <c r="BY108" s="4"/>
      <c r="BZ108" s="4"/>
      <c r="CA108" s="37" t="str">
        <f t="shared" si="27"/>
        <v/>
      </c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6"/>
      <c r="DA108" s="38">
        <f t="shared" si="28"/>
        <v>0</v>
      </c>
    </row>
    <row r="109" spans="1:105" s="2" customFormat="1" x14ac:dyDescent="0.2">
      <c r="A109" s="210" t="s">
        <v>168</v>
      </c>
      <c r="B109" s="209">
        <f t="shared" si="25"/>
        <v>0</v>
      </c>
      <c r="C109" s="111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85"/>
      <c r="T109" s="187"/>
      <c r="U109" s="109"/>
      <c r="V109" s="2" t="str">
        <f t="shared" si="26"/>
        <v/>
      </c>
      <c r="BV109" s="3"/>
      <c r="BW109" s="3"/>
      <c r="BX109" s="4"/>
      <c r="BY109" s="4"/>
      <c r="BZ109" s="4"/>
      <c r="CA109" s="37" t="str">
        <f t="shared" si="27"/>
        <v/>
      </c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6"/>
      <c r="DA109" s="38">
        <f t="shared" si="28"/>
        <v>0</v>
      </c>
    </row>
    <row r="110" spans="1:105" s="2" customFormat="1" x14ac:dyDescent="0.2">
      <c r="A110" s="210" t="s">
        <v>169</v>
      </c>
      <c r="B110" s="209">
        <f t="shared" si="25"/>
        <v>0</v>
      </c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85"/>
      <c r="T110" s="187"/>
      <c r="U110" s="109"/>
      <c r="V110" s="2" t="str">
        <f t="shared" si="26"/>
        <v/>
      </c>
      <c r="BV110" s="3"/>
      <c r="BW110" s="3"/>
      <c r="BX110" s="4"/>
      <c r="BY110" s="4"/>
      <c r="BZ110" s="4"/>
      <c r="CA110" s="37" t="str">
        <f t="shared" si="27"/>
        <v/>
      </c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6"/>
      <c r="DA110" s="38">
        <f t="shared" si="28"/>
        <v>0</v>
      </c>
    </row>
    <row r="111" spans="1:105" s="2" customFormat="1" x14ac:dyDescent="0.2">
      <c r="A111" s="210" t="s">
        <v>170</v>
      </c>
      <c r="B111" s="209">
        <f t="shared" si="25"/>
        <v>0</v>
      </c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85"/>
      <c r="T111" s="187"/>
      <c r="U111" s="109"/>
      <c r="V111" s="2" t="str">
        <f t="shared" si="26"/>
        <v/>
      </c>
      <c r="BV111" s="3"/>
      <c r="BW111" s="3"/>
      <c r="BX111" s="4"/>
      <c r="BY111" s="4"/>
      <c r="BZ111" s="4"/>
      <c r="CA111" s="37" t="str">
        <f t="shared" si="27"/>
        <v/>
      </c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6"/>
      <c r="DA111" s="38">
        <f t="shared" si="28"/>
        <v>0</v>
      </c>
    </row>
    <row r="112" spans="1:105" s="2" customFormat="1" x14ac:dyDescent="0.2">
      <c r="A112" s="210" t="s">
        <v>171</v>
      </c>
      <c r="B112" s="209">
        <f t="shared" si="25"/>
        <v>0</v>
      </c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85"/>
      <c r="T112" s="187"/>
      <c r="U112" s="109"/>
      <c r="V112" s="2" t="str">
        <f t="shared" si="26"/>
        <v/>
      </c>
      <c r="BV112" s="3"/>
      <c r="BW112" s="3"/>
      <c r="BX112" s="4"/>
      <c r="BY112" s="4"/>
      <c r="BZ112" s="4"/>
      <c r="CA112" s="37" t="str">
        <f t="shared" si="27"/>
        <v/>
      </c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6"/>
      <c r="DA112" s="38">
        <f t="shared" si="28"/>
        <v>0</v>
      </c>
    </row>
    <row r="113" spans="1:233" x14ac:dyDescent="0.2">
      <c r="A113" s="211" t="s">
        <v>172</v>
      </c>
      <c r="B113" s="209">
        <f t="shared" si="25"/>
        <v>0</v>
      </c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85"/>
      <c r="T113" s="187"/>
      <c r="U113" s="109"/>
      <c r="V113" s="2" t="str">
        <f t="shared" si="26"/>
        <v/>
      </c>
      <c r="CA113" s="37" t="str">
        <f t="shared" si="27"/>
        <v/>
      </c>
      <c r="DA113" s="38">
        <f t="shared" si="28"/>
        <v>0</v>
      </c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</row>
    <row r="114" spans="1:233" x14ac:dyDescent="0.2">
      <c r="A114" s="211" t="s">
        <v>173</v>
      </c>
      <c r="B114" s="209">
        <f t="shared" si="25"/>
        <v>0</v>
      </c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85"/>
      <c r="T114" s="187"/>
      <c r="U114" s="109"/>
      <c r="V114" s="2" t="str">
        <f t="shared" si="26"/>
        <v/>
      </c>
      <c r="CA114" s="37" t="str">
        <f t="shared" si="27"/>
        <v/>
      </c>
      <c r="DA114" s="38">
        <f t="shared" si="28"/>
        <v>0</v>
      </c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</row>
    <row r="115" spans="1:233" x14ac:dyDescent="0.2">
      <c r="A115" s="211" t="s">
        <v>174</v>
      </c>
      <c r="B115" s="209">
        <f t="shared" si="25"/>
        <v>0</v>
      </c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85"/>
      <c r="T115" s="187"/>
      <c r="U115" s="109"/>
      <c r="V115" s="2" t="str">
        <f t="shared" si="26"/>
        <v/>
      </c>
      <c r="CA115" s="37" t="str">
        <f t="shared" si="27"/>
        <v/>
      </c>
      <c r="DA115" s="38">
        <f t="shared" si="28"/>
        <v>0</v>
      </c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</row>
    <row r="116" spans="1:233" x14ac:dyDescent="0.2">
      <c r="A116" s="211" t="s">
        <v>175</v>
      </c>
      <c r="B116" s="209">
        <f t="shared" si="25"/>
        <v>0</v>
      </c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85"/>
      <c r="T116" s="187"/>
      <c r="U116" s="109"/>
      <c r="V116" s="2" t="str">
        <f t="shared" si="26"/>
        <v/>
      </c>
      <c r="CA116" s="37" t="str">
        <f t="shared" si="27"/>
        <v/>
      </c>
      <c r="DA116" s="38">
        <f t="shared" si="28"/>
        <v>0</v>
      </c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</row>
    <row r="117" spans="1:233" x14ac:dyDescent="0.2">
      <c r="A117" s="211" t="s">
        <v>176</v>
      </c>
      <c r="B117" s="209">
        <f t="shared" si="25"/>
        <v>0</v>
      </c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85"/>
      <c r="T117" s="187"/>
      <c r="U117" s="109"/>
      <c r="V117" s="2" t="str">
        <f t="shared" si="26"/>
        <v/>
      </c>
      <c r="CA117" s="37" t="str">
        <f t="shared" si="27"/>
        <v/>
      </c>
      <c r="DA117" s="38">
        <f t="shared" si="28"/>
        <v>0</v>
      </c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</row>
    <row r="118" spans="1:233" x14ac:dyDescent="0.2">
      <c r="A118" s="212" t="s">
        <v>177</v>
      </c>
      <c r="B118" s="209">
        <f t="shared" si="25"/>
        <v>0</v>
      </c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89"/>
      <c r="T118" s="191"/>
      <c r="U118" s="119"/>
      <c r="V118" s="2" t="str">
        <f t="shared" si="26"/>
        <v/>
      </c>
      <c r="CA118" s="37" t="str">
        <f t="shared" si="27"/>
        <v/>
      </c>
      <c r="DA118" s="38">
        <f t="shared" si="28"/>
        <v>0</v>
      </c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</row>
    <row r="119" spans="1:233" x14ac:dyDescent="0.2">
      <c r="A119" s="213" t="s">
        <v>4</v>
      </c>
      <c r="B119" s="214">
        <f>SUM(C119:S119)</f>
        <v>0</v>
      </c>
      <c r="C119" s="215">
        <f>SUM(C104:C118)</f>
        <v>0</v>
      </c>
      <c r="D119" s="216">
        <f t="shared" ref="D119:U119" si="29">SUM(D104:D118)</f>
        <v>0</v>
      </c>
      <c r="E119" s="216">
        <f t="shared" si="29"/>
        <v>0</v>
      </c>
      <c r="F119" s="216">
        <f t="shared" si="29"/>
        <v>0</v>
      </c>
      <c r="G119" s="216">
        <f t="shared" si="29"/>
        <v>0</v>
      </c>
      <c r="H119" s="217">
        <f t="shared" si="29"/>
        <v>0</v>
      </c>
      <c r="I119" s="216">
        <f t="shared" si="29"/>
        <v>0</v>
      </c>
      <c r="J119" s="216">
        <f t="shared" si="29"/>
        <v>0</v>
      </c>
      <c r="K119" s="216">
        <f t="shared" si="29"/>
        <v>0</v>
      </c>
      <c r="L119" s="216">
        <f t="shared" si="29"/>
        <v>0</v>
      </c>
      <c r="M119" s="216">
        <f t="shared" si="29"/>
        <v>0</v>
      </c>
      <c r="N119" s="216">
        <f t="shared" si="29"/>
        <v>0</v>
      </c>
      <c r="O119" s="216">
        <f t="shared" si="29"/>
        <v>0</v>
      </c>
      <c r="P119" s="216">
        <f t="shared" si="29"/>
        <v>0</v>
      </c>
      <c r="Q119" s="216">
        <f t="shared" si="29"/>
        <v>0</v>
      </c>
      <c r="R119" s="216">
        <f t="shared" si="29"/>
        <v>0</v>
      </c>
      <c r="S119" s="218">
        <f t="shared" si="29"/>
        <v>0</v>
      </c>
      <c r="T119" s="219">
        <f t="shared" si="29"/>
        <v>0</v>
      </c>
      <c r="U119" s="218">
        <f t="shared" si="29"/>
        <v>0</v>
      </c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</row>
    <row r="198" spans="1:233" x14ac:dyDescent="0.2">
      <c r="A198" s="220">
        <f>SUM(C10:C35,C38:N41,B46:B49,C61,C65:C77,C82:C89,B94:B95,B99:C99,B119)</f>
        <v>1587</v>
      </c>
      <c r="B198" s="220">
        <f>SUM(DA10:DZ119)</f>
        <v>0</v>
      </c>
      <c r="C198" s="220"/>
      <c r="D198" s="220"/>
      <c r="E198" s="220"/>
      <c r="F198" s="220"/>
      <c r="G198" s="220"/>
    </row>
    <row r="202" spans="1:233" s="220" customFormat="1" x14ac:dyDescent="0.2">
      <c r="A202" s="2"/>
      <c r="B202" s="2"/>
      <c r="C202" s="2"/>
      <c r="D202" s="2"/>
      <c r="E202" s="2"/>
      <c r="F202" s="2"/>
      <c r="G202" s="2"/>
      <c r="BV202" s="221"/>
      <c r="BW202" s="221"/>
      <c r="BX202" s="4"/>
      <c r="BY202" s="4"/>
      <c r="BZ202" s="4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6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</row>
  </sheetData>
  <mergeCells count="89">
    <mergeCell ref="A13:B13"/>
    <mergeCell ref="A6:P6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8:A41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M43:AO44"/>
    <mergeCell ref="E44:F44"/>
    <mergeCell ref="G44:H44"/>
    <mergeCell ref="I44:J44"/>
    <mergeCell ref="K44:L44"/>
    <mergeCell ref="M44:N44"/>
    <mergeCell ref="O44:P44"/>
    <mergeCell ref="Y44:Z44"/>
    <mergeCell ref="AA44:AB44"/>
    <mergeCell ref="A43:A45"/>
    <mergeCell ref="B43:D44"/>
    <mergeCell ref="E43:AL43"/>
    <mergeCell ref="A51:B51"/>
    <mergeCell ref="Q44:R44"/>
    <mergeCell ref="S44:T44"/>
    <mergeCell ref="U44:V44"/>
    <mergeCell ref="W44:X44"/>
    <mergeCell ref="AC44:AD44"/>
    <mergeCell ref="AE44:AF44"/>
    <mergeCell ref="AG44:AH44"/>
    <mergeCell ref="AI44:AJ44"/>
    <mergeCell ref="AK44:AL44"/>
    <mergeCell ref="A67:A77"/>
    <mergeCell ref="A52:B52"/>
    <mergeCell ref="A53:B53"/>
    <mergeCell ref="A54:B54"/>
    <mergeCell ref="A55:B55"/>
    <mergeCell ref="A56:A58"/>
    <mergeCell ref="A59:B59"/>
    <mergeCell ref="A60:B60"/>
    <mergeCell ref="A61:B61"/>
    <mergeCell ref="A64:B64"/>
    <mergeCell ref="A65:B65"/>
    <mergeCell ref="A66:B66"/>
    <mergeCell ref="A79:B81"/>
    <mergeCell ref="C79:G79"/>
    <mergeCell ref="H79:I80"/>
    <mergeCell ref="C80:C81"/>
    <mergeCell ref="D80:F80"/>
    <mergeCell ref="G80:G81"/>
    <mergeCell ref="A97:A98"/>
    <mergeCell ref="B97:B98"/>
    <mergeCell ref="C97:C98"/>
    <mergeCell ref="A82:B82"/>
    <mergeCell ref="A83:B83"/>
    <mergeCell ref="A84:B84"/>
    <mergeCell ref="A85:B85"/>
    <mergeCell ref="A86:B86"/>
    <mergeCell ref="A87:B87"/>
    <mergeCell ref="A88:B88"/>
    <mergeCell ref="A89:B89"/>
    <mergeCell ref="A92:A93"/>
    <mergeCell ref="B92:B93"/>
    <mergeCell ref="C92:G92"/>
    <mergeCell ref="A101:A103"/>
    <mergeCell ref="B101:B103"/>
    <mergeCell ref="C101:S101"/>
    <mergeCell ref="T101:U102"/>
    <mergeCell ref="C102:S102"/>
  </mergeCells>
  <dataValidations count="1">
    <dataValidation type="whole" operator="greaterThanOrEqual" allowBlank="1" showInputMessage="1" showErrorMessage="1" sqref="D10:P35 C38:N41 D65:J77 E46:AO49 D52:M60 D82:I89 C94:G95 B99:C99 C104:U118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202"/>
  <sheetViews>
    <sheetView workbookViewId="0">
      <selection activeCell="A6" sqref="A6:P6"/>
    </sheetView>
  </sheetViews>
  <sheetFormatPr baseColWidth="10" defaultColWidth="11.42578125" defaultRowHeight="14.25" x14ac:dyDescent="0.2"/>
  <cols>
    <col min="1" max="1" width="40.42578125" style="2" customWidth="1"/>
    <col min="2" max="2" width="32.7109375" style="2" customWidth="1"/>
    <col min="3" max="3" width="18.28515625" style="2" customWidth="1"/>
    <col min="4" max="9" width="16" style="2" customWidth="1"/>
    <col min="10" max="10" width="16.7109375" style="2" customWidth="1"/>
    <col min="11" max="11" width="15.28515625" style="2" customWidth="1"/>
    <col min="12" max="12" width="14.5703125" style="2" customWidth="1"/>
    <col min="13" max="13" width="14.28515625" style="2" customWidth="1"/>
    <col min="14" max="14" width="11.42578125" style="2"/>
    <col min="15" max="15" width="10.85546875" style="2" customWidth="1"/>
    <col min="16" max="16" width="11" style="2" customWidth="1"/>
    <col min="17" max="73" width="11.42578125" style="2"/>
    <col min="74" max="75" width="11.42578125" style="3"/>
    <col min="76" max="76" width="11.42578125" style="4" customWidth="1"/>
    <col min="77" max="78" width="11.28515625" style="4" customWidth="1"/>
    <col min="79" max="103" width="11.28515625" style="5" hidden="1" customWidth="1"/>
    <col min="104" max="104" width="11.28515625" style="6" hidden="1" customWidth="1"/>
    <col min="105" max="120" width="11.42578125" style="7" hidden="1" customWidth="1"/>
    <col min="121" max="130" width="11.42578125" style="8" hidden="1" customWidth="1"/>
    <col min="131" max="233" width="11.42578125" style="8"/>
    <col min="234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",[3]NOMBRE!B2," - ","( ",[3]NOMBRE!C2,[3]NOMBRE!D2,[3]NOMBRE!E2,[3]NOMBRE!F2,[3]NOMBRE!G2," )")</f>
        <v>COMUNA: LINARES - ( 07401 )</v>
      </c>
    </row>
    <row r="3" spans="1:234" ht="16.350000000000001" customHeight="1" x14ac:dyDescent="0.2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",[3]NOMBRE!B6," - ","( ",[3]NOMBRE!C6,[3]NOMBRE!D6," )")</f>
        <v>MES: FEBRERO - ( 02 )</v>
      </c>
    </row>
    <row r="5" spans="1:234" ht="16.350000000000001" customHeight="1" x14ac:dyDescent="0.2">
      <c r="A5" s="1" t="str">
        <f>CONCATENATE("AÑO: ",[3]NOMBRE!B7)</f>
        <v>AÑO: 2023</v>
      </c>
    </row>
    <row r="6" spans="1:234" ht="15" customHeight="1" x14ac:dyDescent="0.2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</row>
    <row r="7" spans="1:234" ht="15" x14ac:dyDescent="0.2">
      <c r="A7" s="9"/>
      <c r="B7" s="9"/>
      <c r="C7" s="9"/>
      <c r="D7" s="9"/>
      <c r="E7" s="9"/>
      <c r="F7" s="9"/>
      <c r="G7" s="9"/>
      <c r="H7" s="10"/>
      <c r="I7" s="11"/>
      <c r="J7" s="12"/>
      <c r="K7" s="12"/>
    </row>
    <row r="8" spans="1:234" ht="32.1" customHeight="1" x14ac:dyDescent="0.2">
      <c r="A8" s="13" t="s">
        <v>2</v>
      </c>
      <c r="G8" s="13"/>
      <c r="I8" s="14"/>
      <c r="J8" s="12"/>
      <c r="K8" s="12"/>
    </row>
    <row r="9" spans="1:234" ht="66.75" customHeight="1" x14ac:dyDescent="0.2">
      <c r="A9" s="287" t="s">
        <v>3</v>
      </c>
      <c r="B9" s="288"/>
      <c r="C9" s="225" t="s">
        <v>4</v>
      </c>
      <c r="D9" s="16" t="s">
        <v>5</v>
      </c>
      <c r="E9" s="17" t="s">
        <v>6</v>
      </c>
      <c r="F9" s="17" t="s">
        <v>7</v>
      </c>
      <c r="G9" s="18" t="s">
        <v>8</v>
      </c>
      <c r="H9" s="19" t="s">
        <v>9</v>
      </c>
      <c r="I9" s="20" t="s">
        <v>10</v>
      </c>
      <c r="J9" s="20" t="s">
        <v>11</v>
      </c>
      <c r="K9" s="21" t="s">
        <v>12</v>
      </c>
      <c r="L9" s="22" t="s">
        <v>13</v>
      </c>
      <c r="M9" s="23" t="s">
        <v>14</v>
      </c>
      <c r="N9" s="24" t="s">
        <v>15</v>
      </c>
      <c r="O9" s="24" t="s">
        <v>16</v>
      </c>
      <c r="P9" s="24" t="s">
        <v>17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BV9" s="2"/>
      <c r="BW9" s="2"/>
      <c r="BX9" s="3"/>
      <c r="CZ9" s="5"/>
      <c r="HZ9" s="8"/>
    </row>
    <row r="10" spans="1:234" s="40" customFormat="1" ht="17.25" customHeight="1" x14ac:dyDescent="0.2">
      <c r="A10" s="308" t="s">
        <v>18</v>
      </c>
      <c r="B10" s="309"/>
      <c r="C10" s="25">
        <f>SUM(D10:G10)</f>
        <v>0</v>
      </c>
      <c r="D10" s="26"/>
      <c r="E10" s="27"/>
      <c r="F10" s="27"/>
      <c r="G10" s="28"/>
      <c r="H10" s="29"/>
      <c r="I10" s="30"/>
      <c r="J10" s="31"/>
      <c r="K10" s="29"/>
      <c r="L10" s="32"/>
      <c r="M10" s="33"/>
      <c r="N10" s="34"/>
      <c r="O10" s="34"/>
      <c r="P10" s="34"/>
      <c r="Q10" s="35" t="str">
        <f>CA10&amp;CB10&amp;CC10&amp;CD10</f>
        <v/>
      </c>
      <c r="R10" s="36"/>
      <c r="S10" s="36"/>
      <c r="T10" s="36"/>
      <c r="U10" s="36"/>
      <c r="V10" s="36"/>
      <c r="W10" s="36"/>
      <c r="X10" s="36"/>
      <c r="Y10" s="8"/>
      <c r="Z10" s="8"/>
      <c r="AA10" s="8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37" t="str">
        <f>IF(DA10=1,"* La suma del número de Primera, Segunda y Tercera o más Visitas de Seguimiento debe coincidir con el Total. ","")</f>
        <v/>
      </c>
      <c r="CB10" s="6" t="str">
        <f t="shared" ref="CB10:CB31" si="0">IF(DB10=1,"* Programa de Atención Domiciliaria a Personas con Dependencia Severa debe ser MENOR O IGUAL al Total. ","")</f>
        <v/>
      </c>
      <c r="CC10" s="37" t="str">
        <f>IF(DC10=1,"* Pueblos Originarios debe ser MENOR O IGUAL al Total. ","")</f>
        <v/>
      </c>
      <c r="CD10" s="37" t="str">
        <f>IF(DD10=1,"* Migrantes debe ser MENOR O IGUAL al Total. ","")</f>
        <v/>
      </c>
      <c r="CE10" s="6"/>
      <c r="CF10" s="6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38">
        <f t="shared" ref="DA10:DA31" si="1">IF((K10+J10+L10)&lt;&gt;C10,1,0)</f>
        <v>0</v>
      </c>
      <c r="DB10" s="7"/>
      <c r="DC10" s="38">
        <f t="shared" ref="DC10:DD17" si="2">IF(N10&gt;$C10,1,0)</f>
        <v>0</v>
      </c>
      <c r="DD10" s="38">
        <f t="shared" si="2"/>
        <v>0</v>
      </c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40" customFormat="1" ht="17.25" customHeight="1" x14ac:dyDescent="0.2">
      <c r="A11" s="306" t="s">
        <v>19</v>
      </c>
      <c r="B11" s="330"/>
      <c r="C11" s="25">
        <f>SUM(D11:G11)</f>
        <v>0</v>
      </c>
      <c r="D11" s="41"/>
      <c r="E11" s="42"/>
      <c r="F11" s="42"/>
      <c r="G11" s="43"/>
      <c r="H11" s="44"/>
      <c r="I11" s="45"/>
      <c r="J11" s="46"/>
      <c r="K11" s="44"/>
      <c r="L11" s="43"/>
      <c r="M11" s="47"/>
      <c r="N11" s="34"/>
      <c r="O11" s="34"/>
      <c r="P11" s="34"/>
      <c r="Q11" s="35" t="str">
        <f t="shared" ref="Q11:Q35" si="3">CA11&amp;CB11&amp;CC11&amp;CD11</f>
        <v/>
      </c>
      <c r="R11" s="36"/>
      <c r="S11" s="36"/>
      <c r="T11" s="36"/>
      <c r="U11" s="36"/>
      <c r="V11" s="36"/>
      <c r="W11" s="36"/>
      <c r="X11" s="36"/>
      <c r="Y11" s="8"/>
      <c r="Z11" s="8"/>
      <c r="AA11" s="8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37" t="str">
        <f t="shared" ref="CA11:CA35" si="4">IF(DA11=1,"* La suma del número de Primera, Segunda y Tercera o más Visitas de Seguimiento debe coincidir con el Total. ","")</f>
        <v/>
      </c>
      <c r="CB11" s="6" t="str">
        <f t="shared" si="0"/>
        <v/>
      </c>
      <c r="CC11" s="37" t="str">
        <f t="shared" ref="CC11:CC35" si="5">IF(DC11=1,"* Pueblos Originarios debe ser MENOR O IGUAL al Total. ","")</f>
        <v/>
      </c>
      <c r="CD11" s="37" t="str">
        <f t="shared" ref="CD11:CD35" si="6">IF(DD11=1,"* Migrantes debe ser MENOR O IGUAL al Total. ","")</f>
        <v/>
      </c>
      <c r="CE11" s="6"/>
      <c r="CF11" s="6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38">
        <f t="shared" si="1"/>
        <v>0</v>
      </c>
      <c r="DB11" s="7"/>
      <c r="DC11" s="38">
        <f t="shared" si="2"/>
        <v>0</v>
      </c>
      <c r="DD11" s="38">
        <f t="shared" si="2"/>
        <v>0</v>
      </c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40" customFormat="1" ht="17.25" customHeight="1" x14ac:dyDescent="0.2">
      <c r="A12" s="306" t="s">
        <v>20</v>
      </c>
      <c r="B12" s="330"/>
      <c r="C12" s="25">
        <f t="shared" ref="C12:C30" si="7">SUM(D12:G12)</f>
        <v>0</v>
      </c>
      <c r="D12" s="41"/>
      <c r="E12" s="42"/>
      <c r="F12" s="42"/>
      <c r="G12" s="43"/>
      <c r="H12" s="44"/>
      <c r="I12" s="45"/>
      <c r="J12" s="46"/>
      <c r="K12" s="44"/>
      <c r="L12" s="43"/>
      <c r="M12" s="47"/>
      <c r="N12" s="34"/>
      <c r="O12" s="34"/>
      <c r="P12" s="34"/>
      <c r="Q12" s="35" t="str">
        <f t="shared" si="3"/>
        <v/>
      </c>
      <c r="R12" s="36"/>
      <c r="S12" s="36"/>
      <c r="T12" s="36"/>
      <c r="U12" s="36"/>
      <c r="V12" s="36"/>
      <c r="W12" s="36"/>
      <c r="X12" s="36"/>
      <c r="Y12" s="8"/>
      <c r="Z12" s="8"/>
      <c r="AA12" s="8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37" t="str">
        <f t="shared" si="4"/>
        <v/>
      </c>
      <c r="CB12" s="6" t="str">
        <f t="shared" si="0"/>
        <v/>
      </c>
      <c r="CC12" s="37" t="str">
        <f t="shared" si="5"/>
        <v/>
      </c>
      <c r="CD12" s="37" t="str">
        <f t="shared" si="6"/>
        <v/>
      </c>
      <c r="CE12" s="6"/>
      <c r="CF12" s="6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38">
        <f t="shared" si="1"/>
        <v>0</v>
      </c>
      <c r="DB12" s="7"/>
      <c r="DC12" s="38">
        <f t="shared" si="2"/>
        <v>0</v>
      </c>
      <c r="DD12" s="38">
        <f t="shared" si="2"/>
        <v>0</v>
      </c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40" customFormat="1" ht="17.25" customHeight="1" x14ac:dyDescent="0.2">
      <c r="A13" s="306" t="s">
        <v>21</v>
      </c>
      <c r="B13" s="330"/>
      <c r="C13" s="25">
        <f>SUM(D13:G13)</f>
        <v>0</v>
      </c>
      <c r="D13" s="41"/>
      <c r="E13" s="42"/>
      <c r="F13" s="42"/>
      <c r="G13" s="43"/>
      <c r="H13" s="44"/>
      <c r="I13" s="45"/>
      <c r="J13" s="46"/>
      <c r="K13" s="44"/>
      <c r="L13" s="43"/>
      <c r="M13" s="47"/>
      <c r="N13" s="34"/>
      <c r="O13" s="34"/>
      <c r="P13" s="34"/>
      <c r="Q13" s="35" t="str">
        <f t="shared" si="3"/>
        <v/>
      </c>
      <c r="R13" s="36"/>
      <c r="S13" s="36"/>
      <c r="T13" s="36"/>
      <c r="U13" s="36"/>
      <c r="V13" s="36"/>
      <c r="W13" s="36"/>
      <c r="X13" s="36"/>
      <c r="Y13" s="8"/>
      <c r="Z13" s="8"/>
      <c r="AA13" s="8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37" t="str">
        <f t="shared" si="4"/>
        <v/>
      </c>
      <c r="CB13" s="6" t="str">
        <f t="shared" si="0"/>
        <v/>
      </c>
      <c r="CC13" s="37" t="str">
        <f t="shared" si="5"/>
        <v/>
      </c>
      <c r="CD13" s="37" t="str">
        <f t="shared" si="6"/>
        <v/>
      </c>
      <c r="CE13" s="6"/>
      <c r="CF13" s="6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38">
        <f t="shared" si="1"/>
        <v>0</v>
      </c>
      <c r="DB13" s="7"/>
      <c r="DC13" s="38">
        <f t="shared" si="2"/>
        <v>0</v>
      </c>
      <c r="DD13" s="38">
        <f t="shared" si="2"/>
        <v>0</v>
      </c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40" customFormat="1" ht="25.5" customHeight="1" x14ac:dyDescent="0.2">
      <c r="A14" s="306" t="s">
        <v>22</v>
      </c>
      <c r="B14" s="330"/>
      <c r="C14" s="25">
        <f t="shared" si="7"/>
        <v>0</v>
      </c>
      <c r="D14" s="41"/>
      <c r="E14" s="42"/>
      <c r="F14" s="42"/>
      <c r="G14" s="43"/>
      <c r="H14" s="44"/>
      <c r="I14" s="45"/>
      <c r="J14" s="46"/>
      <c r="K14" s="44"/>
      <c r="L14" s="43"/>
      <c r="M14" s="47"/>
      <c r="N14" s="34"/>
      <c r="O14" s="34"/>
      <c r="P14" s="34"/>
      <c r="Q14" s="35" t="str">
        <f t="shared" si="3"/>
        <v/>
      </c>
      <c r="R14" s="36"/>
      <c r="S14" s="36"/>
      <c r="T14" s="36"/>
      <c r="U14" s="36"/>
      <c r="V14" s="36"/>
      <c r="W14" s="36"/>
      <c r="X14" s="36"/>
      <c r="Y14" s="8"/>
      <c r="Z14" s="8"/>
      <c r="AA14" s="8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37" t="str">
        <f t="shared" si="4"/>
        <v/>
      </c>
      <c r="CB14" s="6" t="str">
        <f t="shared" si="0"/>
        <v/>
      </c>
      <c r="CC14" s="37" t="str">
        <f t="shared" si="5"/>
        <v/>
      </c>
      <c r="CD14" s="37" t="str">
        <f t="shared" si="6"/>
        <v/>
      </c>
      <c r="CE14" s="6"/>
      <c r="CF14" s="6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38">
        <f t="shared" si="1"/>
        <v>0</v>
      </c>
      <c r="DB14" s="7"/>
      <c r="DC14" s="38">
        <f t="shared" si="2"/>
        <v>0</v>
      </c>
      <c r="DD14" s="38">
        <f t="shared" si="2"/>
        <v>0</v>
      </c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40" customFormat="1" ht="27" customHeight="1" x14ac:dyDescent="0.2">
      <c r="A15" s="306" t="s">
        <v>23</v>
      </c>
      <c r="B15" s="330"/>
      <c r="C15" s="25">
        <f t="shared" si="7"/>
        <v>0</v>
      </c>
      <c r="D15" s="41"/>
      <c r="E15" s="42"/>
      <c r="F15" s="42"/>
      <c r="G15" s="43"/>
      <c r="H15" s="44"/>
      <c r="I15" s="45"/>
      <c r="J15" s="46"/>
      <c r="K15" s="44"/>
      <c r="L15" s="43"/>
      <c r="M15" s="47"/>
      <c r="N15" s="34"/>
      <c r="O15" s="34"/>
      <c r="P15" s="34"/>
      <c r="Q15" s="35" t="str">
        <f t="shared" si="3"/>
        <v/>
      </c>
      <c r="R15" s="36"/>
      <c r="S15" s="36"/>
      <c r="T15" s="36"/>
      <c r="U15" s="36"/>
      <c r="V15" s="36"/>
      <c r="W15" s="36"/>
      <c r="X15" s="36"/>
      <c r="Y15" s="8"/>
      <c r="Z15" s="8"/>
      <c r="AA15" s="8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37" t="str">
        <f t="shared" si="4"/>
        <v/>
      </c>
      <c r="CB15" s="6" t="str">
        <f t="shared" si="0"/>
        <v/>
      </c>
      <c r="CC15" s="37" t="str">
        <f t="shared" si="5"/>
        <v/>
      </c>
      <c r="CD15" s="37" t="str">
        <f t="shared" si="6"/>
        <v/>
      </c>
      <c r="CE15" s="6"/>
      <c r="CF15" s="6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38">
        <f t="shared" si="1"/>
        <v>0</v>
      </c>
      <c r="DB15" s="7"/>
      <c r="DC15" s="38">
        <f t="shared" si="2"/>
        <v>0</v>
      </c>
      <c r="DD15" s="38">
        <f t="shared" si="2"/>
        <v>0</v>
      </c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40" customFormat="1" ht="22.5" customHeight="1" x14ac:dyDescent="0.2">
      <c r="A16" s="306" t="s">
        <v>24</v>
      </c>
      <c r="B16" s="330"/>
      <c r="C16" s="25">
        <f t="shared" si="7"/>
        <v>0</v>
      </c>
      <c r="D16" s="41"/>
      <c r="E16" s="42"/>
      <c r="F16" s="42"/>
      <c r="G16" s="43"/>
      <c r="H16" s="44"/>
      <c r="I16" s="45"/>
      <c r="J16" s="46"/>
      <c r="K16" s="44"/>
      <c r="L16" s="43"/>
      <c r="M16" s="47"/>
      <c r="N16" s="34"/>
      <c r="O16" s="34"/>
      <c r="P16" s="34"/>
      <c r="Q16" s="35" t="str">
        <f t="shared" si="3"/>
        <v/>
      </c>
      <c r="R16" s="36"/>
      <c r="S16" s="36"/>
      <c r="T16" s="36"/>
      <c r="U16" s="36"/>
      <c r="V16" s="36"/>
      <c r="W16" s="36"/>
      <c r="X16" s="36"/>
      <c r="Y16" s="8"/>
      <c r="Z16" s="8"/>
      <c r="AA16" s="8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37" t="str">
        <f t="shared" si="4"/>
        <v/>
      </c>
      <c r="CB16" s="6" t="str">
        <f t="shared" si="0"/>
        <v/>
      </c>
      <c r="CC16" s="37" t="str">
        <f t="shared" si="5"/>
        <v/>
      </c>
      <c r="CD16" s="37" t="str">
        <f t="shared" si="6"/>
        <v/>
      </c>
      <c r="CE16" s="6"/>
      <c r="CF16" s="6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38">
        <f t="shared" si="1"/>
        <v>0</v>
      </c>
      <c r="DB16" s="7"/>
      <c r="DC16" s="38">
        <f t="shared" si="2"/>
        <v>0</v>
      </c>
      <c r="DD16" s="38">
        <f t="shared" si="2"/>
        <v>0</v>
      </c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40" customFormat="1" ht="17.25" customHeight="1" x14ac:dyDescent="0.2">
      <c r="A17" s="306" t="s">
        <v>25</v>
      </c>
      <c r="B17" s="330"/>
      <c r="C17" s="25">
        <f t="shared" si="7"/>
        <v>0</v>
      </c>
      <c r="D17" s="41"/>
      <c r="E17" s="42"/>
      <c r="F17" s="42"/>
      <c r="G17" s="43"/>
      <c r="H17" s="44"/>
      <c r="I17" s="45"/>
      <c r="J17" s="46"/>
      <c r="K17" s="44"/>
      <c r="L17" s="43"/>
      <c r="M17" s="47"/>
      <c r="N17" s="34"/>
      <c r="O17" s="34"/>
      <c r="P17" s="34"/>
      <c r="Q17" s="35" t="str">
        <f t="shared" si="3"/>
        <v/>
      </c>
      <c r="R17" s="36"/>
      <c r="S17" s="36"/>
      <c r="T17" s="36"/>
      <c r="U17" s="36"/>
      <c r="V17" s="36"/>
      <c r="W17" s="36"/>
      <c r="X17" s="36"/>
      <c r="Y17" s="8"/>
      <c r="Z17" s="8"/>
      <c r="AA17" s="8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37" t="str">
        <f t="shared" si="4"/>
        <v/>
      </c>
      <c r="CB17" s="6" t="str">
        <f t="shared" si="0"/>
        <v/>
      </c>
      <c r="CC17" s="37" t="str">
        <f t="shared" si="5"/>
        <v/>
      </c>
      <c r="CD17" s="37" t="str">
        <f t="shared" si="6"/>
        <v/>
      </c>
      <c r="CE17" s="6"/>
      <c r="CF17" s="6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38">
        <f t="shared" si="1"/>
        <v>0</v>
      </c>
      <c r="DB17" s="7"/>
      <c r="DC17" s="38">
        <f t="shared" si="2"/>
        <v>0</v>
      </c>
      <c r="DD17" s="38">
        <f t="shared" si="2"/>
        <v>0</v>
      </c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40" customFormat="1" ht="23.25" customHeight="1" x14ac:dyDescent="0.2">
      <c r="A18" s="306" t="s">
        <v>26</v>
      </c>
      <c r="B18" s="307"/>
      <c r="C18" s="25">
        <f t="shared" si="7"/>
        <v>0</v>
      </c>
      <c r="D18" s="41"/>
      <c r="E18" s="42"/>
      <c r="F18" s="42"/>
      <c r="G18" s="43"/>
      <c r="H18" s="44"/>
      <c r="I18" s="45"/>
      <c r="J18" s="46"/>
      <c r="K18" s="44"/>
      <c r="L18" s="43"/>
      <c r="M18" s="48"/>
      <c r="N18" s="34"/>
      <c r="O18" s="34"/>
      <c r="P18" s="34"/>
      <c r="Q18" s="35" t="str">
        <f t="shared" si="3"/>
        <v/>
      </c>
      <c r="R18" s="36"/>
      <c r="S18" s="36"/>
      <c r="T18" s="36"/>
      <c r="U18" s="36"/>
      <c r="V18" s="36"/>
      <c r="W18" s="36"/>
      <c r="X18" s="36"/>
      <c r="Y18" s="8"/>
      <c r="Z18" s="8"/>
      <c r="AA18" s="8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37" t="str">
        <f t="shared" si="4"/>
        <v/>
      </c>
      <c r="CB18" s="37" t="str">
        <f t="shared" si="0"/>
        <v/>
      </c>
      <c r="CC18" s="37" t="str">
        <f t="shared" si="5"/>
        <v/>
      </c>
      <c r="CD18" s="37" t="str">
        <f t="shared" si="6"/>
        <v/>
      </c>
      <c r="CE18" s="6"/>
      <c r="CF18" s="6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38">
        <f t="shared" si="1"/>
        <v>0</v>
      </c>
      <c r="DB18" s="38">
        <f>IF(M18&gt;$C18,1,0)</f>
        <v>0</v>
      </c>
      <c r="DC18" s="38">
        <f>IF(N18&gt;$C18,1,0)</f>
        <v>0</v>
      </c>
      <c r="DD18" s="38">
        <f>IF(O18&gt;$C18,1,0)</f>
        <v>0</v>
      </c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40" customFormat="1" ht="17.25" customHeight="1" x14ac:dyDescent="0.2">
      <c r="A19" s="306" t="s">
        <v>27</v>
      </c>
      <c r="B19" s="330"/>
      <c r="C19" s="25">
        <f t="shared" si="7"/>
        <v>0</v>
      </c>
      <c r="D19" s="41"/>
      <c r="E19" s="42"/>
      <c r="F19" s="42"/>
      <c r="G19" s="43"/>
      <c r="H19" s="44"/>
      <c r="I19" s="45"/>
      <c r="J19" s="46"/>
      <c r="K19" s="44"/>
      <c r="L19" s="43"/>
      <c r="M19" s="48"/>
      <c r="N19" s="34"/>
      <c r="O19" s="34"/>
      <c r="P19" s="34"/>
      <c r="Q19" s="35" t="str">
        <f t="shared" si="3"/>
        <v/>
      </c>
      <c r="R19" s="36"/>
      <c r="S19" s="36"/>
      <c r="T19" s="36"/>
      <c r="U19" s="36"/>
      <c r="V19" s="36"/>
      <c r="W19" s="36"/>
      <c r="X19" s="36"/>
      <c r="Y19" s="8"/>
      <c r="Z19" s="8"/>
      <c r="AA19" s="8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37" t="str">
        <f t="shared" si="4"/>
        <v/>
      </c>
      <c r="CB19" s="37" t="str">
        <f t="shared" si="0"/>
        <v/>
      </c>
      <c r="CC19" s="37" t="str">
        <f t="shared" si="5"/>
        <v/>
      </c>
      <c r="CD19" s="37" t="str">
        <f t="shared" si="6"/>
        <v/>
      </c>
      <c r="CE19" s="6"/>
      <c r="CF19" s="6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38">
        <f t="shared" si="1"/>
        <v>0</v>
      </c>
      <c r="DB19" s="38">
        <f>IF(M19&gt;C19,1,0)</f>
        <v>0</v>
      </c>
      <c r="DC19" s="38">
        <f t="shared" ref="DC19:DD35" si="8">IF(N19&gt;$C19,1,0)</f>
        <v>0</v>
      </c>
      <c r="DD19" s="38">
        <f t="shared" si="8"/>
        <v>0</v>
      </c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40" customFormat="1" ht="17.25" customHeight="1" x14ac:dyDescent="0.2">
      <c r="A20" s="306" t="s">
        <v>28</v>
      </c>
      <c r="B20" s="330"/>
      <c r="C20" s="25">
        <f t="shared" si="7"/>
        <v>0</v>
      </c>
      <c r="D20" s="41"/>
      <c r="E20" s="42"/>
      <c r="F20" s="42"/>
      <c r="G20" s="43"/>
      <c r="H20" s="44"/>
      <c r="I20" s="45"/>
      <c r="J20" s="46"/>
      <c r="K20" s="44"/>
      <c r="L20" s="43"/>
      <c r="M20" s="48"/>
      <c r="N20" s="34"/>
      <c r="O20" s="34"/>
      <c r="P20" s="34"/>
      <c r="Q20" s="35" t="str">
        <f t="shared" si="3"/>
        <v/>
      </c>
      <c r="R20" s="36"/>
      <c r="S20" s="36"/>
      <c r="T20" s="36"/>
      <c r="U20" s="36"/>
      <c r="V20" s="36"/>
      <c r="W20" s="36"/>
      <c r="X20" s="36"/>
      <c r="Y20" s="8"/>
      <c r="Z20" s="8"/>
      <c r="AA20" s="8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37" t="str">
        <f t="shared" si="4"/>
        <v/>
      </c>
      <c r="CB20" s="37" t="str">
        <f t="shared" si="0"/>
        <v/>
      </c>
      <c r="CC20" s="37" t="str">
        <f t="shared" si="5"/>
        <v/>
      </c>
      <c r="CD20" s="37" t="str">
        <f t="shared" si="6"/>
        <v/>
      </c>
      <c r="CE20" s="6"/>
      <c r="CF20" s="6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38">
        <f t="shared" si="1"/>
        <v>0</v>
      </c>
      <c r="DB20" s="38">
        <f>IF(M20&gt;C20,1,0)</f>
        <v>0</v>
      </c>
      <c r="DC20" s="38">
        <f t="shared" si="8"/>
        <v>0</v>
      </c>
      <c r="DD20" s="38">
        <f t="shared" si="8"/>
        <v>0</v>
      </c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40" customFormat="1" ht="25.5" customHeight="1" x14ac:dyDescent="0.2">
      <c r="A21" s="306" t="s">
        <v>29</v>
      </c>
      <c r="B21" s="330"/>
      <c r="C21" s="25">
        <f t="shared" si="7"/>
        <v>0</v>
      </c>
      <c r="D21" s="41"/>
      <c r="E21" s="42"/>
      <c r="F21" s="42"/>
      <c r="G21" s="43"/>
      <c r="H21" s="44"/>
      <c r="I21" s="45"/>
      <c r="J21" s="46"/>
      <c r="K21" s="44"/>
      <c r="L21" s="43"/>
      <c r="M21" s="47"/>
      <c r="N21" s="34"/>
      <c r="O21" s="34"/>
      <c r="P21" s="34"/>
      <c r="Q21" s="35" t="str">
        <f t="shared" si="3"/>
        <v/>
      </c>
      <c r="R21" s="36"/>
      <c r="S21" s="36"/>
      <c r="T21" s="36"/>
      <c r="U21" s="36"/>
      <c r="V21" s="36"/>
      <c r="W21" s="36"/>
      <c r="X21" s="36"/>
      <c r="Y21" s="8"/>
      <c r="Z21" s="8"/>
      <c r="AA21" s="8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37" t="str">
        <f t="shared" si="4"/>
        <v/>
      </c>
      <c r="CB21" s="6" t="str">
        <f t="shared" si="0"/>
        <v/>
      </c>
      <c r="CC21" s="37" t="str">
        <f t="shared" si="5"/>
        <v/>
      </c>
      <c r="CD21" s="37" t="str">
        <f t="shared" si="6"/>
        <v/>
      </c>
      <c r="CE21" s="6"/>
      <c r="CF21" s="6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38">
        <f t="shared" si="1"/>
        <v>0</v>
      </c>
      <c r="DB21" s="7"/>
      <c r="DC21" s="38">
        <f t="shared" si="8"/>
        <v>0</v>
      </c>
      <c r="DD21" s="38">
        <f t="shared" si="8"/>
        <v>0</v>
      </c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40" customFormat="1" ht="17.25" customHeight="1" x14ac:dyDescent="0.2">
      <c r="A22" s="306" t="s">
        <v>30</v>
      </c>
      <c r="B22" s="330"/>
      <c r="C22" s="25">
        <f t="shared" si="7"/>
        <v>0</v>
      </c>
      <c r="D22" s="41"/>
      <c r="E22" s="42"/>
      <c r="F22" s="42"/>
      <c r="G22" s="43"/>
      <c r="H22" s="44"/>
      <c r="I22" s="45"/>
      <c r="J22" s="46"/>
      <c r="K22" s="44"/>
      <c r="L22" s="43"/>
      <c r="M22" s="47"/>
      <c r="N22" s="34"/>
      <c r="O22" s="34"/>
      <c r="P22" s="34"/>
      <c r="Q22" s="35" t="str">
        <f t="shared" si="3"/>
        <v/>
      </c>
      <c r="R22" s="36"/>
      <c r="S22" s="36"/>
      <c r="T22" s="36"/>
      <c r="U22" s="36"/>
      <c r="V22" s="36"/>
      <c r="W22" s="36"/>
      <c r="X22" s="36"/>
      <c r="Y22" s="8"/>
      <c r="Z22" s="8"/>
      <c r="AA22" s="8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37" t="str">
        <f t="shared" si="4"/>
        <v/>
      </c>
      <c r="CB22" s="6" t="str">
        <f t="shared" si="0"/>
        <v/>
      </c>
      <c r="CC22" s="37" t="str">
        <f t="shared" si="5"/>
        <v/>
      </c>
      <c r="CD22" s="37" t="str">
        <f t="shared" si="6"/>
        <v/>
      </c>
      <c r="CE22" s="6"/>
      <c r="CF22" s="6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38">
        <f t="shared" si="1"/>
        <v>0</v>
      </c>
      <c r="DB22" s="7"/>
      <c r="DC22" s="38">
        <f t="shared" si="8"/>
        <v>0</v>
      </c>
      <c r="DD22" s="38">
        <f t="shared" si="8"/>
        <v>0</v>
      </c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40" customFormat="1" ht="17.25" customHeight="1" x14ac:dyDescent="0.2">
      <c r="A23" s="306" t="s">
        <v>31</v>
      </c>
      <c r="B23" s="307"/>
      <c r="C23" s="25">
        <f>SUM(D23:G23)</f>
        <v>0</v>
      </c>
      <c r="D23" s="41"/>
      <c r="E23" s="42"/>
      <c r="F23" s="42"/>
      <c r="G23" s="43"/>
      <c r="H23" s="44"/>
      <c r="I23" s="45"/>
      <c r="J23" s="46"/>
      <c r="K23" s="44"/>
      <c r="L23" s="43"/>
      <c r="M23" s="48"/>
      <c r="N23" s="34"/>
      <c r="O23" s="34"/>
      <c r="P23" s="34"/>
      <c r="Q23" s="35" t="str">
        <f t="shared" si="3"/>
        <v/>
      </c>
      <c r="R23" s="36"/>
      <c r="S23" s="36"/>
      <c r="T23" s="36"/>
      <c r="U23" s="36"/>
      <c r="V23" s="36"/>
      <c r="W23" s="36"/>
      <c r="X23" s="36"/>
      <c r="Y23" s="8"/>
      <c r="Z23" s="8"/>
      <c r="AA23" s="8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37" t="str">
        <f t="shared" si="4"/>
        <v/>
      </c>
      <c r="CB23" s="37" t="str">
        <f t="shared" si="0"/>
        <v/>
      </c>
      <c r="CC23" s="37" t="str">
        <f t="shared" si="5"/>
        <v/>
      </c>
      <c r="CD23" s="37" t="str">
        <f t="shared" si="6"/>
        <v/>
      </c>
      <c r="CE23" s="6"/>
      <c r="CF23" s="6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38">
        <f t="shared" si="1"/>
        <v>0</v>
      </c>
      <c r="DB23" s="38">
        <f>IF(M23&gt;C23,1,0)</f>
        <v>0</v>
      </c>
      <c r="DC23" s="38">
        <f t="shared" si="8"/>
        <v>0</v>
      </c>
      <c r="DD23" s="38">
        <f t="shared" si="8"/>
        <v>0</v>
      </c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40" customFormat="1" ht="17.25" customHeight="1" x14ac:dyDescent="0.2">
      <c r="A24" s="306" t="s">
        <v>32</v>
      </c>
      <c r="B24" s="307"/>
      <c r="C24" s="25">
        <f t="shared" si="7"/>
        <v>0</v>
      </c>
      <c r="D24" s="41"/>
      <c r="E24" s="42"/>
      <c r="F24" s="42"/>
      <c r="G24" s="43"/>
      <c r="H24" s="44"/>
      <c r="I24" s="45"/>
      <c r="J24" s="46"/>
      <c r="K24" s="44"/>
      <c r="L24" s="43"/>
      <c r="M24" s="48"/>
      <c r="N24" s="34"/>
      <c r="O24" s="34"/>
      <c r="P24" s="34"/>
      <c r="Q24" s="35" t="str">
        <f t="shared" si="3"/>
        <v/>
      </c>
      <c r="R24" s="36"/>
      <c r="S24" s="36"/>
      <c r="T24" s="36"/>
      <c r="U24" s="36"/>
      <c r="V24" s="36"/>
      <c r="W24" s="36"/>
      <c r="X24" s="36"/>
      <c r="Y24" s="8"/>
      <c r="Z24" s="8"/>
      <c r="AA24" s="8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37" t="str">
        <f t="shared" si="4"/>
        <v/>
      </c>
      <c r="CB24" s="37" t="str">
        <f t="shared" si="0"/>
        <v/>
      </c>
      <c r="CC24" s="37" t="str">
        <f t="shared" si="5"/>
        <v/>
      </c>
      <c r="CD24" s="37" t="str">
        <f t="shared" si="6"/>
        <v/>
      </c>
      <c r="CE24" s="6"/>
      <c r="CF24" s="6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38">
        <f t="shared" si="1"/>
        <v>0</v>
      </c>
      <c r="DB24" s="38">
        <f>IF(M24&gt;C24,1,0)</f>
        <v>0</v>
      </c>
      <c r="DC24" s="38">
        <f t="shared" si="8"/>
        <v>0</v>
      </c>
      <c r="DD24" s="38">
        <f t="shared" si="8"/>
        <v>0</v>
      </c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40" customFormat="1" ht="25.5" customHeight="1" x14ac:dyDescent="0.2">
      <c r="A25" s="306" t="s">
        <v>33</v>
      </c>
      <c r="B25" s="307"/>
      <c r="C25" s="25">
        <f>SUM(D25:G25)</f>
        <v>0</v>
      </c>
      <c r="D25" s="41"/>
      <c r="E25" s="42"/>
      <c r="F25" s="42"/>
      <c r="G25" s="43"/>
      <c r="H25" s="44"/>
      <c r="I25" s="45"/>
      <c r="J25" s="46"/>
      <c r="K25" s="44"/>
      <c r="L25" s="43"/>
      <c r="M25" s="48"/>
      <c r="N25" s="34"/>
      <c r="O25" s="34"/>
      <c r="P25" s="34"/>
      <c r="Q25" s="35" t="str">
        <f t="shared" si="3"/>
        <v/>
      </c>
      <c r="R25" s="36"/>
      <c r="S25" s="36"/>
      <c r="T25" s="36"/>
      <c r="U25" s="36"/>
      <c r="V25" s="36"/>
      <c r="W25" s="36"/>
      <c r="X25" s="36"/>
      <c r="Y25" s="8"/>
      <c r="Z25" s="8"/>
      <c r="AA25" s="8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37" t="str">
        <f t="shared" si="4"/>
        <v/>
      </c>
      <c r="CB25" s="37" t="str">
        <f t="shared" si="0"/>
        <v/>
      </c>
      <c r="CC25" s="37" t="str">
        <f t="shared" si="5"/>
        <v/>
      </c>
      <c r="CD25" s="37" t="str">
        <f t="shared" si="6"/>
        <v/>
      </c>
      <c r="CE25" s="6"/>
      <c r="CF25" s="6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38">
        <f t="shared" si="1"/>
        <v>0</v>
      </c>
      <c r="DB25" s="38">
        <f>IF(M25&gt;C25,1,0)</f>
        <v>0</v>
      </c>
      <c r="DC25" s="38">
        <f t="shared" si="8"/>
        <v>0</v>
      </c>
      <c r="DD25" s="38">
        <f t="shared" si="8"/>
        <v>0</v>
      </c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40" customFormat="1" ht="26.25" customHeight="1" x14ac:dyDescent="0.2">
      <c r="A26" s="306" t="s">
        <v>34</v>
      </c>
      <c r="B26" s="330"/>
      <c r="C26" s="25">
        <f t="shared" si="7"/>
        <v>0</v>
      </c>
      <c r="D26" s="41"/>
      <c r="E26" s="42"/>
      <c r="F26" s="42"/>
      <c r="G26" s="43"/>
      <c r="H26" s="44"/>
      <c r="I26" s="45"/>
      <c r="J26" s="46"/>
      <c r="K26" s="44"/>
      <c r="L26" s="43"/>
      <c r="M26" s="47"/>
      <c r="N26" s="34"/>
      <c r="O26" s="34"/>
      <c r="P26" s="34"/>
      <c r="Q26" s="35" t="str">
        <f t="shared" si="3"/>
        <v/>
      </c>
      <c r="R26" s="36"/>
      <c r="S26" s="36"/>
      <c r="T26" s="36"/>
      <c r="U26" s="36"/>
      <c r="V26" s="36"/>
      <c r="W26" s="36"/>
      <c r="X26" s="36"/>
      <c r="Y26" s="8"/>
      <c r="Z26" s="8"/>
      <c r="AA26" s="8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37" t="str">
        <f t="shared" si="4"/>
        <v/>
      </c>
      <c r="CB26" s="6" t="str">
        <f t="shared" si="0"/>
        <v/>
      </c>
      <c r="CC26" s="37" t="str">
        <f t="shared" si="5"/>
        <v/>
      </c>
      <c r="CD26" s="37" t="str">
        <f t="shared" si="6"/>
        <v/>
      </c>
      <c r="CE26" s="6"/>
      <c r="CF26" s="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38">
        <f t="shared" si="1"/>
        <v>0</v>
      </c>
      <c r="DB26" s="7"/>
      <c r="DC26" s="38">
        <f t="shared" si="8"/>
        <v>0</v>
      </c>
      <c r="DD26" s="38">
        <f t="shared" si="8"/>
        <v>0</v>
      </c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40" customFormat="1" ht="26.25" customHeight="1" x14ac:dyDescent="0.2">
      <c r="A27" s="306" t="s">
        <v>35</v>
      </c>
      <c r="B27" s="307"/>
      <c r="C27" s="25">
        <f t="shared" si="7"/>
        <v>0</v>
      </c>
      <c r="D27" s="41"/>
      <c r="E27" s="42"/>
      <c r="F27" s="42"/>
      <c r="G27" s="43"/>
      <c r="H27" s="44"/>
      <c r="I27" s="45"/>
      <c r="J27" s="46"/>
      <c r="K27" s="44"/>
      <c r="L27" s="43"/>
      <c r="M27" s="47"/>
      <c r="N27" s="34"/>
      <c r="O27" s="34"/>
      <c r="P27" s="34"/>
      <c r="Q27" s="35" t="str">
        <f t="shared" si="3"/>
        <v/>
      </c>
      <c r="R27" s="36"/>
      <c r="S27" s="36"/>
      <c r="T27" s="36"/>
      <c r="U27" s="36"/>
      <c r="V27" s="36"/>
      <c r="W27" s="36"/>
      <c r="X27" s="36"/>
      <c r="Y27" s="8"/>
      <c r="Z27" s="8"/>
      <c r="AA27" s="8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37" t="str">
        <f t="shared" si="4"/>
        <v/>
      </c>
      <c r="CB27" s="6" t="str">
        <f t="shared" si="0"/>
        <v/>
      </c>
      <c r="CC27" s="37" t="str">
        <f t="shared" si="5"/>
        <v/>
      </c>
      <c r="CD27" s="37" t="str">
        <f t="shared" si="6"/>
        <v/>
      </c>
      <c r="CE27" s="6"/>
      <c r="CF27" s="6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38">
        <f t="shared" si="1"/>
        <v>0</v>
      </c>
      <c r="DB27" s="7"/>
      <c r="DC27" s="38">
        <f t="shared" si="8"/>
        <v>0</v>
      </c>
      <c r="DD27" s="38">
        <f t="shared" si="8"/>
        <v>0</v>
      </c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40" customFormat="1" ht="24.75" customHeight="1" x14ac:dyDescent="0.2">
      <c r="A28" s="308" t="s">
        <v>36</v>
      </c>
      <c r="B28" s="331"/>
      <c r="C28" s="25">
        <f t="shared" si="7"/>
        <v>0</v>
      </c>
      <c r="D28" s="41"/>
      <c r="E28" s="42"/>
      <c r="F28" s="42"/>
      <c r="G28" s="43"/>
      <c r="H28" s="44"/>
      <c r="I28" s="45"/>
      <c r="J28" s="46"/>
      <c r="K28" s="44"/>
      <c r="L28" s="43"/>
      <c r="M28" s="47"/>
      <c r="N28" s="34"/>
      <c r="O28" s="34"/>
      <c r="P28" s="34"/>
      <c r="Q28" s="35" t="str">
        <f t="shared" si="3"/>
        <v/>
      </c>
      <c r="R28" s="36"/>
      <c r="S28" s="36"/>
      <c r="T28" s="36"/>
      <c r="U28" s="36"/>
      <c r="V28" s="36"/>
      <c r="W28" s="36"/>
      <c r="X28" s="36"/>
      <c r="Y28" s="8"/>
      <c r="Z28" s="8"/>
      <c r="AA28" s="8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37" t="str">
        <f t="shared" si="4"/>
        <v/>
      </c>
      <c r="CB28" s="6" t="str">
        <f t="shared" si="0"/>
        <v/>
      </c>
      <c r="CC28" s="37" t="str">
        <f t="shared" si="5"/>
        <v/>
      </c>
      <c r="CD28" s="37" t="str">
        <f t="shared" si="6"/>
        <v/>
      </c>
      <c r="CE28" s="6"/>
      <c r="CF28" s="6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38">
        <f t="shared" si="1"/>
        <v>0</v>
      </c>
      <c r="DB28" s="7"/>
      <c r="DC28" s="38">
        <f t="shared" si="8"/>
        <v>0</v>
      </c>
      <c r="DD28" s="38">
        <f t="shared" si="8"/>
        <v>0</v>
      </c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40" customFormat="1" ht="17.25" customHeight="1" x14ac:dyDescent="0.2">
      <c r="A29" s="308" t="s">
        <v>37</v>
      </c>
      <c r="B29" s="309"/>
      <c r="C29" s="25">
        <f t="shared" si="7"/>
        <v>0</v>
      </c>
      <c r="D29" s="41"/>
      <c r="E29" s="42"/>
      <c r="F29" s="42"/>
      <c r="G29" s="43"/>
      <c r="H29" s="44"/>
      <c r="I29" s="45"/>
      <c r="J29" s="46"/>
      <c r="K29" s="44"/>
      <c r="L29" s="43"/>
      <c r="M29" s="48"/>
      <c r="N29" s="34"/>
      <c r="O29" s="34"/>
      <c r="P29" s="34"/>
      <c r="Q29" s="35" t="str">
        <f t="shared" si="3"/>
        <v/>
      </c>
      <c r="R29" s="36"/>
      <c r="S29" s="36"/>
      <c r="T29" s="36"/>
      <c r="U29" s="36"/>
      <c r="V29" s="36"/>
      <c r="W29" s="36"/>
      <c r="X29" s="36"/>
      <c r="Y29" s="8"/>
      <c r="Z29" s="8"/>
      <c r="AA29" s="8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37" t="str">
        <f t="shared" si="4"/>
        <v/>
      </c>
      <c r="CB29" s="37" t="str">
        <f t="shared" si="0"/>
        <v/>
      </c>
      <c r="CC29" s="37" t="str">
        <f t="shared" si="5"/>
        <v/>
      </c>
      <c r="CD29" s="37" t="str">
        <f t="shared" si="6"/>
        <v/>
      </c>
      <c r="CE29" s="6"/>
      <c r="CF29" s="6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38">
        <f t="shared" si="1"/>
        <v>0</v>
      </c>
      <c r="DB29" s="38">
        <f t="shared" ref="DB29:DB35" si="9">IF(M29&gt;C29,1,0)</f>
        <v>0</v>
      </c>
      <c r="DC29" s="38">
        <f t="shared" si="8"/>
        <v>0</v>
      </c>
      <c r="DD29" s="38">
        <f t="shared" si="8"/>
        <v>0</v>
      </c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40" customFormat="1" ht="17.25" customHeight="1" x14ac:dyDescent="0.2">
      <c r="A30" s="306" t="s">
        <v>38</v>
      </c>
      <c r="B30" s="330"/>
      <c r="C30" s="25">
        <f t="shared" si="7"/>
        <v>0</v>
      </c>
      <c r="D30" s="49"/>
      <c r="E30" s="42"/>
      <c r="F30" s="42"/>
      <c r="G30" s="43"/>
      <c r="H30" s="45"/>
      <c r="I30" s="45"/>
      <c r="J30" s="49"/>
      <c r="K30" s="44"/>
      <c r="L30" s="43"/>
      <c r="M30" s="48"/>
      <c r="N30" s="34"/>
      <c r="O30" s="34"/>
      <c r="P30" s="34"/>
      <c r="Q30" s="35" t="str">
        <f t="shared" si="3"/>
        <v/>
      </c>
      <c r="R30" s="36"/>
      <c r="S30" s="36"/>
      <c r="T30" s="36"/>
      <c r="U30" s="36"/>
      <c r="V30" s="36"/>
      <c r="W30" s="36"/>
      <c r="X30" s="36"/>
      <c r="Y30" s="8"/>
      <c r="Z30" s="8"/>
      <c r="AA30" s="8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37" t="str">
        <f t="shared" si="4"/>
        <v/>
      </c>
      <c r="CB30" s="37" t="str">
        <f t="shared" si="0"/>
        <v/>
      </c>
      <c r="CC30" s="37" t="str">
        <f t="shared" si="5"/>
        <v/>
      </c>
      <c r="CD30" s="37" t="str">
        <f t="shared" si="6"/>
        <v/>
      </c>
      <c r="CE30" s="6"/>
      <c r="CF30" s="6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38">
        <f t="shared" si="1"/>
        <v>0</v>
      </c>
      <c r="DB30" s="38">
        <f t="shared" si="9"/>
        <v>0</v>
      </c>
      <c r="DC30" s="38">
        <f t="shared" si="8"/>
        <v>0</v>
      </c>
      <c r="DD30" s="38">
        <f t="shared" si="8"/>
        <v>0</v>
      </c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40" customFormat="1" ht="24" customHeight="1" x14ac:dyDescent="0.2">
      <c r="A31" s="332" t="s">
        <v>39</v>
      </c>
      <c r="B31" s="333"/>
      <c r="C31" s="25">
        <f>SUM(D31:G31)</f>
        <v>0</v>
      </c>
      <c r="D31" s="49"/>
      <c r="E31" s="42"/>
      <c r="F31" s="42"/>
      <c r="G31" s="43"/>
      <c r="H31" s="45"/>
      <c r="I31" s="45"/>
      <c r="J31" s="49"/>
      <c r="K31" s="44"/>
      <c r="L31" s="43"/>
      <c r="M31" s="48"/>
      <c r="N31" s="34"/>
      <c r="O31" s="34"/>
      <c r="P31" s="34"/>
      <c r="Q31" s="35" t="str">
        <f t="shared" si="3"/>
        <v/>
      </c>
      <c r="R31" s="36"/>
      <c r="S31" s="36"/>
      <c r="T31" s="36"/>
      <c r="U31" s="36"/>
      <c r="V31" s="36"/>
      <c r="W31" s="36"/>
      <c r="X31" s="36"/>
      <c r="Y31" s="8"/>
      <c r="Z31" s="8"/>
      <c r="AA31" s="8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37" t="str">
        <f t="shared" si="4"/>
        <v/>
      </c>
      <c r="CB31" s="37" t="str">
        <f t="shared" si="0"/>
        <v/>
      </c>
      <c r="CC31" s="37" t="str">
        <f t="shared" si="5"/>
        <v/>
      </c>
      <c r="CD31" s="37" t="str">
        <f t="shared" si="6"/>
        <v/>
      </c>
      <c r="CE31" s="6"/>
      <c r="CF31" s="6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38">
        <f t="shared" si="1"/>
        <v>0</v>
      </c>
      <c r="DB31" s="38">
        <f t="shared" si="9"/>
        <v>0</v>
      </c>
      <c r="DC31" s="38">
        <f t="shared" si="8"/>
        <v>0</v>
      </c>
      <c r="DD31" s="38">
        <f t="shared" si="8"/>
        <v>0</v>
      </c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40" customFormat="1" ht="24" customHeight="1" x14ac:dyDescent="0.2">
      <c r="A32" s="332" t="s">
        <v>40</v>
      </c>
      <c r="B32" s="333"/>
      <c r="C32" s="25">
        <f>SUM(D32:G32)</f>
        <v>0</v>
      </c>
      <c r="D32" s="49"/>
      <c r="E32" s="42"/>
      <c r="F32" s="42"/>
      <c r="G32" s="43"/>
      <c r="H32" s="44"/>
      <c r="I32" s="45"/>
      <c r="J32" s="49"/>
      <c r="K32" s="44"/>
      <c r="L32" s="43"/>
      <c r="M32" s="48"/>
      <c r="N32" s="34"/>
      <c r="O32" s="34"/>
      <c r="P32" s="34"/>
      <c r="Q32" s="35" t="str">
        <f t="shared" si="3"/>
        <v/>
      </c>
      <c r="R32" s="36"/>
      <c r="S32" s="36"/>
      <c r="T32" s="36"/>
      <c r="U32" s="36"/>
      <c r="V32" s="36"/>
      <c r="W32" s="36"/>
      <c r="X32" s="36"/>
      <c r="Y32" s="8"/>
      <c r="Z32" s="8"/>
      <c r="AA32" s="8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37" t="str">
        <f t="shared" si="4"/>
        <v/>
      </c>
      <c r="CB32" s="37" t="str">
        <f>IF(DB32=1,"* Programa de Atención Domiciliaria a Personas con Dependencia Severa debe ser MENOR O IGUAL al Total. ","")</f>
        <v/>
      </c>
      <c r="CC32" s="37" t="str">
        <f t="shared" si="5"/>
        <v/>
      </c>
      <c r="CD32" s="37" t="str">
        <f t="shared" si="6"/>
        <v/>
      </c>
      <c r="CE32" s="6"/>
      <c r="CF32" s="6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38"/>
      <c r="DB32" s="38">
        <f t="shared" si="9"/>
        <v>0</v>
      </c>
      <c r="DC32" s="38">
        <f t="shared" si="8"/>
        <v>0</v>
      </c>
      <c r="DD32" s="38">
        <f t="shared" si="8"/>
        <v>0</v>
      </c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40" customFormat="1" ht="24" customHeight="1" x14ac:dyDescent="0.2">
      <c r="A33" s="332" t="s">
        <v>41</v>
      </c>
      <c r="B33" s="333"/>
      <c r="C33" s="25">
        <f>SUM(D33:G33)</f>
        <v>0</v>
      </c>
      <c r="D33" s="49"/>
      <c r="E33" s="42"/>
      <c r="F33" s="42"/>
      <c r="G33" s="43"/>
      <c r="H33" s="44"/>
      <c r="I33" s="45"/>
      <c r="J33" s="49"/>
      <c r="K33" s="44"/>
      <c r="L33" s="43"/>
      <c r="M33" s="48"/>
      <c r="N33" s="34"/>
      <c r="O33" s="34"/>
      <c r="P33" s="34"/>
      <c r="Q33" s="35" t="str">
        <f t="shared" si="3"/>
        <v/>
      </c>
      <c r="R33" s="36"/>
      <c r="S33" s="36"/>
      <c r="T33" s="36"/>
      <c r="U33" s="36"/>
      <c r="V33" s="36"/>
      <c r="W33" s="36"/>
      <c r="X33" s="36"/>
      <c r="Y33" s="8"/>
      <c r="Z33" s="8"/>
      <c r="AA33" s="8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37" t="str">
        <f t="shared" si="4"/>
        <v/>
      </c>
      <c r="CB33" s="37" t="str">
        <f>IF(DB33=1,"* Programa de Atención Domiciliaria a Personas con Dependencia Severa debe ser MENOR O IGUAL al Total. ","")</f>
        <v/>
      </c>
      <c r="CC33" s="37" t="str">
        <f t="shared" si="5"/>
        <v/>
      </c>
      <c r="CD33" s="37" t="str">
        <f t="shared" si="6"/>
        <v/>
      </c>
      <c r="CE33" s="6"/>
      <c r="CF33" s="6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38">
        <f>IF((K33+J33+L33)&lt;&gt;C33,1,0)</f>
        <v>0</v>
      </c>
      <c r="DB33" s="38">
        <f t="shared" si="9"/>
        <v>0</v>
      </c>
      <c r="DC33" s="38">
        <f t="shared" si="8"/>
        <v>0</v>
      </c>
      <c r="DD33" s="38">
        <f t="shared" si="8"/>
        <v>0</v>
      </c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40" customFormat="1" ht="24" customHeight="1" x14ac:dyDescent="0.2">
      <c r="A34" s="334" t="s">
        <v>42</v>
      </c>
      <c r="B34" s="335"/>
      <c r="C34" s="50">
        <f>SUM(D34:G34)</f>
        <v>0</v>
      </c>
      <c r="D34" s="51"/>
      <c r="E34" s="27"/>
      <c r="F34" s="27"/>
      <c r="G34" s="32"/>
      <c r="H34" s="29"/>
      <c r="I34" s="30"/>
      <c r="J34" s="51"/>
      <c r="K34" s="29"/>
      <c r="L34" s="32"/>
      <c r="M34" s="48"/>
      <c r="N34" s="52"/>
      <c r="O34" s="52"/>
      <c r="P34" s="52"/>
      <c r="Q34" s="35" t="str">
        <f t="shared" si="3"/>
        <v/>
      </c>
      <c r="R34" s="36"/>
      <c r="S34" s="36"/>
      <c r="T34" s="36"/>
      <c r="U34" s="36"/>
      <c r="V34" s="36"/>
      <c r="W34" s="36"/>
      <c r="X34" s="36"/>
      <c r="Y34" s="8"/>
      <c r="Z34" s="8"/>
      <c r="AA34" s="8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37" t="str">
        <f t="shared" si="4"/>
        <v/>
      </c>
      <c r="CB34" s="37" t="str">
        <f>IF(DB34=1,"* Programa de Atención Domiciliaria a Personas con Dependencia Severa debe ser MENOR O IGUAL al Total. ","")</f>
        <v/>
      </c>
      <c r="CC34" s="37" t="str">
        <f t="shared" si="5"/>
        <v/>
      </c>
      <c r="CD34" s="37" t="str">
        <f t="shared" si="6"/>
        <v/>
      </c>
      <c r="CE34" s="6"/>
      <c r="CF34" s="6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38">
        <f>IF((K34+J34+L34)&lt;&gt;C34,1,0)</f>
        <v>0</v>
      </c>
      <c r="DB34" s="38">
        <f t="shared" si="9"/>
        <v>0</v>
      </c>
      <c r="DC34" s="38">
        <f t="shared" si="8"/>
        <v>0</v>
      </c>
      <c r="DD34" s="38">
        <f t="shared" si="8"/>
        <v>0</v>
      </c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40" customFormat="1" ht="24" customHeight="1" x14ac:dyDescent="0.2">
      <c r="A35" s="336" t="s">
        <v>43</v>
      </c>
      <c r="B35" s="337"/>
      <c r="C35" s="53">
        <f>SUM(D35:G35)</f>
        <v>0</v>
      </c>
      <c r="D35" s="54"/>
      <c r="E35" s="55"/>
      <c r="F35" s="55"/>
      <c r="G35" s="56"/>
      <c r="H35" s="57"/>
      <c r="I35" s="58"/>
      <c r="J35" s="54"/>
      <c r="K35" s="57"/>
      <c r="L35" s="56"/>
      <c r="M35" s="59"/>
      <c r="N35" s="60"/>
      <c r="O35" s="60"/>
      <c r="P35" s="60"/>
      <c r="Q35" s="35" t="str">
        <f t="shared" si="3"/>
        <v/>
      </c>
      <c r="R35" s="36"/>
      <c r="S35" s="36"/>
      <c r="T35" s="36"/>
      <c r="U35" s="36"/>
      <c r="V35" s="36"/>
      <c r="W35" s="36"/>
      <c r="X35" s="36"/>
      <c r="Y35" s="8"/>
      <c r="Z35" s="8"/>
      <c r="AA35" s="8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37" t="str">
        <f t="shared" si="4"/>
        <v/>
      </c>
      <c r="CB35" s="37" t="str">
        <f>IF(DB35=1,"* Programa de Atención Domiciliaria a Personas con Dependencia Severa debe ser MENOR O IGUAL al Total. ","")</f>
        <v/>
      </c>
      <c r="CC35" s="37" t="str">
        <f t="shared" si="5"/>
        <v/>
      </c>
      <c r="CD35" s="37" t="str">
        <f t="shared" si="6"/>
        <v/>
      </c>
      <c r="CE35" s="6"/>
      <c r="CF35" s="6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38">
        <f>IF((K35+J35+L35)&lt;&gt;C35,1,0)</f>
        <v>0</v>
      </c>
      <c r="DB35" s="38">
        <f t="shared" si="9"/>
        <v>0</v>
      </c>
      <c r="DC35" s="38">
        <f t="shared" si="8"/>
        <v>0</v>
      </c>
      <c r="DD35" s="38">
        <f t="shared" si="8"/>
        <v>0</v>
      </c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40" customFormat="1" ht="24" customHeight="1" x14ac:dyDescent="0.2">
      <c r="A36" s="13" t="s">
        <v>44</v>
      </c>
      <c r="B36" s="2"/>
      <c r="C36" s="2"/>
      <c r="D36" s="2"/>
      <c r="E36" s="2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8"/>
      <c r="Z36" s="8"/>
      <c r="AA36" s="8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6"/>
      <c r="CB36" s="6"/>
      <c r="CC36" s="6"/>
      <c r="CD36" s="6"/>
      <c r="CE36" s="6"/>
      <c r="CF36" s="6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7"/>
      <c r="DB36" s="7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40" customFormat="1" ht="51" customHeight="1" x14ac:dyDescent="0.2">
      <c r="A37" s="287" t="s">
        <v>3</v>
      </c>
      <c r="B37" s="289"/>
      <c r="C37" s="61" t="s">
        <v>45</v>
      </c>
      <c r="D37" s="17" t="s">
        <v>46</v>
      </c>
      <c r="E37" s="62" t="s">
        <v>47</v>
      </c>
      <c r="F37" s="62" t="s">
        <v>48</v>
      </c>
      <c r="G37" s="62" t="s">
        <v>49</v>
      </c>
      <c r="H37" s="62" t="s">
        <v>50</v>
      </c>
      <c r="I37" s="62" t="s">
        <v>51</v>
      </c>
      <c r="J37" s="17" t="s">
        <v>52</v>
      </c>
      <c r="K37" s="62" t="s">
        <v>16</v>
      </c>
      <c r="L37" s="17" t="s">
        <v>15</v>
      </c>
      <c r="M37" s="17" t="s">
        <v>53</v>
      </c>
      <c r="N37" s="24" t="s">
        <v>54</v>
      </c>
      <c r="O37" s="36"/>
      <c r="P37" s="36"/>
      <c r="Q37" s="36"/>
      <c r="R37" s="36"/>
      <c r="S37" s="36"/>
      <c r="T37" s="36"/>
      <c r="U37" s="36"/>
      <c r="V37" s="36"/>
      <c r="W37" s="36"/>
      <c r="X37" s="8"/>
      <c r="Y37" s="8"/>
      <c r="Z37" s="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4"/>
      <c r="BY37" s="4"/>
      <c r="BZ37" s="8"/>
      <c r="CA37" s="6"/>
      <c r="CB37" s="6"/>
      <c r="CC37" s="6"/>
      <c r="CD37" s="6"/>
      <c r="CE37" s="6"/>
      <c r="CF37" s="6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6"/>
      <c r="DA37" s="7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</row>
    <row r="38" spans="1:234" s="40" customFormat="1" ht="24" customHeight="1" x14ac:dyDescent="0.2">
      <c r="A38" s="303" t="s">
        <v>55</v>
      </c>
      <c r="B38" s="64" t="s">
        <v>56</v>
      </c>
      <c r="C38" s="6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  <c r="O38" s="36"/>
      <c r="P38" s="36"/>
      <c r="Q38" s="36"/>
      <c r="R38" s="36"/>
      <c r="S38" s="36"/>
      <c r="T38" s="36"/>
      <c r="U38" s="36"/>
      <c r="V38" s="36"/>
      <c r="W38" s="36"/>
      <c r="X38" s="8"/>
      <c r="Y38" s="8"/>
      <c r="Z38" s="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4"/>
      <c r="BY38" s="4"/>
      <c r="BZ38" s="8"/>
      <c r="CA38" s="6"/>
      <c r="CB38" s="6"/>
      <c r="CC38" s="6"/>
      <c r="CD38" s="6"/>
      <c r="CE38" s="6"/>
      <c r="CF38" s="6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6"/>
      <c r="DA38" s="7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</row>
    <row r="39" spans="1:234" s="40" customFormat="1" ht="34.9" customHeight="1" x14ac:dyDescent="0.2">
      <c r="A39" s="303"/>
      <c r="B39" s="68" t="s">
        <v>57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36"/>
      <c r="P39" s="36"/>
      <c r="Q39" s="36"/>
      <c r="R39" s="36"/>
      <c r="S39" s="36"/>
      <c r="T39" s="36"/>
      <c r="U39" s="36"/>
      <c r="V39" s="36"/>
      <c r="W39" s="36"/>
      <c r="X39" s="8"/>
      <c r="Y39" s="8"/>
      <c r="Z39" s="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4"/>
      <c r="BY39" s="4"/>
      <c r="BZ39" s="8"/>
      <c r="CA39" s="6"/>
      <c r="CB39" s="6"/>
      <c r="CC39" s="6"/>
      <c r="CD39" s="6"/>
      <c r="CE39" s="6"/>
      <c r="CF39" s="6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6"/>
      <c r="DA39" s="7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</row>
    <row r="40" spans="1:234" s="40" customFormat="1" ht="38.25" customHeight="1" x14ac:dyDescent="0.2">
      <c r="A40" s="303"/>
      <c r="B40" s="68" t="s">
        <v>58</v>
      </c>
      <c r="C40" s="6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  <c r="O40" s="36"/>
      <c r="P40" s="36"/>
      <c r="Q40" s="36"/>
      <c r="R40" s="36"/>
      <c r="S40" s="36"/>
      <c r="T40" s="36"/>
      <c r="U40" s="36"/>
      <c r="V40" s="36"/>
      <c r="W40" s="36"/>
      <c r="X40" s="8"/>
      <c r="Y40" s="8"/>
      <c r="Z40" s="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4"/>
      <c r="BY40" s="4"/>
      <c r="BZ40" s="8"/>
      <c r="CA40" s="6"/>
      <c r="CB40" s="6"/>
      <c r="CC40" s="6"/>
      <c r="CD40" s="6"/>
      <c r="CE40" s="6"/>
      <c r="CF40" s="6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6"/>
      <c r="DA40" s="7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</row>
    <row r="41" spans="1:234" s="40" customFormat="1" ht="31.5" customHeight="1" x14ac:dyDescent="0.2">
      <c r="A41" s="303"/>
      <c r="B41" s="72" t="s">
        <v>59</v>
      </c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36"/>
      <c r="P41" s="36"/>
      <c r="Q41" s="36"/>
      <c r="R41" s="36"/>
      <c r="S41" s="36"/>
      <c r="T41" s="36"/>
      <c r="U41" s="36"/>
      <c r="V41" s="36"/>
      <c r="W41" s="36"/>
      <c r="X41" s="8"/>
      <c r="Y41" s="8"/>
      <c r="Z41" s="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4"/>
      <c r="BY41" s="4"/>
      <c r="BZ41" s="8"/>
      <c r="CA41" s="6"/>
      <c r="CB41" s="6"/>
      <c r="CC41" s="6"/>
      <c r="CD41" s="6"/>
      <c r="CE41" s="6"/>
      <c r="CF41" s="6"/>
      <c r="CG41" s="6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6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</row>
    <row r="42" spans="1:234" s="40" customFormat="1" ht="31.5" customHeight="1" x14ac:dyDescent="0.2">
      <c r="A42" s="76" t="s">
        <v>60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3"/>
      <c r="BY42" s="4"/>
      <c r="BZ42" s="4"/>
      <c r="CA42" s="6"/>
      <c r="CB42" s="6"/>
      <c r="CC42" s="6"/>
      <c r="CD42" s="6"/>
      <c r="CE42" s="6"/>
      <c r="CF42" s="6"/>
      <c r="CG42" s="6"/>
      <c r="CH42" s="6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7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40" customFormat="1" ht="31.5" customHeight="1" x14ac:dyDescent="0.2">
      <c r="A43" s="318" t="s">
        <v>3</v>
      </c>
      <c r="B43" s="321" t="s">
        <v>4</v>
      </c>
      <c r="C43" s="322"/>
      <c r="D43" s="323"/>
      <c r="E43" s="327" t="s">
        <v>61</v>
      </c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9"/>
      <c r="AM43" s="290" t="s">
        <v>62</v>
      </c>
      <c r="AN43" s="298"/>
      <c r="AO43" s="291"/>
      <c r="AP43" s="2"/>
      <c r="AQ43" s="2"/>
      <c r="AR43" s="2"/>
      <c r="AS43" s="77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3"/>
      <c r="BY43" s="4"/>
      <c r="BZ43" s="4"/>
      <c r="CA43" s="6"/>
      <c r="CB43" s="6"/>
      <c r="CC43" s="6"/>
      <c r="CD43" s="6"/>
      <c r="CE43" s="6"/>
      <c r="CF43" s="6"/>
      <c r="CG43" s="6"/>
      <c r="CH43" s="6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7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40" customFormat="1" ht="18.600000000000001" customHeight="1" x14ac:dyDescent="0.2">
      <c r="A44" s="319"/>
      <c r="B44" s="324"/>
      <c r="C44" s="325"/>
      <c r="D44" s="326"/>
      <c r="E44" s="287" t="s">
        <v>63</v>
      </c>
      <c r="F44" s="289"/>
      <c r="G44" s="287" t="s">
        <v>64</v>
      </c>
      <c r="H44" s="289"/>
      <c r="I44" s="287" t="s">
        <v>65</v>
      </c>
      <c r="J44" s="289"/>
      <c r="K44" s="287" t="s">
        <v>66</v>
      </c>
      <c r="L44" s="289"/>
      <c r="M44" s="287" t="s">
        <v>67</v>
      </c>
      <c r="N44" s="289"/>
      <c r="O44" s="287" t="s">
        <v>68</v>
      </c>
      <c r="P44" s="289"/>
      <c r="Q44" s="287" t="s">
        <v>69</v>
      </c>
      <c r="R44" s="289"/>
      <c r="S44" s="287" t="s">
        <v>70</v>
      </c>
      <c r="T44" s="289"/>
      <c r="U44" s="287" t="s">
        <v>71</v>
      </c>
      <c r="V44" s="289"/>
      <c r="W44" s="287" t="s">
        <v>72</v>
      </c>
      <c r="X44" s="289"/>
      <c r="Y44" s="287" t="s">
        <v>73</v>
      </c>
      <c r="Z44" s="289"/>
      <c r="AA44" s="287" t="s">
        <v>74</v>
      </c>
      <c r="AB44" s="289"/>
      <c r="AC44" s="287" t="s">
        <v>75</v>
      </c>
      <c r="AD44" s="289"/>
      <c r="AE44" s="287" t="s">
        <v>76</v>
      </c>
      <c r="AF44" s="289"/>
      <c r="AG44" s="287" t="s">
        <v>77</v>
      </c>
      <c r="AH44" s="289"/>
      <c r="AI44" s="287" t="s">
        <v>78</v>
      </c>
      <c r="AJ44" s="289"/>
      <c r="AK44" s="287" t="s">
        <v>79</v>
      </c>
      <c r="AL44" s="289"/>
      <c r="AM44" s="294"/>
      <c r="AN44" s="300"/>
      <c r="AO44" s="29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3"/>
      <c r="BS44" s="4"/>
      <c r="BT44" s="4"/>
      <c r="BU44" s="8"/>
      <c r="BV44" s="8"/>
      <c r="BW44" s="8"/>
      <c r="BX44" s="8"/>
      <c r="BY44" s="8"/>
      <c r="BZ44" s="8"/>
      <c r="CA44" s="6"/>
      <c r="CB44" s="6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6"/>
      <c r="CV44" s="5"/>
      <c r="CW44" s="5"/>
      <c r="CX44" s="5"/>
      <c r="CY44" s="5"/>
      <c r="CZ44" s="5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</row>
    <row r="45" spans="1:234" s="40" customFormat="1" ht="16.149999999999999" customHeight="1" x14ac:dyDescent="0.2">
      <c r="A45" s="320"/>
      <c r="B45" s="78" t="s">
        <v>80</v>
      </c>
      <c r="C45" s="79" t="s">
        <v>81</v>
      </c>
      <c r="D45" s="222" t="s">
        <v>82</v>
      </c>
      <c r="E45" s="79" t="s">
        <v>81</v>
      </c>
      <c r="F45" s="222" t="s">
        <v>82</v>
      </c>
      <c r="G45" s="79" t="s">
        <v>81</v>
      </c>
      <c r="H45" s="222" t="s">
        <v>82</v>
      </c>
      <c r="I45" s="79" t="s">
        <v>81</v>
      </c>
      <c r="J45" s="222" t="s">
        <v>82</v>
      </c>
      <c r="K45" s="79" t="s">
        <v>81</v>
      </c>
      <c r="L45" s="222" t="s">
        <v>82</v>
      </c>
      <c r="M45" s="79" t="s">
        <v>81</v>
      </c>
      <c r="N45" s="222" t="s">
        <v>82</v>
      </c>
      <c r="O45" s="79" t="s">
        <v>81</v>
      </c>
      <c r="P45" s="222" t="s">
        <v>82</v>
      </c>
      <c r="Q45" s="79" t="s">
        <v>81</v>
      </c>
      <c r="R45" s="222" t="s">
        <v>82</v>
      </c>
      <c r="S45" s="79" t="s">
        <v>81</v>
      </c>
      <c r="T45" s="222" t="s">
        <v>82</v>
      </c>
      <c r="U45" s="79" t="s">
        <v>81</v>
      </c>
      <c r="V45" s="222" t="s">
        <v>82</v>
      </c>
      <c r="W45" s="79" t="s">
        <v>81</v>
      </c>
      <c r="X45" s="222" t="s">
        <v>82</v>
      </c>
      <c r="Y45" s="79" t="s">
        <v>81</v>
      </c>
      <c r="Z45" s="222" t="s">
        <v>82</v>
      </c>
      <c r="AA45" s="79" t="s">
        <v>81</v>
      </c>
      <c r="AB45" s="222" t="s">
        <v>82</v>
      </c>
      <c r="AC45" s="79" t="s">
        <v>81</v>
      </c>
      <c r="AD45" s="222" t="s">
        <v>82</v>
      </c>
      <c r="AE45" s="79" t="s">
        <v>81</v>
      </c>
      <c r="AF45" s="222" t="s">
        <v>82</v>
      </c>
      <c r="AG45" s="79" t="s">
        <v>81</v>
      </c>
      <c r="AH45" s="222" t="s">
        <v>82</v>
      </c>
      <c r="AI45" s="79" t="s">
        <v>81</v>
      </c>
      <c r="AJ45" s="222" t="s">
        <v>82</v>
      </c>
      <c r="AK45" s="79" t="s">
        <v>81</v>
      </c>
      <c r="AL45" s="222" t="s">
        <v>82</v>
      </c>
      <c r="AM45" s="224" t="s">
        <v>83</v>
      </c>
      <c r="AN45" s="223" t="s">
        <v>84</v>
      </c>
      <c r="AO45" s="223" t="s">
        <v>85</v>
      </c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3"/>
      <c r="BS45" s="4"/>
      <c r="BT45" s="4"/>
      <c r="BU45" s="8"/>
      <c r="BV45" s="8"/>
      <c r="BW45" s="8"/>
      <c r="BX45" s="8"/>
      <c r="BY45" s="8"/>
      <c r="BZ45" s="8"/>
      <c r="CA45" s="6"/>
      <c r="CB45" s="6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6"/>
      <c r="CV45" s="5"/>
      <c r="CW45" s="5"/>
      <c r="CX45" s="5"/>
      <c r="CY45" s="5"/>
      <c r="CZ45" s="5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</row>
    <row r="46" spans="1:234" s="40" customFormat="1" ht="16.899999999999999" customHeight="1" x14ac:dyDescent="0.25">
      <c r="A46" s="83" t="s">
        <v>86</v>
      </c>
      <c r="B46" s="84">
        <f>SUM(C46:D46)</f>
        <v>0</v>
      </c>
      <c r="C46" s="84">
        <f t="shared" ref="C46:D49" si="10">+E46+G46+I46+K46+M46+O46+Q46+S46+U46+W46+Y46+AA46+AC46+AE46+AG46+AI46+AK46</f>
        <v>0</v>
      </c>
      <c r="D46" s="85">
        <f t="shared" si="10"/>
        <v>0</v>
      </c>
      <c r="E46" s="65"/>
      <c r="F46" s="67"/>
      <c r="G46" s="65"/>
      <c r="H46" s="67"/>
      <c r="I46" s="65"/>
      <c r="J46" s="67"/>
      <c r="K46" s="65"/>
      <c r="L46" s="67"/>
      <c r="M46" s="65"/>
      <c r="N46" s="67"/>
      <c r="O46" s="65"/>
      <c r="P46" s="67"/>
      <c r="Q46" s="65"/>
      <c r="R46" s="67"/>
      <c r="S46" s="65"/>
      <c r="T46" s="67"/>
      <c r="U46" s="65"/>
      <c r="V46" s="67"/>
      <c r="W46" s="65"/>
      <c r="X46" s="67"/>
      <c r="Y46" s="65"/>
      <c r="Z46" s="67"/>
      <c r="AA46" s="65"/>
      <c r="AB46" s="67"/>
      <c r="AC46" s="65"/>
      <c r="AD46" s="67"/>
      <c r="AE46" s="65"/>
      <c r="AF46" s="67"/>
      <c r="AG46" s="65"/>
      <c r="AH46" s="67"/>
      <c r="AI46" s="65"/>
      <c r="AJ46" s="67"/>
      <c r="AK46" s="65"/>
      <c r="AL46" s="67"/>
      <c r="AM46" s="86"/>
      <c r="AN46" s="86"/>
      <c r="AO46" s="86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3"/>
      <c r="BS46" s="4"/>
      <c r="BT46" s="4"/>
      <c r="BU46" s="8"/>
      <c r="BV46" s="8"/>
      <c r="BW46" s="8"/>
      <c r="BX46" s="8"/>
      <c r="BY46" s="8"/>
      <c r="BZ46" s="8"/>
      <c r="CA46" s="6"/>
      <c r="CB46" s="6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6"/>
      <c r="CV46" s="5"/>
      <c r="CW46" s="5"/>
      <c r="CX46" s="5"/>
      <c r="CY46" s="5"/>
      <c r="CZ46" s="5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</row>
    <row r="47" spans="1:234" s="40" customFormat="1" ht="16.899999999999999" customHeight="1" x14ac:dyDescent="0.25">
      <c r="A47" s="87" t="s">
        <v>87</v>
      </c>
      <c r="B47" s="88">
        <f>SUM(C47:D47)</f>
        <v>0</v>
      </c>
      <c r="C47" s="88">
        <f t="shared" si="10"/>
        <v>0</v>
      </c>
      <c r="D47" s="89">
        <f t="shared" si="10"/>
        <v>0</v>
      </c>
      <c r="E47" s="69"/>
      <c r="F47" s="71"/>
      <c r="G47" s="69"/>
      <c r="H47" s="71"/>
      <c r="I47" s="69"/>
      <c r="J47" s="71"/>
      <c r="K47" s="69"/>
      <c r="L47" s="71"/>
      <c r="M47" s="69"/>
      <c r="N47" s="71"/>
      <c r="O47" s="69"/>
      <c r="P47" s="71"/>
      <c r="Q47" s="69"/>
      <c r="R47" s="71"/>
      <c r="S47" s="69"/>
      <c r="T47" s="71"/>
      <c r="U47" s="69"/>
      <c r="V47" s="71"/>
      <c r="W47" s="69"/>
      <c r="X47" s="71"/>
      <c r="Y47" s="69"/>
      <c r="Z47" s="71"/>
      <c r="AA47" s="69"/>
      <c r="AB47" s="71"/>
      <c r="AC47" s="69"/>
      <c r="AD47" s="71"/>
      <c r="AE47" s="69"/>
      <c r="AF47" s="71"/>
      <c r="AG47" s="69"/>
      <c r="AH47" s="71"/>
      <c r="AI47" s="69"/>
      <c r="AJ47" s="71"/>
      <c r="AK47" s="69"/>
      <c r="AL47" s="71"/>
      <c r="AM47" s="90"/>
      <c r="AN47" s="90"/>
      <c r="AO47" s="90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3"/>
      <c r="BS47" s="4"/>
      <c r="BT47" s="4"/>
      <c r="BU47" s="8"/>
      <c r="BV47" s="8"/>
      <c r="BW47" s="8"/>
      <c r="BX47" s="8"/>
      <c r="BY47" s="8"/>
      <c r="BZ47" s="8"/>
      <c r="CA47" s="6"/>
      <c r="CB47" s="6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6"/>
      <c r="CV47" s="5"/>
      <c r="CW47" s="5"/>
      <c r="CX47" s="5"/>
      <c r="CY47" s="5"/>
      <c r="CZ47" s="5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</row>
    <row r="48" spans="1:234" s="40" customFormat="1" ht="16.899999999999999" customHeight="1" x14ac:dyDescent="0.2">
      <c r="A48" s="87" t="s">
        <v>88</v>
      </c>
      <c r="B48" s="88">
        <f>SUM(C48:D48)</f>
        <v>0</v>
      </c>
      <c r="C48" s="88">
        <f t="shared" si="10"/>
        <v>0</v>
      </c>
      <c r="D48" s="89">
        <f t="shared" si="10"/>
        <v>0</v>
      </c>
      <c r="E48" s="69"/>
      <c r="F48" s="71"/>
      <c r="G48" s="69"/>
      <c r="H48" s="71"/>
      <c r="I48" s="69"/>
      <c r="J48" s="71"/>
      <c r="K48" s="69"/>
      <c r="L48" s="71"/>
      <c r="M48" s="69"/>
      <c r="N48" s="71"/>
      <c r="O48" s="69"/>
      <c r="P48" s="71"/>
      <c r="Q48" s="69"/>
      <c r="R48" s="71"/>
      <c r="S48" s="69"/>
      <c r="T48" s="71"/>
      <c r="U48" s="69"/>
      <c r="V48" s="71"/>
      <c r="W48" s="69"/>
      <c r="X48" s="71"/>
      <c r="Y48" s="69"/>
      <c r="Z48" s="71"/>
      <c r="AA48" s="69"/>
      <c r="AB48" s="71"/>
      <c r="AC48" s="69"/>
      <c r="AD48" s="71"/>
      <c r="AE48" s="69"/>
      <c r="AF48" s="71"/>
      <c r="AG48" s="69"/>
      <c r="AH48" s="71"/>
      <c r="AI48" s="69"/>
      <c r="AJ48" s="71"/>
      <c r="AK48" s="69"/>
      <c r="AL48" s="71"/>
      <c r="AM48" s="71"/>
      <c r="AN48" s="71"/>
      <c r="AO48" s="71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3"/>
      <c r="BS48" s="4"/>
      <c r="BT48" s="4"/>
      <c r="BU48" s="8"/>
      <c r="BV48" s="8"/>
      <c r="BW48" s="8"/>
      <c r="BX48" s="8"/>
      <c r="BY48" s="8"/>
      <c r="BZ48" s="8"/>
      <c r="CA48" s="6"/>
      <c r="CB48" s="6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6"/>
      <c r="CV48" s="5"/>
      <c r="CW48" s="5"/>
      <c r="CX48" s="5"/>
      <c r="CY48" s="5"/>
      <c r="CZ48" s="5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</row>
    <row r="49" spans="1:233" s="40" customFormat="1" ht="15" x14ac:dyDescent="0.25">
      <c r="A49" s="91" t="s">
        <v>89</v>
      </c>
      <c r="B49" s="92">
        <f>SUM(C49:D49)</f>
        <v>0</v>
      </c>
      <c r="C49" s="92">
        <f t="shared" si="10"/>
        <v>0</v>
      </c>
      <c r="D49" s="93">
        <f t="shared" si="10"/>
        <v>0</v>
      </c>
      <c r="E49" s="94"/>
      <c r="F49" s="95"/>
      <c r="G49" s="94"/>
      <c r="H49" s="95"/>
      <c r="I49" s="94"/>
      <c r="J49" s="95"/>
      <c r="K49" s="94"/>
      <c r="L49" s="95"/>
      <c r="M49" s="94"/>
      <c r="N49" s="95"/>
      <c r="O49" s="94"/>
      <c r="P49" s="95"/>
      <c r="Q49" s="94"/>
      <c r="R49" s="95"/>
      <c r="S49" s="94"/>
      <c r="T49" s="95"/>
      <c r="U49" s="94"/>
      <c r="V49" s="95"/>
      <c r="W49" s="94"/>
      <c r="X49" s="95"/>
      <c r="Y49" s="94"/>
      <c r="Z49" s="95"/>
      <c r="AA49" s="94"/>
      <c r="AB49" s="95"/>
      <c r="AC49" s="94"/>
      <c r="AD49" s="95"/>
      <c r="AE49" s="94"/>
      <c r="AF49" s="95"/>
      <c r="AG49" s="94"/>
      <c r="AH49" s="95"/>
      <c r="AI49" s="94"/>
      <c r="AJ49" s="95"/>
      <c r="AK49" s="94"/>
      <c r="AL49" s="95"/>
      <c r="AM49" s="96"/>
      <c r="AN49" s="96"/>
      <c r="AO49" s="96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3"/>
      <c r="BS49" s="4"/>
      <c r="BT49" s="4"/>
      <c r="BU49" s="8"/>
      <c r="BV49" s="8"/>
      <c r="BW49" s="8"/>
      <c r="BX49" s="8"/>
      <c r="BY49" s="8"/>
      <c r="BZ49" s="8"/>
      <c r="CA49" s="6"/>
      <c r="CB49" s="6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6"/>
      <c r="CV49" s="5"/>
      <c r="CW49" s="5"/>
      <c r="CX49" s="5"/>
      <c r="CY49" s="5"/>
      <c r="CZ49" s="5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</row>
    <row r="50" spans="1:233" s="40" customFormat="1" x14ac:dyDescent="0.2">
      <c r="A50" s="76" t="s">
        <v>90</v>
      </c>
      <c r="B50" s="97"/>
      <c r="C50" s="97"/>
      <c r="D50" s="98"/>
      <c r="E50" s="98"/>
      <c r="F50" s="98"/>
      <c r="G50" s="98"/>
      <c r="H50" s="12"/>
      <c r="I50" s="14"/>
      <c r="J50" s="12"/>
      <c r="K50" s="1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3"/>
      <c r="BW50" s="3"/>
      <c r="BX50" s="4"/>
      <c r="BY50" s="4"/>
      <c r="BZ50" s="4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6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</row>
    <row r="51" spans="1:233" s="40" customFormat="1" ht="52.5" x14ac:dyDescent="0.2">
      <c r="A51" s="287" t="s">
        <v>3</v>
      </c>
      <c r="B51" s="289"/>
      <c r="C51" s="99" t="s">
        <v>4</v>
      </c>
      <c r="D51" s="99" t="s">
        <v>5</v>
      </c>
      <c r="E51" s="100" t="s">
        <v>91</v>
      </c>
      <c r="F51" s="17" t="s">
        <v>92</v>
      </c>
      <c r="G51" s="16" t="s">
        <v>8</v>
      </c>
      <c r="H51" s="23" t="s">
        <v>9</v>
      </c>
      <c r="I51" s="101" t="s">
        <v>10</v>
      </c>
      <c r="J51" s="24" t="s">
        <v>15</v>
      </c>
      <c r="K51" s="24" t="s">
        <v>16</v>
      </c>
      <c r="L51" s="24" t="s">
        <v>93</v>
      </c>
      <c r="M51" s="24" t="s">
        <v>94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3"/>
      <c r="BW51" s="3"/>
      <c r="BX51" s="4"/>
      <c r="BY51" s="4"/>
      <c r="BZ51" s="4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6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</row>
    <row r="52" spans="1:233" s="40" customFormat="1" x14ac:dyDescent="0.2">
      <c r="A52" s="304" t="s">
        <v>95</v>
      </c>
      <c r="B52" s="305"/>
      <c r="C52" s="102">
        <f>SUM(D52:F52)</f>
        <v>0</v>
      </c>
      <c r="D52" s="103"/>
      <c r="E52" s="104"/>
      <c r="F52" s="105"/>
      <c r="G52" s="106"/>
      <c r="H52" s="107"/>
      <c r="I52" s="108"/>
      <c r="J52" s="109"/>
      <c r="K52" s="109"/>
      <c r="L52" s="109"/>
      <c r="M52" s="109"/>
      <c r="N52" s="8" t="str">
        <f>CA52&amp;CB52&amp;CC52&amp;CD52</f>
        <v/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3"/>
      <c r="BW52" s="3"/>
      <c r="BX52" s="4"/>
      <c r="BY52" s="4"/>
      <c r="BZ52" s="4"/>
      <c r="CA52" s="37" t="str">
        <f>IF(DA52=1,"* Pueblos Originarios debe ser MENOR O IGUAL al Total. ","")</f>
        <v/>
      </c>
      <c r="CB52" s="37" t="str">
        <f>IF(DB52=1,"* Migrantes debe ser MENOR O IGUAL al Total. ","")</f>
        <v/>
      </c>
      <c r="CC52" s="37" t="str">
        <f>IF(DC52=1,"* NNAJ SENAME debe ser MENOR O IGUAL al Total. ","")</f>
        <v/>
      </c>
      <c r="CD52" s="37" t="str">
        <f>IF(DD52=1,"* NNAJ Mejor Niñez debe ser MENOR O IGUAL al Total. ","")</f>
        <v/>
      </c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6"/>
      <c r="DA52" s="38">
        <f>IF(J52&gt;$C52,1,0)</f>
        <v>0</v>
      </c>
      <c r="DB52" s="38">
        <f>IF(K52&gt;$C52,1,0)</f>
        <v>0</v>
      </c>
      <c r="DC52" s="38">
        <f>IF(L52&gt;$C52,1,0)</f>
        <v>0</v>
      </c>
      <c r="DD52" s="38">
        <f>IF(M52&gt;$C52,1,0)</f>
        <v>0</v>
      </c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</row>
    <row r="53" spans="1:233" s="40" customFormat="1" x14ac:dyDescent="0.2">
      <c r="A53" s="306" t="s">
        <v>96</v>
      </c>
      <c r="B53" s="307"/>
      <c r="C53" s="110">
        <f t="shared" ref="C53:C58" si="11">SUM(D53:F53)</f>
        <v>0</v>
      </c>
      <c r="D53" s="111"/>
      <c r="E53" s="112"/>
      <c r="F53" s="113"/>
      <c r="G53" s="114"/>
      <c r="H53" s="107"/>
      <c r="I53" s="108"/>
      <c r="J53" s="109"/>
      <c r="K53" s="109"/>
      <c r="L53" s="109"/>
      <c r="M53" s="109"/>
      <c r="N53" s="8" t="str">
        <f t="shared" ref="N53:N60" si="12">CA53&amp;CB53&amp;CC53&amp;CD53</f>
        <v/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3"/>
      <c r="BW53" s="3"/>
      <c r="BX53" s="4"/>
      <c r="BY53" s="4"/>
      <c r="BZ53" s="4"/>
      <c r="CA53" s="37" t="str">
        <f t="shared" ref="CA53:CA60" si="13">IF(DA53=1,"* Pueblos Originarios debe ser MENOR O IGUAL al Total. ","")</f>
        <v/>
      </c>
      <c r="CB53" s="37" t="str">
        <f t="shared" ref="CB53:CB60" si="14">IF(DB53=1,"* Migrantes debe ser MENOR O IGUAL al Total. ","")</f>
        <v/>
      </c>
      <c r="CC53" s="37" t="str">
        <f t="shared" ref="CC53:CC60" si="15">IF(DC53=1,"* NNAJ SENAME debe ser MENOR O IGUAL al Total. ","")</f>
        <v/>
      </c>
      <c r="CD53" s="37" t="str">
        <f t="shared" ref="CD53:CD60" si="16">IF(DD53=1,"* NNAJ Mejor Niñez debe ser MENOR O IGUAL al Total. ","")</f>
        <v/>
      </c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6"/>
      <c r="DA53" s="38">
        <f t="shared" ref="DA53:DD60" si="17">IF(J53&gt;$C53,1,0)</f>
        <v>0</v>
      </c>
      <c r="DB53" s="38">
        <f t="shared" si="17"/>
        <v>0</v>
      </c>
      <c r="DC53" s="38">
        <f t="shared" si="17"/>
        <v>0</v>
      </c>
      <c r="DD53" s="38">
        <f t="shared" si="17"/>
        <v>0</v>
      </c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</row>
    <row r="54" spans="1:233" s="40" customFormat="1" ht="14.25" customHeight="1" x14ac:dyDescent="0.2">
      <c r="A54" s="306" t="s">
        <v>97</v>
      </c>
      <c r="B54" s="307"/>
      <c r="C54" s="25">
        <f t="shared" si="11"/>
        <v>0</v>
      </c>
      <c r="D54" s="111"/>
      <c r="E54" s="112"/>
      <c r="F54" s="113"/>
      <c r="G54" s="114"/>
      <c r="H54" s="107"/>
      <c r="I54" s="108"/>
      <c r="J54" s="109"/>
      <c r="K54" s="109"/>
      <c r="L54" s="109"/>
      <c r="M54" s="109"/>
      <c r="N54" s="8" t="str">
        <f t="shared" si="12"/>
        <v/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3"/>
      <c r="BW54" s="3"/>
      <c r="BX54" s="4"/>
      <c r="BY54" s="4"/>
      <c r="BZ54" s="4"/>
      <c r="CA54" s="37" t="str">
        <f t="shared" si="13"/>
        <v/>
      </c>
      <c r="CB54" s="37" t="str">
        <f t="shared" si="14"/>
        <v/>
      </c>
      <c r="CC54" s="37" t="str">
        <f t="shared" si="15"/>
        <v/>
      </c>
      <c r="CD54" s="37" t="str">
        <f t="shared" si="16"/>
        <v/>
      </c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6"/>
      <c r="DA54" s="38">
        <f t="shared" si="17"/>
        <v>0</v>
      </c>
      <c r="DB54" s="38">
        <f t="shared" si="17"/>
        <v>0</v>
      </c>
      <c r="DC54" s="38">
        <f t="shared" si="17"/>
        <v>0</v>
      </c>
      <c r="DD54" s="38">
        <f t="shared" si="17"/>
        <v>0</v>
      </c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</row>
    <row r="55" spans="1:233" s="40" customFormat="1" x14ac:dyDescent="0.2">
      <c r="A55" s="306" t="s">
        <v>98</v>
      </c>
      <c r="B55" s="307"/>
      <c r="C55" s="25">
        <f t="shared" si="11"/>
        <v>0</v>
      </c>
      <c r="D55" s="111"/>
      <c r="E55" s="115"/>
      <c r="F55" s="113"/>
      <c r="G55" s="116"/>
      <c r="H55" s="117"/>
      <c r="I55" s="118"/>
      <c r="J55" s="119"/>
      <c r="K55" s="119"/>
      <c r="L55" s="119"/>
      <c r="M55" s="119"/>
      <c r="N55" s="8" t="str">
        <f t="shared" si="12"/>
        <v/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3"/>
      <c r="BW55" s="3"/>
      <c r="BX55" s="4"/>
      <c r="BY55" s="4"/>
      <c r="BZ55" s="4"/>
      <c r="CA55" s="37" t="str">
        <f t="shared" si="13"/>
        <v/>
      </c>
      <c r="CB55" s="37" t="str">
        <f t="shared" si="14"/>
        <v/>
      </c>
      <c r="CC55" s="37" t="str">
        <f t="shared" si="15"/>
        <v/>
      </c>
      <c r="CD55" s="37" t="str">
        <f t="shared" si="16"/>
        <v/>
      </c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6"/>
      <c r="DA55" s="38">
        <f t="shared" si="17"/>
        <v>0</v>
      </c>
      <c r="DB55" s="38">
        <f t="shared" si="17"/>
        <v>0</v>
      </c>
      <c r="DC55" s="38">
        <f t="shared" si="17"/>
        <v>0</v>
      </c>
      <c r="DD55" s="38">
        <f t="shared" si="17"/>
        <v>0</v>
      </c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</row>
    <row r="56" spans="1:233" s="40" customFormat="1" x14ac:dyDescent="0.2">
      <c r="A56" s="303" t="s">
        <v>99</v>
      </c>
      <c r="B56" s="64" t="s">
        <v>100</v>
      </c>
      <c r="C56" s="120">
        <f t="shared" si="11"/>
        <v>53</v>
      </c>
      <c r="D56" s="103">
        <v>21</v>
      </c>
      <c r="E56" s="104"/>
      <c r="F56" s="105">
        <v>32</v>
      </c>
      <c r="G56" s="106"/>
      <c r="H56" s="121"/>
      <c r="I56" s="122"/>
      <c r="J56" s="123"/>
      <c r="K56" s="123"/>
      <c r="L56" s="123"/>
      <c r="M56" s="123"/>
      <c r="N56" s="8" t="str">
        <f t="shared" si="12"/>
        <v/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3"/>
      <c r="BW56" s="3"/>
      <c r="BX56" s="4"/>
      <c r="BY56" s="4"/>
      <c r="BZ56" s="4"/>
      <c r="CA56" s="37" t="str">
        <f t="shared" si="13"/>
        <v/>
      </c>
      <c r="CB56" s="37" t="str">
        <f t="shared" si="14"/>
        <v/>
      </c>
      <c r="CC56" s="37" t="str">
        <f t="shared" si="15"/>
        <v/>
      </c>
      <c r="CD56" s="37" t="str">
        <f t="shared" si="16"/>
        <v/>
      </c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6"/>
      <c r="DA56" s="38">
        <f t="shared" si="17"/>
        <v>0</v>
      </c>
      <c r="DB56" s="38">
        <f t="shared" si="17"/>
        <v>0</v>
      </c>
      <c r="DC56" s="38">
        <f t="shared" si="17"/>
        <v>0</v>
      </c>
      <c r="DD56" s="38">
        <f t="shared" si="17"/>
        <v>0</v>
      </c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</row>
    <row r="57" spans="1:233" s="40" customFormat="1" x14ac:dyDescent="0.2">
      <c r="A57" s="303"/>
      <c r="B57" s="68" t="s">
        <v>101</v>
      </c>
      <c r="C57" s="25">
        <f t="shared" si="11"/>
        <v>0</v>
      </c>
      <c r="D57" s="111"/>
      <c r="E57" s="112"/>
      <c r="F57" s="113"/>
      <c r="G57" s="114"/>
      <c r="H57" s="121"/>
      <c r="I57" s="122"/>
      <c r="J57" s="123"/>
      <c r="K57" s="123"/>
      <c r="L57" s="123"/>
      <c r="M57" s="123"/>
      <c r="N57" s="8" t="str">
        <f t="shared" si="12"/>
        <v/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3"/>
      <c r="BW57" s="3"/>
      <c r="BX57" s="4"/>
      <c r="BY57" s="4"/>
      <c r="BZ57" s="4"/>
      <c r="CA57" s="37" t="str">
        <f t="shared" si="13"/>
        <v/>
      </c>
      <c r="CB57" s="37" t="str">
        <f t="shared" si="14"/>
        <v/>
      </c>
      <c r="CC57" s="37" t="str">
        <f t="shared" si="15"/>
        <v/>
      </c>
      <c r="CD57" s="37" t="str">
        <f t="shared" si="16"/>
        <v/>
      </c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6"/>
      <c r="DA57" s="38">
        <f t="shared" si="17"/>
        <v>0</v>
      </c>
      <c r="DB57" s="38">
        <f t="shared" si="17"/>
        <v>0</v>
      </c>
      <c r="DC57" s="38">
        <f t="shared" si="17"/>
        <v>0</v>
      </c>
      <c r="DD57" s="38">
        <f t="shared" si="17"/>
        <v>0</v>
      </c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</row>
    <row r="58" spans="1:233" s="40" customFormat="1" ht="21" x14ac:dyDescent="0.2">
      <c r="A58" s="303"/>
      <c r="B58" s="124" t="s">
        <v>102</v>
      </c>
      <c r="C58" s="53">
        <f t="shared" si="11"/>
        <v>0</v>
      </c>
      <c r="D58" s="125"/>
      <c r="E58" s="126"/>
      <c r="F58" s="127"/>
      <c r="G58" s="128"/>
      <c r="H58" s="107"/>
      <c r="I58" s="108"/>
      <c r="J58" s="109"/>
      <c r="K58" s="109"/>
      <c r="L58" s="109"/>
      <c r="M58" s="109"/>
      <c r="N58" s="8" t="str">
        <f t="shared" si="12"/>
        <v/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3"/>
      <c r="BW58" s="3"/>
      <c r="BX58" s="4"/>
      <c r="BY58" s="4"/>
      <c r="BZ58" s="4"/>
      <c r="CA58" s="37" t="str">
        <f t="shared" si="13"/>
        <v/>
      </c>
      <c r="CB58" s="37" t="str">
        <f t="shared" si="14"/>
        <v/>
      </c>
      <c r="CC58" s="37" t="str">
        <f t="shared" si="15"/>
        <v/>
      </c>
      <c r="CD58" s="37" t="str">
        <f t="shared" si="16"/>
        <v/>
      </c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6"/>
      <c r="DA58" s="38">
        <f t="shared" si="17"/>
        <v>0</v>
      </c>
      <c r="DB58" s="38">
        <f t="shared" si="17"/>
        <v>0</v>
      </c>
      <c r="DC58" s="38">
        <f t="shared" si="17"/>
        <v>0</v>
      </c>
      <c r="DD58" s="38">
        <f t="shared" si="17"/>
        <v>0</v>
      </c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</row>
    <row r="59" spans="1:233" s="40" customFormat="1" x14ac:dyDescent="0.2">
      <c r="A59" s="308" t="s">
        <v>103</v>
      </c>
      <c r="B59" s="309"/>
      <c r="C59" s="120">
        <f>SUM(D59:G59)</f>
        <v>0</v>
      </c>
      <c r="D59" s="103"/>
      <c r="E59" s="104"/>
      <c r="F59" s="105"/>
      <c r="G59" s="129"/>
      <c r="H59" s="130"/>
      <c r="I59" s="129"/>
      <c r="J59" s="131"/>
      <c r="K59" s="131"/>
      <c r="L59" s="131"/>
      <c r="M59" s="131"/>
      <c r="N59" s="8" t="str">
        <f t="shared" si="12"/>
        <v/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3"/>
      <c r="BW59" s="3"/>
      <c r="BX59" s="4"/>
      <c r="BY59" s="4"/>
      <c r="BZ59" s="4"/>
      <c r="CA59" s="37" t="str">
        <f t="shared" si="13"/>
        <v/>
      </c>
      <c r="CB59" s="37" t="str">
        <f t="shared" si="14"/>
        <v/>
      </c>
      <c r="CC59" s="37" t="str">
        <f t="shared" si="15"/>
        <v/>
      </c>
      <c r="CD59" s="37" t="str">
        <f t="shared" si="16"/>
        <v/>
      </c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6"/>
      <c r="DA59" s="38">
        <f t="shared" si="17"/>
        <v>0</v>
      </c>
      <c r="DB59" s="38">
        <f t="shared" si="17"/>
        <v>0</v>
      </c>
      <c r="DC59" s="38">
        <f t="shared" si="17"/>
        <v>0</v>
      </c>
      <c r="DD59" s="38">
        <f t="shared" si="17"/>
        <v>0</v>
      </c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</row>
    <row r="60" spans="1:233" s="40" customFormat="1" x14ac:dyDescent="0.2">
      <c r="A60" s="310" t="s">
        <v>104</v>
      </c>
      <c r="B60" s="311"/>
      <c r="C60" s="53">
        <f>SUM(D60:G60)</f>
        <v>877</v>
      </c>
      <c r="D60" s="125">
        <v>195</v>
      </c>
      <c r="E60" s="126">
        <v>245</v>
      </c>
      <c r="F60" s="132">
        <v>160</v>
      </c>
      <c r="G60" s="118">
        <v>277</v>
      </c>
      <c r="H60" s="117"/>
      <c r="I60" s="118"/>
      <c r="J60" s="119"/>
      <c r="K60" s="119"/>
      <c r="L60" s="119"/>
      <c r="M60" s="119"/>
      <c r="N60" s="8" t="str">
        <f t="shared" si="12"/>
        <v/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3"/>
      <c r="BW60" s="3"/>
      <c r="BX60" s="4"/>
      <c r="BY60" s="4"/>
      <c r="BZ60" s="4"/>
      <c r="CA60" s="37" t="str">
        <f t="shared" si="13"/>
        <v/>
      </c>
      <c r="CB60" s="37" t="str">
        <f t="shared" si="14"/>
        <v/>
      </c>
      <c r="CC60" s="37" t="str">
        <f t="shared" si="15"/>
        <v/>
      </c>
      <c r="CD60" s="37" t="str">
        <f t="shared" si="16"/>
        <v/>
      </c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6"/>
      <c r="DA60" s="38">
        <f t="shared" si="17"/>
        <v>0</v>
      </c>
      <c r="DB60" s="38">
        <f t="shared" si="17"/>
        <v>0</v>
      </c>
      <c r="DC60" s="38">
        <f t="shared" si="17"/>
        <v>0</v>
      </c>
      <c r="DD60" s="38">
        <f t="shared" si="17"/>
        <v>0</v>
      </c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</row>
    <row r="61" spans="1:233" s="40" customFormat="1" x14ac:dyDescent="0.2">
      <c r="A61" s="312" t="s">
        <v>4</v>
      </c>
      <c r="B61" s="313"/>
      <c r="C61" s="133">
        <f t="shared" ref="C61:J61" si="18">SUM(C52:C60)</f>
        <v>930</v>
      </c>
      <c r="D61" s="133">
        <f>SUM(D52:D60)</f>
        <v>216</v>
      </c>
      <c r="E61" s="134">
        <f t="shared" si="18"/>
        <v>245</v>
      </c>
      <c r="F61" s="135">
        <f t="shared" si="18"/>
        <v>192</v>
      </c>
      <c r="G61" s="136">
        <f>SUM(G59:G60)</f>
        <v>277</v>
      </c>
      <c r="H61" s="137">
        <f t="shared" si="18"/>
        <v>0</v>
      </c>
      <c r="I61" s="136">
        <f t="shared" si="18"/>
        <v>0</v>
      </c>
      <c r="J61" s="138">
        <f t="shared" si="18"/>
        <v>0</v>
      </c>
      <c r="K61" s="138">
        <f>SUM(K52:K60)</f>
        <v>0</v>
      </c>
      <c r="L61" s="138">
        <f>SUM(L52:L60)</f>
        <v>0</v>
      </c>
      <c r="M61" s="138">
        <f>SUM(M52:M60)</f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3"/>
      <c r="BW61" s="3"/>
      <c r="BX61" s="4"/>
      <c r="BY61" s="4"/>
      <c r="BZ61" s="4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6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</row>
    <row r="62" spans="1:233" s="40" customFormat="1" x14ac:dyDescent="0.2">
      <c r="A62" s="139" t="s">
        <v>105</v>
      </c>
      <c r="B62" s="140"/>
      <c r="C62" s="141"/>
      <c r="D62" s="141"/>
      <c r="E62" s="141"/>
      <c r="F62" s="14"/>
      <c r="G62" s="14"/>
      <c r="H62" s="12"/>
      <c r="I62" s="14"/>
      <c r="J62" s="12"/>
      <c r="K62" s="1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3"/>
      <c r="BW62" s="3"/>
      <c r="BX62" s="4"/>
      <c r="BY62" s="4"/>
      <c r="BZ62" s="4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6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</row>
    <row r="63" spans="1:233" s="40" customFormat="1" x14ac:dyDescent="0.2">
      <c r="A63" s="142" t="s">
        <v>106</v>
      </c>
      <c r="B63" s="143"/>
      <c r="C63" s="143"/>
      <c r="D63" s="143"/>
      <c r="E63" s="143"/>
      <c r="F63" s="144"/>
      <c r="G63" s="144"/>
      <c r="H63" s="144"/>
      <c r="I63" s="14"/>
      <c r="J63" s="12"/>
      <c r="K63" s="1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3"/>
      <c r="BW63" s="3"/>
      <c r="BX63" s="4"/>
      <c r="BY63" s="4"/>
      <c r="BZ63" s="4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6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</row>
    <row r="64" spans="1:233" customFormat="1" ht="21" x14ac:dyDescent="0.25">
      <c r="A64" s="287" t="s">
        <v>3</v>
      </c>
      <c r="B64" s="289"/>
      <c r="C64" s="225" t="s">
        <v>4</v>
      </c>
      <c r="D64" s="145" t="s">
        <v>107</v>
      </c>
      <c r="E64" s="17" t="s">
        <v>108</v>
      </c>
      <c r="F64" s="18" t="s">
        <v>85</v>
      </c>
      <c r="G64" s="61" t="s">
        <v>15</v>
      </c>
      <c r="H64" s="17" t="s">
        <v>16</v>
      </c>
      <c r="I64" s="17" t="s">
        <v>109</v>
      </c>
      <c r="J64" s="24" t="s">
        <v>110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2"/>
      <c r="DR64" s="2"/>
      <c r="DS64" s="2"/>
      <c r="DT64" s="2"/>
      <c r="DU64" s="2"/>
      <c r="DV64" s="2"/>
      <c r="DW64" s="2"/>
      <c r="DX64" s="2"/>
      <c r="DY64" s="2"/>
    </row>
    <row r="65" spans="1:233" customFormat="1" ht="15" x14ac:dyDescent="0.25">
      <c r="A65" s="314" t="s">
        <v>111</v>
      </c>
      <c r="B65" s="315"/>
      <c r="C65" s="146">
        <f>SUM(D65:F65)</f>
        <v>433</v>
      </c>
      <c r="D65" s="103">
        <v>292</v>
      </c>
      <c r="E65" s="104">
        <v>141</v>
      </c>
      <c r="F65" s="147">
        <v>0</v>
      </c>
      <c r="G65" s="148"/>
      <c r="H65" s="66"/>
      <c r="I65" s="66"/>
      <c r="J65" s="6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37" t="str">
        <f>IF(DA65=1,"* Pueblos Originarios debe ser MENOR O IGUAL al Total. ","")</f>
        <v/>
      </c>
      <c r="CB65" s="37" t="str">
        <f>IF(DB65=1,"* Migrantes debe ser MENOR O IGUAL al Total. ","")</f>
        <v/>
      </c>
      <c r="CC65" s="37" t="str">
        <f>IF(DC65=1,"* Multimorbilidad Crónica debe ser MENOR O IGUAL al Total. ","")</f>
        <v/>
      </c>
      <c r="CD65" s="37" t="str">
        <f>IF(DD65=1,"* Población ELEAM o Institucionalizada debe ser MENOR O IGUAL al Total. ","")</f>
        <v/>
      </c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38">
        <f>IF(G65&gt;$C65,1,0)</f>
        <v>0</v>
      </c>
      <c r="DB65" s="38">
        <f>IF(H65&gt;$C65,1,0)</f>
        <v>0</v>
      </c>
      <c r="DC65" s="38">
        <f>IF(I65&gt;$C65,1,0)</f>
        <v>0</v>
      </c>
      <c r="DD65" s="38">
        <f>IF(J65&gt;$C65,1,0)</f>
        <v>0</v>
      </c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2"/>
      <c r="DR65" s="2"/>
      <c r="DS65" s="2"/>
      <c r="DT65" s="2"/>
      <c r="DU65" s="2"/>
      <c r="DV65" s="2"/>
      <c r="DW65" s="2"/>
      <c r="DX65" s="2"/>
      <c r="DY65" s="2"/>
    </row>
    <row r="66" spans="1:233" customFormat="1" ht="15" x14ac:dyDescent="0.25">
      <c r="A66" s="316" t="s">
        <v>112</v>
      </c>
      <c r="B66" s="317"/>
      <c r="C66" s="149">
        <f>SUM(D66:F66)</f>
        <v>102</v>
      </c>
      <c r="D66" s="125">
        <v>63</v>
      </c>
      <c r="E66" s="126">
        <v>39</v>
      </c>
      <c r="F66" s="150">
        <v>0</v>
      </c>
      <c r="G66" s="151"/>
      <c r="H66" s="152"/>
      <c r="I66" s="152"/>
      <c r="J66" s="9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37" t="str">
        <f t="shared" ref="CA66:CA75" si="19">IF(DA66=1,"* Pueblos Originarios debe ser MENOR O IGUAL al Total. ","")</f>
        <v/>
      </c>
      <c r="CB66" s="37" t="str">
        <f t="shared" ref="CB66:CB75" si="20">IF(DB66=1,"* Migrantes debe ser MENOR O IGUAL al Total. ","")</f>
        <v/>
      </c>
      <c r="CC66" s="37" t="str">
        <f t="shared" ref="CC66:CC75" si="21">IF(DC66=1,"* Multimorbilidad Crónica debe ser MENOR O IGUAL al Total. ","")</f>
        <v/>
      </c>
      <c r="CD66" s="37" t="str">
        <f t="shared" ref="CD66:CD75" si="22">IF(DD66=1,"* Población ELEAM o Institucionalizada debe ser MENOR O IGUAL al Total. ","")</f>
        <v/>
      </c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38">
        <f t="shared" ref="DA66:DD77" si="23">IF(G66&gt;$C66,1,0)</f>
        <v>0</v>
      </c>
      <c r="DB66" s="38">
        <f t="shared" si="23"/>
        <v>0</v>
      </c>
      <c r="DC66" s="38">
        <f t="shared" si="23"/>
        <v>0</v>
      </c>
      <c r="DD66" s="38">
        <f t="shared" si="23"/>
        <v>0</v>
      </c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2"/>
      <c r="DR66" s="2"/>
      <c r="DS66" s="2"/>
      <c r="DT66" s="2"/>
      <c r="DU66" s="2"/>
      <c r="DV66" s="2"/>
      <c r="DW66" s="2"/>
      <c r="DX66" s="2"/>
      <c r="DY66" s="2"/>
    </row>
    <row r="67" spans="1:233" customFormat="1" ht="21" x14ac:dyDescent="0.25">
      <c r="A67" s="303" t="s">
        <v>113</v>
      </c>
      <c r="B67" s="153" t="s">
        <v>114</v>
      </c>
      <c r="C67" s="146">
        <f>SUM(D67:F67)</f>
        <v>18</v>
      </c>
      <c r="D67" s="154">
        <v>13</v>
      </c>
      <c r="E67" s="155">
        <v>5</v>
      </c>
      <c r="F67" s="156">
        <v>0</v>
      </c>
      <c r="G67" s="157"/>
      <c r="H67" s="158"/>
      <c r="I67" s="158"/>
      <c r="J67" s="15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37" t="str">
        <f t="shared" si="19"/>
        <v/>
      </c>
      <c r="CB67" s="37" t="str">
        <f t="shared" si="20"/>
        <v/>
      </c>
      <c r="CC67" s="37" t="str">
        <f t="shared" si="21"/>
        <v/>
      </c>
      <c r="CD67" s="37" t="str">
        <f t="shared" si="22"/>
        <v/>
      </c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38">
        <f t="shared" si="23"/>
        <v>0</v>
      </c>
      <c r="DB67" s="38">
        <f t="shared" si="23"/>
        <v>0</v>
      </c>
      <c r="DC67" s="38">
        <f t="shared" si="23"/>
        <v>0</v>
      </c>
      <c r="DD67" s="38">
        <f t="shared" si="23"/>
        <v>0</v>
      </c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2"/>
      <c r="DR67" s="2"/>
      <c r="DS67" s="2"/>
      <c r="DT67" s="2"/>
      <c r="DU67" s="2"/>
      <c r="DV67" s="2"/>
      <c r="DW67" s="2"/>
      <c r="DX67" s="2"/>
      <c r="DY67" s="2"/>
    </row>
    <row r="68" spans="1:233" customFormat="1" ht="15" x14ac:dyDescent="0.25">
      <c r="A68" s="303"/>
      <c r="B68" s="68" t="s">
        <v>115</v>
      </c>
      <c r="C68" s="160">
        <f>SUM(D68:F68)</f>
        <v>232</v>
      </c>
      <c r="D68" s="111">
        <v>164</v>
      </c>
      <c r="E68" s="112">
        <v>68</v>
      </c>
      <c r="F68" s="161">
        <v>0</v>
      </c>
      <c r="G68" s="162"/>
      <c r="H68" s="70"/>
      <c r="I68" s="70"/>
      <c r="J68" s="7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37" t="str">
        <f t="shared" si="19"/>
        <v/>
      </c>
      <c r="CB68" s="37" t="str">
        <f t="shared" si="20"/>
        <v/>
      </c>
      <c r="CC68" s="37" t="str">
        <f t="shared" si="21"/>
        <v/>
      </c>
      <c r="CD68" s="37" t="str">
        <f t="shared" si="22"/>
        <v/>
      </c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38">
        <f t="shared" si="23"/>
        <v>0</v>
      </c>
      <c r="DB68" s="38">
        <f t="shared" si="23"/>
        <v>0</v>
      </c>
      <c r="DC68" s="38">
        <f t="shared" si="23"/>
        <v>0</v>
      </c>
      <c r="DD68" s="38">
        <f t="shared" si="23"/>
        <v>0</v>
      </c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2"/>
      <c r="DR68" s="2"/>
      <c r="DS68" s="2"/>
      <c r="DT68" s="2"/>
      <c r="DU68" s="2"/>
      <c r="DV68" s="2"/>
      <c r="DW68" s="2"/>
      <c r="DX68" s="2"/>
      <c r="DY68" s="2"/>
    </row>
    <row r="69" spans="1:233" customFormat="1" ht="15" x14ac:dyDescent="0.25">
      <c r="A69" s="303"/>
      <c r="B69" s="163" t="s">
        <v>116</v>
      </c>
      <c r="C69" s="164">
        <f>SUM(D69)</f>
        <v>0</v>
      </c>
      <c r="D69" s="111"/>
      <c r="E69" s="165"/>
      <c r="F69" s="166"/>
      <c r="G69" s="162"/>
      <c r="H69" s="70"/>
      <c r="I69" s="70"/>
      <c r="J69" s="7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37" t="str">
        <f t="shared" si="19"/>
        <v/>
      </c>
      <c r="CB69" s="37" t="str">
        <f t="shared" si="20"/>
        <v/>
      </c>
      <c r="CC69" s="37" t="str">
        <f t="shared" si="21"/>
        <v/>
      </c>
      <c r="CD69" s="37" t="str">
        <f t="shared" si="22"/>
        <v/>
      </c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38">
        <f t="shared" si="23"/>
        <v>0</v>
      </c>
      <c r="DB69" s="38">
        <f t="shared" si="23"/>
        <v>0</v>
      </c>
      <c r="DC69" s="38">
        <f t="shared" si="23"/>
        <v>0</v>
      </c>
      <c r="DD69" s="38">
        <f t="shared" si="23"/>
        <v>0</v>
      </c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2"/>
      <c r="DR69" s="2"/>
      <c r="DS69" s="2"/>
      <c r="DT69" s="2"/>
      <c r="DU69" s="2"/>
      <c r="DV69" s="2"/>
      <c r="DW69" s="2"/>
      <c r="DX69" s="2"/>
      <c r="DY69" s="2"/>
    </row>
    <row r="70" spans="1:233" customFormat="1" ht="15" x14ac:dyDescent="0.25">
      <c r="A70" s="303"/>
      <c r="B70" s="163" t="s">
        <v>117</v>
      </c>
      <c r="C70" s="160">
        <f>SUM(D70:F70)</f>
        <v>0</v>
      </c>
      <c r="D70" s="111"/>
      <c r="E70" s="112"/>
      <c r="F70" s="161"/>
      <c r="G70" s="162"/>
      <c r="H70" s="70"/>
      <c r="I70" s="70"/>
      <c r="J70" s="7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37" t="str">
        <f t="shared" si="19"/>
        <v/>
      </c>
      <c r="CB70" s="37" t="str">
        <f t="shared" si="20"/>
        <v/>
      </c>
      <c r="CC70" s="37" t="str">
        <f t="shared" si="21"/>
        <v/>
      </c>
      <c r="CD70" s="37" t="str">
        <f t="shared" si="22"/>
        <v/>
      </c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38">
        <f t="shared" si="23"/>
        <v>0</v>
      </c>
      <c r="DB70" s="38">
        <f t="shared" si="23"/>
        <v>0</v>
      </c>
      <c r="DC70" s="38">
        <f t="shared" si="23"/>
        <v>0</v>
      </c>
      <c r="DD70" s="38">
        <f t="shared" si="23"/>
        <v>0</v>
      </c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2"/>
      <c r="DR70" s="2"/>
      <c r="DS70" s="2"/>
      <c r="DT70" s="2"/>
      <c r="DU70" s="2"/>
      <c r="DV70" s="2"/>
      <c r="DW70" s="2"/>
      <c r="DX70" s="2"/>
      <c r="DY70" s="2"/>
    </row>
    <row r="71" spans="1:233" customFormat="1" ht="15" x14ac:dyDescent="0.25">
      <c r="A71" s="303"/>
      <c r="B71" s="163" t="s">
        <v>118</v>
      </c>
      <c r="C71" s="167">
        <f>SUM(D71)</f>
        <v>0</v>
      </c>
      <c r="D71" s="111"/>
      <c r="E71" s="165"/>
      <c r="F71" s="166"/>
      <c r="G71" s="162"/>
      <c r="H71" s="70"/>
      <c r="I71" s="70"/>
      <c r="J71" s="7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37" t="str">
        <f t="shared" si="19"/>
        <v/>
      </c>
      <c r="CB71" s="37" t="str">
        <f t="shared" si="20"/>
        <v/>
      </c>
      <c r="CC71" s="37" t="str">
        <f t="shared" si="21"/>
        <v/>
      </c>
      <c r="CD71" s="37" t="str">
        <f t="shared" si="22"/>
        <v/>
      </c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38">
        <f t="shared" si="23"/>
        <v>0</v>
      </c>
      <c r="DB71" s="38">
        <f t="shared" si="23"/>
        <v>0</v>
      </c>
      <c r="DC71" s="38">
        <f t="shared" si="23"/>
        <v>0</v>
      </c>
      <c r="DD71" s="38">
        <f t="shared" si="23"/>
        <v>0</v>
      </c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2"/>
      <c r="DR71" s="2"/>
      <c r="DS71" s="2"/>
      <c r="DT71" s="2"/>
      <c r="DU71" s="2"/>
      <c r="DV71" s="2"/>
      <c r="DW71" s="2"/>
      <c r="DX71" s="2"/>
      <c r="DY71" s="2"/>
    </row>
    <row r="72" spans="1:233" customFormat="1" ht="31.5" x14ac:dyDescent="0.25">
      <c r="A72" s="303"/>
      <c r="B72" s="163" t="s">
        <v>119</v>
      </c>
      <c r="C72" s="167">
        <f>SUM(D72)</f>
        <v>0</v>
      </c>
      <c r="D72" s="111"/>
      <c r="E72" s="165"/>
      <c r="F72" s="166"/>
      <c r="G72" s="162"/>
      <c r="H72" s="70"/>
      <c r="I72" s="70"/>
      <c r="J72" s="7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37" t="str">
        <f t="shared" si="19"/>
        <v/>
      </c>
      <c r="CB72" s="37" t="str">
        <f t="shared" si="20"/>
        <v/>
      </c>
      <c r="CC72" s="37" t="str">
        <f t="shared" si="21"/>
        <v/>
      </c>
      <c r="CD72" s="37" t="str">
        <f t="shared" si="22"/>
        <v/>
      </c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38">
        <f t="shared" si="23"/>
        <v>0</v>
      </c>
      <c r="DB72" s="38">
        <f t="shared" si="23"/>
        <v>0</v>
      </c>
      <c r="DC72" s="38">
        <f t="shared" si="23"/>
        <v>0</v>
      </c>
      <c r="DD72" s="38">
        <f t="shared" si="23"/>
        <v>0</v>
      </c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2"/>
      <c r="DR72" s="2"/>
      <c r="DS72" s="2"/>
      <c r="DT72" s="2"/>
      <c r="DU72" s="2"/>
      <c r="DV72" s="2"/>
      <c r="DW72" s="2"/>
      <c r="DX72" s="2"/>
      <c r="DY72" s="2"/>
    </row>
    <row r="73" spans="1:233" customFormat="1" ht="15" x14ac:dyDescent="0.25">
      <c r="A73" s="303"/>
      <c r="B73" s="163" t="s">
        <v>120</v>
      </c>
      <c r="C73" s="167">
        <f>SUM(F73)</f>
        <v>0</v>
      </c>
      <c r="D73" s="168"/>
      <c r="E73" s="165"/>
      <c r="F73" s="161"/>
      <c r="G73" s="162"/>
      <c r="H73" s="70"/>
      <c r="I73" s="70"/>
      <c r="J73" s="7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37" t="str">
        <f t="shared" si="19"/>
        <v/>
      </c>
      <c r="CB73" s="37" t="str">
        <f t="shared" si="20"/>
        <v/>
      </c>
      <c r="CC73" s="37" t="str">
        <f t="shared" si="21"/>
        <v/>
      </c>
      <c r="CD73" s="37" t="str">
        <f t="shared" si="22"/>
        <v/>
      </c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38">
        <f t="shared" si="23"/>
        <v>0</v>
      </c>
      <c r="DB73" s="38">
        <f t="shared" si="23"/>
        <v>0</v>
      </c>
      <c r="DC73" s="38">
        <f t="shared" si="23"/>
        <v>0</v>
      </c>
      <c r="DD73" s="38">
        <f t="shared" si="23"/>
        <v>0</v>
      </c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2"/>
      <c r="DR73" s="2"/>
      <c r="DS73" s="2"/>
      <c r="DT73" s="2"/>
      <c r="DU73" s="2"/>
      <c r="DV73" s="2"/>
      <c r="DW73" s="2"/>
      <c r="DX73" s="2"/>
      <c r="DY73" s="2"/>
    </row>
    <row r="74" spans="1:233" customFormat="1" ht="15" x14ac:dyDescent="0.25">
      <c r="A74" s="303"/>
      <c r="B74" s="163" t="s">
        <v>121</v>
      </c>
      <c r="C74" s="160">
        <f>SUM(D74:F74)</f>
        <v>0</v>
      </c>
      <c r="D74" s="111"/>
      <c r="E74" s="112"/>
      <c r="F74" s="161"/>
      <c r="G74" s="162"/>
      <c r="H74" s="70"/>
      <c r="I74" s="70"/>
      <c r="J74" s="7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37" t="str">
        <f t="shared" si="19"/>
        <v/>
      </c>
      <c r="CB74" s="37" t="str">
        <f t="shared" si="20"/>
        <v/>
      </c>
      <c r="CC74" s="37" t="str">
        <f t="shared" si="21"/>
        <v/>
      </c>
      <c r="CD74" s="37" t="str">
        <f t="shared" si="22"/>
        <v/>
      </c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38">
        <f t="shared" si="23"/>
        <v>0</v>
      </c>
      <c r="DB74" s="38">
        <f t="shared" si="23"/>
        <v>0</v>
      </c>
      <c r="DC74" s="38">
        <f t="shared" si="23"/>
        <v>0</v>
      </c>
      <c r="DD74" s="38">
        <f t="shared" si="23"/>
        <v>0</v>
      </c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2"/>
      <c r="DR74" s="2"/>
      <c r="DS74" s="2"/>
      <c r="DT74" s="2"/>
      <c r="DU74" s="2"/>
      <c r="DV74" s="2"/>
      <c r="DW74" s="2"/>
      <c r="DX74" s="2"/>
      <c r="DY74" s="2"/>
    </row>
    <row r="75" spans="1:233" customFormat="1" ht="15" x14ac:dyDescent="0.25">
      <c r="A75" s="303"/>
      <c r="B75" s="163" t="s">
        <v>122</v>
      </c>
      <c r="C75" s="160">
        <f>SUM(D75:F75)</f>
        <v>0</v>
      </c>
      <c r="D75" s="111"/>
      <c r="E75" s="112"/>
      <c r="F75" s="161"/>
      <c r="G75" s="162"/>
      <c r="H75" s="70"/>
      <c r="I75" s="70"/>
      <c r="J75" s="7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37" t="str">
        <f t="shared" si="19"/>
        <v/>
      </c>
      <c r="CB75" s="37" t="str">
        <f t="shared" si="20"/>
        <v/>
      </c>
      <c r="CC75" s="37" t="str">
        <f t="shared" si="21"/>
        <v/>
      </c>
      <c r="CD75" s="37" t="str">
        <f t="shared" si="22"/>
        <v/>
      </c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38">
        <f t="shared" si="23"/>
        <v>0</v>
      </c>
      <c r="DB75" s="38">
        <f t="shared" si="23"/>
        <v>0</v>
      </c>
      <c r="DC75" s="38">
        <f t="shared" si="23"/>
        <v>0</v>
      </c>
      <c r="DD75" s="38">
        <f t="shared" si="23"/>
        <v>0</v>
      </c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2"/>
      <c r="DR75" s="2"/>
      <c r="DS75" s="2"/>
      <c r="DT75" s="2"/>
      <c r="DU75" s="2"/>
      <c r="DV75" s="2"/>
      <c r="DW75" s="2"/>
      <c r="DX75" s="2"/>
      <c r="DY75" s="2"/>
    </row>
    <row r="76" spans="1:233" customFormat="1" ht="15" x14ac:dyDescent="0.25">
      <c r="A76" s="303"/>
      <c r="B76" s="163" t="s">
        <v>123</v>
      </c>
      <c r="C76" s="160">
        <f>SUM(D76:F76)</f>
        <v>0</v>
      </c>
      <c r="D76" s="111"/>
      <c r="E76" s="112"/>
      <c r="F76" s="161"/>
      <c r="G76" s="162"/>
      <c r="H76" s="70"/>
      <c r="I76" s="70"/>
      <c r="J76" s="7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37" t="str">
        <f>IF(DA76=1,"* Pueblos Originarios debe ser MENOR O IGUAL al Total. ","")</f>
        <v/>
      </c>
      <c r="CB76" s="37" t="str">
        <f>IF(DB76=1,"* Migrantes debe ser MENOR O IGUAL al Total. ","")</f>
        <v/>
      </c>
      <c r="CC76" s="37" t="str">
        <f>IF(DC76=1,"* Multimorbilidad Crónica debe ser MENOR O IGUAL al Total. ","")</f>
        <v/>
      </c>
      <c r="CD76" s="37" t="str">
        <f>IF(DD76=1,"* Población ELEAM o Institucionalizada debe ser MENOR O IGUAL al Total. ","")</f>
        <v/>
      </c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38">
        <f t="shared" si="23"/>
        <v>0</v>
      </c>
      <c r="DB76" s="38">
        <f t="shared" si="23"/>
        <v>0</v>
      </c>
      <c r="DC76" s="38">
        <f t="shared" si="23"/>
        <v>0</v>
      </c>
      <c r="DD76" s="38">
        <f t="shared" si="23"/>
        <v>0</v>
      </c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2"/>
      <c r="DR76" s="2"/>
      <c r="DS76" s="2"/>
      <c r="DT76" s="2"/>
      <c r="DU76" s="2"/>
      <c r="DV76" s="2"/>
      <c r="DW76" s="2"/>
      <c r="DX76" s="2"/>
      <c r="DY76" s="2"/>
    </row>
    <row r="77" spans="1:233" customFormat="1" ht="15" x14ac:dyDescent="0.25">
      <c r="A77" s="303"/>
      <c r="B77" s="169" t="s">
        <v>124</v>
      </c>
      <c r="C77" s="149">
        <f>SUM(D77:F77)</f>
        <v>0</v>
      </c>
      <c r="D77" s="170"/>
      <c r="E77" s="171"/>
      <c r="F77" s="172"/>
      <c r="G77" s="173"/>
      <c r="H77" s="74"/>
      <c r="I77" s="74"/>
      <c r="J77" s="7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37" t="str">
        <f>IF(DA77=1,"* Pueblos Originarios debe ser MENOR O IGUAL al Total. ","")</f>
        <v/>
      </c>
      <c r="CB77" s="37" t="str">
        <f>IF(DB77=1,"* Migrantes debe ser MENOR O IGUAL al Total. ","")</f>
        <v/>
      </c>
      <c r="CC77" s="37" t="str">
        <f>IF(DC77=1,"* Multimorbilidad Crónica debe ser MENOR O IGUAL al Total. ","")</f>
        <v/>
      </c>
      <c r="CD77" s="37" t="str">
        <f>IF(DD77=1,"* Población ELEAM o Institucionalizada debe ser MENOR O IGUAL al Total. ","")</f>
        <v/>
      </c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38">
        <f t="shared" si="23"/>
        <v>0</v>
      </c>
      <c r="DB77" s="38">
        <f t="shared" si="23"/>
        <v>0</v>
      </c>
      <c r="DC77" s="38">
        <f t="shared" si="23"/>
        <v>0</v>
      </c>
      <c r="DD77" s="38">
        <f t="shared" si="23"/>
        <v>0</v>
      </c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2"/>
      <c r="DR77" s="2"/>
      <c r="DS77" s="2"/>
      <c r="DT77" s="2"/>
      <c r="DU77" s="2"/>
      <c r="DV77" s="2"/>
      <c r="DW77" s="2"/>
      <c r="DX77" s="2"/>
      <c r="DY77" s="2"/>
    </row>
    <row r="78" spans="1:233" s="40" customFormat="1" x14ac:dyDescent="0.2">
      <c r="A78" s="142" t="s">
        <v>125</v>
      </c>
      <c r="B78" s="143"/>
      <c r="C78" s="143"/>
      <c r="D78" s="143"/>
      <c r="E78" s="143"/>
      <c r="F78" s="143"/>
      <c r="G78" s="174"/>
      <c r="H78" s="175"/>
      <c r="I78" s="176"/>
      <c r="J78" s="17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2"/>
      <c r="DR78" s="2"/>
      <c r="DS78" s="2"/>
      <c r="DT78" s="2"/>
      <c r="DU78" s="2"/>
      <c r="DV78" s="2"/>
      <c r="DW78" s="2"/>
      <c r="DX78" s="2"/>
      <c r="DY78" s="2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</row>
    <row r="79" spans="1:233" s="40" customFormat="1" x14ac:dyDescent="0.2">
      <c r="A79" s="290" t="s">
        <v>126</v>
      </c>
      <c r="B79" s="291"/>
      <c r="C79" s="296" t="s">
        <v>127</v>
      </c>
      <c r="D79" s="296"/>
      <c r="E79" s="296"/>
      <c r="F79" s="296"/>
      <c r="G79" s="297"/>
      <c r="H79" s="298" t="s">
        <v>128</v>
      </c>
      <c r="I79" s="299"/>
      <c r="J79" s="1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2"/>
      <c r="DR79" s="2"/>
      <c r="DS79" s="2"/>
      <c r="DT79" s="2"/>
      <c r="DU79" s="2"/>
      <c r="DV79" s="2"/>
      <c r="DW79" s="2"/>
      <c r="DX79" s="2"/>
      <c r="DY79" s="2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</row>
    <row r="80" spans="1:233" s="40" customFormat="1" ht="14.25" customHeight="1" x14ac:dyDescent="0.2">
      <c r="A80" s="292"/>
      <c r="B80" s="293"/>
      <c r="C80" s="290" t="s">
        <v>4</v>
      </c>
      <c r="D80" s="287" t="s">
        <v>129</v>
      </c>
      <c r="E80" s="288"/>
      <c r="F80" s="289"/>
      <c r="G80" s="301" t="s">
        <v>130</v>
      </c>
      <c r="H80" s="300"/>
      <c r="I80" s="299"/>
      <c r="J80" s="12"/>
      <c r="K80" s="1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3"/>
      <c r="BW80" s="3"/>
      <c r="BX80" s="4"/>
      <c r="BY80" s="4"/>
      <c r="BZ80" s="4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6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</row>
    <row r="81" spans="1:233" s="40" customFormat="1" ht="21" x14ac:dyDescent="0.2">
      <c r="A81" s="294"/>
      <c r="B81" s="295"/>
      <c r="C81" s="294"/>
      <c r="D81" s="145" t="s">
        <v>131</v>
      </c>
      <c r="E81" s="17" t="s">
        <v>132</v>
      </c>
      <c r="F81" s="179" t="s">
        <v>85</v>
      </c>
      <c r="G81" s="302"/>
      <c r="H81" s="24" t="s">
        <v>133</v>
      </c>
      <c r="I81" s="225" t="s">
        <v>134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3"/>
      <c r="BW81" s="3"/>
      <c r="BX81" s="4"/>
      <c r="BY81" s="4"/>
      <c r="BZ81" s="4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6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</row>
    <row r="82" spans="1:233" s="40" customFormat="1" x14ac:dyDescent="0.2">
      <c r="A82" s="280" t="s">
        <v>135</v>
      </c>
      <c r="B82" s="281"/>
      <c r="C82" s="180">
        <f t="shared" ref="C82:C89" si="24">SUM(D82:F82)+H82</f>
        <v>0</v>
      </c>
      <c r="D82" s="103"/>
      <c r="E82" s="104"/>
      <c r="F82" s="181"/>
      <c r="G82" s="182"/>
      <c r="H82" s="130"/>
      <c r="I82" s="18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3"/>
      <c r="BW82" s="3"/>
      <c r="BX82" s="4"/>
      <c r="BY82" s="4"/>
      <c r="BZ82" s="4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6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</row>
    <row r="83" spans="1:233" s="40" customFormat="1" x14ac:dyDescent="0.2">
      <c r="A83" s="282" t="s">
        <v>136</v>
      </c>
      <c r="B83" s="283"/>
      <c r="C83" s="184">
        <f t="shared" si="24"/>
        <v>0</v>
      </c>
      <c r="D83" s="111"/>
      <c r="E83" s="112"/>
      <c r="F83" s="185"/>
      <c r="G83" s="186"/>
      <c r="H83" s="107"/>
      <c r="I83" s="18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3"/>
      <c r="BW83" s="3"/>
      <c r="BX83" s="4"/>
      <c r="BY83" s="4"/>
      <c r="BZ83" s="4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6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</row>
    <row r="84" spans="1:233" s="40" customFormat="1" x14ac:dyDescent="0.2">
      <c r="A84" s="282" t="s">
        <v>137</v>
      </c>
      <c r="B84" s="283"/>
      <c r="C84" s="184">
        <f t="shared" si="24"/>
        <v>0</v>
      </c>
      <c r="D84" s="111"/>
      <c r="E84" s="112"/>
      <c r="F84" s="185"/>
      <c r="G84" s="186"/>
      <c r="H84" s="107"/>
      <c r="I84" s="18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3"/>
      <c r="BW84" s="3"/>
      <c r="BX84" s="4"/>
      <c r="BY84" s="4"/>
      <c r="BZ84" s="4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6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</row>
    <row r="85" spans="1:233" s="40" customFormat="1" x14ac:dyDescent="0.2">
      <c r="A85" s="284" t="s">
        <v>138</v>
      </c>
      <c r="B85" s="283"/>
      <c r="C85" s="184">
        <f t="shared" si="24"/>
        <v>0</v>
      </c>
      <c r="D85" s="111"/>
      <c r="E85" s="112"/>
      <c r="F85" s="185"/>
      <c r="G85" s="186"/>
      <c r="H85" s="107"/>
      <c r="I85" s="18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3"/>
      <c r="BW85" s="3"/>
      <c r="BX85" s="4"/>
      <c r="BY85" s="4"/>
      <c r="BZ85" s="4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6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</row>
    <row r="86" spans="1:233" s="40" customFormat="1" x14ac:dyDescent="0.2">
      <c r="A86" s="284" t="s">
        <v>139</v>
      </c>
      <c r="B86" s="283"/>
      <c r="C86" s="184">
        <f t="shared" si="24"/>
        <v>0</v>
      </c>
      <c r="D86" s="111"/>
      <c r="E86" s="112"/>
      <c r="F86" s="185"/>
      <c r="G86" s="186"/>
      <c r="H86" s="107"/>
      <c r="I86" s="18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3"/>
      <c r="BW86" s="3"/>
      <c r="BX86" s="4"/>
      <c r="BY86" s="4"/>
      <c r="BZ86" s="4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6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</row>
    <row r="87" spans="1:233" s="40" customFormat="1" x14ac:dyDescent="0.2">
      <c r="A87" s="282" t="s">
        <v>140</v>
      </c>
      <c r="B87" s="283"/>
      <c r="C87" s="184">
        <f t="shared" si="24"/>
        <v>0</v>
      </c>
      <c r="D87" s="111"/>
      <c r="E87" s="112"/>
      <c r="F87" s="185"/>
      <c r="G87" s="186"/>
      <c r="H87" s="107"/>
      <c r="I87" s="1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3"/>
      <c r="BW87" s="3"/>
      <c r="BX87" s="4"/>
      <c r="BY87" s="4"/>
      <c r="BZ87" s="4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6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</row>
    <row r="88" spans="1:233" s="40" customFormat="1" x14ac:dyDescent="0.2">
      <c r="A88" s="282" t="s">
        <v>141</v>
      </c>
      <c r="B88" s="283"/>
      <c r="C88" s="184">
        <f t="shared" si="24"/>
        <v>0</v>
      </c>
      <c r="D88" s="111"/>
      <c r="E88" s="112"/>
      <c r="F88" s="185"/>
      <c r="G88" s="186"/>
      <c r="H88" s="107"/>
      <c r="I88" s="18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3"/>
      <c r="BW88" s="3"/>
      <c r="BX88" s="4"/>
      <c r="BY88" s="4"/>
      <c r="BZ88" s="4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6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</row>
    <row r="89" spans="1:233" s="40" customFormat="1" x14ac:dyDescent="0.2">
      <c r="A89" s="285" t="s">
        <v>142</v>
      </c>
      <c r="B89" s="286"/>
      <c r="C89" s="188">
        <f t="shared" si="24"/>
        <v>0</v>
      </c>
      <c r="D89" s="125"/>
      <c r="E89" s="126"/>
      <c r="F89" s="189"/>
      <c r="G89" s="190"/>
      <c r="H89" s="117"/>
      <c r="I89" s="19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3"/>
      <c r="BW89" s="3"/>
      <c r="BX89" s="4"/>
      <c r="BY89" s="4"/>
      <c r="BZ89" s="4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6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</row>
    <row r="90" spans="1:233" s="40" customFormat="1" x14ac:dyDescent="0.2">
      <c r="A90" s="1" t="s">
        <v>143</v>
      </c>
      <c r="B90" s="12"/>
      <c r="C90" s="12"/>
      <c r="D90" s="12"/>
      <c r="E90" s="12"/>
      <c r="F90" s="12"/>
      <c r="G90" s="12"/>
      <c r="H90" s="12"/>
      <c r="I90" s="1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3"/>
      <c r="BW90" s="3"/>
      <c r="BX90" s="4"/>
      <c r="BY90" s="4"/>
      <c r="BZ90" s="4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6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</row>
    <row r="91" spans="1:233" s="40" customFormat="1" x14ac:dyDescent="0.2">
      <c r="A91" s="192" t="s">
        <v>144</v>
      </c>
      <c r="B91" s="193"/>
      <c r="C91" s="193"/>
      <c r="D91" s="193"/>
      <c r="E91" s="193"/>
      <c r="F91" s="194"/>
      <c r="G91" s="19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3"/>
      <c r="BW91" s="3"/>
      <c r="BX91" s="4"/>
      <c r="BY91" s="4"/>
      <c r="BZ91" s="4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6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</row>
    <row r="92" spans="1:233" s="40" customFormat="1" x14ac:dyDescent="0.2">
      <c r="A92" s="275" t="s">
        <v>145</v>
      </c>
      <c r="B92" s="275" t="s">
        <v>146</v>
      </c>
      <c r="C92" s="287" t="s">
        <v>147</v>
      </c>
      <c r="D92" s="288"/>
      <c r="E92" s="288"/>
      <c r="F92" s="288"/>
      <c r="G92" s="28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3"/>
      <c r="BW92" s="3"/>
      <c r="BX92" s="4"/>
      <c r="BY92" s="4"/>
      <c r="BZ92" s="4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6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</row>
    <row r="93" spans="1:233" s="40" customFormat="1" x14ac:dyDescent="0.2">
      <c r="A93" s="276"/>
      <c r="B93" s="276"/>
      <c r="C93" s="145" t="s">
        <v>148</v>
      </c>
      <c r="D93" s="195" t="s">
        <v>149</v>
      </c>
      <c r="E93" s="17" t="s">
        <v>65</v>
      </c>
      <c r="F93" s="17" t="s">
        <v>150</v>
      </c>
      <c r="G93" s="179" t="s">
        <v>151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3"/>
      <c r="BW93" s="3"/>
      <c r="BX93" s="4"/>
      <c r="BY93" s="4"/>
      <c r="BZ93" s="4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6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</row>
    <row r="94" spans="1:233" s="40" customFormat="1" x14ac:dyDescent="0.2">
      <c r="A94" s="196" t="s">
        <v>152</v>
      </c>
      <c r="B94" s="197">
        <f>SUM(C94:G94)</f>
        <v>0</v>
      </c>
      <c r="C94" s="103"/>
      <c r="D94" s="198"/>
      <c r="E94" s="198"/>
      <c r="F94" s="198"/>
      <c r="G94" s="13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3"/>
      <c r="BW94" s="3"/>
      <c r="BX94" s="4"/>
      <c r="BY94" s="4"/>
      <c r="BZ94" s="4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6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</row>
    <row r="95" spans="1:233" s="40" customFormat="1" x14ac:dyDescent="0.2">
      <c r="A95" s="199" t="s">
        <v>101</v>
      </c>
      <c r="B95" s="200">
        <f>SUM(C95:G95)</f>
        <v>0</v>
      </c>
      <c r="C95" s="125"/>
      <c r="D95" s="127"/>
      <c r="E95" s="127"/>
      <c r="F95" s="127"/>
      <c r="G95" s="11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3"/>
      <c r="BW95" s="3"/>
      <c r="BX95" s="4"/>
      <c r="BY95" s="4"/>
      <c r="BZ95" s="4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6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</row>
    <row r="96" spans="1:233" x14ac:dyDescent="0.2">
      <c r="A96" s="192" t="s">
        <v>153</v>
      </c>
      <c r="B96" s="193"/>
      <c r="C96" s="193"/>
      <c r="D96" s="193"/>
      <c r="E96" s="193"/>
      <c r="F96" s="194"/>
      <c r="G96" s="194"/>
    </row>
    <row r="97" spans="1:105" s="2" customFormat="1" ht="14.25" customHeight="1" x14ac:dyDescent="0.2">
      <c r="A97" s="275" t="s">
        <v>154</v>
      </c>
      <c r="B97" s="277" t="s">
        <v>155</v>
      </c>
      <c r="C97" s="277" t="s">
        <v>156</v>
      </c>
      <c r="BV97" s="3"/>
      <c r="BW97" s="3"/>
      <c r="BX97" s="4"/>
      <c r="BY97" s="4"/>
      <c r="BZ97" s="4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6"/>
      <c r="DA97" s="7"/>
    </row>
    <row r="98" spans="1:105" s="2" customFormat="1" x14ac:dyDescent="0.2">
      <c r="A98" s="276"/>
      <c r="B98" s="278"/>
      <c r="C98" s="279"/>
      <c r="BV98" s="3"/>
      <c r="BW98" s="3"/>
      <c r="BX98" s="4"/>
      <c r="BY98" s="4"/>
      <c r="BZ98" s="4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6"/>
      <c r="DA98" s="7"/>
    </row>
    <row r="99" spans="1:105" s="2" customFormat="1" x14ac:dyDescent="0.2">
      <c r="A99" s="201" t="s">
        <v>152</v>
      </c>
      <c r="B99" s="202"/>
      <c r="C99" s="202"/>
      <c r="BV99" s="3"/>
      <c r="BW99" s="3"/>
      <c r="BX99" s="4"/>
      <c r="BY99" s="4"/>
      <c r="BZ99" s="4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6"/>
      <c r="DA99" s="7"/>
    </row>
    <row r="100" spans="1:105" s="2" customFormat="1" x14ac:dyDescent="0.2">
      <c r="A100" s="203" t="s">
        <v>157</v>
      </c>
      <c r="B100" s="204"/>
      <c r="C100" s="204"/>
      <c r="D100" s="204"/>
      <c r="E100" s="204"/>
      <c r="F100" s="204"/>
      <c r="G100" s="204"/>
      <c r="H100" s="204"/>
      <c r="I100" s="204"/>
      <c r="J100" s="204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BV100" s="3"/>
      <c r="BW100" s="3"/>
      <c r="BX100" s="4"/>
      <c r="BY100" s="4"/>
      <c r="BZ100" s="4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6"/>
      <c r="DA100" s="7"/>
    </row>
    <row r="101" spans="1:105" s="2" customFormat="1" x14ac:dyDescent="0.2">
      <c r="A101" s="266" t="s">
        <v>158</v>
      </c>
      <c r="B101" s="266" t="s">
        <v>4</v>
      </c>
      <c r="C101" s="267" t="s">
        <v>159</v>
      </c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9" t="s">
        <v>160</v>
      </c>
      <c r="U101" s="270"/>
      <c r="BQ101" s="3"/>
      <c r="BR101" s="3"/>
      <c r="BS101" s="3"/>
      <c r="BT101" s="3"/>
      <c r="BY101" s="4"/>
      <c r="BZ101" s="4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6"/>
      <c r="CV101" s="6"/>
      <c r="CW101" s="6"/>
      <c r="CX101" s="6"/>
      <c r="CY101" s="6"/>
      <c r="CZ101" s="6"/>
      <c r="DA101" s="7"/>
    </row>
    <row r="102" spans="1:105" s="2" customFormat="1" ht="14.25" customHeight="1" x14ac:dyDescent="0.2">
      <c r="A102" s="266"/>
      <c r="B102" s="266"/>
      <c r="C102" s="273" t="s">
        <v>161</v>
      </c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1"/>
      <c r="U102" s="272"/>
      <c r="BQ102" s="3"/>
      <c r="BR102" s="3"/>
      <c r="BS102" s="3"/>
      <c r="BT102" s="3"/>
      <c r="BY102" s="4"/>
      <c r="BZ102" s="4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6"/>
      <c r="CV102" s="6"/>
      <c r="CW102" s="6"/>
      <c r="CX102" s="6"/>
      <c r="CY102" s="6"/>
      <c r="CZ102" s="6"/>
      <c r="DA102" s="7"/>
    </row>
    <row r="103" spans="1:105" s="2" customFormat="1" ht="21" x14ac:dyDescent="0.2">
      <c r="A103" s="266"/>
      <c r="B103" s="266"/>
      <c r="C103" s="145" t="s">
        <v>148</v>
      </c>
      <c r="D103" s="17" t="s">
        <v>149</v>
      </c>
      <c r="E103" s="17" t="s">
        <v>65</v>
      </c>
      <c r="F103" s="17" t="s">
        <v>150</v>
      </c>
      <c r="G103" s="17" t="s">
        <v>151</v>
      </c>
      <c r="H103" s="17" t="s">
        <v>162</v>
      </c>
      <c r="I103" s="17" t="s">
        <v>69</v>
      </c>
      <c r="J103" s="17" t="s">
        <v>70</v>
      </c>
      <c r="K103" s="17" t="s">
        <v>71</v>
      </c>
      <c r="L103" s="17" t="s">
        <v>72</v>
      </c>
      <c r="M103" s="17" t="s">
        <v>73</v>
      </c>
      <c r="N103" s="17" t="s">
        <v>74</v>
      </c>
      <c r="O103" s="17" t="s">
        <v>75</v>
      </c>
      <c r="P103" s="17" t="s">
        <v>76</v>
      </c>
      <c r="Q103" s="17" t="s">
        <v>77</v>
      </c>
      <c r="R103" s="17" t="s">
        <v>78</v>
      </c>
      <c r="S103" s="179" t="s">
        <v>79</v>
      </c>
      <c r="T103" s="206" t="s">
        <v>81</v>
      </c>
      <c r="U103" s="207" t="s">
        <v>82</v>
      </c>
      <c r="BQ103" s="3"/>
      <c r="BR103" s="3"/>
      <c r="BS103" s="3"/>
      <c r="BT103" s="3"/>
      <c r="BY103" s="4"/>
      <c r="BZ103" s="4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6"/>
      <c r="CV103" s="6"/>
      <c r="CW103" s="6"/>
      <c r="CX103" s="6"/>
      <c r="CY103" s="6"/>
      <c r="CZ103" s="6"/>
      <c r="DA103" s="7"/>
    </row>
    <row r="104" spans="1:105" s="2" customFormat="1" ht="21" x14ac:dyDescent="0.2">
      <c r="A104" s="208" t="s">
        <v>163</v>
      </c>
      <c r="B104" s="209">
        <f>SUM(C104:S104)</f>
        <v>0</v>
      </c>
      <c r="C104" s="103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81"/>
      <c r="T104" s="183"/>
      <c r="U104" s="131"/>
      <c r="V104" s="2" t="str">
        <f>CA104</f>
        <v/>
      </c>
      <c r="BV104" s="3"/>
      <c r="BW104" s="3"/>
      <c r="BX104" s="4"/>
      <c r="BY104" s="4"/>
      <c r="BZ104" s="4"/>
      <c r="CA104" s="37" t="str">
        <f>IF(DA104=1,"* El Total de consultas por Sexo debe ser igual al Total de Consultas por Grupo de Edad. ","")</f>
        <v/>
      </c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6"/>
      <c r="DA104" s="38">
        <f>IF(B104&lt;&gt;U104+T104,1,0)</f>
        <v>0</v>
      </c>
    </row>
    <row r="105" spans="1:105" s="2" customFormat="1" x14ac:dyDescent="0.2">
      <c r="A105" s="210" t="s">
        <v>164</v>
      </c>
      <c r="B105" s="209">
        <f t="shared" ref="B105:B118" si="25">SUM(C105:S105)</f>
        <v>0</v>
      </c>
      <c r="C105" s="111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85"/>
      <c r="T105" s="187"/>
      <c r="U105" s="109"/>
      <c r="V105" s="2" t="str">
        <f t="shared" ref="V105:V118" si="26">CA105</f>
        <v/>
      </c>
      <c r="BV105" s="3"/>
      <c r="BW105" s="3"/>
      <c r="BX105" s="4"/>
      <c r="BY105" s="4"/>
      <c r="BZ105" s="4"/>
      <c r="CA105" s="37" t="str">
        <f t="shared" ref="CA105:CA118" si="27">IF(DA105=1,"* El Total de consultas por Sexo debe ser igual al Total de Consultas por Grupo de Edad. ","")</f>
        <v/>
      </c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6"/>
      <c r="DA105" s="38">
        <f t="shared" ref="DA105:DA118" si="28">IF(B105&lt;&gt;U105+T105,1,0)</f>
        <v>0</v>
      </c>
    </row>
    <row r="106" spans="1:105" s="2" customFormat="1" x14ac:dyDescent="0.2">
      <c r="A106" s="210" t="s">
        <v>165</v>
      </c>
      <c r="B106" s="209">
        <f t="shared" si="25"/>
        <v>0</v>
      </c>
      <c r="C106" s="111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85"/>
      <c r="T106" s="187"/>
      <c r="U106" s="109"/>
      <c r="V106" s="2" t="str">
        <f t="shared" si="26"/>
        <v/>
      </c>
      <c r="BV106" s="3"/>
      <c r="BW106" s="3"/>
      <c r="BX106" s="4"/>
      <c r="BY106" s="4"/>
      <c r="BZ106" s="4"/>
      <c r="CA106" s="37" t="str">
        <f t="shared" si="27"/>
        <v/>
      </c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6"/>
      <c r="DA106" s="38">
        <f t="shared" si="28"/>
        <v>0</v>
      </c>
    </row>
    <row r="107" spans="1:105" s="2" customFormat="1" ht="21" x14ac:dyDescent="0.2">
      <c r="A107" s="210" t="s">
        <v>166</v>
      </c>
      <c r="B107" s="209">
        <f t="shared" si="25"/>
        <v>0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85"/>
      <c r="T107" s="187"/>
      <c r="U107" s="109"/>
      <c r="V107" s="2" t="str">
        <f t="shared" si="26"/>
        <v/>
      </c>
      <c r="BV107" s="3"/>
      <c r="BW107" s="3"/>
      <c r="BX107" s="4"/>
      <c r="BY107" s="4"/>
      <c r="BZ107" s="4"/>
      <c r="CA107" s="37" t="str">
        <f t="shared" si="27"/>
        <v/>
      </c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6"/>
      <c r="DA107" s="38">
        <f t="shared" si="28"/>
        <v>0</v>
      </c>
    </row>
    <row r="108" spans="1:105" s="2" customFormat="1" x14ac:dyDescent="0.2">
      <c r="A108" s="210" t="s">
        <v>167</v>
      </c>
      <c r="B108" s="209">
        <f t="shared" si="25"/>
        <v>0</v>
      </c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85"/>
      <c r="T108" s="187"/>
      <c r="U108" s="109"/>
      <c r="V108" s="2" t="str">
        <f t="shared" si="26"/>
        <v/>
      </c>
      <c r="BV108" s="3"/>
      <c r="BW108" s="3"/>
      <c r="BX108" s="4"/>
      <c r="BY108" s="4"/>
      <c r="BZ108" s="4"/>
      <c r="CA108" s="37" t="str">
        <f t="shared" si="27"/>
        <v/>
      </c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6"/>
      <c r="DA108" s="38">
        <f t="shared" si="28"/>
        <v>0</v>
      </c>
    </row>
    <row r="109" spans="1:105" s="2" customFormat="1" x14ac:dyDescent="0.2">
      <c r="A109" s="210" t="s">
        <v>168</v>
      </c>
      <c r="B109" s="209">
        <f t="shared" si="25"/>
        <v>0</v>
      </c>
      <c r="C109" s="111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85"/>
      <c r="T109" s="187"/>
      <c r="U109" s="109"/>
      <c r="V109" s="2" t="str">
        <f t="shared" si="26"/>
        <v/>
      </c>
      <c r="BV109" s="3"/>
      <c r="BW109" s="3"/>
      <c r="BX109" s="4"/>
      <c r="BY109" s="4"/>
      <c r="BZ109" s="4"/>
      <c r="CA109" s="37" t="str">
        <f t="shared" si="27"/>
        <v/>
      </c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6"/>
      <c r="DA109" s="38">
        <f t="shared" si="28"/>
        <v>0</v>
      </c>
    </row>
    <row r="110" spans="1:105" s="2" customFormat="1" x14ac:dyDescent="0.2">
      <c r="A110" s="210" t="s">
        <v>169</v>
      </c>
      <c r="B110" s="209">
        <f t="shared" si="25"/>
        <v>0</v>
      </c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85"/>
      <c r="T110" s="187"/>
      <c r="U110" s="109"/>
      <c r="V110" s="2" t="str">
        <f t="shared" si="26"/>
        <v/>
      </c>
      <c r="BV110" s="3"/>
      <c r="BW110" s="3"/>
      <c r="BX110" s="4"/>
      <c r="BY110" s="4"/>
      <c r="BZ110" s="4"/>
      <c r="CA110" s="37" t="str">
        <f t="shared" si="27"/>
        <v/>
      </c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6"/>
      <c r="DA110" s="38">
        <f t="shared" si="28"/>
        <v>0</v>
      </c>
    </row>
    <row r="111" spans="1:105" s="2" customFormat="1" x14ac:dyDescent="0.2">
      <c r="A111" s="210" t="s">
        <v>170</v>
      </c>
      <c r="B111" s="209">
        <f t="shared" si="25"/>
        <v>0</v>
      </c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85"/>
      <c r="T111" s="187"/>
      <c r="U111" s="109"/>
      <c r="V111" s="2" t="str">
        <f t="shared" si="26"/>
        <v/>
      </c>
      <c r="BV111" s="3"/>
      <c r="BW111" s="3"/>
      <c r="BX111" s="4"/>
      <c r="BY111" s="4"/>
      <c r="BZ111" s="4"/>
      <c r="CA111" s="37" t="str">
        <f t="shared" si="27"/>
        <v/>
      </c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6"/>
      <c r="DA111" s="38">
        <f t="shared" si="28"/>
        <v>0</v>
      </c>
    </row>
    <row r="112" spans="1:105" s="2" customFormat="1" x14ac:dyDescent="0.2">
      <c r="A112" s="210" t="s">
        <v>171</v>
      </c>
      <c r="B112" s="209">
        <f t="shared" si="25"/>
        <v>0</v>
      </c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85"/>
      <c r="T112" s="187"/>
      <c r="U112" s="109"/>
      <c r="V112" s="2" t="str">
        <f t="shared" si="26"/>
        <v/>
      </c>
      <c r="BV112" s="3"/>
      <c r="BW112" s="3"/>
      <c r="BX112" s="4"/>
      <c r="BY112" s="4"/>
      <c r="BZ112" s="4"/>
      <c r="CA112" s="37" t="str">
        <f t="shared" si="27"/>
        <v/>
      </c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6"/>
      <c r="DA112" s="38">
        <f t="shared" si="28"/>
        <v>0</v>
      </c>
    </row>
    <row r="113" spans="1:233" x14ac:dyDescent="0.2">
      <c r="A113" s="211" t="s">
        <v>172</v>
      </c>
      <c r="B113" s="209">
        <f t="shared" si="25"/>
        <v>0</v>
      </c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85"/>
      <c r="T113" s="187"/>
      <c r="U113" s="109"/>
      <c r="V113" s="2" t="str">
        <f t="shared" si="26"/>
        <v/>
      </c>
      <c r="CA113" s="37" t="str">
        <f t="shared" si="27"/>
        <v/>
      </c>
      <c r="DA113" s="38">
        <f t="shared" si="28"/>
        <v>0</v>
      </c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</row>
    <row r="114" spans="1:233" x14ac:dyDescent="0.2">
      <c r="A114" s="211" t="s">
        <v>173</v>
      </c>
      <c r="B114" s="209">
        <f t="shared" si="25"/>
        <v>0</v>
      </c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85"/>
      <c r="T114" s="187"/>
      <c r="U114" s="109"/>
      <c r="V114" s="2" t="str">
        <f t="shared" si="26"/>
        <v/>
      </c>
      <c r="CA114" s="37" t="str">
        <f t="shared" si="27"/>
        <v/>
      </c>
      <c r="DA114" s="38">
        <f t="shared" si="28"/>
        <v>0</v>
      </c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</row>
    <row r="115" spans="1:233" x14ac:dyDescent="0.2">
      <c r="A115" s="211" t="s">
        <v>174</v>
      </c>
      <c r="B115" s="209">
        <f t="shared" si="25"/>
        <v>0</v>
      </c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85"/>
      <c r="T115" s="187"/>
      <c r="U115" s="109"/>
      <c r="V115" s="2" t="str">
        <f t="shared" si="26"/>
        <v/>
      </c>
      <c r="CA115" s="37" t="str">
        <f t="shared" si="27"/>
        <v/>
      </c>
      <c r="DA115" s="38">
        <f t="shared" si="28"/>
        <v>0</v>
      </c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</row>
    <row r="116" spans="1:233" x14ac:dyDescent="0.2">
      <c r="A116" s="211" t="s">
        <v>175</v>
      </c>
      <c r="B116" s="209">
        <f t="shared" si="25"/>
        <v>0</v>
      </c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85"/>
      <c r="T116" s="187"/>
      <c r="U116" s="109"/>
      <c r="V116" s="2" t="str">
        <f t="shared" si="26"/>
        <v/>
      </c>
      <c r="CA116" s="37" t="str">
        <f t="shared" si="27"/>
        <v/>
      </c>
      <c r="DA116" s="38">
        <f t="shared" si="28"/>
        <v>0</v>
      </c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</row>
    <row r="117" spans="1:233" x14ac:dyDescent="0.2">
      <c r="A117" s="211" t="s">
        <v>176</v>
      </c>
      <c r="B117" s="209">
        <f t="shared" si="25"/>
        <v>0</v>
      </c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85"/>
      <c r="T117" s="187"/>
      <c r="U117" s="109"/>
      <c r="V117" s="2" t="str">
        <f t="shared" si="26"/>
        <v/>
      </c>
      <c r="CA117" s="37" t="str">
        <f t="shared" si="27"/>
        <v/>
      </c>
      <c r="DA117" s="38">
        <f t="shared" si="28"/>
        <v>0</v>
      </c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</row>
    <row r="118" spans="1:233" x14ac:dyDescent="0.2">
      <c r="A118" s="212" t="s">
        <v>177</v>
      </c>
      <c r="B118" s="209">
        <f t="shared" si="25"/>
        <v>0</v>
      </c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89"/>
      <c r="T118" s="191"/>
      <c r="U118" s="119"/>
      <c r="V118" s="2" t="str">
        <f t="shared" si="26"/>
        <v/>
      </c>
      <c r="CA118" s="37" t="str">
        <f t="shared" si="27"/>
        <v/>
      </c>
      <c r="DA118" s="38">
        <f t="shared" si="28"/>
        <v>0</v>
      </c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</row>
    <row r="119" spans="1:233" x14ac:dyDescent="0.2">
      <c r="A119" s="213" t="s">
        <v>4</v>
      </c>
      <c r="B119" s="214">
        <f>SUM(C119:S119)</f>
        <v>0</v>
      </c>
      <c r="C119" s="215">
        <f>SUM(C104:C118)</f>
        <v>0</v>
      </c>
      <c r="D119" s="216">
        <f t="shared" ref="D119:U119" si="29">SUM(D104:D118)</f>
        <v>0</v>
      </c>
      <c r="E119" s="216">
        <f t="shared" si="29"/>
        <v>0</v>
      </c>
      <c r="F119" s="216">
        <f t="shared" si="29"/>
        <v>0</v>
      </c>
      <c r="G119" s="216">
        <f t="shared" si="29"/>
        <v>0</v>
      </c>
      <c r="H119" s="217">
        <f t="shared" si="29"/>
        <v>0</v>
      </c>
      <c r="I119" s="216">
        <f t="shared" si="29"/>
        <v>0</v>
      </c>
      <c r="J119" s="216">
        <f t="shared" si="29"/>
        <v>0</v>
      </c>
      <c r="K119" s="216">
        <f t="shared" si="29"/>
        <v>0</v>
      </c>
      <c r="L119" s="216">
        <f t="shared" si="29"/>
        <v>0</v>
      </c>
      <c r="M119" s="216">
        <f t="shared" si="29"/>
        <v>0</v>
      </c>
      <c r="N119" s="216">
        <f t="shared" si="29"/>
        <v>0</v>
      </c>
      <c r="O119" s="216">
        <f t="shared" si="29"/>
        <v>0</v>
      </c>
      <c r="P119" s="216">
        <f t="shared" si="29"/>
        <v>0</v>
      </c>
      <c r="Q119" s="216">
        <f t="shared" si="29"/>
        <v>0</v>
      </c>
      <c r="R119" s="216">
        <f t="shared" si="29"/>
        <v>0</v>
      </c>
      <c r="S119" s="218">
        <f t="shared" si="29"/>
        <v>0</v>
      </c>
      <c r="T119" s="219">
        <f t="shared" si="29"/>
        <v>0</v>
      </c>
      <c r="U119" s="218">
        <f t="shared" si="29"/>
        <v>0</v>
      </c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</row>
    <row r="198" spans="1:233" x14ac:dyDescent="0.2">
      <c r="A198" s="220">
        <f>SUM(C10:C35,C38:N41,B46:B49,C61,C65:C77,C82:C89,B94:B95,B99:C99,B119)</f>
        <v>1715</v>
      </c>
      <c r="B198" s="220">
        <f>SUM(DA10:DZ119)</f>
        <v>0</v>
      </c>
      <c r="C198" s="220"/>
      <c r="D198" s="220"/>
      <c r="E198" s="220"/>
      <c r="F198" s="220"/>
      <c r="G198" s="220"/>
    </row>
    <row r="202" spans="1:233" s="220" customFormat="1" x14ac:dyDescent="0.2">
      <c r="A202" s="2"/>
      <c r="B202" s="2"/>
      <c r="C202" s="2"/>
      <c r="D202" s="2"/>
      <c r="E202" s="2"/>
      <c r="F202" s="2"/>
      <c r="G202" s="2"/>
      <c r="BV202" s="221"/>
      <c r="BW202" s="221"/>
      <c r="BX202" s="4"/>
      <c r="BY202" s="4"/>
      <c r="BZ202" s="4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6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</row>
  </sheetData>
  <mergeCells count="89">
    <mergeCell ref="A13:B13"/>
    <mergeCell ref="A6:P6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8:A41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M43:AO44"/>
    <mergeCell ref="E44:F44"/>
    <mergeCell ref="G44:H44"/>
    <mergeCell ref="I44:J44"/>
    <mergeCell ref="K44:L44"/>
    <mergeCell ref="M44:N44"/>
    <mergeCell ref="O44:P44"/>
    <mergeCell ref="Y44:Z44"/>
    <mergeCell ref="AA44:AB44"/>
    <mergeCell ref="A43:A45"/>
    <mergeCell ref="B43:D44"/>
    <mergeCell ref="E43:AL43"/>
    <mergeCell ref="A51:B51"/>
    <mergeCell ref="Q44:R44"/>
    <mergeCell ref="S44:T44"/>
    <mergeCell ref="U44:V44"/>
    <mergeCell ref="W44:X44"/>
    <mergeCell ref="AC44:AD44"/>
    <mergeCell ref="AE44:AF44"/>
    <mergeCell ref="AG44:AH44"/>
    <mergeCell ref="AI44:AJ44"/>
    <mergeCell ref="AK44:AL44"/>
    <mergeCell ref="A67:A77"/>
    <mergeCell ref="A52:B52"/>
    <mergeCell ref="A53:B53"/>
    <mergeCell ref="A54:B54"/>
    <mergeCell ref="A55:B55"/>
    <mergeCell ref="A56:A58"/>
    <mergeCell ref="A59:B59"/>
    <mergeCell ref="A60:B60"/>
    <mergeCell ref="A61:B61"/>
    <mergeCell ref="A64:B64"/>
    <mergeCell ref="A65:B65"/>
    <mergeCell ref="A66:B66"/>
    <mergeCell ref="A79:B81"/>
    <mergeCell ref="C79:G79"/>
    <mergeCell ref="H79:I80"/>
    <mergeCell ref="C80:C81"/>
    <mergeCell ref="D80:F80"/>
    <mergeCell ref="G80:G81"/>
    <mergeCell ref="A97:A98"/>
    <mergeCell ref="B97:B98"/>
    <mergeCell ref="C97:C98"/>
    <mergeCell ref="A82:B82"/>
    <mergeCell ref="A83:B83"/>
    <mergeCell ref="A84:B84"/>
    <mergeCell ref="A85:B85"/>
    <mergeCell ref="A86:B86"/>
    <mergeCell ref="A87:B87"/>
    <mergeCell ref="A88:B88"/>
    <mergeCell ref="A89:B89"/>
    <mergeCell ref="A92:A93"/>
    <mergeCell ref="B92:B93"/>
    <mergeCell ref="C92:G92"/>
    <mergeCell ref="A101:A103"/>
    <mergeCell ref="B101:B103"/>
    <mergeCell ref="C101:S101"/>
    <mergeCell ref="T101:U102"/>
    <mergeCell ref="C102:S102"/>
  </mergeCells>
  <dataValidations count="1">
    <dataValidation type="whole" operator="greaterThanOrEqual" allowBlank="1" showInputMessage="1" showErrorMessage="1" sqref="D10:P35 C38:N41 D65:J77 E46:AO49 D52:M60 D82:I89 C94:G95 B99:C99 C104:U11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202"/>
  <sheetViews>
    <sheetView workbookViewId="0">
      <selection activeCell="A6" sqref="A6:P6"/>
    </sheetView>
  </sheetViews>
  <sheetFormatPr baseColWidth="10" defaultColWidth="11.42578125" defaultRowHeight="14.25" x14ac:dyDescent="0.2"/>
  <cols>
    <col min="1" max="1" width="40.42578125" style="2" customWidth="1"/>
    <col min="2" max="2" width="32.7109375" style="2" customWidth="1"/>
    <col min="3" max="3" width="18.28515625" style="2" customWidth="1"/>
    <col min="4" max="9" width="16" style="2" customWidth="1"/>
    <col min="10" max="10" width="16.7109375" style="2" customWidth="1"/>
    <col min="11" max="11" width="15.28515625" style="2" customWidth="1"/>
    <col min="12" max="12" width="14.5703125" style="2" customWidth="1"/>
    <col min="13" max="13" width="14.28515625" style="2" customWidth="1"/>
    <col min="14" max="14" width="11.42578125" style="2"/>
    <col min="15" max="15" width="10.85546875" style="2" customWidth="1"/>
    <col min="16" max="16" width="11" style="2" customWidth="1"/>
    <col min="17" max="73" width="11.42578125" style="2"/>
    <col min="74" max="75" width="11.42578125" style="3"/>
    <col min="76" max="76" width="11.42578125" style="4" customWidth="1"/>
    <col min="77" max="78" width="11.28515625" style="4" customWidth="1"/>
    <col min="79" max="103" width="11.28515625" style="5" hidden="1" customWidth="1"/>
    <col min="104" max="104" width="11.28515625" style="6" hidden="1" customWidth="1"/>
    <col min="105" max="120" width="11.42578125" style="7" hidden="1" customWidth="1"/>
    <col min="121" max="130" width="11.42578125" style="8" hidden="1" customWidth="1"/>
    <col min="131" max="233" width="11.42578125" style="8"/>
    <col min="234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",[4]NOMBRE!B2," - ","( ",[4]NOMBRE!C2,[4]NOMBRE!D2,[4]NOMBRE!E2,[4]NOMBRE!F2,[4]NOMBRE!G2," )")</f>
        <v>COMUNA: LINARES - ( 07401 )</v>
      </c>
    </row>
    <row r="3" spans="1:234" ht="16.350000000000001" customHeight="1" x14ac:dyDescent="0.2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",[4]NOMBRE!B6," - ","( ",[4]NOMBRE!C6,[4]NOMBRE!D6," )")</f>
        <v>MES: MARZO - ( 03 )</v>
      </c>
    </row>
    <row r="5" spans="1:234" ht="16.350000000000001" customHeight="1" x14ac:dyDescent="0.2">
      <c r="A5" s="1" t="str">
        <f>CONCATENATE("AÑO: ",[4]NOMBRE!B7)</f>
        <v>AÑO: 2023</v>
      </c>
    </row>
    <row r="6" spans="1:234" ht="15" customHeight="1" x14ac:dyDescent="0.2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</row>
    <row r="7" spans="1:234" ht="15" x14ac:dyDescent="0.2">
      <c r="A7" s="9"/>
      <c r="B7" s="9"/>
      <c r="C7" s="9"/>
      <c r="D7" s="9"/>
      <c r="E7" s="9"/>
      <c r="F7" s="9"/>
      <c r="G7" s="9"/>
      <c r="H7" s="10"/>
      <c r="I7" s="11"/>
      <c r="J7" s="12"/>
      <c r="K7" s="12"/>
    </row>
    <row r="8" spans="1:234" ht="32.1" customHeight="1" x14ac:dyDescent="0.2">
      <c r="A8" s="13" t="s">
        <v>2</v>
      </c>
      <c r="G8" s="13"/>
      <c r="I8" s="14"/>
      <c r="J8" s="12"/>
      <c r="K8" s="12"/>
    </row>
    <row r="9" spans="1:234" ht="66.75" customHeight="1" x14ac:dyDescent="0.2">
      <c r="A9" s="287" t="s">
        <v>3</v>
      </c>
      <c r="B9" s="288"/>
      <c r="C9" s="226" t="s">
        <v>4</v>
      </c>
      <c r="D9" s="16" t="s">
        <v>5</v>
      </c>
      <c r="E9" s="17" t="s">
        <v>6</v>
      </c>
      <c r="F9" s="17" t="s">
        <v>7</v>
      </c>
      <c r="G9" s="18" t="s">
        <v>8</v>
      </c>
      <c r="H9" s="19" t="s">
        <v>9</v>
      </c>
      <c r="I9" s="20" t="s">
        <v>10</v>
      </c>
      <c r="J9" s="20" t="s">
        <v>11</v>
      </c>
      <c r="K9" s="21" t="s">
        <v>12</v>
      </c>
      <c r="L9" s="22" t="s">
        <v>13</v>
      </c>
      <c r="M9" s="23" t="s">
        <v>14</v>
      </c>
      <c r="N9" s="24" t="s">
        <v>15</v>
      </c>
      <c r="O9" s="24" t="s">
        <v>16</v>
      </c>
      <c r="P9" s="24" t="s">
        <v>17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BV9" s="2"/>
      <c r="BW9" s="2"/>
      <c r="BX9" s="3"/>
      <c r="CZ9" s="5"/>
      <c r="HZ9" s="8"/>
    </row>
    <row r="10" spans="1:234" s="40" customFormat="1" ht="17.25" customHeight="1" x14ac:dyDescent="0.2">
      <c r="A10" s="308" t="s">
        <v>18</v>
      </c>
      <c r="B10" s="309"/>
      <c r="C10" s="25">
        <f>SUM(D10:G10)</f>
        <v>0</v>
      </c>
      <c r="D10" s="26"/>
      <c r="E10" s="27"/>
      <c r="F10" s="27"/>
      <c r="G10" s="28"/>
      <c r="H10" s="29"/>
      <c r="I10" s="30"/>
      <c r="J10" s="31"/>
      <c r="K10" s="29"/>
      <c r="L10" s="32"/>
      <c r="M10" s="33"/>
      <c r="N10" s="34"/>
      <c r="O10" s="34"/>
      <c r="P10" s="34"/>
      <c r="Q10" s="35" t="str">
        <f>CA10&amp;CB10&amp;CC10&amp;CD10</f>
        <v/>
      </c>
      <c r="R10" s="36"/>
      <c r="S10" s="36"/>
      <c r="T10" s="36"/>
      <c r="U10" s="36"/>
      <c r="V10" s="36"/>
      <c r="W10" s="36"/>
      <c r="X10" s="36"/>
      <c r="Y10" s="8"/>
      <c r="Z10" s="8"/>
      <c r="AA10" s="8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37" t="str">
        <f>IF(DA10=1,"* La suma del número de Primera, Segunda y Tercera o más Visitas de Seguimiento debe coincidir con el Total. ","")</f>
        <v/>
      </c>
      <c r="CB10" s="6" t="str">
        <f t="shared" ref="CB10:CB31" si="0">IF(DB10=1,"* Programa de Atención Domiciliaria a Personas con Dependencia Severa debe ser MENOR O IGUAL al Total. ","")</f>
        <v/>
      </c>
      <c r="CC10" s="37" t="str">
        <f>IF(DC10=1,"* Pueblos Originarios debe ser MENOR O IGUAL al Total. ","")</f>
        <v/>
      </c>
      <c r="CD10" s="37" t="str">
        <f>IF(DD10=1,"* Migrantes debe ser MENOR O IGUAL al Total. ","")</f>
        <v/>
      </c>
      <c r="CE10" s="6"/>
      <c r="CF10" s="6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38">
        <f t="shared" ref="DA10:DA31" si="1">IF((K10+J10+L10)&lt;&gt;C10,1,0)</f>
        <v>0</v>
      </c>
      <c r="DB10" s="7"/>
      <c r="DC10" s="38">
        <f t="shared" ref="DC10:DD17" si="2">IF(N10&gt;$C10,1,0)</f>
        <v>0</v>
      </c>
      <c r="DD10" s="38">
        <f t="shared" si="2"/>
        <v>0</v>
      </c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40" customFormat="1" ht="17.25" customHeight="1" x14ac:dyDescent="0.2">
      <c r="A11" s="306" t="s">
        <v>19</v>
      </c>
      <c r="B11" s="330"/>
      <c r="C11" s="25">
        <f>SUM(D11:G11)</f>
        <v>0</v>
      </c>
      <c r="D11" s="41"/>
      <c r="E11" s="42"/>
      <c r="F11" s="42"/>
      <c r="G11" s="43"/>
      <c r="H11" s="44"/>
      <c r="I11" s="45"/>
      <c r="J11" s="46"/>
      <c r="K11" s="44"/>
      <c r="L11" s="43"/>
      <c r="M11" s="47"/>
      <c r="N11" s="34"/>
      <c r="O11" s="34"/>
      <c r="P11" s="34"/>
      <c r="Q11" s="35" t="str">
        <f t="shared" ref="Q11:Q35" si="3">CA11&amp;CB11&amp;CC11&amp;CD11</f>
        <v/>
      </c>
      <c r="R11" s="36"/>
      <c r="S11" s="36"/>
      <c r="T11" s="36"/>
      <c r="U11" s="36"/>
      <c r="V11" s="36"/>
      <c r="W11" s="36"/>
      <c r="X11" s="36"/>
      <c r="Y11" s="8"/>
      <c r="Z11" s="8"/>
      <c r="AA11" s="8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37" t="str">
        <f t="shared" ref="CA11:CA35" si="4">IF(DA11=1,"* La suma del número de Primera, Segunda y Tercera o más Visitas de Seguimiento debe coincidir con el Total. ","")</f>
        <v/>
      </c>
      <c r="CB11" s="6" t="str">
        <f t="shared" si="0"/>
        <v/>
      </c>
      <c r="CC11" s="37" t="str">
        <f t="shared" ref="CC11:CC35" si="5">IF(DC11=1,"* Pueblos Originarios debe ser MENOR O IGUAL al Total. ","")</f>
        <v/>
      </c>
      <c r="CD11" s="37" t="str">
        <f t="shared" ref="CD11:CD35" si="6">IF(DD11=1,"* Migrantes debe ser MENOR O IGUAL al Total. ","")</f>
        <v/>
      </c>
      <c r="CE11" s="6"/>
      <c r="CF11" s="6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38">
        <f t="shared" si="1"/>
        <v>0</v>
      </c>
      <c r="DB11" s="7"/>
      <c r="DC11" s="38">
        <f t="shared" si="2"/>
        <v>0</v>
      </c>
      <c r="DD11" s="38">
        <f t="shared" si="2"/>
        <v>0</v>
      </c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40" customFormat="1" ht="17.25" customHeight="1" x14ac:dyDescent="0.2">
      <c r="A12" s="306" t="s">
        <v>20</v>
      </c>
      <c r="B12" s="330"/>
      <c r="C12" s="25">
        <f t="shared" ref="C12:C30" si="7">SUM(D12:G12)</f>
        <v>0</v>
      </c>
      <c r="D12" s="41"/>
      <c r="E12" s="42"/>
      <c r="F12" s="42"/>
      <c r="G12" s="43"/>
      <c r="H12" s="44"/>
      <c r="I12" s="45"/>
      <c r="J12" s="46"/>
      <c r="K12" s="44"/>
      <c r="L12" s="43"/>
      <c r="M12" s="47"/>
      <c r="N12" s="34"/>
      <c r="O12" s="34"/>
      <c r="P12" s="34"/>
      <c r="Q12" s="35" t="str">
        <f t="shared" si="3"/>
        <v/>
      </c>
      <c r="R12" s="36"/>
      <c r="S12" s="36"/>
      <c r="T12" s="36"/>
      <c r="U12" s="36"/>
      <c r="V12" s="36"/>
      <c r="W12" s="36"/>
      <c r="X12" s="36"/>
      <c r="Y12" s="8"/>
      <c r="Z12" s="8"/>
      <c r="AA12" s="8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37" t="str">
        <f t="shared" si="4"/>
        <v/>
      </c>
      <c r="CB12" s="6" t="str">
        <f t="shared" si="0"/>
        <v/>
      </c>
      <c r="CC12" s="37" t="str">
        <f t="shared" si="5"/>
        <v/>
      </c>
      <c r="CD12" s="37" t="str">
        <f t="shared" si="6"/>
        <v/>
      </c>
      <c r="CE12" s="6"/>
      <c r="CF12" s="6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38">
        <f t="shared" si="1"/>
        <v>0</v>
      </c>
      <c r="DB12" s="7"/>
      <c r="DC12" s="38">
        <f t="shared" si="2"/>
        <v>0</v>
      </c>
      <c r="DD12" s="38">
        <f t="shared" si="2"/>
        <v>0</v>
      </c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40" customFormat="1" ht="17.25" customHeight="1" x14ac:dyDescent="0.2">
      <c r="A13" s="306" t="s">
        <v>21</v>
      </c>
      <c r="B13" s="330"/>
      <c r="C13" s="25">
        <f>SUM(D13:G13)</f>
        <v>0</v>
      </c>
      <c r="D13" s="41"/>
      <c r="E13" s="42"/>
      <c r="F13" s="42"/>
      <c r="G13" s="43"/>
      <c r="H13" s="44"/>
      <c r="I13" s="45"/>
      <c r="J13" s="46"/>
      <c r="K13" s="44"/>
      <c r="L13" s="43"/>
      <c r="M13" s="47"/>
      <c r="N13" s="34"/>
      <c r="O13" s="34"/>
      <c r="P13" s="34"/>
      <c r="Q13" s="35" t="str">
        <f t="shared" si="3"/>
        <v/>
      </c>
      <c r="R13" s="36"/>
      <c r="S13" s="36"/>
      <c r="T13" s="36"/>
      <c r="U13" s="36"/>
      <c r="V13" s="36"/>
      <c r="W13" s="36"/>
      <c r="X13" s="36"/>
      <c r="Y13" s="8"/>
      <c r="Z13" s="8"/>
      <c r="AA13" s="8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37" t="str">
        <f t="shared" si="4"/>
        <v/>
      </c>
      <c r="CB13" s="6" t="str">
        <f t="shared" si="0"/>
        <v/>
      </c>
      <c r="CC13" s="37" t="str">
        <f t="shared" si="5"/>
        <v/>
      </c>
      <c r="CD13" s="37" t="str">
        <f t="shared" si="6"/>
        <v/>
      </c>
      <c r="CE13" s="6"/>
      <c r="CF13" s="6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38">
        <f t="shared" si="1"/>
        <v>0</v>
      </c>
      <c r="DB13" s="7"/>
      <c r="DC13" s="38">
        <f t="shared" si="2"/>
        <v>0</v>
      </c>
      <c r="DD13" s="38">
        <f t="shared" si="2"/>
        <v>0</v>
      </c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40" customFormat="1" ht="25.5" customHeight="1" x14ac:dyDescent="0.2">
      <c r="A14" s="306" t="s">
        <v>22</v>
      </c>
      <c r="B14" s="330"/>
      <c r="C14" s="25">
        <f t="shared" si="7"/>
        <v>0</v>
      </c>
      <c r="D14" s="41"/>
      <c r="E14" s="42"/>
      <c r="F14" s="42"/>
      <c r="G14" s="43"/>
      <c r="H14" s="44"/>
      <c r="I14" s="45"/>
      <c r="J14" s="46"/>
      <c r="K14" s="44"/>
      <c r="L14" s="43"/>
      <c r="M14" s="47"/>
      <c r="N14" s="34"/>
      <c r="O14" s="34"/>
      <c r="P14" s="34"/>
      <c r="Q14" s="35" t="str">
        <f t="shared" si="3"/>
        <v/>
      </c>
      <c r="R14" s="36"/>
      <c r="S14" s="36"/>
      <c r="T14" s="36"/>
      <c r="U14" s="36"/>
      <c r="V14" s="36"/>
      <c r="W14" s="36"/>
      <c r="X14" s="36"/>
      <c r="Y14" s="8"/>
      <c r="Z14" s="8"/>
      <c r="AA14" s="8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37" t="str">
        <f t="shared" si="4"/>
        <v/>
      </c>
      <c r="CB14" s="6" t="str">
        <f t="shared" si="0"/>
        <v/>
      </c>
      <c r="CC14" s="37" t="str">
        <f t="shared" si="5"/>
        <v/>
      </c>
      <c r="CD14" s="37" t="str">
        <f t="shared" si="6"/>
        <v/>
      </c>
      <c r="CE14" s="6"/>
      <c r="CF14" s="6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38">
        <f t="shared" si="1"/>
        <v>0</v>
      </c>
      <c r="DB14" s="7"/>
      <c r="DC14" s="38">
        <f t="shared" si="2"/>
        <v>0</v>
      </c>
      <c r="DD14" s="38">
        <f t="shared" si="2"/>
        <v>0</v>
      </c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40" customFormat="1" ht="27" customHeight="1" x14ac:dyDescent="0.2">
      <c r="A15" s="306" t="s">
        <v>23</v>
      </c>
      <c r="B15" s="330"/>
      <c r="C15" s="25">
        <f t="shared" si="7"/>
        <v>0</v>
      </c>
      <c r="D15" s="41"/>
      <c r="E15" s="42"/>
      <c r="F15" s="42"/>
      <c r="G15" s="43"/>
      <c r="H15" s="44"/>
      <c r="I15" s="45"/>
      <c r="J15" s="46"/>
      <c r="K15" s="44"/>
      <c r="L15" s="43"/>
      <c r="M15" s="47"/>
      <c r="N15" s="34"/>
      <c r="O15" s="34"/>
      <c r="P15" s="34"/>
      <c r="Q15" s="35" t="str">
        <f t="shared" si="3"/>
        <v/>
      </c>
      <c r="R15" s="36"/>
      <c r="S15" s="36"/>
      <c r="T15" s="36"/>
      <c r="U15" s="36"/>
      <c r="V15" s="36"/>
      <c r="W15" s="36"/>
      <c r="X15" s="36"/>
      <c r="Y15" s="8"/>
      <c r="Z15" s="8"/>
      <c r="AA15" s="8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37" t="str">
        <f t="shared" si="4"/>
        <v/>
      </c>
      <c r="CB15" s="6" t="str">
        <f t="shared" si="0"/>
        <v/>
      </c>
      <c r="CC15" s="37" t="str">
        <f t="shared" si="5"/>
        <v/>
      </c>
      <c r="CD15" s="37" t="str">
        <f t="shared" si="6"/>
        <v/>
      </c>
      <c r="CE15" s="6"/>
      <c r="CF15" s="6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38">
        <f t="shared" si="1"/>
        <v>0</v>
      </c>
      <c r="DB15" s="7"/>
      <c r="DC15" s="38">
        <f t="shared" si="2"/>
        <v>0</v>
      </c>
      <c r="DD15" s="38">
        <f t="shared" si="2"/>
        <v>0</v>
      </c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40" customFormat="1" ht="22.5" customHeight="1" x14ac:dyDescent="0.2">
      <c r="A16" s="306" t="s">
        <v>24</v>
      </c>
      <c r="B16" s="330"/>
      <c r="C16" s="25">
        <f t="shared" si="7"/>
        <v>0</v>
      </c>
      <c r="D16" s="41"/>
      <c r="E16" s="42"/>
      <c r="F16" s="42"/>
      <c r="G16" s="43"/>
      <c r="H16" s="44"/>
      <c r="I16" s="45"/>
      <c r="J16" s="46"/>
      <c r="K16" s="44"/>
      <c r="L16" s="43"/>
      <c r="M16" s="47"/>
      <c r="N16" s="34"/>
      <c r="O16" s="34"/>
      <c r="P16" s="34"/>
      <c r="Q16" s="35" t="str">
        <f t="shared" si="3"/>
        <v/>
      </c>
      <c r="R16" s="36"/>
      <c r="S16" s="36"/>
      <c r="T16" s="36"/>
      <c r="U16" s="36"/>
      <c r="V16" s="36"/>
      <c r="W16" s="36"/>
      <c r="X16" s="36"/>
      <c r="Y16" s="8"/>
      <c r="Z16" s="8"/>
      <c r="AA16" s="8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37" t="str">
        <f t="shared" si="4"/>
        <v/>
      </c>
      <c r="CB16" s="6" t="str">
        <f t="shared" si="0"/>
        <v/>
      </c>
      <c r="CC16" s="37" t="str">
        <f t="shared" si="5"/>
        <v/>
      </c>
      <c r="CD16" s="37" t="str">
        <f t="shared" si="6"/>
        <v/>
      </c>
      <c r="CE16" s="6"/>
      <c r="CF16" s="6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38">
        <f t="shared" si="1"/>
        <v>0</v>
      </c>
      <c r="DB16" s="7"/>
      <c r="DC16" s="38">
        <f t="shared" si="2"/>
        <v>0</v>
      </c>
      <c r="DD16" s="38">
        <f t="shared" si="2"/>
        <v>0</v>
      </c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40" customFormat="1" ht="17.25" customHeight="1" x14ac:dyDescent="0.2">
      <c r="A17" s="306" t="s">
        <v>25</v>
      </c>
      <c r="B17" s="330"/>
      <c r="C17" s="25">
        <f t="shared" si="7"/>
        <v>0</v>
      </c>
      <c r="D17" s="41"/>
      <c r="E17" s="42"/>
      <c r="F17" s="42"/>
      <c r="G17" s="43"/>
      <c r="H17" s="44"/>
      <c r="I17" s="45"/>
      <c r="J17" s="46"/>
      <c r="K17" s="44"/>
      <c r="L17" s="43"/>
      <c r="M17" s="47"/>
      <c r="N17" s="34"/>
      <c r="O17" s="34"/>
      <c r="P17" s="34"/>
      <c r="Q17" s="35" t="str">
        <f t="shared" si="3"/>
        <v/>
      </c>
      <c r="R17" s="36"/>
      <c r="S17" s="36"/>
      <c r="T17" s="36"/>
      <c r="U17" s="36"/>
      <c r="V17" s="36"/>
      <c r="W17" s="36"/>
      <c r="X17" s="36"/>
      <c r="Y17" s="8"/>
      <c r="Z17" s="8"/>
      <c r="AA17" s="8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37" t="str">
        <f t="shared" si="4"/>
        <v/>
      </c>
      <c r="CB17" s="6" t="str">
        <f t="shared" si="0"/>
        <v/>
      </c>
      <c r="CC17" s="37" t="str">
        <f t="shared" si="5"/>
        <v/>
      </c>
      <c r="CD17" s="37" t="str">
        <f t="shared" si="6"/>
        <v/>
      </c>
      <c r="CE17" s="6"/>
      <c r="CF17" s="6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38">
        <f t="shared" si="1"/>
        <v>0</v>
      </c>
      <c r="DB17" s="7"/>
      <c r="DC17" s="38">
        <f t="shared" si="2"/>
        <v>0</v>
      </c>
      <c r="DD17" s="38">
        <f t="shared" si="2"/>
        <v>0</v>
      </c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40" customFormat="1" ht="23.25" customHeight="1" x14ac:dyDescent="0.2">
      <c r="A18" s="306" t="s">
        <v>26</v>
      </c>
      <c r="B18" s="307"/>
      <c r="C18" s="25">
        <f t="shared" si="7"/>
        <v>0</v>
      </c>
      <c r="D18" s="41"/>
      <c r="E18" s="42"/>
      <c r="F18" s="42"/>
      <c r="G18" s="43"/>
      <c r="H18" s="44"/>
      <c r="I18" s="45"/>
      <c r="J18" s="46"/>
      <c r="K18" s="44"/>
      <c r="L18" s="43"/>
      <c r="M18" s="48"/>
      <c r="N18" s="34"/>
      <c r="O18" s="34"/>
      <c r="P18" s="34"/>
      <c r="Q18" s="35" t="str">
        <f t="shared" si="3"/>
        <v/>
      </c>
      <c r="R18" s="36"/>
      <c r="S18" s="36"/>
      <c r="T18" s="36"/>
      <c r="U18" s="36"/>
      <c r="V18" s="36"/>
      <c r="W18" s="36"/>
      <c r="X18" s="36"/>
      <c r="Y18" s="8"/>
      <c r="Z18" s="8"/>
      <c r="AA18" s="8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37" t="str">
        <f t="shared" si="4"/>
        <v/>
      </c>
      <c r="CB18" s="37" t="str">
        <f t="shared" si="0"/>
        <v/>
      </c>
      <c r="CC18" s="37" t="str">
        <f t="shared" si="5"/>
        <v/>
      </c>
      <c r="CD18" s="37" t="str">
        <f t="shared" si="6"/>
        <v/>
      </c>
      <c r="CE18" s="6"/>
      <c r="CF18" s="6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38">
        <f t="shared" si="1"/>
        <v>0</v>
      </c>
      <c r="DB18" s="38">
        <f>IF(M18&gt;$C18,1,0)</f>
        <v>0</v>
      </c>
      <c r="DC18" s="38">
        <f>IF(N18&gt;$C18,1,0)</f>
        <v>0</v>
      </c>
      <c r="DD18" s="38">
        <f>IF(O18&gt;$C18,1,0)</f>
        <v>0</v>
      </c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40" customFormat="1" ht="17.25" customHeight="1" x14ac:dyDescent="0.2">
      <c r="A19" s="306" t="s">
        <v>27</v>
      </c>
      <c r="B19" s="330"/>
      <c r="C19" s="25">
        <f t="shared" si="7"/>
        <v>0</v>
      </c>
      <c r="D19" s="41"/>
      <c r="E19" s="42"/>
      <c r="F19" s="42"/>
      <c r="G19" s="43"/>
      <c r="H19" s="44"/>
      <c r="I19" s="45"/>
      <c r="J19" s="46"/>
      <c r="K19" s="44"/>
      <c r="L19" s="43"/>
      <c r="M19" s="48"/>
      <c r="N19" s="34"/>
      <c r="O19" s="34"/>
      <c r="P19" s="34"/>
      <c r="Q19" s="35" t="str">
        <f t="shared" si="3"/>
        <v/>
      </c>
      <c r="R19" s="36"/>
      <c r="S19" s="36"/>
      <c r="T19" s="36"/>
      <c r="U19" s="36"/>
      <c r="V19" s="36"/>
      <c r="W19" s="36"/>
      <c r="X19" s="36"/>
      <c r="Y19" s="8"/>
      <c r="Z19" s="8"/>
      <c r="AA19" s="8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37" t="str">
        <f t="shared" si="4"/>
        <v/>
      </c>
      <c r="CB19" s="37" t="str">
        <f t="shared" si="0"/>
        <v/>
      </c>
      <c r="CC19" s="37" t="str">
        <f t="shared" si="5"/>
        <v/>
      </c>
      <c r="CD19" s="37" t="str">
        <f t="shared" si="6"/>
        <v/>
      </c>
      <c r="CE19" s="6"/>
      <c r="CF19" s="6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38">
        <f t="shared" si="1"/>
        <v>0</v>
      </c>
      <c r="DB19" s="38">
        <f>IF(M19&gt;C19,1,0)</f>
        <v>0</v>
      </c>
      <c r="DC19" s="38">
        <f t="shared" ref="DC19:DD35" si="8">IF(N19&gt;$C19,1,0)</f>
        <v>0</v>
      </c>
      <c r="DD19" s="38">
        <f t="shared" si="8"/>
        <v>0</v>
      </c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40" customFormat="1" ht="17.25" customHeight="1" x14ac:dyDescent="0.2">
      <c r="A20" s="306" t="s">
        <v>28</v>
      </c>
      <c r="B20" s="330"/>
      <c r="C20" s="25">
        <f t="shared" si="7"/>
        <v>0</v>
      </c>
      <c r="D20" s="41"/>
      <c r="E20" s="42"/>
      <c r="F20" s="42"/>
      <c r="G20" s="43"/>
      <c r="H20" s="44"/>
      <c r="I20" s="45"/>
      <c r="J20" s="46"/>
      <c r="K20" s="44"/>
      <c r="L20" s="43"/>
      <c r="M20" s="48"/>
      <c r="N20" s="34"/>
      <c r="O20" s="34"/>
      <c r="P20" s="34"/>
      <c r="Q20" s="35" t="str">
        <f t="shared" si="3"/>
        <v/>
      </c>
      <c r="R20" s="36"/>
      <c r="S20" s="36"/>
      <c r="T20" s="36"/>
      <c r="U20" s="36"/>
      <c r="V20" s="36"/>
      <c r="W20" s="36"/>
      <c r="X20" s="36"/>
      <c r="Y20" s="8"/>
      <c r="Z20" s="8"/>
      <c r="AA20" s="8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37" t="str">
        <f t="shared" si="4"/>
        <v/>
      </c>
      <c r="CB20" s="37" t="str">
        <f t="shared" si="0"/>
        <v/>
      </c>
      <c r="CC20" s="37" t="str">
        <f t="shared" si="5"/>
        <v/>
      </c>
      <c r="CD20" s="37" t="str">
        <f t="shared" si="6"/>
        <v/>
      </c>
      <c r="CE20" s="6"/>
      <c r="CF20" s="6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38">
        <f t="shared" si="1"/>
        <v>0</v>
      </c>
      <c r="DB20" s="38">
        <f>IF(M20&gt;C20,1,0)</f>
        <v>0</v>
      </c>
      <c r="DC20" s="38">
        <f t="shared" si="8"/>
        <v>0</v>
      </c>
      <c r="DD20" s="38">
        <f t="shared" si="8"/>
        <v>0</v>
      </c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40" customFormat="1" ht="25.5" customHeight="1" x14ac:dyDescent="0.2">
      <c r="A21" s="306" t="s">
        <v>29</v>
      </c>
      <c r="B21" s="330"/>
      <c r="C21" s="25">
        <f t="shared" si="7"/>
        <v>0</v>
      </c>
      <c r="D21" s="41"/>
      <c r="E21" s="42"/>
      <c r="F21" s="42"/>
      <c r="G21" s="43"/>
      <c r="H21" s="44"/>
      <c r="I21" s="45"/>
      <c r="J21" s="46"/>
      <c r="K21" s="44"/>
      <c r="L21" s="43"/>
      <c r="M21" s="47"/>
      <c r="N21" s="34"/>
      <c r="O21" s="34"/>
      <c r="P21" s="34"/>
      <c r="Q21" s="35" t="str">
        <f t="shared" si="3"/>
        <v/>
      </c>
      <c r="R21" s="36"/>
      <c r="S21" s="36"/>
      <c r="T21" s="36"/>
      <c r="U21" s="36"/>
      <c r="V21" s="36"/>
      <c r="W21" s="36"/>
      <c r="X21" s="36"/>
      <c r="Y21" s="8"/>
      <c r="Z21" s="8"/>
      <c r="AA21" s="8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37" t="str">
        <f t="shared" si="4"/>
        <v/>
      </c>
      <c r="CB21" s="6" t="str">
        <f t="shared" si="0"/>
        <v/>
      </c>
      <c r="CC21" s="37" t="str">
        <f t="shared" si="5"/>
        <v/>
      </c>
      <c r="CD21" s="37" t="str">
        <f t="shared" si="6"/>
        <v/>
      </c>
      <c r="CE21" s="6"/>
      <c r="CF21" s="6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38">
        <f t="shared" si="1"/>
        <v>0</v>
      </c>
      <c r="DB21" s="7"/>
      <c r="DC21" s="38">
        <f t="shared" si="8"/>
        <v>0</v>
      </c>
      <c r="DD21" s="38">
        <f t="shared" si="8"/>
        <v>0</v>
      </c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40" customFormat="1" ht="17.25" customHeight="1" x14ac:dyDescent="0.2">
      <c r="A22" s="306" t="s">
        <v>30</v>
      </c>
      <c r="B22" s="330"/>
      <c r="C22" s="25">
        <f t="shared" si="7"/>
        <v>0</v>
      </c>
      <c r="D22" s="41"/>
      <c r="E22" s="42"/>
      <c r="F22" s="42"/>
      <c r="G22" s="43"/>
      <c r="H22" s="44"/>
      <c r="I22" s="45"/>
      <c r="J22" s="46"/>
      <c r="K22" s="44"/>
      <c r="L22" s="43"/>
      <c r="M22" s="47"/>
      <c r="N22" s="34"/>
      <c r="O22" s="34"/>
      <c r="P22" s="34"/>
      <c r="Q22" s="35" t="str">
        <f t="shared" si="3"/>
        <v/>
      </c>
      <c r="R22" s="36"/>
      <c r="S22" s="36"/>
      <c r="T22" s="36"/>
      <c r="U22" s="36"/>
      <c r="V22" s="36"/>
      <c r="W22" s="36"/>
      <c r="X22" s="36"/>
      <c r="Y22" s="8"/>
      <c r="Z22" s="8"/>
      <c r="AA22" s="8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37" t="str">
        <f t="shared" si="4"/>
        <v/>
      </c>
      <c r="CB22" s="6" t="str">
        <f t="shared" si="0"/>
        <v/>
      </c>
      <c r="CC22" s="37" t="str">
        <f t="shared" si="5"/>
        <v/>
      </c>
      <c r="CD22" s="37" t="str">
        <f t="shared" si="6"/>
        <v/>
      </c>
      <c r="CE22" s="6"/>
      <c r="CF22" s="6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38">
        <f t="shared" si="1"/>
        <v>0</v>
      </c>
      <c r="DB22" s="7"/>
      <c r="DC22" s="38">
        <f t="shared" si="8"/>
        <v>0</v>
      </c>
      <c r="DD22" s="38">
        <f t="shared" si="8"/>
        <v>0</v>
      </c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40" customFormat="1" ht="17.25" customHeight="1" x14ac:dyDescent="0.2">
      <c r="A23" s="306" t="s">
        <v>31</v>
      </c>
      <c r="B23" s="307"/>
      <c r="C23" s="25">
        <f>SUM(D23:G23)</f>
        <v>0</v>
      </c>
      <c r="D23" s="41"/>
      <c r="E23" s="42"/>
      <c r="F23" s="42"/>
      <c r="G23" s="43"/>
      <c r="H23" s="44"/>
      <c r="I23" s="45"/>
      <c r="J23" s="46"/>
      <c r="K23" s="44"/>
      <c r="L23" s="43"/>
      <c r="M23" s="48"/>
      <c r="N23" s="34"/>
      <c r="O23" s="34"/>
      <c r="P23" s="34"/>
      <c r="Q23" s="35" t="str">
        <f t="shared" si="3"/>
        <v/>
      </c>
      <c r="R23" s="36"/>
      <c r="S23" s="36"/>
      <c r="T23" s="36"/>
      <c r="U23" s="36"/>
      <c r="V23" s="36"/>
      <c r="W23" s="36"/>
      <c r="X23" s="36"/>
      <c r="Y23" s="8"/>
      <c r="Z23" s="8"/>
      <c r="AA23" s="8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37" t="str">
        <f t="shared" si="4"/>
        <v/>
      </c>
      <c r="CB23" s="37" t="str">
        <f t="shared" si="0"/>
        <v/>
      </c>
      <c r="CC23" s="37" t="str">
        <f t="shared" si="5"/>
        <v/>
      </c>
      <c r="CD23" s="37" t="str">
        <f t="shared" si="6"/>
        <v/>
      </c>
      <c r="CE23" s="6"/>
      <c r="CF23" s="6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38">
        <f t="shared" si="1"/>
        <v>0</v>
      </c>
      <c r="DB23" s="38">
        <f>IF(M23&gt;C23,1,0)</f>
        <v>0</v>
      </c>
      <c r="DC23" s="38">
        <f t="shared" si="8"/>
        <v>0</v>
      </c>
      <c r="DD23" s="38">
        <f t="shared" si="8"/>
        <v>0</v>
      </c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40" customFormat="1" ht="17.25" customHeight="1" x14ac:dyDescent="0.2">
      <c r="A24" s="306" t="s">
        <v>32</v>
      </c>
      <c r="B24" s="307"/>
      <c r="C24" s="25">
        <f t="shared" si="7"/>
        <v>0</v>
      </c>
      <c r="D24" s="41"/>
      <c r="E24" s="42"/>
      <c r="F24" s="42"/>
      <c r="G24" s="43"/>
      <c r="H24" s="44"/>
      <c r="I24" s="45"/>
      <c r="J24" s="46"/>
      <c r="K24" s="44"/>
      <c r="L24" s="43"/>
      <c r="M24" s="48"/>
      <c r="N24" s="34"/>
      <c r="O24" s="34"/>
      <c r="P24" s="34"/>
      <c r="Q24" s="35" t="str">
        <f t="shared" si="3"/>
        <v/>
      </c>
      <c r="R24" s="36"/>
      <c r="S24" s="36"/>
      <c r="T24" s="36"/>
      <c r="U24" s="36"/>
      <c r="V24" s="36"/>
      <c r="W24" s="36"/>
      <c r="X24" s="36"/>
      <c r="Y24" s="8"/>
      <c r="Z24" s="8"/>
      <c r="AA24" s="8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37" t="str">
        <f t="shared" si="4"/>
        <v/>
      </c>
      <c r="CB24" s="37" t="str">
        <f t="shared" si="0"/>
        <v/>
      </c>
      <c r="CC24" s="37" t="str">
        <f t="shared" si="5"/>
        <v/>
      </c>
      <c r="CD24" s="37" t="str">
        <f t="shared" si="6"/>
        <v/>
      </c>
      <c r="CE24" s="6"/>
      <c r="CF24" s="6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38">
        <f t="shared" si="1"/>
        <v>0</v>
      </c>
      <c r="DB24" s="38">
        <f>IF(M24&gt;C24,1,0)</f>
        <v>0</v>
      </c>
      <c r="DC24" s="38">
        <f t="shared" si="8"/>
        <v>0</v>
      </c>
      <c r="DD24" s="38">
        <f t="shared" si="8"/>
        <v>0</v>
      </c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40" customFormat="1" ht="25.5" customHeight="1" x14ac:dyDescent="0.2">
      <c r="A25" s="306" t="s">
        <v>33</v>
      </c>
      <c r="B25" s="307"/>
      <c r="C25" s="25">
        <f>SUM(D25:G25)</f>
        <v>0</v>
      </c>
      <c r="D25" s="41"/>
      <c r="E25" s="42"/>
      <c r="F25" s="42"/>
      <c r="G25" s="43"/>
      <c r="H25" s="44"/>
      <c r="I25" s="45"/>
      <c r="J25" s="46"/>
      <c r="K25" s="44"/>
      <c r="L25" s="43"/>
      <c r="M25" s="48"/>
      <c r="N25" s="34"/>
      <c r="O25" s="34"/>
      <c r="P25" s="34"/>
      <c r="Q25" s="35" t="str">
        <f t="shared" si="3"/>
        <v/>
      </c>
      <c r="R25" s="36"/>
      <c r="S25" s="36"/>
      <c r="T25" s="36"/>
      <c r="U25" s="36"/>
      <c r="V25" s="36"/>
      <c r="W25" s="36"/>
      <c r="X25" s="36"/>
      <c r="Y25" s="8"/>
      <c r="Z25" s="8"/>
      <c r="AA25" s="8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37" t="str">
        <f t="shared" si="4"/>
        <v/>
      </c>
      <c r="CB25" s="37" t="str">
        <f t="shared" si="0"/>
        <v/>
      </c>
      <c r="CC25" s="37" t="str">
        <f t="shared" si="5"/>
        <v/>
      </c>
      <c r="CD25" s="37" t="str">
        <f t="shared" si="6"/>
        <v/>
      </c>
      <c r="CE25" s="6"/>
      <c r="CF25" s="6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38">
        <f t="shared" si="1"/>
        <v>0</v>
      </c>
      <c r="DB25" s="38">
        <f>IF(M25&gt;C25,1,0)</f>
        <v>0</v>
      </c>
      <c r="DC25" s="38">
        <f t="shared" si="8"/>
        <v>0</v>
      </c>
      <c r="DD25" s="38">
        <f t="shared" si="8"/>
        <v>0</v>
      </c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40" customFormat="1" ht="26.25" customHeight="1" x14ac:dyDescent="0.2">
      <c r="A26" s="306" t="s">
        <v>34</v>
      </c>
      <c r="B26" s="330"/>
      <c r="C26" s="25">
        <f t="shared" si="7"/>
        <v>0</v>
      </c>
      <c r="D26" s="41"/>
      <c r="E26" s="42"/>
      <c r="F26" s="42"/>
      <c r="G26" s="43"/>
      <c r="H26" s="44"/>
      <c r="I26" s="45"/>
      <c r="J26" s="46"/>
      <c r="K26" s="44"/>
      <c r="L26" s="43"/>
      <c r="M26" s="47"/>
      <c r="N26" s="34"/>
      <c r="O26" s="34"/>
      <c r="P26" s="34"/>
      <c r="Q26" s="35" t="str">
        <f t="shared" si="3"/>
        <v/>
      </c>
      <c r="R26" s="36"/>
      <c r="S26" s="36"/>
      <c r="T26" s="36"/>
      <c r="U26" s="36"/>
      <c r="V26" s="36"/>
      <c r="W26" s="36"/>
      <c r="X26" s="36"/>
      <c r="Y26" s="8"/>
      <c r="Z26" s="8"/>
      <c r="AA26" s="8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37" t="str">
        <f t="shared" si="4"/>
        <v/>
      </c>
      <c r="CB26" s="6" t="str">
        <f t="shared" si="0"/>
        <v/>
      </c>
      <c r="CC26" s="37" t="str">
        <f t="shared" si="5"/>
        <v/>
      </c>
      <c r="CD26" s="37" t="str">
        <f t="shared" si="6"/>
        <v/>
      </c>
      <c r="CE26" s="6"/>
      <c r="CF26" s="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38">
        <f t="shared" si="1"/>
        <v>0</v>
      </c>
      <c r="DB26" s="7"/>
      <c r="DC26" s="38">
        <f t="shared" si="8"/>
        <v>0</v>
      </c>
      <c r="DD26" s="38">
        <f t="shared" si="8"/>
        <v>0</v>
      </c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40" customFormat="1" ht="26.25" customHeight="1" x14ac:dyDescent="0.2">
      <c r="A27" s="306" t="s">
        <v>35</v>
      </c>
      <c r="B27" s="307"/>
      <c r="C27" s="25">
        <f t="shared" si="7"/>
        <v>0</v>
      </c>
      <c r="D27" s="41"/>
      <c r="E27" s="42"/>
      <c r="F27" s="42"/>
      <c r="G27" s="43"/>
      <c r="H27" s="44"/>
      <c r="I27" s="45"/>
      <c r="J27" s="46"/>
      <c r="K27" s="44"/>
      <c r="L27" s="43"/>
      <c r="M27" s="47"/>
      <c r="N27" s="34"/>
      <c r="O27" s="34"/>
      <c r="P27" s="34"/>
      <c r="Q27" s="35" t="str">
        <f t="shared" si="3"/>
        <v/>
      </c>
      <c r="R27" s="36"/>
      <c r="S27" s="36"/>
      <c r="T27" s="36"/>
      <c r="U27" s="36"/>
      <c r="V27" s="36"/>
      <c r="W27" s="36"/>
      <c r="X27" s="36"/>
      <c r="Y27" s="8"/>
      <c r="Z27" s="8"/>
      <c r="AA27" s="8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37" t="str">
        <f t="shared" si="4"/>
        <v/>
      </c>
      <c r="CB27" s="6" t="str">
        <f t="shared" si="0"/>
        <v/>
      </c>
      <c r="CC27" s="37" t="str">
        <f t="shared" si="5"/>
        <v/>
      </c>
      <c r="CD27" s="37" t="str">
        <f t="shared" si="6"/>
        <v/>
      </c>
      <c r="CE27" s="6"/>
      <c r="CF27" s="6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38">
        <f t="shared" si="1"/>
        <v>0</v>
      </c>
      <c r="DB27" s="7"/>
      <c r="DC27" s="38">
        <f t="shared" si="8"/>
        <v>0</v>
      </c>
      <c r="DD27" s="38">
        <f t="shared" si="8"/>
        <v>0</v>
      </c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40" customFormat="1" ht="24.75" customHeight="1" x14ac:dyDescent="0.2">
      <c r="A28" s="308" t="s">
        <v>36</v>
      </c>
      <c r="B28" s="331"/>
      <c r="C28" s="25">
        <f t="shared" si="7"/>
        <v>0</v>
      </c>
      <c r="D28" s="41"/>
      <c r="E28" s="42"/>
      <c r="F28" s="42"/>
      <c r="G28" s="43"/>
      <c r="H28" s="44"/>
      <c r="I28" s="45"/>
      <c r="J28" s="46"/>
      <c r="K28" s="44"/>
      <c r="L28" s="43"/>
      <c r="M28" s="47"/>
      <c r="N28" s="34"/>
      <c r="O28" s="34"/>
      <c r="P28" s="34"/>
      <c r="Q28" s="35" t="str">
        <f t="shared" si="3"/>
        <v/>
      </c>
      <c r="R28" s="36"/>
      <c r="S28" s="36"/>
      <c r="T28" s="36"/>
      <c r="U28" s="36"/>
      <c r="V28" s="36"/>
      <c r="W28" s="36"/>
      <c r="X28" s="36"/>
      <c r="Y28" s="8"/>
      <c r="Z28" s="8"/>
      <c r="AA28" s="8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37" t="str">
        <f t="shared" si="4"/>
        <v/>
      </c>
      <c r="CB28" s="6" t="str">
        <f t="shared" si="0"/>
        <v/>
      </c>
      <c r="CC28" s="37" t="str">
        <f t="shared" si="5"/>
        <v/>
      </c>
      <c r="CD28" s="37" t="str">
        <f t="shared" si="6"/>
        <v/>
      </c>
      <c r="CE28" s="6"/>
      <c r="CF28" s="6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38">
        <f t="shared" si="1"/>
        <v>0</v>
      </c>
      <c r="DB28" s="7"/>
      <c r="DC28" s="38">
        <f t="shared" si="8"/>
        <v>0</v>
      </c>
      <c r="DD28" s="38">
        <f t="shared" si="8"/>
        <v>0</v>
      </c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40" customFormat="1" ht="17.25" customHeight="1" x14ac:dyDescent="0.2">
      <c r="A29" s="308" t="s">
        <v>37</v>
      </c>
      <c r="B29" s="309"/>
      <c r="C29" s="25">
        <f t="shared" si="7"/>
        <v>0</v>
      </c>
      <c r="D29" s="41"/>
      <c r="E29" s="42"/>
      <c r="F29" s="42"/>
      <c r="G29" s="43"/>
      <c r="H29" s="44"/>
      <c r="I29" s="45"/>
      <c r="J29" s="46"/>
      <c r="K29" s="44"/>
      <c r="L29" s="43"/>
      <c r="M29" s="48"/>
      <c r="N29" s="34"/>
      <c r="O29" s="34"/>
      <c r="P29" s="34"/>
      <c r="Q29" s="35" t="str">
        <f t="shared" si="3"/>
        <v/>
      </c>
      <c r="R29" s="36"/>
      <c r="S29" s="36"/>
      <c r="T29" s="36"/>
      <c r="U29" s="36"/>
      <c r="V29" s="36"/>
      <c r="W29" s="36"/>
      <c r="X29" s="36"/>
      <c r="Y29" s="8"/>
      <c r="Z29" s="8"/>
      <c r="AA29" s="8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37" t="str">
        <f t="shared" si="4"/>
        <v/>
      </c>
      <c r="CB29" s="37" t="str">
        <f t="shared" si="0"/>
        <v/>
      </c>
      <c r="CC29" s="37" t="str">
        <f t="shared" si="5"/>
        <v/>
      </c>
      <c r="CD29" s="37" t="str">
        <f t="shared" si="6"/>
        <v/>
      </c>
      <c r="CE29" s="6"/>
      <c r="CF29" s="6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38">
        <f t="shared" si="1"/>
        <v>0</v>
      </c>
      <c r="DB29" s="38">
        <f t="shared" ref="DB29:DB35" si="9">IF(M29&gt;C29,1,0)</f>
        <v>0</v>
      </c>
      <c r="DC29" s="38">
        <f t="shared" si="8"/>
        <v>0</v>
      </c>
      <c r="DD29" s="38">
        <f t="shared" si="8"/>
        <v>0</v>
      </c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40" customFormat="1" ht="17.25" customHeight="1" x14ac:dyDescent="0.2">
      <c r="A30" s="306" t="s">
        <v>38</v>
      </c>
      <c r="B30" s="330"/>
      <c r="C30" s="25">
        <f t="shared" si="7"/>
        <v>0</v>
      </c>
      <c r="D30" s="49"/>
      <c r="E30" s="42"/>
      <c r="F30" s="42"/>
      <c r="G30" s="43"/>
      <c r="H30" s="45"/>
      <c r="I30" s="45"/>
      <c r="J30" s="49"/>
      <c r="K30" s="44"/>
      <c r="L30" s="43"/>
      <c r="M30" s="48"/>
      <c r="N30" s="34"/>
      <c r="O30" s="34"/>
      <c r="P30" s="34"/>
      <c r="Q30" s="35" t="str">
        <f t="shared" si="3"/>
        <v/>
      </c>
      <c r="R30" s="36"/>
      <c r="S30" s="36"/>
      <c r="T30" s="36"/>
      <c r="U30" s="36"/>
      <c r="V30" s="36"/>
      <c r="W30" s="36"/>
      <c r="X30" s="36"/>
      <c r="Y30" s="8"/>
      <c r="Z30" s="8"/>
      <c r="AA30" s="8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37" t="str">
        <f t="shared" si="4"/>
        <v/>
      </c>
      <c r="CB30" s="37" t="str">
        <f t="shared" si="0"/>
        <v/>
      </c>
      <c r="CC30" s="37" t="str">
        <f t="shared" si="5"/>
        <v/>
      </c>
      <c r="CD30" s="37" t="str">
        <f t="shared" si="6"/>
        <v/>
      </c>
      <c r="CE30" s="6"/>
      <c r="CF30" s="6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38">
        <f t="shared" si="1"/>
        <v>0</v>
      </c>
      <c r="DB30" s="38">
        <f t="shared" si="9"/>
        <v>0</v>
      </c>
      <c r="DC30" s="38">
        <f t="shared" si="8"/>
        <v>0</v>
      </c>
      <c r="DD30" s="38">
        <f t="shared" si="8"/>
        <v>0</v>
      </c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40" customFormat="1" ht="24" customHeight="1" x14ac:dyDescent="0.2">
      <c r="A31" s="332" t="s">
        <v>39</v>
      </c>
      <c r="B31" s="333"/>
      <c r="C31" s="25">
        <f>SUM(D31:G31)</f>
        <v>0</v>
      </c>
      <c r="D31" s="49"/>
      <c r="E31" s="42"/>
      <c r="F31" s="42"/>
      <c r="G31" s="43"/>
      <c r="H31" s="45"/>
      <c r="I31" s="45"/>
      <c r="J31" s="49"/>
      <c r="K31" s="44"/>
      <c r="L31" s="43"/>
      <c r="M31" s="48"/>
      <c r="N31" s="34"/>
      <c r="O31" s="34"/>
      <c r="P31" s="34"/>
      <c r="Q31" s="35" t="str">
        <f t="shared" si="3"/>
        <v/>
      </c>
      <c r="R31" s="36"/>
      <c r="S31" s="36"/>
      <c r="T31" s="36"/>
      <c r="U31" s="36"/>
      <c r="V31" s="36"/>
      <c r="W31" s="36"/>
      <c r="X31" s="36"/>
      <c r="Y31" s="8"/>
      <c r="Z31" s="8"/>
      <c r="AA31" s="8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37" t="str">
        <f t="shared" si="4"/>
        <v/>
      </c>
      <c r="CB31" s="37" t="str">
        <f t="shared" si="0"/>
        <v/>
      </c>
      <c r="CC31" s="37" t="str">
        <f t="shared" si="5"/>
        <v/>
      </c>
      <c r="CD31" s="37" t="str">
        <f t="shared" si="6"/>
        <v/>
      </c>
      <c r="CE31" s="6"/>
      <c r="CF31" s="6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38">
        <f t="shared" si="1"/>
        <v>0</v>
      </c>
      <c r="DB31" s="38">
        <f t="shared" si="9"/>
        <v>0</v>
      </c>
      <c r="DC31" s="38">
        <f t="shared" si="8"/>
        <v>0</v>
      </c>
      <c r="DD31" s="38">
        <f t="shared" si="8"/>
        <v>0</v>
      </c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40" customFormat="1" ht="24" customHeight="1" x14ac:dyDescent="0.2">
      <c r="A32" s="332" t="s">
        <v>40</v>
      </c>
      <c r="B32" s="333"/>
      <c r="C32" s="25">
        <f>SUM(D32:G32)</f>
        <v>0</v>
      </c>
      <c r="D32" s="49"/>
      <c r="E32" s="42"/>
      <c r="F32" s="42"/>
      <c r="G32" s="43"/>
      <c r="H32" s="44"/>
      <c r="I32" s="45"/>
      <c r="J32" s="49"/>
      <c r="K32" s="44"/>
      <c r="L32" s="43"/>
      <c r="M32" s="48"/>
      <c r="N32" s="34"/>
      <c r="O32" s="34"/>
      <c r="P32" s="34"/>
      <c r="Q32" s="35" t="str">
        <f t="shared" si="3"/>
        <v/>
      </c>
      <c r="R32" s="36"/>
      <c r="S32" s="36"/>
      <c r="T32" s="36"/>
      <c r="U32" s="36"/>
      <c r="V32" s="36"/>
      <c r="W32" s="36"/>
      <c r="X32" s="36"/>
      <c r="Y32" s="8"/>
      <c r="Z32" s="8"/>
      <c r="AA32" s="8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37" t="str">
        <f t="shared" si="4"/>
        <v/>
      </c>
      <c r="CB32" s="37" t="str">
        <f>IF(DB32=1,"* Programa de Atención Domiciliaria a Personas con Dependencia Severa debe ser MENOR O IGUAL al Total. ","")</f>
        <v/>
      </c>
      <c r="CC32" s="37" t="str">
        <f t="shared" si="5"/>
        <v/>
      </c>
      <c r="CD32" s="37" t="str">
        <f t="shared" si="6"/>
        <v/>
      </c>
      <c r="CE32" s="6"/>
      <c r="CF32" s="6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38"/>
      <c r="DB32" s="38">
        <f t="shared" si="9"/>
        <v>0</v>
      </c>
      <c r="DC32" s="38">
        <f t="shared" si="8"/>
        <v>0</v>
      </c>
      <c r="DD32" s="38">
        <f t="shared" si="8"/>
        <v>0</v>
      </c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40" customFormat="1" ht="24" customHeight="1" x14ac:dyDescent="0.2">
      <c r="A33" s="332" t="s">
        <v>41</v>
      </c>
      <c r="B33" s="333"/>
      <c r="C33" s="25">
        <f>SUM(D33:G33)</f>
        <v>0</v>
      </c>
      <c r="D33" s="49"/>
      <c r="E33" s="42"/>
      <c r="F33" s="42"/>
      <c r="G33" s="43"/>
      <c r="H33" s="44"/>
      <c r="I33" s="45"/>
      <c r="J33" s="49"/>
      <c r="K33" s="44"/>
      <c r="L33" s="43"/>
      <c r="M33" s="48"/>
      <c r="N33" s="34"/>
      <c r="O33" s="34"/>
      <c r="P33" s="34"/>
      <c r="Q33" s="35" t="str">
        <f t="shared" si="3"/>
        <v/>
      </c>
      <c r="R33" s="36"/>
      <c r="S33" s="36"/>
      <c r="T33" s="36"/>
      <c r="U33" s="36"/>
      <c r="V33" s="36"/>
      <c r="W33" s="36"/>
      <c r="X33" s="36"/>
      <c r="Y33" s="8"/>
      <c r="Z33" s="8"/>
      <c r="AA33" s="8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37" t="str">
        <f t="shared" si="4"/>
        <v/>
      </c>
      <c r="CB33" s="37" t="str">
        <f>IF(DB33=1,"* Programa de Atención Domiciliaria a Personas con Dependencia Severa debe ser MENOR O IGUAL al Total. ","")</f>
        <v/>
      </c>
      <c r="CC33" s="37" t="str">
        <f t="shared" si="5"/>
        <v/>
      </c>
      <c r="CD33" s="37" t="str">
        <f t="shared" si="6"/>
        <v/>
      </c>
      <c r="CE33" s="6"/>
      <c r="CF33" s="6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38">
        <f>IF((K33+J33+L33)&lt;&gt;C33,1,0)</f>
        <v>0</v>
      </c>
      <c r="DB33" s="38">
        <f t="shared" si="9"/>
        <v>0</v>
      </c>
      <c r="DC33" s="38">
        <f t="shared" si="8"/>
        <v>0</v>
      </c>
      <c r="DD33" s="38">
        <f t="shared" si="8"/>
        <v>0</v>
      </c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40" customFormat="1" ht="24" customHeight="1" x14ac:dyDescent="0.2">
      <c r="A34" s="334" t="s">
        <v>42</v>
      </c>
      <c r="B34" s="335"/>
      <c r="C34" s="50">
        <f>SUM(D34:G34)</f>
        <v>0</v>
      </c>
      <c r="D34" s="51"/>
      <c r="E34" s="27"/>
      <c r="F34" s="27"/>
      <c r="G34" s="32"/>
      <c r="H34" s="29"/>
      <c r="I34" s="30"/>
      <c r="J34" s="51"/>
      <c r="K34" s="29"/>
      <c r="L34" s="32"/>
      <c r="M34" s="48"/>
      <c r="N34" s="52"/>
      <c r="O34" s="52"/>
      <c r="P34" s="52"/>
      <c r="Q34" s="35" t="str">
        <f t="shared" si="3"/>
        <v/>
      </c>
      <c r="R34" s="36"/>
      <c r="S34" s="36"/>
      <c r="T34" s="36"/>
      <c r="U34" s="36"/>
      <c r="V34" s="36"/>
      <c r="W34" s="36"/>
      <c r="X34" s="36"/>
      <c r="Y34" s="8"/>
      <c r="Z34" s="8"/>
      <c r="AA34" s="8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37" t="str">
        <f t="shared" si="4"/>
        <v/>
      </c>
      <c r="CB34" s="37" t="str">
        <f>IF(DB34=1,"* Programa de Atención Domiciliaria a Personas con Dependencia Severa debe ser MENOR O IGUAL al Total. ","")</f>
        <v/>
      </c>
      <c r="CC34" s="37" t="str">
        <f t="shared" si="5"/>
        <v/>
      </c>
      <c r="CD34" s="37" t="str">
        <f t="shared" si="6"/>
        <v/>
      </c>
      <c r="CE34" s="6"/>
      <c r="CF34" s="6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38">
        <f>IF((K34+J34+L34)&lt;&gt;C34,1,0)</f>
        <v>0</v>
      </c>
      <c r="DB34" s="38">
        <f t="shared" si="9"/>
        <v>0</v>
      </c>
      <c r="DC34" s="38">
        <f t="shared" si="8"/>
        <v>0</v>
      </c>
      <c r="DD34" s="38">
        <f t="shared" si="8"/>
        <v>0</v>
      </c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40" customFormat="1" ht="24" customHeight="1" x14ac:dyDescent="0.2">
      <c r="A35" s="336" t="s">
        <v>43</v>
      </c>
      <c r="B35" s="337"/>
      <c r="C35" s="53">
        <f>SUM(D35:G35)</f>
        <v>0</v>
      </c>
      <c r="D35" s="54"/>
      <c r="E35" s="55"/>
      <c r="F35" s="55"/>
      <c r="G35" s="56"/>
      <c r="H35" s="57"/>
      <c r="I35" s="58"/>
      <c r="J35" s="54"/>
      <c r="K35" s="57"/>
      <c r="L35" s="56"/>
      <c r="M35" s="59"/>
      <c r="N35" s="60"/>
      <c r="O35" s="60"/>
      <c r="P35" s="60"/>
      <c r="Q35" s="35" t="str">
        <f t="shared" si="3"/>
        <v/>
      </c>
      <c r="R35" s="36"/>
      <c r="S35" s="36"/>
      <c r="T35" s="36"/>
      <c r="U35" s="36"/>
      <c r="V35" s="36"/>
      <c r="W35" s="36"/>
      <c r="X35" s="36"/>
      <c r="Y35" s="8"/>
      <c r="Z35" s="8"/>
      <c r="AA35" s="8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37" t="str">
        <f t="shared" si="4"/>
        <v/>
      </c>
      <c r="CB35" s="37" t="str">
        <f>IF(DB35=1,"* Programa de Atención Domiciliaria a Personas con Dependencia Severa debe ser MENOR O IGUAL al Total. ","")</f>
        <v/>
      </c>
      <c r="CC35" s="37" t="str">
        <f t="shared" si="5"/>
        <v/>
      </c>
      <c r="CD35" s="37" t="str">
        <f t="shared" si="6"/>
        <v/>
      </c>
      <c r="CE35" s="6"/>
      <c r="CF35" s="6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38">
        <f>IF((K35+J35+L35)&lt;&gt;C35,1,0)</f>
        <v>0</v>
      </c>
      <c r="DB35" s="38">
        <f t="shared" si="9"/>
        <v>0</v>
      </c>
      <c r="DC35" s="38">
        <f t="shared" si="8"/>
        <v>0</v>
      </c>
      <c r="DD35" s="38">
        <f t="shared" si="8"/>
        <v>0</v>
      </c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40" customFormat="1" ht="24" customHeight="1" x14ac:dyDescent="0.2">
      <c r="A36" s="13" t="s">
        <v>44</v>
      </c>
      <c r="B36" s="2"/>
      <c r="C36" s="2"/>
      <c r="D36" s="2"/>
      <c r="E36" s="2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8"/>
      <c r="Z36" s="8"/>
      <c r="AA36" s="8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6"/>
      <c r="CB36" s="6"/>
      <c r="CC36" s="6"/>
      <c r="CD36" s="6"/>
      <c r="CE36" s="6"/>
      <c r="CF36" s="6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7"/>
      <c r="DB36" s="7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40" customFormat="1" ht="51" customHeight="1" x14ac:dyDescent="0.2">
      <c r="A37" s="287" t="s">
        <v>3</v>
      </c>
      <c r="B37" s="289"/>
      <c r="C37" s="61" t="s">
        <v>45</v>
      </c>
      <c r="D37" s="17" t="s">
        <v>46</v>
      </c>
      <c r="E37" s="62" t="s">
        <v>47</v>
      </c>
      <c r="F37" s="62" t="s">
        <v>48</v>
      </c>
      <c r="G37" s="62" t="s">
        <v>49</v>
      </c>
      <c r="H37" s="62" t="s">
        <v>50</v>
      </c>
      <c r="I37" s="62" t="s">
        <v>51</v>
      </c>
      <c r="J37" s="17" t="s">
        <v>52</v>
      </c>
      <c r="K37" s="62" t="s">
        <v>16</v>
      </c>
      <c r="L37" s="17" t="s">
        <v>15</v>
      </c>
      <c r="M37" s="17" t="s">
        <v>53</v>
      </c>
      <c r="N37" s="24" t="s">
        <v>54</v>
      </c>
      <c r="O37" s="36"/>
      <c r="P37" s="36"/>
      <c r="Q37" s="36"/>
      <c r="R37" s="36"/>
      <c r="S37" s="36"/>
      <c r="T37" s="36"/>
      <c r="U37" s="36"/>
      <c r="V37" s="36"/>
      <c r="W37" s="36"/>
      <c r="X37" s="8"/>
      <c r="Y37" s="8"/>
      <c r="Z37" s="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4"/>
      <c r="BY37" s="4"/>
      <c r="BZ37" s="8"/>
      <c r="CA37" s="6"/>
      <c r="CB37" s="6"/>
      <c r="CC37" s="6"/>
      <c r="CD37" s="6"/>
      <c r="CE37" s="6"/>
      <c r="CF37" s="6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6"/>
      <c r="DA37" s="7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</row>
    <row r="38" spans="1:234" s="40" customFormat="1" ht="24" customHeight="1" x14ac:dyDescent="0.2">
      <c r="A38" s="303" t="s">
        <v>55</v>
      </c>
      <c r="B38" s="64" t="s">
        <v>56</v>
      </c>
      <c r="C38" s="6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  <c r="O38" s="36"/>
      <c r="P38" s="36"/>
      <c r="Q38" s="36"/>
      <c r="R38" s="36"/>
      <c r="S38" s="36"/>
      <c r="T38" s="36"/>
      <c r="U38" s="36"/>
      <c r="V38" s="36"/>
      <c r="W38" s="36"/>
      <c r="X38" s="8"/>
      <c r="Y38" s="8"/>
      <c r="Z38" s="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4"/>
      <c r="BY38" s="4"/>
      <c r="BZ38" s="8"/>
      <c r="CA38" s="6"/>
      <c r="CB38" s="6"/>
      <c r="CC38" s="6"/>
      <c r="CD38" s="6"/>
      <c r="CE38" s="6"/>
      <c r="CF38" s="6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6"/>
      <c r="DA38" s="7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</row>
    <row r="39" spans="1:234" s="40" customFormat="1" ht="34.9" customHeight="1" x14ac:dyDescent="0.2">
      <c r="A39" s="303"/>
      <c r="B39" s="68" t="s">
        <v>57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36"/>
      <c r="P39" s="36"/>
      <c r="Q39" s="36"/>
      <c r="R39" s="36"/>
      <c r="S39" s="36"/>
      <c r="T39" s="36"/>
      <c r="U39" s="36"/>
      <c r="V39" s="36"/>
      <c r="W39" s="36"/>
      <c r="X39" s="8"/>
      <c r="Y39" s="8"/>
      <c r="Z39" s="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4"/>
      <c r="BY39" s="4"/>
      <c r="BZ39" s="8"/>
      <c r="CA39" s="6"/>
      <c r="CB39" s="6"/>
      <c r="CC39" s="6"/>
      <c r="CD39" s="6"/>
      <c r="CE39" s="6"/>
      <c r="CF39" s="6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6"/>
      <c r="DA39" s="7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</row>
    <row r="40" spans="1:234" s="40" customFormat="1" ht="38.25" customHeight="1" x14ac:dyDescent="0.2">
      <c r="A40" s="303"/>
      <c r="B40" s="68" t="s">
        <v>58</v>
      </c>
      <c r="C40" s="6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  <c r="O40" s="36"/>
      <c r="P40" s="36"/>
      <c r="Q40" s="36"/>
      <c r="R40" s="36"/>
      <c r="S40" s="36"/>
      <c r="T40" s="36"/>
      <c r="U40" s="36"/>
      <c r="V40" s="36"/>
      <c r="W40" s="36"/>
      <c r="X40" s="8"/>
      <c r="Y40" s="8"/>
      <c r="Z40" s="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4"/>
      <c r="BY40" s="4"/>
      <c r="BZ40" s="8"/>
      <c r="CA40" s="6"/>
      <c r="CB40" s="6"/>
      <c r="CC40" s="6"/>
      <c r="CD40" s="6"/>
      <c r="CE40" s="6"/>
      <c r="CF40" s="6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6"/>
      <c r="DA40" s="7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</row>
    <row r="41" spans="1:234" s="40" customFormat="1" ht="31.5" customHeight="1" x14ac:dyDescent="0.2">
      <c r="A41" s="303"/>
      <c r="B41" s="72" t="s">
        <v>59</v>
      </c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36"/>
      <c r="P41" s="36"/>
      <c r="Q41" s="36"/>
      <c r="R41" s="36"/>
      <c r="S41" s="36"/>
      <c r="T41" s="36"/>
      <c r="U41" s="36"/>
      <c r="V41" s="36"/>
      <c r="W41" s="36"/>
      <c r="X41" s="8"/>
      <c r="Y41" s="8"/>
      <c r="Z41" s="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4"/>
      <c r="BY41" s="4"/>
      <c r="BZ41" s="8"/>
      <c r="CA41" s="6"/>
      <c r="CB41" s="6"/>
      <c r="CC41" s="6"/>
      <c r="CD41" s="6"/>
      <c r="CE41" s="6"/>
      <c r="CF41" s="6"/>
      <c r="CG41" s="6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6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</row>
    <row r="42" spans="1:234" s="40" customFormat="1" ht="31.5" customHeight="1" x14ac:dyDescent="0.2">
      <c r="A42" s="76" t="s">
        <v>60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3"/>
      <c r="BY42" s="4"/>
      <c r="BZ42" s="4"/>
      <c r="CA42" s="6"/>
      <c r="CB42" s="6"/>
      <c r="CC42" s="6"/>
      <c r="CD42" s="6"/>
      <c r="CE42" s="6"/>
      <c r="CF42" s="6"/>
      <c r="CG42" s="6"/>
      <c r="CH42" s="6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7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40" customFormat="1" ht="31.5" customHeight="1" x14ac:dyDescent="0.2">
      <c r="A43" s="318" t="s">
        <v>3</v>
      </c>
      <c r="B43" s="321" t="s">
        <v>4</v>
      </c>
      <c r="C43" s="322"/>
      <c r="D43" s="323"/>
      <c r="E43" s="327" t="s">
        <v>61</v>
      </c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9"/>
      <c r="AM43" s="290" t="s">
        <v>62</v>
      </c>
      <c r="AN43" s="298"/>
      <c r="AO43" s="291"/>
      <c r="AP43" s="2"/>
      <c r="AQ43" s="2"/>
      <c r="AR43" s="2"/>
      <c r="AS43" s="77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3"/>
      <c r="BY43" s="4"/>
      <c r="BZ43" s="4"/>
      <c r="CA43" s="6"/>
      <c r="CB43" s="6"/>
      <c r="CC43" s="6"/>
      <c r="CD43" s="6"/>
      <c r="CE43" s="6"/>
      <c r="CF43" s="6"/>
      <c r="CG43" s="6"/>
      <c r="CH43" s="6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7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40" customFormat="1" ht="18.600000000000001" customHeight="1" x14ac:dyDescent="0.2">
      <c r="A44" s="319"/>
      <c r="B44" s="324"/>
      <c r="C44" s="325"/>
      <c r="D44" s="326"/>
      <c r="E44" s="287" t="s">
        <v>63</v>
      </c>
      <c r="F44" s="289"/>
      <c r="G44" s="287" t="s">
        <v>64</v>
      </c>
      <c r="H44" s="289"/>
      <c r="I44" s="287" t="s">
        <v>65</v>
      </c>
      <c r="J44" s="289"/>
      <c r="K44" s="287" t="s">
        <v>66</v>
      </c>
      <c r="L44" s="289"/>
      <c r="M44" s="287" t="s">
        <v>67</v>
      </c>
      <c r="N44" s="289"/>
      <c r="O44" s="287" t="s">
        <v>68</v>
      </c>
      <c r="P44" s="289"/>
      <c r="Q44" s="287" t="s">
        <v>69</v>
      </c>
      <c r="R44" s="289"/>
      <c r="S44" s="287" t="s">
        <v>70</v>
      </c>
      <c r="T44" s="289"/>
      <c r="U44" s="287" t="s">
        <v>71</v>
      </c>
      <c r="V44" s="289"/>
      <c r="W44" s="287" t="s">
        <v>72</v>
      </c>
      <c r="X44" s="289"/>
      <c r="Y44" s="287" t="s">
        <v>73</v>
      </c>
      <c r="Z44" s="289"/>
      <c r="AA44" s="287" t="s">
        <v>74</v>
      </c>
      <c r="AB44" s="289"/>
      <c r="AC44" s="287" t="s">
        <v>75</v>
      </c>
      <c r="AD44" s="289"/>
      <c r="AE44" s="287" t="s">
        <v>76</v>
      </c>
      <c r="AF44" s="289"/>
      <c r="AG44" s="287" t="s">
        <v>77</v>
      </c>
      <c r="AH44" s="289"/>
      <c r="AI44" s="287" t="s">
        <v>78</v>
      </c>
      <c r="AJ44" s="289"/>
      <c r="AK44" s="287" t="s">
        <v>79</v>
      </c>
      <c r="AL44" s="289"/>
      <c r="AM44" s="294"/>
      <c r="AN44" s="300"/>
      <c r="AO44" s="29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3"/>
      <c r="BS44" s="4"/>
      <c r="BT44" s="4"/>
      <c r="BU44" s="8"/>
      <c r="BV44" s="8"/>
      <c r="BW44" s="8"/>
      <c r="BX44" s="8"/>
      <c r="BY44" s="8"/>
      <c r="BZ44" s="8"/>
      <c r="CA44" s="6"/>
      <c r="CB44" s="6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6"/>
      <c r="CV44" s="5"/>
      <c r="CW44" s="5"/>
      <c r="CX44" s="5"/>
      <c r="CY44" s="5"/>
      <c r="CZ44" s="5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</row>
    <row r="45" spans="1:234" s="40" customFormat="1" ht="16.149999999999999" customHeight="1" x14ac:dyDescent="0.2">
      <c r="A45" s="320"/>
      <c r="B45" s="78" t="s">
        <v>80</v>
      </c>
      <c r="C45" s="79" t="s">
        <v>81</v>
      </c>
      <c r="D45" s="228" t="s">
        <v>82</v>
      </c>
      <c r="E45" s="79" t="s">
        <v>81</v>
      </c>
      <c r="F45" s="228" t="s">
        <v>82</v>
      </c>
      <c r="G45" s="79" t="s">
        <v>81</v>
      </c>
      <c r="H45" s="228" t="s">
        <v>82</v>
      </c>
      <c r="I45" s="79" t="s">
        <v>81</v>
      </c>
      <c r="J45" s="228" t="s">
        <v>82</v>
      </c>
      <c r="K45" s="79" t="s">
        <v>81</v>
      </c>
      <c r="L45" s="228" t="s">
        <v>82</v>
      </c>
      <c r="M45" s="79" t="s">
        <v>81</v>
      </c>
      <c r="N45" s="228" t="s">
        <v>82</v>
      </c>
      <c r="O45" s="79" t="s">
        <v>81</v>
      </c>
      <c r="P45" s="228" t="s">
        <v>82</v>
      </c>
      <c r="Q45" s="79" t="s">
        <v>81</v>
      </c>
      <c r="R45" s="228" t="s">
        <v>82</v>
      </c>
      <c r="S45" s="79" t="s">
        <v>81</v>
      </c>
      <c r="T45" s="228" t="s">
        <v>82</v>
      </c>
      <c r="U45" s="79" t="s">
        <v>81</v>
      </c>
      <c r="V45" s="228" t="s">
        <v>82</v>
      </c>
      <c r="W45" s="79" t="s">
        <v>81</v>
      </c>
      <c r="X45" s="228" t="s">
        <v>82</v>
      </c>
      <c r="Y45" s="79" t="s">
        <v>81</v>
      </c>
      <c r="Z45" s="228" t="s">
        <v>82</v>
      </c>
      <c r="AA45" s="79" t="s">
        <v>81</v>
      </c>
      <c r="AB45" s="228" t="s">
        <v>82</v>
      </c>
      <c r="AC45" s="79" t="s">
        <v>81</v>
      </c>
      <c r="AD45" s="228" t="s">
        <v>82</v>
      </c>
      <c r="AE45" s="79" t="s">
        <v>81</v>
      </c>
      <c r="AF45" s="228" t="s">
        <v>82</v>
      </c>
      <c r="AG45" s="79" t="s">
        <v>81</v>
      </c>
      <c r="AH45" s="228" t="s">
        <v>82</v>
      </c>
      <c r="AI45" s="79" t="s">
        <v>81</v>
      </c>
      <c r="AJ45" s="228" t="s">
        <v>82</v>
      </c>
      <c r="AK45" s="79" t="s">
        <v>81</v>
      </c>
      <c r="AL45" s="228" t="s">
        <v>82</v>
      </c>
      <c r="AM45" s="227" t="s">
        <v>83</v>
      </c>
      <c r="AN45" s="229" t="s">
        <v>84</v>
      </c>
      <c r="AO45" s="229" t="s">
        <v>85</v>
      </c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3"/>
      <c r="BS45" s="4"/>
      <c r="BT45" s="4"/>
      <c r="BU45" s="8"/>
      <c r="BV45" s="8"/>
      <c r="BW45" s="8"/>
      <c r="BX45" s="8"/>
      <c r="BY45" s="8"/>
      <c r="BZ45" s="8"/>
      <c r="CA45" s="6"/>
      <c r="CB45" s="6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6"/>
      <c r="CV45" s="5"/>
      <c r="CW45" s="5"/>
      <c r="CX45" s="5"/>
      <c r="CY45" s="5"/>
      <c r="CZ45" s="5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</row>
    <row r="46" spans="1:234" s="40" customFormat="1" ht="16.899999999999999" customHeight="1" x14ac:dyDescent="0.25">
      <c r="A46" s="83" t="s">
        <v>86</v>
      </c>
      <c r="B46" s="84">
        <f>SUM(C46:D46)</f>
        <v>0</v>
      </c>
      <c r="C46" s="84">
        <f t="shared" ref="C46:D49" si="10">+E46+G46+I46+K46+M46+O46+Q46+S46+U46+W46+Y46+AA46+AC46+AE46+AG46+AI46+AK46</f>
        <v>0</v>
      </c>
      <c r="D46" s="85">
        <f t="shared" si="10"/>
        <v>0</v>
      </c>
      <c r="E46" s="65"/>
      <c r="F46" s="67"/>
      <c r="G46" s="65"/>
      <c r="H46" s="67"/>
      <c r="I46" s="65"/>
      <c r="J46" s="67"/>
      <c r="K46" s="65"/>
      <c r="L46" s="67"/>
      <c r="M46" s="65"/>
      <c r="N46" s="67"/>
      <c r="O46" s="65"/>
      <c r="P46" s="67"/>
      <c r="Q46" s="65"/>
      <c r="R46" s="67"/>
      <c r="S46" s="65"/>
      <c r="T46" s="67"/>
      <c r="U46" s="65"/>
      <c r="V46" s="67"/>
      <c r="W46" s="65"/>
      <c r="X46" s="67"/>
      <c r="Y46" s="65"/>
      <c r="Z46" s="67"/>
      <c r="AA46" s="65"/>
      <c r="AB46" s="67"/>
      <c r="AC46" s="65"/>
      <c r="AD46" s="67"/>
      <c r="AE46" s="65"/>
      <c r="AF46" s="67"/>
      <c r="AG46" s="65"/>
      <c r="AH46" s="67"/>
      <c r="AI46" s="65"/>
      <c r="AJ46" s="67"/>
      <c r="AK46" s="65"/>
      <c r="AL46" s="67"/>
      <c r="AM46" s="86"/>
      <c r="AN46" s="86"/>
      <c r="AO46" s="86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3"/>
      <c r="BS46" s="4"/>
      <c r="BT46" s="4"/>
      <c r="BU46" s="8"/>
      <c r="BV46" s="8"/>
      <c r="BW46" s="8"/>
      <c r="BX46" s="8"/>
      <c r="BY46" s="8"/>
      <c r="BZ46" s="8"/>
      <c r="CA46" s="6"/>
      <c r="CB46" s="6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6"/>
      <c r="CV46" s="5"/>
      <c r="CW46" s="5"/>
      <c r="CX46" s="5"/>
      <c r="CY46" s="5"/>
      <c r="CZ46" s="5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</row>
    <row r="47" spans="1:234" s="40" customFormat="1" ht="16.899999999999999" customHeight="1" x14ac:dyDescent="0.25">
      <c r="A47" s="87" t="s">
        <v>87</v>
      </c>
      <c r="B47" s="88">
        <f>SUM(C47:D47)</f>
        <v>0</v>
      </c>
      <c r="C47" s="88">
        <f t="shared" si="10"/>
        <v>0</v>
      </c>
      <c r="D47" s="89">
        <f t="shared" si="10"/>
        <v>0</v>
      </c>
      <c r="E47" s="69"/>
      <c r="F47" s="71"/>
      <c r="G47" s="69"/>
      <c r="H47" s="71"/>
      <c r="I47" s="69"/>
      <c r="J47" s="71"/>
      <c r="K47" s="69"/>
      <c r="L47" s="71"/>
      <c r="M47" s="69"/>
      <c r="N47" s="71"/>
      <c r="O47" s="69"/>
      <c r="P47" s="71"/>
      <c r="Q47" s="69"/>
      <c r="R47" s="71"/>
      <c r="S47" s="69"/>
      <c r="T47" s="71"/>
      <c r="U47" s="69"/>
      <c r="V47" s="71"/>
      <c r="W47" s="69"/>
      <c r="X47" s="71"/>
      <c r="Y47" s="69"/>
      <c r="Z47" s="71"/>
      <c r="AA47" s="69"/>
      <c r="AB47" s="71"/>
      <c r="AC47" s="69"/>
      <c r="AD47" s="71"/>
      <c r="AE47" s="69"/>
      <c r="AF47" s="71"/>
      <c r="AG47" s="69"/>
      <c r="AH47" s="71"/>
      <c r="AI47" s="69"/>
      <c r="AJ47" s="71"/>
      <c r="AK47" s="69"/>
      <c r="AL47" s="71"/>
      <c r="AM47" s="90"/>
      <c r="AN47" s="90"/>
      <c r="AO47" s="90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3"/>
      <c r="BS47" s="4"/>
      <c r="BT47" s="4"/>
      <c r="BU47" s="8"/>
      <c r="BV47" s="8"/>
      <c r="BW47" s="8"/>
      <c r="BX47" s="8"/>
      <c r="BY47" s="8"/>
      <c r="BZ47" s="8"/>
      <c r="CA47" s="6"/>
      <c r="CB47" s="6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6"/>
      <c r="CV47" s="5"/>
      <c r="CW47" s="5"/>
      <c r="CX47" s="5"/>
      <c r="CY47" s="5"/>
      <c r="CZ47" s="5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</row>
    <row r="48" spans="1:234" s="40" customFormat="1" ht="16.899999999999999" customHeight="1" x14ac:dyDescent="0.2">
      <c r="A48" s="87" t="s">
        <v>88</v>
      </c>
      <c r="B48" s="88">
        <f>SUM(C48:D48)</f>
        <v>0</v>
      </c>
      <c r="C48" s="88">
        <f t="shared" si="10"/>
        <v>0</v>
      </c>
      <c r="D48" s="89">
        <f t="shared" si="10"/>
        <v>0</v>
      </c>
      <c r="E48" s="69"/>
      <c r="F48" s="71"/>
      <c r="G48" s="69"/>
      <c r="H48" s="71"/>
      <c r="I48" s="69"/>
      <c r="J48" s="71"/>
      <c r="K48" s="69"/>
      <c r="L48" s="71"/>
      <c r="M48" s="69"/>
      <c r="N48" s="71"/>
      <c r="O48" s="69"/>
      <c r="P48" s="71"/>
      <c r="Q48" s="69"/>
      <c r="R48" s="71"/>
      <c r="S48" s="69"/>
      <c r="T48" s="71"/>
      <c r="U48" s="69"/>
      <c r="V48" s="71"/>
      <c r="W48" s="69"/>
      <c r="X48" s="71"/>
      <c r="Y48" s="69"/>
      <c r="Z48" s="71"/>
      <c r="AA48" s="69"/>
      <c r="AB48" s="71"/>
      <c r="AC48" s="69"/>
      <c r="AD48" s="71"/>
      <c r="AE48" s="69"/>
      <c r="AF48" s="71"/>
      <c r="AG48" s="69"/>
      <c r="AH48" s="71"/>
      <c r="AI48" s="69"/>
      <c r="AJ48" s="71"/>
      <c r="AK48" s="69"/>
      <c r="AL48" s="71"/>
      <c r="AM48" s="71"/>
      <c r="AN48" s="71"/>
      <c r="AO48" s="71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3"/>
      <c r="BS48" s="4"/>
      <c r="BT48" s="4"/>
      <c r="BU48" s="8"/>
      <c r="BV48" s="8"/>
      <c r="BW48" s="8"/>
      <c r="BX48" s="8"/>
      <c r="BY48" s="8"/>
      <c r="BZ48" s="8"/>
      <c r="CA48" s="6"/>
      <c r="CB48" s="6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6"/>
      <c r="CV48" s="5"/>
      <c r="CW48" s="5"/>
      <c r="CX48" s="5"/>
      <c r="CY48" s="5"/>
      <c r="CZ48" s="5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</row>
    <row r="49" spans="1:233" s="40" customFormat="1" ht="15" x14ac:dyDescent="0.25">
      <c r="A49" s="91" t="s">
        <v>89</v>
      </c>
      <c r="B49" s="92">
        <f>SUM(C49:D49)</f>
        <v>0</v>
      </c>
      <c r="C49" s="92">
        <f t="shared" si="10"/>
        <v>0</v>
      </c>
      <c r="D49" s="93">
        <f t="shared" si="10"/>
        <v>0</v>
      </c>
      <c r="E49" s="94"/>
      <c r="F49" s="95"/>
      <c r="G49" s="94"/>
      <c r="H49" s="95"/>
      <c r="I49" s="94"/>
      <c r="J49" s="95"/>
      <c r="K49" s="94"/>
      <c r="L49" s="95"/>
      <c r="M49" s="94"/>
      <c r="N49" s="95"/>
      <c r="O49" s="94"/>
      <c r="P49" s="95"/>
      <c r="Q49" s="94"/>
      <c r="R49" s="95"/>
      <c r="S49" s="94"/>
      <c r="T49" s="95"/>
      <c r="U49" s="94"/>
      <c r="V49" s="95"/>
      <c r="W49" s="94"/>
      <c r="X49" s="95"/>
      <c r="Y49" s="94"/>
      <c r="Z49" s="95"/>
      <c r="AA49" s="94"/>
      <c r="AB49" s="95"/>
      <c r="AC49" s="94"/>
      <c r="AD49" s="95"/>
      <c r="AE49" s="94"/>
      <c r="AF49" s="95"/>
      <c r="AG49" s="94"/>
      <c r="AH49" s="95"/>
      <c r="AI49" s="94"/>
      <c r="AJ49" s="95"/>
      <c r="AK49" s="94"/>
      <c r="AL49" s="95"/>
      <c r="AM49" s="96"/>
      <c r="AN49" s="96"/>
      <c r="AO49" s="96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3"/>
      <c r="BS49" s="4"/>
      <c r="BT49" s="4"/>
      <c r="BU49" s="8"/>
      <c r="BV49" s="8"/>
      <c r="BW49" s="8"/>
      <c r="BX49" s="8"/>
      <c r="BY49" s="8"/>
      <c r="BZ49" s="8"/>
      <c r="CA49" s="6"/>
      <c r="CB49" s="6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6"/>
      <c r="CV49" s="5"/>
      <c r="CW49" s="5"/>
      <c r="CX49" s="5"/>
      <c r="CY49" s="5"/>
      <c r="CZ49" s="5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</row>
    <row r="50" spans="1:233" s="40" customFormat="1" x14ac:dyDescent="0.2">
      <c r="A50" s="76" t="s">
        <v>90</v>
      </c>
      <c r="B50" s="97"/>
      <c r="C50" s="97"/>
      <c r="D50" s="98"/>
      <c r="E50" s="98"/>
      <c r="F50" s="98"/>
      <c r="G50" s="98"/>
      <c r="H50" s="12"/>
      <c r="I50" s="14"/>
      <c r="J50" s="12"/>
      <c r="K50" s="1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3"/>
      <c r="BW50" s="3"/>
      <c r="BX50" s="4"/>
      <c r="BY50" s="4"/>
      <c r="BZ50" s="4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6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</row>
    <row r="51" spans="1:233" s="40" customFormat="1" ht="52.5" x14ac:dyDescent="0.2">
      <c r="A51" s="287" t="s">
        <v>3</v>
      </c>
      <c r="B51" s="289"/>
      <c r="C51" s="99" t="s">
        <v>4</v>
      </c>
      <c r="D51" s="99" t="s">
        <v>5</v>
      </c>
      <c r="E51" s="100" t="s">
        <v>91</v>
      </c>
      <c r="F51" s="17" t="s">
        <v>92</v>
      </c>
      <c r="G51" s="16" t="s">
        <v>8</v>
      </c>
      <c r="H51" s="23" t="s">
        <v>9</v>
      </c>
      <c r="I51" s="101" t="s">
        <v>10</v>
      </c>
      <c r="J51" s="24" t="s">
        <v>15</v>
      </c>
      <c r="K51" s="24" t="s">
        <v>16</v>
      </c>
      <c r="L51" s="24" t="s">
        <v>93</v>
      </c>
      <c r="M51" s="24" t="s">
        <v>94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3"/>
      <c r="BW51" s="3"/>
      <c r="BX51" s="4"/>
      <c r="BY51" s="4"/>
      <c r="BZ51" s="4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6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</row>
    <row r="52" spans="1:233" s="40" customFormat="1" x14ac:dyDescent="0.2">
      <c r="A52" s="304" t="s">
        <v>95</v>
      </c>
      <c r="B52" s="305"/>
      <c r="C52" s="102">
        <f>SUM(D52:F52)</f>
        <v>0</v>
      </c>
      <c r="D52" s="103"/>
      <c r="E52" s="104"/>
      <c r="F52" s="105"/>
      <c r="G52" s="106"/>
      <c r="H52" s="107"/>
      <c r="I52" s="108"/>
      <c r="J52" s="109"/>
      <c r="K52" s="109"/>
      <c r="L52" s="109"/>
      <c r="M52" s="109"/>
      <c r="N52" s="8" t="str">
        <f>CA52&amp;CB52&amp;CC52&amp;CD52</f>
        <v/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3"/>
      <c r="BW52" s="3"/>
      <c r="BX52" s="4"/>
      <c r="BY52" s="4"/>
      <c r="BZ52" s="4"/>
      <c r="CA52" s="37" t="str">
        <f>IF(DA52=1,"* Pueblos Originarios debe ser MENOR O IGUAL al Total. ","")</f>
        <v/>
      </c>
      <c r="CB52" s="37" t="str">
        <f>IF(DB52=1,"* Migrantes debe ser MENOR O IGUAL al Total. ","")</f>
        <v/>
      </c>
      <c r="CC52" s="37" t="str">
        <f>IF(DC52=1,"* NNAJ SENAME debe ser MENOR O IGUAL al Total. ","")</f>
        <v/>
      </c>
      <c r="CD52" s="37" t="str">
        <f>IF(DD52=1,"* NNAJ Mejor Niñez debe ser MENOR O IGUAL al Total. ","")</f>
        <v/>
      </c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6"/>
      <c r="DA52" s="38">
        <f>IF(J52&gt;$C52,1,0)</f>
        <v>0</v>
      </c>
      <c r="DB52" s="38">
        <f>IF(K52&gt;$C52,1,0)</f>
        <v>0</v>
      </c>
      <c r="DC52" s="38">
        <f>IF(L52&gt;$C52,1,0)</f>
        <v>0</v>
      </c>
      <c r="DD52" s="38">
        <f>IF(M52&gt;$C52,1,0)</f>
        <v>0</v>
      </c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</row>
    <row r="53" spans="1:233" s="40" customFormat="1" x14ac:dyDescent="0.2">
      <c r="A53" s="306" t="s">
        <v>96</v>
      </c>
      <c r="B53" s="307"/>
      <c r="C53" s="110">
        <f t="shared" ref="C53:C58" si="11">SUM(D53:F53)</f>
        <v>0</v>
      </c>
      <c r="D53" s="111"/>
      <c r="E53" s="112"/>
      <c r="F53" s="113"/>
      <c r="G53" s="114"/>
      <c r="H53" s="107"/>
      <c r="I53" s="108"/>
      <c r="J53" s="109"/>
      <c r="K53" s="109"/>
      <c r="L53" s="109"/>
      <c r="M53" s="109"/>
      <c r="N53" s="8" t="str">
        <f t="shared" ref="N53:N60" si="12">CA53&amp;CB53&amp;CC53&amp;CD53</f>
        <v/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3"/>
      <c r="BW53" s="3"/>
      <c r="BX53" s="4"/>
      <c r="BY53" s="4"/>
      <c r="BZ53" s="4"/>
      <c r="CA53" s="37" t="str">
        <f t="shared" ref="CA53:CA60" si="13">IF(DA53=1,"* Pueblos Originarios debe ser MENOR O IGUAL al Total. ","")</f>
        <v/>
      </c>
      <c r="CB53" s="37" t="str">
        <f t="shared" ref="CB53:CB60" si="14">IF(DB53=1,"* Migrantes debe ser MENOR O IGUAL al Total. ","")</f>
        <v/>
      </c>
      <c r="CC53" s="37" t="str">
        <f t="shared" ref="CC53:CC60" si="15">IF(DC53=1,"* NNAJ SENAME debe ser MENOR O IGUAL al Total. ","")</f>
        <v/>
      </c>
      <c r="CD53" s="37" t="str">
        <f t="shared" ref="CD53:CD60" si="16">IF(DD53=1,"* NNAJ Mejor Niñez debe ser MENOR O IGUAL al Total. ","")</f>
        <v/>
      </c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6"/>
      <c r="DA53" s="38">
        <f t="shared" ref="DA53:DD60" si="17">IF(J53&gt;$C53,1,0)</f>
        <v>0</v>
      </c>
      <c r="DB53" s="38">
        <f t="shared" si="17"/>
        <v>0</v>
      </c>
      <c r="DC53" s="38">
        <f t="shared" si="17"/>
        <v>0</v>
      </c>
      <c r="DD53" s="38">
        <f t="shared" si="17"/>
        <v>0</v>
      </c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</row>
    <row r="54" spans="1:233" s="40" customFormat="1" ht="14.25" customHeight="1" x14ac:dyDescent="0.2">
      <c r="A54" s="306" t="s">
        <v>97</v>
      </c>
      <c r="B54" s="307"/>
      <c r="C54" s="25">
        <f t="shared" si="11"/>
        <v>0</v>
      </c>
      <c r="D54" s="111"/>
      <c r="E54" s="112"/>
      <c r="F54" s="113"/>
      <c r="G54" s="114"/>
      <c r="H54" s="107"/>
      <c r="I54" s="108"/>
      <c r="J54" s="109"/>
      <c r="K54" s="109"/>
      <c r="L54" s="109"/>
      <c r="M54" s="109"/>
      <c r="N54" s="8" t="str">
        <f t="shared" si="12"/>
        <v/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3"/>
      <c r="BW54" s="3"/>
      <c r="BX54" s="4"/>
      <c r="BY54" s="4"/>
      <c r="BZ54" s="4"/>
      <c r="CA54" s="37" t="str">
        <f t="shared" si="13"/>
        <v/>
      </c>
      <c r="CB54" s="37" t="str">
        <f t="shared" si="14"/>
        <v/>
      </c>
      <c r="CC54" s="37" t="str">
        <f t="shared" si="15"/>
        <v/>
      </c>
      <c r="CD54" s="37" t="str">
        <f t="shared" si="16"/>
        <v/>
      </c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6"/>
      <c r="DA54" s="38">
        <f t="shared" si="17"/>
        <v>0</v>
      </c>
      <c r="DB54" s="38">
        <f t="shared" si="17"/>
        <v>0</v>
      </c>
      <c r="DC54" s="38">
        <f t="shared" si="17"/>
        <v>0</v>
      </c>
      <c r="DD54" s="38">
        <f t="shared" si="17"/>
        <v>0</v>
      </c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</row>
    <row r="55" spans="1:233" s="40" customFormat="1" x14ac:dyDescent="0.2">
      <c r="A55" s="306" t="s">
        <v>98</v>
      </c>
      <c r="B55" s="307"/>
      <c r="C55" s="25">
        <f t="shared" si="11"/>
        <v>0</v>
      </c>
      <c r="D55" s="111"/>
      <c r="E55" s="115"/>
      <c r="F55" s="113"/>
      <c r="G55" s="116"/>
      <c r="H55" s="117"/>
      <c r="I55" s="118"/>
      <c r="J55" s="119"/>
      <c r="K55" s="119"/>
      <c r="L55" s="119"/>
      <c r="M55" s="119"/>
      <c r="N55" s="8" t="str">
        <f t="shared" si="12"/>
        <v/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3"/>
      <c r="BW55" s="3"/>
      <c r="BX55" s="4"/>
      <c r="BY55" s="4"/>
      <c r="BZ55" s="4"/>
      <c r="CA55" s="37" t="str">
        <f t="shared" si="13"/>
        <v/>
      </c>
      <c r="CB55" s="37" t="str">
        <f t="shared" si="14"/>
        <v/>
      </c>
      <c r="CC55" s="37" t="str">
        <f t="shared" si="15"/>
        <v/>
      </c>
      <c r="CD55" s="37" t="str">
        <f t="shared" si="16"/>
        <v/>
      </c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6"/>
      <c r="DA55" s="38">
        <f t="shared" si="17"/>
        <v>0</v>
      </c>
      <c r="DB55" s="38">
        <f t="shared" si="17"/>
        <v>0</v>
      </c>
      <c r="DC55" s="38">
        <f t="shared" si="17"/>
        <v>0</v>
      </c>
      <c r="DD55" s="38">
        <f t="shared" si="17"/>
        <v>0</v>
      </c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</row>
    <row r="56" spans="1:233" s="40" customFormat="1" x14ac:dyDescent="0.2">
      <c r="A56" s="303" t="s">
        <v>99</v>
      </c>
      <c r="B56" s="64" t="s">
        <v>100</v>
      </c>
      <c r="C56" s="120">
        <f t="shared" si="11"/>
        <v>80</v>
      </c>
      <c r="D56" s="103">
        <v>43</v>
      </c>
      <c r="E56" s="104"/>
      <c r="F56" s="105">
        <v>37</v>
      </c>
      <c r="G56" s="106"/>
      <c r="H56" s="121"/>
      <c r="I56" s="122"/>
      <c r="J56" s="123"/>
      <c r="K56" s="123"/>
      <c r="L56" s="123"/>
      <c r="M56" s="123"/>
      <c r="N56" s="8" t="str">
        <f t="shared" si="12"/>
        <v/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3"/>
      <c r="BW56" s="3"/>
      <c r="BX56" s="4"/>
      <c r="BY56" s="4"/>
      <c r="BZ56" s="4"/>
      <c r="CA56" s="37" t="str">
        <f t="shared" si="13"/>
        <v/>
      </c>
      <c r="CB56" s="37" t="str">
        <f t="shared" si="14"/>
        <v/>
      </c>
      <c r="CC56" s="37" t="str">
        <f t="shared" si="15"/>
        <v/>
      </c>
      <c r="CD56" s="37" t="str">
        <f t="shared" si="16"/>
        <v/>
      </c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6"/>
      <c r="DA56" s="38">
        <f t="shared" si="17"/>
        <v>0</v>
      </c>
      <c r="DB56" s="38">
        <f t="shared" si="17"/>
        <v>0</v>
      </c>
      <c r="DC56" s="38">
        <f t="shared" si="17"/>
        <v>0</v>
      </c>
      <c r="DD56" s="38">
        <f t="shared" si="17"/>
        <v>0</v>
      </c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</row>
    <row r="57" spans="1:233" s="40" customFormat="1" x14ac:dyDescent="0.2">
      <c r="A57" s="303"/>
      <c r="B57" s="68" t="s">
        <v>101</v>
      </c>
      <c r="C57" s="25">
        <f t="shared" si="11"/>
        <v>0</v>
      </c>
      <c r="D57" s="111"/>
      <c r="E57" s="112"/>
      <c r="F57" s="113"/>
      <c r="G57" s="114"/>
      <c r="H57" s="121"/>
      <c r="I57" s="122"/>
      <c r="J57" s="123"/>
      <c r="K57" s="123"/>
      <c r="L57" s="123"/>
      <c r="M57" s="123"/>
      <c r="N57" s="8" t="str">
        <f t="shared" si="12"/>
        <v/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3"/>
      <c r="BW57" s="3"/>
      <c r="BX57" s="4"/>
      <c r="BY57" s="4"/>
      <c r="BZ57" s="4"/>
      <c r="CA57" s="37" t="str">
        <f t="shared" si="13"/>
        <v/>
      </c>
      <c r="CB57" s="37" t="str">
        <f t="shared" si="14"/>
        <v/>
      </c>
      <c r="CC57" s="37" t="str">
        <f t="shared" si="15"/>
        <v/>
      </c>
      <c r="CD57" s="37" t="str">
        <f t="shared" si="16"/>
        <v/>
      </c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6"/>
      <c r="DA57" s="38">
        <f t="shared" si="17"/>
        <v>0</v>
      </c>
      <c r="DB57" s="38">
        <f t="shared" si="17"/>
        <v>0</v>
      </c>
      <c r="DC57" s="38">
        <f t="shared" si="17"/>
        <v>0</v>
      </c>
      <c r="DD57" s="38">
        <f t="shared" si="17"/>
        <v>0</v>
      </c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</row>
    <row r="58" spans="1:233" s="40" customFormat="1" ht="21" x14ac:dyDescent="0.2">
      <c r="A58" s="303"/>
      <c r="B58" s="124" t="s">
        <v>102</v>
      </c>
      <c r="C58" s="53">
        <f t="shared" si="11"/>
        <v>0</v>
      </c>
      <c r="D58" s="125"/>
      <c r="E58" s="126"/>
      <c r="F58" s="127"/>
      <c r="G58" s="128"/>
      <c r="H58" s="107"/>
      <c r="I58" s="108"/>
      <c r="J58" s="109"/>
      <c r="K58" s="109"/>
      <c r="L58" s="109"/>
      <c r="M58" s="109"/>
      <c r="N58" s="8" t="str">
        <f t="shared" si="12"/>
        <v/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3"/>
      <c r="BW58" s="3"/>
      <c r="BX58" s="4"/>
      <c r="BY58" s="4"/>
      <c r="BZ58" s="4"/>
      <c r="CA58" s="37" t="str">
        <f t="shared" si="13"/>
        <v/>
      </c>
      <c r="CB58" s="37" t="str">
        <f t="shared" si="14"/>
        <v/>
      </c>
      <c r="CC58" s="37" t="str">
        <f t="shared" si="15"/>
        <v/>
      </c>
      <c r="CD58" s="37" t="str">
        <f t="shared" si="16"/>
        <v/>
      </c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6"/>
      <c r="DA58" s="38">
        <f t="shared" si="17"/>
        <v>0</v>
      </c>
      <c r="DB58" s="38">
        <f t="shared" si="17"/>
        <v>0</v>
      </c>
      <c r="DC58" s="38">
        <f t="shared" si="17"/>
        <v>0</v>
      </c>
      <c r="DD58" s="38">
        <f t="shared" si="17"/>
        <v>0</v>
      </c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</row>
    <row r="59" spans="1:233" s="40" customFormat="1" x14ac:dyDescent="0.2">
      <c r="A59" s="308" t="s">
        <v>103</v>
      </c>
      <c r="B59" s="309"/>
      <c r="C59" s="120">
        <f>SUM(D59:G59)</f>
        <v>172</v>
      </c>
      <c r="D59" s="103"/>
      <c r="E59" s="104">
        <v>86</v>
      </c>
      <c r="F59" s="105">
        <v>86</v>
      </c>
      <c r="G59" s="129"/>
      <c r="H59" s="130"/>
      <c r="I59" s="129"/>
      <c r="J59" s="131"/>
      <c r="K59" s="131"/>
      <c r="L59" s="131"/>
      <c r="M59" s="131"/>
      <c r="N59" s="8" t="str">
        <f t="shared" si="12"/>
        <v/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3"/>
      <c r="BW59" s="3"/>
      <c r="BX59" s="4"/>
      <c r="BY59" s="4"/>
      <c r="BZ59" s="4"/>
      <c r="CA59" s="37" t="str">
        <f t="shared" si="13"/>
        <v/>
      </c>
      <c r="CB59" s="37" t="str">
        <f t="shared" si="14"/>
        <v/>
      </c>
      <c r="CC59" s="37" t="str">
        <f t="shared" si="15"/>
        <v/>
      </c>
      <c r="CD59" s="37" t="str">
        <f t="shared" si="16"/>
        <v/>
      </c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6"/>
      <c r="DA59" s="38">
        <f t="shared" si="17"/>
        <v>0</v>
      </c>
      <c r="DB59" s="38">
        <f t="shared" si="17"/>
        <v>0</v>
      </c>
      <c r="DC59" s="38">
        <f t="shared" si="17"/>
        <v>0</v>
      </c>
      <c r="DD59" s="38">
        <f t="shared" si="17"/>
        <v>0</v>
      </c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</row>
    <row r="60" spans="1:233" s="40" customFormat="1" x14ac:dyDescent="0.2">
      <c r="A60" s="310" t="s">
        <v>104</v>
      </c>
      <c r="B60" s="311"/>
      <c r="C60" s="53">
        <f>SUM(D60:G60)</f>
        <v>24</v>
      </c>
      <c r="D60" s="125">
        <v>24</v>
      </c>
      <c r="E60" s="126"/>
      <c r="F60" s="132"/>
      <c r="G60" s="118"/>
      <c r="H60" s="117"/>
      <c r="I60" s="118"/>
      <c r="J60" s="119"/>
      <c r="K60" s="119"/>
      <c r="L60" s="119"/>
      <c r="M60" s="119"/>
      <c r="N60" s="8" t="str">
        <f t="shared" si="12"/>
        <v/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3"/>
      <c r="BW60" s="3"/>
      <c r="BX60" s="4"/>
      <c r="BY60" s="4"/>
      <c r="BZ60" s="4"/>
      <c r="CA60" s="37" t="str">
        <f t="shared" si="13"/>
        <v/>
      </c>
      <c r="CB60" s="37" t="str">
        <f t="shared" si="14"/>
        <v/>
      </c>
      <c r="CC60" s="37" t="str">
        <f t="shared" si="15"/>
        <v/>
      </c>
      <c r="CD60" s="37" t="str">
        <f t="shared" si="16"/>
        <v/>
      </c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6"/>
      <c r="DA60" s="38">
        <f t="shared" si="17"/>
        <v>0</v>
      </c>
      <c r="DB60" s="38">
        <f t="shared" si="17"/>
        <v>0</v>
      </c>
      <c r="DC60" s="38">
        <f t="shared" si="17"/>
        <v>0</v>
      </c>
      <c r="DD60" s="38">
        <f t="shared" si="17"/>
        <v>0</v>
      </c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</row>
    <row r="61" spans="1:233" s="40" customFormat="1" x14ac:dyDescent="0.2">
      <c r="A61" s="312" t="s">
        <v>4</v>
      </c>
      <c r="B61" s="313"/>
      <c r="C61" s="133">
        <f t="shared" ref="C61:J61" si="18">SUM(C52:C60)</f>
        <v>276</v>
      </c>
      <c r="D61" s="133">
        <f>SUM(D52:D60)</f>
        <v>67</v>
      </c>
      <c r="E61" s="134">
        <f t="shared" si="18"/>
        <v>86</v>
      </c>
      <c r="F61" s="135">
        <f t="shared" si="18"/>
        <v>123</v>
      </c>
      <c r="G61" s="136">
        <f>SUM(G59:G60)</f>
        <v>0</v>
      </c>
      <c r="H61" s="137">
        <f t="shared" si="18"/>
        <v>0</v>
      </c>
      <c r="I61" s="136">
        <f t="shared" si="18"/>
        <v>0</v>
      </c>
      <c r="J61" s="138">
        <f t="shared" si="18"/>
        <v>0</v>
      </c>
      <c r="K61" s="138">
        <f>SUM(K52:K60)</f>
        <v>0</v>
      </c>
      <c r="L61" s="138">
        <f>SUM(L52:L60)</f>
        <v>0</v>
      </c>
      <c r="M61" s="138">
        <f>SUM(M52:M60)</f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3"/>
      <c r="BW61" s="3"/>
      <c r="BX61" s="4"/>
      <c r="BY61" s="4"/>
      <c r="BZ61" s="4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6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</row>
    <row r="62" spans="1:233" s="40" customFormat="1" x14ac:dyDescent="0.2">
      <c r="A62" s="139" t="s">
        <v>105</v>
      </c>
      <c r="B62" s="140"/>
      <c r="C62" s="141"/>
      <c r="D62" s="141"/>
      <c r="E62" s="141"/>
      <c r="F62" s="14"/>
      <c r="G62" s="14"/>
      <c r="H62" s="12"/>
      <c r="I62" s="14"/>
      <c r="J62" s="12"/>
      <c r="K62" s="1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3"/>
      <c r="BW62" s="3"/>
      <c r="BX62" s="4"/>
      <c r="BY62" s="4"/>
      <c r="BZ62" s="4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6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</row>
    <row r="63" spans="1:233" s="40" customFormat="1" x14ac:dyDescent="0.2">
      <c r="A63" s="142" t="s">
        <v>106</v>
      </c>
      <c r="B63" s="143"/>
      <c r="C63" s="143"/>
      <c r="D63" s="143"/>
      <c r="E63" s="143"/>
      <c r="F63" s="144"/>
      <c r="G63" s="144"/>
      <c r="H63" s="144"/>
      <c r="I63" s="14"/>
      <c r="J63" s="12"/>
      <c r="K63" s="1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3"/>
      <c r="BW63" s="3"/>
      <c r="BX63" s="4"/>
      <c r="BY63" s="4"/>
      <c r="BZ63" s="4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6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</row>
    <row r="64" spans="1:233" customFormat="1" ht="21" x14ac:dyDescent="0.25">
      <c r="A64" s="287" t="s">
        <v>3</v>
      </c>
      <c r="B64" s="289"/>
      <c r="C64" s="226" t="s">
        <v>4</v>
      </c>
      <c r="D64" s="145" t="s">
        <v>107</v>
      </c>
      <c r="E64" s="17" t="s">
        <v>108</v>
      </c>
      <c r="F64" s="18" t="s">
        <v>85</v>
      </c>
      <c r="G64" s="61" t="s">
        <v>15</v>
      </c>
      <c r="H64" s="17" t="s">
        <v>16</v>
      </c>
      <c r="I64" s="17" t="s">
        <v>109</v>
      </c>
      <c r="J64" s="24" t="s">
        <v>110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2"/>
      <c r="DR64" s="2"/>
      <c r="DS64" s="2"/>
      <c r="DT64" s="2"/>
      <c r="DU64" s="2"/>
      <c r="DV64" s="2"/>
      <c r="DW64" s="2"/>
      <c r="DX64" s="2"/>
      <c r="DY64" s="2"/>
    </row>
    <row r="65" spans="1:233" customFormat="1" ht="15" x14ac:dyDescent="0.25">
      <c r="A65" s="314" t="s">
        <v>111</v>
      </c>
      <c r="B65" s="315"/>
      <c r="C65" s="146">
        <f>SUM(D65:F65)</f>
        <v>233</v>
      </c>
      <c r="D65" s="103">
        <v>164</v>
      </c>
      <c r="E65" s="104">
        <v>69</v>
      </c>
      <c r="F65" s="147"/>
      <c r="G65" s="148"/>
      <c r="H65" s="66"/>
      <c r="I65" s="66"/>
      <c r="J65" s="6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37" t="str">
        <f>IF(DA65=1,"* Pueblos Originarios debe ser MENOR O IGUAL al Total. ","")</f>
        <v/>
      </c>
      <c r="CB65" s="37" t="str">
        <f>IF(DB65=1,"* Migrantes debe ser MENOR O IGUAL al Total. ","")</f>
        <v/>
      </c>
      <c r="CC65" s="37" t="str">
        <f>IF(DC65=1,"* Multimorbilidad Crónica debe ser MENOR O IGUAL al Total. ","")</f>
        <v/>
      </c>
      <c r="CD65" s="37" t="str">
        <f>IF(DD65=1,"* Población ELEAM o Institucionalizada debe ser MENOR O IGUAL al Total. ","")</f>
        <v/>
      </c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38">
        <f>IF(G65&gt;$C65,1,0)</f>
        <v>0</v>
      </c>
      <c r="DB65" s="38">
        <f>IF(H65&gt;$C65,1,0)</f>
        <v>0</v>
      </c>
      <c r="DC65" s="38">
        <f>IF(I65&gt;$C65,1,0)</f>
        <v>0</v>
      </c>
      <c r="DD65" s="38">
        <f>IF(J65&gt;$C65,1,0)</f>
        <v>0</v>
      </c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2"/>
      <c r="DR65" s="2"/>
      <c r="DS65" s="2"/>
      <c r="DT65" s="2"/>
      <c r="DU65" s="2"/>
      <c r="DV65" s="2"/>
      <c r="DW65" s="2"/>
      <c r="DX65" s="2"/>
      <c r="DY65" s="2"/>
    </row>
    <row r="66" spans="1:233" customFormat="1" ht="15" x14ac:dyDescent="0.25">
      <c r="A66" s="316" t="s">
        <v>112</v>
      </c>
      <c r="B66" s="317"/>
      <c r="C66" s="149">
        <f>SUM(D66:F66)</f>
        <v>146</v>
      </c>
      <c r="D66" s="125">
        <v>97</v>
      </c>
      <c r="E66" s="126">
        <v>49</v>
      </c>
      <c r="F66" s="150"/>
      <c r="G66" s="151"/>
      <c r="H66" s="152"/>
      <c r="I66" s="152"/>
      <c r="J66" s="9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37" t="str">
        <f t="shared" ref="CA66:CA75" si="19">IF(DA66=1,"* Pueblos Originarios debe ser MENOR O IGUAL al Total. ","")</f>
        <v/>
      </c>
      <c r="CB66" s="37" t="str">
        <f t="shared" ref="CB66:CB75" si="20">IF(DB66=1,"* Migrantes debe ser MENOR O IGUAL al Total. ","")</f>
        <v/>
      </c>
      <c r="CC66" s="37" t="str">
        <f t="shared" ref="CC66:CC75" si="21">IF(DC66=1,"* Multimorbilidad Crónica debe ser MENOR O IGUAL al Total. ","")</f>
        <v/>
      </c>
      <c r="CD66" s="37" t="str">
        <f t="shared" ref="CD66:CD75" si="22">IF(DD66=1,"* Población ELEAM o Institucionalizada debe ser MENOR O IGUAL al Total. ","")</f>
        <v/>
      </c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38">
        <f t="shared" ref="DA66:DD77" si="23">IF(G66&gt;$C66,1,0)</f>
        <v>0</v>
      </c>
      <c r="DB66" s="38">
        <f t="shared" si="23"/>
        <v>0</v>
      </c>
      <c r="DC66" s="38">
        <f t="shared" si="23"/>
        <v>0</v>
      </c>
      <c r="DD66" s="38">
        <f t="shared" si="23"/>
        <v>0</v>
      </c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2"/>
      <c r="DR66" s="2"/>
      <c r="DS66" s="2"/>
      <c r="DT66" s="2"/>
      <c r="DU66" s="2"/>
      <c r="DV66" s="2"/>
      <c r="DW66" s="2"/>
      <c r="DX66" s="2"/>
      <c r="DY66" s="2"/>
    </row>
    <row r="67" spans="1:233" customFormat="1" ht="21" x14ac:dyDescent="0.25">
      <c r="A67" s="303" t="s">
        <v>113</v>
      </c>
      <c r="B67" s="153" t="s">
        <v>114</v>
      </c>
      <c r="C67" s="146">
        <f>SUM(D67:F67)</f>
        <v>55</v>
      </c>
      <c r="D67" s="154">
        <v>49</v>
      </c>
      <c r="E67" s="155">
        <v>6</v>
      </c>
      <c r="F67" s="156"/>
      <c r="G67" s="157"/>
      <c r="H67" s="158"/>
      <c r="I67" s="158"/>
      <c r="J67" s="15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37" t="str">
        <f t="shared" si="19"/>
        <v/>
      </c>
      <c r="CB67" s="37" t="str">
        <f t="shared" si="20"/>
        <v/>
      </c>
      <c r="CC67" s="37" t="str">
        <f t="shared" si="21"/>
        <v/>
      </c>
      <c r="CD67" s="37" t="str">
        <f t="shared" si="22"/>
        <v/>
      </c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38">
        <f t="shared" si="23"/>
        <v>0</v>
      </c>
      <c r="DB67" s="38">
        <f t="shared" si="23"/>
        <v>0</v>
      </c>
      <c r="DC67" s="38">
        <f t="shared" si="23"/>
        <v>0</v>
      </c>
      <c r="DD67" s="38">
        <f t="shared" si="23"/>
        <v>0</v>
      </c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2"/>
      <c r="DR67" s="2"/>
      <c r="DS67" s="2"/>
      <c r="DT67" s="2"/>
      <c r="DU67" s="2"/>
      <c r="DV67" s="2"/>
      <c r="DW67" s="2"/>
      <c r="DX67" s="2"/>
      <c r="DY67" s="2"/>
    </row>
    <row r="68" spans="1:233" customFormat="1" ht="15" x14ac:dyDescent="0.25">
      <c r="A68" s="303"/>
      <c r="B68" s="68" t="s">
        <v>115</v>
      </c>
      <c r="C68" s="160">
        <f>SUM(D68:F68)</f>
        <v>651</v>
      </c>
      <c r="D68" s="111">
        <v>510</v>
      </c>
      <c r="E68" s="112">
        <v>141</v>
      </c>
      <c r="F68" s="161"/>
      <c r="G68" s="162"/>
      <c r="H68" s="70"/>
      <c r="I68" s="70"/>
      <c r="J68" s="7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37" t="str">
        <f t="shared" si="19"/>
        <v/>
      </c>
      <c r="CB68" s="37" t="str">
        <f t="shared" si="20"/>
        <v/>
      </c>
      <c r="CC68" s="37" t="str">
        <f t="shared" si="21"/>
        <v/>
      </c>
      <c r="CD68" s="37" t="str">
        <f t="shared" si="22"/>
        <v/>
      </c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38">
        <f t="shared" si="23"/>
        <v>0</v>
      </c>
      <c r="DB68" s="38">
        <f t="shared" si="23"/>
        <v>0</v>
      </c>
      <c r="DC68" s="38">
        <f t="shared" si="23"/>
        <v>0</v>
      </c>
      <c r="DD68" s="38">
        <f t="shared" si="23"/>
        <v>0</v>
      </c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2"/>
      <c r="DR68" s="2"/>
      <c r="DS68" s="2"/>
      <c r="DT68" s="2"/>
      <c r="DU68" s="2"/>
      <c r="DV68" s="2"/>
      <c r="DW68" s="2"/>
      <c r="DX68" s="2"/>
      <c r="DY68" s="2"/>
    </row>
    <row r="69" spans="1:233" customFormat="1" ht="15" x14ac:dyDescent="0.25">
      <c r="A69" s="303"/>
      <c r="B69" s="163" t="s">
        <v>116</v>
      </c>
      <c r="C69" s="164">
        <f>SUM(D69)</f>
        <v>0</v>
      </c>
      <c r="D69" s="111"/>
      <c r="E69" s="165"/>
      <c r="F69" s="166"/>
      <c r="G69" s="162"/>
      <c r="H69" s="70"/>
      <c r="I69" s="70"/>
      <c r="J69" s="7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37" t="str">
        <f t="shared" si="19"/>
        <v/>
      </c>
      <c r="CB69" s="37" t="str">
        <f t="shared" si="20"/>
        <v/>
      </c>
      <c r="CC69" s="37" t="str">
        <f t="shared" si="21"/>
        <v/>
      </c>
      <c r="CD69" s="37" t="str">
        <f t="shared" si="22"/>
        <v/>
      </c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38">
        <f t="shared" si="23"/>
        <v>0</v>
      </c>
      <c r="DB69" s="38">
        <f t="shared" si="23"/>
        <v>0</v>
      </c>
      <c r="DC69" s="38">
        <f t="shared" si="23"/>
        <v>0</v>
      </c>
      <c r="DD69" s="38">
        <f t="shared" si="23"/>
        <v>0</v>
      </c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2"/>
      <c r="DR69" s="2"/>
      <c r="DS69" s="2"/>
      <c r="DT69" s="2"/>
      <c r="DU69" s="2"/>
      <c r="DV69" s="2"/>
      <c r="DW69" s="2"/>
      <c r="DX69" s="2"/>
      <c r="DY69" s="2"/>
    </row>
    <row r="70" spans="1:233" customFormat="1" ht="15" x14ac:dyDescent="0.25">
      <c r="A70" s="303"/>
      <c r="B70" s="163" t="s">
        <v>117</v>
      </c>
      <c r="C70" s="160">
        <f>SUM(D70:F70)</f>
        <v>169</v>
      </c>
      <c r="D70" s="111">
        <v>134</v>
      </c>
      <c r="E70" s="112">
        <v>35</v>
      </c>
      <c r="F70" s="161"/>
      <c r="G70" s="162"/>
      <c r="H70" s="70"/>
      <c r="I70" s="70"/>
      <c r="J70" s="7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37" t="str">
        <f t="shared" si="19"/>
        <v/>
      </c>
      <c r="CB70" s="37" t="str">
        <f t="shared" si="20"/>
        <v/>
      </c>
      <c r="CC70" s="37" t="str">
        <f t="shared" si="21"/>
        <v/>
      </c>
      <c r="CD70" s="37" t="str">
        <f t="shared" si="22"/>
        <v/>
      </c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38">
        <f t="shared" si="23"/>
        <v>0</v>
      </c>
      <c r="DB70" s="38">
        <f t="shared" si="23"/>
        <v>0</v>
      </c>
      <c r="DC70" s="38">
        <f t="shared" si="23"/>
        <v>0</v>
      </c>
      <c r="DD70" s="38">
        <f t="shared" si="23"/>
        <v>0</v>
      </c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2"/>
      <c r="DR70" s="2"/>
      <c r="DS70" s="2"/>
      <c r="DT70" s="2"/>
      <c r="DU70" s="2"/>
      <c r="DV70" s="2"/>
      <c r="DW70" s="2"/>
      <c r="DX70" s="2"/>
      <c r="DY70" s="2"/>
    </row>
    <row r="71" spans="1:233" customFormat="1" ht="15" x14ac:dyDescent="0.25">
      <c r="A71" s="303"/>
      <c r="B71" s="163" t="s">
        <v>118</v>
      </c>
      <c r="C71" s="167">
        <f>SUM(D71)</f>
        <v>0</v>
      </c>
      <c r="D71" s="111"/>
      <c r="E71" s="165"/>
      <c r="F71" s="166"/>
      <c r="G71" s="162"/>
      <c r="H71" s="70"/>
      <c r="I71" s="70"/>
      <c r="J71" s="7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37" t="str">
        <f t="shared" si="19"/>
        <v/>
      </c>
      <c r="CB71" s="37" t="str">
        <f t="shared" si="20"/>
        <v/>
      </c>
      <c r="CC71" s="37" t="str">
        <f t="shared" si="21"/>
        <v/>
      </c>
      <c r="CD71" s="37" t="str">
        <f t="shared" si="22"/>
        <v/>
      </c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38">
        <f t="shared" si="23"/>
        <v>0</v>
      </c>
      <c r="DB71" s="38">
        <f t="shared" si="23"/>
        <v>0</v>
      </c>
      <c r="DC71" s="38">
        <f t="shared" si="23"/>
        <v>0</v>
      </c>
      <c r="DD71" s="38">
        <f t="shared" si="23"/>
        <v>0</v>
      </c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2"/>
      <c r="DR71" s="2"/>
      <c r="DS71" s="2"/>
      <c r="DT71" s="2"/>
      <c r="DU71" s="2"/>
      <c r="DV71" s="2"/>
      <c r="DW71" s="2"/>
      <c r="DX71" s="2"/>
      <c r="DY71" s="2"/>
    </row>
    <row r="72" spans="1:233" customFormat="1" ht="31.5" x14ac:dyDescent="0.25">
      <c r="A72" s="303"/>
      <c r="B72" s="163" t="s">
        <v>119</v>
      </c>
      <c r="C72" s="167">
        <f>SUM(D72)</f>
        <v>0</v>
      </c>
      <c r="D72" s="111"/>
      <c r="E72" s="165"/>
      <c r="F72" s="166"/>
      <c r="G72" s="162"/>
      <c r="H72" s="70"/>
      <c r="I72" s="70"/>
      <c r="J72" s="7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37" t="str">
        <f t="shared" si="19"/>
        <v/>
      </c>
      <c r="CB72" s="37" t="str">
        <f t="shared" si="20"/>
        <v/>
      </c>
      <c r="CC72" s="37" t="str">
        <f t="shared" si="21"/>
        <v/>
      </c>
      <c r="CD72" s="37" t="str">
        <f t="shared" si="22"/>
        <v/>
      </c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38">
        <f t="shared" si="23"/>
        <v>0</v>
      </c>
      <c r="DB72" s="38">
        <f t="shared" si="23"/>
        <v>0</v>
      </c>
      <c r="DC72" s="38">
        <f t="shared" si="23"/>
        <v>0</v>
      </c>
      <c r="DD72" s="38">
        <f t="shared" si="23"/>
        <v>0</v>
      </c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2"/>
      <c r="DR72" s="2"/>
      <c r="DS72" s="2"/>
      <c r="DT72" s="2"/>
      <c r="DU72" s="2"/>
      <c r="DV72" s="2"/>
      <c r="DW72" s="2"/>
      <c r="DX72" s="2"/>
      <c r="DY72" s="2"/>
    </row>
    <row r="73" spans="1:233" customFormat="1" ht="15" x14ac:dyDescent="0.25">
      <c r="A73" s="303"/>
      <c r="B73" s="163" t="s">
        <v>120</v>
      </c>
      <c r="C73" s="167">
        <f>SUM(F73)</f>
        <v>0</v>
      </c>
      <c r="D73" s="168"/>
      <c r="E73" s="165"/>
      <c r="F73" s="161"/>
      <c r="G73" s="162"/>
      <c r="H73" s="70"/>
      <c r="I73" s="70"/>
      <c r="J73" s="7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37" t="str">
        <f t="shared" si="19"/>
        <v/>
      </c>
      <c r="CB73" s="37" t="str">
        <f t="shared" si="20"/>
        <v/>
      </c>
      <c r="CC73" s="37" t="str">
        <f t="shared" si="21"/>
        <v/>
      </c>
      <c r="CD73" s="37" t="str">
        <f t="shared" si="22"/>
        <v/>
      </c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38">
        <f t="shared" si="23"/>
        <v>0</v>
      </c>
      <c r="DB73" s="38">
        <f t="shared" si="23"/>
        <v>0</v>
      </c>
      <c r="DC73" s="38">
        <f t="shared" si="23"/>
        <v>0</v>
      </c>
      <c r="DD73" s="38">
        <f t="shared" si="23"/>
        <v>0</v>
      </c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2"/>
      <c r="DR73" s="2"/>
      <c r="DS73" s="2"/>
      <c r="DT73" s="2"/>
      <c r="DU73" s="2"/>
      <c r="DV73" s="2"/>
      <c r="DW73" s="2"/>
      <c r="DX73" s="2"/>
      <c r="DY73" s="2"/>
    </row>
    <row r="74" spans="1:233" customFormat="1" ht="15" x14ac:dyDescent="0.25">
      <c r="A74" s="303"/>
      <c r="B74" s="163" t="s">
        <v>121</v>
      </c>
      <c r="C74" s="160">
        <f>SUM(D74:F74)</f>
        <v>0</v>
      </c>
      <c r="D74" s="111"/>
      <c r="E74" s="112"/>
      <c r="F74" s="161"/>
      <c r="G74" s="162"/>
      <c r="H74" s="70"/>
      <c r="I74" s="70"/>
      <c r="J74" s="7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37" t="str">
        <f t="shared" si="19"/>
        <v/>
      </c>
      <c r="CB74" s="37" t="str">
        <f t="shared" si="20"/>
        <v/>
      </c>
      <c r="CC74" s="37" t="str">
        <f t="shared" si="21"/>
        <v/>
      </c>
      <c r="CD74" s="37" t="str">
        <f t="shared" si="22"/>
        <v/>
      </c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38">
        <f t="shared" si="23"/>
        <v>0</v>
      </c>
      <c r="DB74" s="38">
        <f t="shared" si="23"/>
        <v>0</v>
      </c>
      <c r="DC74" s="38">
        <f t="shared" si="23"/>
        <v>0</v>
      </c>
      <c r="DD74" s="38">
        <f t="shared" si="23"/>
        <v>0</v>
      </c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2"/>
      <c r="DR74" s="2"/>
      <c r="DS74" s="2"/>
      <c r="DT74" s="2"/>
      <c r="DU74" s="2"/>
      <c r="DV74" s="2"/>
      <c r="DW74" s="2"/>
      <c r="DX74" s="2"/>
      <c r="DY74" s="2"/>
    </row>
    <row r="75" spans="1:233" customFormat="1" ht="15" x14ac:dyDescent="0.25">
      <c r="A75" s="303"/>
      <c r="B75" s="163" t="s">
        <v>122</v>
      </c>
      <c r="C75" s="160">
        <f>SUM(D75:F75)</f>
        <v>0</v>
      </c>
      <c r="D75" s="111"/>
      <c r="E75" s="112"/>
      <c r="F75" s="161"/>
      <c r="G75" s="162"/>
      <c r="H75" s="70"/>
      <c r="I75" s="70"/>
      <c r="J75" s="7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37" t="str">
        <f t="shared" si="19"/>
        <v/>
      </c>
      <c r="CB75" s="37" t="str">
        <f t="shared" si="20"/>
        <v/>
      </c>
      <c r="CC75" s="37" t="str">
        <f t="shared" si="21"/>
        <v/>
      </c>
      <c r="CD75" s="37" t="str">
        <f t="shared" si="22"/>
        <v/>
      </c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38">
        <f t="shared" si="23"/>
        <v>0</v>
      </c>
      <c r="DB75" s="38">
        <f t="shared" si="23"/>
        <v>0</v>
      </c>
      <c r="DC75" s="38">
        <f t="shared" si="23"/>
        <v>0</v>
      </c>
      <c r="DD75" s="38">
        <f t="shared" si="23"/>
        <v>0</v>
      </c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2"/>
      <c r="DR75" s="2"/>
      <c r="DS75" s="2"/>
      <c r="DT75" s="2"/>
      <c r="DU75" s="2"/>
      <c r="DV75" s="2"/>
      <c r="DW75" s="2"/>
      <c r="DX75" s="2"/>
      <c r="DY75" s="2"/>
    </row>
    <row r="76" spans="1:233" customFormat="1" ht="15" x14ac:dyDescent="0.25">
      <c r="A76" s="303"/>
      <c r="B76" s="163" t="s">
        <v>123</v>
      </c>
      <c r="C76" s="160">
        <f>SUM(D76:F76)</f>
        <v>0</v>
      </c>
      <c r="D76" s="111"/>
      <c r="E76" s="112"/>
      <c r="F76" s="161"/>
      <c r="G76" s="162"/>
      <c r="H76" s="70"/>
      <c r="I76" s="70"/>
      <c r="J76" s="7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37" t="str">
        <f>IF(DA76=1,"* Pueblos Originarios debe ser MENOR O IGUAL al Total. ","")</f>
        <v/>
      </c>
      <c r="CB76" s="37" t="str">
        <f>IF(DB76=1,"* Migrantes debe ser MENOR O IGUAL al Total. ","")</f>
        <v/>
      </c>
      <c r="CC76" s="37" t="str">
        <f>IF(DC76=1,"* Multimorbilidad Crónica debe ser MENOR O IGUAL al Total. ","")</f>
        <v/>
      </c>
      <c r="CD76" s="37" t="str">
        <f>IF(DD76=1,"* Población ELEAM o Institucionalizada debe ser MENOR O IGUAL al Total. ","")</f>
        <v/>
      </c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38">
        <f t="shared" si="23"/>
        <v>0</v>
      </c>
      <c r="DB76" s="38">
        <f t="shared" si="23"/>
        <v>0</v>
      </c>
      <c r="DC76" s="38">
        <f t="shared" si="23"/>
        <v>0</v>
      </c>
      <c r="DD76" s="38">
        <f t="shared" si="23"/>
        <v>0</v>
      </c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2"/>
      <c r="DR76" s="2"/>
      <c r="DS76" s="2"/>
      <c r="DT76" s="2"/>
      <c r="DU76" s="2"/>
      <c r="DV76" s="2"/>
      <c r="DW76" s="2"/>
      <c r="DX76" s="2"/>
      <c r="DY76" s="2"/>
    </row>
    <row r="77" spans="1:233" customFormat="1" ht="15" x14ac:dyDescent="0.25">
      <c r="A77" s="303"/>
      <c r="B77" s="169" t="s">
        <v>124</v>
      </c>
      <c r="C77" s="149">
        <f>SUM(D77:F77)</f>
        <v>0</v>
      </c>
      <c r="D77" s="170"/>
      <c r="E77" s="171"/>
      <c r="F77" s="172"/>
      <c r="G77" s="173"/>
      <c r="H77" s="74"/>
      <c r="I77" s="74"/>
      <c r="J77" s="7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37" t="str">
        <f>IF(DA77=1,"* Pueblos Originarios debe ser MENOR O IGUAL al Total. ","")</f>
        <v/>
      </c>
      <c r="CB77" s="37" t="str">
        <f>IF(DB77=1,"* Migrantes debe ser MENOR O IGUAL al Total. ","")</f>
        <v/>
      </c>
      <c r="CC77" s="37" t="str">
        <f>IF(DC77=1,"* Multimorbilidad Crónica debe ser MENOR O IGUAL al Total. ","")</f>
        <v/>
      </c>
      <c r="CD77" s="37" t="str">
        <f>IF(DD77=1,"* Población ELEAM o Institucionalizada debe ser MENOR O IGUAL al Total. ","")</f>
        <v/>
      </c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38">
        <f t="shared" si="23"/>
        <v>0</v>
      </c>
      <c r="DB77" s="38">
        <f t="shared" si="23"/>
        <v>0</v>
      </c>
      <c r="DC77" s="38">
        <f t="shared" si="23"/>
        <v>0</v>
      </c>
      <c r="DD77" s="38">
        <f t="shared" si="23"/>
        <v>0</v>
      </c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2"/>
      <c r="DR77" s="2"/>
      <c r="DS77" s="2"/>
      <c r="DT77" s="2"/>
      <c r="DU77" s="2"/>
      <c r="DV77" s="2"/>
      <c r="DW77" s="2"/>
      <c r="DX77" s="2"/>
      <c r="DY77" s="2"/>
    </row>
    <row r="78" spans="1:233" s="40" customFormat="1" x14ac:dyDescent="0.2">
      <c r="A78" s="142" t="s">
        <v>125</v>
      </c>
      <c r="B78" s="143"/>
      <c r="C78" s="143"/>
      <c r="D78" s="143"/>
      <c r="E78" s="143"/>
      <c r="F78" s="143"/>
      <c r="G78" s="174"/>
      <c r="H78" s="175"/>
      <c r="I78" s="176"/>
      <c r="J78" s="17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2"/>
      <c r="DR78" s="2"/>
      <c r="DS78" s="2"/>
      <c r="DT78" s="2"/>
      <c r="DU78" s="2"/>
      <c r="DV78" s="2"/>
      <c r="DW78" s="2"/>
      <c r="DX78" s="2"/>
      <c r="DY78" s="2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</row>
    <row r="79" spans="1:233" s="40" customFormat="1" x14ac:dyDescent="0.2">
      <c r="A79" s="290" t="s">
        <v>126</v>
      </c>
      <c r="B79" s="291"/>
      <c r="C79" s="296" t="s">
        <v>127</v>
      </c>
      <c r="D79" s="296"/>
      <c r="E79" s="296"/>
      <c r="F79" s="296"/>
      <c r="G79" s="297"/>
      <c r="H79" s="298" t="s">
        <v>128</v>
      </c>
      <c r="I79" s="299"/>
      <c r="J79" s="1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2"/>
      <c r="DR79" s="2"/>
      <c r="DS79" s="2"/>
      <c r="DT79" s="2"/>
      <c r="DU79" s="2"/>
      <c r="DV79" s="2"/>
      <c r="DW79" s="2"/>
      <c r="DX79" s="2"/>
      <c r="DY79" s="2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</row>
    <row r="80" spans="1:233" s="40" customFormat="1" ht="14.25" customHeight="1" x14ac:dyDescent="0.2">
      <c r="A80" s="292"/>
      <c r="B80" s="293"/>
      <c r="C80" s="290" t="s">
        <v>4</v>
      </c>
      <c r="D80" s="287" t="s">
        <v>129</v>
      </c>
      <c r="E80" s="288"/>
      <c r="F80" s="289"/>
      <c r="G80" s="301" t="s">
        <v>130</v>
      </c>
      <c r="H80" s="300"/>
      <c r="I80" s="299"/>
      <c r="J80" s="12"/>
      <c r="K80" s="1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3"/>
      <c r="BW80" s="3"/>
      <c r="BX80" s="4"/>
      <c r="BY80" s="4"/>
      <c r="BZ80" s="4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6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</row>
    <row r="81" spans="1:233" s="40" customFormat="1" ht="21" x14ac:dyDescent="0.2">
      <c r="A81" s="294"/>
      <c r="B81" s="295"/>
      <c r="C81" s="294"/>
      <c r="D81" s="145" t="s">
        <v>131</v>
      </c>
      <c r="E81" s="17" t="s">
        <v>132</v>
      </c>
      <c r="F81" s="179" t="s">
        <v>85</v>
      </c>
      <c r="G81" s="302"/>
      <c r="H81" s="24" t="s">
        <v>133</v>
      </c>
      <c r="I81" s="226" t="s">
        <v>134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3"/>
      <c r="BW81" s="3"/>
      <c r="BX81" s="4"/>
      <c r="BY81" s="4"/>
      <c r="BZ81" s="4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6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</row>
    <row r="82" spans="1:233" s="40" customFormat="1" x14ac:dyDescent="0.2">
      <c r="A82" s="280" t="s">
        <v>135</v>
      </c>
      <c r="B82" s="281"/>
      <c r="C82" s="180">
        <f t="shared" ref="C82:C89" si="24">SUM(D82:F82)+H82</f>
        <v>0</v>
      </c>
      <c r="D82" s="103"/>
      <c r="E82" s="104"/>
      <c r="F82" s="181"/>
      <c r="G82" s="182"/>
      <c r="H82" s="130"/>
      <c r="I82" s="18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3"/>
      <c r="BW82" s="3"/>
      <c r="BX82" s="4"/>
      <c r="BY82" s="4"/>
      <c r="BZ82" s="4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6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</row>
    <row r="83" spans="1:233" s="40" customFormat="1" x14ac:dyDescent="0.2">
      <c r="A83" s="282" t="s">
        <v>136</v>
      </c>
      <c r="B83" s="283"/>
      <c r="C83" s="184">
        <f t="shared" si="24"/>
        <v>0</v>
      </c>
      <c r="D83" s="111"/>
      <c r="E83" s="112"/>
      <c r="F83" s="185"/>
      <c r="G83" s="186"/>
      <c r="H83" s="107"/>
      <c r="I83" s="18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3"/>
      <c r="BW83" s="3"/>
      <c r="BX83" s="4"/>
      <c r="BY83" s="4"/>
      <c r="BZ83" s="4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6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</row>
    <row r="84" spans="1:233" s="40" customFormat="1" x14ac:dyDescent="0.2">
      <c r="A84" s="282" t="s">
        <v>137</v>
      </c>
      <c r="B84" s="283"/>
      <c r="C84" s="184">
        <f t="shared" si="24"/>
        <v>0</v>
      </c>
      <c r="D84" s="111"/>
      <c r="E84" s="112"/>
      <c r="F84" s="185"/>
      <c r="G84" s="186"/>
      <c r="H84" s="107"/>
      <c r="I84" s="18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3"/>
      <c r="BW84" s="3"/>
      <c r="BX84" s="4"/>
      <c r="BY84" s="4"/>
      <c r="BZ84" s="4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6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</row>
    <row r="85" spans="1:233" s="40" customFormat="1" x14ac:dyDescent="0.2">
      <c r="A85" s="284" t="s">
        <v>138</v>
      </c>
      <c r="B85" s="283"/>
      <c r="C85" s="184">
        <f t="shared" si="24"/>
        <v>0</v>
      </c>
      <c r="D85" s="111"/>
      <c r="E85" s="112"/>
      <c r="F85" s="185"/>
      <c r="G85" s="186"/>
      <c r="H85" s="107"/>
      <c r="I85" s="18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3"/>
      <c r="BW85" s="3"/>
      <c r="BX85" s="4"/>
      <c r="BY85" s="4"/>
      <c r="BZ85" s="4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6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</row>
    <row r="86" spans="1:233" s="40" customFormat="1" x14ac:dyDescent="0.2">
      <c r="A86" s="284" t="s">
        <v>139</v>
      </c>
      <c r="B86" s="283"/>
      <c r="C86" s="184">
        <f t="shared" si="24"/>
        <v>0</v>
      </c>
      <c r="D86" s="111"/>
      <c r="E86" s="112"/>
      <c r="F86" s="185"/>
      <c r="G86" s="186"/>
      <c r="H86" s="107"/>
      <c r="I86" s="18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3"/>
      <c r="BW86" s="3"/>
      <c r="BX86" s="4"/>
      <c r="BY86" s="4"/>
      <c r="BZ86" s="4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6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</row>
    <row r="87" spans="1:233" s="40" customFormat="1" x14ac:dyDescent="0.2">
      <c r="A87" s="282" t="s">
        <v>140</v>
      </c>
      <c r="B87" s="283"/>
      <c r="C87" s="184">
        <f t="shared" si="24"/>
        <v>0</v>
      </c>
      <c r="D87" s="111"/>
      <c r="E87" s="112"/>
      <c r="F87" s="185"/>
      <c r="G87" s="186"/>
      <c r="H87" s="107"/>
      <c r="I87" s="1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3"/>
      <c r="BW87" s="3"/>
      <c r="BX87" s="4"/>
      <c r="BY87" s="4"/>
      <c r="BZ87" s="4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6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</row>
    <row r="88" spans="1:233" s="40" customFormat="1" x14ac:dyDescent="0.2">
      <c r="A88" s="282" t="s">
        <v>141</v>
      </c>
      <c r="B88" s="283"/>
      <c r="C88" s="184">
        <f t="shared" si="24"/>
        <v>0</v>
      </c>
      <c r="D88" s="111"/>
      <c r="E88" s="112"/>
      <c r="F88" s="185"/>
      <c r="G88" s="186"/>
      <c r="H88" s="107"/>
      <c r="I88" s="18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3"/>
      <c r="BW88" s="3"/>
      <c r="BX88" s="4"/>
      <c r="BY88" s="4"/>
      <c r="BZ88" s="4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6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</row>
    <row r="89" spans="1:233" s="40" customFormat="1" x14ac:dyDescent="0.2">
      <c r="A89" s="285" t="s">
        <v>142</v>
      </c>
      <c r="B89" s="286"/>
      <c r="C89" s="188">
        <f t="shared" si="24"/>
        <v>0</v>
      </c>
      <c r="D89" s="125"/>
      <c r="E89" s="126"/>
      <c r="F89" s="189"/>
      <c r="G89" s="190"/>
      <c r="H89" s="117"/>
      <c r="I89" s="19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3"/>
      <c r="BW89" s="3"/>
      <c r="BX89" s="4"/>
      <c r="BY89" s="4"/>
      <c r="BZ89" s="4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6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</row>
    <row r="90" spans="1:233" s="40" customFormat="1" x14ac:dyDescent="0.2">
      <c r="A90" s="1" t="s">
        <v>143</v>
      </c>
      <c r="B90" s="12"/>
      <c r="C90" s="12"/>
      <c r="D90" s="12"/>
      <c r="E90" s="12"/>
      <c r="F90" s="12"/>
      <c r="G90" s="12"/>
      <c r="H90" s="12"/>
      <c r="I90" s="1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3"/>
      <c r="BW90" s="3"/>
      <c r="BX90" s="4"/>
      <c r="BY90" s="4"/>
      <c r="BZ90" s="4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6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</row>
    <row r="91" spans="1:233" s="40" customFormat="1" x14ac:dyDescent="0.2">
      <c r="A91" s="192" t="s">
        <v>144</v>
      </c>
      <c r="B91" s="193"/>
      <c r="C91" s="193"/>
      <c r="D91" s="193"/>
      <c r="E91" s="193"/>
      <c r="F91" s="194"/>
      <c r="G91" s="19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3"/>
      <c r="BW91" s="3"/>
      <c r="BX91" s="4"/>
      <c r="BY91" s="4"/>
      <c r="BZ91" s="4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6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</row>
    <row r="92" spans="1:233" s="40" customFormat="1" x14ac:dyDescent="0.2">
      <c r="A92" s="275" t="s">
        <v>145</v>
      </c>
      <c r="B92" s="275" t="s">
        <v>146</v>
      </c>
      <c r="C92" s="287" t="s">
        <v>147</v>
      </c>
      <c r="D92" s="288"/>
      <c r="E92" s="288"/>
      <c r="F92" s="288"/>
      <c r="G92" s="28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3"/>
      <c r="BW92" s="3"/>
      <c r="BX92" s="4"/>
      <c r="BY92" s="4"/>
      <c r="BZ92" s="4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6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</row>
    <row r="93" spans="1:233" s="40" customFormat="1" x14ac:dyDescent="0.2">
      <c r="A93" s="276"/>
      <c r="B93" s="276"/>
      <c r="C93" s="145" t="s">
        <v>148</v>
      </c>
      <c r="D93" s="195" t="s">
        <v>149</v>
      </c>
      <c r="E93" s="17" t="s">
        <v>65</v>
      </c>
      <c r="F93" s="17" t="s">
        <v>150</v>
      </c>
      <c r="G93" s="179" t="s">
        <v>151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3"/>
      <c r="BW93" s="3"/>
      <c r="BX93" s="4"/>
      <c r="BY93" s="4"/>
      <c r="BZ93" s="4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6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</row>
    <row r="94" spans="1:233" s="40" customFormat="1" x14ac:dyDescent="0.2">
      <c r="A94" s="196" t="s">
        <v>152</v>
      </c>
      <c r="B94" s="197">
        <f>SUM(C94:G94)</f>
        <v>0</v>
      </c>
      <c r="C94" s="103"/>
      <c r="D94" s="198"/>
      <c r="E94" s="198"/>
      <c r="F94" s="198"/>
      <c r="G94" s="13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3"/>
      <c r="BW94" s="3"/>
      <c r="BX94" s="4"/>
      <c r="BY94" s="4"/>
      <c r="BZ94" s="4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6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</row>
    <row r="95" spans="1:233" s="40" customFormat="1" x14ac:dyDescent="0.2">
      <c r="A95" s="199" t="s">
        <v>101</v>
      </c>
      <c r="B95" s="200">
        <f>SUM(C95:G95)</f>
        <v>0</v>
      </c>
      <c r="C95" s="125"/>
      <c r="D95" s="127"/>
      <c r="E95" s="127"/>
      <c r="F95" s="127"/>
      <c r="G95" s="11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3"/>
      <c r="BW95" s="3"/>
      <c r="BX95" s="4"/>
      <c r="BY95" s="4"/>
      <c r="BZ95" s="4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6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</row>
    <row r="96" spans="1:233" x14ac:dyDescent="0.2">
      <c r="A96" s="192" t="s">
        <v>153</v>
      </c>
      <c r="B96" s="193"/>
      <c r="C96" s="193"/>
      <c r="D96" s="193"/>
      <c r="E96" s="193"/>
      <c r="F96" s="194"/>
      <c r="G96" s="194"/>
    </row>
    <row r="97" spans="1:105" s="2" customFormat="1" ht="14.25" customHeight="1" x14ac:dyDescent="0.2">
      <c r="A97" s="275" t="s">
        <v>154</v>
      </c>
      <c r="B97" s="277" t="s">
        <v>155</v>
      </c>
      <c r="C97" s="277" t="s">
        <v>156</v>
      </c>
      <c r="BV97" s="3"/>
      <c r="BW97" s="3"/>
      <c r="BX97" s="4"/>
      <c r="BY97" s="4"/>
      <c r="BZ97" s="4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6"/>
      <c r="DA97" s="7"/>
    </row>
    <row r="98" spans="1:105" s="2" customFormat="1" x14ac:dyDescent="0.2">
      <c r="A98" s="276"/>
      <c r="B98" s="278"/>
      <c r="C98" s="279"/>
      <c r="BV98" s="3"/>
      <c r="BW98" s="3"/>
      <c r="BX98" s="4"/>
      <c r="BY98" s="4"/>
      <c r="BZ98" s="4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6"/>
      <c r="DA98" s="7"/>
    </row>
    <row r="99" spans="1:105" s="2" customFormat="1" x14ac:dyDescent="0.2">
      <c r="A99" s="201" t="s">
        <v>152</v>
      </c>
      <c r="B99" s="202"/>
      <c r="C99" s="202"/>
      <c r="BV99" s="3"/>
      <c r="BW99" s="3"/>
      <c r="BX99" s="4"/>
      <c r="BY99" s="4"/>
      <c r="BZ99" s="4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6"/>
      <c r="DA99" s="7"/>
    </row>
    <row r="100" spans="1:105" s="2" customFormat="1" x14ac:dyDescent="0.2">
      <c r="A100" s="203" t="s">
        <v>157</v>
      </c>
      <c r="B100" s="204"/>
      <c r="C100" s="204"/>
      <c r="D100" s="204"/>
      <c r="E100" s="204"/>
      <c r="F100" s="204"/>
      <c r="G100" s="204"/>
      <c r="H100" s="204"/>
      <c r="I100" s="204"/>
      <c r="J100" s="204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BV100" s="3"/>
      <c r="BW100" s="3"/>
      <c r="BX100" s="4"/>
      <c r="BY100" s="4"/>
      <c r="BZ100" s="4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6"/>
      <c r="DA100" s="7"/>
    </row>
    <row r="101" spans="1:105" s="2" customFormat="1" x14ac:dyDescent="0.2">
      <c r="A101" s="266" t="s">
        <v>158</v>
      </c>
      <c r="B101" s="266" t="s">
        <v>4</v>
      </c>
      <c r="C101" s="267" t="s">
        <v>159</v>
      </c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9" t="s">
        <v>160</v>
      </c>
      <c r="U101" s="270"/>
      <c r="BQ101" s="3"/>
      <c r="BR101" s="3"/>
      <c r="BS101" s="3"/>
      <c r="BT101" s="3"/>
      <c r="BY101" s="4"/>
      <c r="BZ101" s="4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6"/>
      <c r="CV101" s="6"/>
      <c r="CW101" s="6"/>
      <c r="CX101" s="6"/>
      <c r="CY101" s="6"/>
      <c r="CZ101" s="6"/>
      <c r="DA101" s="7"/>
    </row>
    <row r="102" spans="1:105" s="2" customFormat="1" ht="14.25" customHeight="1" x14ac:dyDescent="0.2">
      <c r="A102" s="266"/>
      <c r="B102" s="266"/>
      <c r="C102" s="273" t="s">
        <v>161</v>
      </c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1"/>
      <c r="U102" s="272"/>
      <c r="BQ102" s="3"/>
      <c r="BR102" s="3"/>
      <c r="BS102" s="3"/>
      <c r="BT102" s="3"/>
      <c r="BY102" s="4"/>
      <c r="BZ102" s="4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6"/>
      <c r="CV102" s="6"/>
      <c r="CW102" s="6"/>
      <c r="CX102" s="6"/>
      <c r="CY102" s="6"/>
      <c r="CZ102" s="6"/>
      <c r="DA102" s="7"/>
    </row>
    <row r="103" spans="1:105" s="2" customFormat="1" ht="21" x14ac:dyDescent="0.2">
      <c r="A103" s="266"/>
      <c r="B103" s="266"/>
      <c r="C103" s="145" t="s">
        <v>148</v>
      </c>
      <c r="D103" s="17" t="s">
        <v>149</v>
      </c>
      <c r="E103" s="17" t="s">
        <v>65</v>
      </c>
      <c r="F103" s="17" t="s">
        <v>150</v>
      </c>
      <c r="G103" s="17" t="s">
        <v>151</v>
      </c>
      <c r="H103" s="17" t="s">
        <v>162</v>
      </c>
      <c r="I103" s="17" t="s">
        <v>69</v>
      </c>
      <c r="J103" s="17" t="s">
        <v>70</v>
      </c>
      <c r="K103" s="17" t="s">
        <v>71</v>
      </c>
      <c r="L103" s="17" t="s">
        <v>72</v>
      </c>
      <c r="M103" s="17" t="s">
        <v>73</v>
      </c>
      <c r="N103" s="17" t="s">
        <v>74</v>
      </c>
      <c r="O103" s="17" t="s">
        <v>75</v>
      </c>
      <c r="P103" s="17" t="s">
        <v>76</v>
      </c>
      <c r="Q103" s="17" t="s">
        <v>77</v>
      </c>
      <c r="R103" s="17" t="s">
        <v>78</v>
      </c>
      <c r="S103" s="179" t="s">
        <v>79</v>
      </c>
      <c r="T103" s="206" t="s">
        <v>81</v>
      </c>
      <c r="U103" s="207" t="s">
        <v>82</v>
      </c>
      <c r="BQ103" s="3"/>
      <c r="BR103" s="3"/>
      <c r="BS103" s="3"/>
      <c r="BT103" s="3"/>
      <c r="BY103" s="4"/>
      <c r="BZ103" s="4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6"/>
      <c r="CV103" s="6"/>
      <c r="CW103" s="6"/>
      <c r="CX103" s="6"/>
      <c r="CY103" s="6"/>
      <c r="CZ103" s="6"/>
      <c r="DA103" s="7"/>
    </row>
    <row r="104" spans="1:105" s="2" customFormat="1" ht="21" x14ac:dyDescent="0.2">
      <c r="A104" s="208" t="s">
        <v>163</v>
      </c>
      <c r="B104" s="209">
        <f>SUM(C104:S104)</f>
        <v>0</v>
      </c>
      <c r="C104" s="103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81"/>
      <c r="T104" s="183"/>
      <c r="U104" s="131"/>
      <c r="V104" s="2" t="str">
        <f>CA104</f>
        <v/>
      </c>
      <c r="BV104" s="3"/>
      <c r="BW104" s="3"/>
      <c r="BX104" s="4"/>
      <c r="BY104" s="4"/>
      <c r="BZ104" s="4"/>
      <c r="CA104" s="37" t="str">
        <f>IF(DA104=1,"* El Total de consultas por Sexo debe ser igual al Total de Consultas por Grupo de Edad. ","")</f>
        <v/>
      </c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6"/>
      <c r="DA104" s="38">
        <f>IF(B104&lt;&gt;U104+T104,1,0)</f>
        <v>0</v>
      </c>
    </row>
    <row r="105" spans="1:105" s="2" customFormat="1" x14ac:dyDescent="0.2">
      <c r="A105" s="210" t="s">
        <v>164</v>
      </c>
      <c r="B105" s="209">
        <f t="shared" ref="B105:B118" si="25">SUM(C105:S105)</f>
        <v>0</v>
      </c>
      <c r="C105" s="111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85"/>
      <c r="T105" s="187"/>
      <c r="U105" s="109"/>
      <c r="V105" s="2" t="str">
        <f t="shared" ref="V105:V118" si="26">CA105</f>
        <v/>
      </c>
      <c r="BV105" s="3"/>
      <c r="BW105" s="3"/>
      <c r="BX105" s="4"/>
      <c r="BY105" s="4"/>
      <c r="BZ105" s="4"/>
      <c r="CA105" s="37" t="str">
        <f t="shared" ref="CA105:CA118" si="27">IF(DA105=1,"* El Total de consultas por Sexo debe ser igual al Total de Consultas por Grupo de Edad. ","")</f>
        <v/>
      </c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6"/>
      <c r="DA105" s="38">
        <f t="shared" ref="DA105:DA118" si="28">IF(B105&lt;&gt;U105+T105,1,0)</f>
        <v>0</v>
      </c>
    </row>
    <row r="106" spans="1:105" s="2" customFormat="1" x14ac:dyDescent="0.2">
      <c r="A106" s="210" t="s">
        <v>165</v>
      </c>
      <c r="B106" s="209">
        <f t="shared" si="25"/>
        <v>0</v>
      </c>
      <c r="C106" s="111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85"/>
      <c r="T106" s="187"/>
      <c r="U106" s="109"/>
      <c r="V106" s="2" t="str">
        <f t="shared" si="26"/>
        <v/>
      </c>
      <c r="BV106" s="3"/>
      <c r="BW106" s="3"/>
      <c r="BX106" s="4"/>
      <c r="BY106" s="4"/>
      <c r="BZ106" s="4"/>
      <c r="CA106" s="37" t="str">
        <f t="shared" si="27"/>
        <v/>
      </c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6"/>
      <c r="DA106" s="38">
        <f t="shared" si="28"/>
        <v>0</v>
      </c>
    </row>
    <row r="107" spans="1:105" s="2" customFormat="1" ht="21" x14ac:dyDescent="0.2">
      <c r="A107" s="210" t="s">
        <v>166</v>
      </c>
      <c r="B107" s="209">
        <f t="shared" si="25"/>
        <v>0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85"/>
      <c r="T107" s="187"/>
      <c r="U107" s="109"/>
      <c r="V107" s="2" t="str">
        <f t="shared" si="26"/>
        <v/>
      </c>
      <c r="BV107" s="3"/>
      <c r="BW107" s="3"/>
      <c r="BX107" s="4"/>
      <c r="BY107" s="4"/>
      <c r="BZ107" s="4"/>
      <c r="CA107" s="37" t="str">
        <f t="shared" si="27"/>
        <v/>
      </c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6"/>
      <c r="DA107" s="38">
        <f t="shared" si="28"/>
        <v>0</v>
      </c>
    </row>
    <row r="108" spans="1:105" s="2" customFormat="1" x14ac:dyDescent="0.2">
      <c r="A108" s="210" t="s">
        <v>167</v>
      </c>
      <c r="B108" s="209">
        <f t="shared" si="25"/>
        <v>0</v>
      </c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85"/>
      <c r="T108" s="187"/>
      <c r="U108" s="109"/>
      <c r="V108" s="2" t="str">
        <f t="shared" si="26"/>
        <v/>
      </c>
      <c r="BV108" s="3"/>
      <c r="BW108" s="3"/>
      <c r="BX108" s="4"/>
      <c r="BY108" s="4"/>
      <c r="BZ108" s="4"/>
      <c r="CA108" s="37" t="str">
        <f t="shared" si="27"/>
        <v/>
      </c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6"/>
      <c r="DA108" s="38">
        <f t="shared" si="28"/>
        <v>0</v>
      </c>
    </row>
    <row r="109" spans="1:105" s="2" customFormat="1" x14ac:dyDescent="0.2">
      <c r="A109" s="210" t="s">
        <v>168</v>
      </c>
      <c r="B109" s="209">
        <f t="shared" si="25"/>
        <v>0</v>
      </c>
      <c r="C109" s="111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85"/>
      <c r="T109" s="187"/>
      <c r="U109" s="109"/>
      <c r="V109" s="2" t="str">
        <f t="shared" si="26"/>
        <v/>
      </c>
      <c r="BV109" s="3"/>
      <c r="BW109" s="3"/>
      <c r="BX109" s="4"/>
      <c r="BY109" s="4"/>
      <c r="BZ109" s="4"/>
      <c r="CA109" s="37" t="str">
        <f t="shared" si="27"/>
        <v/>
      </c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6"/>
      <c r="DA109" s="38">
        <f t="shared" si="28"/>
        <v>0</v>
      </c>
    </row>
    <row r="110" spans="1:105" s="2" customFormat="1" x14ac:dyDescent="0.2">
      <c r="A110" s="210" t="s">
        <v>169</v>
      </c>
      <c r="B110" s="209">
        <f t="shared" si="25"/>
        <v>0</v>
      </c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85"/>
      <c r="T110" s="187"/>
      <c r="U110" s="109"/>
      <c r="V110" s="2" t="str">
        <f t="shared" si="26"/>
        <v/>
      </c>
      <c r="BV110" s="3"/>
      <c r="BW110" s="3"/>
      <c r="BX110" s="4"/>
      <c r="BY110" s="4"/>
      <c r="BZ110" s="4"/>
      <c r="CA110" s="37" t="str">
        <f t="shared" si="27"/>
        <v/>
      </c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6"/>
      <c r="DA110" s="38">
        <f t="shared" si="28"/>
        <v>0</v>
      </c>
    </row>
    <row r="111" spans="1:105" s="2" customFormat="1" x14ac:dyDescent="0.2">
      <c r="A111" s="210" t="s">
        <v>170</v>
      </c>
      <c r="B111" s="209">
        <f t="shared" si="25"/>
        <v>0</v>
      </c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85"/>
      <c r="T111" s="187"/>
      <c r="U111" s="109"/>
      <c r="V111" s="2" t="str">
        <f t="shared" si="26"/>
        <v/>
      </c>
      <c r="BV111" s="3"/>
      <c r="BW111" s="3"/>
      <c r="BX111" s="4"/>
      <c r="BY111" s="4"/>
      <c r="BZ111" s="4"/>
      <c r="CA111" s="37" t="str">
        <f t="shared" si="27"/>
        <v/>
      </c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6"/>
      <c r="DA111" s="38">
        <f t="shared" si="28"/>
        <v>0</v>
      </c>
    </row>
    <row r="112" spans="1:105" s="2" customFormat="1" x14ac:dyDescent="0.2">
      <c r="A112" s="210" t="s">
        <v>171</v>
      </c>
      <c r="B112" s="209">
        <f t="shared" si="25"/>
        <v>0</v>
      </c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85"/>
      <c r="T112" s="187"/>
      <c r="U112" s="109"/>
      <c r="V112" s="2" t="str">
        <f t="shared" si="26"/>
        <v/>
      </c>
      <c r="BV112" s="3"/>
      <c r="BW112" s="3"/>
      <c r="BX112" s="4"/>
      <c r="BY112" s="4"/>
      <c r="BZ112" s="4"/>
      <c r="CA112" s="37" t="str">
        <f t="shared" si="27"/>
        <v/>
      </c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6"/>
      <c r="DA112" s="38">
        <f t="shared" si="28"/>
        <v>0</v>
      </c>
    </row>
    <row r="113" spans="1:233" x14ac:dyDescent="0.2">
      <c r="A113" s="211" t="s">
        <v>172</v>
      </c>
      <c r="B113" s="209">
        <f t="shared" si="25"/>
        <v>0</v>
      </c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85"/>
      <c r="T113" s="187"/>
      <c r="U113" s="109"/>
      <c r="V113" s="2" t="str">
        <f t="shared" si="26"/>
        <v/>
      </c>
      <c r="CA113" s="37" t="str">
        <f t="shared" si="27"/>
        <v/>
      </c>
      <c r="DA113" s="38">
        <f t="shared" si="28"/>
        <v>0</v>
      </c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</row>
    <row r="114" spans="1:233" x14ac:dyDescent="0.2">
      <c r="A114" s="211" t="s">
        <v>173</v>
      </c>
      <c r="B114" s="209">
        <f t="shared" si="25"/>
        <v>0</v>
      </c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85"/>
      <c r="T114" s="187"/>
      <c r="U114" s="109"/>
      <c r="V114" s="2" t="str">
        <f t="shared" si="26"/>
        <v/>
      </c>
      <c r="CA114" s="37" t="str">
        <f t="shared" si="27"/>
        <v/>
      </c>
      <c r="DA114" s="38">
        <f t="shared" si="28"/>
        <v>0</v>
      </c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</row>
    <row r="115" spans="1:233" x14ac:dyDescent="0.2">
      <c r="A115" s="211" t="s">
        <v>174</v>
      </c>
      <c r="B115" s="209">
        <f t="shared" si="25"/>
        <v>0</v>
      </c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85"/>
      <c r="T115" s="187"/>
      <c r="U115" s="109"/>
      <c r="V115" s="2" t="str">
        <f t="shared" si="26"/>
        <v/>
      </c>
      <c r="CA115" s="37" t="str">
        <f t="shared" si="27"/>
        <v/>
      </c>
      <c r="DA115" s="38">
        <f t="shared" si="28"/>
        <v>0</v>
      </c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</row>
    <row r="116" spans="1:233" x14ac:dyDescent="0.2">
      <c r="A116" s="211" t="s">
        <v>175</v>
      </c>
      <c r="B116" s="209">
        <f t="shared" si="25"/>
        <v>0</v>
      </c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85"/>
      <c r="T116" s="187"/>
      <c r="U116" s="109"/>
      <c r="V116" s="2" t="str">
        <f t="shared" si="26"/>
        <v/>
      </c>
      <c r="CA116" s="37" t="str">
        <f t="shared" si="27"/>
        <v/>
      </c>
      <c r="DA116" s="38">
        <f t="shared" si="28"/>
        <v>0</v>
      </c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</row>
    <row r="117" spans="1:233" x14ac:dyDescent="0.2">
      <c r="A117" s="211" t="s">
        <v>176</v>
      </c>
      <c r="B117" s="209">
        <f t="shared" si="25"/>
        <v>0</v>
      </c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85"/>
      <c r="T117" s="187"/>
      <c r="U117" s="109"/>
      <c r="V117" s="2" t="str">
        <f t="shared" si="26"/>
        <v/>
      </c>
      <c r="CA117" s="37" t="str">
        <f t="shared" si="27"/>
        <v/>
      </c>
      <c r="DA117" s="38">
        <f t="shared" si="28"/>
        <v>0</v>
      </c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</row>
    <row r="118" spans="1:233" x14ac:dyDescent="0.2">
      <c r="A118" s="212" t="s">
        <v>177</v>
      </c>
      <c r="B118" s="209">
        <f t="shared" si="25"/>
        <v>0</v>
      </c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89"/>
      <c r="T118" s="191"/>
      <c r="U118" s="119"/>
      <c r="V118" s="2" t="str">
        <f t="shared" si="26"/>
        <v/>
      </c>
      <c r="CA118" s="37" t="str">
        <f t="shared" si="27"/>
        <v/>
      </c>
      <c r="DA118" s="38">
        <f t="shared" si="28"/>
        <v>0</v>
      </c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</row>
    <row r="119" spans="1:233" x14ac:dyDescent="0.2">
      <c r="A119" s="213" t="s">
        <v>4</v>
      </c>
      <c r="B119" s="214">
        <f>SUM(C119:S119)</f>
        <v>0</v>
      </c>
      <c r="C119" s="215">
        <f>SUM(C104:C118)</f>
        <v>0</v>
      </c>
      <c r="D119" s="216">
        <f t="shared" ref="D119:U119" si="29">SUM(D104:D118)</f>
        <v>0</v>
      </c>
      <c r="E119" s="216">
        <f t="shared" si="29"/>
        <v>0</v>
      </c>
      <c r="F119" s="216">
        <f t="shared" si="29"/>
        <v>0</v>
      </c>
      <c r="G119" s="216">
        <f t="shared" si="29"/>
        <v>0</v>
      </c>
      <c r="H119" s="217">
        <f t="shared" si="29"/>
        <v>0</v>
      </c>
      <c r="I119" s="216">
        <f t="shared" si="29"/>
        <v>0</v>
      </c>
      <c r="J119" s="216">
        <f t="shared" si="29"/>
        <v>0</v>
      </c>
      <c r="K119" s="216">
        <f t="shared" si="29"/>
        <v>0</v>
      </c>
      <c r="L119" s="216">
        <f t="shared" si="29"/>
        <v>0</v>
      </c>
      <c r="M119" s="216">
        <f t="shared" si="29"/>
        <v>0</v>
      </c>
      <c r="N119" s="216">
        <f t="shared" si="29"/>
        <v>0</v>
      </c>
      <c r="O119" s="216">
        <f t="shared" si="29"/>
        <v>0</v>
      </c>
      <c r="P119" s="216">
        <f t="shared" si="29"/>
        <v>0</v>
      </c>
      <c r="Q119" s="216">
        <f t="shared" si="29"/>
        <v>0</v>
      </c>
      <c r="R119" s="216">
        <f t="shared" si="29"/>
        <v>0</v>
      </c>
      <c r="S119" s="218">
        <f t="shared" si="29"/>
        <v>0</v>
      </c>
      <c r="T119" s="219">
        <f t="shared" si="29"/>
        <v>0</v>
      </c>
      <c r="U119" s="218">
        <f t="shared" si="29"/>
        <v>0</v>
      </c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</row>
    <row r="198" spans="1:233" x14ac:dyDescent="0.2">
      <c r="A198" s="220">
        <f>SUM(C10:C35,C38:N41,B46:B49,C61,C65:C77,C82:C89,B94:B95,B99:C99,B119)</f>
        <v>1530</v>
      </c>
      <c r="B198" s="220">
        <f>SUM(DA10:DZ119)</f>
        <v>0</v>
      </c>
      <c r="C198" s="220"/>
      <c r="D198" s="220"/>
      <c r="E198" s="220"/>
      <c r="F198" s="220"/>
      <c r="G198" s="220"/>
    </row>
    <row r="202" spans="1:233" s="220" customFormat="1" x14ac:dyDescent="0.2">
      <c r="A202" s="2"/>
      <c r="B202" s="2"/>
      <c r="C202" s="2"/>
      <c r="D202" s="2"/>
      <c r="E202" s="2"/>
      <c r="F202" s="2"/>
      <c r="G202" s="2"/>
      <c r="BV202" s="221"/>
      <c r="BW202" s="221"/>
      <c r="BX202" s="4"/>
      <c r="BY202" s="4"/>
      <c r="BZ202" s="4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6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</row>
  </sheetData>
  <mergeCells count="89">
    <mergeCell ref="A13:B13"/>
    <mergeCell ref="A6:P6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8:A41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M43:AO44"/>
    <mergeCell ref="E44:F44"/>
    <mergeCell ref="G44:H44"/>
    <mergeCell ref="I44:J44"/>
    <mergeCell ref="K44:L44"/>
    <mergeCell ref="M44:N44"/>
    <mergeCell ref="O44:P44"/>
    <mergeCell ref="Y44:Z44"/>
    <mergeCell ref="AA44:AB44"/>
    <mergeCell ref="A43:A45"/>
    <mergeCell ref="B43:D44"/>
    <mergeCell ref="E43:AL43"/>
    <mergeCell ref="A51:B51"/>
    <mergeCell ref="Q44:R44"/>
    <mergeCell ref="S44:T44"/>
    <mergeCell ref="U44:V44"/>
    <mergeCell ref="W44:X44"/>
    <mergeCell ref="AC44:AD44"/>
    <mergeCell ref="AE44:AF44"/>
    <mergeCell ref="AG44:AH44"/>
    <mergeCell ref="AI44:AJ44"/>
    <mergeCell ref="AK44:AL44"/>
    <mergeCell ref="A67:A77"/>
    <mergeCell ref="A52:B52"/>
    <mergeCell ref="A53:B53"/>
    <mergeCell ref="A54:B54"/>
    <mergeCell ref="A55:B55"/>
    <mergeCell ref="A56:A58"/>
    <mergeCell ref="A59:B59"/>
    <mergeCell ref="A60:B60"/>
    <mergeCell ref="A61:B61"/>
    <mergeCell ref="A64:B64"/>
    <mergeCell ref="A65:B65"/>
    <mergeCell ref="A66:B66"/>
    <mergeCell ref="A79:B81"/>
    <mergeCell ref="C79:G79"/>
    <mergeCell ref="H79:I80"/>
    <mergeCell ref="C80:C81"/>
    <mergeCell ref="D80:F80"/>
    <mergeCell ref="G80:G81"/>
    <mergeCell ref="A97:A98"/>
    <mergeCell ref="B97:B98"/>
    <mergeCell ref="C97:C98"/>
    <mergeCell ref="A82:B82"/>
    <mergeCell ref="A83:B83"/>
    <mergeCell ref="A84:B84"/>
    <mergeCell ref="A85:B85"/>
    <mergeCell ref="A86:B86"/>
    <mergeCell ref="A87:B87"/>
    <mergeCell ref="A88:B88"/>
    <mergeCell ref="A89:B89"/>
    <mergeCell ref="A92:A93"/>
    <mergeCell ref="B92:B93"/>
    <mergeCell ref="C92:G92"/>
    <mergeCell ref="A101:A103"/>
    <mergeCell ref="B101:B103"/>
    <mergeCell ref="C101:S101"/>
    <mergeCell ref="T101:U102"/>
    <mergeCell ref="C102:S102"/>
  </mergeCells>
  <dataValidations count="1">
    <dataValidation type="whole" operator="greaterThanOrEqual" allowBlank="1" showInputMessage="1" showErrorMessage="1" sqref="D10:P35 C38:N41 D65:J77 E46:AO49 D52:M60 D82:I89 C94:G95 B99:C99 C104:U118">
      <formula1>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202"/>
  <sheetViews>
    <sheetView workbookViewId="0">
      <selection activeCell="A6" sqref="A6:P6"/>
    </sheetView>
  </sheetViews>
  <sheetFormatPr baseColWidth="10" defaultColWidth="11.42578125" defaultRowHeight="14.25" x14ac:dyDescent="0.2"/>
  <cols>
    <col min="1" max="1" width="40.42578125" style="2" customWidth="1"/>
    <col min="2" max="2" width="32.7109375" style="2" customWidth="1"/>
    <col min="3" max="3" width="18.28515625" style="2" customWidth="1"/>
    <col min="4" max="9" width="16" style="2" customWidth="1"/>
    <col min="10" max="10" width="16.7109375" style="2" customWidth="1"/>
    <col min="11" max="11" width="15.28515625" style="2" customWidth="1"/>
    <col min="12" max="12" width="14.5703125" style="2" customWidth="1"/>
    <col min="13" max="13" width="14.28515625" style="2" customWidth="1"/>
    <col min="14" max="14" width="11.42578125" style="2"/>
    <col min="15" max="15" width="10.85546875" style="2" customWidth="1"/>
    <col min="16" max="16" width="11" style="2" customWidth="1"/>
    <col min="17" max="73" width="11.42578125" style="2"/>
    <col min="74" max="75" width="11.42578125" style="3"/>
    <col min="76" max="76" width="11.42578125" style="4" customWidth="1"/>
    <col min="77" max="78" width="11.28515625" style="4" customWidth="1"/>
    <col min="79" max="103" width="11.28515625" style="5" hidden="1" customWidth="1"/>
    <col min="104" max="104" width="11.28515625" style="6" hidden="1" customWidth="1"/>
    <col min="105" max="120" width="11.42578125" style="7" hidden="1" customWidth="1"/>
    <col min="121" max="130" width="11.42578125" style="8" hidden="1" customWidth="1"/>
    <col min="131" max="233" width="11.42578125" style="8"/>
    <col min="234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",[5]NOMBRE!B2," - ","( ",[5]NOMBRE!C2,[5]NOMBRE!D2,[5]NOMBRE!E2,[5]NOMBRE!F2,[5]NOMBRE!G2," )")</f>
        <v>COMUNA: LINARES - ( 07401 )</v>
      </c>
    </row>
    <row r="3" spans="1:234" ht="16.350000000000001" customHeight="1" x14ac:dyDescent="0.2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",[5]NOMBRE!B6," - ","( ",[5]NOMBRE!C6,[5]NOMBRE!D6," )")</f>
        <v>MES: ABRIL - ( 04 )</v>
      </c>
    </row>
    <row r="5" spans="1:234" ht="16.350000000000001" customHeight="1" x14ac:dyDescent="0.2">
      <c r="A5" s="1" t="str">
        <f>CONCATENATE("AÑO: ",[5]NOMBRE!B7)</f>
        <v>AÑO: 2023</v>
      </c>
    </row>
    <row r="6" spans="1:234" ht="15" customHeight="1" x14ac:dyDescent="0.2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</row>
    <row r="7" spans="1:234" ht="15" x14ac:dyDescent="0.2">
      <c r="A7" s="9"/>
      <c r="B7" s="9"/>
      <c r="C7" s="9"/>
      <c r="D7" s="9"/>
      <c r="E7" s="9"/>
      <c r="F7" s="9"/>
      <c r="G7" s="9"/>
      <c r="H7" s="10"/>
      <c r="I7" s="11"/>
      <c r="J7" s="12"/>
      <c r="K7" s="12"/>
    </row>
    <row r="8" spans="1:234" ht="32.1" customHeight="1" x14ac:dyDescent="0.2">
      <c r="A8" s="13" t="s">
        <v>2</v>
      </c>
      <c r="G8" s="13"/>
      <c r="I8" s="14"/>
      <c r="J8" s="12"/>
      <c r="K8" s="12"/>
    </row>
    <row r="9" spans="1:234" ht="66.75" customHeight="1" x14ac:dyDescent="0.2">
      <c r="A9" s="287" t="s">
        <v>3</v>
      </c>
      <c r="B9" s="288"/>
      <c r="C9" s="233" t="s">
        <v>4</v>
      </c>
      <c r="D9" s="16" t="s">
        <v>5</v>
      </c>
      <c r="E9" s="17" t="s">
        <v>6</v>
      </c>
      <c r="F9" s="17" t="s">
        <v>7</v>
      </c>
      <c r="G9" s="18" t="s">
        <v>8</v>
      </c>
      <c r="H9" s="19" t="s">
        <v>9</v>
      </c>
      <c r="I9" s="20" t="s">
        <v>10</v>
      </c>
      <c r="J9" s="20" t="s">
        <v>11</v>
      </c>
      <c r="K9" s="21" t="s">
        <v>12</v>
      </c>
      <c r="L9" s="22" t="s">
        <v>13</v>
      </c>
      <c r="M9" s="23" t="s">
        <v>14</v>
      </c>
      <c r="N9" s="24" t="s">
        <v>15</v>
      </c>
      <c r="O9" s="24" t="s">
        <v>16</v>
      </c>
      <c r="P9" s="24" t="s">
        <v>17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BV9" s="2"/>
      <c r="BW9" s="2"/>
      <c r="BX9" s="3"/>
      <c r="CZ9" s="5"/>
      <c r="HZ9" s="8"/>
    </row>
    <row r="10" spans="1:234" s="40" customFormat="1" ht="17.25" customHeight="1" x14ac:dyDescent="0.2">
      <c r="A10" s="308" t="s">
        <v>18</v>
      </c>
      <c r="B10" s="309"/>
      <c r="C10" s="25">
        <f>SUM(D10:G10)</f>
        <v>0</v>
      </c>
      <c r="D10" s="26"/>
      <c r="E10" s="27"/>
      <c r="F10" s="27"/>
      <c r="G10" s="28"/>
      <c r="H10" s="29"/>
      <c r="I10" s="30"/>
      <c r="J10" s="31"/>
      <c r="K10" s="29"/>
      <c r="L10" s="32"/>
      <c r="M10" s="33"/>
      <c r="N10" s="34"/>
      <c r="O10" s="34"/>
      <c r="P10" s="34"/>
      <c r="Q10" s="35" t="str">
        <f>CA10&amp;CB10&amp;CC10&amp;CD10</f>
        <v/>
      </c>
      <c r="R10" s="36"/>
      <c r="S10" s="36"/>
      <c r="T10" s="36"/>
      <c r="U10" s="36"/>
      <c r="V10" s="36"/>
      <c r="W10" s="36"/>
      <c r="X10" s="36"/>
      <c r="Y10" s="8"/>
      <c r="Z10" s="8"/>
      <c r="AA10" s="8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37" t="str">
        <f>IF(DA10=1,"* La suma del número de Primera, Segunda y Tercera o más Visitas de Seguimiento debe coincidir con el Total. ","")</f>
        <v/>
      </c>
      <c r="CB10" s="6" t="str">
        <f t="shared" ref="CB10:CB31" si="0">IF(DB10=1,"* Programa de Atención Domiciliaria a Personas con Dependencia Severa debe ser MENOR O IGUAL al Total. ","")</f>
        <v/>
      </c>
      <c r="CC10" s="37" t="str">
        <f>IF(DC10=1,"* Pueblos Originarios debe ser MENOR O IGUAL al Total. ","")</f>
        <v/>
      </c>
      <c r="CD10" s="37" t="str">
        <f>IF(DD10=1,"* Migrantes debe ser MENOR O IGUAL al Total. ","")</f>
        <v/>
      </c>
      <c r="CE10" s="6"/>
      <c r="CF10" s="6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38">
        <f t="shared" ref="DA10:DA31" si="1">IF((K10+J10+L10)&lt;&gt;C10,1,0)</f>
        <v>0</v>
      </c>
      <c r="DB10" s="7"/>
      <c r="DC10" s="38">
        <f t="shared" ref="DC10:DD17" si="2">IF(N10&gt;$C10,1,0)</f>
        <v>0</v>
      </c>
      <c r="DD10" s="38">
        <f t="shared" si="2"/>
        <v>0</v>
      </c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40" customFormat="1" ht="17.25" customHeight="1" x14ac:dyDescent="0.2">
      <c r="A11" s="306" t="s">
        <v>19</v>
      </c>
      <c r="B11" s="330"/>
      <c r="C11" s="25">
        <f>SUM(D11:G11)</f>
        <v>0</v>
      </c>
      <c r="D11" s="41"/>
      <c r="E11" s="42"/>
      <c r="F11" s="42"/>
      <c r="G11" s="43"/>
      <c r="H11" s="44"/>
      <c r="I11" s="45"/>
      <c r="J11" s="46"/>
      <c r="K11" s="44"/>
      <c r="L11" s="43"/>
      <c r="M11" s="47"/>
      <c r="N11" s="34"/>
      <c r="O11" s="34"/>
      <c r="P11" s="34"/>
      <c r="Q11" s="35" t="str">
        <f t="shared" ref="Q11:Q35" si="3">CA11&amp;CB11&amp;CC11&amp;CD11</f>
        <v/>
      </c>
      <c r="R11" s="36"/>
      <c r="S11" s="36"/>
      <c r="T11" s="36"/>
      <c r="U11" s="36"/>
      <c r="V11" s="36"/>
      <c r="W11" s="36"/>
      <c r="X11" s="36"/>
      <c r="Y11" s="8"/>
      <c r="Z11" s="8"/>
      <c r="AA11" s="8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37" t="str">
        <f t="shared" ref="CA11:CA35" si="4">IF(DA11=1,"* La suma del número de Primera, Segunda y Tercera o más Visitas de Seguimiento debe coincidir con el Total. ","")</f>
        <v/>
      </c>
      <c r="CB11" s="6" t="str">
        <f t="shared" si="0"/>
        <v/>
      </c>
      <c r="CC11" s="37" t="str">
        <f t="shared" ref="CC11:CC35" si="5">IF(DC11=1,"* Pueblos Originarios debe ser MENOR O IGUAL al Total. ","")</f>
        <v/>
      </c>
      <c r="CD11" s="37" t="str">
        <f t="shared" ref="CD11:CD35" si="6">IF(DD11=1,"* Migrantes debe ser MENOR O IGUAL al Total. ","")</f>
        <v/>
      </c>
      <c r="CE11" s="6"/>
      <c r="CF11" s="6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38">
        <f t="shared" si="1"/>
        <v>0</v>
      </c>
      <c r="DB11" s="7"/>
      <c r="DC11" s="38">
        <f t="shared" si="2"/>
        <v>0</v>
      </c>
      <c r="DD11" s="38">
        <f t="shared" si="2"/>
        <v>0</v>
      </c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40" customFormat="1" ht="17.25" customHeight="1" x14ac:dyDescent="0.2">
      <c r="A12" s="306" t="s">
        <v>20</v>
      </c>
      <c r="B12" s="330"/>
      <c r="C12" s="25">
        <f t="shared" ref="C12:C30" si="7">SUM(D12:G12)</f>
        <v>0</v>
      </c>
      <c r="D12" s="41"/>
      <c r="E12" s="42"/>
      <c r="F12" s="42"/>
      <c r="G12" s="43"/>
      <c r="H12" s="44"/>
      <c r="I12" s="45"/>
      <c r="J12" s="46"/>
      <c r="K12" s="44"/>
      <c r="L12" s="43"/>
      <c r="M12" s="47"/>
      <c r="N12" s="34"/>
      <c r="O12" s="34"/>
      <c r="P12" s="34"/>
      <c r="Q12" s="35" t="str">
        <f t="shared" si="3"/>
        <v/>
      </c>
      <c r="R12" s="36"/>
      <c r="S12" s="36"/>
      <c r="T12" s="36"/>
      <c r="U12" s="36"/>
      <c r="V12" s="36"/>
      <c r="W12" s="36"/>
      <c r="X12" s="36"/>
      <c r="Y12" s="8"/>
      <c r="Z12" s="8"/>
      <c r="AA12" s="8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37" t="str">
        <f t="shared" si="4"/>
        <v/>
      </c>
      <c r="CB12" s="6" t="str">
        <f t="shared" si="0"/>
        <v/>
      </c>
      <c r="CC12" s="37" t="str">
        <f t="shared" si="5"/>
        <v/>
      </c>
      <c r="CD12" s="37" t="str">
        <f t="shared" si="6"/>
        <v/>
      </c>
      <c r="CE12" s="6"/>
      <c r="CF12" s="6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38">
        <f t="shared" si="1"/>
        <v>0</v>
      </c>
      <c r="DB12" s="7"/>
      <c r="DC12" s="38">
        <f t="shared" si="2"/>
        <v>0</v>
      </c>
      <c r="DD12" s="38">
        <f t="shared" si="2"/>
        <v>0</v>
      </c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40" customFormat="1" ht="17.25" customHeight="1" x14ac:dyDescent="0.2">
      <c r="A13" s="306" t="s">
        <v>21</v>
      </c>
      <c r="B13" s="330"/>
      <c r="C13" s="25">
        <f>SUM(D13:G13)</f>
        <v>0</v>
      </c>
      <c r="D13" s="41"/>
      <c r="E13" s="42"/>
      <c r="F13" s="42"/>
      <c r="G13" s="43"/>
      <c r="H13" s="44"/>
      <c r="I13" s="45"/>
      <c r="J13" s="46"/>
      <c r="K13" s="44"/>
      <c r="L13" s="43"/>
      <c r="M13" s="47"/>
      <c r="N13" s="34"/>
      <c r="O13" s="34"/>
      <c r="P13" s="34"/>
      <c r="Q13" s="35" t="str">
        <f t="shared" si="3"/>
        <v/>
      </c>
      <c r="R13" s="36"/>
      <c r="S13" s="36"/>
      <c r="T13" s="36"/>
      <c r="U13" s="36"/>
      <c r="V13" s="36"/>
      <c r="W13" s="36"/>
      <c r="X13" s="36"/>
      <c r="Y13" s="8"/>
      <c r="Z13" s="8"/>
      <c r="AA13" s="8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37" t="str">
        <f t="shared" si="4"/>
        <v/>
      </c>
      <c r="CB13" s="6" t="str">
        <f t="shared" si="0"/>
        <v/>
      </c>
      <c r="CC13" s="37" t="str">
        <f t="shared" si="5"/>
        <v/>
      </c>
      <c r="CD13" s="37" t="str">
        <f t="shared" si="6"/>
        <v/>
      </c>
      <c r="CE13" s="6"/>
      <c r="CF13" s="6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38">
        <f t="shared" si="1"/>
        <v>0</v>
      </c>
      <c r="DB13" s="7"/>
      <c r="DC13" s="38">
        <f t="shared" si="2"/>
        <v>0</v>
      </c>
      <c r="DD13" s="38">
        <f t="shared" si="2"/>
        <v>0</v>
      </c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40" customFormat="1" ht="25.5" customHeight="1" x14ac:dyDescent="0.2">
      <c r="A14" s="306" t="s">
        <v>22</v>
      </c>
      <c r="B14" s="330"/>
      <c r="C14" s="25">
        <f t="shared" si="7"/>
        <v>0</v>
      </c>
      <c r="D14" s="41"/>
      <c r="E14" s="42"/>
      <c r="F14" s="42"/>
      <c r="G14" s="43"/>
      <c r="H14" s="44"/>
      <c r="I14" s="45"/>
      <c r="J14" s="46"/>
      <c r="K14" s="44"/>
      <c r="L14" s="43"/>
      <c r="M14" s="47"/>
      <c r="N14" s="34"/>
      <c r="O14" s="34"/>
      <c r="P14" s="34"/>
      <c r="Q14" s="35" t="str">
        <f t="shared" si="3"/>
        <v/>
      </c>
      <c r="R14" s="36"/>
      <c r="S14" s="36"/>
      <c r="T14" s="36"/>
      <c r="U14" s="36"/>
      <c r="V14" s="36"/>
      <c r="W14" s="36"/>
      <c r="X14" s="36"/>
      <c r="Y14" s="8"/>
      <c r="Z14" s="8"/>
      <c r="AA14" s="8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37" t="str">
        <f t="shared" si="4"/>
        <v/>
      </c>
      <c r="CB14" s="6" t="str">
        <f t="shared" si="0"/>
        <v/>
      </c>
      <c r="CC14" s="37" t="str">
        <f t="shared" si="5"/>
        <v/>
      </c>
      <c r="CD14" s="37" t="str">
        <f t="shared" si="6"/>
        <v/>
      </c>
      <c r="CE14" s="6"/>
      <c r="CF14" s="6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38">
        <f t="shared" si="1"/>
        <v>0</v>
      </c>
      <c r="DB14" s="7"/>
      <c r="DC14" s="38">
        <f t="shared" si="2"/>
        <v>0</v>
      </c>
      <c r="DD14" s="38">
        <f t="shared" si="2"/>
        <v>0</v>
      </c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40" customFormat="1" ht="27" customHeight="1" x14ac:dyDescent="0.2">
      <c r="A15" s="306" t="s">
        <v>23</v>
      </c>
      <c r="B15" s="330"/>
      <c r="C15" s="25">
        <f t="shared" si="7"/>
        <v>0</v>
      </c>
      <c r="D15" s="41"/>
      <c r="E15" s="42"/>
      <c r="F15" s="42"/>
      <c r="G15" s="43"/>
      <c r="H15" s="44"/>
      <c r="I15" s="45"/>
      <c r="J15" s="46"/>
      <c r="K15" s="44"/>
      <c r="L15" s="43"/>
      <c r="M15" s="47"/>
      <c r="N15" s="34"/>
      <c r="O15" s="34"/>
      <c r="P15" s="34"/>
      <c r="Q15" s="35" t="str">
        <f t="shared" si="3"/>
        <v/>
      </c>
      <c r="R15" s="36"/>
      <c r="S15" s="36"/>
      <c r="T15" s="36"/>
      <c r="U15" s="36"/>
      <c r="V15" s="36"/>
      <c r="W15" s="36"/>
      <c r="X15" s="36"/>
      <c r="Y15" s="8"/>
      <c r="Z15" s="8"/>
      <c r="AA15" s="8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37" t="str">
        <f t="shared" si="4"/>
        <v/>
      </c>
      <c r="CB15" s="6" t="str">
        <f t="shared" si="0"/>
        <v/>
      </c>
      <c r="CC15" s="37" t="str">
        <f t="shared" si="5"/>
        <v/>
      </c>
      <c r="CD15" s="37" t="str">
        <f t="shared" si="6"/>
        <v/>
      </c>
      <c r="CE15" s="6"/>
      <c r="CF15" s="6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38">
        <f t="shared" si="1"/>
        <v>0</v>
      </c>
      <c r="DB15" s="7"/>
      <c r="DC15" s="38">
        <f t="shared" si="2"/>
        <v>0</v>
      </c>
      <c r="DD15" s="38">
        <f t="shared" si="2"/>
        <v>0</v>
      </c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40" customFormat="1" ht="22.5" customHeight="1" x14ac:dyDescent="0.2">
      <c r="A16" s="306" t="s">
        <v>24</v>
      </c>
      <c r="B16" s="330"/>
      <c r="C16" s="25">
        <f t="shared" si="7"/>
        <v>0</v>
      </c>
      <c r="D16" s="41"/>
      <c r="E16" s="42"/>
      <c r="F16" s="42"/>
      <c r="G16" s="43"/>
      <c r="H16" s="44"/>
      <c r="I16" s="45"/>
      <c r="J16" s="46"/>
      <c r="K16" s="44"/>
      <c r="L16" s="43"/>
      <c r="M16" s="47"/>
      <c r="N16" s="34"/>
      <c r="O16" s="34"/>
      <c r="P16" s="34"/>
      <c r="Q16" s="35" t="str">
        <f t="shared" si="3"/>
        <v/>
      </c>
      <c r="R16" s="36"/>
      <c r="S16" s="36"/>
      <c r="T16" s="36"/>
      <c r="U16" s="36"/>
      <c r="V16" s="36"/>
      <c r="W16" s="36"/>
      <c r="X16" s="36"/>
      <c r="Y16" s="8"/>
      <c r="Z16" s="8"/>
      <c r="AA16" s="8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37" t="str">
        <f t="shared" si="4"/>
        <v/>
      </c>
      <c r="CB16" s="6" t="str">
        <f t="shared" si="0"/>
        <v/>
      </c>
      <c r="CC16" s="37" t="str">
        <f t="shared" si="5"/>
        <v/>
      </c>
      <c r="CD16" s="37" t="str">
        <f t="shared" si="6"/>
        <v/>
      </c>
      <c r="CE16" s="6"/>
      <c r="CF16" s="6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38">
        <f t="shared" si="1"/>
        <v>0</v>
      </c>
      <c r="DB16" s="7"/>
      <c r="DC16" s="38">
        <f t="shared" si="2"/>
        <v>0</v>
      </c>
      <c r="DD16" s="38">
        <f t="shared" si="2"/>
        <v>0</v>
      </c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40" customFormat="1" ht="17.25" customHeight="1" x14ac:dyDescent="0.2">
      <c r="A17" s="306" t="s">
        <v>25</v>
      </c>
      <c r="B17" s="330"/>
      <c r="C17" s="25">
        <f t="shared" si="7"/>
        <v>0</v>
      </c>
      <c r="D17" s="41"/>
      <c r="E17" s="42"/>
      <c r="F17" s="42"/>
      <c r="G17" s="43"/>
      <c r="H17" s="44"/>
      <c r="I17" s="45"/>
      <c r="J17" s="46"/>
      <c r="K17" s="44"/>
      <c r="L17" s="43"/>
      <c r="M17" s="47"/>
      <c r="N17" s="34"/>
      <c r="O17" s="34"/>
      <c r="P17" s="34"/>
      <c r="Q17" s="35" t="str">
        <f t="shared" si="3"/>
        <v/>
      </c>
      <c r="R17" s="36"/>
      <c r="S17" s="36"/>
      <c r="T17" s="36"/>
      <c r="U17" s="36"/>
      <c r="V17" s="36"/>
      <c r="W17" s="36"/>
      <c r="X17" s="36"/>
      <c r="Y17" s="8"/>
      <c r="Z17" s="8"/>
      <c r="AA17" s="8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37" t="str">
        <f t="shared" si="4"/>
        <v/>
      </c>
      <c r="CB17" s="6" t="str">
        <f t="shared" si="0"/>
        <v/>
      </c>
      <c r="CC17" s="37" t="str">
        <f t="shared" si="5"/>
        <v/>
      </c>
      <c r="CD17" s="37" t="str">
        <f t="shared" si="6"/>
        <v/>
      </c>
      <c r="CE17" s="6"/>
      <c r="CF17" s="6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38">
        <f t="shared" si="1"/>
        <v>0</v>
      </c>
      <c r="DB17" s="7"/>
      <c r="DC17" s="38">
        <f t="shared" si="2"/>
        <v>0</v>
      </c>
      <c r="DD17" s="38">
        <f t="shared" si="2"/>
        <v>0</v>
      </c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40" customFormat="1" ht="23.25" customHeight="1" x14ac:dyDescent="0.2">
      <c r="A18" s="306" t="s">
        <v>26</v>
      </c>
      <c r="B18" s="307"/>
      <c r="C18" s="25">
        <f t="shared" si="7"/>
        <v>0</v>
      </c>
      <c r="D18" s="41"/>
      <c r="E18" s="42"/>
      <c r="F18" s="42"/>
      <c r="G18" s="43"/>
      <c r="H18" s="44"/>
      <c r="I18" s="45"/>
      <c r="J18" s="46"/>
      <c r="K18" s="44"/>
      <c r="L18" s="43"/>
      <c r="M18" s="48"/>
      <c r="N18" s="34"/>
      <c r="O18" s="34"/>
      <c r="P18" s="34"/>
      <c r="Q18" s="35" t="str">
        <f t="shared" si="3"/>
        <v/>
      </c>
      <c r="R18" s="36"/>
      <c r="S18" s="36"/>
      <c r="T18" s="36"/>
      <c r="U18" s="36"/>
      <c r="V18" s="36"/>
      <c r="W18" s="36"/>
      <c r="X18" s="36"/>
      <c r="Y18" s="8"/>
      <c r="Z18" s="8"/>
      <c r="AA18" s="8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37" t="str">
        <f t="shared" si="4"/>
        <v/>
      </c>
      <c r="CB18" s="37" t="str">
        <f t="shared" si="0"/>
        <v/>
      </c>
      <c r="CC18" s="37" t="str">
        <f t="shared" si="5"/>
        <v/>
      </c>
      <c r="CD18" s="37" t="str">
        <f t="shared" si="6"/>
        <v/>
      </c>
      <c r="CE18" s="6"/>
      <c r="CF18" s="6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38">
        <f t="shared" si="1"/>
        <v>0</v>
      </c>
      <c r="DB18" s="38">
        <f>IF(M18&gt;$C18,1,0)</f>
        <v>0</v>
      </c>
      <c r="DC18" s="38">
        <f>IF(N18&gt;$C18,1,0)</f>
        <v>0</v>
      </c>
      <c r="DD18" s="38">
        <f>IF(O18&gt;$C18,1,0)</f>
        <v>0</v>
      </c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40" customFormat="1" ht="17.25" customHeight="1" x14ac:dyDescent="0.2">
      <c r="A19" s="306" t="s">
        <v>27</v>
      </c>
      <c r="B19" s="330"/>
      <c r="C19" s="25">
        <f t="shared" si="7"/>
        <v>0</v>
      </c>
      <c r="D19" s="41"/>
      <c r="E19" s="42"/>
      <c r="F19" s="42"/>
      <c r="G19" s="43"/>
      <c r="H19" s="44"/>
      <c r="I19" s="45"/>
      <c r="J19" s="46"/>
      <c r="K19" s="44"/>
      <c r="L19" s="43"/>
      <c r="M19" s="48"/>
      <c r="N19" s="34"/>
      <c r="O19" s="34"/>
      <c r="P19" s="34"/>
      <c r="Q19" s="35" t="str">
        <f t="shared" si="3"/>
        <v/>
      </c>
      <c r="R19" s="36"/>
      <c r="S19" s="36"/>
      <c r="T19" s="36"/>
      <c r="U19" s="36"/>
      <c r="V19" s="36"/>
      <c r="W19" s="36"/>
      <c r="X19" s="36"/>
      <c r="Y19" s="8"/>
      <c r="Z19" s="8"/>
      <c r="AA19" s="8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37" t="str">
        <f t="shared" si="4"/>
        <v/>
      </c>
      <c r="CB19" s="37" t="str">
        <f t="shared" si="0"/>
        <v/>
      </c>
      <c r="CC19" s="37" t="str">
        <f t="shared" si="5"/>
        <v/>
      </c>
      <c r="CD19" s="37" t="str">
        <f t="shared" si="6"/>
        <v/>
      </c>
      <c r="CE19" s="6"/>
      <c r="CF19" s="6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38">
        <f t="shared" si="1"/>
        <v>0</v>
      </c>
      <c r="DB19" s="38">
        <f>IF(M19&gt;C19,1,0)</f>
        <v>0</v>
      </c>
      <c r="DC19" s="38">
        <f t="shared" ref="DC19:DD35" si="8">IF(N19&gt;$C19,1,0)</f>
        <v>0</v>
      </c>
      <c r="DD19" s="38">
        <f t="shared" si="8"/>
        <v>0</v>
      </c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40" customFormat="1" ht="17.25" customHeight="1" x14ac:dyDescent="0.2">
      <c r="A20" s="306" t="s">
        <v>28</v>
      </c>
      <c r="B20" s="330"/>
      <c r="C20" s="25">
        <f t="shared" si="7"/>
        <v>0</v>
      </c>
      <c r="D20" s="41"/>
      <c r="E20" s="42"/>
      <c r="F20" s="42"/>
      <c r="G20" s="43"/>
      <c r="H20" s="44"/>
      <c r="I20" s="45"/>
      <c r="J20" s="46"/>
      <c r="K20" s="44"/>
      <c r="L20" s="43"/>
      <c r="M20" s="48"/>
      <c r="N20" s="34"/>
      <c r="O20" s="34"/>
      <c r="P20" s="34"/>
      <c r="Q20" s="35" t="str">
        <f t="shared" si="3"/>
        <v/>
      </c>
      <c r="R20" s="36"/>
      <c r="S20" s="36"/>
      <c r="T20" s="36"/>
      <c r="U20" s="36"/>
      <c r="V20" s="36"/>
      <c r="W20" s="36"/>
      <c r="X20" s="36"/>
      <c r="Y20" s="8"/>
      <c r="Z20" s="8"/>
      <c r="AA20" s="8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37" t="str">
        <f t="shared" si="4"/>
        <v/>
      </c>
      <c r="CB20" s="37" t="str">
        <f t="shared" si="0"/>
        <v/>
      </c>
      <c r="CC20" s="37" t="str">
        <f t="shared" si="5"/>
        <v/>
      </c>
      <c r="CD20" s="37" t="str">
        <f t="shared" si="6"/>
        <v/>
      </c>
      <c r="CE20" s="6"/>
      <c r="CF20" s="6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38">
        <f t="shared" si="1"/>
        <v>0</v>
      </c>
      <c r="DB20" s="38">
        <f>IF(M20&gt;C20,1,0)</f>
        <v>0</v>
      </c>
      <c r="DC20" s="38">
        <f t="shared" si="8"/>
        <v>0</v>
      </c>
      <c r="DD20" s="38">
        <f t="shared" si="8"/>
        <v>0</v>
      </c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40" customFormat="1" ht="25.5" customHeight="1" x14ac:dyDescent="0.2">
      <c r="A21" s="306" t="s">
        <v>29</v>
      </c>
      <c r="B21" s="330"/>
      <c r="C21" s="25">
        <f t="shared" si="7"/>
        <v>0</v>
      </c>
      <c r="D21" s="41"/>
      <c r="E21" s="42"/>
      <c r="F21" s="42"/>
      <c r="G21" s="43"/>
      <c r="H21" s="44"/>
      <c r="I21" s="45"/>
      <c r="J21" s="46"/>
      <c r="K21" s="44"/>
      <c r="L21" s="43"/>
      <c r="M21" s="47"/>
      <c r="N21" s="34"/>
      <c r="O21" s="34"/>
      <c r="P21" s="34"/>
      <c r="Q21" s="35" t="str">
        <f t="shared" si="3"/>
        <v/>
      </c>
      <c r="R21" s="36"/>
      <c r="S21" s="36"/>
      <c r="T21" s="36"/>
      <c r="U21" s="36"/>
      <c r="V21" s="36"/>
      <c r="W21" s="36"/>
      <c r="X21" s="36"/>
      <c r="Y21" s="8"/>
      <c r="Z21" s="8"/>
      <c r="AA21" s="8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37" t="str">
        <f t="shared" si="4"/>
        <v/>
      </c>
      <c r="CB21" s="6" t="str">
        <f t="shared" si="0"/>
        <v/>
      </c>
      <c r="CC21" s="37" t="str">
        <f t="shared" si="5"/>
        <v/>
      </c>
      <c r="CD21" s="37" t="str">
        <f t="shared" si="6"/>
        <v/>
      </c>
      <c r="CE21" s="6"/>
      <c r="CF21" s="6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38">
        <f t="shared" si="1"/>
        <v>0</v>
      </c>
      <c r="DB21" s="7"/>
      <c r="DC21" s="38">
        <f t="shared" si="8"/>
        <v>0</v>
      </c>
      <c r="DD21" s="38">
        <f t="shared" si="8"/>
        <v>0</v>
      </c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40" customFormat="1" ht="17.25" customHeight="1" x14ac:dyDescent="0.2">
      <c r="A22" s="306" t="s">
        <v>30</v>
      </c>
      <c r="B22" s="330"/>
      <c r="C22" s="25">
        <f t="shared" si="7"/>
        <v>0</v>
      </c>
      <c r="D22" s="41"/>
      <c r="E22" s="42"/>
      <c r="F22" s="42"/>
      <c r="G22" s="43"/>
      <c r="H22" s="44"/>
      <c r="I22" s="45"/>
      <c r="J22" s="46"/>
      <c r="K22" s="44"/>
      <c r="L22" s="43"/>
      <c r="M22" s="47"/>
      <c r="N22" s="34"/>
      <c r="O22" s="34"/>
      <c r="P22" s="34"/>
      <c r="Q22" s="35" t="str">
        <f t="shared" si="3"/>
        <v/>
      </c>
      <c r="R22" s="36"/>
      <c r="S22" s="36"/>
      <c r="T22" s="36"/>
      <c r="U22" s="36"/>
      <c r="V22" s="36"/>
      <c r="W22" s="36"/>
      <c r="X22" s="36"/>
      <c r="Y22" s="8"/>
      <c r="Z22" s="8"/>
      <c r="AA22" s="8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37" t="str">
        <f t="shared" si="4"/>
        <v/>
      </c>
      <c r="CB22" s="6" t="str">
        <f t="shared" si="0"/>
        <v/>
      </c>
      <c r="CC22" s="37" t="str">
        <f t="shared" si="5"/>
        <v/>
      </c>
      <c r="CD22" s="37" t="str">
        <f t="shared" si="6"/>
        <v/>
      </c>
      <c r="CE22" s="6"/>
      <c r="CF22" s="6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38">
        <f t="shared" si="1"/>
        <v>0</v>
      </c>
      <c r="DB22" s="7"/>
      <c r="DC22" s="38">
        <f t="shared" si="8"/>
        <v>0</v>
      </c>
      <c r="DD22" s="38">
        <f t="shared" si="8"/>
        <v>0</v>
      </c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40" customFormat="1" ht="17.25" customHeight="1" x14ac:dyDescent="0.2">
      <c r="A23" s="306" t="s">
        <v>31</v>
      </c>
      <c r="B23" s="307"/>
      <c r="C23" s="25">
        <f>SUM(D23:G23)</f>
        <v>0</v>
      </c>
      <c r="D23" s="41"/>
      <c r="E23" s="42"/>
      <c r="F23" s="42"/>
      <c r="G23" s="43"/>
      <c r="H23" s="44"/>
      <c r="I23" s="45"/>
      <c r="J23" s="46"/>
      <c r="K23" s="44"/>
      <c r="L23" s="43"/>
      <c r="M23" s="48"/>
      <c r="N23" s="34"/>
      <c r="O23" s="34"/>
      <c r="P23" s="34"/>
      <c r="Q23" s="35" t="str">
        <f t="shared" si="3"/>
        <v/>
      </c>
      <c r="R23" s="36"/>
      <c r="S23" s="36"/>
      <c r="T23" s="36"/>
      <c r="U23" s="36"/>
      <c r="V23" s="36"/>
      <c r="W23" s="36"/>
      <c r="X23" s="36"/>
      <c r="Y23" s="8"/>
      <c r="Z23" s="8"/>
      <c r="AA23" s="8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37" t="str">
        <f t="shared" si="4"/>
        <v/>
      </c>
      <c r="CB23" s="37" t="str">
        <f t="shared" si="0"/>
        <v/>
      </c>
      <c r="CC23" s="37" t="str">
        <f t="shared" si="5"/>
        <v/>
      </c>
      <c r="CD23" s="37" t="str">
        <f t="shared" si="6"/>
        <v/>
      </c>
      <c r="CE23" s="6"/>
      <c r="CF23" s="6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38">
        <f t="shared" si="1"/>
        <v>0</v>
      </c>
      <c r="DB23" s="38">
        <f>IF(M23&gt;C23,1,0)</f>
        <v>0</v>
      </c>
      <c r="DC23" s="38">
        <f t="shared" si="8"/>
        <v>0</v>
      </c>
      <c r="DD23" s="38">
        <f t="shared" si="8"/>
        <v>0</v>
      </c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40" customFormat="1" ht="17.25" customHeight="1" x14ac:dyDescent="0.2">
      <c r="A24" s="306" t="s">
        <v>32</v>
      </c>
      <c r="B24" s="307"/>
      <c r="C24" s="25">
        <f t="shared" si="7"/>
        <v>0</v>
      </c>
      <c r="D24" s="41"/>
      <c r="E24" s="42"/>
      <c r="F24" s="42"/>
      <c r="G24" s="43"/>
      <c r="H24" s="44"/>
      <c r="I24" s="45"/>
      <c r="J24" s="46"/>
      <c r="K24" s="44"/>
      <c r="L24" s="43"/>
      <c r="M24" s="48"/>
      <c r="N24" s="34"/>
      <c r="O24" s="34"/>
      <c r="P24" s="34"/>
      <c r="Q24" s="35" t="str">
        <f t="shared" si="3"/>
        <v/>
      </c>
      <c r="R24" s="36"/>
      <c r="S24" s="36"/>
      <c r="T24" s="36"/>
      <c r="U24" s="36"/>
      <c r="V24" s="36"/>
      <c r="W24" s="36"/>
      <c r="X24" s="36"/>
      <c r="Y24" s="8"/>
      <c r="Z24" s="8"/>
      <c r="AA24" s="8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37" t="str">
        <f t="shared" si="4"/>
        <v/>
      </c>
      <c r="CB24" s="37" t="str">
        <f t="shared" si="0"/>
        <v/>
      </c>
      <c r="CC24" s="37" t="str">
        <f t="shared" si="5"/>
        <v/>
      </c>
      <c r="CD24" s="37" t="str">
        <f t="shared" si="6"/>
        <v/>
      </c>
      <c r="CE24" s="6"/>
      <c r="CF24" s="6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38">
        <f t="shared" si="1"/>
        <v>0</v>
      </c>
      <c r="DB24" s="38">
        <f>IF(M24&gt;C24,1,0)</f>
        <v>0</v>
      </c>
      <c r="DC24" s="38">
        <f t="shared" si="8"/>
        <v>0</v>
      </c>
      <c r="DD24" s="38">
        <f t="shared" si="8"/>
        <v>0</v>
      </c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40" customFormat="1" ht="25.5" customHeight="1" x14ac:dyDescent="0.2">
      <c r="A25" s="306" t="s">
        <v>33</v>
      </c>
      <c r="B25" s="307"/>
      <c r="C25" s="25">
        <f>SUM(D25:G25)</f>
        <v>0</v>
      </c>
      <c r="D25" s="41"/>
      <c r="E25" s="42"/>
      <c r="F25" s="42"/>
      <c r="G25" s="43"/>
      <c r="H25" s="44"/>
      <c r="I25" s="45"/>
      <c r="J25" s="46"/>
      <c r="K25" s="44"/>
      <c r="L25" s="43"/>
      <c r="M25" s="48"/>
      <c r="N25" s="34"/>
      <c r="O25" s="34"/>
      <c r="P25" s="34"/>
      <c r="Q25" s="35" t="str">
        <f t="shared" si="3"/>
        <v/>
      </c>
      <c r="R25" s="36"/>
      <c r="S25" s="36"/>
      <c r="T25" s="36"/>
      <c r="U25" s="36"/>
      <c r="V25" s="36"/>
      <c r="W25" s="36"/>
      <c r="X25" s="36"/>
      <c r="Y25" s="8"/>
      <c r="Z25" s="8"/>
      <c r="AA25" s="8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37" t="str">
        <f t="shared" si="4"/>
        <v/>
      </c>
      <c r="CB25" s="37" t="str">
        <f t="shared" si="0"/>
        <v/>
      </c>
      <c r="CC25" s="37" t="str">
        <f t="shared" si="5"/>
        <v/>
      </c>
      <c r="CD25" s="37" t="str">
        <f t="shared" si="6"/>
        <v/>
      </c>
      <c r="CE25" s="6"/>
      <c r="CF25" s="6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38">
        <f t="shared" si="1"/>
        <v>0</v>
      </c>
      <c r="DB25" s="38">
        <f>IF(M25&gt;C25,1,0)</f>
        <v>0</v>
      </c>
      <c r="DC25" s="38">
        <f t="shared" si="8"/>
        <v>0</v>
      </c>
      <c r="DD25" s="38">
        <f t="shared" si="8"/>
        <v>0</v>
      </c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40" customFormat="1" ht="26.25" customHeight="1" x14ac:dyDescent="0.2">
      <c r="A26" s="306" t="s">
        <v>34</v>
      </c>
      <c r="B26" s="330"/>
      <c r="C26" s="25">
        <f t="shared" si="7"/>
        <v>0</v>
      </c>
      <c r="D26" s="41"/>
      <c r="E26" s="42"/>
      <c r="F26" s="42"/>
      <c r="G26" s="43"/>
      <c r="H26" s="44"/>
      <c r="I26" s="45"/>
      <c r="J26" s="46"/>
      <c r="K26" s="44"/>
      <c r="L26" s="43"/>
      <c r="M26" s="47"/>
      <c r="N26" s="34"/>
      <c r="O26" s="34"/>
      <c r="P26" s="34"/>
      <c r="Q26" s="35" t="str">
        <f t="shared" si="3"/>
        <v/>
      </c>
      <c r="R26" s="36"/>
      <c r="S26" s="36"/>
      <c r="T26" s="36"/>
      <c r="U26" s="36"/>
      <c r="V26" s="36"/>
      <c r="W26" s="36"/>
      <c r="X26" s="36"/>
      <c r="Y26" s="8"/>
      <c r="Z26" s="8"/>
      <c r="AA26" s="8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37" t="str">
        <f t="shared" si="4"/>
        <v/>
      </c>
      <c r="CB26" s="6" t="str">
        <f t="shared" si="0"/>
        <v/>
      </c>
      <c r="CC26" s="37" t="str">
        <f t="shared" si="5"/>
        <v/>
      </c>
      <c r="CD26" s="37" t="str">
        <f t="shared" si="6"/>
        <v/>
      </c>
      <c r="CE26" s="6"/>
      <c r="CF26" s="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38">
        <f t="shared" si="1"/>
        <v>0</v>
      </c>
      <c r="DB26" s="7"/>
      <c r="DC26" s="38">
        <f t="shared" si="8"/>
        <v>0</v>
      </c>
      <c r="DD26" s="38">
        <f t="shared" si="8"/>
        <v>0</v>
      </c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40" customFormat="1" ht="26.25" customHeight="1" x14ac:dyDescent="0.2">
      <c r="A27" s="306" t="s">
        <v>35</v>
      </c>
      <c r="B27" s="307"/>
      <c r="C27" s="25">
        <f t="shared" si="7"/>
        <v>0</v>
      </c>
      <c r="D27" s="41"/>
      <c r="E27" s="42"/>
      <c r="F27" s="42"/>
      <c r="G27" s="43"/>
      <c r="H27" s="44"/>
      <c r="I27" s="45"/>
      <c r="J27" s="46"/>
      <c r="K27" s="44"/>
      <c r="L27" s="43"/>
      <c r="M27" s="47"/>
      <c r="N27" s="34"/>
      <c r="O27" s="34"/>
      <c r="P27" s="34"/>
      <c r="Q27" s="35" t="str">
        <f t="shared" si="3"/>
        <v/>
      </c>
      <c r="R27" s="36"/>
      <c r="S27" s="36"/>
      <c r="T27" s="36"/>
      <c r="U27" s="36"/>
      <c r="V27" s="36"/>
      <c r="W27" s="36"/>
      <c r="X27" s="36"/>
      <c r="Y27" s="8"/>
      <c r="Z27" s="8"/>
      <c r="AA27" s="8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37" t="str">
        <f t="shared" si="4"/>
        <v/>
      </c>
      <c r="CB27" s="6" t="str">
        <f t="shared" si="0"/>
        <v/>
      </c>
      <c r="CC27" s="37" t="str">
        <f t="shared" si="5"/>
        <v/>
      </c>
      <c r="CD27" s="37" t="str">
        <f t="shared" si="6"/>
        <v/>
      </c>
      <c r="CE27" s="6"/>
      <c r="CF27" s="6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38">
        <f t="shared" si="1"/>
        <v>0</v>
      </c>
      <c r="DB27" s="7"/>
      <c r="DC27" s="38">
        <f t="shared" si="8"/>
        <v>0</v>
      </c>
      <c r="DD27" s="38">
        <f t="shared" si="8"/>
        <v>0</v>
      </c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40" customFormat="1" ht="24.75" customHeight="1" x14ac:dyDescent="0.2">
      <c r="A28" s="308" t="s">
        <v>36</v>
      </c>
      <c r="B28" s="331"/>
      <c r="C28" s="25">
        <f t="shared" si="7"/>
        <v>0</v>
      </c>
      <c r="D28" s="41"/>
      <c r="E28" s="42"/>
      <c r="F28" s="42"/>
      <c r="G28" s="43"/>
      <c r="H28" s="44"/>
      <c r="I28" s="45"/>
      <c r="J28" s="46"/>
      <c r="K28" s="44"/>
      <c r="L28" s="43"/>
      <c r="M28" s="47"/>
      <c r="N28" s="34"/>
      <c r="O28" s="34"/>
      <c r="P28" s="34"/>
      <c r="Q28" s="35" t="str">
        <f t="shared" si="3"/>
        <v/>
      </c>
      <c r="R28" s="36"/>
      <c r="S28" s="36"/>
      <c r="T28" s="36"/>
      <c r="U28" s="36"/>
      <c r="V28" s="36"/>
      <c r="W28" s="36"/>
      <c r="X28" s="36"/>
      <c r="Y28" s="8"/>
      <c r="Z28" s="8"/>
      <c r="AA28" s="8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37" t="str">
        <f t="shared" si="4"/>
        <v/>
      </c>
      <c r="CB28" s="6" t="str">
        <f t="shared" si="0"/>
        <v/>
      </c>
      <c r="CC28" s="37" t="str">
        <f t="shared" si="5"/>
        <v/>
      </c>
      <c r="CD28" s="37" t="str">
        <f t="shared" si="6"/>
        <v/>
      </c>
      <c r="CE28" s="6"/>
      <c r="CF28" s="6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38">
        <f t="shared" si="1"/>
        <v>0</v>
      </c>
      <c r="DB28" s="7"/>
      <c r="DC28" s="38">
        <f t="shared" si="8"/>
        <v>0</v>
      </c>
      <c r="DD28" s="38">
        <f t="shared" si="8"/>
        <v>0</v>
      </c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40" customFormat="1" ht="17.25" customHeight="1" x14ac:dyDescent="0.2">
      <c r="A29" s="308" t="s">
        <v>37</v>
      </c>
      <c r="B29" s="309"/>
      <c r="C29" s="25">
        <f t="shared" si="7"/>
        <v>0</v>
      </c>
      <c r="D29" s="41"/>
      <c r="E29" s="42"/>
      <c r="F29" s="42"/>
      <c r="G29" s="43"/>
      <c r="H29" s="44"/>
      <c r="I29" s="45"/>
      <c r="J29" s="46"/>
      <c r="K29" s="44"/>
      <c r="L29" s="43"/>
      <c r="M29" s="48"/>
      <c r="N29" s="34"/>
      <c r="O29" s="34"/>
      <c r="P29" s="34"/>
      <c r="Q29" s="35" t="str">
        <f t="shared" si="3"/>
        <v/>
      </c>
      <c r="R29" s="36"/>
      <c r="S29" s="36"/>
      <c r="T29" s="36"/>
      <c r="U29" s="36"/>
      <c r="V29" s="36"/>
      <c r="W29" s="36"/>
      <c r="X29" s="36"/>
      <c r="Y29" s="8"/>
      <c r="Z29" s="8"/>
      <c r="AA29" s="8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37" t="str">
        <f t="shared" si="4"/>
        <v/>
      </c>
      <c r="CB29" s="37" t="str">
        <f t="shared" si="0"/>
        <v/>
      </c>
      <c r="CC29" s="37" t="str">
        <f t="shared" si="5"/>
        <v/>
      </c>
      <c r="CD29" s="37" t="str">
        <f t="shared" si="6"/>
        <v/>
      </c>
      <c r="CE29" s="6"/>
      <c r="CF29" s="6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38">
        <f t="shared" si="1"/>
        <v>0</v>
      </c>
      <c r="DB29" s="38">
        <f t="shared" ref="DB29:DB35" si="9">IF(M29&gt;C29,1,0)</f>
        <v>0</v>
      </c>
      <c r="DC29" s="38">
        <f t="shared" si="8"/>
        <v>0</v>
      </c>
      <c r="DD29" s="38">
        <f t="shared" si="8"/>
        <v>0</v>
      </c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40" customFormat="1" ht="17.25" customHeight="1" x14ac:dyDescent="0.2">
      <c r="A30" s="306" t="s">
        <v>38</v>
      </c>
      <c r="B30" s="330"/>
      <c r="C30" s="25">
        <f t="shared" si="7"/>
        <v>0</v>
      </c>
      <c r="D30" s="49"/>
      <c r="E30" s="42"/>
      <c r="F30" s="42"/>
      <c r="G30" s="43"/>
      <c r="H30" s="45"/>
      <c r="I30" s="45"/>
      <c r="J30" s="49"/>
      <c r="K30" s="44"/>
      <c r="L30" s="43"/>
      <c r="M30" s="48"/>
      <c r="N30" s="34"/>
      <c r="O30" s="34"/>
      <c r="P30" s="34"/>
      <c r="Q30" s="35" t="str">
        <f t="shared" si="3"/>
        <v/>
      </c>
      <c r="R30" s="36"/>
      <c r="S30" s="36"/>
      <c r="T30" s="36"/>
      <c r="U30" s="36"/>
      <c r="V30" s="36"/>
      <c r="W30" s="36"/>
      <c r="X30" s="36"/>
      <c r="Y30" s="8"/>
      <c r="Z30" s="8"/>
      <c r="AA30" s="8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37" t="str">
        <f t="shared" si="4"/>
        <v/>
      </c>
      <c r="CB30" s="37" t="str">
        <f t="shared" si="0"/>
        <v/>
      </c>
      <c r="CC30" s="37" t="str">
        <f t="shared" si="5"/>
        <v/>
      </c>
      <c r="CD30" s="37" t="str">
        <f t="shared" si="6"/>
        <v/>
      </c>
      <c r="CE30" s="6"/>
      <c r="CF30" s="6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38">
        <f t="shared" si="1"/>
        <v>0</v>
      </c>
      <c r="DB30" s="38">
        <f t="shared" si="9"/>
        <v>0</v>
      </c>
      <c r="DC30" s="38">
        <f t="shared" si="8"/>
        <v>0</v>
      </c>
      <c r="DD30" s="38">
        <f t="shared" si="8"/>
        <v>0</v>
      </c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40" customFormat="1" ht="24" customHeight="1" x14ac:dyDescent="0.2">
      <c r="A31" s="332" t="s">
        <v>39</v>
      </c>
      <c r="B31" s="333"/>
      <c r="C31" s="25">
        <f>SUM(D31:G31)</f>
        <v>0</v>
      </c>
      <c r="D31" s="49"/>
      <c r="E31" s="42"/>
      <c r="F31" s="42"/>
      <c r="G31" s="43"/>
      <c r="H31" s="45"/>
      <c r="I31" s="45"/>
      <c r="J31" s="49"/>
      <c r="K31" s="44"/>
      <c r="L31" s="43"/>
      <c r="M31" s="48"/>
      <c r="N31" s="34"/>
      <c r="O31" s="34"/>
      <c r="P31" s="34"/>
      <c r="Q31" s="35" t="str">
        <f t="shared" si="3"/>
        <v/>
      </c>
      <c r="R31" s="36"/>
      <c r="S31" s="36"/>
      <c r="T31" s="36"/>
      <c r="U31" s="36"/>
      <c r="V31" s="36"/>
      <c r="W31" s="36"/>
      <c r="X31" s="36"/>
      <c r="Y31" s="8"/>
      <c r="Z31" s="8"/>
      <c r="AA31" s="8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37" t="str">
        <f t="shared" si="4"/>
        <v/>
      </c>
      <c r="CB31" s="37" t="str">
        <f t="shared" si="0"/>
        <v/>
      </c>
      <c r="CC31" s="37" t="str">
        <f t="shared" si="5"/>
        <v/>
      </c>
      <c r="CD31" s="37" t="str">
        <f t="shared" si="6"/>
        <v/>
      </c>
      <c r="CE31" s="6"/>
      <c r="CF31" s="6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38">
        <f t="shared" si="1"/>
        <v>0</v>
      </c>
      <c r="DB31" s="38">
        <f t="shared" si="9"/>
        <v>0</v>
      </c>
      <c r="DC31" s="38">
        <f t="shared" si="8"/>
        <v>0</v>
      </c>
      <c r="DD31" s="38">
        <f t="shared" si="8"/>
        <v>0</v>
      </c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40" customFormat="1" ht="24" customHeight="1" x14ac:dyDescent="0.2">
      <c r="A32" s="332" t="s">
        <v>40</v>
      </c>
      <c r="B32" s="333"/>
      <c r="C32" s="25">
        <f>SUM(D32:G32)</f>
        <v>0</v>
      </c>
      <c r="D32" s="49"/>
      <c r="E32" s="42"/>
      <c r="F32" s="42"/>
      <c r="G32" s="43"/>
      <c r="H32" s="44"/>
      <c r="I32" s="45"/>
      <c r="J32" s="49"/>
      <c r="K32" s="44"/>
      <c r="L32" s="43"/>
      <c r="M32" s="48"/>
      <c r="N32" s="34"/>
      <c r="O32" s="34"/>
      <c r="P32" s="34"/>
      <c r="Q32" s="35" t="str">
        <f t="shared" si="3"/>
        <v/>
      </c>
      <c r="R32" s="36"/>
      <c r="S32" s="36"/>
      <c r="T32" s="36"/>
      <c r="U32" s="36"/>
      <c r="V32" s="36"/>
      <c r="W32" s="36"/>
      <c r="X32" s="36"/>
      <c r="Y32" s="8"/>
      <c r="Z32" s="8"/>
      <c r="AA32" s="8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37" t="str">
        <f t="shared" si="4"/>
        <v/>
      </c>
      <c r="CB32" s="37" t="str">
        <f>IF(DB32=1,"* Programa de Atención Domiciliaria a Personas con Dependencia Severa debe ser MENOR O IGUAL al Total. ","")</f>
        <v/>
      </c>
      <c r="CC32" s="37" t="str">
        <f t="shared" si="5"/>
        <v/>
      </c>
      <c r="CD32" s="37" t="str">
        <f t="shared" si="6"/>
        <v/>
      </c>
      <c r="CE32" s="6"/>
      <c r="CF32" s="6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38"/>
      <c r="DB32" s="38">
        <f t="shared" si="9"/>
        <v>0</v>
      </c>
      <c r="DC32" s="38">
        <f t="shared" si="8"/>
        <v>0</v>
      </c>
      <c r="DD32" s="38">
        <f t="shared" si="8"/>
        <v>0</v>
      </c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40" customFormat="1" ht="24" customHeight="1" x14ac:dyDescent="0.2">
      <c r="A33" s="332" t="s">
        <v>41</v>
      </c>
      <c r="B33" s="333"/>
      <c r="C33" s="25">
        <f>SUM(D33:G33)</f>
        <v>0</v>
      </c>
      <c r="D33" s="49"/>
      <c r="E33" s="42"/>
      <c r="F33" s="42"/>
      <c r="G33" s="43"/>
      <c r="H33" s="44"/>
      <c r="I33" s="45"/>
      <c r="J33" s="49"/>
      <c r="K33" s="44"/>
      <c r="L33" s="43"/>
      <c r="M33" s="48"/>
      <c r="N33" s="34"/>
      <c r="O33" s="34"/>
      <c r="P33" s="34"/>
      <c r="Q33" s="35" t="str">
        <f t="shared" si="3"/>
        <v/>
      </c>
      <c r="R33" s="36"/>
      <c r="S33" s="36"/>
      <c r="T33" s="36"/>
      <c r="U33" s="36"/>
      <c r="V33" s="36"/>
      <c r="W33" s="36"/>
      <c r="X33" s="36"/>
      <c r="Y33" s="8"/>
      <c r="Z33" s="8"/>
      <c r="AA33" s="8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37" t="str">
        <f t="shared" si="4"/>
        <v/>
      </c>
      <c r="CB33" s="37" t="str">
        <f>IF(DB33=1,"* Programa de Atención Domiciliaria a Personas con Dependencia Severa debe ser MENOR O IGUAL al Total. ","")</f>
        <v/>
      </c>
      <c r="CC33" s="37" t="str">
        <f t="shared" si="5"/>
        <v/>
      </c>
      <c r="CD33" s="37" t="str">
        <f t="shared" si="6"/>
        <v/>
      </c>
      <c r="CE33" s="6"/>
      <c r="CF33" s="6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38">
        <f>IF((K33+J33+L33)&lt;&gt;C33,1,0)</f>
        <v>0</v>
      </c>
      <c r="DB33" s="38">
        <f t="shared" si="9"/>
        <v>0</v>
      </c>
      <c r="DC33" s="38">
        <f t="shared" si="8"/>
        <v>0</v>
      </c>
      <c r="DD33" s="38">
        <f t="shared" si="8"/>
        <v>0</v>
      </c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40" customFormat="1" ht="24" customHeight="1" x14ac:dyDescent="0.2">
      <c r="A34" s="334" t="s">
        <v>42</v>
      </c>
      <c r="B34" s="335"/>
      <c r="C34" s="50">
        <f>SUM(D34:G34)</f>
        <v>0</v>
      </c>
      <c r="D34" s="51"/>
      <c r="E34" s="27"/>
      <c r="F34" s="27"/>
      <c r="G34" s="32"/>
      <c r="H34" s="29"/>
      <c r="I34" s="30"/>
      <c r="J34" s="51"/>
      <c r="K34" s="29"/>
      <c r="L34" s="32"/>
      <c r="M34" s="48"/>
      <c r="N34" s="52"/>
      <c r="O34" s="52"/>
      <c r="P34" s="52"/>
      <c r="Q34" s="35" t="str">
        <f t="shared" si="3"/>
        <v/>
      </c>
      <c r="R34" s="36"/>
      <c r="S34" s="36"/>
      <c r="T34" s="36"/>
      <c r="U34" s="36"/>
      <c r="V34" s="36"/>
      <c r="W34" s="36"/>
      <c r="X34" s="36"/>
      <c r="Y34" s="8"/>
      <c r="Z34" s="8"/>
      <c r="AA34" s="8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37" t="str">
        <f t="shared" si="4"/>
        <v/>
      </c>
      <c r="CB34" s="37" t="str">
        <f>IF(DB34=1,"* Programa de Atención Domiciliaria a Personas con Dependencia Severa debe ser MENOR O IGUAL al Total. ","")</f>
        <v/>
      </c>
      <c r="CC34" s="37" t="str">
        <f t="shared" si="5"/>
        <v/>
      </c>
      <c r="CD34" s="37" t="str">
        <f t="shared" si="6"/>
        <v/>
      </c>
      <c r="CE34" s="6"/>
      <c r="CF34" s="6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38">
        <f>IF((K34+J34+L34)&lt;&gt;C34,1,0)</f>
        <v>0</v>
      </c>
      <c r="DB34" s="38">
        <f t="shared" si="9"/>
        <v>0</v>
      </c>
      <c r="DC34" s="38">
        <f t="shared" si="8"/>
        <v>0</v>
      </c>
      <c r="DD34" s="38">
        <f t="shared" si="8"/>
        <v>0</v>
      </c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40" customFormat="1" ht="24" customHeight="1" x14ac:dyDescent="0.2">
      <c r="A35" s="336" t="s">
        <v>43</v>
      </c>
      <c r="B35" s="337"/>
      <c r="C35" s="53">
        <f>SUM(D35:G35)</f>
        <v>0</v>
      </c>
      <c r="D35" s="54"/>
      <c r="E35" s="55"/>
      <c r="F35" s="55"/>
      <c r="G35" s="56"/>
      <c r="H35" s="57"/>
      <c r="I35" s="58"/>
      <c r="J35" s="54"/>
      <c r="K35" s="57"/>
      <c r="L35" s="56"/>
      <c r="M35" s="59"/>
      <c r="N35" s="60"/>
      <c r="O35" s="60"/>
      <c r="P35" s="60"/>
      <c r="Q35" s="35" t="str">
        <f t="shared" si="3"/>
        <v/>
      </c>
      <c r="R35" s="36"/>
      <c r="S35" s="36"/>
      <c r="T35" s="36"/>
      <c r="U35" s="36"/>
      <c r="V35" s="36"/>
      <c r="W35" s="36"/>
      <c r="X35" s="36"/>
      <c r="Y35" s="8"/>
      <c r="Z35" s="8"/>
      <c r="AA35" s="8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37" t="str">
        <f t="shared" si="4"/>
        <v/>
      </c>
      <c r="CB35" s="37" t="str">
        <f>IF(DB35=1,"* Programa de Atención Domiciliaria a Personas con Dependencia Severa debe ser MENOR O IGUAL al Total. ","")</f>
        <v/>
      </c>
      <c r="CC35" s="37" t="str">
        <f t="shared" si="5"/>
        <v/>
      </c>
      <c r="CD35" s="37" t="str">
        <f t="shared" si="6"/>
        <v/>
      </c>
      <c r="CE35" s="6"/>
      <c r="CF35" s="6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38">
        <f>IF((K35+J35+L35)&lt;&gt;C35,1,0)</f>
        <v>0</v>
      </c>
      <c r="DB35" s="38">
        <f t="shared" si="9"/>
        <v>0</v>
      </c>
      <c r="DC35" s="38">
        <f t="shared" si="8"/>
        <v>0</v>
      </c>
      <c r="DD35" s="38">
        <f t="shared" si="8"/>
        <v>0</v>
      </c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40" customFormat="1" ht="24" customHeight="1" x14ac:dyDescent="0.2">
      <c r="A36" s="13" t="s">
        <v>44</v>
      </c>
      <c r="B36" s="2"/>
      <c r="C36" s="2"/>
      <c r="D36" s="2"/>
      <c r="E36" s="2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8"/>
      <c r="Z36" s="8"/>
      <c r="AA36" s="8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6"/>
      <c r="CB36" s="6"/>
      <c r="CC36" s="6"/>
      <c r="CD36" s="6"/>
      <c r="CE36" s="6"/>
      <c r="CF36" s="6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7"/>
      <c r="DB36" s="7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40" customFormat="1" ht="51" customHeight="1" x14ac:dyDescent="0.2">
      <c r="A37" s="287" t="s">
        <v>3</v>
      </c>
      <c r="B37" s="289"/>
      <c r="C37" s="61" t="s">
        <v>45</v>
      </c>
      <c r="D37" s="17" t="s">
        <v>46</v>
      </c>
      <c r="E37" s="62" t="s">
        <v>47</v>
      </c>
      <c r="F37" s="62" t="s">
        <v>48</v>
      </c>
      <c r="G37" s="62" t="s">
        <v>49</v>
      </c>
      <c r="H37" s="62" t="s">
        <v>50</v>
      </c>
      <c r="I37" s="62" t="s">
        <v>51</v>
      </c>
      <c r="J37" s="17" t="s">
        <v>52</v>
      </c>
      <c r="K37" s="62" t="s">
        <v>16</v>
      </c>
      <c r="L37" s="17" t="s">
        <v>15</v>
      </c>
      <c r="M37" s="17" t="s">
        <v>53</v>
      </c>
      <c r="N37" s="24" t="s">
        <v>54</v>
      </c>
      <c r="O37" s="36"/>
      <c r="P37" s="36"/>
      <c r="Q37" s="36"/>
      <c r="R37" s="36"/>
      <c r="S37" s="36"/>
      <c r="T37" s="36"/>
      <c r="U37" s="36"/>
      <c r="V37" s="36"/>
      <c r="W37" s="36"/>
      <c r="X37" s="8"/>
      <c r="Y37" s="8"/>
      <c r="Z37" s="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4"/>
      <c r="BY37" s="4"/>
      <c r="BZ37" s="8"/>
      <c r="CA37" s="6"/>
      <c r="CB37" s="6"/>
      <c r="CC37" s="6"/>
      <c r="CD37" s="6"/>
      <c r="CE37" s="6"/>
      <c r="CF37" s="6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6"/>
      <c r="DA37" s="7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</row>
    <row r="38" spans="1:234" s="40" customFormat="1" ht="24" customHeight="1" x14ac:dyDescent="0.2">
      <c r="A38" s="303" t="s">
        <v>55</v>
      </c>
      <c r="B38" s="64" t="s">
        <v>56</v>
      </c>
      <c r="C38" s="6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  <c r="O38" s="36"/>
      <c r="P38" s="36"/>
      <c r="Q38" s="36"/>
      <c r="R38" s="36"/>
      <c r="S38" s="36"/>
      <c r="T38" s="36"/>
      <c r="U38" s="36"/>
      <c r="V38" s="36"/>
      <c r="W38" s="36"/>
      <c r="X38" s="8"/>
      <c r="Y38" s="8"/>
      <c r="Z38" s="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4"/>
      <c r="BY38" s="4"/>
      <c r="BZ38" s="8"/>
      <c r="CA38" s="6"/>
      <c r="CB38" s="6"/>
      <c r="CC38" s="6"/>
      <c r="CD38" s="6"/>
      <c r="CE38" s="6"/>
      <c r="CF38" s="6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6"/>
      <c r="DA38" s="7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</row>
    <row r="39" spans="1:234" s="40" customFormat="1" ht="34.9" customHeight="1" x14ac:dyDescent="0.2">
      <c r="A39" s="303"/>
      <c r="B39" s="68" t="s">
        <v>57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36"/>
      <c r="P39" s="36"/>
      <c r="Q39" s="36"/>
      <c r="R39" s="36"/>
      <c r="S39" s="36"/>
      <c r="T39" s="36"/>
      <c r="U39" s="36"/>
      <c r="V39" s="36"/>
      <c r="W39" s="36"/>
      <c r="X39" s="8"/>
      <c r="Y39" s="8"/>
      <c r="Z39" s="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4"/>
      <c r="BY39" s="4"/>
      <c r="BZ39" s="8"/>
      <c r="CA39" s="6"/>
      <c r="CB39" s="6"/>
      <c r="CC39" s="6"/>
      <c r="CD39" s="6"/>
      <c r="CE39" s="6"/>
      <c r="CF39" s="6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6"/>
      <c r="DA39" s="7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</row>
    <row r="40" spans="1:234" s="40" customFormat="1" ht="38.25" customHeight="1" x14ac:dyDescent="0.2">
      <c r="A40" s="303"/>
      <c r="B40" s="68" t="s">
        <v>58</v>
      </c>
      <c r="C40" s="6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  <c r="O40" s="36"/>
      <c r="P40" s="36"/>
      <c r="Q40" s="36"/>
      <c r="R40" s="36"/>
      <c r="S40" s="36"/>
      <c r="T40" s="36"/>
      <c r="U40" s="36"/>
      <c r="V40" s="36"/>
      <c r="W40" s="36"/>
      <c r="X40" s="8"/>
      <c r="Y40" s="8"/>
      <c r="Z40" s="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4"/>
      <c r="BY40" s="4"/>
      <c r="BZ40" s="8"/>
      <c r="CA40" s="6"/>
      <c r="CB40" s="6"/>
      <c r="CC40" s="6"/>
      <c r="CD40" s="6"/>
      <c r="CE40" s="6"/>
      <c r="CF40" s="6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6"/>
      <c r="DA40" s="7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</row>
    <row r="41" spans="1:234" s="40" customFormat="1" ht="31.5" customHeight="1" x14ac:dyDescent="0.2">
      <c r="A41" s="303"/>
      <c r="B41" s="72" t="s">
        <v>59</v>
      </c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36"/>
      <c r="P41" s="36"/>
      <c r="Q41" s="36"/>
      <c r="R41" s="36"/>
      <c r="S41" s="36"/>
      <c r="T41" s="36"/>
      <c r="U41" s="36"/>
      <c r="V41" s="36"/>
      <c r="W41" s="36"/>
      <c r="X41" s="8"/>
      <c r="Y41" s="8"/>
      <c r="Z41" s="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4"/>
      <c r="BY41" s="4"/>
      <c r="BZ41" s="8"/>
      <c r="CA41" s="6"/>
      <c r="CB41" s="6"/>
      <c r="CC41" s="6"/>
      <c r="CD41" s="6"/>
      <c r="CE41" s="6"/>
      <c r="CF41" s="6"/>
      <c r="CG41" s="6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6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</row>
    <row r="42" spans="1:234" s="40" customFormat="1" ht="31.5" customHeight="1" x14ac:dyDescent="0.2">
      <c r="A42" s="76" t="s">
        <v>60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3"/>
      <c r="BY42" s="4"/>
      <c r="BZ42" s="4"/>
      <c r="CA42" s="6"/>
      <c r="CB42" s="6"/>
      <c r="CC42" s="6"/>
      <c r="CD42" s="6"/>
      <c r="CE42" s="6"/>
      <c r="CF42" s="6"/>
      <c r="CG42" s="6"/>
      <c r="CH42" s="6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7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40" customFormat="1" ht="31.5" customHeight="1" x14ac:dyDescent="0.2">
      <c r="A43" s="318" t="s">
        <v>3</v>
      </c>
      <c r="B43" s="321" t="s">
        <v>4</v>
      </c>
      <c r="C43" s="322"/>
      <c r="D43" s="323"/>
      <c r="E43" s="327" t="s">
        <v>61</v>
      </c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9"/>
      <c r="AM43" s="290" t="s">
        <v>62</v>
      </c>
      <c r="AN43" s="298"/>
      <c r="AO43" s="291"/>
      <c r="AP43" s="2"/>
      <c r="AQ43" s="2"/>
      <c r="AR43" s="2"/>
      <c r="AS43" s="77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3"/>
      <c r="BY43" s="4"/>
      <c r="BZ43" s="4"/>
      <c r="CA43" s="6"/>
      <c r="CB43" s="6"/>
      <c r="CC43" s="6"/>
      <c r="CD43" s="6"/>
      <c r="CE43" s="6"/>
      <c r="CF43" s="6"/>
      <c r="CG43" s="6"/>
      <c r="CH43" s="6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7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40" customFormat="1" ht="18.600000000000001" customHeight="1" x14ac:dyDescent="0.2">
      <c r="A44" s="319"/>
      <c r="B44" s="324"/>
      <c r="C44" s="325"/>
      <c r="D44" s="326"/>
      <c r="E44" s="287" t="s">
        <v>63</v>
      </c>
      <c r="F44" s="289"/>
      <c r="G44" s="287" t="s">
        <v>64</v>
      </c>
      <c r="H44" s="289"/>
      <c r="I44" s="287" t="s">
        <v>65</v>
      </c>
      <c r="J44" s="289"/>
      <c r="K44" s="287" t="s">
        <v>66</v>
      </c>
      <c r="L44" s="289"/>
      <c r="M44" s="287" t="s">
        <v>67</v>
      </c>
      <c r="N44" s="289"/>
      <c r="O44" s="287" t="s">
        <v>68</v>
      </c>
      <c r="P44" s="289"/>
      <c r="Q44" s="287" t="s">
        <v>69</v>
      </c>
      <c r="R44" s="289"/>
      <c r="S44" s="287" t="s">
        <v>70</v>
      </c>
      <c r="T44" s="289"/>
      <c r="U44" s="287" t="s">
        <v>71</v>
      </c>
      <c r="V44" s="289"/>
      <c r="W44" s="287" t="s">
        <v>72</v>
      </c>
      <c r="X44" s="289"/>
      <c r="Y44" s="287" t="s">
        <v>73</v>
      </c>
      <c r="Z44" s="289"/>
      <c r="AA44" s="287" t="s">
        <v>74</v>
      </c>
      <c r="AB44" s="289"/>
      <c r="AC44" s="287" t="s">
        <v>75</v>
      </c>
      <c r="AD44" s="289"/>
      <c r="AE44" s="287" t="s">
        <v>76</v>
      </c>
      <c r="AF44" s="289"/>
      <c r="AG44" s="287" t="s">
        <v>77</v>
      </c>
      <c r="AH44" s="289"/>
      <c r="AI44" s="287" t="s">
        <v>78</v>
      </c>
      <c r="AJ44" s="289"/>
      <c r="AK44" s="287" t="s">
        <v>79</v>
      </c>
      <c r="AL44" s="289"/>
      <c r="AM44" s="294"/>
      <c r="AN44" s="300"/>
      <c r="AO44" s="29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3"/>
      <c r="BS44" s="4"/>
      <c r="BT44" s="4"/>
      <c r="BU44" s="8"/>
      <c r="BV44" s="8"/>
      <c r="BW44" s="8"/>
      <c r="BX44" s="8"/>
      <c r="BY44" s="8"/>
      <c r="BZ44" s="8"/>
      <c r="CA44" s="6"/>
      <c r="CB44" s="6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6"/>
      <c r="CV44" s="5"/>
      <c r="CW44" s="5"/>
      <c r="CX44" s="5"/>
      <c r="CY44" s="5"/>
      <c r="CZ44" s="5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</row>
    <row r="45" spans="1:234" s="40" customFormat="1" ht="16.149999999999999" customHeight="1" x14ac:dyDescent="0.2">
      <c r="A45" s="320"/>
      <c r="B45" s="78" t="s">
        <v>80</v>
      </c>
      <c r="C45" s="79" t="s">
        <v>81</v>
      </c>
      <c r="D45" s="230" t="s">
        <v>82</v>
      </c>
      <c r="E45" s="79" t="s">
        <v>81</v>
      </c>
      <c r="F45" s="230" t="s">
        <v>82</v>
      </c>
      <c r="G45" s="79" t="s">
        <v>81</v>
      </c>
      <c r="H45" s="230" t="s">
        <v>82</v>
      </c>
      <c r="I45" s="79" t="s">
        <v>81</v>
      </c>
      <c r="J45" s="230" t="s">
        <v>82</v>
      </c>
      <c r="K45" s="79" t="s">
        <v>81</v>
      </c>
      <c r="L45" s="230" t="s">
        <v>82</v>
      </c>
      <c r="M45" s="79" t="s">
        <v>81</v>
      </c>
      <c r="N45" s="230" t="s">
        <v>82</v>
      </c>
      <c r="O45" s="79" t="s">
        <v>81</v>
      </c>
      <c r="P45" s="230" t="s">
        <v>82</v>
      </c>
      <c r="Q45" s="79" t="s">
        <v>81</v>
      </c>
      <c r="R45" s="230" t="s">
        <v>82</v>
      </c>
      <c r="S45" s="79" t="s">
        <v>81</v>
      </c>
      <c r="T45" s="230" t="s">
        <v>82</v>
      </c>
      <c r="U45" s="79" t="s">
        <v>81</v>
      </c>
      <c r="V45" s="230" t="s">
        <v>82</v>
      </c>
      <c r="W45" s="79" t="s">
        <v>81</v>
      </c>
      <c r="X45" s="230" t="s">
        <v>82</v>
      </c>
      <c r="Y45" s="79" t="s">
        <v>81</v>
      </c>
      <c r="Z45" s="230" t="s">
        <v>82</v>
      </c>
      <c r="AA45" s="79" t="s">
        <v>81</v>
      </c>
      <c r="AB45" s="230" t="s">
        <v>82</v>
      </c>
      <c r="AC45" s="79" t="s">
        <v>81</v>
      </c>
      <c r="AD45" s="230" t="s">
        <v>82</v>
      </c>
      <c r="AE45" s="79" t="s">
        <v>81</v>
      </c>
      <c r="AF45" s="230" t="s">
        <v>82</v>
      </c>
      <c r="AG45" s="79" t="s">
        <v>81</v>
      </c>
      <c r="AH45" s="230" t="s">
        <v>82</v>
      </c>
      <c r="AI45" s="79" t="s">
        <v>81</v>
      </c>
      <c r="AJ45" s="230" t="s">
        <v>82</v>
      </c>
      <c r="AK45" s="79" t="s">
        <v>81</v>
      </c>
      <c r="AL45" s="230" t="s">
        <v>82</v>
      </c>
      <c r="AM45" s="232" t="s">
        <v>83</v>
      </c>
      <c r="AN45" s="231" t="s">
        <v>84</v>
      </c>
      <c r="AO45" s="231" t="s">
        <v>85</v>
      </c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3"/>
      <c r="BS45" s="4"/>
      <c r="BT45" s="4"/>
      <c r="BU45" s="8"/>
      <c r="BV45" s="8"/>
      <c r="BW45" s="8"/>
      <c r="BX45" s="8"/>
      <c r="BY45" s="8"/>
      <c r="BZ45" s="8"/>
      <c r="CA45" s="6"/>
      <c r="CB45" s="6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6"/>
      <c r="CV45" s="5"/>
      <c r="CW45" s="5"/>
      <c r="CX45" s="5"/>
      <c r="CY45" s="5"/>
      <c r="CZ45" s="5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</row>
    <row r="46" spans="1:234" s="40" customFormat="1" ht="16.899999999999999" customHeight="1" x14ac:dyDescent="0.25">
      <c r="A46" s="83" t="s">
        <v>86</v>
      </c>
      <c r="B46" s="84">
        <f>SUM(C46:D46)</f>
        <v>0</v>
      </c>
      <c r="C46" s="84">
        <f t="shared" ref="C46:D49" si="10">+E46+G46+I46+K46+M46+O46+Q46+S46+U46+W46+Y46+AA46+AC46+AE46+AG46+AI46+AK46</f>
        <v>0</v>
      </c>
      <c r="D46" s="85">
        <f t="shared" si="10"/>
        <v>0</v>
      </c>
      <c r="E46" s="65"/>
      <c r="F46" s="67"/>
      <c r="G46" s="65"/>
      <c r="H46" s="67"/>
      <c r="I46" s="65"/>
      <c r="J46" s="67"/>
      <c r="K46" s="65"/>
      <c r="L46" s="67"/>
      <c r="M46" s="65"/>
      <c r="N46" s="67"/>
      <c r="O46" s="65"/>
      <c r="P46" s="67"/>
      <c r="Q46" s="65"/>
      <c r="R46" s="67"/>
      <c r="S46" s="65"/>
      <c r="T46" s="67"/>
      <c r="U46" s="65"/>
      <c r="V46" s="67"/>
      <c r="W46" s="65"/>
      <c r="X46" s="67"/>
      <c r="Y46" s="65"/>
      <c r="Z46" s="67"/>
      <c r="AA46" s="65"/>
      <c r="AB46" s="67"/>
      <c r="AC46" s="65"/>
      <c r="AD46" s="67"/>
      <c r="AE46" s="65"/>
      <c r="AF46" s="67"/>
      <c r="AG46" s="65"/>
      <c r="AH46" s="67"/>
      <c r="AI46" s="65"/>
      <c r="AJ46" s="67"/>
      <c r="AK46" s="65"/>
      <c r="AL46" s="67"/>
      <c r="AM46" s="86"/>
      <c r="AN46" s="86"/>
      <c r="AO46" s="86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3"/>
      <c r="BS46" s="4"/>
      <c r="BT46" s="4"/>
      <c r="BU46" s="8"/>
      <c r="BV46" s="8"/>
      <c r="BW46" s="8"/>
      <c r="BX46" s="8"/>
      <c r="BY46" s="8"/>
      <c r="BZ46" s="8"/>
      <c r="CA46" s="6"/>
      <c r="CB46" s="6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6"/>
      <c r="CV46" s="5"/>
      <c r="CW46" s="5"/>
      <c r="CX46" s="5"/>
      <c r="CY46" s="5"/>
      <c r="CZ46" s="5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</row>
    <row r="47" spans="1:234" s="40" customFormat="1" ht="16.899999999999999" customHeight="1" x14ac:dyDescent="0.25">
      <c r="A47" s="87" t="s">
        <v>87</v>
      </c>
      <c r="B47" s="88">
        <f>SUM(C47:D47)</f>
        <v>0</v>
      </c>
      <c r="C47" s="88">
        <f t="shared" si="10"/>
        <v>0</v>
      </c>
      <c r="D47" s="89">
        <f t="shared" si="10"/>
        <v>0</v>
      </c>
      <c r="E47" s="69"/>
      <c r="F47" s="71"/>
      <c r="G47" s="69"/>
      <c r="H47" s="71"/>
      <c r="I47" s="69"/>
      <c r="J47" s="71"/>
      <c r="K47" s="69"/>
      <c r="L47" s="71"/>
      <c r="M47" s="69"/>
      <c r="N47" s="71"/>
      <c r="O47" s="69"/>
      <c r="P47" s="71"/>
      <c r="Q47" s="69"/>
      <c r="R47" s="71"/>
      <c r="S47" s="69"/>
      <c r="T47" s="71"/>
      <c r="U47" s="69"/>
      <c r="V47" s="71"/>
      <c r="W47" s="69"/>
      <c r="X47" s="71"/>
      <c r="Y47" s="69"/>
      <c r="Z47" s="71"/>
      <c r="AA47" s="69"/>
      <c r="AB47" s="71"/>
      <c r="AC47" s="69"/>
      <c r="AD47" s="71"/>
      <c r="AE47" s="69"/>
      <c r="AF47" s="71"/>
      <c r="AG47" s="69"/>
      <c r="AH47" s="71"/>
      <c r="AI47" s="69"/>
      <c r="AJ47" s="71"/>
      <c r="AK47" s="69"/>
      <c r="AL47" s="71"/>
      <c r="AM47" s="90"/>
      <c r="AN47" s="90"/>
      <c r="AO47" s="90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3"/>
      <c r="BS47" s="4"/>
      <c r="BT47" s="4"/>
      <c r="BU47" s="8"/>
      <c r="BV47" s="8"/>
      <c r="BW47" s="8"/>
      <c r="BX47" s="8"/>
      <c r="BY47" s="8"/>
      <c r="BZ47" s="8"/>
      <c r="CA47" s="6"/>
      <c r="CB47" s="6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6"/>
      <c r="CV47" s="5"/>
      <c r="CW47" s="5"/>
      <c r="CX47" s="5"/>
      <c r="CY47" s="5"/>
      <c r="CZ47" s="5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</row>
    <row r="48" spans="1:234" s="40" customFormat="1" ht="16.899999999999999" customHeight="1" x14ac:dyDescent="0.2">
      <c r="A48" s="87" t="s">
        <v>88</v>
      </c>
      <c r="B48" s="88">
        <f>SUM(C48:D48)</f>
        <v>0</v>
      </c>
      <c r="C48" s="88">
        <f t="shared" si="10"/>
        <v>0</v>
      </c>
      <c r="D48" s="89">
        <f t="shared" si="10"/>
        <v>0</v>
      </c>
      <c r="E48" s="69"/>
      <c r="F48" s="71"/>
      <c r="G48" s="69"/>
      <c r="H48" s="71"/>
      <c r="I48" s="69"/>
      <c r="J48" s="71"/>
      <c r="K48" s="69"/>
      <c r="L48" s="71"/>
      <c r="M48" s="69"/>
      <c r="N48" s="71"/>
      <c r="O48" s="69"/>
      <c r="P48" s="71"/>
      <c r="Q48" s="69"/>
      <c r="R48" s="71"/>
      <c r="S48" s="69"/>
      <c r="T48" s="71"/>
      <c r="U48" s="69"/>
      <c r="V48" s="71"/>
      <c r="W48" s="69"/>
      <c r="X48" s="71"/>
      <c r="Y48" s="69"/>
      <c r="Z48" s="71"/>
      <c r="AA48" s="69"/>
      <c r="AB48" s="71"/>
      <c r="AC48" s="69"/>
      <c r="AD48" s="71"/>
      <c r="AE48" s="69"/>
      <c r="AF48" s="71"/>
      <c r="AG48" s="69"/>
      <c r="AH48" s="71"/>
      <c r="AI48" s="69"/>
      <c r="AJ48" s="71"/>
      <c r="AK48" s="69"/>
      <c r="AL48" s="71"/>
      <c r="AM48" s="71"/>
      <c r="AN48" s="71"/>
      <c r="AO48" s="71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3"/>
      <c r="BS48" s="4"/>
      <c r="BT48" s="4"/>
      <c r="BU48" s="8"/>
      <c r="BV48" s="8"/>
      <c r="BW48" s="8"/>
      <c r="BX48" s="8"/>
      <c r="BY48" s="8"/>
      <c r="BZ48" s="8"/>
      <c r="CA48" s="6"/>
      <c r="CB48" s="6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6"/>
      <c r="CV48" s="5"/>
      <c r="CW48" s="5"/>
      <c r="CX48" s="5"/>
      <c r="CY48" s="5"/>
      <c r="CZ48" s="5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</row>
    <row r="49" spans="1:233" s="40" customFormat="1" ht="15" x14ac:dyDescent="0.25">
      <c r="A49" s="91" t="s">
        <v>89</v>
      </c>
      <c r="B49" s="92">
        <f>SUM(C49:D49)</f>
        <v>0</v>
      </c>
      <c r="C49" s="92">
        <f t="shared" si="10"/>
        <v>0</v>
      </c>
      <c r="D49" s="93">
        <f t="shared" si="10"/>
        <v>0</v>
      </c>
      <c r="E49" s="94"/>
      <c r="F49" s="95"/>
      <c r="G49" s="94"/>
      <c r="H49" s="95"/>
      <c r="I49" s="94"/>
      <c r="J49" s="95"/>
      <c r="K49" s="94"/>
      <c r="L49" s="95"/>
      <c r="M49" s="94"/>
      <c r="N49" s="95"/>
      <c r="O49" s="94"/>
      <c r="P49" s="95"/>
      <c r="Q49" s="94"/>
      <c r="R49" s="95"/>
      <c r="S49" s="94"/>
      <c r="T49" s="95"/>
      <c r="U49" s="94"/>
      <c r="V49" s="95"/>
      <c r="W49" s="94"/>
      <c r="X49" s="95"/>
      <c r="Y49" s="94"/>
      <c r="Z49" s="95"/>
      <c r="AA49" s="94"/>
      <c r="AB49" s="95"/>
      <c r="AC49" s="94"/>
      <c r="AD49" s="95"/>
      <c r="AE49" s="94"/>
      <c r="AF49" s="95"/>
      <c r="AG49" s="94"/>
      <c r="AH49" s="95"/>
      <c r="AI49" s="94"/>
      <c r="AJ49" s="95"/>
      <c r="AK49" s="94"/>
      <c r="AL49" s="95"/>
      <c r="AM49" s="96"/>
      <c r="AN49" s="96"/>
      <c r="AO49" s="96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3"/>
      <c r="BS49" s="4"/>
      <c r="BT49" s="4"/>
      <c r="BU49" s="8"/>
      <c r="BV49" s="8"/>
      <c r="BW49" s="8"/>
      <c r="BX49" s="8"/>
      <c r="BY49" s="8"/>
      <c r="BZ49" s="8"/>
      <c r="CA49" s="6"/>
      <c r="CB49" s="6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6"/>
      <c r="CV49" s="5"/>
      <c r="CW49" s="5"/>
      <c r="CX49" s="5"/>
      <c r="CY49" s="5"/>
      <c r="CZ49" s="5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</row>
    <row r="50" spans="1:233" s="40" customFormat="1" x14ac:dyDescent="0.2">
      <c r="A50" s="76" t="s">
        <v>90</v>
      </c>
      <c r="B50" s="97"/>
      <c r="C50" s="97"/>
      <c r="D50" s="98"/>
      <c r="E50" s="98"/>
      <c r="F50" s="98"/>
      <c r="G50" s="98"/>
      <c r="H50" s="12"/>
      <c r="I50" s="14"/>
      <c r="J50" s="12"/>
      <c r="K50" s="1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3"/>
      <c r="BW50" s="3"/>
      <c r="BX50" s="4"/>
      <c r="BY50" s="4"/>
      <c r="BZ50" s="4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6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</row>
    <row r="51" spans="1:233" s="40" customFormat="1" ht="52.5" x14ac:dyDescent="0.2">
      <c r="A51" s="287" t="s">
        <v>3</v>
      </c>
      <c r="B51" s="289"/>
      <c r="C51" s="99" t="s">
        <v>4</v>
      </c>
      <c r="D51" s="99" t="s">
        <v>5</v>
      </c>
      <c r="E51" s="100" t="s">
        <v>91</v>
      </c>
      <c r="F51" s="17" t="s">
        <v>92</v>
      </c>
      <c r="G51" s="16" t="s">
        <v>8</v>
      </c>
      <c r="H51" s="23" t="s">
        <v>9</v>
      </c>
      <c r="I51" s="101" t="s">
        <v>10</v>
      </c>
      <c r="J51" s="24" t="s">
        <v>15</v>
      </c>
      <c r="K51" s="24" t="s">
        <v>16</v>
      </c>
      <c r="L51" s="24" t="s">
        <v>93</v>
      </c>
      <c r="M51" s="24" t="s">
        <v>94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3"/>
      <c r="BW51" s="3"/>
      <c r="BX51" s="4"/>
      <c r="BY51" s="4"/>
      <c r="BZ51" s="4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6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</row>
    <row r="52" spans="1:233" s="40" customFormat="1" x14ac:dyDescent="0.2">
      <c r="A52" s="304" t="s">
        <v>95</v>
      </c>
      <c r="B52" s="305"/>
      <c r="C52" s="102">
        <f>SUM(D52:F52)</f>
        <v>0</v>
      </c>
      <c r="D52" s="103"/>
      <c r="E52" s="104"/>
      <c r="F52" s="105"/>
      <c r="G52" s="106"/>
      <c r="H52" s="107"/>
      <c r="I52" s="108"/>
      <c r="J52" s="109"/>
      <c r="K52" s="109"/>
      <c r="L52" s="109"/>
      <c r="M52" s="109"/>
      <c r="N52" s="8" t="str">
        <f>CA52&amp;CB52&amp;CC52&amp;CD52</f>
        <v/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3"/>
      <c r="BW52" s="3"/>
      <c r="BX52" s="4"/>
      <c r="BY52" s="4"/>
      <c r="BZ52" s="4"/>
      <c r="CA52" s="37" t="str">
        <f>IF(DA52=1,"* Pueblos Originarios debe ser MENOR O IGUAL al Total. ","")</f>
        <v/>
      </c>
      <c r="CB52" s="37" t="str">
        <f>IF(DB52=1,"* Migrantes debe ser MENOR O IGUAL al Total. ","")</f>
        <v/>
      </c>
      <c r="CC52" s="37" t="str">
        <f>IF(DC52=1,"* NNAJ SENAME debe ser MENOR O IGUAL al Total. ","")</f>
        <v/>
      </c>
      <c r="CD52" s="37" t="str">
        <f>IF(DD52=1,"* NNAJ Mejor Niñez debe ser MENOR O IGUAL al Total. ","")</f>
        <v/>
      </c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6"/>
      <c r="DA52" s="38">
        <f>IF(J52&gt;$C52,1,0)</f>
        <v>0</v>
      </c>
      <c r="DB52" s="38">
        <f>IF(K52&gt;$C52,1,0)</f>
        <v>0</v>
      </c>
      <c r="DC52" s="38">
        <f>IF(L52&gt;$C52,1,0)</f>
        <v>0</v>
      </c>
      <c r="DD52" s="38">
        <f>IF(M52&gt;$C52,1,0)</f>
        <v>0</v>
      </c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</row>
    <row r="53" spans="1:233" s="40" customFormat="1" x14ac:dyDescent="0.2">
      <c r="A53" s="306" t="s">
        <v>96</v>
      </c>
      <c r="B53" s="307"/>
      <c r="C53" s="110">
        <f t="shared" ref="C53:C58" si="11">SUM(D53:F53)</f>
        <v>0</v>
      </c>
      <c r="D53" s="111"/>
      <c r="E53" s="112"/>
      <c r="F53" s="113"/>
      <c r="G53" s="114"/>
      <c r="H53" s="107"/>
      <c r="I53" s="108"/>
      <c r="J53" s="109"/>
      <c r="K53" s="109"/>
      <c r="L53" s="109"/>
      <c r="M53" s="109"/>
      <c r="N53" s="8" t="str">
        <f t="shared" ref="N53:N60" si="12">CA53&amp;CB53&amp;CC53&amp;CD53</f>
        <v/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3"/>
      <c r="BW53" s="3"/>
      <c r="BX53" s="4"/>
      <c r="BY53" s="4"/>
      <c r="BZ53" s="4"/>
      <c r="CA53" s="37" t="str">
        <f t="shared" ref="CA53:CA60" si="13">IF(DA53=1,"* Pueblos Originarios debe ser MENOR O IGUAL al Total. ","")</f>
        <v/>
      </c>
      <c r="CB53" s="37" t="str">
        <f t="shared" ref="CB53:CB60" si="14">IF(DB53=1,"* Migrantes debe ser MENOR O IGUAL al Total. ","")</f>
        <v/>
      </c>
      <c r="CC53" s="37" t="str">
        <f t="shared" ref="CC53:CC60" si="15">IF(DC53=1,"* NNAJ SENAME debe ser MENOR O IGUAL al Total. ","")</f>
        <v/>
      </c>
      <c r="CD53" s="37" t="str">
        <f t="shared" ref="CD53:CD60" si="16">IF(DD53=1,"* NNAJ Mejor Niñez debe ser MENOR O IGUAL al Total. ","")</f>
        <v/>
      </c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6"/>
      <c r="DA53" s="38">
        <f t="shared" ref="DA53:DD60" si="17">IF(J53&gt;$C53,1,0)</f>
        <v>0</v>
      </c>
      <c r="DB53" s="38">
        <f t="shared" si="17"/>
        <v>0</v>
      </c>
      <c r="DC53" s="38">
        <f t="shared" si="17"/>
        <v>0</v>
      </c>
      <c r="DD53" s="38">
        <f t="shared" si="17"/>
        <v>0</v>
      </c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</row>
    <row r="54" spans="1:233" s="40" customFormat="1" ht="14.25" customHeight="1" x14ac:dyDescent="0.2">
      <c r="A54" s="306" t="s">
        <v>97</v>
      </c>
      <c r="B54" s="307"/>
      <c r="C54" s="25">
        <f t="shared" si="11"/>
        <v>0</v>
      </c>
      <c r="D54" s="111"/>
      <c r="E54" s="112"/>
      <c r="F54" s="113"/>
      <c r="G54" s="114"/>
      <c r="H54" s="107"/>
      <c r="I54" s="108"/>
      <c r="J54" s="109"/>
      <c r="K54" s="109"/>
      <c r="L54" s="109"/>
      <c r="M54" s="109"/>
      <c r="N54" s="8" t="str">
        <f t="shared" si="12"/>
        <v/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3"/>
      <c r="BW54" s="3"/>
      <c r="BX54" s="4"/>
      <c r="BY54" s="4"/>
      <c r="BZ54" s="4"/>
      <c r="CA54" s="37" t="str">
        <f t="shared" si="13"/>
        <v/>
      </c>
      <c r="CB54" s="37" t="str">
        <f t="shared" si="14"/>
        <v/>
      </c>
      <c r="CC54" s="37" t="str">
        <f t="shared" si="15"/>
        <v/>
      </c>
      <c r="CD54" s="37" t="str">
        <f t="shared" si="16"/>
        <v/>
      </c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6"/>
      <c r="DA54" s="38">
        <f t="shared" si="17"/>
        <v>0</v>
      </c>
      <c r="DB54" s="38">
        <f t="shared" si="17"/>
        <v>0</v>
      </c>
      <c r="DC54" s="38">
        <f t="shared" si="17"/>
        <v>0</v>
      </c>
      <c r="DD54" s="38">
        <f t="shared" si="17"/>
        <v>0</v>
      </c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</row>
    <row r="55" spans="1:233" s="40" customFormat="1" x14ac:dyDescent="0.2">
      <c r="A55" s="306" t="s">
        <v>98</v>
      </c>
      <c r="B55" s="307"/>
      <c r="C55" s="25">
        <f t="shared" si="11"/>
        <v>0</v>
      </c>
      <c r="D55" s="111"/>
      <c r="E55" s="115"/>
      <c r="F55" s="113"/>
      <c r="G55" s="116"/>
      <c r="H55" s="117"/>
      <c r="I55" s="118"/>
      <c r="J55" s="119"/>
      <c r="K55" s="119"/>
      <c r="L55" s="119"/>
      <c r="M55" s="119"/>
      <c r="N55" s="8" t="str">
        <f t="shared" si="12"/>
        <v/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3"/>
      <c r="BW55" s="3"/>
      <c r="BX55" s="4"/>
      <c r="BY55" s="4"/>
      <c r="BZ55" s="4"/>
      <c r="CA55" s="37" t="str">
        <f t="shared" si="13"/>
        <v/>
      </c>
      <c r="CB55" s="37" t="str">
        <f t="shared" si="14"/>
        <v/>
      </c>
      <c r="CC55" s="37" t="str">
        <f t="shared" si="15"/>
        <v/>
      </c>
      <c r="CD55" s="37" t="str">
        <f t="shared" si="16"/>
        <v/>
      </c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6"/>
      <c r="DA55" s="38">
        <f t="shared" si="17"/>
        <v>0</v>
      </c>
      <c r="DB55" s="38">
        <f t="shared" si="17"/>
        <v>0</v>
      </c>
      <c r="DC55" s="38">
        <f t="shared" si="17"/>
        <v>0</v>
      </c>
      <c r="DD55" s="38">
        <f t="shared" si="17"/>
        <v>0</v>
      </c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</row>
    <row r="56" spans="1:233" s="40" customFormat="1" x14ac:dyDescent="0.2">
      <c r="A56" s="303" t="s">
        <v>99</v>
      </c>
      <c r="B56" s="64" t="s">
        <v>100</v>
      </c>
      <c r="C56" s="120">
        <f t="shared" si="11"/>
        <v>71</v>
      </c>
      <c r="D56" s="103">
        <v>70</v>
      </c>
      <c r="E56" s="104"/>
      <c r="F56" s="105">
        <v>1</v>
      </c>
      <c r="G56" s="106"/>
      <c r="H56" s="121"/>
      <c r="I56" s="122"/>
      <c r="J56" s="123"/>
      <c r="K56" s="123"/>
      <c r="L56" s="123"/>
      <c r="M56" s="123"/>
      <c r="N56" s="8" t="str">
        <f t="shared" si="12"/>
        <v/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3"/>
      <c r="BW56" s="3"/>
      <c r="BX56" s="4"/>
      <c r="BY56" s="4"/>
      <c r="BZ56" s="4"/>
      <c r="CA56" s="37" t="str">
        <f t="shared" si="13"/>
        <v/>
      </c>
      <c r="CB56" s="37" t="str">
        <f t="shared" si="14"/>
        <v/>
      </c>
      <c r="CC56" s="37" t="str">
        <f t="shared" si="15"/>
        <v/>
      </c>
      <c r="CD56" s="37" t="str">
        <f t="shared" si="16"/>
        <v/>
      </c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6"/>
      <c r="DA56" s="38">
        <f t="shared" si="17"/>
        <v>0</v>
      </c>
      <c r="DB56" s="38">
        <f t="shared" si="17"/>
        <v>0</v>
      </c>
      <c r="DC56" s="38">
        <f t="shared" si="17"/>
        <v>0</v>
      </c>
      <c r="DD56" s="38">
        <f t="shared" si="17"/>
        <v>0</v>
      </c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</row>
    <row r="57" spans="1:233" s="40" customFormat="1" x14ac:dyDescent="0.2">
      <c r="A57" s="303"/>
      <c r="B57" s="68" t="s">
        <v>101</v>
      </c>
      <c r="C57" s="25">
        <f t="shared" si="11"/>
        <v>0</v>
      </c>
      <c r="D57" s="111"/>
      <c r="E57" s="112"/>
      <c r="F57" s="113"/>
      <c r="G57" s="114"/>
      <c r="H57" s="121"/>
      <c r="I57" s="122"/>
      <c r="J57" s="123"/>
      <c r="K57" s="123"/>
      <c r="L57" s="123"/>
      <c r="M57" s="123"/>
      <c r="N57" s="8" t="str">
        <f t="shared" si="12"/>
        <v/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3"/>
      <c r="BW57" s="3"/>
      <c r="BX57" s="4"/>
      <c r="BY57" s="4"/>
      <c r="BZ57" s="4"/>
      <c r="CA57" s="37" t="str">
        <f t="shared" si="13"/>
        <v/>
      </c>
      <c r="CB57" s="37" t="str">
        <f t="shared" si="14"/>
        <v/>
      </c>
      <c r="CC57" s="37" t="str">
        <f t="shared" si="15"/>
        <v/>
      </c>
      <c r="CD57" s="37" t="str">
        <f t="shared" si="16"/>
        <v/>
      </c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6"/>
      <c r="DA57" s="38">
        <f t="shared" si="17"/>
        <v>0</v>
      </c>
      <c r="DB57" s="38">
        <f t="shared" si="17"/>
        <v>0</v>
      </c>
      <c r="DC57" s="38">
        <f t="shared" si="17"/>
        <v>0</v>
      </c>
      <c r="DD57" s="38">
        <f t="shared" si="17"/>
        <v>0</v>
      </c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</row>
    <row r="58" spans="1:233" s="40" customFormat="1" ht="21" x14ac:dyDescent="0.2">
      <c r="A58" s="303"/>
      <c r="B58" s="124" t="s">
        <v>102</v>
      </c>
      <c r="C58" s="53">
        <f t="shared" si="11"/>
        <v>0</v>
      </c>
      <c r="D58" s="125"/>
      <c r="E58" s="126"/>
      <c r="F58" s="127"/>
      <c r="G58" s="128"/>
      <c r="H58" s="107"/>
      <c r="I58" s="108"/>
      <c r="J58" s="109"/>
      <c r="K58" s="109"/>
      <c r="L58" s="109"/>
      <c r="M58" s="109"/>
      <c r="N58" s="8" t="str">
        <f t="shared" si="12"/>
        <v/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3"/>
      <c r="BW58" s="3"/>
      <c r="BX58" s="4"/>
      <c r="BY58" s="4"/>
      <c r="BZ58" s="4"/>
      <c r="CA58" s="37" t="str">
        <f t="shared" si="13"/>
        <v/>
      </c>
      <c r="CB58" s="37" t="str">
        <f t="shared" si="14"/>
        <v/>
      </c>
      <c r="CC58" s="37" t="str">
        <f t="shared" si="15"/>
        <v/>
      </c>
      <c r="CD58" s="37" t="str">
        <f t="shared" si="16"/>
        <v/>
      </c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6"/>
      <c r="DA58" s="38">
        <f t="shared" si="17"/>
        <v>0</v>
      </c>
      <c r="DB58" s="38">
        <f t="shared" si="17"/>
        <v>0</v>
      </c>
      <c r="DC58" s="38">
        <f t="shared" si="17"/>
        <v>0</v>
      </c>
      <c r="DD58" s="38">
        <f t="shared" si="17"/>
        <v>0</v>
      </c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</row>
    <row r="59" spans="1:233" s="40" customFormat="1" x14ac:dyDescent="0.2">
      <c r="A59" s="308" t="s">
        <v>103</v>
      </c>
      <c r="B59" s="309"/>
      <c r="C59" s="120">
        <f>SUM(D59:G59)</f>
        <v>0</v>
      </c>
      <c r="D59" s="103"/>
      <c r="E59" s="104"/>
      <c r="F59" s="105"/>
      <c r="G59" s="129"/>
      <c r="H59" s="130"/>
      <c r="I59" s="129"/>
      <c r="J59" s="131"/>
      <c r="K59" s="131"/>
      <c r="L59" s="131"/>
      <c r="M59" s="131"/>
      <c r="N59" s="8" t="str">
        <f t="shared" si="12"/>
        <v/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3"/>
      <c r="BW59" s="3"/>
      <c r="BX59" s="4"/>
      <c r="BY59" s="4"/>
      <c r="BZ59" s="4"/>
      <c r="CA59" s="37" t="str">
        <f t="shared" si="13"/>
        <v/>
      </c>
      <c r="CB59" s="37" t="str">
        <f t="shared" si="14"/>
        <v/>
      </c>
      <c r="CC59" s="37" t="str">
        <f t="shared" si="15"/>
        <v/>
      </c>
      <c r="CD59" s="37" t="str">
        <f t="shared" si="16"/>
        <v/>
      </c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6"/>
      <c r="DA59" s="38">
        <f t="shared" si="17"/>
        <v>0</v>
      </c>
      <c r="DB59" s="38">
        <f t="shared" si="17"/>
        <v>0</v>
      </c>
      <c r="DC59" s="38">
        <f t="shared" si="17"/>
        <v>0</v>
      </c>
      <c r="DD59" s="38">
        <f t="shared" si="17"/>
        <v>0</v>
      </c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</row>
    <row r="60" spans="1:233" s="40" customFormat="1" x14ac:dyDescent="0.2">
      <c r="A60" s="310" t="s">
        <v>104</v>
      </c>
      <c r="B60" s="311"/>
      <c r="C60" s="53">
        <f>SUM(D60:G60)</f>
        <v>1146</v>
      </c>
      <c r="D60" s="125">
        <v>363</v>
      </c>
      <c r="E60" s="126">
        <v>219</v>
      </c>
      <c r="F60" s="132">
        <v>201</v>
      </c>
      <c r="G60" s="118">
        <v>363</v>
      </c>
      <c r="H60" s="117"/>
      <c r="I60" s="118"/>
      <c r="J60" s="119"/>
      <c r="K60" s="119"/>
      <c r="L60" s="119"/>
      <c r="M60" s="119"/>
      <c r="N60" s="8" t="str">
        <f t="shared" si="12"/>
        <v/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3"/>
      <c r="BW60" s="3"/>
      <c r="BX60" s="4"/>
      <c r="BY60" s="4"/>
      <c r="BZ60" s="4"/>
      <c r="CA60" s="37" t="str">
        <f t="shared" si="13"/>
        <v/>
      </c>
      <c r="CB60" s="37" t="str">
        <f t="shared" si="14"/>
        <v/>
      </c>
      <c r="CC60" s="37" t="str">
        <f t="shared" si="15"/>
        <v/>
      </c>
      <c r="CD60" s="37" t="str">
        <f t="shared" si="16"/>
        <v/>
      </c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6"/>
      <c r="DA60" s="38">
        <f t="shared" si="17"/>
        <v>0</v>
      </c>
      <c r="DB60" s="38">
        <f t="shared" si="17"/>
        <v>0</v>
      </c>
      <c r="DC60" s="38">
        <f t="shared" si="17"/>
        <v>0</v>
      </c>
      <c r="DD60" s="38">
        <f t="shared" si="17"/>
        <v>0</v>
      </c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</row>
    <row r="61" spans="1:233" s="40" customFormat="1" x14ac:dyDescent="0.2">
      <c r="A61" s="312" t="s">
        <v>4</v>
      </c>
      <c r="B61" s="313"/>
      <c r="C61" s="133">
        <f t="shared" ref="C61:J61" si="18">SUM(C52:C60)</f>
        <v>1217</v>
      </c>
      <c r="D61" s="133">
        <f>SUM(D52:D60)</f>
        <v>433</v>
      </c>
      <c r="E61" s="134">
        <f t="shared" si="18"/>
        <v>219</v>
      </c>
      <c r="F61" s="135">
        <f t="shared" si="18"/>
        <v>202</v>
      </c>
      <c r="G61" s="136">
        <f>SUM(G59:G60)</f>
        <v>363</v>
      </c>
      <c r="H61" s="137">
        <f t="shared" si="18"/>
        <v>0</v>
      </c>
      <c r="I61" s="136">
        <f t="shared" si="18"/>
        <v>0</v>
      </c>
      <c r="J61" s="138">
        <f t="shared" si="18"/>
        <v>0</v>
      </c>
      <c r="K61" s="138">
        <f>SUM(K52:K60)</f>
        <v>0</v>
      </c>
      <c r="L61" s="138">
        <f>SUM(L52:L60)</f>
        <v>0</v>
      </c>
      <c r="M61" s="138">
        <f>SUM(M52:M60)</f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3"/>
      <c r="BW61" s="3"/>
      <c r="BX61" s="4"/>
      <c r="BY61" s="4"/>
      <c r="BZ61" s="4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6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</row>
    <row r="62" spans="1:233" s="40" customFormat="1" x14ac:dyDescent="0.2">
      <c r="A62" s="139" t="s">
        <v>105</v>
      </c>
      <c r="B62" s="140"/>
      <c r="C62" s="141"/>
      <c r="D62" s="141"/>
      <c r="E62" s="141"/>
      <c r="F62" s="14"/>
      <c r="G62" s="14"/>
      <c r="H62" s="12"/>
      <c r="I62" s="14"/>
      <c r="J62" s="12"/>
      <c r="K62" s="1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3"/>
      <c r="BW62" s="3"/>
      <c r="BX62" s="4"/>
      <c r="BY62" s="4"/>
      <c r="BZ62" s="4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6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</row>
    <row r="63" spans="1:233" s="40" customFormat="1" x14ac:dyDescent="0.2">
      <c r="A63" s="142" t="s">
        <v>106</v>
      </c>
      <c r="B63" s="143"/>
      <c r="C63" s="143"/>
      <c r="D63" s="143"/>
      <c r="E63" s="143"/>
      <c r="F63" s="144"/>
      <c r="G63" s="144"/>
      <c r="H63" s="144"/>
      <c r="I63" s="14"/>
      <c r="J63" s="12"/>
      <c r="K63" s="1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3"/>
      <c r="BW63" s="3"/>
      <c r="BX63" s="4"/>
      <c r="BY63" s="4"/>
      <c r="BZ63" s="4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6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</row>
    <row r="64" spans="1:233" customFormat="1" ht="21" x14ac:dyDescent="0.25">
      <c r="A64" s="287" t="s">
        <v>3</v>
      </c>
      <c r="B64" s="289"/>
      <c r="C64" s="233" t="s">
        <v>4</v>
      </c>
      <c r="D64" s="145" t="s">
        <v>107</v>
      </c>
      <c r="E64" s="17" t="s">
        <v>108</v>
      </c>
      <c r="F64" s="18" t="s">
        <v>85</v>
      </c>
      <c r="G64" s="61" t="s">
        <v>15</v>
      </c>
      <c r="H64" s="17" t="s">
        <v>16</v>
      </c>
      <c r="I64" s="17" t="s">
        <v>109</v>
      </c>
      <c r="J64" s="24" t="s">
        <v>110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2"/>
      <c r="DR64" s="2"/>
      <c r="DS64" s="2"/>
      <c r="DT64" s="2"/>
      <c r="DU64" s="2"/>
      <c r="DV64" s="2"/>
      <c r="DW64" s="2"/>
      <c r="DX64" s="2"/>
      <c r="DY64" s="2"/>
    </row>
    <row r="65" spans="1:233" customFormat="1" ht="15" x14ac:dyDescent="0.25">
      <c r="A65" s="314" t="s">
        <v>111</v>
      </c>
      <c r="B65" s="315"/>
      <c r="C65" s="146">
        <f>SUM(D65:F65)</f>
        <v>190</v>
      </c>
      <c r="D65" s="103">
        <v>119</v>
      </c>
      <c r="E65" s="104">
        <v>71</v>
      </c>
      <c r="F65" s="147"/>
      <c r="G65" s="148"/>
      <c r="H65" s="66"/>
      <c r="I65" s="66"/>
      <c r="J65" s="6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37" t="str">
        <f>IF(DA65=1,"* Pueblos Originarios debe ser MENOR O IGUAL al Total. ","")</f>
        <v/>
      </c>
      <c r="CB65" s="37" t="str">
        <f>IF(DB65=1,"* Migrantes debe ser MENOR O IGUAL al Total. ","")</f>
        <v/>
      </c>
      <c r="CC65" s="37" t="str">
        <f>IF(DC65=1,"* Multimorbilidad Crónica debe ser MENOR O IGUAL al Total. ","")</f>
        <v/>
      </c>
      <c r="CD65" s="37" t="str">
        <f>IF(DD65=1,"* Población ELEAM o Institucionalizada debe ser MENOR O IGUAL al Total. ","")</f>
        <v/>
      </c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38">
        <f>IF(G65&gt;$C65,1,0)</f>
        <v>0</v>
      </c>
      <c r="DB65" s="38">
        <f>IF(H65&gt;$C65,1,0)</f>
        <v>0</v>
      </c>
      <c r="DC65" s="38">
        <f>IF(I65&gt;$C65,1,0)</f>
        <v>0</v>
      </c>
      <c r="DD65" s="38">
        <f>IF(J65&gt;$C65,1,0)</f>
        <v>0</v>
      </c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2"/>
      <c r="DR65" s="2"/>
      <c r="DS65" s="2"/>
      <c r="DT65" s="2"/>
      <c r="DU65" s="2"/>
      <c r="DV65" s="2"/>
      <c r="DW65" s="2"/>
      <c r="DX65" s="2"/>
      <c r="DY65" s="2"/>
    </row>
    <row r="66" spans="1:233" customFormat="1" ht="15" x14ac:dyDescent="0.25">
      <c r="A66" s="316" t="s">
        <v>112</v>
      </c>
      <c r="B66" s="317"/>
      <c r="C66" s="149">
        <f>SUM(D66:F66)</f>
        <v>288</v>
      </c>
      <c r="D66" s="125">
        <v>193</v>
      </c>
      <c r="E66" s="126">
        <v>95</v>
      </c>
      <c r="F66" s="150"/>
      <c r="G66" s="151"/>
      <c r="H66" s="152"/>
      <c r="I66" s="152"/>
      <c r="J66" s="9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37" t="str">
        <f t="shared" ref="CA66:CA75" si="19">IF(DA66=1,"* Pueblos Originarios debe ser MENOR O IGUAL al Total. ","")</f>
        <v/>
      </c>
      <c r="CB66" s="37" t="str">
        <f t="shared" ref="CB66:CB75" si="20">IF(DB66=1,"* Migrantes debe ser MENOR O IGUAL al Total. ","")</f>
        <v/>
      </c>
      <c r="CC66" s="37" t="str">
        <f t="shared" ref="CC66:CC75" si="21">IF(DC66=1,"* Multimorbilidad Crónica debe ser MENOR O IGUAL al Total. ","")</f>
        <v/>
      </c>
      <c r="CD66" s="37" t="str">
        <f t="shared" ref="CD66:CD75" si="22">IF(DD66=1,"* Población ELEAM o Institucionalizada debe ser MENOR O IGUAL al Total. ","")</f>
        <v/>
      </c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38">
        <f t="shared" ref="DA66:DD77" si="23">IF(G66&gt;$C66,1,0)</f>
        <v>0</v>
      </c>
      <c r="DB66" s="38">
        <f t="shared" si="23"/>
        <v>0</v>
      </c>
      <c r="DC66" s="38">
        <f t="shared" si="23"/>
        <v>0</v>
      </c>
      <c r="DD66" s="38">
        <f t="shared" si="23"/>
        <v>0</v>
      </c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2"/>
      <c r="DR66" s="2"/>
      <c r="DS66" s="2"/>
      <c r="DT66" s="2"/>
      <c r="DU66" s="2"/>
      <c r="DV66" s="2"/>
      <c r="DW66" s="2"/>
      <c r="DX66" s="2"/>
      <c r="DY66" s="2"/>
    </row>
    <row r="67" spans="1:233" customFormat="1" ht="21" x14ac:dyDescent="0.25">
      <c r="A67" s="303" t="s">
        <v>113</v>
      </c>
      <c r="B67" s="153" t="s">
        <v>114</v>
      </c>
      <c r="C67" s="146">
        <f>SUM(D67:F67)</f>
        <v>36</v>
      </c>
      <c r="D67" s="154">
        <v>28</v>
      </c>
      <c r="E67" s="155">
        <v>8</v>
      </c>
      <c r="F67" s="156"/>
      <c r="G67" s="157"/>
      <c r="H67" s="158"/>
      <c r="I67" s="158"/>
      <c r="J67" s="15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37" t="str">
        <f t="shared" si="19"/>
        <v/>
      </c>
      <c r="CB67" s="37" t="str">
        <f t="shared" si="20"/>
        <v/>
      </c>
      <c r="CC67" s="37" t="str">
        <f t="shared" si="21"/>
        <v/>
      </c>
      <c r="CD67" s="37" t="str">
        <f t="shared" si="22"/>
        <v/>
      </c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38">
        <f t="shared" si="23"/>
        <v>0</v>
      </c>
      <c r="DB67" s="38">
        <f t="shared" si="23"/>
        <v>0</v>
      </c>
      <c r="DC67" s="38">
        <f t="shared" si="23"/>
        <v>0</v>
      </c>
      <c r="DD67" s="38">
        <f t="shared" si="23"/>
        <v>0</v>
      </c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2"/>
      <c r="DR67" s="2"/>
      <c r="DS67" s="2"/>
      <c r="DT67" s="2"/>
      <c r="DU67" s="2"/>
      <c r="DV67" s="2"/>
      <c r="DW67" s="2"/>
      <c r="DX67" s="2"/>
      <c r="DY67" s="2"/>
    </row>
    <row r="68" spans="1:233" customFormat="1" ht="15" x14ac:dyDescent="0.25">
      <c r="A68" s="303"/>
      <c r="B68" s="68" t="s">
        <v>115</v>
      </c>
      <c r="C68" s="160">
        <f>SUM(D68:F68)</f>
        <v>439</v>
      </c>
      <c r="D68" s="111">
        <v>325</v>
      </c>
      <c r="E68" s="112">
        <v>114</v>
      </c>
      <c r="F68" s="161"/>
      <c r="G68" s="162"/>
      <c r="H68" s="70"/>
      <c r="I68" s="70"/>
      <c r="J68" s="7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37" t="str">
        <f t="shared" si="19"/>
        <v/>
      </c>
      <c r="CB68" s="37" t="str">
        <f t="shared" si="20"/>
        <v/>
      </c>
      <c r="CC68" s="37" t="str">
        <f t="shared" si="21"/>
        <v/>
      </c>
      <c r="CD68" s="37" t="str">
        <f t="shared" si="22"/>
        <v/>
      </c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38">
        <f t="shared" si="23"/>
        <v>0</v>
      </c>
      <c r="DB68" s="38">
        <f t="shared" si="23"/>
        <v>0</v>
      </c>
      <c r="DC68" s="38">
        <f t="shared" si="23"/>
        <v>0</v>
      </c>
      <c r="DD68" s="38">
        <f t="shared" si="23"/>
        <v>0</v>
      </c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2"/>
      <c r="DR68" s="2"/>
      <c r="DS68" s="2"/>
      <c r="DT68" s="2"/>
      <c r="DU68" s="2"/>
      <c r="DV68" s="2"/>
      <c r="DW68" s="2"/>
      <c r="DX68" s="2"/>
      <c r="DY68" s="2"/>
    </row>
    <row r="69" spans="1:233" customFormat="1" ht="15" x14ac:dyDescent="0.25">
      <c r="A69" s="303"/>
      <c r="B69" s="163" t="s">
        <v>116</v>
      </c>
      <c r="C69" s="164">
        <f>SUM(D69)</f>
        <v>0</v>
      </c>
      <c r="D69" s="111"/>
      <c r="E69" s="165"/>
      <c r="F69" s="166"/>
      <c r="G69" s="162"/>
      <c r="H69" s="70"/>
      <c r="I69" s="70"/>
      <c r="J69" s="7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37" t="str">
        <f t="shared" si="19"/>
        <v/>
      </c>
      <c r="CB69" s="37" t="str">
        <f t="shared" si="20"/>
        <v/>
      </c>
      <c r="CC69" s="37" t="str">
        <f t="shared" si="21"/>
        <v/>
      </c>
      <c r="CD69" s="37" t="str">
        <f t="shared" si="22"/>
        <v/>
      </c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38">
        <f t="shared" si="23"/>
        <v>0</v>
      </c>
      <c r="DB69" s="38">
        <f t="shared" si="23"/>
        <v>0</v>
      </c>
      <c r="DC69" s="38">
        <f t="shared" si="23"/>
        <v>0</v>
      </c>
      <c r="DD69" s="38">
        <f t="shared" si="23"/>
        <v>0</v>
      </c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2"/>
      <c r="DR69" s="2"/>
      <c r="DS69" s="2"/>
      <c r="DT69" s="2"/>
      <c r="DU69" s="2"/>
      <c r="DV69" s="2"/>
      <c r="DW69" s="2"/>
      <c r="DX69" s="2"/>
      <c r="DY69" s="2"/>
    </row>
    <row r="70" spans="1:233" customFormat="1" ht="15" x14ac:dyDescent="0.25">
      <c r="A70" s="303"/>
      <c r="B70" s="163" t="s">
        <v>117</v>
      </c>
      <c r="C70" s="160">
        <f>SUM(D70:F70)</f>
        <v>0</v>
      </c>
      <c r="D70" s="111"/>
      <c r="E70" s="112"/>
      <c r="F70" s="161"/>
      <c r="G70" s="162"/>
      <c r="H70" s="70"/>
      <c r="I70" s="70"/>
      <c r="J70" s="7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37" t="str">
        <f t="shared" si="19"/>
        <v/>
      </c>
      <c r="CB70" s="37" t="str">
        <f t="shared" si="20"/>
        <v/>
      </c>
      <c r="CC70" s="37" t="str">
        <f t="shared" si="21"/>
        <v/>
      </c>
      <c r="CD70" s="37" t="str">
        <f t="shared" si="22"/>
        <v/>
      </c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38">
        <f t="shared" si="23"/>
        <v>0</v>
      </c>
      <c r="DB70" s="38">
        <f t="shared" si="23"/>
        <v>0</v>
      </c>
      <c r="DC70" s="38">
        <f t="shared" si="23"/>
        <v>0</v>
      </c>
      <c r="DD70" s="38">
        <f t="shared" si="23"/>
        <v>0</v>
      </c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2"/>
      <c r="DR70" s="2"/>
      <c r="DS70" s="2"/>
      <c r="DT70" s="2"/>
      <c r="DU70" s="2"/>
      <c r="DV70" s="2"/>
      <c r="DW70" s="2"/>
      <c r="DX70" s="2"/>
      <c r="DY70" s="2"/>
    </row>
    <row r="71" spans="1:233" customFormat="1" ht="15" x14ac:dyDescent="0.25">
      <c r="A71" s="303"/>
      <c r="B71" s="163" t="s">
        <v>118</v>
      </c>
      <c r="C71" s="167">
        <f>SUM(D71)</f>
        <v>0</v>
      </c>
      <c r="D71" s="111"/>
      <c r="E71" s="165"/>
      <c r="F71" s="166"/>
      <c r="G71" s="162"/>
      <c r="H71" s="70"/>
      <c r="I71" s="70"/>
      <c r="J71" s="7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37" t="str">
        <f t="shared" si="19"/>
        <v/>
      </c>
      <c r="CB71" s="37" t="str">
        <f t="shared" si="20"/>
        <v/>
      </c>
      <c r="CC71" s="37" t="str">
        <f t="shared" si="21"/>
        <v/>
      </c>
      <c r="CD71" s="37" t="str">
        <f t="shared" si="22"/>
        <v/>
      </c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38">
        <f t="shared" si="23"/>
        <v>0</v>
      </c>
      <c r="DB71" s="38">
        <f t="shared" si="23"/>
        <v>0</v>
      </c>
      <c r="DC71" s="38">
        <f t="shared" si="23"/>
        <v>0</v>
      </c>
      <c r="DD71" s="38">
        <f t="shared" si="23"/>
        <v>0</v>
      </c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2"/>
      <c r="DR71" s="2"/>
      <c r="DS71" s="2"/>
      <c r="DT71" s="2"/>
      <c r="DU71" s="2"/>
      <c r="DV71" s="2"/>
      <c r="DW71" s="2"/>
      <c r="DX71" s="2"/>
      <c r="DY71" s="2"/>
    </row>
    <row r="72" spans="1:233" customFormat="1" ht="31.5" x14ac:dyDescent="0.25">
      <c r="A72" s="303"/>
      <c r="B72" s="163" t="s">
        <v>119</v>
      </c>
      <c r="C72" s="167">
        <f>SUM(D72)</f>
        <v>0</v>
      </c>
      <c r="D72" s="111"/>
      <c r="E72" s="165"/>
      <c r="F72" s="166"/>
      <c r="G72" s="162"/>
      <c r="H72" s="70"/>
      <c r="I72" s="70"/>
      <c r="J72" s="7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37" t="str">
        <f t="shared" si="19"/>
        <v/>
      </c>
      <c r="CB72" s="37" t="str">
        <f t="shared" si="20"/>
        <v/>
      </c>
      <c r="CC72" s="37" t="str">
        <f t="shared" si="21"/>
        <v/>
      </c>
      <c r="CD72" s="37" t="str">
        <f t="shared" si="22"/>
        <v/>
      </c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38">
        <f t="shared" si="23"/>
        <v>0</v>
      </c>
      <c r="DB72" s="38">
        <f t="shared" si="23"/>
        <v>0</v>
      </c>
      <c r="DC72" s="38">
        <f t="shared" si="23"/>
        <v>0</v>
      </c>
      <c r="DD72" s="38">
        <f t="shared" si="23"/>
        <v>0</v>
      </c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2"/>
      <c r="DR72" s="2"/>
      <c r="DS72" s="2"/>
      <c r="DT72" s="2"/>
      <c r="DU72" s="2"/>
      <c r="DV72" s="2"/>
      <c r="DW72" s="2"/>
      <c r="DX72" s="2"/>
      <c r="DY72" s="2"/>
    </row>
    <row r="73" spans="1:233" customFormat="1" ht="15" x14ac:dyDescent="0.25">
      <c r="A73" s="303"/>
      <c r="B73" s="163" t="s">
        <v>120</v>
      </c>
      <c r="C73" s="167">
        <f>SUM(F73)</f>
        <v>0</v>
      </c>
      <c r="D73" s="168"/>
      <c r="E73" s="165"/>
      <c r="F73" s="161"/>
      <c r="G73" s="162"/>
      <c r="H73" s="70"/>
      <c r="I73" s="70"/>
      <c r="J73" s="7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37" t="str">
        <f t="shared" si="19"/>
        <v/>
      </c>
      <c r="CB73" s="37" t="str">
        <f t="shared" si="20"/>
        <v/>
      </c>
      <c r="CC73" s="37" t="str">
        <f t="shared" si="21"/>
        <v/>
      </c>
      <c r="CD73" s="37" t="str">
        <f t="shared" si="22"/>
        <v/>
      </c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38">
        <f t="shared" si="23"/>
        <v>0</v>
      </c>
      <c r="DB73" s="38">
        <f t="shared" si="23"/>
        <v>0</v>
      </c>
      <c r="DC73" s="38">
        <f t="shared" si="23"/>
        <v>0</v>
      </c>
      <c r="DD73" s="38">
        <f t="shared" si="23"/>
        <v>0</v>
      </c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2"/>
      <c r="DR73" s="2"/>
      <c r="DS73" s="2"/>
      <c r="DT73" s="2"/>
      <c r="DU73" s="2"/>
      <c r="DV73" s="2"/>
      <c r="DW73" s="2"/>
      <c r="DX73" s="2"/>
      <c r="DY73" s="2"/>
    </row>
    <row r="74" spans="1:233" customFormat="1" ht="15" x14ac:dyDescent="0.25">
      <c r="A74" s="303"/>
      <c r="B74" s="163" t="s">
        <v>121</v>
      </c>
      <c r="C74" s="160">
        <f>SUM(D74:F74)</f>
        <v>0</v>
      </c>
      <c r="D74" s="111"/>
      <c r="E74" s="112"/>
      <c r="F74" s="161"/>
      <c r="G74" s="162"/>
      <c r="H74" s="70"/>
      <c r="I74" s="70"/>
      <c r="J74" s="7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37" t="str">
        <f t="shared" si="19"/>
        <v/>
      </c>
      <c r="CB74" s="37" t="str">
        <f t="shared" si="20"/>
        <v/>
      </c>
      <c r="CC74" s="37" t="str">
        <f t="shared" si="21"/>
        <v/>
      </c>
      <c r="CD74" s="37" t="str">
        <f t="shared" si="22"/>
        <v/>
      </c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38">
        <f t="shared" si="23"/>
        <v>0</v>
      </c>
      <c r="DB74" s="38">
        <f t="shared" si="23"/>
        <v>0</v>
      </c>
      <c r="DC74" s="38">
        <f t="shared" si="23"/>
        <v>0</v>
      </c>
      <c r="DD74" s="38">
        <f t="shared" si="23"/>
        <v>0</v>
      </c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2"/>
      <c r="DR74" s="2"/>
      <c r="DS74" s="2"/>
      <c r="DT74" s="2"/>
      <c r="DU74" s="2"/>
      <c r="DV74" s="2"/>
      <c r="DW74" s="2"/>
      <c r="DX74" s="2"/>
      <c r="DY74" s="2"/>
    </row>
    <row r="75" spans="1:233" customFormat="1" ht="15" x14ac:dyDescent="0.25">
      <c r="A75" s="303"/>
      <c r="B75" s="163" t="s">
        <v>122</v>
      </c>
      <c r="C75" s="160">
        <f>SUM(D75:F75)</f>
        <v>0</v>
      </c>
      <c r="D75" s="111"/>
      <c r="E75" s="112"/>
      <c r="F75" s="161"/>
      <c r="G75" s="162"/>
      <c r="H75" s="70"/>
      <c r="I75" s="70"/>
      <c r="J75" s="7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37" t="str">
        <f t="shared" si="19"/>
        <v/>
      </c>
      <c r="CB75" s="37" t="str">
        <f t="shared" si="20"/>
        <v/>
      </c>
      <c r="CC75" s="37" t="str">
        <f t="shared" si="21"/>
        <v/>
      </c>
      <c r="CD75" s="37" t="str">
        <f t="shared" si="22"/>
        <v/>
      </c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38">
        <f t="shared" si="23"/>
        <v>0</v>
      </c>
      <c r="DB75" s="38">
        <f t="shared" si="23"/>
        <v>0</v>
      </c>
      <c r="DC75" s="38">
        <f t="shared" si="23"/>
        <v>0</v>
      </c>
      <c r="DD75" s="38">
        <f t="shared" si="23"/>
        <v>0</v>
      </c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2"/>
      <c r="DR75" s="2"/>
      <c r="DS75" s="2"/>
      <c r="DT75" s="2"/>
      <c r="DU75" s="2"/>
      <c r="DV75" s="2"/>
      <c r="DW75" s="2"/>
      <c r="DX75" s="2"/>
      <c r="DY75" s="2"/>
    </row>
    <row r="76" spans="1:233" customFormat="1" ht="15" x14ac:dyDescent="0.25">
      <c r="A76" s="303"/>
      <c r="B76" s="163" t="s">
        <v>123</v>
      </c>
      <c r="C76" s="160">
        <f>SUM(D76:F76)</f>
        <v>0</v>
      </c>
      <c r="D76" s="111"/>
      <c r="E76" s="112"/>
      <c r="F76" s="161"/>
      <c r="G76" s="162"/>
      <c r="H76" s="70"/>
      <c r="I76" s="70"/>
      <c r="J76" s="7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37" t="str">
        <f>IF(DA76=1,"* Pueblos Originarios debe ser MENOR O IGUAL al Total. ","")</f>
        <v/>
      </c>
      <c r="CB76" s="37" t="str">
        <f>IF(DB76=1,"* Migrantes debe ser MENOR O IGUAL al Total. ","")</f>
        <v/>
      </c>
      <c r="CC76" s="37" t="str">
        <f>IF(DC76=1,"* Multimorbilidad Crónica debe ser MENOR O IGUAL al Total. ","")</f>
        <v/>
      </c>
      <c r="CD76" s="37" t="str">
        <f>IF(DD76=1,"* Población ELEAM o Institucionalizada debe ser MENOR O IGUAL al Total. ","")</f>
        <v/>
      </c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38">
        <f t="shared" si="23"/>
        <v>0</v>
      </c>
      <c r="DB76" s="38">
        <f t="shared" si="23"/>
        <v>0</v>
      </c>
      <c r="DC76" s="38">
        <f t="shared" si="23"/>
        <v>0</v>
      </c>
      <c r="DD76" s="38">
        <f t="shared" si="23"/>
        <v>0</v>
      </c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2"/>
      <c r="DR76" s="2"/>
      <c r="DS76" s="2"/>
      <c r="DT76" s="2"/>
      <c r="DU76" s="2"/>
      <c r="DV76" s="2"/>
      <c r="DW76" s="2"/>
      <c r="DX76" s="2"/>
      <c r="DY76" s="2"/>
    </row>
    <row r="77" spans="1:233" customFormat="1" ht="15" x14ac:dyDescent="0.25">
      <c r="A77" s="303"/>
      <c r="B77" s="169" t="s">
        <v>124</v>
      </c>
      <c r="C77" s="149">
        <f>SUM(D77:F77)</f>
        <v>0</v>
      </c>
      <c r="D77" s="170"/>
      <c r="E77" s="171"/>
      <c r="F77" s="172"/>
      <c r="G77" s="173"/>
      <c r="H77" s="74"/>
      <c r="I77" s="74"/>
      <c r="J77" s="7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37" t="str">
        <f>IF(DA77=1,"* Pueblos Originarios debe ser MENOR O IGUAL al Total. ","")</f>
        <v/>
      </c>
      <c r="CB77" s="37" t="str">
        <f>IF(DB77=1,"* Migrantes debe ser MENOR O IGUAL al Total. ","")</f>
        <v/>
      </c>
      <c r="CC77" s="37" t="str">
        <f>IF(DC77=1,"* Multimorbilidad Crónica debe ser MENOR O IGUAL al Total. ","")</f>
        <v/>
      </c>
      <c r="CD77" s="37" t="str">
        <f>IF(DD77=1,"* Población ELEAM o Institucionalizada debe ser MENOR O IGUAL al Total. ","")</f>
        <v/>
      </c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38">
        <f t="shared" si="23"/>
        <v>0</v>
      </c>
      <c r="DB77" s="38">
        <f t="shared" si="23"/>
        <v>0</v>
      </c>
      <c r="DC77" s="38">
        <f t="shared" si="23"/>
        <v>0</v>
      </c>
      <c r="DD77" s="38">
        <f t="shared" si="23"/>
        <v>0</v>
      </c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2"/>
      <c r="DR77" s="2"/>
      <c r="DS77" s="2"/>
      <c r="DT77" s="2"/>
      <c r="DU77" s="2"/>
      <c r="DV77" s="2"/>
      <c r="DW77" s="2"/>
      <c r="DX77" s="2"/>
      <c r="DY77" s="2"/>
    </row>
    <row r="78" spans="1:233" s="40" customFormat="1" x14ac:dyDescent="0.2">
      <c r="A78" s="142" t="s">
        <v>125</v>
      </c>
      <c r="B78" s="143"/>
      <c r="C78" s="143"/>
      <c r="D78" s="143"/>
      <c r="E78" s="143"/>
      <c r="F78" s="143"/>
      <c r="G78" s="174"/>
      <c r="H78" s="175"/>
      <c r="I78" s="176"/>
      <c r="J78" s="17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2"/>
      <c r="DR78" s="2"/>
      <c r="DS78" s="2"/>
      <c r="DT78" s="2"/>
      <c r="DU78" s="2"/>
      <c r="DV78" s="2"/>
      <c r="DW78" s="2"/>
      <c r="DX78" s="2"/>
      <c r="DY78" s="2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</row>
    <row r="79" spans="1:233" s="40" customFormat="1" x14ac:dyDescent="0.2">
      <c r="A79" s="290" t="s">
        <v>126</v>
      </c>
      <c r="B79" s="291"/>
      <c r="C79" s="296" t="s">
        <v>127</v>
      </c>
      <c r="D79" s="296"/>
      <c r="E79" s="296"/>
      <c r="F79" s="296"/>
      <c r="G79" s="297"/>
      <c r="H79" s="298" t="s">
        <v>128</v>
      </c>
      <c r="I79" s="299"/>
      <c r="J79" s="1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2"/>
      <c r="DR79" s="2"/>
      <c r="DS79" s="2"/>
      <c r="DT79" s="2"/>
      <c r="DU79" s="2"/>
      <c r="DV79" s="2"/>
      <c r="DW79" s="2"/>
      <c r="DX79" s="2"/>
      <c r="DY79" s="2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</row>
    <row r="80" spans="1:233" s="40" customFormat="1" ht="14.25" customHeight="1" x14ac:dyDescent="0.2">
      <c r="A80" s="292"/>
      <c r="B80" s="293"/>
      <c r="C80" s="290" t="s">
        <v>4</v>
      </c>
      <c r="D80" s="287" t="s">
        <v>129</v>
      </c>
      <c r="E80" s="288"/>
      <c r="F80" s="289"/>
      <c r="G80" s="301" t="s">
        <v>130</v>
      </c>
      <c r="H80" s="300"/>
      <c r="I80" s="299"/>
      <c r="J80" s="12"/>
      <c r="K80" s="1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3"/>
      <c r="BW80" s="3"/>
      <c r="BX80" s="4"/>
      <c r="BY80" s="4"/>
      <c r="BZ80" s="4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6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</row>
    <row r="81" spans="1:233" s="40" customFormat="1" ht="21" x14ac:dyDescent="0.2">
      <c r="A81" s="294"/>
      <c r="B81" s="295"/>
      <c r="C81" s="294"/>
      <c r="D81" s="145" t="s">
        <v>131</v>
      </c>
      <c r="E81" s="17" t="s">
        <v>132</v>
      </c>
      <c r="F81" s="179" t="s">
        <v>85</v>
      </c>
      <c r="G81" s="302"/>
      <c r="H81" s="24" t="s">
        <v>133</v>
      </c>
      <c r="I81" s="233" t="s">
        <v>134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3"/>
      <c r="BW81" s="3"/>
      <c r="BX81" s="4"/>
      <c r="BY81" s="4"/>
      <c r="BZ81" s="4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6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</row>
    <row r="82" spans="1:233" s="40" customFormat="1" x14ac:dyDescent="0.2">
      <c r="A82" s="280" t="s">
        <v>135</v>
      </c>
      <c r="B82" s="281"/>
      <c r="C82" s="180">
        <f t="shared" ref="C82:C89" si="24">SUM(D82:F82)+H82</f>
        <v>0</v>
      </c>
      <c r="D82" s="103"/>
      <c r="E82" s="104"/>
      <c r="F82" s="181"/>
      <c r="G82" s="182"/>
      <c r="H82" s="130"/>
      <c r="I82" s="18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3"/>
      <c r="BW82" s="3"/>
      <c r="BX82" s="4"/>
      <c r="BY82" s="4"/>
      <c r="BZ82" s="4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6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</row>
    <row r="83" spans="1:233" s="40" customFormat="1" x14ac:dyDescent="0.2">
      <c r="A83" s="282" t="s">
        <v>136</v>
      </c>
      <c r="B83" s="283"/>
      <c r="C83" s="184">
        <f t="shared" si="24"/>
        <v>0</v>
      </c>
      <c r="D83" s="111"/>
      <c r="E83" s="112"/>
      <c r="F83" s="185"/>
      <c r="G83" s="186"/>
      <c r="H83" s="107"/>
      <c r="I83" s="18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3"/>
      <c r="BW83" s="3"/>
      <c r="BX83" s="4"/>
      <c r="BY83" s="4"/>
      <c r="BZ83" s="4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6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</row>
    <row r="84" spans="1:233" s="40" customFormat="1" x14ac:dyDescent="0.2">
      <c r="A84" s="282" t="s">
        <v>137</v>
      </c>
      <c r="B84" s="283"/>
      <c r="C84" s="184">
        <f t="shared" si="24"/>
        <v>0</v>
      </c>
      <c r="D84" s="111"/>
      <c r="E84" s="112"/>
      <c r="F84" s="185"/>
      <c r="G84" s="186"/>
      <c r="H84" s="107"/>
      <c r="I84" s="18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3"/>
      <c r="BW84" s="3"/>
      <c r="BX84" s="4"/>
      <c r="BY84" s="4"/>
      <c r="BZ84" s="4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6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</row>
    <row r="85" spans="1:233" s="40" customFormat="1" x14ac:dyDescent="0.2">
      <c r="A85" s="284" t="s">
        <v>138</v>
      </c>
      <c r="B85" s="283"/>
      <c r="C85" s="184">
        <f t="shared" si="24"/>
        <v>0</v>
      </c>
      <c r="D85" s="111"/>
      <c r="E85" s="112"/>
      <c r="F85" s="185"/>
      <c r="G85" s="186"/>
      <c r="H85" s="107"/>
      <c r="I85" s="18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3"/>
      <c r="BW85" s="3"/>
      <c r="BX85" s="4"/>
      <c r="BY85" s="4"/>
      <c r="BZ85" s="4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6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</row>
    <row r="86" spans="1:233" s="40" customFormat="1" x14ac:dyDescent="0.2">
      <c r="A86" s="284" t="s">
        <v>139</v>
      </c>
      <c r="B86" s="283"/>
      <c r="C86" s="184">
        <f t="shared" si="24"/>
        <v>0</v>
      </c>
      <c r="D86" s="111"/>
      <c r="E86" s="112"/>
      <c r="F86" s="185"/>
      <c r="G86" s="186"/>
      <c r="H86" s="107"/>
      <c r="I86" s="18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3"/>
      <c r="BW86" s="3"/>
      <c r="BX86" s="4"/>
      <c r="BY86" s="4"/>
      <c r="BZ86" s="4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6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</row>
    <row r="87" spans="1:233" s="40" customFormat="1" x14ac:dyDescent="0.2">
      <c r="A87" s="282" t="s">
        <v>140</v>
      </c>
      <c r="B87" s="283"/>
      <c r="C87" s="184">
        <f t="shared" si="24"/>
        <v>0</v>
      </c>
      <c r="D87" s="111"/>
      <c r="E87" s="112"/>
      <c r="F87" s="185"/>
      <c r="G87" s="186"/>
      <c r="H87" s="107"/>
      <c r="I87" s="1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3"/>
      <c r="BW87" s="3"/>
      <c r="BX87" s="4"/>
      <c r="BY87" s="4"/>
      <c r="BZ87" s="4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6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</row>
    <row r="88" spans="1:233" s="40" customFormat="1" x14ac:dyDescent="0.2">
      <c r="A88" s="282" t="s">
        <v>141</v>
      </c>
      <c r="B88" s="283"/>
      <c r="C88" s="184">
        <f t="shared" si="24"/>
        <v>0</v>
      </c>
      <c r="D88" s="111"/>
      <c r="E88" s="112"/>
      <c r="F88" s="185"/>
      <c r="G88" s="186"/>
      <c r="H88" s="107"/>
      <c r="I88" s="18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3"/>
      <c r="BW88" s="3"/>
      <c r="BX88" s="4"/>
      <c r="BY88" s="4"/>
      <c r="BZ88" s="4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6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</row>
    <row r="89" spans="1:233" s="40" customFormat="1" x14ac:dyDescent="0.2">
      <c r="A89" s="285" t="s">
        <v>142</v>
      </c>
      <c r="B89" s="286"/>
      <c r="C89" s="188">
        <f t="shared" si="24"/>
        <v>0</v>
      </c>
      <c r="D89" s="125"/>
      <c r="E89" s="126"/>
      <c r="F89" s="189"/>
      <c r="G89" s="190"/>
      <c r="H89" s="117"/>
      <c r="I89" s="19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3"/>
      <c r="BW89" s="3"/>
      <c r="BX89" s="4"/>
      <c r="BY89" s="4"/>
      <c r="BZ89" s="4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6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</row>
    <row r="90" spans="1:233" s="40" customFormat="1" x14ac:dyDescent="0.2">
      <c r="A90" s="1" t="s">
        <v>143</v>
      </c>
      <c r="B90" s="12"/>
      <c r="C90" s="12"/>
      <c r="D90" s="12"/>
      <c r="E90" s="12"/>
      <c r="F90" s="12"/>
      <c r="G90" s="12"/>
      <c r="H90" s="12"/>
      <c r="I90" s="1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3"/>
      <c r="BW90" s="3"/>
      <c r="BX90" s="4"/>
      <c r="BY90" s="4"/>
      <c r="BZ90" s="4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6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</row>
    <row r="91" spans="1:233" s="40" customFormat="1" x14ac:dyDescent="0.2">
      <c r="A91" s="192" t="s">
        <v>144</v>
      </c>
      <c r="B91" s="193"/>
      <c r="C91" s="193"/>
      <c r="D91" s="193"/>
      <c r="E91" s="193"/>
      <c r="F91" s="194"/>
      <c r="G91" s="19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3"/>
      <c r="BW91" s="3"/>
      <c r="BX91" s="4"/>
      <c r="BY91" s="4"/>
      <c r="BZ91" s="4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6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</row>
    <row r="92" spans="1:233" s="40" customFormat="1" x14ac:dyDescent="0.2">
      <c r="A92" s="275" t="s">
        <v>145</v>
      </c>
      <c r="B92" s="275" t="s">
        <v>146</v>
      </c>
      <c r="C92" s="287" t="s">
        <v>147</v>
      </c>
      <c r="D92" s="288"/>
      <c r="E92" s="288"/>
      <c r="F92" s="288"/>
      <c r="G92" s="28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3"/>
      <c r="BW92" s="3"/>
      <c r="BX92" s="4"/>
      <c r="BY92" s="4"/>
      <c r="BZ92" s="4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6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</row>
    <row r="93" spans="1:233" s="40" customFormat="1" x14ac:dyDescent="0.2">
      <c r="A93" s="276"/>
      <c r="B93" s="276"/>
      <c r="C93" s="145" t="s">
        <v>148</v>
      </c>
      <c r="D93" s="195" t="s">
        <v>149</v>
      </c>
      <c r="E93" s="17" t="s">
        <v>65</v>
      </c>
      <c r="F93" s="17" t="s">
        <v>150</v>
      </c>
      <c r="G93" s="179" t="s">
        <v>151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3"/>
      <c r="BW93" s="3"/>
      <c r="BX93" s="4"/>
      <c r="BY93" s="4"/>
      <c r="BZ93" s="4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6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</row>
    <row r="94" spans="1:233" s="40" customFormat="1" x14ac:dyDescent="0.2">
      <c r="A94" s="196" t="s">
        <v>152</v>
      </c>
      <c r="B94" s="197">
        <f>SUM(C94:G94)</f>
        <v>0</v>
      </c>
      <c r="C94" s="103"/>
      <c r="D94" s="198"/>
      <c r="E94" s="198"/>
      <c r="F94" s="198"/>
      <c r="G94" s="13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3"/>
      <c r="BW94" s="3"/>
      <c r="BX94" s="4"/>
      <c r="BY94" s="4"/>
      <c r="BZ94" s="4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6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</row>
    <row r="95" spans="1:233" s="40" customFormat="1" x14ac:dyDescent="0.2">
      <c r="A95" s="199" t="s">
        <v>101</v>
      </c>
      <c r="B95" s="200">
        <f>SUM(C95:G95)</f>
        <v>0</v>
      </c>
      <c r="C95" s="125"/>
      <c r="D95" s="127"/>
      <c r="E95" s="127"/>
      <c r="F95" s="127"/>
      <c r="G95" s="11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3"/>
      <c r="BW95" s="3"/>
      <c r="BX95" s="4"/>
      <c r="BY95" s="4"/>
      <c r="BZ95" s="4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6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</row>
    <row r="96" spans="1:233" x14ac:dyDescent="0.2">
      <c r="A96" s="192" t="s">
        <v>153</v>
      </c>
      <c r="B96" s="193"/>
      <c r="C96" s="193"/>
      <c r="D96" s="193"/>
      <c r="E96" s="193"/>
      <c r="F96" s="194"/>
      <c r="G96" s="194"/>
    </row>
    <row r="97" spans="1:105" s="2" customFormat="1" ht="14.25" customHeight="1" x14ac:dyDescent="0.2">
      <c r="A97" s="275" t="s">
        <v>154</v>
      </c>
      <c r="B97" s="277" t="s">
        <v>155</v>
      </c>
      <c r="C97" s="277" t="s">
        <v>156</v>
      </c>
      <c r="BV97" s="3"/>
      <c r="BW97" s="3"/>
      <c r="BX97" s="4"/>
      <c r="BY97" s="4"/>
      <c r="BZ97" s="4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6"/>
      <c r="DA97" s="7"/>
    </row>
    <row r="98" spans="1:105" s="2" customFormat="1" x14ac:dyDescent="0.2">
      <c r="A98" s="276"/>
      <c r="B98" s="278"/>
      <c r="C98" s="279"/>
      <c r="BV98" s="3"/>
      <c r="BW98" s="3"/>
      <c r="BX98" s="4"/>
      <c r="BY98" s="4"/>
      <c r="BZ98" s="4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6"/>
      <c r="DA98" s="7"/>
    </row>
    <row r="99" spans="1:105" s="2" customFormat="1" x14ac:dyDescent="0.2">
      <c r="A99" s="201" t="s">
        <v>152</v>
      </c>
      <c r="B99" s="202"/>
      <c r="C99" s="202"/>
      <c r="BV99" s="3"/>
      <c r="BW99" s="3"/>
      <c r="BX99" s="4"/>
      <c r="BY99" s="4"/>
      <c r="BZ99" s="4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6"/>
      <c r="DA99" s="7"/>
    </row>
    <row r="100" spans="1:105" s="2" customFormat="1" x14ac:dyDescent="0.2">
      <c r="A100" s="203" t="s">
        <v>157</v>
      </c>
      <c r="B100" s="204"/>
      <c r="C100" s="204"/>
      <c r="D100" s="204"/>
      <c r="E100" s="204"/>
      <c r="F100" s="204"/>
      <c r="G100" s="204"/>
      <c r="H100" s="204"/>
      <c r="I100" s="204"/>
      <c r="J100" s="204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BV100" s="3"/>
      <c r="BW100" s="3"/>
      <c r="BX100" s="4"/>
      <c r="BY100" s="4"/>
      <c r="BZ100" s="4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6"/>
      <c r="DA100" s="7"/>
    </row>
    <row r="101" spans="1:105" s="2" customFormat="1" x14ac:dyDescent="0.2">
      <c r="A101" s="266" t="s">
        <v>158</v>
      </c>
      <c r="B101" s="266" t="s">
        <v>4</v>
      </c>
      <c r="C101" s="267" t="s">
        <v>159</v>
      </c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9" t="s">
        <v>160</v>
      </c>
      <c r="U101" s="270"/>
      <c r="BQ101" s="3"/>
      <c r="BR101" s="3"/>
      <c r="BS101" s="3"/>
      <c r="BT101" s="3"/>
      <c r="BY101" s="4"/>
      <c r="BZ101" s="4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6"/>
      <c r="CV101" s="6"/>
      <c r="CW101" s="6"/>
      <c r="CX101" s="6"/>
      <c r="CY101" s="6"/>
      <c r="CZ101" s="6"/>
      <c r="DA101" s="7"/>
    </row>
    <row r="102" spans="1:105" s="2" customFormat="1" ht="14.25" customHeight="1" x14ac:dyDescent="0.2">
      <c r="A102" s="266"/>
      <c r="B102" s="266"/>
      <c r="C102" s="273" t="s">
        <v>161</v>
      </c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1"/>
      <c r="U102" s="272"/>
      <c r="BQ102" s="3"/>
      <c r="BR102" s="3"/>
      <c r="BS102" s="3"/>
      <c r="BT102" s="3"/>
      <c r="BY102" s="4"/>
      <c r="BZ102" s="4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6"/>
      <c r="CV102" s="6"/>
      <c r="CW102" s="6"/>
      <c r="CX102" s="6"/>
      <c r="CY102" s="6"/>
      <c r="CZ102" s="6"/>
      <c r="DA102" s="7"/>
    </row>
    <row r="103" spans="1:105" s="2" customFormat="1" ht="21" x14ac:dyDescent="0.2">
      <c r="A103" s="266"/>
      <c r="B103" s="266"/>
      <c r="C103" s="145" t="s">
        <v>148</v>
      </c>
      <c r="D103" s="17" t="s">
        <v>149</v>
      </c>
      <c r="E103" s="17" t="s">
        <v>65</v>
      </c>
      <c r="F103" s="17" t="s">
        <v>150</v>
      </c>
      <c r="G103" s="17" t="s">
        <v>151</v>
      </c>
      <c r="H103" s="17" t="s">
        <v>162</v>
      </c>
      <c r="I103" s="17" t="s">
        <v>69</v>
      </c>
      <c r="J103" s="17" t="s">
        <v>70</v>
      </c>
      <c r="K103" s="17" t="s">
        <v>71</v>
      </c>
      <c r="L103" s="17" t="s">
        <v>72</v>
      </c>
      <c r="M103" s="17" t="s">
        <v>73</v>
      </c>
      <c r="N103" s="17" t="s">
        <v>74</v>
      </c>
      <c r="O103" s="17" t="s">
        <v>75</v>
      </c>
      <c r="P103" s="17" t="s">
        <v>76</v>
      </c>
      <c r="Q103" s="17" t="s">
        <v>77</v>
      </c>
      <c r="R103" s="17" t="s">
        <v>78</v>
      </c>
      <c r="S103" s="179" t="s">
        <v>79</v>
      </c>
      <c r="T103" s="206" t="s">
        <v>81</v>
      </c>
      <c r="U103" s="207" t="s">
        <v>82</v>
      </c>
      <c r="BQ103" s="3"/>
      <c r="BR103" s="3"/>
      <c r="BS103" s="3"/>
      <c r="BT103" s="3"/>
      <c r="BY103" s="4"/>
      <c r="BZ103" s="4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6"/>
      <c r="CV103" s="6"/>
      <c r="CW103" s="6"/>
      <c r="CX103" s="6"/>
      <c r="CY103" s="6"/>
      <c r="CZ103" s="6"/>
      <c r="DA103" s="7"/>
    </row>
    <row r="104" spans="1:105" s="2" customFormat="1" ht="21" x14ac:dyDescent="0.2">
      <c r="A104" s="208" t="s">
        <v>163</v>
      </c>
      <c r="B104" s="209">
        <f>SUM(C104:S104)</f>
        <v>0</v>
      </c>
      <c r="C104" s="103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81"/>
      <c r="T104" s="183"/>
      <c r="U104" s="131"/>
      <c r="V104" s="2" t="str">
        <f>CA104</f>
        <v/>
      </c>
      <c r="BV104" s="3"/>
      <c r="BW104" s="3"/>
      <c r="BX104" s="4"/>
      <c r="BY104" s="4"/>
      <c r="BZ104" s="4"/>
      <c r="CA104" s="37" t="str">
        <f>IF(DA104=1,"* El Total de consultas por Sexo debe ser igual al Total de Consultas por Grupo de Edad. ","")</f>
        <v/>
      </c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6"/>
      <c r="DA104" s="38">
        <f>IF(B104&lt;&gt;U104+T104,1,0)</f>
        <v>0</v>
      </c>
    </row>
    <row r="105" spans="1:105" s="2" customFormat="1" x14ac:dyDescent="0.2">
      <c r="A105" s="210" t="s">
        <v>164</v>
      </c>
      <c r="B105" s="209">
        <f t="shared" ref="B105:B118" si="25">SUM(C105:S105)</f>
        <v>0</v>
      </c>
      <c r="C105" s="111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85"/>
      <c r="T105" s="187"/>
      <c r="U105" s="109"/>
      <c r="V105" s="2" t="str">
        <f t="shared" ref="V105:V118" si="26">CA105</f>
        <v/>
      </c>
      <c r="BV105" s="3"/>
      <c r="BW105" s="3"/>
      <c r="BX105" s="4"/>
      <c r="BY105" s="4"/>
      <c r="BZ105" s="4"/>
      <c r="CA105" s="37" t="str">
        <f t="shared" ref="CA105:CA118" si="27">IF(DA105=1,"* El Total de consultas por Sexo debe ser igual al Total de Consultas por Grupo de Edad. ","")</f>
        <v/>
      </c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6"/>
      <c r="DA105" s="38">
        <f t="shared" ref="DA105:DA118" si="28">IF(B105&lt;&gt;U105+T105,1,0)</f>
        <v>0</v>
      </c>
    </row>
    <row r="106" spans="1:105" s="2" customFormat="1" x14ac:dyDescent="0.2">
      <c r="A106" s="210" t="s">
        <v>165</v>
      </c>
      <c r="B106" s="209">
        <f t="shared" si="25"/>
        <v>0</v>
      </c>
      <c r="C106" s="111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85"/>
      <c r="T106" s="187"/>
      <c r="U106" s="109"/>
      <c r="V106" s="2" t="str">
        <f t="shared" si="26"/>
        <v/>
      </c>
      <c r="BV106" s="3"/>
      <c r="BW106" s="3"/>
      <c r="BX106" s="4"/>
      <c r="BY106" s="4"/>
      <c r="BZ106" s="4"/>
      <c r="CA106" s="37" t="str">
        <f t="shared" si="27"/>
        <v/>
      </c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6"/>
      <c r="DA106" s="38">
        <f t="shared" si="28"/>
        <v>0</v>
      </c>
    </row>
    <row r="107" spans="1:105" s="2" customFormat="1" ht="21" x14ac:dyDescent="0.2">
      <c r="A107" s="210" t="s">
        <v>166</v>
      </c>
      <c r="B107" s="209">
        <f t="shared" si="25"/>
        <v>0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85"/>
      <c r="T107" s="187"/>
      <c r="U107" s="109"/>
      <c r="V107" s="2" t="str">
        <f t="shared" si="26"/>
        <v/>
      </c>
      <c r="BV107" s="3"/>
      <c r="BW107" s="3"/>
      <c r="BX107" s="4"/>
      <c r="BY107" s="4"/>
      <c r="BZ107" s="4"/>
      <c r="CA107" s="37" t="str">
        <f t="shared" si="27"/>
        <v/>
      </c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6"/>
      <c r="DA107" s="38">
        <f t="shared" si="28"/>
        <v>0</v>
      </c>
    </row>
    <row r="108" spans="1:105" s="2" customFormat="1" x14ac:dyDescent="0.2">
      <c r="A108" s="210" t="s">
        <v>167</v>
      </c>
      <c r="B108" s="209">
        <f t="shared" si="25"/>
        <v>0</v>
      </c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85"/>
      <c r="T108" s="187"/>
      <c r="U108" s="109"/>
      <c r="V108" s="2" t="str">
        <f t="shared" si="26"/>
        <v/>
      </c>
      <c r="BV108" s="3"/>
      <c r="BW108" s="3"/>
      <c r="BX108" s="4"/>
      <c r="BY108" s="4"/>
      <c r="BZ108" s="4"/>
      <c r="CA108" s="37" t="str">
        <f t="shared" si="27"/>
        <v/>
      </c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6"/>
      <c r="DA108" s="38">
        <f t="shared" si="28"/>
        <v>0</v>
      </c>
    </row>
    <row r="109" spans="1:105" s="2" customFormat="1" x14ac:dyDescent="0.2">
      <c r="A109" s="210" t="s">
        <v>168</v>
      </c>
      <c r="B109" s="209">
        <f t="shared" si="25"/>
        <v>0</v>
      </c>
      <c r="C109" s="111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85"/>
      <c r="T109" s="187"/>
      <c r="U109" s="109"/>
      <c r="V109" s="2" t="str">
        <f t="shared" si="26"/>
        <v/>
      </c>
      <c r="BV109" s="3"/>
      <c r="BW109" s="3"/>
      <c r="BX109" s="4"/>
      <c r="BY109" s="4"/>
      <c r="BZ109" s="4"/>
      <c r="CA109" s="37" t="str">
        <f t="shared" si="27"/>
        <v/>
      </c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6"/>
      <c r="DA109" s="38">
        <f t="shared" si="28"/>
        <v>0</v>
      </c>
    </row>
    <row r="110" spans="1:105" s="2" customFormat="1" x14ac:dyDescent="0.2">
      <c r="A110" s="210" t="s">
        <v>169</v>
      </c>
      <c r="B110" s="209">
        <f t="shared" si="25"/>
        <v>0</v>
      </c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85"/>
      <c r="T110" s="187"/>
      <c r="U110" s="109"/>
      <c r="V110" s="2" t="str">
        <f t="shared" si="26"/>
        <v/>
      </c>
      <c r="BV110" s="3"/>
      <c r="BW110" s="3"/>
      <c r="BX110" s="4"/>
      <c r="BY110" s="4"/>
      <c r="BZ110" s="4"/>
      <c r="CA110" s="37" t="str">
        <f t="shared" si="27"/>
        <v/>
      </c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6"/>
      <c r="DA110" s="38">
        <f t="shared" si="28"/>
        <v>0</v>
      </c>
    </row>
    <row r="111" spans="1:105" s="2" customFormat="1" x14ac:dyDescent="0.2">
      <c r="A111" s="210" t="s">
        <v>170</v>
      </c>
      <c r="B111" s="209">
        <f t="shared" si="25"/>
        <v>0</v>
      </c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85"/>
      <c r="T111" s="187"/>
      <c r="U111" s="109"/>
      <c r="V111" s="2" t="str">
        <f t="shared" si="26"/>
        <v/>
      </c>
      <c r="BV111" s="3"/>
      <c r="BW111" s="3"/>
      <c r="BX111" s="4"/>
      <c r="BY111" s="4"/>
      <c r="BZ111" s="4"/>
      <c r="CA111" s="37" t="str">
        <f t="shared" si="27"/>
        <v/>
      </c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6"/>
      <c r="DA111" s="38">
        <f t="shared" si="28"/>
        <v>0</v>
      </c>
    </row>
    <row r="112" spans="1:105" s="2" customFormat="1" x14ac:dyDescent="0.2">
      <c r="A112" s="210" t="s">
        <v>171</v>
      </c>
      <c r="B112" s="209">
        <f t="shared" si="25"/>
        <v>0</v>
      </c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85"/>
      <c r="T112" s="187"/>
      <c r="U112" s="109"/>
      <c r="V112" s="2" t="str">
        <f t="shared" si="26"/>
        <v/>
      </c>
      <c r="BV112" s="3"/>
      <c r="BW112" s="3"/>
      <c r="BX112" s="4"/>
      <c r="BY112" s="4"/>
      <c r="BZ112" s="4"/>
      <c r="CA112" s="37" t="str">
        <f t="shared" si="27"/>
        <v/>
      </c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6"/>
      <c r="DA112" s="38">
        <f t="shared" si="28"/>
        <v>0</v>
      </c>
    </row>
    <row r="113" spans="1:233" x14ac:dyDescent="0.2">
      <c r="A113" s="211" t="s">
        <v>172</v>
      </c>
      <c r="B113" s="209">
        <f t="shared" si="25"/>
        <v>0</v>
      </c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85"/>
      <c r="T113" s="187"/>
      <c r="U113" s="109"/>
      <c r="V113" s="2" t="str">
        <f t="shared" si="26"/>
        <v/>
      </c>
      <c r="CA113" s="37" t="str">
        <f t="shared" si="27"/>
        <v/>
      </c>
      <c r="DA113" s="38">
        <f t="shared" si="28"/>
        <v>0</v>
      </c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</row>
    <row r="114" spans="1:233" x14ac:dyDescent="0.2">
      <c r="A114" s="211" t="s">
        <v>173</v>
      </c>
      <c r="B114" s="209">
        <f t="shared" si="25"/>
        <v>0</v>
      </c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85"/>
      <c r="T114" s="187"/>
      <c r="U114" s="109"/>
      <c r="V114" s="2" t="str">
        <f t="shared" si="26"/>
        <v/>
      </c>
      <c r="CA114" s="37" t="str">
        <f t="shared" si="27"/>
        <v/>
      </c>
      <c r="DA114" s="38">
        <f t="shared" si="28"/>
        <v>0</v>
      </c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</row>
    <row r="115" spans="1:233" x14ac:dyDescent="0.2">
      <c r="A115" s="211" t="s">
        <v>174</v>
      </c>
      <c r="B115" s="209">
        <f t="shared" si="25"/>
        <v>0</v>
      </c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85"/>
      <c r="T115" s="187"/>
      <c r="U115" s="109"/>
      <c r="V115" s="2" t="str">
        <f t="shared" si="26"/>
        <v/>
      </c>
      <c r="CA115" s="37" t="str">
        <f t="shared" si="27"/>
        <v/>
      </c>
      <c r="DA115" s="38">
        <f t="shared" si="28"/>
        <v>0</v>
      </c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</row>
    <row r="116" spans="1:233" x14ac:dyDescent="0.2">
      <c r="A116" s="211" t="s">
        <v>175</v>
      </c>
      <c r="B116" s="209">
        <f t="shared" si="25"/>
        <v>0</v>
      </c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85"/>
      <c r="T116" s="187"/>
      <c r="U116" s="109"/>
      <c r="V116" s="2" t="str">
        <f t="shared" si="26"/>
        <v/>
      </c>
      <c r="CA116" s="37" t="str">
        <f t="shared" si="27"/>
        <v/>
      </c>
      <c r="DA116" s="38">
        <f t="shared" si="28"/>
        <v>0</v>
      </c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</row>
    <row r="117" spans="1:233" x14ac:dyDescent="0.2">
      <c r="A117" s="211" t="s">
        <v>176</v>
      </c>
      <c r="B117" s="209">
        <f t="shared" si="25"/>
        <v>0</v>
      </c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85"/>
      <c r="T117" s="187"/>
      <c r="U117" s="109"/>
      <c r="V117" s="2" t="str">
        <f t="shared" si="26"/>
        <v/>
      </c>
      <c r="CA117" s="37" t="str">
        <f t="shared" si="27"/>
        <v/>
      </c>
      <c r="DA117" s="38">
        <f t="shared" si="28"/>
        <v>0</v>
      </c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</row>
    <row r="118" spans="1:233" x14ac:dyDescent="0.2">
      <c r="A118" s="212" t="s">
        <v>177</v>
      </c>
      <c r="B118" s="209">
        <f t="shared" si="25"/>
        <v>0</v>
      </c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89"/>
      <c r="T118" s="191"/>
      <c r="U118" s="119"/>
      <c r="V118" s="2" t="str">
        <f t="shared" si="26"/>
        <v/>
      </c>
      <c r="CA118" s="37" t="str">
        <f t="shared" si="27"/>
        <v/>
      </c>
      <c r="DA118" s="38">
        <f t="shared" si="28"/>
        <v>0</v>
      </c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</row>
    <row r="119" spans="1:233" x14ac:dyDescent="0.2">
      <c r="A119" s="213" t="s">
        <v>4</v>
      </c>
      <c r="B119" s="214">
        <f>SUM(C119:S119)</f>
        <v>0</v>
      </c>
      <c r="C119" s="215">
        <f>SUM(C104:C118)</f>
        <v>0</v>
      </c>
      <c r="D119" s="216">
        <f t="shared" ref="D119:U119" si="29">SUM(D104:D118)</f>
        <v>0</v>
      </c>
      <c r="E119" s="216">
        <f t="shared" si="29"/>
        <v>0</v>
      </c>
      <c r="F119" s="216">
        <f t="shared" si="29"/>
        <v>0</v>
      </c>
      <c r="G119" s="216">
        <f t="shared" si="29"/>
        <v>0</v>
      </c>
      <c r="H119" s="217">
        <f t="shared" si="29"/>
        <v>0</v>
      </c>
      <c r="I119" s="216">
        <f t="shared" si="29"/>
        <v>0</v>
      </c>
      <c r="J119" s="216">
        <f t="shared" si="29"/>
        <v>0</v>
      </c>
      <c r="K119" s="216">
        <f t="shared" si="29"/>
        <v>0</v>
      </c>
      <c r="L119" s="216">
        <f t="shared" si="29"/>
        <v>0</v>
      </c>
      <c r="M119" s="216">
        <f t="shared" si="29"/>
        <v>0</v>
      </c>
      <c r="N119" s="216">
        <f t="shared" si="29"/>
        <v>0</v>
      </c>
      <c r="O119" s="216">
        <f t="shared" si="29"/>
        <v>0</v>
      </c>
      <c r="P119" s="216">
        <f t="shared" si="29"/>
        <v>0</v>
      </c>
      <c r="Q119" s="216">
        <f t="shared" si="29"/>
        <v>0</v>
      </c>
      <c r="R119" s="216">
        <f t="shared" si="29"/>
        <v>0</v>
      </c>
      <c r="S119" s="218">
        <f t="shared" si="29"/>
        <v>0</v>
      </c>
      <c r="T119" s="219">
        <f t="shared" si="29"/>
        <v>0</v>
      </c>
      <c r="U119" s="218">
        <f t="shared" si="29"/>
        <v>0</v>
      </c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</row>
    <row r="198" spans="1:233" x14ac:dyDescent="0.2">
      <c r="A198" s="220">
        <f>SUM(C10:C35,C38:N41,B46:B49,C61,C65:C77,C82:C89,B94:B95,B99:C99,B119)</f>
        <v>2170</v>
      </c>
      <c r="B198" s="220">
        <f>SUM(DA10:DZ119)</f>
        <v>0</v>
      </c>
      <c r="C198" s="220"/>
      <c r="D198" s="220"/>
      <c r="E198" s="220"/>
      <c r="F198" s="220"/>
      <c r="G198" s="220"/>
    </row>
    <row r="202" spans="1:233" s="220" customFormat="1" x14ac:dyDescent="0.2">
      <c r="A202" s="2"/>
      <c r="B202" s="2"/>
      <c r="C202" s="2"/>
      <c r="D202" s="2"/>
      <c r="E202" s="2"/>
      <c r="F202" s="2"/>
      <c r="G202" s="2"/>
      <c r="BV202" s="221"/>
      <c r="BW202" s="221"/>
      <c r="BX202" s="4"/>
      <c r="BY202" s="4"/>
      <c r="BZ202" s="4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6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</row>
  </sheetData>
  <mergeCells count="89">
    <mergeCell ref="A13:B13"/>
    <mergeCell ref="A6:P6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8:A41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M43:AO44"/>
    <mergeCell ref="E44:F44"/>
    <mergeCell ref="G44:H44"/>
    <mergeCell ref="I44:J44"/>
    <mergeCell ref="K44:L44"/>
    <mergeCell ref="M44:N44"/>
    <mergeCell ref="O44:P44"/>
    <mergeCell ref="Y44:Z44"/>
    <mergeCell ref="AA44:AB44"/>
    <mergeCell ref="A43:A45"/>
    <mergeCell ref="B43:D44"/>
    <mergeCell ref="E43:AL43"/>
    <mergeCell ref="A51:B51"/>
    <mergeCell ref="Q44:R44"/>
    <mergeCell ref="S44:T44"/>
    <mergeCell ref="U44:V44"/>
    <mergeCell ref="W44:X44"/>
    <mergeCell ref="AC44:AD44"/>
    <mergeCell ref="AE44:AF44"/>
    <mergeCell ref="AG44:AH44"/>
    <mergeCell ref="AI44:AJ44"/>
    <mergeCell ref="AK44:AL44"/>
    <mergeCell ref="A67:A77"/>
    <mergeCell ref="A52:B52"/>
    <mergeCell ref="A53:B53"/>
    <mergeCell ref="A54:B54"/>
    <mergeCell ref="A55:B55"/>
    <mergeCell ref="A56:A58"/>
    <mergeCell ref="A59:B59"/>
    <mergeCell ref="A60:B60"/>
    <mergeCell ref="A61:B61"/>
    <mergeCell ref="A64:B64"/>
    <mergeCell ref="A65:B65"/>
    <mergeCell ref="A66:B66"/>
    <mergeCell ref="A79:B81"/>
    <mergeCell ref="C79:G79"/>
    <mergeCell ref="H79:I80"/>
    <mergeCell ref="C80:C81"/>
    <mergeCell ref="D80:F80"/>
    <mergeCell ref="G80:G81"/>
    <mergeCell ref="A97:A98"/>
    <mergeCell ref="B97:B98"/>
    <mergeCell ref="C97:C98"/>
    <mergeCell ref="A82:B82"/>
    <mergeCell ref="A83:B83"/>
    <mergeCell ref="A84:B84"/>
    <mergeCell ref="A85:B85"/>
    <mergeCell ref="A86:B86"/>
    <mergeCell ref="A87:B87"/>
    <mergeCell ref="A88:B88"/>
    <mergeCell ref="A89:B89"/>
    <mergeCell ref="A92:A93"/>
    <mergeCell ref="B92:B93"/>
    <mergeCell ref="C92:G92"/>
    <mergeCell ref="A101:A103"/>
    <mergeCell ref="B101:B103"/>
    <mergeCell ref="C101:S101"/>
    <mergeCell ref="T101:U102"/>
    <mergeCell ref="C102:S102"/>
  </mergeCells>
  <dataValidations count="1">
    <dataValidation type="whole" operator="greaterThanOrEqual" allowBlank="1" showInputMessage="1" showErrorMessage="1" sqref="D10:P35 C38:N41 D65:J77 E46:AO49 D52:M60 D82:I89 C94:G95 B99:C99 C104:U118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202"/>
  <sheetViews>
    <sheetView workbookViewId="0">
      <selection activeCell="A6" sqref="A6:P6"/>
    </sheetView>
  </sheetViews>
  <sheetFormatPr baseColWidth="10" defaultColWidth="11.42578125" defaultRowHeight="14.25" x14ac:dyDescent="0.2"/>
  <cols>
    <col min="1" max="1" width="40.42578125" style="2" customWidth="1"/>
    <col min="2" max="2" width="32.7109375" style="2" customWidth="1"/>
    <col min="3" max="3" width="18.28515625" style="2" customWidth="1"/>
    <col min="4" max="9" width="16" style="2" customWidth="1"/>
    <col min="10" max="10" width="16.7109375" style="2" customWidth="1"/>
    <col min="11" max="11" width="15.28515625" style="2" customWidth="1"/>
    <col min="12" max="12" width="14.5703125" style="2" customWidth="1"/>
    <col min="13" max="13" width="14.28515625" style="2" customWidth="1"/>
    <col min="14" max="14" width="11.42578125" style="2"/>
    <col min="15" max="15" width="10.85546875" style="2" customWidth="1"/>
    <col min="16" max="16" width="11" style="2" customWidth="1"/>
    <col min="17" max="73" width="11.42578125" style="2"/>
    <col min="74" max="75" width="11.42578125" style="3"/>
    <col min="76" max="76" width="11.42578125" style="4" customWidth="1"/>
    <col min="77" max="78" width="11.28515625" style="4" customWidth="1"/>
    <col min="79" max="103" width="11.28515625" style="5" hidden="1" customWidth="1"/>
    <col min="104" max="104" width="11.28515625" style="6" hidden="1" customWidth="1"/>
    <col min="105" max="120" width="11.42578125" style="7" hidden="1" customWidth="1"/>
    <col min="121" max="130" width="11.42578125" style="8" hidden="1" customWidth="1"/>
    <col min="131" max="233" width="11.42578125" style="8"/>
    <col min="234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",[6]NOMBRE!B2," - ","( ",[6]NOMBRE!C2,[6]NOMBRE!D2,[6]NOMBRE!E2,[6]NOMBRE!F2,[6]NOMBRE!G2," )")</f>
        <v>COMUNA: LINARES - ( 07401 )</v>
      </c>
    </row>
    <row r="3" spans="1:234" ht="16.350000000000001" customHeight="1" x14ac:dyDescent="0.2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",[6]NOMBRE!B6," - ","( ",[6]NOMBRE!C6,[6]NOMBRE!D6," )")</f>
        <v>MES: MAYO - ( 05 )</v>
      </c>
    </row>
    <row r="5" spans="1:234" ht="16.350000000000001" customHeight="1" x14ac:dyDescent="0.2">
      <c r="A5" s="1" t="str">
        <f>CONCATENATE("AÑO: ",[6]NOMBRE!B7)</f>
        <v>AÑO: 2023</v>
      </c>
    </row>
    <row r="6" spans="1:234" ht="15" customHeight="1" x14ac:dyDescent="0.2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</row>
    <row r="7" spans="1:234" ht="15" x14ac:dyDescent="0.2">
      <c r="A7" s="9"/>
      <c r="B7" s="9"/>
      <c r="C7" s="9"/>
      <c r="D7" s="9"/>
      <c r="E7" s="9"/>
      <c r="F7" s="9"/>
      <c r="G7" s="9"/>
      <c r="H7" s="10"/>
      <c r="I7" s="11"/>
      <c r="J7" s="12"/>
      <c r="K7" s="12"/>
    </row>
    <row r="8" spans="1:234" ht="32.1" customHeight="1" x14ac:dyDescent="0.2">
      <c r="A8" s="13" t="s">
        <v>2</v>
      </c>
      <c r="G8" s="13"/>
      <c r="I8" s="14"/>
      <c r="J8" s="12"/>
      <c r="K8" s="12"/>
    </row>
    <row r="9" spans="1:234" ht="66.75" customHeight="1" x14ac:dyDescent="0.2">
      <c r="A9" s="287" t="s">
        <v>3</v>
      </c>
      <c r="B9" s="288"/>
      <c r="C9" s="234" t="s">
        <v>4</v>
      </c>
      <c r="D9" s="16" t="s">
        <v>5</v>
      </c>
      <c r="E9" s="17" t="s">
        <v>6</v>
      </c>
      <c r="F9" s="17" t="s">
        <v>7</v>
      </c>
      <c r="G9" s="18" t="s">
        <v>8</v>
      </c>
      <c r="H9" s="19" t="s">
        <v>9</v>
      </c>
      <c r="I9" s="20" t="s">
        <v>10</v>
      </c>
      <c r="J9" s="20" t="s">
        <v>11</v>
      </c>
      <c r="K9" s="21" t="s">
        <v>12</v>
      </c>
      <c r="L9" s="22" t="s">
        <v>13</v>
      </c>
      <c r="M9" s="23" t="s">
        <v>14</v>
      </c>
      <c r="N9" s="24" t="s">
        <v>15</v>
      </c>
      <c r="O9" s="24" t="s">
        <v>16</v>
      </c>
      <c r="P9" s="24" t="s">
        <v>17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BV9" s="2"/>
      <c r="BW9" s="2"/>
      <c r="BX9" s="3"/>
      <c r="CZ9" s="5"/>
      <c r="HZ9" s="8"/>
    </row>
    <row r="10" spans="1:234" s="40" customFormat="1" ht="17.25" customHeight="1" x14ac:dyDescent="0.2">
      <c r="A10" s="308" t="s">
        <v>18</v>
      </c>
      <c r="B10" s="309"/>
      <c r="C10" s="25">
        <f>SUM(D10:G10)</f>
        <v>0</v>
      </c>
      <c r="D10" s="26"/>
      <c r="E10" s="27"/>
      <c r="F10" s="27"/>
      <c r="G10" s="28"/>
      <c r="H10" s="29"/>
      <c r="I10" s="30"/>
      <c r="J10" s="31"/>
      <c r="K10" s="29"/>
      <c r="L10" s="32"/>
      <c r="M10" s="33"/>
      <c r="N10" s="34"/>
      <c r="O10" s="34"/>
      <c r="P10" s="34"/>
      <c r="Q10" s="35" t="str">
        <f>CA10&amp;CB10&amp;CC10&amp;CD10</f>
        <v/>
      </c>
      <c r="R10" s="36"/>
      <c r="S10" s="36"/>
      <c r="T10" s="36"/>
      <c r="U10" s="36"/>
      <c r="V10" s="36"/>
      <c r="W10" s="36"/>
      <c r="X10" s="36"/>
      <c r="Y10" s="8"/>
      <c r="Z10" s="8"/>
      <c r="AA10" s="8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37" t="str">
        <f>IF(DA10=1,"* La suma del número de Primera, Segunda y Tercera o más Visitas de Seguimiento debe coincidir con el Total. ","")</f>
        <v/>
      </c>
      <c r="CB10" s="6" t="str">
        <f t="shared" ref="CB10:CB31" si="0">IF(DB10=1,"* Programa de Atención Domiciliaria a Personas con Dependencia Severa debe ser MENOR O IGUAL al Total. ","")</f>
        <v/>
      </c>
      <c r="CC10" s="37" t="str">
        <f>IF(DC10=1,"* Pueblos Originarios debe ser MENOR O IGUAL al Total. ","")</f>
        <v/>
      </c>
      <c r="CD10" s="37" t="str">
        <f>IF(DD10=1,"* Migrantes debe ser MENOR O IGUAL al Total. ","")</f>
        <v/>
      </c>
      <c r="CE10" s="6"/>
      <c r="CF10" s="6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38">
        <f t="shared" ref="DA10:DA31" si="1">IF((K10+J10+L10)&lt;&gt;C10,1,0)</f>
        <v>0</v>
      </c>
      <c r="DB10" s="7"/>
      <c r="DC10" s="38">
        <f t="shared" ref="DC10:DD17" si="2">IF(N10&gt;$C10,1,0)</f>
        <v>0</v>
      </c>
      <c r="DD10" s="38">
        <f t="shared" si="2"/>
        <v>0</v>
      </c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40" customFormat="1" ht="17.25" customHeight="1" x14ac:dyDescent="0.2">
      <c r="A11" s="306" t="s">
        <v>19</v>
      </c>
      <c r="B11" s="330"/>
      <c r="C11" s="25">
        <f>SUM(D11:G11)</f>
        <v>0</v>
      </c>
      <c r="D11" s="41"/>
      <c r="E11" s="42"/>
      <c r="F11" s="42"/>
      <c r="G11" s="43"/>
      <c r="H11" s="44"/>
      <c r="I11" s="45"/>
      <c r="J11" s="46"/>
      <c r="K11" s="44"/>
      <c r="L11" s="43"/>
      <c r="M11" s="47"/>
      <c r="N11" s="34"/>
      <c r="O11" s="34"/>
      <c r="P11" s="34"/>
      <c r="Q11" s="35" t="str">
        <f t="shared" ref="Q11:Q35" si="3">CA11&amp;CB11&amp;CC11&amp;CD11</f>
        <v/>
      </c>
      <c r="R11" s="36"/>
      <c r="S11" s="36"/>
      <c r="T11" s="36"/>
      <c r="U11" s="36"/>
      <c r="V11" s="36"/>
      <c r="W11" s="36"/>
      <c r="X11" s="36"/>
      <c r="Y11" s="8"/>
      <c r="Z11" s="8"/>
      <c r="AA11" s="8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37" t="str">
        <f t="shared" ref="CA11:CA35" si="4">IF(DA11=1,"* La suma del número de Primera, Segunda y Tercera o más Visitas de Seguimiento debe coincidir con el Total. ","")</f>
        <v/>
      </c>
      <c r="CB11" s="6" t="str">
        <f t="shared" si="0"/>
        <v/>
      </c>
      <c r="CC11" s="37" t="str">
        <f t="shared" ref="CC11:CC35" si="5">IF(DC11=1,"* Pueblos Originarios debe ser MENOR O IGUAL al Total. ","")</f>
        <v/>
      </c>
      <c r="CD11" s="37" t="str">
        <f t="shared" ref="CD11:CD35" si="6">IF(DD11=1,"* Migrantes debe ser MENOR O IGUAL al Total. ","")</f>
        <v/>
      </c>
      <c r="CE11" s="6"/>
      <c r="CF11" s="6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38">
        <f t="shared" si="1"/>
        <v>0</v>
      </c>
      <c r="DB11" s="7"/>
      <c r="DC11" s="38">
        <f t="shared" si="2"/>
        <v>0</v>
      </c>
      <c r="DD11" s="38">
        <f t="shared" si="2"/>
        <v>0</v>
      </c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40" customFormat="1" ht="17.25" customHeight="1" x14ac:dyDescent="0.2">
      <c r="A12" s="306" t="s">
        <v>20</v>
      </c>
      <c r="B12" s="330"/>
      <c r="C12" s="25">
        <f t="shared" ref="C12:C30" si="7">SUM(D12:G12)</f>
        <v>0</v>
      </c>
      <c r="D12" s="41"/>
      <c r="E12" s="42"/>
      <c r="F12" s="42"/>
      <c r="G12" s="43"/>
      <c r="H12" s="44"/>
      <c r="I12" s="45"/>
      <c r="J12" s="46"/>
      <c r="K12" s="44"/>
      <c r="L12" s="43"/>
      <c r="M12" s="47"/>
      <c r="N12" s="34"/>
      <c r="O12" s="34"/>
      <c r="P12" s="34"/>
      <c r="Q12" s="35" t="str">
        <f t="shared" si="3"/>
        <v/>
      </c>
      <c r="R12" s="36"/>
      <c r="S12" s="36"/>
      <c r="T12" s="36"/>
      <c r="U12" s="36"/>
      <c r="V12" s="36"/>
      <c r="W12" s="36"/>
      <c r="X12" s="36"/>
      <c r="Y12" s="8"/>
      <c r="Z12" s="8"/>
      <c r="AA12" s="8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37" t="str">
        <f t="shared" si="4"/>
        <v/>
      </c>
      <c r="CB12" s="6" t="str">
        <f t="shared" si="0"/>
        <v/>
      </c>
      <c r="CC12" s="37" t="str">
        <f t="shared" si="5"/>
        <v/>
      </c>
      <c r="CD12" s="37" t="str">
        <f t="shared" si="6"/>
        <v/>
      </c>
      <c r="CE12" s="6"/>
      <c r="CF12" s="6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38">
        <f t="shared" si="1"/>
        <v>0</v>
      </c>
      <c r="DB12" s="7"/>
      <c r="DC12" s="38">
        <f t="shared" si="2"/>
        <v>0</v>
      </c>
      <c r="DD12" s="38">
        <f t="shared" si="2"/>
        <v>0</v>
      </c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40" customFormat="1" ht="17.25" customHeight="1" x14ac:dyDescent="0.2">
      <c r="A13" s="306" t="s">
        <v>21</v>
      </c>
      <c r="B13" s="330"/>
      <c r="C13" s="25">
        <f>SUM(D13:G13)</f>
        <v>0</v>
      </c>
      <c r="D13" s="41"/>
      <c r="E13" s="42"/>
      <c r="F13" s="42"/>
      <c r="G13" s="43"/>
      <c r="H13" s="44"/>
      <c r="I13" s="45"/>
      <c r="J13" s="46"/>
      <c r="K13" s="44"/>
      <c r="L13" s="43"/>
      <c r="M13" s="47"/>
      <c r="N13" s="34"/>
      <c r="O13" s="34"/>
      <c r="P13" s="34"/>
      <c r="Q13" s="35" t="str">
        <f t="shared" si="3"/>
        <v/>
      </c>
      <c r="R13" s="36"/>
      <c r="S13" s="36"/>
      <c r="T13" s="36"/>
      <c r="U13" s="36"/>
      <c r="V13" s="36"/>
      <c r="W13" s="36"/>
      <c r="X13" s="36"/>
      <c r="Y13" s="8"/>
      <c r="Z13" s="8"/>
      <c r="AA13" s="8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37" t="str">
        <f t="shared" si="4"/>
        <v/>
      </c>
      <c r="CB13" s="6" t="str">
        <f t="shared" si="0"/>
        <v/>
      </c>
      <c r="CC13" s="37" t="str">
        <f t="shared" si="5"/>
        <v/>
      </c>
      <c r="CD13" s="37" t="str">
        <f t="shared" si="6"/>
        <v/>
      </c>
      <c r="CE13" s="6"/>
      <c r="CF13" s="6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38">
        <f t="shared" si="1"/>
        <v>0</v>
      </c>
      <c r="DB13" s="7"/>
      <c r="DC13" s="38">
        <f t="shared" si="2"/>
        <v>0</v>
      </c>
      <c r="DD13" s="38">
        <f t="shared" si="2"/>
        <v>0</v>
      </c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40" customFormat="1" ht="25.5" customHeight="1" x14ac:dyDescent="0.2">
      <c r="A14" s="306" t="s">
        <v>22</v>
      </c>
      <c r="B14" s="330"/>
      <c r="C14" s="25">
        <f t="shared" si="7"/>
        <v>0</v>
      </c>
      <c r="D14" s="41"/>
      <c r="E14" s="42"/>
      <c r="F14" s="42"/>
      <c r="G14" s="43"/>
      <c r="H14" s="44"/>
      <c r="I14" s="45"/>
      <c r="J14" s="46"/>
      <c r="K14" s="44"/>
      <c r="L14" s="43"/>
      <c r="M14" s="47"/>
      <c r="N14" s="34"/>
      <c r="O14" s="34"/>
      <c r="P14" s="34"/>
      <c r="Q14" s="35" t="str">
        <f t="shared" si="3"/>
        <v/>
      </c>
      <c r="R14" s="36"/>
      <c r="S14" s="36"/>
      <c r="T14" s="36"/>
      <c r="U14" s="36"/>
      <c r="V14" s="36"/>
      <c r="W14" s="36"/>
      <c r="X14" s="36"/>
      <c r="Y14" s="8"/>
      <c r="Z14" s="8"/>
      <c r="AA14" s="8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37" t="str">
        <f t="shared" si="4"/>
        <v/>
      </c>
      <c r="CB14" s="6" t="str">
        <f t="shared" si="0"/>
        <v/>
      </c>
      <c r="CC14" s="37" t="str">
        <f t="shared" si="5"/>
        <v/>
      </c>
      <c r="CD14" s="37" t="str">
        <f t="shared" si="6"/>
        <v/>
      </c>
      <c r="CE14" s="6"/>
      <c r="CF14" s="6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38">
        <f t="shared" si="1"/>
        <v>0</v>
      </c>
      <c r="DB14" s="7"/>
      <c r="DC14" s="38">
        <f t="shared" si="2"/>
        <v>0</v>
      </c>
      <c r="DD14" s="38">
        <f t="shared" si="2"/>
        <v>0</v>
      </c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40" customFormat="1" ht="27" customHeight="1" x14ac:dyDescent="0.2">
      <c r="A15" s="306" t="s">
        <v>23</v>
      </c>
      <c r="B15" s="330"/>
      <c r="C15" s="25">
        <f t="shared" si="7"/>
        <v>0</v>
      </c>
      <c r="D15" s="41"/>
      <c r="E15" s="42"/>
      <c r="F15" s="42"/>
      <c r="G15" s="43"/>
      <c r="H15" s="44"/>
      <c r="I15" s="45"/>
      <c r="J15" s="46"/>
      <c r="K15" s="44"/>
      <c r="L15" s="43"/>
      <c r="M15" s="47"/>
      <c r="N15" s="34"/>
      <c r="O15" s="34"/>
      <c r="P15" s="34"/>
      <c r="Q15" s="35" t="str">
        <f t="shared" si="3"/>
        <v/>
      </c>
      <c r="R15" s="36"/>
      <c r="S15" s="36"/>
      <c r="T15" s="36"/>
      <c r="U15" s="36"/>
      <c r="V15" s="36"/>
      <c r="W15" s="36"/>
      <c r="X15" s="36"/>
      <c r="Y15" s="8"/>
      <c r="Z15" s="8"/>
      <c r="AA15" s="8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37" t="str">
        <f t="shared" si="4"/>
        <v/>
      </c>
      <c r="CB15" s="6" t="str">
        <f t="shared" si="0"/>
        <v/>
      </c>
      <c r="CC15" s="37" t="str">
        <f t="shared" si="5"/>
        <v/>
      </c>
      <c r="CD15" s="37" t="str">
        <f t="shared" si="6"/>
        <v/>
      </c>
      <c r="CE15" s="6"/>
      <c r="CF15" s="6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38">
        <f t="shared" si="1"/>
        <v>0</v>
      </c>
      <c r="DB15" s="7"/>
      <c r="DC15" s="38">
        <f t="shared" si="2"/>
        <v>0</v>
      </c>
      <c r="DD15" s="38">
        <f t="shared" si="2"/>
        <v>0</v>
      </c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40" customFormat="1" ht="22.5" customHeight="1" x14ac:dyDescent="0.2">
      <c r="A16" s="306" t="s">
        <v>24</v>
      </c>
      <c r="B16" s="330"/>
      <c r="C16" s="25">
        <f t="shared" si="7"/>
        <v>0</v>
      </c>
      <c r="D16" s="41"/>
      <c r="E16" s="42"/>
      <c r="F16" s="42"/>
      <c r="G16" s="43"/>
      <c r="H16" s="44"/>
      <c r="I16" s="45"/>
      <c r="J16" s="46"/>
      <c r="K16" s="44"/>
      <c r="L16" s="43"/>
      <c r="M16" s="47"/>
      <c r="N16" s="34"/>
      <c r="O16" s="34"/>
      <c r="P16" s="34"/>
      <c r="Q16" s="35" t="str">
        <f t="shared" si="3"/>
        <v/>
      </c>
      <c r="R16" s="36"/>
      <c r="S16" s="36"/>
      <c r="T16" s="36"/>
      <c r="U16" s="36"/>
      <c r="V16" s="36"/>
      <c r="W16" s="36"/>
      <c r="X16" s="36"/>
      <c r="Y16" s="8"/>
      <c r="Z16" s="8"/>
      <c r="AA16" s="8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37" t="str">
        <f t="shared" si="4"/>
        <v/>
      </c>
      <c r="CB16" s="6" t="str">
        <f t="shared" si="0"/>
        <v/>
      </c>
      <c r="CC16" s="37" t="str">
        <f t="shared" si="5"/>
        <v/>
      </c>
      <c r="CD16" s="37" t="str">
        <f t="shared" si="6"/>
        <v/>
      </c>
      <c r="CE16" s="6"/>
      <c r="CF16" s="6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38">
        <f t="shared" si="1"/>
        <v>0</v>
      </c>
      <c r="DB16" s="7"/>
      <c r="DC16" s="38">
        <f t="shared" si="2"/>
        <v>0</v>
      </c>
      <c r="DD16" s="38">
        <f t="shared" si="2"/>
        <v>0</v>
      </c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40" customFormat="1" ht="17.25" customHeight="1" x14ac:dyDescent="0.2">
      <c r="A17" s="306" t="s">
        <v>25</v>
      </c>
      <c r="B17" s="330"/>
      <c r="C17" s="25">
        <f t="shared" si="7"/>
        <v>0</v>
      </c>
      <c r="D17" s="41"/>
      <c r="E17" s="42"/>
      <c r="F17" s="42"/>
      <c r="G17" s="43"/>
      <c r="H17" s="44"/>
      <c r="I17" s="45"/>
      <c r="J17" s="46"/>
      <c r="K17" s="44"/>
      <c r="L17" s="43"/>
      <c r="M17" s="47"/>
      <c r="N17" s="34"/>
      <c r="O17" s="34"/>
      <c r="P17" s="34"/>
      <c r="Q17" s="35" t="str">
        <f t="shared" si="3"/>
        <v/>
      </c>
      <c r="R17" s="36"/>
      <c r="S17" s="36"/>
      <c r="T17" s="36"/>
      <c r="U17" s="36"/>
      <c r="V17" s="36"/>
      <c r="W17" s="36"/>
      <c r="X17" s="36"/>
      <c r="Y17" s="8"/>
      <c r="Z17" s="8"/>
      <c r="AA17" s="8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37" t="str">
        <f t="shared" si="4"/>
        <v/>
      </c>
      <c r="CB17" s="6" t="str">
        <f t="shared" si="0"/>
        <v/>
      </c>
      <c r="CC17" s="37" t="str">
        <f t="shared" si="5"/>
        <v/>
      </c>
      <c r="CD17" s="37" t="str">
        <f t="shared" si="6"/>
        <v/>
      </c>
      <c r="CE17" s="6"/>
      <c r="CF17" s="6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38">
        <f t="shared" si="1"/>
        <v>0</v>
      </c>
      <c r="DB17" s="7"/>
      <c r="DC17" s="38">
        <f t="shared" si="2"/>
        <v>0</v>
      </c>
      <c r="DD17" s="38">
        <f t="shared" si="2"/>
        <v>0</v>
      </c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40" customFormat="1" ht="23.25" customHeight="1" x14ac:dyDescent="0.2">
      <c r="A18" s="306" t="s">
        <v>26</v>
      </c>
      <c r="B18" s="307"/>
      <c r="C18" s="25">
        <f t="shared" si="7"/>
        <v>0</v>
      </c>
      <c r="D18" s="41"/>
      <c r="E18" s="42"/>
      <c r="F18" s="42"/>
      <c r="G18" s="43"/>
      <c r="H18" s="44"/>
      <c r="I18" s="45"/>
      <c r="J18" s="46"/>
      <c r="K18" s="44"/>
      <c r="L18" s="43"/>
      <c r="M18" s="48"/>
      <c r="N18" s="34"/>
      <c r="O18" s="34"/>
      <c r="P18" s="34"/>
      <c r="Q18" s="35" t="str">
        <f t="shared" si="3"/>
        <v/>
      </c>
      <c r="R18" s="36"/>
      <c r="S18" s="36"/>
      <c r="T18" s="36"/>
      <c r="U18" s="36"/>
      <c r="V18" s="36"/>
      <c r="W18" s="36"/>
      <c r="X18" s="36"/>
      <c r="Y18" s="8"/>
      <c r="Z18" s="8"/>
      <c r="AA18" s="8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37" t="str">
        <f t="shared" si="4"/>
        <v/>
      </c>
      <c r="CB18" s="37" t="str">
        <f t="shared" si="0"/>
        <v/>
      </c>
      <c r="CC18" s="37" t="str">
        <f t="shared" si="5"/>
        <v/>
      </c>
      <c r="CD18" s="37" t="str">
        <f t="shared" si="6"/>
        <v/>
      </c>
      <c r="CE18" s="6"/>
      <c r="CF18" s="6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38">
        <f t="shared" si="1"/>
        <v>0</v>
      </c>
      <c r="DB18" s="38">
        <f>IF(M18&gt;$C18,1,0)</f>
        <v>0</v>
      </c>
      <c r="DC18" s="38">
        <f>IF(N18&gt;$C18,1,0)</f>
        <v>0</v>
      </c>
      <c r="DD18" s="38">
        <f>IF(O18&gt;$C18,1,0)</f>
        <v>0</v>
      </c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40" customFormat="1" ht="17.25" customHeight="1" x14ac:dyDescent="0.2">
      <c r="A19" s="306" t="s">
        <v>27</v>
      </c>
      <c r="B19" s="330"/>
      <c r="C19" s="25">
        <f t="shared" si="7"/>
        <v>0</v>
      </c>
      <c r="D19" s="41"/>
      <c r="E19" s="42"/>
      <c r="F19" s="42"/>
      <c r="G19" s="43"/>
      <c r="H19" s="44"/>
      <c r="I19" s="45"/>
      <c r="J19" s="46"/>
      <c r="K19" s="44"/>
      <c r="L19" s="43"/>
      <c r="M19" s="48"/>
      <c r="N19" s="34"/>
      <c r="O19" s="34"/>
      <c r="P19" s="34"/>
      <c r="Q19" s="35" t="str">
        <f t="shared" si="3"/>
        <v/>
      </c>
      <c r="R19" s="36"/>
      <c r="S19" s="36"/>
      <c r="T19" s="36"/>
      <c r="U19" s="36"/>
      <c r="V19" s="36"/>
      <c r="W19" s="36"/>
      <c r="X19" s="36"/>
      <c r="Y19" s="8"/>
      <c r="Z19" s="8"/>
      <c r="AA19" s="8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37" t="str">
        <f t="shared" si="4"/>
        <v/>
      </c>
      <c r="CB19" s="37" t="str">
        <f t="shared" si="0"/>
        <v/>
      </c>
      <c r="CC19" s="37" t="str">
        <f t="shared" si="5"/>
        <v/>
      </c>
      <c r="CD19" s="37" t="str">
        <f t="shared" si="6"/>
        <v/>
      </c>
      <c r="CE19" s="6"/>
      <c r="CF19" s="6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38">
        <f t="shared" si="1"/>
        <v>0</v>
      </c>
      <c r="DB19" s="38">
        <f>IF(M19&gt;C19,1,0)</f>
        <v>0</v>
      </c>
      <c r="DC19" s="38">
        <f t="shared" ref="DC19:DD35" si="8">IF(N19&gt;$C19,1,0)</f>
        <v>0</v>
      </c>
      <c r="DD19" s="38">
        <f t="shared" si="8"/>
        <v>0</v>
      </c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40" customFormat="1" ht="17.25" customHeight="1" x14ac:dyDescent="0.2">
      <c r="A20" s="306" t="s">
        <v>28</v>
      </c>
      <c r="B20" s="330"/>
      <c r="C20" s="25">
        <f t="shared" si="7"/>
        <v>0</v>
      </c>
      <c r="D20" s="41"/>
      <c r="E20" s="42"/>
      <c r="F20" s="42"/>
      <c r="G20" s="43"/>
      <c r="H20" s="44"/>
      <c r="I20" s="45"/>
      <c r="J20" s="46"/>
      <c r="K20" s="44"/>
      <c r="L20" s="43"/>
      <c r="M20" s="48"/>
      <c r="N20" s="34"/>
      <c r="O20" s="34"/>
      <c r="P20" s="34"/>
      <c r="Q20" s="35" t="str">
        <f t="shared" si="3"/>
        <v/>
      </c>
      <c r="R20" s="36"/>
      <c r="S20" s="36"/>
      <c r="T20" s="36"/>
      <c r="U20" s="36"/>
      <c r="V20" s="36"/>
      <c r="W20" s="36"/>
      <c r="X20" s="36"/>
      <c r="Y20" s="8"/>
      <c r="Z20" s="8"/>
      <c r="AA20" s="8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37" t="str">
        <f t="shared" si="4"/>
        <v/>
      </c>
      <c r="CB20" s="37" t="str">
        <f t="shared" si="0"/>
        <v/>
      </c>
      <c r="CC20" s="37" t="str">
        <f t="shared" si="5"/>
        <v/>
      </c>
      <c r="CD20" s="37" t="str">
        <f t="shared" si="6"/>
        <v/>
      </c>
      <c r="CE20" s="6"/>
      <c r="CF20" s="6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38">
        <f t="shared" si="1"/>
        <v>0</v>
      </c>
      <c r="DB20" s="38">
        <f>IF(M20&gt;C20,1,0)</f>
        <v>0</v>
      </c>
      <c r="DC20" s="38">
        <f t="shared" si="8"/>
        <v>0</v>
      </c>
      <c r="DD20" s="38">
        <f t="shared" si="8"/>
        <v>0</v>
      </c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40" customFormat="1" ht="25.5" customHeight="1" x14ac:dyDescent="0.2">
      <c r="A21" s="306" t="s">
        <v>29</v>
      </c>
      <c r="B21" s="330"/>
      <c r="C21" s="25">
        <f t="shared" si="7"/>
        <v>0</v>
      </c>
      <c r="D21" s="41"/>
      <c r="E21" s="42"/>
      <c r="F21" s="42"/>
      <c r="G21" s="43"/>
      <c r="H21" s="44"/>
      <c r="I21" s="45"/>
      <c r="J21" s="46"/>
      <c r="K21" s="44"/>
      <c r="L21" s="43"/>
      <c r="M21" s="47"/>
      <c r="N21" s="34"/>
      <c r="O21" s="34"/>
      <c r="P21" s="34"/>
      <c r="Q21" s="35" t="str">
        <f t="shared" si="3"/>
        <v/>
      </c>
      <c r="R21" s="36"/>
      <c r="S21" s="36"/>
      <c r="T21" s="36"/>
      <c r="U21" s="36"/>
      <c r="V21" s="36"/>
      <c r="W21" s="36"/>
      <c r="X21" s="36"/>
      <c r="Y21" s="8"/>
      <c r="Z21" s="8"/>
      <c r="AA21" s="8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37" t="str">
        <f t="shared" si="4"/>
        <v/>
      </c>
      <c r="CB21" s="6" t="str">
        <f t="shared" si="0"/>
        <v/>
      </c>
      <c r="CC21" s="37" t="str">
        <f t="shared" si="5"/>
        <v/>
      </c>
      <c r="CD21" s="37" t="str">
        <f t="shared" si="6"/>
        <v/>
      </c>
      <c r="CE21" s="6"/>
      <c r="CF21" s="6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38">
        <f t="shared" si="1"/>
        <v>0</v>
      </c>
      <c r="DB21" s="7"/>
      <c r="DC21" s="38">
        <f t="shared" si="8"/>
        <v>0</v>
      </c>
      <c r="DD21" s="38">
        <f t="shared" si="8"/>
        <v>0</v>
      </c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40" customFormat="1" ht="17.25" customHeight="1" x14ac:dyDescent="0.2">
      <c r="A22" s="306" t="s">
        <v>30</v>
      </c>
      <c r="B22" s="330"/>
      <c r="C22" s="25">
        <f t="shared" si="7"/>
        <v>0</v>
      </c>
      <c r="D22" s="41"/>
      <c r="E22" s="42"/>
      <c r="F22" s="42"/>
      <c r="G22" s="43"/>
      <c r="H22" s="44"/>
      <c r="I22" s="45"/>
      <c r="J22" s="46"/>
      <c r="K22" s="44"/>
      <c r="L22" s="43"/>
      <c r="M22" s="47"/>
      <c r="N22" s="34"/>
      <c r="O22" s="34"/>
      <c r="P22" s="34"/>
      <c r="Q22" s="35" t="str">
        <f t="shared" si="3"/>
        <v/>
      </c>
      <c r="R22" s="36"/>
      <c r="S22" s="36"/>
      <c r="T22" s="36"/>
      <c r="U22" s="36"/>
      <c r="V22" s="36"/>
      <c r="W22" s="36"/>
      <c r="X22" s="36"/>
      <c r="Y22" s="8"/>
      <c r="Z22" s="8"/>
      <c r="AA22" s="8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37" t="str">
        <f t="shared" si="4"/>
        <v/>
      </c>
      <c r="CB22" s="6" t="str">
        <f t="shared" si="0"/>
        <v/>
      </c>
      <c r="CC22" s="37" t="str">
        <f t="shared" si="5"/>
        <v/>
      </c>
      <c r="CD22" s="37" t="str">
        <f t="shared" si="6"/>
        <v/>
      </c>
      <c r="CE22" s="6"/>
      <c r="CF22" s="6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38">
        <f t="shared" si="1"/>
        <v>0</v>
      </c>
      <c r="DB22" s="7"/>
      <c r="DC22" s="38">
        <f t="shared" si="8"/>
        <v>0</v>
      </c>
      <c r="DD22" s="38">
        <f t="shared" si="8"/>
        <v>0</v>
      </c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40" customFormat="1" ht="17.25" customHeight="1" x14ac:dyDescent="0.2">
      <c r="A23" s="306" t="s">
        <v>31</v>
      </c>
      <c r="B23" s="307"/>
      <c r="C23" s="25">
        <f>SUM(D23:G23)</f>
        <v>0</v>
      </c>
      <c r="D23" s="41"/>
      <c r="E23" s="42"/>
      <c r="F23" s="42"/>
      <c r="G23" s="43"/>
      <c r="H23" s="44"/>
      <c r="I23" s="45"/>
      <c r="J23" s="46"/>
      <c r="K23" s="44"/>
      <c r="L23" s="43"/>
      <c r="M23" s="48"/>
      <c r="N23" s="34"/>
      <c r="O23" s="34"/>
      <c r="P23" s="34"/>
      <c r="Q23" s="35" t="str">
        <f t="shared" si="3"/>
        <v/>
      </c>
      <c r="R23" s="36"/>
      <c r="S23" s="36"/>
      <c r="T23" s="36"/>
      <c r="U23" s="36"/>
      <c r="V23" s="36"/>
      <c r="W23" s="36"/>
      <c r="X23" s="36"/>
      <c r="Y23" s="8"/>
      <c r="Z23" s="8"/>
      <c r="AA23" s="8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37" t="str">
        <f t="shared" si="4"/>
        <v/>
      </c>
      <c r="CB23" s="37" t="str">
        <f t="shared" si="0"/>
        <v/>
      </c>
      <c r="CC23" s="37" t="str">
        <f t="shared" si="5"/>
        <v/>
      </c>
      <c r="CD23" s="37" t="str">
        <f t="shared" si="6"/>
        <v/>
      </c>
      <c r="CE23" s="6"/>
      <c r="CF23" s="6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38">
        <f t="shared" si="1"/>
        <v>0</v>
      </c>
      <c r="DB23" s="38">
        <f>IF(M23&gt;C23,1,0)</f>
        <v>0</v>
      </c>
      <c r="DC23" s="38">
        <f t="shared" si="8"/>
        <v>0</v>
      </c>
      <c r="DD23" s="38">
        <f t="shared" si="8"/>
        <v>0</v>
      </c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40" customFormat="1" ht="17.25" customHeight="1" x14ac:dyDescent="0.2">
      <c r="A24" s="306" t="s">
        <v>32</v>
      </c>
      <c r="B24" s="307"/>
      <c r="C24" s="25">
        <f t="shared" si="7"/>
        <v>0</v>
      </c>
      <c r="D24" s="41"/>
      <c r="E24" s="42"/>
      <c r="F24" s="42"/>
      <c r="G24" s="43"/>
      <c r="H24" s="44"/>
      <c r="I24" s="45"/>
      <c r="J24" s="46"/>
      <c r="K24" s="44"/>
      <c r="L24" s="43"/>
      <c r="M24" s="48"/>
      <c r="N24" s="34"/>
      <c r="O24" s="34"/>
      <c r="P24" s="34"/>
      <c r="Q24" s="35" t="str">
        <f t="shared" si="3"/>
        <v/>
      </c>
      <c r="R24" s="36"/>
      <c r="S24" s="36"/>
      <c r="T24" s="36"/>
      <c r="U24" s="36"/>
      <c r="V24" s="36"/>
      <c r="W24" s="36"/>
      <c r="X24" s="36"/>
      <c r="Y24" s="8"/>
      <c r="Z24" s="8"/>
      <c r="AA24" s="8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37" t="str">
        <f t="shared" si="4"/>
        <v/>
      </c>
      <c r="CB24" s="37" t="str">
        <f t="shared" si="0"/>
        <v/>
      </c>
      <c r="CC24" s="37" t="str">
        <f t="shared" si="5"/>
        <v/>
      </c>
      <c r="CD24" s="37" t="str">
        <f t="shared" si="6"/>
        <v/>
      </c>
      <c r="CE24" s="6"/>
      <c r="CF24" s="6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38">
        <f t="shared" si="1"/>
        <v>0</v>
      </c>
      <c r="DB24" s="38">
        <f>IF(M24&gt;C24,1,0)</f>
        <v>0</v>
      </c>
      <c r="DC24" s="38">
        <f t="shared" si="8"/>
        <v>0</v>
      </c>
      <c r="DD24" s="38">
        <f t="shared" si="8"/>
        <v>0</v>
      </c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40" customFormat="1" ht="25.5" customHeight="1" x14ac:dyDescent="0.2">
      <c r="A25" s="306" t="s">
        <v>33</v>
      </c>
      <c r="B25" s="307"/>
      <c r="C25" s="25">
        <f>SUM(D25:G25)</f>
        <v>0</v>
      </c>
      <c r="D25" s="41"/>
      <c r="E25" s="42"/>
      <c r="F25" s="42"/>
      <c r="G25" s="43"/>
      <c r="H25" s="44"/>
      <c r="I25" s="45"/>
      <c r="J25" s="46"/>
      <c r="K25" s="44"/>
      <c r="L25" s="43"/>
      <c r="M25" s="48"/>
      <c r="N25" s="34"/>
      <c r="O25" s="34"/>
      <c r="P25" s="34"/>
      <c r="Q25" s="35" t="str">
        <f t="shared" si="3"/>
        <v/>
      </c>
      <c r="R25" s="36"/>
      <c r="S25" s="36"/>
      <c r="T25" s="36"/>
      <c r="U25" s="36"/>
      <c r="V25" s="36"/>
      <c r="W25" s="36"/>
      <c r="X25" s="36"/>
      <c r="Y25" s="8"/>
      <c r="Z25" s="8"/>
      <c r="AA25" s="8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37" t="str">
        <f t="shared" si="4"/>
        <v/>
      </c>
      <c r="CB25" s="37" t="str">
        <f t="shared" si="0"/>
        <v/>
      </c>
      <c r="CC25" s="37" t="str">
        <f t="shared" si="5"/>
        <v/>
      </c>
      <c r="CD25" s="37" t="str">
        <f t="shared" si="6"/>
        <v/>
      </c>
      <c r="CE25" s="6"/>
      <c r="CF25" s="6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38">
        <f t="shared" si="1"/>
        <v>0</v>
      </c>
      <c r="DB25" s="38">
        <f>IF(M25&gt;C25,1,0)</f>
        <v>0</v>
      </c>
      <c r="DC25" s="38">
        <f t="shared" si="8"/>
        <v>0</v>
      </c>
      <c r="DD25" s="38">
        <f t="shared" si="8"/>
        <v>0</v>
      </c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40" customFormat="1" ht="26.25" customHeight="1" x14ac:dyDescent="0.2">
      <c r="A26" s="306" t="s">
        <v>34</v>
      </c>
      <c r="B26" s="330"/>
      <c r="C26" s="25">
        <f t="shared" si="7"/>
        <v>0</v>
      </c>
      <c r="D26" s="41"/>
      <c r="E26" s="42"/>
      <c r="F26" s="42"/>
      <c r="G26" s="43"/>
      <c r="H26" s="44"/>
      <c r="I26" s="45"/>
      <c r="J26" s="46"/>
      <c r="K26" s="44"/>
      <c r="L26" s="43"/>
      <c r="M26" s="47"/>
      <c r="N26" s="34"/>
      <c r="O26" s="34"/>
      <c r="P26" s="34"/>
      <c r="Q26" s="35" t="str">
        <f t="shared" si="3"/>
        <v/>
      </c>
      <c r="R26" s="36"/>
      <c r="S26" s="36"/>
      <c r="T26" s="36"/>
      <c r="U26" s="36"/>
      <c r="V26" s="36"/>
      <c r="W26" s="36"/>
      <c r="X26" s="36"/>
      <c r="Y26" s="8"/>
      <c r="Z26" s="8"/>
      <c r="AA26" s="8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37" t="str">
        <f t="shared" si="4"/>
        <v/>
      </c>
      <c r="CB26" s="6" t="str">
        <f t="shared" si="0"/>
        <v/>
      </c>
      <c r="CC26" s="37" t="str">
        <f t="shared" si="5"/>
        <v/>
      </c>
      <c r="CD26" s="37" t="str">
        <f t="shared" si="6"/>
        <v/>
      </c>
      <c r="CE26" s="6"/>
      <c r="CF26" s="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38">
        <f t="shared" si="1"/>
        <v>0</v>
      </c>
      <c r="DB26" s="7"/>
      <c r="DC26" s="38">
        <f t="shared" si="8"/>
        <v>0</v>
      </c>
      <c r="DD26" s="38">
        <f t="shared" si="8"/>
        <v>0</v>
      </c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40" customFormat="1" ht="26.25" customHeight="1" x14ac:dyDescent="0.2">
      <c r="A27" s="306" t="s">
        <v>35</v>
      </c>
      <c r="B27" s="307"/>
      <c r="C27" s="25">
        <f t="shared" si="7"/>
        <v>0</v>
      </c>
      <c r="D27" s="41"/>
      <c r="E27" s="42"/>
      <c r="F27" s="42"/>
      <c r="G27" s="43"/>
      <c r="H27" s="44"/>
      <c r="I27" s="45"/>
      <c r="J27" s="46"/>
      <c r="K27" s="44"/>
      <c r="L27" s="43"/>
      <c r="M27" s="47"/>
      <c r="N27" s="34"/>
      <c r="O27" s="34"/>
      <c r="P27" s="34"/>
      <c r="Q27" s="35" t="str">
        <f t="shared" si="3"/>
        <v/>
      </c>
      <c r="R27" s="36"/>
      <c r="S27" s="36"/>
      <c r="T27" s="36"/>
      <c r="U27" s="36"/>
      <c r="V27" s="36"/>
      <c r="W27" s="36"/>
      <c r="X27" s="36"/>
      <c r="Y27" s="8"/>
      <c r="Z27" s="8"/>
      <c r="AA27" s="8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37" t="str">
        <f t="shared" si="4"/>
        <v/>
      </c>
      <c r="CB27" s="6" t="str">
        <f t="shared" si="0"/>
        <v/>
      </c>
      <c r="CC27" s="37" t="str">
        <f t="shared" si="5"/>
        <v/>
      </c>
      <c r="CD27" s="37" t="str">
        <f t="shared" si="6"/>
        <v/>
      </c>
      <c r="CE27" s="6"/>
      <c r="CF27" s="6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38">
        <f t="shared" si="1"/>
        <v>0</v>
      </c>
      <c r="DB27" s="7"/>
      <c r="DC27" s="38">
        <f t="shared" si="8"/>
        <v>0</v>
      </c>
      <c r="DD27" s="38">
        <f t="shared" si="8"/>
        <v>0</v>
      </c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40" customFormat="1" ht="24.75" customHeight="1" x14ac:dyDescent="0.2">
      <c r="A28" s="308" t="s">
        <v>36</v>
      </c>
      <c r="B28" s="331"/>
      <c r="C28" s="25">
        <f t="shared" si="7"/>
        <v>0</v>
      </c>
      <c r="D28" s="41"/>
      <c r="E28" s="42"/>
      <c r="F28" s="42"/>
      <c r="G28" s="43"/>
      <c r="H28" s="44"/>
      <c r="I28" s="45"/>
      <c r="J28" s="46"/>
      <c r="K28" s="44"/>
      <c r="L28" s="43"/>
      <c r="M28" s="47"/>
      <c r="N28" s="34"/>
      <c r="O28" s="34"/>
      <c r="P28" s="34"/>
      <c r="Q28" s="35" t="str">
        <f t="shared" si="3"/>
        <v/>
      </c>
      <c r="R28" s="36"/>
      <c r="S28" s="36"/>
      <c r="T28" s="36"/>
      <c r="U28" s="36"/>
      <c r="V28" s="36"/>
      <c r="W28" s="36"/>
      <c r="X28" s="36"/>
      <c r="Y28" s="8"/>
      <c r="Z28" s="8"/>
      <c r="AA28" s="8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37" t="str">
        <f t="shared" si="4"/>
        <v/>
      </c>
      <c r="CB28" s="6" t="str">
        <f t="shared" si="0"/>
        <v/>
      </c>
      <c r="CC28" s="37" t="str">
        <f t="shared" si="5"/>
        <v/>
      </c>
      <c r="CD28" s="37" t="str">
        <f t="shared" si="6"/>
        <v/>
      </c>
      <c r="CE28" s="6"/>
      <c r="CF28" s="6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38">
        <f t="shared" si="1"/>
        <v>0</v>
      </c>
      <c r="DB28" s="7"/>
      <c r="DC28" s="38">
        <f t="shared" si="8"/>
        <v>0</v>
      </c>
      <c r="DD28" s="38">
        <f t="shared" si="8"/>
        <v>0</v>
      </c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40" customFormat="1" ht="17.25" customHeight="1" x14ac:dyDescent="0.2">
      <c r="A29" s="308" t="s">
        <v>37</v>
      </c>
      <c r="B29" s="309"/>
      <c r="C29" s="25">
        <f t="shared" si="7"/>
        <v>0</v>
      </c>
      <c r="D29" s="41"/>
      <c r="E29" s="42"/>
      <c r="F29" s="42"/>
      <c r="G29" s="43"/>
      <c r="H29" s="44"/>
      <c r="I29" s="45"/>
      <c r="J29" s="46"/>
      <c r="K29" s="44"/>
      <c r="L29" s="43"/>
      <c r="M29" s="48"/>
      <c r="N29" s="34"/>
      <c r="O29" s="34"/>
      <c r="P29" s="34"/>
      <c r="Q29" s="35" t="str">
        <f t="shared" si="3"/>
        <v/>
      </c>
      <c r="R29" s="36"/>
      <c r="S29" s="36"/>
      <c r="T29" s="36"/>
      <c r="U29" s="36"/>
      <c r="V29" s="36"/>
      <c r="W29" s="36"/>
      <c r="X29" s="36"/>
      <c r="Y29" s="8"/>
      <c r="Z29" s="8"/>
      <c r="AA29" s="8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37" t="str">
        <f t="shared" si="4"/>
        <v/>
      </c>
      <c r="CB29" s="37" t="str">
        <f t="shared" si="0"/>
        <v/>
      </c>
      <c r="CC29" s="37" t="str">
        <f t="shared" si="5"/>
        <v/>
      </c>
      <c r="CD29" s="37" t="str">
        <f t="shared" si="6"/>
        <v/>
      </c>
      <c r="CE29" s="6"/>
      <c r="CF29" s="6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38">
        <f t="shared" si="1"/>
        <v>0</v>
      </c>
      <c r="DB29" s="38">
        <f t="shared" ref="DB29:DB35" si="9">IF(M29&gt;C29,1,0)</f>
        <v>0</v>
      </c>
      <c r="DC29" s="38">
        <f t="shared" si="8"/>
        <v>0</v>
      </c>
      <c r="DD29" s="38">
        <f t="shared" si="8"/>
        <v>0</v>
      </c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40" customFormat="1" ht="17.25" customHeight="1" x14ac:dyDescent="0.2">
      <c r="A30" s="306" t="s">
        <v>38</v>
      </c>
      <c r="B30" s="330"/>
      <c r="C30" s="25">
        <f t="shared" si="7"/>
        <v>0</v>
      </c>
      <c r="D30" s="49"/>
      <c r="E30" s="42"/>
      <c r="F30" s="42"/>
      <c r="G30" s="43"/>
      <c r="H30" s="45"/>
      <c r="I30" s="45"/>
      <c r="J30" s="49"/>
      <c r="K30" s="44"/>
      <c r="L30" s="43"/>
      <c r="M30" s="48"/>
      <c r="N30" s="34"/>
      <c r="O30" s="34"/>
      <c r="P30" s="34"/>
      <c r="Q30" s="35" t="str">
        <f t="shared" si="3"/>
        <v/>
      </c>
      <c r="R30" s="36"/>
      <c r="S30" s="36"/>
      <c r="T30" s="36"/>
      <c r="U30" s="36"/>
      <c r="V30" s="36"/>
      <c r="W30" s="36"/>
      <c r="X30" s="36"/>
      <c r="Y30" s="8"/>
      <c r="Z30" s="8"/>
      <c r="AA30" s="8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37" t="str">
        <f t="shared" si="4"/>
        <v/>
      </c>
      <c r="CB30" s="37" t="str">
        <f t="shared" si="0"/>
        <v/>
      </c>
      <c r="CC30" s="37" t="str">
        <f t="shared" si="5"/>
        <v/>
      </c>
      <c r="CD30" s="37" t="str">
        <f t="shared" si="6"/>
        <v/>
      </c>
      <c r="CE30" s="6"/>
      <c r="CF30" s="6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38">
        <f t="shared" si="1"/>
        <v>0</v>
      </c>
      <c r="DB30" s="38">
        <f t="shared" si="9"/>
        <v>0</v>
      </c>
      <c r="DC30" s="38">
        <f t="shared" si="8"/>
        <v>0</v>
      </c>
      <c r="DD30" s="38">
        <f t="shared" si="8"/>
        <v>0</v>
      </c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40" customFormat="1" ht="24" customHeight="1" x14ac:dyDescent="0.2">
      <c r="A31" s="332" t="s">
        <v>39</v>
      </c>
      <c r="B31" s="333"/>
      <c r="C31" s="25">
        <f>SUM(D31:G31)</f>
        <v>0</v>
      </c>
      <c r="D31" s="49"/>
      <c r="E31" s="42"/>
      <c r="F31" s="42"/>
      <c r="G31" s="43"/>
      <c r="H31" s="45"/>
      <c r="I31" s="45"/>
      <c r="J31" s="49"/>
      <c r="K31" s="44"/>
      <c r="L31" s="43"/>
      <c r="M31" s="48"/>
      <c r="N31" s="34"/>
      <c r="O31" s="34"/>
      <c r="P31" s="34"/>
      <c r="Q31" s="35" t="str">
        <f t="shared" si="3"/>
        <v/>
      </c>
      <c r="R31" s="36"/>
      <c r="S31" s="36"/>
      <c r="T31" s="36"/>
      <c r="U31" s="36"/>
      <c r="V31" s="36"/>
      <c r="W31" s="36"/>
      <c r="X31" s="36"/>
      <c r="Y31" s="8"/>
      <c r="Z31" s="8"/>
      <c r="AA31" s="8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37" t="str">
        <f t="shared" si="4"/>
        <v/>
      </c>
      <c r="CB31" s="37" t="str">
        <f t="shared" si="0"/>
        <v/>
      </c>
      <c r="CC31" s="37" t="str">
        <f t="shared" si="5"/>
        <v/>
      </c>
      <c r="CD31" s="37" t="str">
        <f t="shared" si="6"/>
        <v/>
      </c>
      <c r="CE31" s="6"/>
      <c r="CF31" s="6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38">
        <f t="shared" si="1"/>
        <v>0</v>
      </c>
      <c r="DB31" s="38">
        <f t="shared" si="9"/>
        <v>0</v>
      </c>
      <c r="DC31" s="38">
        <f t="shared" si="8"/>
        <v>0</v>
      </c>
      <c r="DD31" s="38">
        <f t="shared" si="8"/>
        <v>0</v>
      </c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40" customFormat="1" ht="24" customHeight="1" x14ac:dyDescent="0.2">
      <c r="A32" s="332" t="s">
        <v>40</v>
      </c>
      <c r="B32" s="333"/>
      <c r="C32" s="25">
        <f>SUM(D32:G32)</f>
        <v>0</v>
      </c>
      <c r="D32" s="49"/>
      <c r="E32" s="42"/>
      <c r="F32" s="42"/>
      <c r="G32" s="43"/>
      <c r="H32" s="44"/>
      <c r="I32" s="45"/>
      <c r="J32" s="49"/>
      <c r="K32" s="44"/>
      <c r="L32" s="43"/>
      <c r="M32" s="48"/>
      <c r="N32" s="34"/>
      <c r="O32" s="34"/>
      <c r="P32" s="34"/>
      <c r="Q32" s="35" t="str">
        <f t="shared" si="3"/>
        <v/>
      </c>
      <c r="R32" s="36"/>
      <c r="S32" s="36"/>
      <c r="T32" s="36"/>
      <c r="U32" s="36"/>
      <c r="V32" s="36"/>
      <c r="W32" s="36"/>
      <c r="X32" s="36"/>
      <c r="Y32" s="8"/>
      <c r="Z32" s="8"/>
      <c r="AA32" s="8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37" t="str">
        <f t="shared" si="4"/>
        <v/>
      </c>
      <c r="CB32" s="37" t="str">
        <f>IF(DB32=1,"* Programa de Atención Domiciliaria a Personas con Dependencia Severa debe ser MENOR O IGUAL al Total. ","")</f>
        <v/>
      </c>
      <c r="CC32" s="37" t="str">
        <f t="shared" si="5"/>
        <v/>
      </c>
      <c r="CD32" s="37" t="str">
        <f t="shared" si="6"/>
        <v/>
      </c>
      <c r="CE32" s="6"/>
      <c r="CF32" s="6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38"/>
      <c r="DB32" s="38">
        <f t="shared" si="9"/>
        <v>0</v>
      </c>
      <c r="DC32" s="38">
        <f t="shared" si="8"/>
        <v>0</v>
      </c>
      <c r="DD32" s="38">
        <f t="shared" si="8"/>
        <v>0</v>
      </c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40" customFormat="1" ht="24" customHeight="1" x14ac:dyDescent="0.2">
      <c r="A33" s="332" t="s">
        <v>41</v>
      </c>
      <c r="B33" s="333"/>
      <c r="C33" s="25">
        <f>SUM(D33:G33)</f>
        <v>0</v>
      </c>
      <c r="D33" s="49"/>
      <c r="E33" s="42"/>
      <c r="F33" s="42"/>
      <c r="G33" s="43"/>
      <c r="H33" s="44"/>
      <c r="I33" s="45"/>
      <c r="J33" s="49"/>
      <c r="K33" s="44"/>
      <c r="L33" s="43"/>
      <c r="M33" s="48"/>
      <c r="N33" s="34"/>
      <c r="O33" s="34"/>
      <c r="P33" s="34"/>
      <c r="Q33" s="35" t="str">
        <f t="shared" si="3"/>
        <v/>
      </c>
      <c r="R33" s="36"/>
      <c r="S33" s="36"/>
      <c r="T33" s="36"/>
      <c r="U33" s="36"/>
      <c r="V33" s="36"/>
      <c r="W33" s="36"/>
      <c r="X33" s="36"/>
      <c r="Y33" s="8"/>
      <c r="Z33" s="8"/>
      <c r="AA33" s="8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37" t="str">
        <f t="shared" si="4"/>
        <v/>
      </c>
      <c r="CB33" s="37" t="str">
        <f>IF(DB33=1,"* Programa de Atención Domiciliaria a Personas con Dependencia Severa debe ser MENOR O IGUAL al Total. ","")</f>
        <v/>
      </c>
      <c r="CC33" s="37" t="str">
        <f t="shared" si="5"/>
        <v/>
      </c>
      <c r="CD33" s="37" t="str">
        <f t="shared" si="6"/>
        <v/>
      </c>
      <c r="CE33" s="6"/>
      <c r="CF33" s="6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38">
        <f>IF((K33+J33+L33)&lt;&gt;C33,1,0)</f>
        <v>0</v>
      </c>
      <c r="DB33" s="38">
        <f t="shared" si="9"/>
        <v>0</v>
      </c>
      <c r="DC33" s="38">
        <f t="shared" si="8"/>
        <v>0</v>
      </c>
      <c r="DD33" s="38">
        <f t="shared" si="8"/>
        <v>0</v>
      </c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40" customFormat="1" ht="24" customHeight="1" x14ac:dyDescent="0.2">
      <c r="A34" s="334" t="s">
        <v>42</v>
      </c>
      <c r="B34" s="335"/>
      <c r="C34" s="50">
        <f>SUM(D34:G34)</f>
        <v>0</v>
      </c>
      <c r="D34" s="51"/>
      <c r="E34" s="27"/>
      <c r="F34" s="27"/>
      <c r="G34" s="32"/>
      <c r="H34" s="29"/>
      <c r="I34" s="30"/>
      <c r="J34" s="51"/>
      <c r="K34" s="29"/>
      <c r="L34" s="32"/>
      <c r="M34" s="48"/>
      <c r="N34" s="52"/>
      <c r="O34" s="52"/>
      <c r="P34" s="52"/>
      <c r="Q34" s="35" t="str">
        <f t="shared" si="3"/>
        <v/>
      </c>
      <c r="R34" s="36"/>
      <c r="S34" s="36"/>
      <c r="T34" s="36"/>
      <c r="U34" s="36"/>
      <c r="V34" s="36"/>
      <c r="W34" s="36"/>
      <c r="X34" s="36"/>
      <c r="Y34" s="8"/>
      <c r="Z34" s="8"/>
      <c r="AA34" s="8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37" t="str">
        <f t="shared" si="4"/>
        <v/>
      </c>
      <c r="CB34" s="37" t="str">
        <f>IF(DB34=1,"* Programa de Atención Domiciliaria a Personas con Dependencia Severa debe ser MENOR O IGUAL al Total. ","")</f>
        <v/>
      </c>
      <c r="CC34" s="37" t="str">
        <f t="shared" si="5"/>
        <v/>
      </c>
      <c r="CD34" s="37" t="str">
        <f t="shared" si="6"/>
        <v/>
      </c>
      <c r="CE34" s="6"/>
      <c r="CF34" s="6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38">
        <f>IF((K34+J34+L34)&lt;&gt;C34,1,0)</f>
        <v>0</v>
      </c>
      <c r="DB34" s="38">
        <f t="shared" si="9"/>
        <v>0</v>
      </c>
      <c r="DC34" s="38">
        <f t="shared" si="8"/>
        <v>0</v>
      </c>
      <c r="DD34" s="38">
        <f t="shared" si="8"/>
        <v>0</v>
      </c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40" customFormat="1" ht="24" customHeight="1" x14ac:dyDescent="0.2">
      <c r="A35" s="336" t="s">
        <v>43</v>
      </c>
      <c r="B35" s="337"/>
      <c r="C35" s="53">
        <f>SUM(D35:G35)</f>
        <v>0</v>
      </c>
      <c r="D35" s="54"/>
      <c r="E35" s="55"/>
      <c r="F35" s="55"/>
      <c r="G35" s="56"/>
      <c r="H35" s="57"/>
      <c r="I35" s="58"/>
      <c r="J35" s="54"/>
      <c r="K35" s="57"/>
      <c r="L35" s="56"/>
      <c r="M35" s="59"/>
      <c r="N35" s="60"/>
      <c r="O35" s="60"/>
      <c r="P35" s="60"/>
      <c r="Q35" s="35" t="str">
        <f t="shared" si="3"/>
        <v/>
      </c>
      <c r="R35" s="36"/>
      <c r="S35" s="36"/>
      <c r="T35" s="36"/>
      <c r="U35" s="36"/>
      <c r="V35" s="36"/>
      <c r="W35" s="36"/>
      <c r="X35" s="36"/>
      <c r="Y35" s="8"/>
      <c r="Z35" s="8"/>
      <c r="AA35" s="8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37" t="str">
        <f t="shared" si="4"/>
        <v/>
      </c>
      <c r="CB35" s="37" t="str">
        <f>IF(DB35=1,"* Programa de Atención Domiciliaria a Personas con Dependencia Severa debe ser MENOR O IGUAL al Total. ","")</f>
        <v/>
      </c>
      <c r="CC35" s="37" t="str">
        <f t="shared" si="5"/>
        <v/>
      </c>
      <c r="CD35" s="37" t="str">
        <f t="shared" si="6"/>
        <v/>
      </c>
      <c r="CE35" s="6"/>
      <c r="CF35" s="6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38">
        <f>IF((K35+J35+L35)&lt;&gt;C35,1,0)</f>
        <v>0</v>
      </c>
      <c r="DB35" s="38">
        <f t="shared" si="9"/>
        <v>0</v>
      </c>
      <c r="DC35" s="38">
        <f t="shared" si="8"/>
        <v>0</v>
      </c>
      <c r="DD35" s="38">
        <f t="shared" si="8"/>
        <v>0</v>
      </c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40" customFormat="1" ht="24" customHeight="1" x14ac:dyDescent="0.2">
      <c r="A36" s="13" t="s">
        <v>44</v>
      </c>
      <c r="B36" s="2"/>
      <c r="C36" s="2"/>
      <c r="D36" s="2"/>
      <c r="E36" s="2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8"/>
      <c r="Z36" s="8"/>
      <c r="AA36" s="8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6"/>
      <c r="CB36" s="6"/>
      <c r="CC36" s="6"/>
      <c r="CD36" s="6"/>
      <c r="CE36" s="6"/>
      <c r="CF36" s="6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7"/>
      <c r="DB36" s="7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40" customFormat="1" ht="51" customHeight="1" x14ac:dyDescent="0.2">
      <c r="A37" s="287" t="s">
        <v>3</v>
      </c>
      <c r="B37" s="289"/>
      <c r="C37" s="61" t="s">
        <v>45</v>
      </c>
      <c r="D37" s="17" t="s">
        <v>46</v>
      </c>
      <c r="E37" s="62" t="s">
        <v>47</v>
      </c>
      <c r="F37" s="62" t="s">
        <v>48</v>
      </c>
      <c r="G37" s="62" t="s">
        <v>49</v>
      </c>
      <c r="H37" s="62" t="s">
        <v>50</v>
      </c>
      <c r="I37" s="62" t="s">
        <v>51</v>
      </c>
      <c r="J37" s="17" t="s">
        <v>52</v>
      </c>
      <c r="K37" s="62" t="s">
        <v>16</v>
      </c>
      <c r="L37" s="17" t="s">
        <v>15</v>
      </c>
      <c r="M37" s="17" t="s">
        <v>53</v>
      </c>
      <c r="N37" s="24" t="s">
        <v>54</v>
      </c>
      <c r="O37" s="36"/>
      <c r="P37" s="36"/>
      <c r="Q37" s="36"/>
      <c r="R37" s="36"/>
      <c r="S37" s="36"/>
      <c r="T37" s="36"/>
      <c r="U37" s="36"/>
      <c r="V37" s="36"/>
      <c r="W37" s="36"/>
      <c r="X37" s="8"/>
      <c r="Y37" s="8"/>
      <c r="Z37" s="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4"/>
      <c r="BY37" s="4"/>
      <c r="BZ37" s="8"/>
      <c r="CA37" s="6"/>
      <c r="CB37" s="6"/>
      <c r="CC37" s="6"/>
      <c r="CD37" s="6"/>
      <c r="CE37" s="6"/>
      <c r="CF37" s="6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6"/>
      <c r="DA37" s="7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</row>
    <row r="38" spans="1:234" s="40" customFormat="1" ht="24" customHeight="1" x14ac:dyDescent="0.2">
      <c r="A38" s="303" t="s">
        <v>55</v>
      </c>
      <c r="B38" s="64" t="s">
        <v>56</v>
      </c>
      <c r="C38" s="6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  <c r="O38" s="36"/>
      <c r="P38" s="36"/>
      <c r="Q38" s="36"/>
      <c r="R38" s="36"/>
      <c r="S38" s="36"/>
      <c r="T38" s="36"/>
      <c r="U38" s="36"/>
      <c r="V38" s="36"/>
      <c r="W38" s="36"/>
      <c r="X38" s="8"/>
      <c r="Y38" s="8"/>
      <c r="Z38" s="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4"/>
      <c r="BY38" s="4"/>
      <c r="BZ38" s="8"/>
      <c r="CA38" s="6"/>
      <c r="CB38" s="6"/>
      <c r="CC38" s="6"/>
      <c r="CD38" s="6"/>
      <c r="CE38" s="6"/>
      <c r="CF38" s="6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6"/>
      <c r="DA38" s="7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</row>
    <row r="39" spans="1:234" s="40" customFormat="1" ht="34.9" customHeight="1" x14ac:dyDescent="0.2">
      <c r="A39" s="303"/>
      <c r="B39" s="68" t="s">
        <v>57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36"/>
      <c r="P39" s="36"/>
      <c r="Q39" s="36"/>
      <c r="R39" s="36"/>
      <c r="S39" s="36"/>
      <c r="T39" s="36"/>
      <c r="U39" s="36"/>
      <c r="V39" s="36"/>
      <c r="W39" s="36"/>
      <c r="X39" s="8"/>
      <c r="Y39" s="8"/>
      <c r="Z39" s="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4"/>
      <c r="BY39" s="4"/>
      <c r="BZ39" s="8"/>
      <c r="CA39" s="6"/>
      <c r="CB39" s="6"/>
      <c r="CC39" s="6"/>
      <c r="CD39" s="6"/>
      <c r="CE39" s="6"/>
      <c r="CF39" s="6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6"/>
      <c r="DA39" s="7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</row>
    <row r="40" spans="1:234" s="40" customFormat="1" ht="38.25" customHeight="1" x14ac:dyDescent="0.2">
      <c r="A40" s="303"/>
      <c r="B40" s="68" t="s">
        <v>58</v>
      </c>
      <c r="C40" s="6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  <c r="O40" s="36"/>
      <c r="P40" s="36"/>
      <c r="Q40" s="36"/>
      <c r="R40" s="36"/>
      <c r="S40" s="36"/>
      <c r="T40" s="36"/>
      <c r="U40" s="36"/>
      <c r="V40" s="36"/>
      <c r="W40" s="36"/>
      <c r="X40" s="8"/>
      <c r="Y40" s="8"/>
      <c r="Z40" s="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4"/>
      <c r="BY40" s="4"/>
      <c r="BZ40" s="8"/>
      <c r="CA40" s="6"/>
      <c r="CB40" s="6"/>
      <c r="CC40" s="6"/>
      <c r="CD40" s="6"/>
      <c r="CE40" s="6"/>
      <c r="CF40" s="6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6"/>
      <c r="DA40" s="7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</row>
    <row r="41" spans="1:234" s="40" customFormat="1" ht="31.5" customHeight="1" x14ac:dyDescent="0.2">
      <c r="A41" s="303"/>
      <c r="B41" s="72" t="s">
        <v>59</v>
      </c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36"/>
      <c r="P41" s="36"/>
      <c r="Q41" s="36"/>
      <c r="R41" s="36"/>
      <c r="S41" s="36"/>
      <c r="T41" s="36"/>
      <c r="U41" s="36"/>
      <c r="V41" s="36"/>
      <c r="W41" s="36"/>
      <c r="X41" s="8"/>
      <c r="Y41" s="8"/>
      <c r="Z41" s="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4"/>
      <c r="BY41" s="4"/>
      <c r="BZ41" s="8"/>
      <c r="CA41" s="6"/>
      <c r="CB41" s="6"/>
      <c r="CC41" s="6"/>
      <c r="CD41" s="6"/>
      <c r="CE41" s="6"/>
      <c r="CF41" s="6"/>
      <c r="CG41" s="6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6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</row>
    <row r="42" spans="1:234" s="40" customFormat="1" ht="31.5" customHeight="1" x14ac:dyDescent="0.2">
      <c r="A42" s="76" t="s">
        <v>60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3"/>
      <c r="BY42" s="4"/>
      <c r="BZ42" s="4"/>
      <c r="CA42" s="6"/>
      <c r="CB42" s="6"/>
      <c r="CC42" s="6"/>
      <c r="CD42" s="6"/>
      <c r="CE42" s="6"/>
      <c r="CF42" s="6"/>
      <c r="CG42" s="6"/>
      <c r="CH42" s="6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7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40" customFormat="1" ht="31.5" customHeight="1" x14ac:dyDescent="0.2">
      <c r="A43" s="318" t="s">
        <v>3</v>
      </c>
      <c r="B43" s="321" t="s">
        <v>4</v>
      </c>
      <c r="C43" s="322"/>
      <c r="D43" s="323"/>
      <c r="E43" s="327" t="s">
        <v>61</v>
      </c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9"/>
      <c r="AM43" s="290" t="s">
        <v>62</v>
      </c>
      <c r="AN43" s="298"/>
      <c r="AO43" s="291"/>
      <c r="AP43" s="2"/>
      <c r="AQ43" s="2"/>
      <c r="AR43" s="2"/>
      <c r="AS43" s="77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3"/>
      <c r="BY43" s="4"/>
      <c r="BZ43" s="4"/>
      <c r="CA43" s="6"/>
      <c r="CB43" s="6"/>
      <c r="CC43" s="6"/>
      <c r="CD43" s="6"/>
      <c r="CE43" s="6"/>
      <c r="CF43" s="6"/>
      <c r="CG43" s="6"/>
      <c r="CH43" s="6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7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40" customFormat="1" ht="18.600000000000001" customHeight="1" x14ac:dyDescent="0.2">
      <c r="A44" s="319"/>
      <c r="B44" s="324"/>
      <c r="C44" s="325"/>
      <c r="D44" s="326"/>
      <c r="E44" s="287" t="s">
        <v>63</v>
      </c>
      <c r="F44" s="289"/>
      <c r="G44" s="287" t="s">
        <v>64</v>
      </c>
      <c r="H44" s="289"/>
      <c r="I44" s="287" t="s">
        <v>65</v>
      </c>
      <c r="J44" s="289"/>
      <c r="K44" s="287" t="s">
        <v>66</v>
      </c>
      <c r="L44" s="289"/>
      <c r="M44" s="287" t="s">
        <v>67</v>
      </c>
      <c r="N44" s="289"/>
      <c r="O44" s="287" t="s">
        <v>68</v>
      </c>
      <c r="P44" s="289"/>
      <c r="Q44" s="287" t="s">
        <v>69</v>
      </c>
      <c r="R44" s="289"/>
      <c r="S44" s="287" t="s">
        <v>70</v>
      </c>
      <c r="T44" s="289"/>
      <c r="U44" s="287" t="s">
        <v>71</v>
      </c>
      <c r="V44" s="289"/>
      <c r="W44" s="287" t="s">
        <v>72</v>
      </c>
      <c r="X44" s="289"/>
      <c r="Y44" s="287" t="s">
        <v>73</v>
      </c>
      <c r="Z44" s="289"/>
      <c r="AA44" s="287" t="s">
        <v>74</v>
      </c>
      <c r="AB44" s="289"/>
      <c r="AC44" s="287" t="s">
        <v>75</v>
      </c>
      <c r="AD44" s="289"/>
      <c r="AE44" s="287" t="s">
        <v>76</v>
      </c>
      <c r="AF44" s="289"/>
      <c r="AG44" s="287" t="s">
        <v>77</v>
      </c>
      <c r="AH44" s="289"/>
      <c r="AI44" s="287" t="s">
        <v>78</v>
      </c>
      <c r="AJ44" s="289"/>
      <c r="AK44" s="287" t="s">
        <v>79</v>
      </c>
      <c r="AL44" s="289"/>
      <c r="AM44" s="294"/>
      <c r="AN44" s="300"/>
      <c r="AO44" s="29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3"/>
      <c r="BS44" s="4"/>
      <c r="BT44" s="4"/>
      <c r="BU44" s="8"/>
      <c r="BV44" s="8"/>
      <c r="BW44" s="8"/>
      <c r="BX44" s="8"/>
      <c r="BY44" s="8"/>
      <c r="BZ44" s="8"/>
      <c r="CA44" s="6"/>
      <c r="CB44" s="6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6"/>
      <c r="CV44" s="5"/>
      <c r="CW44" s="5"/>
      <c r="CX44" s="5"/>
      <c r="CY44" s="5"/>
      <c r="CZ44" s="5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</row>
    <row r="45" spans="1:234" s="40" customFormat="1" ht="16.149999999999999" customHeight="1" x14ac:dyDescent="0.2">
      <c r="A45" s="320"/>
      <c r="B45" s="78" t="s">
        <v>80</v>
      </c>
      <c r="C45" s="79" t="s">
        <v>81</v>
      </c>
      <c r="D45" s="236" t="s">
        <v>82</v>
      </c>
      <c r="E45" s="79" t="s">
        <v>81</v>
      </c>
      <c r="F45" s="236" t="s">
        <v>82</v>
      </c>
      <c r="G45" s="79" t="s">
        <v>81</v>
      </c>
      <c r="H45" s="236" t="s">
        <v>82</v>
      </c>
      <c r="I45" s="79" t="s">
        <v>81</v>
      </c>
      <c r="J45" s="236" t="s">
        <v>82</v>
      </c>
      <c r="K45" s="79" t="s">
        <v>81</v>
      </c>
      <c r="L45" s="236" t="s">
        <v>82</v>
      </c>
      <c r="M45" s="79" t="s">
        <v>81</v>
      </c>
      <c r="N45" s="236" t="s">
        <v>82</v>
      </c>
      <c r="O45" s="79" t="s">
        <v>81</v>
      </c>
      <c r="P45" s="236" t="s">
        <v>82</v>
      </c>
      <c r="Q45" s="79" t="s">
        <v>81</v>
      </c>
      <c r="R45" s="236" t="s">
        <v>82</v>
      </c>
      <c r="S45" s="79" t="s">
        <v>81</v>
      </c>
      <c r="T45" s="236" t="s">
        <v>82</v>
      </c>
      <c r="U45" s="79" t="s">
        <v>81</v>
      </c>
      <c r="V45" s="236" t="s">
        <v>82</v>
      </c>
      <c r="W45" s="79" t="s">
        <v>81</v>
      </c>
      <c r="X45" s="236" t="s">
        <v>82</v>
      </c>
      <c r="Y45" s="79" t="s">
        <v>81</v>
      </c>
      <c r="Z45" s="236" t="s">
        <v>82</v>
      </c>
      <c r="AA45" s="79" t="s">
        <v>81</v>
      </c>
      <c r="AB45" s="236" t="s">
        <v>82</v>
      </c>
      <c r="AC45" s="79" t="s">
        <v>81</v>
      </c>
      <c r="AD45" s="236" t="s">
        <v>82</v>
      </c>
      <c r="AE45" s="79" t="s">
        <v>81</v>
      </c>
      <c r="AF45" s="236" t="s">
        <v>82</v>
      </c>
      <c r="AG45" s="79" t="s">
        <v>81</v>
      </c>
      <c r="AH45" s="236" t="s">
        <v>82</v>
      </c>
      <c r="AI45" s="79" t="s">
        <v>81</v>
      </c>
      <c r="AJ45" s="236" t="s">
        <v>82</v>
      </c>
      <c r="AK45" s="79" t="s">
        <v>81</v>
      </c>
      <c r="AL45" s="236" t="s">
        <v>82</v>
      </c>
      <c r="AM45" s="235" t="s">
        <v>83</v>
      </c>
      <c r="AN45" s="237" t="s">
        <v>84</v>
      </c>
      <c r="AO45" s="237" t="s">
        <v>85</v>
      </c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3"/>
      <c r="BS45" s="4"/>
      <c r="BT45" s="4"/>
      <c r="BU45" s="8"/>
      <c r="BV45" s="8"/>
      <c r="BW45" s="8"/>
      <c r="BX45" s="8"/>
      <c r="BY45" s="8"/>
      <c r="BZ45" s="8"/>
      <c r="CA45" s="6"/>
      <c r="CB45" s="6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6"/>
      <c r="CV45" s="5"/>
      <c r="CW45" s="5"/>
      <c r="CX45" s="5"/>
      <c r="CY45" s="5"/>
      <c r="CZ45" s="5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</row>
    <row r="46" spans="1:234" s="40" customFormat="1" ht="16.899999999999999" customHeight="1" x14ac:dyDescent="0.25">
      <c r="A46" s="83" t="s">
        <v>86</v>
      </c>
      <c r="B46" s="84">
        <f>SUM(C46:D46)</f>
        <v>0</v>
      </c>
      <c r="C46" s="84">
        <f t="shared" ref="C46:D49" si="10">+E46+G46+I46+K46+M46+O46+Q46+S46+U46+W46+Y46+AA46+AC46+AE46+AG46+AI46+AK46</f>
        <v>0</v>
      </c>
      <c r="D46" s="85">
        <f t="shared" si="10"/>
        <v>0</v>
      </c>
      <c r="E46" s="65"/>
      <c r="F46" s="67"/>
      <c r="G46" s="65"/>
      <c r="H46" s="67"/>
      <c r="I46" s="65"/>
      <c r="J46" s="67"/>
      <c r="K46" s="65"/>
      <c r="L46" s="67"/>
      <c r="M46" s="65"/>
      <c r="N46" s="67"/>
      <c r="O46" s="65"/>
      <c r="P46" s="67"/>
      <c r="Q46" s="65"/>
      <c r="R46" s="67"/>
      <c r="S46" s="65"/>
      <c r="T46" s="67"/>
      <c r="U46" s="65"/>
      <c r="V46" s="67"/>
      <c r="W46" s="65"/>
      <c r="X46" s="67"/>
      <c r="Y46" s="65"/>
      <c r="Z46" s="67"/>
      <c r="AA46" s="65"/>
      <c r="AB46" s="67"/>
      <c r="AC46" s="65"/>
      <c r="AD46" s="67"/>
      <c r="AE46" s="65"/>
      <c r="AF46" s="67"/>
      <c r="AG46" s="65"/>
      <c r="AH46" s="67"/>
      <c r="AI46" s="65"/>
      <c r="AJ46" s="67"/>
      <c r="AK46" s="65"/>
      <c r="AL46" s="67"/>
      <c r="AM46" s="86"/>
      <c r="AN46" s="86"/>
      <c r="AO46" s="86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3"/>
      <c r="BS46" s="4"/>
      <c r="BT46" s="4"/>
      <c r="BU46" s="8"/>
      <c r="BV46" s="8"/>
      <c r="BW46" s="8"/>
      <c r="BX46" s="8"/>
      <c r="BY46" s="8"/>
      <c r="BZ46" s="8"/>
      <c r="CA46" s="6"/>
      <c r="CB46" s="6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6"/>
      <c r="CV46" s="5"/>
      <c r="CW46" s="5"/>
      <c r="CX46" s="5"/>
      <c r="CY46" s="5"/>
      <c r="CZ46" s="5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</row>
    <row r="47" spans="1:234" s="40" customFormat="1" ht="16.899999999999999" customHeight="1" x14ac:dyDescent="0.25">
      <c r="A47" s="87" t="s">
        <v>87</v>
      </c>
      <c r="B47" s="88">
        <f>SUM(C47:D47)</f>
        <v>0</v>
      </c>
      <c r="C47" s="88">
        <f t="shared" si="10"/>
        <v>0</v>
      </c>
      <c r="D47" s="89">
        <f t="shared" si="10"/>
        <v>0</v>
      </c>
      <c r="E47" s="69"/>
      <c r="F47" s="71"/>
      <c r="G47" s="69"/>
      <c r="H47" s="71"/>
      <c r="I47" s="69"/>
      <c r="J47" s="71"/>
      <c r="K47" s="69"/>
      <c r="L47" s="71"/>
      <c r="M47" s="69"/>
      <c r="N47" s="71"/>
      <c r="O47" s="69"/>
      <c r="P47" s="71"/>
      <c r="Q47" s="69"/>
      <c r="R47" s="71"/>
      <c r="S47" s="69"/>
      <c r="T47" s="71"/>
      <c r="U47" s="69"/>
      <c r="V47" s="71"/>
      <c r="W47" s="69"/>
      <c r="X47" s="71"/>
      <c r="Y47" s="69"/>
      <c r="Z47" s="71"/>
      <c r="AA47" s="69"/>
      <c r="AB47" s="71"/>
      <c r="AC47" s="69"/>
      <c r="AD47" s="71"/>
      <c r="AE47" s="69"/>
      <c r="AF47" s="71"/>
      <c r="AG47" s="69"/>
      <c r="AH47" s="71"/>
      <c r="AI47" s="69"/>
      <c r="AJ47" s="71"/>
      <c r="AK47" s="69"/>
      <c r="AL47" s="71"/>
      <c r="AM47" s="90"/>
      <c r="AN47" s="90"/>
      <c r="AO47" s="90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3"/>
      <c r="BS47" s="4"/>
      <c r="BT47" s="4"/>
      <c r="BU47" s="8"/>
      <c r="BV47" s="8"/>
      <c r="BW47" s="8"/>
      <c r="BX47" s="8"/>
      <c r="BY47" s="8"/>
      <c r="BZ47" s="8"/>
      <c r="CA47" s="6"/>
      <c r="CB47" s="6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6"/>
      <c r="CV47" s="5"/>
      <c r="CW47" s="5"/>
      <c r="CX47" s="5"/>
      <c r="CY47" s="5"/>
      <c r="CZ47" s="5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</row>
    <row r="48" spans="1:234" s="40" customFormat="1" ht="16.899999999999999" customHeight="1" x14ac:dyDescent="0.2">
      <c r="A48" s="87" t="s">
        <v>88</v>
      </c>
      <c r="B48" s="88">
        <f>SUM(C48:D48)</f>
        <v>0</v>
      </c>
      <c r="C48" s="88">
        <f t="shared" si="10"/>
        <v>0</v>
      </c>
      <c r="D48" s="89">
        <f t="shared" si="10"/>
        <v>0</v>
      </c>
      <c r="E48" s="69"/>
      <c r="F48" s="71"/>
      <c r="G48" s="69"/>
      <c r="H48" s="71"/>
      <c r="I48" s="69"/>
      <c r="J48" s="71"/>
      <c r="K48" s="69"/>
      <c r="L48" s="71"/>
      <c r="M48" s="69"/>
      <c r="N48" s="71"/>
      <c r="O48" s="69"/>
      <c r="P48" s="71"/>
      <c r="Q48" s="69"/>
      <c r="R48" s="71"/>
      <c r="S48" s="69"/>
      <c r="T48" s="71"/>
      <c r="U48" s="69"/>
      <c r="V48" s="71"/>
      <c r="W48" s="69"/>
      <c r="X48" s="71"/>
      <c r="Y48" s="69"/>
      <c r="Z48" s="71"/>
      <c r="AA48" s="69"/>
      <c r="AB48" s="71"/>
      <c r="AC48" s="69"/>
      <c r="AD48" s="71"/>
      <c r="AE48" s="69"/>
      <c r="AF48" s="71"/>
      <c r="AG48" s="69"/>
      <c r="AH48" s="71"/>
      <c r="AI48" s="69"/>
      <c r="AJ48" s="71"/>
      <c r="AK48" s="69"/>
      <c r="AL48" s="71"/>
      <c r="AM48" s="71"/>
      <c r="AN48" s="71"/>
      <c r="AO48" s="71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3"/>
      <c r="BS48" s="4"/>
      <c r="BT48" s="4"/>
      <c r="BU48" s="8"/>
      <c r="BV48" s="8"/>
      <c r="BW48" s="8"/>
      <c r="BX48" s="8"/>
      <c r="BY48" s="8"/>
      <c r="BZ48" s="8"/>
      <c r="CA48" s="6"/>
      <c r="CB48" s="6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6"/>
      <c r="CV48" s="5"/>
      <c r="CW48" s="5"/>
      <c r="CX48" s="5"/>
      <c r="CY48" s="5"/>
      <c r="CZ48" s="5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</row>
    <row r="49" spans="1:233" s="40" customFormat="1" ht="15" x14ac:dyDescent="0.25">
      <c r="A49" s="91" t="s">
        <v>89</v>
      </c>
      <c r="B49" s="92">
        <f>SUM(C49:D49)</f>
        <v>0</v>
      </c>
      <c r="C49" s="92">
        <f t="shared" si="10"/>
        <v>0</v>
      </c>
      <c r="D49" s="93">
        <f t="shared" si="10"/>
        <v>0</v>
      </c>
      <c r="E49" s="94"/>
      <c r="F49" s="95"/>
      <c r="G49" s="94"/>
      <c r="H49" s="95"/>
      <c r="I49" s="94"/>
      <c r="J49" s="95"/>
      <c r="K49" s="94"/>
      <c r="L49" s="95"/>
      <c r="M49" s="94"/>
      <c r="N49" s="95"/>
      <c r="O49" s="94"/>
      <c r="P49" s="95"/>
      <c r="Q49" s="94"/>
      <c r="R49" s="95"/>
      <c r="S49" s="94"/>
      <c r="T49" s="95"/>
      <c r="U49" s="94"/>
      <c r="V49" s="95"/>
      <c r="W49" s="94"/>
      <c r="X49" s="95"/>
      <c r="Y49" s="94"/>
      <c r="Z49" s="95"/>
      <c r="AA49" s="94"/>
      <c r="AB49" s="95"/>
      <c r="AC49" s="94"/>
      <c r="AD49" s="95"/>
      <c r="AE49" s="94"/>
      <c r="AF49" s="95"/>
      <c r="AG49" s="94"/>
      <c r="AH49" s="95"/>
      <c r="AI49" s="94"/>
      <c r="AJ49" s="95"/>
      <c r="AK49" s="94"/>
      <c r="AL49" s="95"/>
      <c r="AM49" s="96"/>
      <c r="AN49" s="96"/>
      <c r="AO49" s="96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3"/>
      <c r="BS49" s="4"/>
      <c r="BT49" s="4"/>
      <c r="BU49" s="8"/>
      <c r="BV49" s="8"/>
      <c r="BW49" s="8"/>
      <c r="BX49" s="8"/>
      <c r="BY49" s="8"/>
      <c r="BZ49" s="8"/>
      <c r="CA49" s="6"/>
      <c r="CB49" s="6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6"/>
      <c r="CV49" s="5"/>
      <c r="CW49" s="5"/>
      <c r="CX49" s="5"/>
      <c r="CY49" s="5"/>
      <c r="CZ49" s="5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</row>
    <row r="50" spans="1:233" s="40" customFormat="1" x14ac:dyDescent="0.2">
      <c r="A50" s="76" t="s">
        <v>90</v>
      </c>
      <c r="B50" s="97"/>
      <c r="C50" s="97"/>
      <c r="D50" s="98"/>
      <c r="E50" s="98"/>
      <c r="F50" s="98"/>
      <c r="G50" s="98"/>
      <c r="H50" s="12"/>
      <c r="I50" s="14"/>
      <c r="J50" s="12"/>
      <c r="K50" s="1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3"/>
      <c r="BW50" s="3"/>
      <c r="BX50" s="4"/>
      <c r="BY50" s="4"/>
      <c r="BZ50" s="4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6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</row>
    <row r="51" spans="1:233" s="40" customFormat="1" ht="52.5" x14ac:dyDescent="0.2">
      <c r="A51" s="287" t="s">
        <v>3</v>
      </c>
      <c r="B51" s="289"/>
      <c r="C51" s="99" t="s">
        <v>4</v>
      </c>
      <c r="D51" s="99" t="s">
        <v>5</v>
      </c>
      <c r="E51" s="100" t="s">
        <v>91</v>
      </c>
      <c r="F51" s="17" t="s">
        <v>92</v>
      </c>
      <c r="G51" s="16" t="s">
        <v>8</v>
      </c>
      <c r="H51" s="23" t="s">
        <v>9</v>
      </c>
      <c r="I51" s="101" t="s">
        <v>10</v>
      </c>
      <c r="J51" s="24" t="s">
        <v>15</v>
      </c>
      <c r="K51" s="24" t="s">
        <v>16</v>
      </c>
      <c r="L51" s="24" t="s">
        <v>93</v>
      </c>
      <c r="M51" s="24" t="s">
        <v>94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3"/>
      <c r="BW51" s="3"/>
      <c r="BX51" s="4"/>
      <c r="BY51" s="4"/>
      <c r="BZ51" s="4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6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</row>
    <row r="52" spans="1:233" s="40" customFormat="1" x14ac:dyDescent="0.2">
      <c r="A52" s="304" t="s">
        <v>95</v>
      </c>
      <c r="B52" s="305"/>
      <c r="C52" s="102">
        <f>SUM(D52:F52)</f>
        <v>0</v>
      </c>
      <c r="D52" s="103"/>
      <c r="E52" s="104"/>
      <c r="F52" s="105"/>
      <c r="G52" s="106"/>
      <c r="H52" s="107"/>
      <c r="I52" s="108"/>
      <c r="J52" s="109"/>
      <c r="K52" s="109"/>
      <c r="L52" s="109"/>
      <c r="M52" s="109"/>
      <c r="N52" s="8" t="str">
        <f>CA52&amp;CB52&amp;CC52&amp;CD52</f>
        <v/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3"/>
      <c r="BW52" s="3"/>
      <c r="BX52" s="4"/>
      <c r="BY52" s="4"/>
      <c r="BZ52" s="4"/>
      <c r="CA52" s="37" t="str">
        <f>IF(DA52=1,"* Pueblos Originarios debe ser MENOR O IGUAL al Total. ","")</f>
        <v/>
      </c>
      <c r="CB52" s="37" t="str">
        <f>IF(DB52=1,"* Migrantes debe ser MENOR O IGUAL al Total. ","")</f>
        <v/>
      </c>
      <c r="CC52" s="37" t="str">
        <f>IF(DC52=1,"* NNAJ SENAME debe ser MENOR O IGUAL al Total. ","")</f>
        <v/>
      </c>
      <c r="CD52" s="37" t="str">
        <f>IF(DD52=1,"* NNAJ Mejor Niñez debe ser MENOR O IGUAL al Total. ","")</f>
        <v/>
      </c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6"/>
      <c r="DA52" s="38">
        <f>IF(J52&gt;$C52,1,0)</f>
        <v>0</v>
      </c>
      <c r="DB52" s="38">
        <f>IF(K52&gt;$C52,1,0)</f>
        <v>0</v>
      </c>
      <c r="DC52" s="38">
        <f>IF(L52&gt;$C52,1,0)</f>
        <v>0</v>
      </c>
      <c r="DD52" s="38">
        <f>IF(M52&gt;$C52,1,0)</f>
        <v>0</v>
      </c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</row>
    <row r="53" spans="1:233" s="40" customFormat="1" x14ac:dyDescent="0.2">
      <c r="A53" s="306" t="s">
        <v>96</v>
      </c>
      <c r="B53" s="307"/>
      <c r="C53" s="110">
        <f t="shared" ref="C53:C58" si="11">SUM(D53:F53)</f>
        <v>0</v>
      </c>
      <c r="D53" s="111"/>
      <c r="E53" s="112"/>
      <c r="F53" s="113"/>
      <c r="G53" s="114"/>
      <c r="H53" s="107"/>
      <c r="I53" s="108"/>
      <c r="J53" s="109"/>
      <c r="K53" s="109"/>
      <c r="L53" s="109"/>
      <c r="M53" s="109"/>
      <c r="N53" s="8" t="str">
        <f t="shared" ref="N53:N60" si="12">CA53&amp;CB53&amp;CC53&amp;CD53</f>
        <v/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3"/>
      <c r="BW53" s="3"/>
      <c r="BX53" s="4"/>
      <c r="BY53" s="4"/>
      <c r="BZ53" s="4"/>
      <c r="CA53" s="37" t="str">
        <f t="shared" ref="CA53:CA60" si="13">IF(DA53=1,"* Pueblos Originarios debe ser MENOR O IGUAL al Total. ","")</f>
        <v/>
      </c>
      <c r="CB53" s="37" t="str">
        <f t="shared" ref="CB53:CB60" si="14">IF(DB53=1,"* Migrantes debe ser MENOR O IGUAL al Total. ","")</f>
        <v/>
      </c>
      <c r="CC53" s="37" t="str">
        <f t="shared" ref="CC53:CC60" si="15">IF(DC53=1,"* NNAJ SENAME debe ser MENOR O IGUAL al Total. ","")</f>
        <v/>
      </c>
      <c r="CD53" s="37" t="str">
        <f t="shared" ref="CD53:CD60" si="16">IF(DD53=1,"* NNAJ Mejor Niñez debe ser MENOR O IGUAL al Total. ","")</f>
        <v/>
      </c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6"/>
      <c r="DA53" s="38">
        <f t="shared" ref="DA53:DD60" si="17">IF(J53&gt;$C53,1,0)</f>
        <v>0</v>
      </c>
      <c r="DB53" s="38">
        <f t="shared" si="17"/>
        <v>0</v>
      </c>
      <c r="DC53" s="38">
        <f t="shared" si="17"/>
        <v>0</v>
      </c>
      <c r="DD53" s="38">
        <f t="shared" si="17"/>
        <v>0</v>
      </c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</row>
    <row r="54" spans="1:233" s="40" customFormat="1" ht="14.25" customHeight="1" x14ac:dyDescent="0.2">
      <c r="A54" s="306" t="s">
        <v>97</v>
      </c>
      <c r="B54" s="307"/>
      <c r="C54" s="25">
        <f t="shared" si="11"/>
        <v>0</v>
      </c>
      <c r="D54" s="111"/>
      <c r="E54" s="112"/>
      <c r="F54" s="113"/>
      <c r="G54" s="114"/>
      <c r="H54" s="107"/>
      <c r="I54" s="108"/>
      <c r="J54" s="109"/>
      <c r="K54" s="109"/>
      <c r="L54" s="109"/>
      <c r="M54" s="109"/>
      <c r="N54" s="8" t="str">
        <f t="shared" si="12"/>
        <v/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3"/>
      <c r="BW54" s="3"/>
      <c r="BX54" s="4"/>
      <c r="BY54" s="4"/>
      <c r="BZ54" s="4"/>
      <c r="CA54" s="37" t="str">
        <f t="shared" si="13"/>
        <v/>
      </c>
      <c r="CB54" s="37" t="str">
        <f t="shared" si="14"/>
        <v/>
      </c>
      <c r="CC54" s="37" t="str">
        <f t="shared" si="15"/>
        <v/>
      </c>
      <c r="CD54" s="37" t="str">
        <f t="shared" si="16"/>
        <v/>
      </c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6"/>
      <c r="DA54" s="38">
        <f t="shared" si="17"/>
        <v>0</v>
      </c>
      <c r="DB54" s="38">
        <f t="shared" si="17"/>
        <v>0</v>
      </c>
      <c r="DC54" s="38">
        <f t="shared" si="17"/>
        <v>0</v>
      </c>
      <c r="DD54" s="38">
        <f t="shared" si="17"/>
        <v>0</v>
      </c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</row>
    <row r="55" spans="1:233" s="40" customFormat="1" x14ac:dyDescent="0.2">
      <c r="A55" s="306" t="s">
        <v>98</v>
      </c>
      <c r="B55" s="307"/>
      <c r="C55" s="25">
        <f t="shared" si="11"/>
        <v>0</v>
      </c>
      <c r="D55" s="111"/>
      <c r="E55" s="115"/>
      <c r="F55" s="113"/>
      <c r="G55" s="116"/>
      <c r="H55" s="117"/>
      <c r="I55" s="118"/>
      <c r="J55" s="119"/>
      <c r="K55" s="119"/>
      <c r="L55" s="119"/>
      <c r="M55" s="119"/>
      <c r="N55" s="8" t="str">
        <f t="shared" si="12"/>
        <v/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3"/>
      <c r="BW55" s="3"/>
      <c r="BX55" s="4"/>
      <c r="BY55" s="4"/>
      <c r="BZ55" s="4"/>
      <c r="CA55" s="37" t="str">
        <f t="shared" si="13"/>
        <v/>
      </c>
      <c r="CB55" s="37" t="str">
        <f t="shared" si="14"/>
        <v/>
      </c>
      <c r="CC55" s="37" t="str">
        <f t="shared" si="15"/>
        <v/>
      </c>
      <c r="CD55" s="37" t="str">
        <f t="shared" si="16"/>
        <v/>
      </c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6"/>
      <c r="DA55" s="38">
        <f t="shared" si="17"/>
        <v>0</v>
      </c>
      <c r="DB55" s="38">
        <f t="shared" si="17"/>
        <v>0</v>
      </c>
      <c r="DC55" s="38">
        <f t="shared" si="17"/>
        <v>0</v>
      </c>
      <c r="DD55" s="38">
        <f t="shared" si="17"/>
        <v>0</v>
      </c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</row>
    <row r="56" spans="1:233" s="40" customFormat="1" x14ac:dyDescent="0.2">
      <c r="A56" s="303" t="s">
        <v>99</v>
      </c>
      <c r="B56" s="64" t="s">
        <v>100</v>
      </c>
      <c r="C56" s="120">
        <f t="shared" si="11"/>
        <v>47</v>
      </c>
      <c r="D56" s="103">
        <v>47</v>
      </c>
      <c r="E56" s="104"/>
      <c r="F56" s="105"/>
      <c r="G56" s="106"/>
      <c r="H56" s="121"/>
      <c r="I56" s="122"/>
      <c r="J56" s="123"/>
      <c r="K56" s="123"/>
      <c r="L56" s="123"/>
      <c r="M56" s="123"/>
      <c r="N56" s="8" t="str">
        <f t="shared" si="12"/>
        <v/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3"/>
      <c r="BW56" s="3"/>
      <c r="BX56" s="4"/>
      <c r="BY56" s="4"/>
      <c r="BZ56" s="4"/>
      <c r="CA56" s="37" t="str">
        <f t="shared" si="13"/>
        <v/>
      </c>
      <c r="CB56" s="37" t="str">
        <f t="shared" si="14"/>
        <v/>
      </c>
      <c r="CC56" s="37" t="str">
        <f t="shared" si="15"/>
        <v/>
      </c>
      <c r="CD56" s="37" t="str">
        <f t="shared" si="16"/>
        <v/>
      </c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6"/>
      <c r="DA56" s="38">
        <f t="shared" si="17"/>
        <v>0</v>
      </c>
      <c r="DB56" s="38">
        <f t="shared" si="17"/>
        <v>0</v>
      </c>
      <c r="DC56" s="38">
        <f t="shared" si="17"/>
        <v>0</v>
      </c>
      <c r="DD56" s="38">
        <f t="shared" si="17"/>
        <v>0</v>
      </c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</row>
    <row r="57" spans="1:233" s="40" customFormat="1" x14ac:dyDescent="0.2">
      <c r="A57" s="303"/>
      <c r="B57" s="68" t="s">
        <v>101</v>
      </c>
      <c r="C57" s="25">
        <f t="shared" si="11"/>
        <v>0</v>
      </c>
      <c r="D57" s="111"/>
      <c r="E57" s="112"/>
      <c r="F57" s="113"/>
      <c r="G57" s="114"/>
      <c r="H57" s="121"/>
      <c r="I57" s="122"/>
      <c r="J57" s="123"/>
      <c r="K57" s="123"/>
      <c r="L57" s="123"/>
      <c r="M57" s="123"/>
      <c r="N57" s="8" t="str">
        <f t="shared" si="12"/>
        <v/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3"/>
      <c r="BW57" s="3"/>
      <c r="BX57" s="4"/>
      <c r="BY57" s="4"/>
      <c r="BZ57" s="4"/>
      <c r="CA57" s="37" t="str">
        <f t="shared" si="13"/>
        <v/>
      </c>
      <c r="CB57" s="37" t="str">
        <f t="shared" si="14"/>
        <v/>
      </c>
      <c r="CC57" s="37" t="str">
        <f t="shared" si="15"/>
        <v/>
      </c>
      <c r="CD57" s="37" t="str">
        <f t="shared" si="16"/>
        <v/>
      </c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6"/>
      <c r="DA57" s="38">
        <f t="shared" si="17"/>
        <v>0</v>
      </c>
      <c r="DB57" s="38">
        <f t="shared" si="17"/>
        <v>0</v>
      </c>
      <c r="DC57" s="38">
        <f t="shared" si="17"/>
        <v>0</v>
      </c>
      <c r="DD57" s="38">
        <f t="shared" si="17"/>
        <v>0</v>
      </c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</row>
    <row r="58" spans="1:233" s="40" customFormat="1" ht="21" x14ac:dyDescent="0.2">
      <c r="A58" s="303"/>
      <c r="B58" s="124" t="s">
        <v>102</v>
      </c>
      <c r="C58" s="53">
        <f t="shared" si="11"/>
        <v>0</v>
      </c>
      <c r="D58" s="125"/>
      <c r="E58" s="126"/>
      <c r="F58" s="127"/>
      <c r="G58" s="128"/>
      <c r="H58" s="107"/>
      <c r="I58" s="108"/>
      <c r="J58" s="109"/>
      <c r="K58" s="109"/>
      <c r="L58" s="109"/>
      <c r="M58" s="109"/>
      <c r="N58" s="8" t="str">
        <f t="shared" si="12"/>
        <v/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3"/>
      <c r="BW58" s="3"/>
      <c r="BX58" s="4"/>
      <c r="BY58" s="4"/>
      <c r="BZ58" s="4"/>
      <c r="CA58" s="37" t="str">
        <f t="shared" si="13"/>
        <v/>
      </c>
      <c r="CB58" s="37" t="str">
        <f t="shared" si="14"/>
        <v/>
      </c>
      <c r="CC58" s="37" t="str">
        <f t="shared" si="15"/>
        <v/>
      </c>
      <c r="CD58" s="37" t="str">
        <f t="shared" si="16"/>
        <v/>
      </c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6"/>
      <c r="DA58" s="38">
        <f t="shared" si="17"/>
        <v>0</v>
      </c>
      <c r="DB58" s="38">
        <f t="shared" si="17"/>
        <v>0</v>
      </c>
      <c r="DC58" s="38">
        <f t="shared" si="17"/>
        <v>0</v>
      </c>
      <c r="DD58" s="38">
        <f t="shared" si="17"/>
        <v>0</v>
      </c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</row>
    <row r="59" spans="1:233" s="40" customFormat="1" x14ac:dyDescent="0.2">
      <c r="A59" s="308" t="s">
        <v>103</v>
      </c>
      <c r="B59" s="309"/>
      <c r="C59" s="120">
        <f>SUM(D59:G59)</f>
        <v>0</v>
      </c>
      <c r="D59" s="103"/>
      <c r="E59" s="104"/>
      <c r="F59" s="105"/>
      <c r="G59" s="129"/>
      <c r="H59" s="130"/>
      <c r="I59" s="129"/>
      <c r="J59" s="131"/>
      <c r="K59" s="131"/>
      <c r="L59" s="131"/>
      <c r="M59" s="131"/>
      <c r="N59" s="8" t="str">
        <f t="shared" si="12"/>
        <v/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3"/>
      <c r="BW59" s="3"/>
      <c r="BX59" s="4"/>
      <c r="BY59" s="4"/>
      <c r="BZ59" s="4"/>
      <c r="CA59" s="37" t="str">
        <f t="shared" si="13"/>
        <v/>
      </c>
      <c r="CB59" s="37" t="str">
        <f t="shared" si="14"/>
        <v/>
      </c>
      <c r="CC59" s="37" t="str">
        <f t="shared" si="15"/>
        <v/>
      </c>
      <c r="CD59" s="37" t="str">
        <f t="shared" si="16"/>
        <v/>
      </c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6"/>
      <c r="DA59" s="38">
        <f t="shared" si="17"/>
        <v>0</v>
      </c>
      <c r="DB59" s="38">
        <f t="shared" si="17"/>
        <v>0</v>
      </c>
      <c r="DC59" s="38">
        <f t="shared" si="17"/>
        <v>0</v>
      </c>
      <c r="DD59" s="38">
        <f t="shared" si="17"/>
        <v>0</v>
      </c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</row>
    <row r="60" spans="1:233" s="40" customFormat="1" x14ac:dyDescent="0.2">
      <c r="A60" s="310" t="s">
        <v>104</v>
      </c>
      <c r="B60" s="311"/>
      <c r="C60" s="53">
        <f>SUM(D60:G60)</f>
        <v>1351</v>
      </c>
      <c r="D60" s="125">
        <v>440</v>
      </c>
      <c r="E60" s="126">
        <v>272</v>
      </c>
      <c r="F60" s="132">
        <v>282</v>
      </c>
      <c r="G60" s="118">
        <v>357</v>
      </c>
      <c r="H60" s="117"/>
      <c r="I60" s="118"/>
      <c r="J60" s="119"/>
      <c r="K60" s="119"/>
      <c r="L60" s="119"/>
      <c r="M60" s="119"/>
      <c r="N60" s="8" t="str">
        <f t="shared" si="12"/>
        <v/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3"/>
      <c r="BW60" s="3"/>
      <c r="BX60" s="4"/>
      <c r="BY60" s="4"/>
      <c r="BZ60" s="4"/>
      <c r="CA60" s="37" t="str">
        <f t="shared" si="13"/>
        <v/>
      </c>
      <c r="CB60" s="37" t="str">
        <f t="shared" si="14"/>
        <v/>
      </c>
      <c r="CC60" s="37" t="str">
        <f t="shared" si="15"/>
        <v/>
      </c>
      <c r="CD60" s="37" t="str">
        <f t="shared" si="16"/>
        <v/>
      </c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6"/>
      <c r="DA60" s="38">
        <f t="shared" si="17"/>
        <v>0</v>
      </c>
      <c r="DB60" s="38">
        <f t="shared" si="17"/>
        <v>0</v>
      </c>
      <c r="DC60" s="38">
        <f t="shared" si="17"/>
        <v>0</v>
      </c>
      <c r="DD60" s="38">
        <f t="shared" si="17"/>
        <v>0</v>
      </c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</row>
    <row r="61" spans="1:233" s="40" customFormat="1" x14ac:dyDescent="0.2">
      <c r="A61" s="312" t="s">
        <v>4</v>
      </c>
      <c r="B61" s="313"/>
      <c r="C61" s="133">
        <f t="shared" ref="C61:J61" si="18">SUM(C52:C60)</f>
        <v>1398</v>
      </c>
      <c r="D61" s="133">
        <f>SUM(D52:D60)</f>
        <v>487</v>
      </c>
      <c r="E61" s="134">
        <f t="shared" si="18"/>
        <v>272</v>
      </c>
      <c r="F61" s="135">
        <f t="shared" si="18"/>
        <v>282</v>
      </c>
      <c r="G61" s="136">
        <f>SUM(G59:G60)</f>
        <v>357</v>
      </c>
      <c r="H61" s="137">
        <f t="shared" si="18"/>
        <v>0</v>
      </c>
      <c r="I61" s="136">
        <f t="shared" si="18"/>
        <v>0</v>
      </c>
      <c r="J61" s="138">
        <f t="shared" si="18"/>
        <v>0</v>
      </c>
      <c r="K61" s="138">
        <f>SUM(K52:K60)</f>
        <v>0</v>
      </c>
      <c r="L61" s="138">
        <f>SUM(L52:L60)</f>
        <v>0</v>
      </c>
      <c r="M61" s="138">
        <f>SUM(M52:M60)</f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3"/>
      <c r="BW61" s="3"/>
      <c r="BX61" s="4"/>
      <c r="BY61" s="4"/>
      <c r="BZ61" s="4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6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</row>
    <row r="62" spans="1:233" s="40" customFormat="1" x14ac:dyDescent="0.2">
      <c r="A62" s="139" t="s">
        <v>105</v>
      </c>
      <c r="B62" s="140"/>
      <c r="C62" s="141"/>
      <c r="D62" s="141"/>
      <c r="E62" s="141"/>
      <c r="F62" s="14"/>
      <c r="G62" s="14"/>
      <c r="H62" s="12"/>
      <c r="I62" s="14"/>
      <c r="J62" s="12"/>
      <c r="K62" s="1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3"/>
      <c r="BW62" s="3"/>
      <c r="BX62" s="4"/>
      <c r="BY62" s="4"/>
      <c r="BZ62" s="4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6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</row>
    <row r="63" spans="1:233" s="40" customFormat="1" x14ac:dyDescent="0.2">
      <c r="A63" s="142" t="s">
        <v>106</v>
      </c>
      <c r="B63" s="143"/>
      <c r="C63" s="143"/>
      <c r="D63" s="143"/>
      <c r="E63" s="143"/>
      <c r="F63" s="144"/>
      <c r="G63" s="144"/>
      <c r="H63" s="144"/>
      <c r="I63" s="14"/>
      <c r="J63" s="12"/>
      <c r="K63" s="1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3"/>
      <c r="BW63" s="3"/>
      <c r="BX63" s="4"/>
      <c r="BY63" s="4"/>
      <c r="BZ63" s="4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6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</row>
    <row r="64" spans="1:233" customFormat="1" ht="21" x14ac:dyDescent="0.25">
      <c r="A64" s="287" t="s">
        <v>3</v>
      </c>
      <c r="B64" s="289"/>
      <c r="C64" s="234" t="s">
        <v>4</v>
      </c>
      <c r="D64" s="145" t="s">
        <v>107</v>
      </c>
      <c r="E64" s="17" t="s">
        <v>108</v>
      </c>
      <c r="F64" s="18" t="s">
        <v>85</v>
      </c>
      <c r="G64" s="61" t="s">
        <v>15</v>
      </c>
      <c r="H64" s="17" t="s">
        <v>16</v>
      </c>
      <c r="I64" s="17" t="s">
        <v>109</v>
      </c>
      <c r="J64" s="24" t="s">
        <v>110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2"/>
      <c r="DR64" s="2"/>
      <c r="DS64" s="2"/>
      <c r="DT64" s="2"/>
      <c r="DU64" s="2"/>
      <c r="DV64" s="2"/>
      <c r="DW64" s="2"/>
      <c r="DX64" s="2"/>
      <c r="DY64" s="2"/>
    </row>
    <row r="65" spans="1:233" customFormat="1" ht="15" x14ac:dyDescent="0.25">
      <c r="A65" s="314" t="s">
        <v>111</v>
      </c>
      <c r="B65" s="315"/>
      <c r="C65" s="146">
        <f>SUM(D65:F65)</f>
        <v>290</v>
      </c>
      <c r="D65" s="103">
        <v>213</v>
      </c>
      <c r="E65" s="104">
        <v>77</v>
      </c>
      <c r="F65" s="147"/>
      <c r="G65" s="148"/>
      <c r="H65" s="66"/>
      <c r="I65" s="66"/>
      <c r="J65" s="6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37" t="str">
        <f>IF(DA65=1,"* Pueblos Originarios debe ser MENOR O IGUAL al Total. ","")</f>
        <v/>
      </c>
      <c r="CB65" s="37" t="str">
        <f>IF(DB65=1,"* Migrantes debe ser MENOR O IGUAL al Total. ","")</f>
        <v/>
      </c>
      <c r="CC65" s="37" t="str">
        <f>IF(DC65=1,"* Multimorbilidad Crónica debe ser MENOR O IGUAL al Total. ","")</f>
        <v/>
      </c>
      <c r="CD65" s="37" t="str">
        <f>IF(DD65=1,"* Población ELEAM o Institucionalizada debe ser MENOR O IGUAL al Total. ","")</f>
        <v/>
      </c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38">
        <f>IF(G65&gt;$C65,1,0)</f>
        <v>0</v>
      </c>
      <c r="DB65" s="38">
        <f>IF(H65&gt;$C65,1,0)</f>
        <v>0</v>
      </c>
      <c r="DC65" s="38">
        <f>IF(I65&gt;$C65,1,0)</f>
        <v>0</v>
      </c>
      <c r="DD65" s="38">
        <f>IF(J65&gt;$C65,1,0)</f>
        <v>0</v>
      </c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2"/>
      <c r="DR65" s="2"/>
      <c r="DS65" s="2"/>
      <c r="DT65" s="2"/>
      <c r="DU65" s="2"/>
      <c r="DV65" s="2"/>
      <c r="DW65" s="2"/>
      <c r="DX65" s="2"/>
      <c r="DY65" s="2"/>
    </row>
    <row r="66" spans="1:233" customFormat="1" ht="15" x14ac:dyDescent="0.25">
      <c r="A66" s="316" t="s">
        <v>112</v>
      </c>
      <c r="B66" s="317"/>
      <c r="C66" s="149">
        <f>SUM(D66:F66)</f>
        <v>259</v>
      </c>
      <c r="D66" s="125">
        <v>185</v>
      </c>
      <c r="E66" s="126">
        <v>74</v>
      </c>
      <c r="F66" s="150"/>
      <c r="G66" s="151"/>
      <c r="H66" s="152"/>
      <c r="I66" s="152"/>
      <c r="J66" s="9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37" t="str">
        <f t="shared" ref="CA66:CA75" si="19">IF(DA66=1,"* Pueblos Originarios debe ser MENOR O IGUAL al Total. ","")</f>
        <v/>
      </c>
      <c r="CB66" s="37" t="str">
        <f t="shared" ref="CB66:CB75" si="20">IF(DB66=1,"* Migrantes debe ser MENOR O IGUAL al Total. ","")</f>
        <v/>
      </c>
      <c r="CC66" s="37" t="str">
        <f t="shared" ref="CC66:CC75" si="21">IF(DC66=1,"* Multimorbilidad Crónica debe ser MENOR O IGUAL al Total. ","")</f>
        <v/>
      </c>
      <c r="CD66" s="37" t="str">
        <f t="shared" ref="CD66:CD75" si="22">IF(DD66=1,"* Población ELEAM o Institucionalizada debe ser MENOR O IGUAL al Total. ","")</f>
        <v/>
      </c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38">
        <f t="shared" ref="DA66:DD77" si="23">IF(G66&gt;$C66,1,0)</f>
        <v>0</v>
      </c>
      <c r="DB66" s="38">
        <f t="shared" si="23"/>
        <v>0</v>
      </c>
      <c r="DC66" s="38">
        <f t="shared" si="23"/>
        <v>0</v>
      </c>
      <c r="DD66" s="38">
        <f t="shared" si="23"/>
        <v>0</v>
      </c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2"/>
      <c r="DR66" s="2"/>
      <c r="DS66" s="2"/>
      <c r="DT66" s="2"/>
      <c r="DU66" s="2"/>
      <c r="DV66" s="2"/>
      <c r="DW66" s="2"/>
      <c r="DX66" s="2"/>
      <c r="DY66" s="2"/>
    </row>
    <row r="67" spans="1:233" customFormat="1" ht="21" x14ac:dyDescent="0.25">
      <c r="A67" s="303" t="s">
        <v>113</v>
      </c>
      <c r="B67" s="153" t="s">
        <v>114</v>
      </c>
      <c r="C67" s="146">
        <f>SUM(D67:F67)</f>
        <v>50</v>
      </c>
      <c r="D67" s="154">
        <v>32</v>
      </c>
      <c r="E67" s="155">
        <v>18</v>
      </c>
      <c r="F67" s="156"/>
      <c r="G67" s="157"/>
      <c r="H67" s="158"/>
      <c r="I67" s="158"/>
      <c r="J67" s="15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37" t="str">
        <f t="shared" si="19"/>
        <v/>
      </c>
      <c r="CB67" s="37" t="str">
        <f t="shared" si="20"/>
        <v/>
      </c>
      <c r="CC67" s="37" t="str">
        <f t="shared" si="21"/>
        <v/>
      </c>
      <c r="CD67" s="37" t="str">
        <f t="shared" si="22"/>
        <v/>
      </c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38">
        <f t="shared" si="23"/>
        <v>0</v>
      </c>
      <c r="DB67" s="38">
        <f t="shared" si="23"/>
        <v>0</v>
      </c>
      <c r="DC67" s="38">
        <f t="shared" si="23"/>
        <v>0</v>
      </c>
      <c r="DD67" s="38">
        <f t="shared" si="23"/>
        <v>0</v>
      </c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2"/>
      <c r="DR67" s="2"/>
      <c r="DS67" s="2"/>
      <c r="DT67" s="2"/>
      <c r="DU67" s="2"/>
      <c r="DV67" s="2"/>
      <c r="DW67" s="2"/>
      <c r="DX67" s="2"/>
      <c r="DY67" s="2"/>
    </row>
    <row r="68" spans="1:233" customFormat="1" ht="15" x14ac:dyDescent="0.25">
      <c r="A68" s="303"/>
      <c r="B68" s="68" t="s">
        <v>115</v>
      </c>
      <c r="C68" s="160">
        <f>SUM(D68:F68)</f>
        <v>329</v>
      </c>
      <c r="D68" s="111">
        <v>247</v>
      </c>
      <c r="E68" s="112">
        <v>82</v>
      </c>
      <c r="F68" s="161"/>
      <c r="G68" s="162"/>
      <c r="H68" s="70"/>
      <c r="I68" s="70"/>
      <c r="J68" s="7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37" t="str">
        <f t="shared" si="19"/>
        <v/>
      </c>
      <c r="CB68" s="37" t="str">
        <f t="shared" si="20"/>
        <v/>
      </c>
      <c r="CC68" s="37" t="str">
        <f t="shared" si="21"/>
        <v/>
      </c>
      <c r="CD68" s="37" t="str">
        <f t="shared" si="22"/>
        <v/>
      </c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38">
        <f t="shared" si="23"/>
        <v>0</v>
      </c>
      <c r="DB68" s="38">
        <f t="shared" si="23"/>
        <v>0</v>
      </c>
      <c r="DC68" s="38">
        <f t="shared" si="23"/>
        <v>0</v>
      </c>
      <c r="DD68" s="38">
        <f t="shared" si="23"/>
        <v>0</v>
      </c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2"/>
      <c r="DR68" s="2"/>
      <c r="DS68" s="2"/>
      <c r="DT68" s="2"/>
      <c r="DU68" s="2"/>
      <c r="DV68" s="2"/>
      <c r="DW68" s="2"/>
      <c r="DX68" s="2"/>
      <c r="DY68" s="2"/>
    </row>
    <row r="69" spans="1:233" customFormat="1" ht="15" x14ac:dyDescent="0.25">
      <c r="A69" s="303"/>
      <c r="B69" s="163" t="s">
        <v>116</v>
      </c>
      <c r="C69" s="164">
        <f>SUM(D69)</f>
        <v>0</v>
      </c>
      <c r="D69" s="111"/>
      <c r="E69" s="165"/>
      <c r="F69" s="166"/>
      <c r="G69" s="162"/>
      <c r="H69" s="70"/>
      <c r="I69" s="70"/>
      <c r="J69" s="7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37" t="str">
        <f t="shared" si="19"/>
        <v/>
      </c>
      <c r="CB69" s="37" t="str">
        <f t="shared" si="20"/>
        <v/>
      </c>
      <c r="CC69" s="37" t="str">
        <f t="shared" si="21"/>
        <v/>
      </c>
      <c r="CD69" s="37" t="str">
        <f t="shared" si="22"/>
        <v/>
      </c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38">
        <f t="shared" si="23"/>
        <v>0</v>
      </c>
      <c r="DB69" s="38">
        <f t="shared" si="23"/>
        <v>0</v>
      </c>
      <c r="DC69" s="38">
        <f t="shared" si="23"/>
        <v>0</v>
      </c>
      <c r="DD69" s="38">
        <f t="shared" si="23"/>
        <v>0</v>
      </c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2"/>
      <c r="DR69" s="2"/>
      <c r="DS69" s="2"/>
      <c r="DT69" s="2"/>
      <c r="DU69" s="2"/>
      <c r="DV69" s="2"/>
      <c r="DW69" s="2"/>
      <c r="DX69" s="2"/>
      <c r="DY69" s="2"/>
    </row>
    <row r="70" spans="1:233" customFormat="1" ht="15" x14ac:dyDescent="0.25">
      <c r="A70" s="303"/>
      <c r="B70" s="163" t="s">
        <v>117</v>
      </c>
      <c r="C70" s="160">
        <f>SUM(D70:F70)</f>
        <v>0</v>
      </c>
      <c r="D70" s="111"/>
      <c r="E70" s="112"/>
      <c r="F70" s="161"/>
      <c r="G70" s="162"/>
      <c r="H70" s="70"/>
      <c r="I70" s="70"/>
      <c r="J70" s="7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37" t="str">
        <f t="shared" si="19"/>
        <v/>
      </c>
      <c r="CB70" s="37" t="str">
        <f t="shared" si="20"/>
        <v/>
      </c>
      <c r="CC70" s="37" t="str">
        <f t="shared" si="21"/>
        <v/>
      </c>
      <c r="CD70" s="37" t="str">
        <f t="shared" si="22"/>
        <v/>
      </c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38">
        <f t="shared" si="23"/>
        <v>0</v>
      </c>
      <c r="DB70" s="38">
        <f t="shared" si="23"/>
        <v>0</v>
      </c>
      <c r="DC70" s="38">
        <f t="shared" si="23"/>
        <v>0</v>
      </c>
      <c r="DD70" s="38">
        <f t="shared" si="23"/>
        <v>0</v>
      </c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2"/>
      <c r="DR70" s="2"/>
      <c r="DS70" s="2"/>
      <c r="DT70" s="2"/>
      <c r="DU70" s="2"/>
      <c r="DV70" s="2"/>
      <c r="DW70" s="2"/>
      <c r="DX70" s="2"/>
      <c r="DY70" s="2"/>
    </row>
    <row r="71" spans="1:233" customFormat="1" ht="15" x14ac:dyDescent="0.25">
      <c r="A71" s="303"/>
      <c r="B71" s="163" t="s">
        <v>118</v>
      </c>
      <c r="C71" s="167">
        <f>SUM(D71)</f>
        <v>0</v>
      </c>
      <c r="D71" s="111"/>
      <c r="E71" s="165"/>
      <c r="F71" s="166"/>
      <c r="G71" s="162"/>
      <c r="H71" s="70"/>
      <c r="I71" s="70"/>
      <c r="J71" s="7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37" t="str">
        <f t="shared" si="19"/>
        <v/>
      </c>
      <c r="CB71" s="37" t="str">
        <f t="shared" si="20"/>
        <v/>
      </c>
      <c r="CC71" s="37" t="str">
        <f t="shared" si="21"/>
        <v/>
      </c>
      <c r="CD71" s="37" t="str">
        <f t="shared" si="22"/>
        <v/>
      </c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38">
        <f t="shared" si="23"/>
        <v>0</v>
      </c>
      <c r="DB71" s="38">
        <f t="shared" si="23"/>
        <v>0</v>
      </c>
      <c r="DC71" s="38">
        <f t="shared" si="23"/>
        <v>0</v>
      </c>
      <c r="DD71" s="38">
        <f t="shared" si="23"/>
        <v>0</v>
      </c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2"/>
      <c r="DR71" s="2"/>
      <c r="DS71" s="2"/>
      <c r="DT71" s="2"/>
      <c r="DU71" s="2"/>
      <c r="DV71" s="2"/>
      <c r="DW71" s="2"/>
      <c r="DX71" s="2"/>
      <c r="DY71" s="2"/>
    </row>
    <row r="72" spans="1:233" customFormat="1" ht="31.5" x14ac:dyDescent="0.25">
      <c r="A72" s="303"/>
      <c r="B72" s="163" t="s">
        <v>119</v>
      </c>
      <c r="C72" s="167">
        <f>SUM(D72)</f>
        <v>0</v>
      </c>
      <c r="D72" s="111"/>
      <c r="E72" s="165"/>
      <c r="F72" s="166"/>
      <c r="G72" s="162"/>
      <c r="H72" s="70"/>
      <c r="I72" s="70"/>
      <c r="J72" s="7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37" t="str">
        <f t="shared" si="19"/>
        <v/>
      </c>
      <c r="CB72" s="37" t="str">
        <f t="shared" si="20"/>
        <v/>
      </c>
      <c r="CC72" s="37" t="str">
        <f t="shared" si="21"/>
        <v/>
      </c>
      <c r="CD72" s="37" t="str">
        <f t="shared" si="22"/>
        <v/>
      </c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38">
        <f t="shared" si="23"/>
        <v>0</v>
      </c>
      <c r="DB72" s="38">
        <f t="shared" si="23"/>
        <v>0</v>
      </c>
      <c r="DC72" s="38">
        <f t="shared" si="23"/>
        <v>0</v>
      </c>
      <c r="DD72" s="38">
        <f t="shared" si="23"/>
        <v>0</v>
      </c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2"/>
      <c r="DR72" s="2"/>
      <c r="DS72" s="2"/>
      <c r="DT72" s="2"/>
      <c r="DU72" s="2"/>
      <c r="DV72" s="2"/>
      <c r="DW72" s="2"/>
      <c r="DX72" s="2"/>
      <c r="DY72" s="2"/>
    </row>
    <row r="73" spans="1:233" customFormat="1" ht="15" x14ac:dyDescent="0.25">
      <c r="A73" s="303"/>
      <c r="B73" s="163" t="s">
        <v>120</v>
      </c>
      <c r="C73" s="167">
        <f>SUM(F73)</f>
        <v>0</v>
      </c>
      <c r="D73" s="168"/>
      <c r="E73" s="165"/>
      <c r="F73" s="161"/>
      <c r="G73" s="162"/>
      <c r="H73" s="70"/>
      <c r="I73" s="70"/>
      <c r="J73" s="7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37" t="str">
        <f t="shared" si="19"/>
        <v/>
      </c>
      <c r="CB73" s="37" t="str">
        <f t="shared" si="20"/>
        <v/>
      </c>
      <c r="CC73" s="37" t="str">
        <f t="shared" si="21"/>
        <v/>
      </c>
      <c r="CD73" s="37" t="str">
        <f t="shared" si="22"/>
        <v/>
      </c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38">
        <f t="shared" si="23"/>
        <v>0</v>
      </c>
      <c r="DB73" s="38">
        <f t="shared" si="23"/>
        <v>0</v>
      </c>
      <c r="DC73" s="38">
        <f t="shared" si="23"/>
        <v>0</v>
      </c>
      <c r="DD73" s="38">
        <f t="shared" si="23"/>
        <v>0</v>
      </c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2"/>
      <c r="DR73" s="2"/>
      <c r="DS73" s="2"/>
      <c r="DT73" s="2"/>
      <c r="DU73" s="2"/>
      <c r="DV73" s="2"/>
      <c r="DW73" s="2"/>
      <c r="DX73" s="2"/>
      <c r="DY73" s="2"/>
    </row>
    <row r="74" spans="1:233" customFormat="1" ht="15" x14ac:dyDescent="0.25">
      <c r="A74" s="303"/>
      <c r="B74" s="163" t="s">
        <v>121</v>
      </c>
      <c r="C74" s="160">
        <f>SUM(D74:F74)</f>
        <v>0</v>
      </c>
      <c r="D74" s="111"/>
      <c r="E74" s="112"/>
      <c r="F74" s="161"/>
      <c r="G74" s="162"/>
      <c r="H74" s="70"/>
      <c r="I74" s="70"/>
      <c r="J74" s="7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37" t="str">
        <f t="shared" si="19"/>
        <v/>
      </c>
      <c r="CB74" s="37" t="str">
        <f t="shared" si="20"/>
        <v/>
      </c>
      <c r="CC74" s="37" t="str">
        <f t="shared" si="21"/>
        <v/>
      </c>
      <c r="CD74" s="37" t="str">
        <f t="shared" si="22"/>
        <v/>
      </c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38">
        <f t="shared" si="23"/>
        <v>0</v>
      </c>
      <c r="DB74" s="38">
        <f t="shared" si="23"/>
        <v>0</v>
      </c>
      <c r="DC74" s="38">
        <f t="shared" si="23"/>
        <v>0</v>
      </c>
      <c r="DD74" s="38">
        <f t="shared" si="23"/>
        <v>0</v>
      </c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2"/>
      <c r="DR74" s="2"/>
      <c r="DS74" s="2"/>
      <c r="DT74" s="2"/>
      <c r="DU74" s="2"/>
      <c r="DV74" s="2"/>
      <c r="DW74" s="2"/>
      <c r="DX74" s="2"/>
      <c r="DY74" s="2"/>
    </row>
    <row r="75" spans="1:233" customFormat="1" ht="15" x14ac:dyDescent="0.25">
      <c r="A75" s="303"/>
      <c r="B75" s="163" t="s">
        <v>122</v>
      </c>
      <c r="C75" s="160">
        <f>SUM(D75:F75)</f>
        <v>0</v>
      </c>
      <c r="D75" s="111"/>
      <c r="E75" s="112"/>
      <c r="F75" s="161"/>
      <c r="G75" s="162"/>
      <c r="H75" s="70"/>
      <c r="I75" s="70"/>
      <c r="J75" s="7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37" t="str">
        <f t="shared" si="19"/>
        <v/>
      </c>
      <c r="CB75" s="37" t="str">
        <f t="shared" si="20"/>
        <v/>
      </c>
      <c r="CC75" s="37" t="str">
        <f t="shared" si="21"/>
        <v/>
      </c>
      <c r="CD75" s="37" t="str">
        <f t="shared" si="22"/>
        <v/>
      </c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38">
        <f t="shared" si="23"/>
        <v>0</v>
      </c>
      <c r="DB75" s="38">
        <f t="shared" si="23"/>
        <v>0</v>
      </c>
      <c r="DC75" s="38">
        <f t="shared" si="23"/>
        <v>0</v>
      </c>
      <c r="DD75" s="38">
        <f t="shared" si="23"/>
        <v>0</v>
      </c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2"/>
      <c r="DR75" s="2"/>
      <c r="DS75" s="2"/>
      <c r="DT75" s="2"/>
      <c r="DU75" s="2"/>
      <c r="DV75" s="2"/>
      <c r="DW75" s="2"/>
      <c r="DX75" s="2"/>
      <c r="DY75" s="2"/>
    </row>
    <row r="76" spans="1:233" customFormat="1" ht="15" x14ac:dyDescent="0.25">
      <c r="A76" s="303"/>
      <c r="B76" s="163" t="s">
        <v>123</v>
      </c>
      <c r="C76" s="160">
        <f>SUM(D76:F76)</f>
        <v>0</v>
      </c>
      <c r="D76" s="111"/>
      <c r="E76" s="112"/>
      <c r="F76" s="161"/>
      <c r="G76" s="162"/>
      <c r="H76" s="70"/>
      <c r="I76" s="70"/>
      <c r="J76" s="7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37" t="str">
        <f>IF(DA76=1,"* Pueblos Originarios debe ser MENOR O IGUAL al Total. ","")</f>
        <v/>
      </c>
      <c r="CB76" s="37" t="str">
        <f>IF(DB76=1,"* Migrantes debe ser MENOR O IGUAL al Total. ","")</f>
        <v/>
      </c>
      <c r="CC76" s="37" t="str">
        <f>IF(DC76=1,"* Multimorbilidad Crónica debe ser MENOR O IGUAL al Total. ","")</f>
        <v/>
      </c>
      <c r="CD76" s="37" t="str">
        <f>IF(DD76=1,"* Población ELEAM o Institucionalizada debe ser MENOR O IGUAL al Total. ","")</f>
        <v/>
      </c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38">
        <f t="shared" si="23"/>
        <v>0</v>
      </c>
      <c r="DB76" s="38">
        <f t="shared" si="23"/>
        <v>0</v>
      </c>
      <c r="DC76" s="38">
        <f t="shared" si="23"/>
        <v>0</v>
      </c>
      <c r="DD76" s="38">
        <f t="shared" si="23"/>
        <v>0</v>
      </c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2"/>
      <c r="DR76" s="2"/>
      <c r="DS76" s="2"/>
      <c r="DT76" s="2"/>
      <c r="DU76" s="2"/>
      <c r="DV76" s="2"/>
      <c r="DW76" s="2"/>
      <c r="DX76" s="2"/>
      <c r="DY76" s="2"/>
    </row>
    <row r="77" spans="1:233" customFormat="1" ht="15" x14ac:dyDescent="0.25">
      <c r="A77" s="303"/>
      <c r="B77" s="169" t="s">
        <v>124</v>
      </c>
      <c r="C77" s="149">
        <f>SUM(D77:F77)</f>
        <v>0</v>
      </c>
      <c r="D77" s="170"/>
      <c r="E77" s="171"/>
      <c r="F77" s="172"/>
      <c r="G77" s="173"/>
      <c r="H77" s="74"/>
      <c r="I77" s="74"/>
      <c r="J77" s="7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37" t="str">
        <f>IF(DA77=1,"* Pueblos Originarios debe ser MENOR O IGUAL al Total. ","")</f>
        <v/>
      </c>
      <c r="CB77" s="37" t="str">
        <f>IF(DB77=1,"* Migrantes debe ser MENOR O IGUAL al Total. ","")</f>
        <v/>
      </c>
      <c r="CC77" s="37" t="str">
        <f>IF(DC77=1,"* Multimorbilidad Crónica debe ser MENOR O IGUAL al Total. ","")</f>
        <v/>
      </c>
      <c r="CD77" s="37" t="str">
        <f>IF(DD77=1,"* Población ELEAM o Institucionalizada debe ser MENOR O IGUAL al Total. ","")</f>
        <v/>
      </c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38">
        <f t="shared" si="23"/>
        <v>0</v>
      </c>
      <c r="DB77" s="38">
        <f t="shared" si="23"/>
        <v>0</v>
      </c>
      <c r="DC77" s="38">
        <f t="shared" si="23"/>
        <v>0</v>
      </c>
      <c r="DD77" s="38">
        <f t="shared" si="23"/>
        <v>0</v>
      </c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2"/>
      <c r="DR77" s="2"/>
      <c r="DS77" s="2"/>
      <c r="DT77" s="2"/>
      <c r="DU77" s="2"/>
      <c r="DV77" s="2"/>
      <c r="DW77" s="2"/>
      <c r="DX77" s="2"/>
      <c r="DY77" s="2"/>
    </row>
    <row r="78" spans="1:233" s="40" customFormat="1" x14ac:dyDescent="0.2">
      <c r="A78" s="142" t="s">
        <v>125</v>
      </c>
      <c r="B78" s="143"/>
      <c r="C78" s="143"/>
      <c r="D78" s="143"/>
      <c r="E78" s="143"/>
      <c r="F78" s="143"/>
      <c r="G78" s="174"/>
      <c r="H78" s="175"/>
      <c r="I78" s="176"/>
      <c r="J78" s="17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2"/>
      <c r="DR78" s="2"/>
      <c r="DS78" s="2"/>
      <c r="DT78" s="2"/>
      <c r="DU78" s="2"/>
      <c r="DV78" s="2"/>
      <c r="DW78" s="2"/>
      <c r="DX78" s="2"/>
      <c r="DY78" s="2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</row>
    <row r="79" spans="1:233" s="40" customFormat="1" x14ac:dyDescent="0.2">
      <c r="A79" s="290" t="s">
        <v>126</v>
      </c>
      <c r="B79" s="291"/>
      <c r="C79" s="296" t="s">
        <v>127</v>
      </c>
      <c r="D79" s="296"/>
      <c r="E79" s="296"/>
      <c r="F79" s="296"/>
      <c r="G79" s="297"/>
      <c r="H79" s="298" t="s">
        <v>128</v>
      </c>
      <c r="I79" s="299"/>
      <c r="J79" s="1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2"/>
      <c r="DR79" s="2"/>
      <c r="DS79" s="2"/>
      <c r="DT79" s="2"/>
      <c r="DU79" s="2"/>
      <c r="DV79" s="2"/>
      <c r="DW79" s="2"/>
      <c r="DX79" s="2"/>
      <c r="DY79" s="2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</row>
    <row r="80" spans="1:233" s="40" customFormat="1" ht="14.25" customHeight="1" x14ac:dyDescent="0.2">
      <c r="A80" s="292"/>
      <c r="B80" s="293"/>
      <c r="C80" s="290" t="s">
        <v>4</v>
      </c>
      <c r="D80" s="287" t="s">
        <v>129</v>
      </c>
      <c r="E80" s="288"/>
      <c r="F80" s="289"/>
      <c r="G80" s="301" t="s">
        <v>130</v>
      </c>
      <c r="H80" s="300"/>
      <c r="I80" s="299"/>
      <c r="J80" s="12"/>
      <c r="K80" s="1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3"/>
      <c r="BW80" s="3"/>
      <c r="BX80" s="4"/>
      <c r="BY80" s="4"/>
      <c r="BZ80" s="4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6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</row>
    <row r="81" spans="1:233" s="40" customFormat="1" ht="21" x14ac:dyDescent="0.2">
      <c r="A81" s="294"/>
      <c r="B81" s="295"/>
      <c r="C81" s="294"/>
      <c r="D81" s="145" t="s">
        <v>131</v>
      </c>
      <c r="E81" s="17" t="s">
        <v>132</v>
      </c>
      <c r="F81" s="179" t="s">
        <v>85</v>
      </c>
      <c r="G81" s="302"/>
      <c r="H81" s="24" t="s">
        <v>133</v>
      </c>
      <c r="I81" s="234" t="s">
        <v>134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3"/>
      <c r="BW81" s="3"/>
      <c r="BX81" s="4"/>
      <c r="BY81" s="4"/>
      <c r="BZ81" s="4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6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</row>
    <row r="82" spans="1:233" s="40" customFormat="1" x14ac:dyDescent="0.2">
      <c r="A82" s="280" t="s">
        <v>135</v>
      </c>
      <c r="B82" s="281"/>
      <c r="C82" s="180">
        <f t="shared" ref="C82:C89" si="24">SUM(D82:F82)+H82</f>
        <v>0</v>
      </c>
      <c r="D82" s="103"/>
      <c r="E82" s="104"/>
      <c r="F82" s="181"/>
      <c r="G82" s="182"/>
      <c r="H82" s="130"/>
      <c r="I82" s="18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3"/>
      <c r="BW82" s="3"/>
      <c r="BX82" s="4"/>
      <c r="BY82" s="4"/>
      <c r="BZ82" s="4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6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</row>
    <row r="83" spans="1:233" s="40" customFormat="1" x14ac:dyDescent="0.2">
      <c r="A83" s="282" t="s">
        <v>136</v>
      </c>
      <c r="B83" s="283"/>
      <c r="C83" s="184">
        <f t="shared" si="24"/>
        <v>0</v>
      </c>
      <c r="D83" s="111"/>
      <c r="E83" s="112"/>
      <c r="F83" s="185"/>
      <c r="G83" s="186"/>
      <c r="H83" s="107"/>
      <c r="I83" s="18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3"/>
      <c r="BW83" s="3"/>
      <c r="BX83" s="4"/>
      <c r="BY83" s="4"/>
      <c r="BZ83" s="4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6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</row>
    <row r="84" spans="1:233" s="40" customFormat="1" x14ac:dyDescent="0.2">
      <c r="A84" s="282" t="s">
        <v>137</v>
      </c>
      <c r="B84" s="283"/>
      <c r="C84" s="184">
        <f t="shared" si="24"/>
        <v>0</v>
      </c>
      <c r="D84" s="111"/>
      <c r="E84" s="112"/>
      <c r="F84" s="185"/>
      <c r="G84" s="186"/>
      <c r="H84" s="107"/>
      <c r="I84" s="18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3"/>
      <c r="BW84" s="3"/>
      <c r="BX84" s="4"/>
      <c r="BY84" s="4"/>
      <c r="BZ84" s="4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6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</row>
    <row r="85" spans="1:233" s="40" customFormat="1" x14ac:dyDescent="0.2">
      <c r="A85" s="284" t="s">
        <v>138</v>
      </c>
      <c r="B85" s="283"/>
      <c r="C85" s="184">
        <f t="shared" si="24"/>
        <v>0</v>
      </c>
      <c r="D85" s="111"/>
      <c r="E85" s="112"/>
      <c r="F85" s="185"/>
      <c r="G85" s="186"/>
      <c r="H85" s="107"/>
      <c r="I85" s="18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3"/>
      <c r="BW85" s="3"/>
      <c r="BX85" s="4"/>
      <c r="BY85" s="4"/>
      <c r="BZ85" s="4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6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</row>
    <row r="86" spans="1:233" s="40" customFormat="1" x14ac:dyDescent="0.2">
      <c r="A86" s="284" t="s">
        <v>139</v>
      </c>
      <c r="B86" s="283"/>
      <c r="C86" s="184">
        <f t="shared" si="24"/>
        <v>0</v>
      </c>
      <c r="D86" s="111"/>
      <c r="E86" s="112"/>
      <c r="F86" s="185"/>
      <c r="G86" s="186"/>
      <c r="H86" s="107"/>
      <c r="I86" s="18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3"/>
      <c r="BW86" s="3"/>
      <c r="BX86" s="4"/>
      <c r="BY86" s="4"/>
      <c r="BZ86" s="4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6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</row>
    <row r="87" spans="1:233" s="40" customFormat="1" x14ac:dyDescent="0.2">
      <c r="A87" s="282" t="s">
        <v>140</v>
      </c>
      <c r="B87" s="283"/>
      <c r="C87" s="184">
        <f t="shared" si="24"/>
        <v>0</v>
      </c>
      <c r="D87" s="111"/>
      <c r="E87" s="112"/>
      <c r="F87" s="185"/>
      <c r="G87" s="186"/>
      <c r="H87" s="107"/>
      <c r="I87" s="1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3"/>
      <c r="BW87" s="3"/>
      <c r="BX87" s="4"/>
      <c r="BY87" s="4"/>
      <c r="BZ87" s="4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6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</row>
    <row r="88" spans="1:233" s="40" customFormat="1" x14ac:dyDescent="0.2">
      <c r="A88" s="282" t="s">
        <v>141</v>
      </c>
      <c r="B88" s="283"/>
      <c r="C88" s="184">
        <f t="shared" si="24"/>
        <v>0</v>
      </c>
      <c r="D88" s="111"/>
      <c r="E88" s="112"/>
      <c r="F88" s="185"/>
      <c r="G88" s="186"/>
      <c r="H88" s="107"/>
      <c r="I88" s="18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3"/>
      <c r="BW88" s="3"/>
      <c r="BX88" s="4"/>
      <c r="BY88" s="4"/>
      <c r="BZ88" s="4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6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</row>
    <row r="89" spans="1:233" s="40" customFormat="1" x14ac:dyDescent="0.2">
      <c r="A89" s="285" t="s">
        <v>142</v>
      </c>
      <c r="B89" s="286"/>
      <c r="C89" s="188">
        <f t="shared" si="24"/>
        <v>0</v>
      </c>
      <c r="D89" s="125"/>
      <c r="E89" s="126"/>
      <c r="F89" s="189"/>
      <c r="G89" s="190"/>
      <c r="H89" s="117"/>
      <c r="I89" s="19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3"/>
      <c r="BW89" s="3"/>
      <c r="BX89" s="4"/>
      <c r="BY89" s="4"/>
      <c r="BZ89" s="4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6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</row>
    <row r="90" spans="1:233" s="40" customFormat="1" x14ac:dyDescent="0.2">
      <c r="A90" s="1" t="s">
        <v>143</v>
      </c>
      <c r="B90" s="12"/>
      <c r="C90" s="12"/>
      <c r="D90" s="12"/>
      <c r="E90" s="12"/>
      <c r="F90" s="12"/>
      <c r="G90" s="12"/>
      <c r="H90" s="12"/>
      <c r="I90" s="1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3"/>
      <c r="BW90" s="3"/>
      <c r="BX90" s="4"/>
      <c r="BY90" s="4"/>
      <c r="BZ90" s="4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6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</row>
    <row r="91" spans="1:233" s="40" customFormat="1" x14ac:dyDescent="0.2">
      <c r="A91" s="192" t="s">
        <v>144</v>
      </c>
      <c r="B91" s="193"/>
      <c r="C91" s="193"/>
      <c r="D91" s="193"/>
      <c r="E91" s="193"/>
      <c r="F91" s="194"/>
      <c r="G91" s="19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3"/>
      <c r="BW91" s="3"/>
      <c r="BX91" s="4"/>
      <c r="BY91" s="4"/>
      <c r="BZ91" s="4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6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</row>
    <row r="92" spans="1:233" s="40" customFormat="1" x14ac:dyDescent="0.2">
      <c r="A92" s="275" t="s">
        <v>145</v>
      </c>
      <c r="B92" s="275" t="s">
        <v>146</v>
      </c>
      <c r="C92" s="287" t="s">
        <v>147</v>
      </c>
      <c r="D92" s="288"/>
      <c r="E92" s="288"/>
      <c r="F92" s="288"/>
      <c r="G92" s="28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3"/>
      <c r="BW92" s="3"/>
      <c r="BX92" s="4"/>
      <c r="BY92" s="4"/>
      <c r="BZ92" s="4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6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</row>
    <row r="93" spans="1:233" s="40" customFormat="1" x14ac:dyDescent="0.2">
      <c r="A93" s="276"/>
      <c r="B93" s="276"/>
      <c r="C93" s="145" t="s">
        <v>148</v>
      </c>
      <c r="D93" s="195" t="s">
        <v>149</v>
      </c>
      <c r="E93" s="17" t="s">
        <v>65</v>
      </c>
      <c r="F93" s="17" t="s">
        <v>150</v>
      </c>
      <c r="G93" s="179" t="s">
        <v>151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3"/>
      <c r="BW93" s="3"/>
      <c r="BX93" s="4"/>
      <c r="BY93" s="4"/>
      <c r="BZ93" s="4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6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</row>
    <row r="94" spans="1:233" s="40" customFormat="1" x14ac:dyDescent="0.2">
      <c r="A94" s="196" t="s">
        <v>152</v>
      </c>
      <c r="B94" s="197">
        <f>SUM(C94:G94)</f>
        <v>0</v>
      </c>
      <c r="C94" s="103"/>
      <c r="D94" s="198"/>
      <c r="E94" s="198"/>
      <c r="F94" s="198"/>
      <c r="G94" s="13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3"/>
      <c r="BW94" s="3"/>
      <c r="BX94" s="4"/>
      <c r="BY94" s="4"/>
      <c r="BZ94" s="4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6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</row>
    <row r="95" spans="1:233" s="40" customFormat="1" x14ac:dyDescent="0.2">
      <c r="A95" s="199" t="s">
        <v>101</v>
      </c>
      <c r="B95" s="200">
        <f>SUM(C95:G95)</f>
        <v>0</v>
      </c>
      <c r="C95" s="125"/>
      <c r="D95" s="127"/>
      <c r="E95" s="127"/>
      <c r="F95" s="127"/>
      <c r="G95" s="11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3"/>
      <c r="BW95" s="3"/>
      <c r="BX95" s="4"/>
      <c r="BY95" s="4"/>
      <c r="BZ95" s="4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6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</row>
    <row r="96" spans="1:233" x14ac:dyDescent="0.2">
      <c r="A96" s="192" t="s">
        <v>153</v>
      </c>
      <c r="B96" s="193"/>
      <c r="C96" s="193"/>
      <c r="D96" s="193"/>
      <c r="E96" s="193"/>
      <c r="F96" s="194"/>
      <c r="G96" s="194"/>
    </row>
    <row r="97" spans="1:105" s="2" customFormat="1" ht="14.25" customHeight="1" x14ac:dyDescent="0.2">
      <c r="A97" s="275" t="s">
        <v>154</v>
      </c>
      <c r="B97" s="277" t="s">
        <v>155</v>
      </c>
      <c r="C97" s="277" t="s">
        <v>156</v>
      </c>
      <c r="BV97" s="3"/>
      <c r="BW97" s="3"/>
      <c r="BX97" s="4"/>
      <c r="BY97" s="4"/>
      <c r="BZ97" s="4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6"/>
      <c r="DA97" s="7"/>
    </row>
    <row r="98" spans="1:105" s="2" customFormat="1" x14ac:dyDescent="0.2">
      <c r="A98" s="276"/>
      <c r="B98" s="278"/>
      <c r="C98" s="279"/>
      <c r="BV98" s="3"/>
      <c r="BW98" s="3"/>
      <c r="BX98" s="4"/>
      <c r="BY98" s="4"/>
      <c r="BZ98" s="4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6"/>
      <c r="DA98" s="7"/>
    </row>
    <row r="99" spans="1:105" s="2" customFormat="1" x14ac:dyDescent="0.2">
      <c r="A99" s="201" t="s">
        <v>152</v>
      </c>
      <c r="B99" s="202"/>
      <c r="C99" s="202"/>
      <c r="BV99" s="3"/>
      <c r="BW99" s="3"/>
      <c r="BX99" s="4"/>
      <c r="BY99" s="4"/>
      <c r="BZ99" s="4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6"/>
      <c r="DA99" s="7"/>
    </row>
    <row r="100" spans="1:105" s="2" customFormat="1" x14ac:dyDescent="0.2">
      <c r="A100" s="203" t="s">
        <v>157</v>
      </c>
      <c r="B100" s="204"/>
      <c r="C100" s="204"/>
      <c r="D100" s="204"/>
      <c r="E100" s="204"/>
      <c r="F100" s="204"/>
      <c r="G100" s="204"/>
      <c r="H100" s="204"/>
      <c r="I100" s="204"/>
      <c r="J100" s="204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BV100" s="3"/>
      <c r="BW100" s="3"/>
      <c r="BX100" s="4"/>
      <c r="BY100" s="4"/>
      <c r="BZ100" s="4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6"/>
      <c r="DA100" s="7"/>
    </row>
    <row r="101" spans="1:105" s="2" customFormat="1" x14ac:dyDescent="0.2">
      <c r="A101" s="266" t="s">
        <v>158</v>
      </c>
      <c r="B101" s="266" t="s">
        <v>4</v>
      </c>
      <c r="C101" s="267" t="s">
        <v>159</v>
      </c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9" t="s">
        <v>160</v>
      </c>
      <c r="U101" s="270"/>
      <c r="BQ101" s="3"/>
      <c r="BR101" s="3"/>
      <c r="BS101" s="3"/>
      <c r="BT101" s="3"/>
      <c r="BY101" s="4"/>
      <c r="BZ101" s="4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6"/>
      <c r="CV101" s="6"/>
      <c r="CW101" s="6"/>
      <c r="CX101" s="6"/>
      <c r="CY101" s="6"/>
      <c r="CZ101" s="6"/>
      <c r="DA101" s="7"/>
    </row>
    <row r="102" spans="1:105" s="2" customFormat="1" ht="14.25" customHeight="1" x14ac:dyDescent="0.2">
      <c r="A102" s="266"/>
      <c r="B102" s="266"/>
      <c r="C102" s="273" t="s">
        <v>161</v>
      </c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1"/>
      <c r="U102" s="272"/>
      <c r="BQ102" s="3"/>
      <c r="BR102" s="3"/>
      <c r="BS102" s="3"/>
      <c r="BT102" s="3"/>
      <c r="BY102" s="4"/>
      <c r="BZ102" s="4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6"/>
      <c r="CV102" s="6"/>
      <c r="CW102" s="6"/>
      <c r="CX102" s="6"/>
      <c r="CY102" s="6"/>
      <c r="CZ102" s="6"/>
      <c r="DA102" s="7"/>
    </row>
    <row r="103" spans="1:105" s="2" customFormat="1" ht="21" x14ac:dyDescent="0.2">
      <c r="A103" s="266"/>
      <c r="B103" s="266"/>
      <c r="C103" s="145" t="s">
        <v>148</v>
      </c>
      <c r="D103" s="17" t="s">
        <v>149</v>
      </c>
      <c r="E103" s="17" t="s">
        <v>65</v>
      </c>
      <c r="F103" s="17" t="s">
        <v>150</v>
      </c>
      <c r="G103" s="17" t="s">
        <v>151</v>
      </c>
      <c r="H103" s="17" t="s">
        <v>162</v>
      </c>
      <c r="I103" s="17" t="s">
        <v>69</v>
      </c>
      <c r="J103" s="17" t="s">
        <v>70</v>
      </c>
      <c r="K103" s="17" t="s">
        <v>71</v>
      </c>
      <c r="L103" s="17" t="s">
        <v>72</v>
      </c>
      <c r="M103" s="17" t="s">
        <v>73</v>
      </c>
      <c r="N103" s="17" t="s">
        <v>74</v>
      </c>
      <c r="O103" s="17" t="s">
        <v>75</v>
      </c>
      <c r="P103" s="17" t="s">
        <v>76</v>
      </c>
      <c r="Q103" s="17" t="s">
        <v>77</v>
      </c>
      <c r="R103" s="17" t="s">
        <v>78</v>
      </c>
      <c r="S103" s="179" t="s">
        <v>79</v>
      </c>
      <c r="T103" s="206" t="s">
        <v>81</v>
      </c>
      <c r="U103" s="207" t="s">
        <v>82</v>
      </c>
      <c r="BQ103" s="3"/>
      <c r="BR103" s="3"/>
      <c r="BS103" s="3"/>
      <c r="BT103" s="3"/>
      <c r="BY103" s="4"/>
      <c r="BZ103" s="4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6"/>
      <c r="CV103" s="6"/>
      <c r="CW103" s="6"/>
      <c r="CX103" s="6"/>
      <c r="CY103" s="6"/>
      <c r="CZ103" s="6"/>
      <c r="DA103" s="7"/>
    </row>
    <row r="104" spans="1:105" s="2" customFormat="1" ht="21" x14ac:dyDescent="0.2">
      <c r="A104" s="208" t="s">
        <v>163</v>
      </c>
      <c r="B104" s="209">
        <f>SUM(C104:S104)</f>
        <v>0</v>
      </c>
      <c r="C104" s="103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81"/>
      <c r="T104" s="183"/>
      <c r="U104" s="131"/>
      <c r="V104" s="2" t="str">
        <f>CA104</f>
        <v/>
      </c>
      <c r="BV104" s="3"/>
      <c r="BW104" s="3"/>
      <c r="BX104" s="4"/>
      <c r="BY104" s="4"/>
      <c r="BZ104" s="4"/>
      <c r="CA104" s="37" t="str">
        <f>IF(DA104=1,"* El Total de consultas por Sexo debe ser igual al Total de Consultas por Grupo de Edad. ","")</f>
        <v/>
      </c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6"/>
      <c r="DA104" s="38">
        <f>IF(B104&lt;&gt;U104+T104,1,0)</f>
        <v>0</v>
      </c>
    </row>
    <row r="105" spans="1:105" s="2" customFormat="1" x14ac:dyDescent="0.2">
      <c r="A105" s="210" t="s">
        <v>164</v>
      </c>
      <c r="B105" s="209">
        <f t="shared" ref="B105:B118" si="25">SUM(C105:S105)</f>
        <v>0</v>
      </c>
      <c r="C105" s="111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85"/>
      <c r="T105" s="187"/>
      <c r="U105" s="109"/>
      <c r="V105" s="2" t="str">
        <f t="shared" ref="V105:V118" si="26">CA105</f>
        <v/>
      </c>
      <c r="BV105" s="3"/>
      <c r="BW105" s="3"/>
      <c r="BX105" s="4"/>
      <c r="BY105" s="4"/>
      <c r="BZ105" s="4"/>
      <c r="CA105" s="37" t="str">
        <f t="shared" ref="CA105:CA118" si="27">IF(DA105=1,"* El Total de consultas por Sexo debe ser igual al Total de Consultas por Grupo de Edad. ","")</f>
        <v/>
      </c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6"/>
      <c r="DA105" s="38">
        <f t="shared" ref="DA105:DA118" si="28">IF(B105&lt;&gt;U105+T105,1,0)</f>
        <v>0</v>
      </c>
    </row>
    <row r="106" spans="1:105" s="2" customFormat="1" x14ac:dyDescent="0.2">
      <c r="A106" s="210" t="s">
        <v>165</v>
      </c>
      <c r="B106" s="209">
        <f t="shared" si="25"/>
        <v>0</v>
      </c>
      <c r="C106" s="111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85"/>
      <c r="T106" s="187"/>
      <c r="U106" s="109"/>
      <c r="V106" s="2" t="str">
        <f t="shared" si="26"/>
        <v/>
      </c>
      <c r="BV106" s="3"/>
      <c r="BW106" s="3"/>
      <c r="BX106" s="4"/>
      <c r="BY106" s="4"/>
      <c r="BZ106" s="4"/>
      <c r="CA106" s="37" t="str">
        <f t="shared" si="27"/>
        <v/>
      </c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6"/>
      <c r="DA106" s="38">
        <f t="shared" si="28"/>
        <v>0</v>
      </c>
    </row>
    <row r="107" spans="1:105" s="2" customFormat="1" ht="21" x14ac:dyDescent="0.2">
      <c r="A107" s="210" t="s">
        <v>166</v>
      </c>
      <c r="B107" s="209">
        <f t="shared" si="25"/>
        <v>0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85"/>
      <c r="T107" s="187"/>
      <c r="U107" s="109"/>
      <c r="V107" s="2" t="str">
        <f t="shared" si="26"/>
        <v/>
      </c>
      <c r="BV107" s="3"/>
      <c r="BW107" s="3"/>
      <c r="BX107" s="4"/>
      <c r="BY107" s="4"/>
      <c r="BZ107" s="4"/>
      <c r="CA107" s="37" t="str">
        <f t="shared" si="27"/>
        <v/>
      </c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6"/>
      <c r="DA107" s="38">
        <f t="shared" si="28"/>
        <v>0</v>
      </c>
    </row>
    <row r="108" spans="1:105" s="2" customFormat="1" x14ac:dyDescent="0.2">
      <c r="A108" s="210" t="s">
        <v>167</v>
      </c>
      <c r="B108" s="209">
        <f t="shared" si="25"/>
        <v>0</v>
      </c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85"/>
      <c r="T108" s="187"/>
      <c r="U108" s="109"/>
      <c r="V108" s="2" t="str">
        <f t="shared" si="26"/>
        <v/>
      </c>
      <c r="BV108" s="3"/>
      <c r="BW108" s="3"/>
      <c r="BX108" s="4"/>
      <c r="BY108" s="4"/>
      <c r="BZ108" s="4"/>
      <c r="CA108" s="37" t="str">
        <f t="shared" si="27"/>
        <v/>
      </c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6"/>
      <c r="DA108" s="38">
        <f t="shared" si="28"/>
        <v>0</v>
      </c>
    </row>
    <row r="109" spans="1:105" s="2" customFormat="1" x14ac:dyDescent="0.2">
      <c r="A109" s="210" t="s">
        <v>168</v>
      </c>
      <c r="B109" s="209">
        <f t="shared" si="25"/>
        <v>0</v>
      </c>
      <c r="C109" s="111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85"/>
      <c r="T109" s="187"/>
      <c r="U109" s="109"/>
      <c r="V109" s="2" t="str">
        <f t="shared" si="26"/>
        <v/>
      </c>
      <c r="BV109" s="3"/>
      <c r="BW109" s="3"/>
      <c r="BX109" s="4"/>
      <c r="BY109" s="4"/>
      <c r="BZ109" s="4"/>
      <c r="CA109" s="37" t="str">
        <f t="shared" si="27"/>
        <v/>
      </c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6"/>
      <c r="DA109" s="38">
        <f t="shared" si="28"/>
        <v>0</v>
      </c>
    </row>
    <row r="110" spans="1:105" s="2" customFormat="1" x14ac:dyDescent="0.2">
      <c r="A110" s="210" t="s">
        <v>169</v>
      </c>
      <c r="B110" s="209">
        <f t="shared" si="25"/>
        <v>0</v>
      </c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85"/>
      <c r="T110" s="187"/>
      <c r="U110" s="109"/>
      <c r="V110" s="2" t="str">
        <f t="shared" si="26"/>
        <v/>
      </c>
      <c r="BV110" s="3"/>
      <c r="BW110" s="3"/>
      <c r="BX110" s="4"/>
      <c r="BY110" s="4"/>
      <c r="BZ110" s="4"/>
      <c r="CA110" s="37" t="str">
        <f t="shared" si="27"/>
        <v/>
      </c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6"/>
      <c r="DA110" s="38">
        <f t="shared" si="28"/>
        <v>0</v>
      </c>
    </row>
    <row r="111" spans="1:105" s="2" customFormat="1" x14ac:dyDescent="0.2">
      <c r="A111" s="210" t="s">
        <v>170</v>
      </c>
      <c r="B111" s="209">
        <f t="shared" si="25"/>
        <v>0</v>
      </c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85"/>
      <c r="T111" s="187"/>
      <c r="U111" s="109"/>
      <c r="V111" s="2" t="str">
        <f t="shared" si="26"/>
        <v/>
      </c>
      <c r="BV111" s="3"/>
      <c r="BW111" s="3"/>
      <c r="BX111" s="4"/>
      <c r="BY111" s="4"/>
      <c r="BZ111" s="4"/>
      <c r="CA111" s="37" t="str">
        <f t="shared" si="27"/>
        <v/>
      </c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6"/>
      <c r="DA111" s="38">
        <f t="shared" si="28"/>
        <v>0</v>
      </c>
    </row>
    <row r="112" spans="1:105" s="2" customFormat="1" x14ac:dyDescent="0.2">
      <c r="A112" s="210" t="s">
        <v>171</v>
      </c>
      <c r="B112" s="209">
        <f t="shared" si="25"/>
        <v>0</v>
      </c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85"/>
      <c r="T112" s="187"/>
      <c r="U112" s="109"/>
      <c r="V112" s="2" t="str">
        <f t="shared" si="26"/>
        <v/>
      </c>
      <c r="BV112" s="3"/>
      <c r="BW112" s="3"/>
      <c r="BX112" s="4"/>
      <c r="BY112" s="4"/>
      <c r="BZ112" s="4"/>
      <c r="CA112" s="37" t="str">
        <f t="shared" si="27"/>
        <v/>
      </c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6"/>
      <c r="DA112" s="38">
        <f t="shared" si="28"/>
        <v>0</v>
      </c>
    </row>
    <row r="113" spans="1:233" x14ac:dyDescent="0.2">
      <c r="A113" s="211" t="s">
        <v>172</v>
      </c>
      <c r="B113" s="209">
        <f t="shared" si="25"/>
        <v>0</v>
      </c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85"/>
      <c r="T113" s="187"/>
      <c r="U113" s="109"/>
      <c r="V113" s="2" t="str">
        <f t="shared" si="26"/>
        <v/>
      </c>
      <c r="CA113" s="37" t="str">
        <f t="shared" si="27"/>
        <v/>
      </c>
      <c r="DA113" s="38">
        <f t="shared" si="28"/>
        <v>0</v>
      </c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</row>
    <row r="114" spans="1:233" x14ac:dyDescent="0.2">
      <c r="A114" s="211" t="s">
        <v>173</v>
      </c>
      <c r="B114" s="209">
        <f t="shared" si="25"/>
        <v>0</v>
      </c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85"/>
      <c r="T114" s="187"/>
      <c r="U114" s="109"/>
      <c r="V114" s="2" t="str">
        <f t="shared" si="26"/>
        <v/>
      </c>
      <c r="CA114" s="37" t="str">
        <f t="shared" si="27"/>
        <v/>
      </c>
      <c r="DA114" s="38">
        <f t="shared" si="28"/>
        <v>0</v>
      </c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</row>
    <row r="115" spans="1:233" x14ac:dyDescent="0.2">
      <c r="A115" s="211" t="s">
        <v>174</v>
      </c>
      <c r="B115" s="209">
        <f t="shared" si="25"/>
        <v>0</v>
      </c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85"/>
      <c r="T115" s="187"/>
      <c r="U115" s="109"/>
      <c r="V115" s="2" t="str">
        <f t="shared" si="26"/>
        <v/>
      </c>
      <c r="CA115" s="37" t="str">
        <f t="shared" si="27"/>
        <v/>
      </c>
      <c r="DA115" s="38">
        <f t="shared" si="28"/>
        <v>0</v>
      </c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</row>
    <row r="116" spans="1:233" x14ac:dyDescent="0.2">
      <c r="A116" s="211" t="s">
        <v>175</v>
      </c>
      <c r="B116" s="209">
        <f t="shared" si="25"/>
        <v>0</v>
      </c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85"/>
      <c r="T116" s="187"/>
      <c r="U116" s="109"/>
      <c r="V116" s="2" t="str">
        <f t="shared" si="26"/>
        <v/>
      </c>
      <c r="CA116" s="37" t="str">
        <f t="shared" si="27"/>
        <v/>
      </c>
      <c r="DA116" s="38">
        <f t="shared" si="28"/>
        <v>0</v>
      </c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</row>
    <row r="117" spans="1:233" x14ac:dyDescent="0.2">
      <c r="A117" s="211" t="s">
        <v>176</v>
      </c>
      <c r="B117" s="209">
        <f t="shared" si="25"/>
        <v>0</v>
      </c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85"/>
      <c r="T117" s="187"/>
      <c r="U117" s="109"/>
      <c r="V117" s="2" t="str">
        <f t="shared" si="26"/>
        <v/>
      </c>
      <c r="CA117" s="37" t="str">
        <f t="shared" si="27"/>
        <v/>
      </c>
      <c r="DA117" s="38">
        <f t="shared" si="28"/>
        <v>0</v>
      </c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</row>
    <row r="118" spans="1:233" x14ac:dyDescent="0.2">
      <c r="A118" s="212" t="s">
        <v>177</v>
      </c>
      <c r="B118" s="209">
        <f t="shared" si="25"/>
        <v>0</v>
      </c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89"/>
      <c r="T118" s="191"/>
      <c r="U118" s="119"/>
      <c r="V118" s="2" t="str">
        <f t="shared" si="26"/>
        <v/>
      </c>
      <c r="CA118" s="37" t="str">
        <f t="shared" si="27"/>
        <v/>
      </c>
      <c r="DA118" s="38">
        <f t="shared" si="28"/>
        <v>0</v>
      </c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</row>
    <row r="119" spans="1:233" x14ac:dyDescent="0.2">
      <c r="A119" s="213" t="s">
        <v>4</v>
      </c>
      <c r="B119" s="214">
        <f>SUM(C119:S119)</f>
        <v>0</v>
      </c>
      <c r="C119" s="215">
        <f>SUM(C104:C118)</f>
        <v>0</v>
      </c>
      <c r="D119" s="216">
        <f t="shared" ref="D119:U119" si="29">SUM(D104:D118)</f>
        <v>0</v>
      </c>
      <c r="E119" s="216">
        <f t="shared" si="29"/>
        <v>0</v>
      </c>
      <c r="F119" s="216">
        <f t="shared" si="29"/>
        <v>0</v>
      </c>
      <c r="G119" s="216">
        <f t="shared" si="29"/>
        <v>0</v>
      </c>
      <c r="H119" s="217">
        <f t="shared" si="29"/>
        <v>0</v>
      </c>
      <c r="I119" s="216">
        <f t="shared" si="29"/>
        <v>0</v>
      </c>
      <c r="J119" s="216">
        <f t="shared" si="29"/>
        <v>0</v>
      </c>
      <c r="K119" s="216">
        <f t="shared" si="29"/>
        <v>0</v>
      </c>
      <c r="L119" s="216">
        <f t="shared" si="29"/>
        <v>0</v>
      </c>
      <c r="M119" s="216">
        <f t="shared" si="29"/>
        <v>0</v>
      </c>
      <c r="N119" s="216">
        <f t="shared" si="29"/>
        <v>0</v>
      </c>
      <c r="O119" s="216">
        <f t="shared" si="29"/>
        <v>0</v>
      </c>
      <c r="P119" s="216">
        <f t="shared" si="29"/>
        <v>0</v>
      </c>
      <c r="Q119" s="216">
        <f t="shared" si="29"/>
        <v>0</v>
      </c>
      <c r="R119" s="216">
        <f t="shared" si="29"/>
        <v>0</v>
      </c>
      <c r="S119" s="218">
        <f t="shared" si="29"/>
        <v>0</v>
      </c>
      <c r="T119" s="219">
        <f t="shared" si="29"/>
        <v>0</v>
      </c>
      <c r="U119" s="218">
        <f t="shared" si="29"/>
        <v>0</v>
      </c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</row>
    <row r="198" spans="1:233" x14ac:dyDescent="0.2">
      <c r="A198" s="220">
        <f>SUM(C10:C35,C38:N41,B46:B49,C61,C65:C77,C82:C89,B94:B95,B99:C99,B119)</f>
        <v>2326</v>
      </c>
      <c r="B198" s="220">
        <f>SUM(DA10:DZ119)</f>
        <v>0</v>
      </c>
      <c r="C198" s="220"/>
      <c r="D198" s="220"/>
      <c r="E198" s="220"/>
      <c r="F198" s="220"/>
      <c r="G198" s="220"/>
    </row>
    <row r="202" spans="1:233" s="220" customFormat="1" x14ac:dyDescent="0.2">
      <c r="A202" s="2"/>
      <c r="B202" s="2"/>
      <c r="C202" s="2"/>
      <c r="D202" s="2"/>
      <c r="E202" s="2"/>
      <c r="F202" s="2"/>
      <c r="G202" s="2"/>
      <c r="BV202" s="221"/>
      <c r="BW202" s="221"/>
      <c r="BX202" s="4"/>
      <c r="BY202" s="4"/>
      <c r="BZ202" s="4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6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</row>
  </sheetData>
  <mergeCells count="89">
    <mergeCell ref="A13:B13"/>
    <mergeCell ref="A6:P6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8:A41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M43:AO44"/>
    <mergeCell ref="E44:F44"/>
    <mergeCell ref="G44:H44"/>
    <mergeCell ref="I44:J44"/>
    <mergeCell ref="K44:L44"/>
    <mergeCell ref="M44:N44"/>
    <mergeCell ref="O44:P44"/>
    <mergeCell ref="Y44:Z44"/>
    <mergeCell ref="AA44:AB44"/>
    <mergeCell ref="A43:A45"/>
    <mergeCell ref="B43:D44"/>
    <mergeCell ref="E43:AL43"/>
    <mergeCell ref="A51:B51"/>
    <mergeCell ref="Q44:R44"/>
    <mergeCell ref="S44:T44"/>
    <mergeCell ref="U44:V44"/>
    <mergeCell ref="W44:X44"/>
    <mergeCell ref="AC44:AD44"/>
    <mergeCell ref="AE44:AF44"/>
    <mergeCell ref="AG44:AH44"/>
    <mergeCell ref="AI44:AJ44"/>
    <mergeCell ref="AK44:AL44"/>
    <mergeCell ref="A67:A77"/>
    <mergeCell ref="A52:B52"/>
    <mergeCell ref="A53:B53"/>
    <mergeCell ref="A54:B54"/>
    <mergeCell ref="A55:B55"/>
    <mergeCell ref="A56:A58"/>
    <mergeCell ref="A59:B59"/>
    <mergeCell ref="A60:B60"/>
    <mergeCell ref="A61:B61"/>
    <mergeCell ref="A64:B64"/>
    <mergeCell ref="A65:B65"/>
    <mergeCell ref="A66:B66"/>
    <mergeCell ref="A79:B81"/>
    <mergeCell ref="C79:G79"/>
    <mergeCell ref="H79:I80"/>
    <mergeCell ref="C80:C81"/>
    <mergeCell ref="D80:F80"/>
    <mergeCell ref="G80:G81"/>
    <mergeCell ref="A97:A98"/>
    <mergeCell ref="B97:B98"/>
    <mergeCell ref="C97:C98"/>
    <mergeCell ref="A82:B82"/>
    <mergeCell ref="A83:B83"/>
    <mergeCell ref="A84:B84"/>
    <mergeCell ref="A85:B85"/>
    <mergeCell ref="A86:B86"/>
    <mergeCell ref="A87:B87"/>
    <mergeCell ref="A88:B88"/>
    <mergeCell ref="A89:B89"/>
    <mergeCell ref="A92:A93"/>
    <mergeCell ref="B92:B93"/>
    <mergeCell ref="C92:G92"/>
    <mergeCell ref="A101:A103"/>
    <mergeCell ref="B101:B103"/>
    <mergeCell ref="C101:S101"/>
    <mergeCell ref="T101:U102"/>
    <mergeCell ref="C102:S102"/>
  </mergeCells>
  <dataValidations count="1">
    <dataValidation type="whole" operator="greaterThanOrEqual" allowBlank="1" showInputMessage="1" showErrorMessage="1" sqref="D10:P35 C38:N41 D65:J77 E46:AO49 D52:M60 D82:I89 C94:G95 B99:C99 C104:U118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202"/>
  <sheetViews>
    <sheetView workbookViewId="0">
      <selection activeCell="A6" sqref="A6:P6"/>
    </sheetView>
  </sheetViews>
  <sheetFormatPr baseColWidth="10" defaultColWidth="11.42578125" defaultRowHeight="14.25" x14ac:dyDescent="0.2"/>
  <cols>
    <col min="1" max="1" width="40.42578125" style="2" customWidth="1"/>
    <col min="2" max="2" width="32.7109375" style="2" customWidth="1"/>
    <col min="3" max="3" width="18.28515625" style="2" customWidth="1"/>
    <col min="4" max="9" width="16" style="2" customWidth="1"/>
    <col min="10" max="10" width="16.7109375" style="2" customWidth="1"/>
    <col min="11" max="11" width="15.28515625" style="2" customWidth="1"/>
    <col min="12" max="12" width="14.5703125" style="2" customWidth="1"/>
    <col min="13" max="13" width="14.28515625" style="2" customWidth="1"/>
    <col min="14" max="14" width="11.42578125" style="2"/>
    <col min="15" max="15" width="10.85546875" style="2" customWidth="1"/>
    <col min="16" max="16" width="11" style="2" customWidth="1"/>
    <col min="17" max="73" width="11.42578125" style="2"/>
    <col min="74" max="75" width="11.42578125" style="3"/>
    <col min="76" max="76" width="11.42578125" style="4" customWidth="1"/>
    <col min="77" max="78" width="11.28515625" style="4" customWidth="1"/>
    <col min="79" max="103" width="11.28515625" style="5" hidden="1" customWidth="1"/>
    <col min="104" max="104" width="11.28515625" style="6" hidden="1" customWidth="1"/>
    <col min="105" max="120" width="11.42578125" style="7" hidden="1" customWidth="1"/>
    <col min="121" max="130" width="11.42578125" style="8" hidden="1" customWidth="1"/>
    <col min="131" max="233" width="11.42578125" style="8"/>
    <col min="234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",[7]NOMBRE!B2," - ","( ",[7]NOMBRE!C2,[7]NOMBRE!D2,[7]NOMBRE!E2,[7]NOMBRE!F2,[7]NOMBRE!G2," )")</f>
        <v>COMUNA: LINARES - ( 07401 )</v>
      </c>
    </row>
    <row r="3" spans="1:234" ht="16.350000000000001" customHeight="1" x14ac:dyDescent="0.2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",[7]NOMBRE!B6," - ","( ",[7]NOMBRE!C6,[7]NOMBRE!D6," )")</f>
        <v>MES: JUNIO - ( 06 )</v>
      </c>
    </row>
    <row r="5" spans="1:234" ht="16.350000000000001" customHeight="1" x14ac:dyDescent="0.2">
      <c r="A5" s="1" t="str">
        <f>CONCATENATE("AÑO: ",[7]NOMBRE!B7)</f>
        <v>AÑO: 2023</v>
      </c>
    </row>
    <row r="6" spans="1:234" ht="15" customHeight="1" x14ac:dyDescent="0.2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</row>
    <row r="7" spans="1:234" ht="15" x14ac:dyDescent="0.2">
      <c r="A7" s="9"/>
      <c r="B7" s="9"/>
      <c r="C7" s="9"/>
      <c r="D7" s="9"/>
      <c r="E7" s="9"/>
      <c r="F7" s="9"/>
      <c r="G7" s="9"/>
      <c r="H7" s="10"/>
      <c r="I7" s="11"/>
      <c r="J7" s="12"/>
      <c r="K7" s="12"/>
    </row>
    <row r="8" spans="1:234" ht="32.1" customHeight="1" x14ac:dyDescent="0.2">
      <c r="A8" s="13" t="s">
        <v>2</v>
      </c>
      <c r="G8" s="13"/>
      <c r="I8" s="14"/>
      <c r="J8" s="12"/>
      <c r="K8" s="12"/>
    </row>
    <row r="9" spans="1:234" ht="66.75" customHeight="1" x14ac:dyDescent="0.2">
      <c r="A9" s="287" t="s">
        <v>3</v>
      </c>
      <c r="B9" s="288"/>
      <c r="C9" s="241" t="s">
        <v>4</v>
      </c>
      <c r="D9" s="16" t="s">
        <v>5</v>
      </c>
      <c r="E9" s="17" t="s">
        <v>6</v>
      </c>
      <c r="F9" s="17" t="s">
        <v>7</v>
      </c>
      <c r="G9" s="18" t="s">
        <v>8</v>
      </c>
      <c r="H9" s="19" t="s">
        <v>9</v>
      </c>
      <c r="I9" s="20" t="s">
        <v>10</v>
      </c>
      <c r="J9" s="20" t="s">
        <v>11</v>
      </c>
      <c r="K9" s="21" t="s">
        <v>12</v>
      </c>
      <c r="L9" s="22" t="s">
        <v>13</v>
      </c>
      <c r="M9" s="23" t="s">
        <v>14</v>
      </c>
      <c r="N9" s="24" t="s">
        <v>15</v>
      </c>
      <c r="O9" s="24" t="s">
        <v>16</v>
      </c>
      <c r="P9" s="24" t="s">
        <v>17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BV9" s="2"/>
      <c r="BW9" s="2"/>
      <c r="BX9" s="3"/>
      <c r="CZ9" s="5"/>
      <c r="HZ9" s="8"/>
    </row>
    <row r="10" spans="1:234" s="40" customFormat="1" ht="17.25" customHeight="1" x14ac:dyDescent="0.2">
      <c r="A10" s="308" t="s">
        <v>18</v>
      </c>
      <c r="B10" s="309"/>
      <c r="C10" s="25">
        <f>SUM(D10:G10)</f>
        <v>0</v>
      </c>
      <c r="D10" s="26"/>
      <c r="E10" s="27"/>
      <c r="F10" s="27"/>
      <c r="G10" s="28"/>
      <c r="H10" s="29"/>
      <c r="I10" s="30"/>
      <c r="J10" s="31"/>
      <c r="K10" s="29"/>
      <c r="L10" s="32"/>
      <c r="M10" s="33"/>
      <c r="N10" s="34"/>
      <c r="O10" s="34"/>
      <c r="P10" s="34"/>
      <c r="Q10" s="35" t="str">
        <f>CA10&amp;CB10&amp;CC10&amp;CD10</f>
        <v/>
      </c>
      <c r="R10" s="36"/>
      <c r="S10" s="36"/>
      <c r="T10" s="36"/>
      <c r="U10" s="36"/>
      <c r="V10" s="36"/>
      <c r="W10" s="36"/>
      <c r="X10" s="36"/>
      <c r="Y10" s="8"/>
      <c r="Z10" s="8"/>
      <c r="AA10" s="8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37" t="str">
        <f>IF(DA10=1,"* La suma del número de Primera, Segunda y Tercera o más Visitas de Seguimiento debe coincidir con el Total. ","")</f>
        <v/>
      </c>
      <c r="CB10" s="6" t="str">
        <f t="shared" ref="CB10:CB31" si="0">IF(DB10=1,"* Programa de Atención Domiciliaria a Personas con Dependencia Severa debe ser MENOR O IGUAL al Total. ","")</f>
        <v/>
      </c>
      <c r="CC10" s="37" t="str">
        <f>IF(DC10=1,"* Pueblos Originarios debe ser MENOR O IGUAL al Total. ","")</f>
        <v/>
      </c>
      <c r="CD10" s="37" t="str">
        <f>IF(DD10=1,"* Migrantes debe ser MENOR O IGUAL al Total. ","")</f>
        <v/>
      </c>
      <c r="CE10" s="6"/>
      <c r="CF10" s="6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38">
        <f t="shared" ref="DA10:DA31" si="1">IF((K10+J10+L10)&lt;&gt;C10,1,0)</f>
        <v>0</v>
      </c>
      <c r="DB10" s="7"/>
      <c r="DC10" s="38">
        <f t="shared" ref="DC10:DD17" si="2">IF(N10&gt;$C10,1,0)</f>
        <v>0</v>
      </c>
      <c r="DD10" s="38">
        <f t="shared" si="2"/>
        <v>0</v>
      </c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40" customFormat="1" ht="17.25" customHeight="1" x14ac:dyDescent="0.2">
      <c r="A11" s="306" t="s">
        <v>19</v>
      </c>
      <c r="B11" s="330"/>
      <c r="C11" s="25">
        <f>SUM(D11:G11)</f>
        <v>0</v>
      </c>
      <c r="D11" s="41"/>
      <c r="E11" s="42"/>
      <c r="F11" s="42"/>
      <c r="G11" s="43"/>
      <c r="H11" s="44"/>
      <c r="I11" s="45"/>
      <c r="J11" s="46"/>
      <c r="K11" s="44"/>
      <c r="L11" s="43"/>
      <c r="M11" s="47"/>
      <c r="N11" s="34"/>
      <c r="O11" s="34"/>
      <c r="P11" s="34"/>
      <c r="Q11" s="35" t="str">
        <f t="shared" ref="Q11:Q35" si="3">CA11&amp;CB11&amp;CC11&amp;CD11</f>
        <v/>
      </c>
      <c r="R11" s="36"/>
      <c r="S11" s="36"/>
      <c r="T11" s="36"/>
      <c r="U11" s="36"/>
      <c r="V11" s="36"/>
      <c r="W11" s="36"/>
      <c r="X11" s="36"/>
      <c r="Y11" s="8"/>
      <c r="Z11" s="8"/>
      <c r="AA11" s="8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37" t="str">
        <f t="shared" ref="CA11:CA35" si="4">IF(DA11=1,"* La suma del número de Primera, Segunda y Tercera o más Visitas de Seguimiento debe coincidir con el Total. ","")</f>
        <v/>
      </c>
      <c r="CB11" s="6" t="str">
        <f t="shared" si="0"/>
        <v/>
      </c>
      <c r="CC11" s="37" t="str">
        <f t="shared" ref="CC11:CC35" si="5">IF(DC11=1,"* Pueblos Originarios debe ser MENOR O IGUAL al Total. ","")</f>
        <v/>
      </c>
      <c r="CD11" s="37" t="str">
        <f t="shared" ref="CD11:CD35" si="6">IF(DD11=1,"* Migrantes debe ser MENOR O IGUAL al Total. ","")</f>
        <v/>
      </c>
      <c r="CE11" s="6"/>
      <c r="CF11" s="6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38">
        <f t="shared" si="1"/>
        <v>0</v>
      </c>
      <c r="DB11" s="7"/>
      <c r="DC11" s="38">
        <f t="shared" si="2"/>
        <v>0</v>
      </c>
      <c r="DD11" s="38">
        <f t="shared" si="2"/>
        <v>0</v>
      </c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40" customFormat="1" ht="17.25" customHeight="1" x14ac:dyDescent="0.2">
      <c r="A12" s="306" t="s">
        <v>20</v>
      </c>
      <c r="B12" s="330"/>
      <c r="C12" s="25">
        <f t="shared" ref="C12:C30" si="7">SUM(D12:G12)</f>
        <v>0</v>
      </c>
      <c r="D12" s="41"/>
      <c r="E12" s="42"/>
      <c r="F12" s="42"/>
      <c r="G12" s="43"/>
      <c r="H12" s="44"/>
      <c r="I12" s="45"/>
      <c r="J12" s="46"/>
      <c r="K12" s="44"/>
      <c r="L12" s="43"/>
      <c r="M12" s="47"/>
      <c r="N12" s="34"/>
      <c r="O12" s="34"/>
      <c r="P12" s="34"/>
      <c r="Q12" s="35" t="str">
        <f t="shared" si="3"/>
        <v/>
      </c>
      <c r="R12" s="36"/>
      <c r="S12" s="36"/>
      <c r="T12" s="36"/>
      <c r="U12" s="36"/>
      <c r="V12" s="36"/>
      <c r="W12" s="36"/>
      <c r="X12" s="36"/>
      <c r="Y12" s="8"/>
      <c r="Z12" s="8"/>
      <c r="AA12" s="8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37" t="str">
        <f t="shared" si="4"/>
        <v/>
      </c>
      <c r="CB12" s="6" t="str">
        <f t="shared" si="0"/>
        <v/>
      </c>
      <c r="CC12" s="37" t="str">
        <f t="shared" si="5"/>
        <v/>
      </c>
      <c r="CD12" s="37" t="str">
        <f t="shared" si="6"/>
        <v/>
      </c>
      <c r="CE12" s="6"/>
      <c r="CF12" s="6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38">
        <f t="shared" si="1"/>
        <v>0</v>
      </c>
      <c r="DB12" s="7"/>
      <c r="DC12" s="38">
        <f t="shared" si="2"/>
        <v>0</v>
      </c>
      <c r="DD12" s="38">
        <f t="shared" si="2"/>
        <v>0</v>
      </c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40" customFormat="1" ht="17.25" customHeight="1" x14ac:dyDescent="0.2">
      <c r="A13" s="306" t="s">
        <v>21</v>
      </c>
      <c r="B13" s="330"/>
      <c r="C13" s="25">
        <f>SUM(D13:G13)</f>
        <v>0</v>
      </c>
      <c r="D13" s="41"/>
      <c r="E13" s="42"/>
      <c r="F13" s="42"/>
      <c r="G13" s="43"/>
      <c r="H13" s="44"/>
      <c r="I13" s="45"/>
      <c r="J13" s="46"/>
      <c r="K13" s="44"/>
      <c r="L13" s="43"/>
      <c r="M13" s="47"/>
      <c r="N13" s="34"/>
      <c r="O13" s="34"/>
      <c r="P13" s="34"/>
      <c r="Q13" s="35" t="str">
        <f t="shared" si="3"/>
        <v/>
      </c>
      <c r="R13" s="36"/>
      <c r="S13" s="36"/>
      <c r="T13" s="36"/>
      <c r="U13" s="36"/>
      <c r="V13" s="36"/>
      <c r="W13" s="36"/>
      <c r="X13" s="36"/>
      <c r="Y13" s="8"/>
      <c r="Z13" s="8"/>
      <c r="AA13" s="8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37" t="str">
        <f t="shared" si="4"/>
        <v/>
      </c>
      <c r="CB13" s="6" t="str">
        <f t="shared" si="0"/>
        <v/>
      </c>
      <c r="CC13" s="37" t="str">
        <f t="shared" si="5"/>
        <v/>
      </c>
      <c r="CD13" s="37" t="str">
        <f t="shared" si="6"/>
        <v/>
      </c>
      <c r="CE13" s="6"/>
      <c r="CF13" s="6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38">
        <f t="shared" si="1"/>
        <v>0</v>
      </c>
      <c r="DB13" s="7"/>
      <c r="DC13" s="38">
        <f t="shared" si="2"/>
        <v>0</v>
      </c>
      <c r="DD13" s="38">
        <f t="shared" si="2"/>
        <v>0</v>
      </c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40" customFormat="1" ht="25.5" customHeight="1" x14ac:dyDescent="0.2">
      <c r="A14" s="306" t="s">
        <v>22</v>
      </c>
      <c r="B14" s="330"/>
      <c r="C14" s="25">
        <f t="shared" si="7"/>
        <v>0</v>
      </c>
      <c r="D14" s="41"/>
      <c r="E14" s="42"/>
      <c r="F14" s="42"/>
      <c r="G14" s="43"/>
      <c r="H14" s="44"/>
      <c r="I14" s="45"/>
      <c r="J14" s="46"/>
      <c r="K14" s="44"/>
      <c r="L14" s="43"/>
      <c r="M14" s="47"/>
      <c r="N14" s="34"/>
      <c r="O14" s="34"/>
      <c r="P14" s="34"/>
      <c r="Q14" s="35" t="str">
        <f t="shared" si="3"/>
        <v/>
      </c>
      <c r="R14" s="36"/>
      <c r="S14" s="36"/>
      <c r="T14" s="36"/>
      <c r="U14" s="36"/>
      <c r="V14" s="36"/>
      <c r="W14" s="36"/>
      <c r="X14" s="36"/>
      <c r="Y14" s="8"/>
      <c r="Z14" s="8"/>
      <c r="AA14" s="8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37" t="str">
        <f t="shared" si="4"/>
        <v/>
      </c>
      <c r="CB14" s="6" t="str">
        <f t="shared" si="0"/>
        <v/>
      </c>
      <c r="CC14" s="37" t="str">
        <f t="shared" si="5"/>
        <v/>
      </c>
      <c r="CD14" s="37" t="str">
        <f t="shared" si="6"/>
        <v/>
      </c>
      <c r="CE14" s="6"/>
      <c r="CF14" s="6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38">
        <f t="shared" si="1"/>
        <v>0</v>
      </c>
      <c r="DB14" s="7"/>
      <c r="DC14" s="38">
        <f t="shared" si="2"/>
        <v>0</v>
      </c>
      <c r="DD14" s="38">
        <f t="shared" si="2"/>
        <v>0</v>
      </c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40" customFormat="1" ht="27" customHeight="1" x14ac:dyDescent="0.2">
      <c r="A15" s="306" t="s">
        <v>23</v>
      </c>
      <c r="B15" s="330"/>
      <c r="C15" s="25">
        <f t="shared" si="7"/>
        <v>0</v>
      </c>
      <c r="D15" s="41"/>
      <c r="E15" s="42"/>
      <c r="F15" s="42"/>
      <c r="G15" s="43"/>
      <c r="H15" s="44"/>
      <c r="I15" s="45"/>
      <c r="J15" s="46"/>
      <c r="K15" s="44"/>
      <c r="L15" s="43"/>
      <c r="M15" s="47"/>
      <c r="N15" s="34"/>
      <c r="O15" s="34"/>
      <c r="P15" s="34"/>
      <c r="Q15" s="35" t="str">
        <f t="shared" si="3"/>
        <v/>
      </c>
      <c r="R15" s="36"/>
      <c r="S15" s="36"/>
      <c r="T15" s="36"/>
      <c r="U15" s="36"/>
      <c r="V15" s="36"/>
      <c r="W15" s="36"/>
      <c r="X15" s="36"/>
      <c r="Y15" s="8"/>
      <c r="Z15" s="8"/>
      <c r="AA15" s="8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37" t="str">
        <f t="shared" si="4"/>
        <v/>
      </c>
      <c r="CB15" s="6" t="str">
        <f t="shared" si="0"/>
        <v/>
      </c>
      <c r="CC15" s="37" t="str">
        <f t="shared" si="5"/>
        <v/>
      </c>
      <c r="CD15" s="37" t="str">
        <f t="shared" si="6"/>
        <v/>
      </c>
      <c r="CE15" s="6"/>
      <c r="CF15" s="6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38">
        <f t="shared" si="1"/>
        <v>0</v>
      </c>
      <c r="DB15" s="7"/>
      <c r="DC15" s="38">
        <f t="shared" si="2"/>
        <v>0</v>
      </c>
      <c r="DD15" s="38">
        <f t="shared" si="2"/>
        <v>0</v>
      </c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40" customFormat="1" ht="22.5" customHeight="1" x14ac:dyDescent="0.2">
      <c r="A16" s="306" t="s">
        <v>24</v>
      </c>
      <c r="B16" s="330"/>
      <c r="C16" s="25">
        <f t="shared" si="7"/>
        <v>0</v>
      </c>
      <c r="D16" s="41"/>
      <c r="E16" s="42"/>
      <c r="F16" s="42"/>
      <c r="G16" s="43"/>
      <c r="H16" s="44"/>
      <c r="I16" s="45"/>
      <c r="J16" s="46"/>
      <c r="K16" s="44"/>
      <c r="L16" s="43"/>
      <c r="M16" s="47"/>
      <c r="N16" s="34"/>
      <c r="O16" s="34"/>
      <c r="P16" s="34"/>
      <c r="Q16" s="35" t="str">
        <f t="shared" si="3"/>
        <v/>
      </c>
      <c r="R16" s="36"/>
      <c r="S16" s="36"/>
      <c r="T16" s="36"/>
      <c r="U16" s="36"/>
      <c r="V16" s="36"/>
      <c r="W16" s="36"/>
      <c r="X16" s="36"/>
      <c r="Y16" s="8"/>
      <c r="Z16" s="8"/>
      <c r="AA16" s="8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37" t="str">
        <f t="shared" si="4"/>
        <v/>
      </c>
      <c r="CB16" s="6" t="str">
        <f t="shared" si="0"/>
        <v/>
      </c>
      <c r="CC16" s="37" t="str">
        <f t="shared" si="5"/>
        <v/>
      </c>
      <c r="CD16" s="37" t="str">
        <f t="shared" si="6"/>
        <v/>
      </c>
      <c r="CE16" s="6"/>
      <c r="CF16" s="6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38">
        <f t="shared" si="1"/>
        <v>0</v>
      </c>
      <c r="DB16" s="7"/>
      <c r="DC16" s="38">
        <f t="shared" si="2"/>
        <v>0</v>
      </c>
      <c r="DD16" s="38">
        <f t="shared" si="2"/>
        <v>0</v>
      </c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40" customFormat="1" ht="17.25" customHeight="1" x14ac:dyDescent="0.2">
      <c r="A17" s="306" t="s">
        <v>25</v>
      </c>
      <c r="B17" s="330"/>
      <c r="C17" s="25">
        <f t="shared" si="7"/>
        <v>0</v>
      </c>
      <c r="D17" s="41"/>
      <c r="E17" s="42"/>
      <c r="F17" s="42"/>
      <c r="G17" s="43"/>
      <c r="H17" s="44"/>
      <c r="I17" s="45"/>
      <c r="J17" s="46"/>
      <c r="K17" s="44"/>
      <c r="L17" s="43"/>
      <c r="M17" s="47"/>
      <c r="N17" s="34"/>
      <c r="O17" s="34"/>
      <c r="P17" s="34"/>
      <c r="Q17" s="35" t="str">
        <f t="shared" si="3"/>
        <v/>
      </c>
      <c r="R17" s="36"/>
      <c r="S17" s="36"/>
      <c r="T17" s="36"/>
      <c r="U17" s="36"/>
      <c r="V17" s="36"/>
      <c r="W17" s="36"/>
      <c r="X17" s="36"/>
      <c r="Y17" s="8"/>
      <c r="Z17" s="8"/>
      <c r="AA17" s="8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37" t="str">
        <f t="shared" si="4"/>
        <v/>
      </c>
      <c r="CB17" s="6" t="str">
        <f t="shared" si="0"/>
        <v/>
      </c>
      <c r="CC17" s="37" t="str">
        <f t="shared" si="5"/>
        <v/>
      </c>
      <c r="CD17" s="37" t="str">
        <f t="shared" si="6"/>
        <v/>
      </c>
      <c r="CE17" s="6"/>
      <c r="CF17" s="6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38">
        <f t="shared" si="1"/>
        <v>0</v>
      </c>
      <c r="DB17" s="7"/>
      <c r="DC17" s="38">
        <f t="shared" si="2"/>
        <v>0</v>
      </c>
      <c r="DD17" s="38">
        <f t="shared" si="2"/>
        <v>0</v>
      </c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40" customFormat="1" ht="23.25" customHeight="1" x14ac:dyDescent="0.2">
      <c r="A18" s="306" t="s">
        <v>26</v>
      </c>
      <c r="B18" s="307"/>
      <c r="C18" s="25">
        <f t="shared" si="7"/>
        <v>0</v>
      </c>
      <c r="D18" s="41"/>
      <c r="E18" s="42"/>
      <c r="F18" s="42"/>
      <c r="G18" s="43"/>
      <c r="H18" s="44"/>
      <c r="I18" s="45"/>
      <c r="J18" s="46"/>
      <c r="K18" s="44"/>
      <c r="L18" s="43"/>
      <c r="M18" s="48"/>
      <c r="N18" s="34"/>
      <c r="O18" s="34"/>
      <c r="P18" s="34"/>
      <c r="Q18" s="35" t="str">
        <f t="shared" si="3"/>
        <v/>
      </c>
      <c r="R18" s="36"/>
      <c r="S18" s="36"/>
      <c r="T18" s="36"/>
      <c r="U18" s="36"/>
      <c r="V18" s="36"/>
      <c r="W18" s="36"/>
      <c r="X18" s="36"/>
      <c r="Y18" s="8"/>
      <c r="Z18" s="8"/>
      <c r="AA18" s="8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37" t="str">
        <f t="shared" si="4"/>
        <v/>
      </c>
      <c r="CB18" s="37" t="str">
        <f t="shared" si="0"/>
        <v/>
      </c>
      <c r="CC18" s="37" t="str">
        <f t="shared" si="5"/>
        <v/>
      </c>
      <c r="CD18" s="37" t="str">
        <f t="shared" si="6"/>
        <v/>
      </c>
      <c r="CE18" s="6"/>
      <c r="CF18" s="6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38">
        <f t="shared" si="1"/>
        <v>0</v>
      </c>
      <c r="DB18" s="38">
        <f>IF(M18&gt;$C18,1,0)</f>
        <v>0</v>
      </c>
      <c r="DC18" s="38">
        <f>IF(N18&gt;$C18,1,0)</f>
        <v>0</v>
      </c>
      <c r="DD18" s="38">
        <f>IF(O18&gt;$C18,1,0)</f>
        <v>0</v>
      </c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40" customFormat="1" ht="17.25" customHeight="1" x14ac:dyDescent="0.2">
      <c r="A19" s="306" t="s">
        <v>27</v>
      </c>
      <c r="B19" s="330"/>
      <c r="C19" s="25">
        <f t="shared" si="7"/>
        <v>0</v>
      </c>
      <c r="D19" s="41"/>
      <c r="E19" s="42"/>
      <c r="F19" s="42"/>
      <c r="G19" s="43"/>
      <c r="H19" s="44"/>
      <c r="I19" s="45"/>
      <c r="J19" s="46"/>
      <c r="K19" s="44"/>
      <c r="L19" s="43"/>
      <c r="M19" s="48"/>
      <c r="N19" s="34"/>
      <c r="O19" s="34"/>
      <c r="P19" s="34"/>
      <c r="Q19" s="35" t="str">
        <f t="shared" si="3"/>
        <v/>
      </c>
      <c r="R19" s="36"/>
      <c r="S19" s="36"/>
      <c r="T19" s="36"/>
      <c r="U19" s="36"/>
      <c r="V19" s="36"/>
      <c r="W19" s="36"/>
      <c r="X19" s="36"/>
      <c r="Y19" s="8"/>
      <c r="Z19" s="8"/>
      <c r="AA19" s="8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37" t="str">
        <f t="shared" si="4"/>
        <v/>
      </c>
      <c r="CB19" s="37" t="str">
        <f t="shared" si="0"/>
        <v/>
      </c>
      <c r="CC19" s="37" t="str">
        <f t="shared" si="5"/>
        <v/>
      </c>
      <c r="CD19" s="37" t="str">
        <f t="shared" si="6"/>
        <v/>
      </c>
      <c r="CE19" s="6"/>
      <c r="CF19" s="6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38">
        <f t="shared" si="1"/>
        <v>0</v>
      </c>
      <c r="DB19" s="38">
        <f>IF(M19&gt;C19,1,0)</f>
        <v>0</v>
      </c>
      <c r="DC19" s="38">
        <f t="shared" ref="DC19:DD35" si="8">IF(N19&gt;$C19,1,0)</f>
        <v>0</v>
      </c>
      <c r="DD19" s="38">
        <f t="shared" si="8"/>
        <v>0</v>
      </c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40" customFormat="1" ht="17.25" customHeight="1" x14ac:dyDescent="0.2">
      <c r="A20" s="306" t="s">
        <v>28</v>
      </c>
      <c r="B20" s="330"/>
      <c r="C20" s="25">
        <f t="shared" si="7"/>
        <v>0</v>
      </c>
      <c r="D20" s="41"/>
      <c r="E20" s="42"/>
      <c r="F20" s="42"/>
      <c r="G20" s="43"/>
      <c r="H20" s="44"/>
      <c r="I20" s="45"/>
      <c r="J20" s="46"/>
      <c r="K20" s="44"/>
      <c r="L20" s="43"/>
      <c r="M20" s="48"/>
      <c r="N20" s="34"/>
      <c r="O20" s="34"/>
      <c r="P20" s="34"/>
      <c r="Q20" s="35" t="str">
        <f t="shared" si="3"/>
        <v/>
      </c>
      <c r="R20" s="36"/>
      <c r="S20" s="36"/>
      <c r="T20" s="36"/>
      <c r="U20" s="36"/>
      <c r="V20" s="36"/>
      <c r="W20" s="36"/>
      <c r="X20" s="36"/>
      <c r="Y20" s="8"/>
      <c r="Z20" s="8"/>
      <c r="AA20" s="8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37" t="str">
        <f t="shared" si="4"/>
        <v/>
      </c>
      <c r="CB20" s="37" t="str">
        <f t="shared" si="0"/>
        <v/>
      </c>
      <c r="CC20" s="37" t="str">
        <f t="shared" si="5"/>
        <v/>
      </c>
      <c r="CD20" s="37" t="str">
        <f t="shared" si="6"/>
        <v/>
      </c>
      <c r="CE20" s="6"/>
      <c r="CF20" s="6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38">
        <f t="shared" si="1"/>
        <v>0</v>
      </c>
      <c r="DB20" s="38">
        <f>IF(M20&gt;C20,1,0)</f>
        <v>0</v>
      </c>
      <c r="DC20" s="38">
        <f t="shared" si="8"/>
        <v>0</v>
      </c>
      <c r="DD20" s="38">
        <f t="shared" si="8"/>
        <v>0</v>
      </c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40" customFormat="1" ht="25.5" customHeight="1" x14ac:dyDescent="0.2">
      <c r="A21" s="306" t="s">
        <v>29</v>
      </c>
      <c r="B21" s="330"/>
      <c r="C21" s="25">
        <f t="shared" si="7"/>
        <v>0</v>
      </c>
      <c r="D21" s="41"/>
      <c r="E21" s="42"/>
      <c r="F21" s="42"/>
      <c r="G21" s="43"/>
      <c r="H21" s="44"/>
      <c r="I21" s="45"/>
      <c r="J21" s="46"/>
      <c r="K21" s="44"/>
      <c r="L21" s="43"/>
      <c r="M21" s="47"/>
      <c r="N21" s="34"/>
      <c r="O21" s="34"/>
      <c r="P21" s="34"/>
      <c r="Q21" s="35" t="str">
        <f t="shared" si="3"/>
        <v/>
      </c>
      <c r="R21" s="36"/>
      <c r="S21" s="36"/>
      <c r="T21" s="36"/>
      <c r="U21" s="36"/>
      <c r="V21" s="36"/>
      <c r="W21" s="36"/>
      <c r="X21" s="36"/>
      <c r="Y21" s="8"/>
      <c r="Z21" s="8"/>
      <c r="AA21" s="8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37" t="str">
        <f t="shared" si="4"/>
        <v/>
      </c>
      <c r="CB21" s="6" t="str">
        <f t="shared" si="0"/>
        <v/>
      </c>
      <c r="CC21" s="37" t="str">
        <f t="shared" si="5"/>
        <v/>
      </c>
      <c r="CD21" s="37" t="str">
        <f t="shared" si="6"/>
        <v/>
      </c>
      <c r="CE21" s="6"/>
      <c r="CF21" s="6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38">
        <f t="shared" si="1"/>
        <v>0</v>
      </c>
      <c r="DB21" s="7"/>
      <c r="DC21" s="38">
        <f t="shared" si="8"/>
        <v>0</v>
      </c>
      <c r="DD21" s="38">
        <f t="shared" si="8"/>
        <v>0</v>
      </c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40" customFormat="1" ht="17.25" customHeight="1" x14ac:dyDescent="0.2">
      <c r="A22" s="306" t="s">
        <v>30</v>
      </c>
      <c r="B22" s="330"/>
      <c r="C22" s="25">
        <f t="shared" si="7"/>
        <v>0</v>
      </c>
      <c r="D22" s="41"/>
      <c r="E22" s="42"/>
      <c r="F22" s="42"/>
      <c r="G22" s="43"/>
      <c r="H22" s="44"/>
      <c r="I22" s="45"/>
      <c r="J22" s="46"/>
      <c r="K22" s="44"/>
      <c r="L22" s="43"/>
      <c r="M22" s="47"/>
      <c r="N22" s="34"/>
      <c r="O22" s="34"/>
      <c r="P22" s="34"/>
      <c r="Q22" s="35" t="str">
        <f t="shared" si="3"/>
        <v/>
      </c>
      <c r="R22" s="36"/>
      <c r="S22" s="36"/>
      <c r="T22" s="36"/>
      <c r="U22" s="36"/>
      <c r="V22" s="36"/>
      <c r="W22" s="36"/>
      <c r="X22" s="36"/>
      <c r="Y22" s="8"/>
      <c r="Z22" s="8"/>
      <c r="AA22" s="8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37" t="str">
        <f t="shared" si="4"/>
        <v/>
      </c>
      <c r="CB22" s="6" t="str">
        <f t="shared" si="0"/>
        <v/>
      </c>
      <c r="CC22" s="37" t="str">
        <f t="shared" si="5"/>
        <v/>
      </c>
      <c r="CD22" s="37" t="str">
        <f t="shared" si="6"/>
        <v/>
      </c>
      <c r="CE22" s="6"/>
      <c r="CF22" s="6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38">
        <f t="shared" si="1"/>
        <v>0</v>
      </c>
      <c r="DB22" s="7"/>
      <c r="DC22" s="38">
        <f t="shared" si="8"/>
        <v>0</v>
      </c>
      <c r="DD22" s="38">
        <f t="shared" si="8"/>
        <v>0</v>
      </c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40" customFormat="1" ht="17.25" customHeight="1" x14ac:dyDescent="0.2">
      <c r="A23" s="306" t="s">
        <v>31</v>
      </c>
      <c r="B23" s="307"/>
      <c r="C23" s="25">
        <f>SUM(D23:G23)</f>
        <v>0</v>
      </c>
      <c r="D23" s="41"/>
      <c r="E23" s="42"/>
      <c r="F23" s="42"/>
      <c r="G23" s="43"/>
      <c r="H23" s="44"/>
      <c r="I23" s="45"/>
      <c r="J23" s="46"/>
      <c r="K23" s="44"/>
      <c r="L23" s="43"/>
      <c r="M23" s="48"/>
      <c r="N23" s="34"/>
      <c r="O23" s="34"/>
      <c r="P23" s="34"/>
      <c r="Q23" s="35" t="str">
        <f t="shared" si="3"/>
        <v/>
      </c>
      <c r="R23" s="36"/>
      <c r="S23" s="36"/>
      <c r="T23" s="36"/>
      <c r="U23" s="36"/>
      <c r="V23" s="36"/>
      <c r="W23" s="36"/>
      <c r="X23" s="36"/>
      <c r="Y23" s="8"/>
      <c r="Z23" s="8"/>
      <c r="AA23" s="8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37" t="str">
        <f t="shared" si="4"/>
        <v/>
      </c>
      <c r="CB23" s="37" t="str">
        <f t="shared" si="0"/>
        <v/>
      </c>
      <c r="CC23" s="37" t="str">
        <f t="shared" si="5"/>
        <v/>
      </c>
      <c r="CD23" s="37" t="str">
        <f t="shared" si="6"/>
        <v/>
      </c>
      <c r="CE23" s="6"/>
      <c r="CF23" s="6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38">
        <f t="shared" si="1"/>
        <v>0</v>
      </c>
      <c r="DB23" s="38">
        <f>IF(M23&gt;C23,1,0)</f>
        <v>0</v>
      </c>
      <c r="DC23" s="38">
        <f t="shared" si="8"/>
        <v>0</v>
      </c>
      <c r="DD23" s="38">
        <f t="shared" si="8"/>
        <v>0</v>
      </c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40" customFormat="1" ht="17.25" customHeight="1" x14ac:dyDescent="0.2">
      <c r="A24" s="306" t="s">
        <v>32</v>
      </c>
      <c r="B24" s="307"/>
      <c r="C24" s="25">
        <f t="shared" si="7"/>
        <v>0</v>
      </c>
      <c r="D24" s="41"/>
      <c r="E24" s="42"/>
      <c r="F24" s="42"/>
      <c r="G24" s="43"/>
      <c r="H24" s="44"/>
      <c r="I24" s="45"/>
      <c r="J24" s="46"/>
      <c r="K24" s="44"/>
      <c r="L24" s="43"/>
      <c r="M24" s="48"/>
      <c r="N24" s="34"/>
      <c r="O24" s="34"/>
      <c r="P24" s="34"/>
      <c r="Q24" s="35" t="str">
        <f t="shared" si="3"/>
        <v/>
      </c>
      <c r="R24" s="36"/>
      <c r="S24" s="36"/>
      <c r="T24" s="36"/>
      <c r="U24" s="36"/>
      <c r="V24" s="36"/>
      <c r="W24" s="36"/>
      <c r="X24" s="36"/>
      <c r="Y24" s="8"/>
      <c r="Z24" s="8"/>
      <c r="AA24" s="8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37" t="str">
        <f t="shared" si="4"/>
        <v/>
      </c>
      <c r="CB24" s="37" t="str">
        <f t="shared" si="0"/>
        <v/>
      </c>
      <c r="CC24" s="37" t="str">
        <f t="shared" si="5"/>
        <v/>
      </c>
      <c r="CD24" s="37" t="str">
        <f t="shared" si="6"/>
        <v/>
      </c>
      <c r="CE24" s="6"/>
      <c r="CF24" s="6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38">
        <f t="shared" si="1"/>
        <v>0</v>
      </c>
      <c r="DB24" s="38">
        <f>IF(M24&gt;C24,1,0)</f>
        <v>0</v>
      </c>
      <c r="DC24" s="38">
        <f t="shared" si="8"/>
        <v>0</v>
      </c>
      <c r="DD24" s="38">
        <f t="shared" si="8"/>
        <v>0</v>
      </c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40" customFormat="1" ht="25.5" customHeight="1" x14ac:dyDescent="0.2">
      <c r="A25" s="306" t="s">
        <v>33</v>
      </c>
      <c r="B25" s="307"/>
      <c r="C25" s="25">
        <f>SUM(D25:G25)</f>
        <v>0</v>
      </c>
      <c r="D25" s="41"/>
      <c r="E25" s="42"/>
      <c r="F25" s="42"/>
      <c r="G25" s="43"/>
      <c r="H25" s="44"/>
      <c r="I25" s="45"/>
      <c r="J25" s="46"/>
      <c r="K25" s="44"/>
      <c r="L25" s="43"/>
      <c r="M25" s="48"/>
      <c r="N25" s="34"/>
      <c r="O25" s="34"/>
      <c r="P25" s="34"/>
      <c r="Q25" s="35" t="str">
        <f t="shared" si="3"/>
        <v/>
      </c>
      <c r="R25" s="36"/>
      <c r="S25" s="36"/>
      <c r="T25" s="36"/>
      <c r="U25" s="36"/>
      <c r="V25" s="36"/>
      <c r="W25" s="36"/>
      <c r="X25" s="36"/>
      <c r="Y25" s="8"/>
      <c r="Z25" s="8"/>
      <c r="AA25" s="8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37" t="str">
        <f t="shared" si="4"/>
        <v/>
      </c>
      <c r="CB25" s="37" t="str">
        <f t="shared" si="0"/>
        <v/>
      </c>
      <c r="CC25" s="37" t="str">
        <f t="shared" si="5"/>
        <v/>
      </c>
      <c r="CD25" s="37" t="str">
        <f t="shared" si="6"/>
        <v/>
      </c>
      <c r="CE25" s="6"/>
      <c r="CF25" s="6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38">
        <f t="shared" si="1"/>
        <v>0</v>
      </c>
      <c r="DB25" s="38">
        <f>IF(M25&gt;C25,1,0)</f>
        <v>0</v>
      </c>
      <c r="DC25" s="38">
        <f t="shared" si="8"/>
        <v>0</v>
      </c>
      <c r="DD25" s="38">
        <f t="shared" si="8"/>
        <v>0</v>
      </c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40" customFormat="1" ht="26.25" customHeight="1" x14ac:dyDescent="0.2">
      <c r="A26" s="306" t="s">
        <v>34</v>
      </c>
      <c r="B26" s="330"/>
      <c r="C26" s="25">
        <f t="shared" si="7"/>
        <v>0</v>
      </c>
      <c r="D26" s="41"/>
      <c r="E26" s="42"/>
      <c r="F26" s="42"/>
      <c r="G26" s="43"/>
      <c r="H26" s="44"/>
      <c r="I26" s="45"/>
      <c r="J26" s="46"/>
      <c r="K26" s="44"/>
      <c r="L26" s="43"/>
      <c r="M26" s="47"/>
      <c r="N26" s="34"/>
      <c r="O26" s="34"/>
      <c r="P26" s="34"/>
      <c r="Q26" s="35" t="str">
        <f t="shared" si="3"/>
        <v/>
      </c>
      <c r="R26" s="36"/>
      <c r="S26" s="36"/>
      <c r="T26" s="36"/>
      <c r="U26" s="36"/>
      <c r="V26" s="36"/>
      <c r="W26" s="36"/>
      <c r="X26" s="36"/>
      <c r="Y26" s="8"/>
      <c r="Z26" s="8"/>
      <c r="AA26" s="8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37" t="str">
        <f t="shared" si="4"/>
        <v/>
      </c>
      <c r="CB26" s="6" t="str">
        <f t="shared" si="0"/>
        <v/>
      </c>
      <c r="CC26" s="37" t="str">
        <f t="shared" si="5"/>
        <v/>
      </c>
      <c r="CD26" s="37" t="str">
        <f t="shared" si="6"/>
        <v/>
      </c>
      <c r="CE26" s="6"/>
      <c r="CF26" s="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38">
        <f t="shared" si="1"/>
        <v>0</v>
      </c>
      <c r="DB26" s="7"/>
      <c r="DC26" s="38">
        <f t="shared" si="8"/>
        <v>0</v>
      </c>
      <c r="DD26" s="38">
        <f t="shared" si="8"/>
        <v>0</v>
      </c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40" customFormat="1" ht="26.25" customHeight="1" x14ac:dyDescent="0.2">
      <c r="A27" s="306" t="s">
        <v>35</v>
      </c>
      <c r="B27" s="307"/>
      <c r="C27" s="25">
        <f t="shared" si="7"/>
        <v>0</v>
      </c>
      <c r="D27" s="41"/>
      <c r="E27" s="42"/>
      <c r="F27" s="42"/>
      <c r="G27" s="43"/>
      <c r="H27" s="44"/>
      <c r="I27" s="45"/>
      <c r="J27" s="46"/>
      <c r="K27" s="44"/>
      <c r="L27" s="43"/>
      <c r="M27" s="47"/>
      <c r="N27" s="34"/>
      <c r="O27" s="34"/>
      <c r="P27" s="34"/>
      <c r="Q27" s="35" t="str">
        <f t="shared" si="3"/>
        <v/>
      </c>
      <c r="R27" s="36"/>
      <c r="S27" s="36"/>
      <c r="T27" s="36"/>
      <c r="U27" s="36"/>
      <c r="V27" s="36"/>
      <c r="W27" s="36"/>
      <c r="X27" s="36"/>
      <c r="Y27" s="8"/>
      <c r="Z27" s="8"/>
      <c r="AA27" s="8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37" t="str">
        <f t="shared" si="4"/>
        <v/>
      </c>
      <c r="CB27" s="6" t="str">
        <f t="shared" si="0"/>
        <v/>
      </c>
      <c r="CC27" s="37" t="str">
        <f t="shared" si="5"/>
        <v/>
      </c>
      <c r="CD27" s="37" t="str">
        <f t="shared" si="6"/>
        <v/>
      </c>
      <c r="CE27" s="6"/>
      <c r="CF27" s="6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38">
        <f t="shared" si="1"/>
        <v>0</v>
      </c>
      <c r="DB27" s="7"/>
      <c r="DC27" s="38">
        <f t="shared" si="8"/>
        <v>0</v>
      </c>
      <c r="DD27" s="38">
        <f t="shared" si="8"/>
        <v>0</v>
      </c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40" customFormat="1" ht="24.75" customHeight="1" x14ac:dyDescent="0.2">
      <c r="A28" s="308" t="s">
        <v>36</v>
      </c>
      <c r="B28" s="331"/>
      <c r="C28" s="25">
        <f t="shared" si="7"/>
        <v>0</v>
      </c>
      <c r="D28" s="41"/>
      <c r="E28" s="42"/>
      <c r="F28" s="42"/>
      <c r="G28" s="43"/>
      <c r="H28" s="44"/>
      <c r="I28" s="45"/>
      <c r="J28" s="46"/>
      <c r="K28" s="44"/>
      <c r="L28" s="43"/>
      <c r="M28" s="47"/>
      <c r="N28" s="34"/>
      <c r="O28" s="34"/>
      <c r="P28" s="34"/>
      <c r="Q28" s="35" t="str">
        <f t="shared" si="3"/>
        <v/>
      </c>
      <c r="R28" s="36"/>
      <c r="S28" s="36"/>
      <c r="T28" s="36"/>
      <c r="U28" s="36"/>
      <c r="V28" s="36"/>
      <c r="W28" s="36"/>
      <c r="X28" s="36"/>
      <c r="Y28" s="8"/>
      <c r="Z28" s="8"/>
      <c r="AA28" s="8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37" t="str">
        <f t="shared" si="4"/>
        <v/>
      </c>
      <c r="CB28" s="6" t="str">
        <f t="shared" si="0"/>
        <v/>
      </c>
      <c r="CC28" s="37" t="str">
        <f t="shared" si="5"/>
        <v/>
      </c>
      <c r="CD28" s="37" t="str">
        <f t="shared" si="6"/>
        <v/>
      </c>
      <c r="CE28" s="6"/>
      <c r="CF28" s="6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38">
        <f t="shared" si="1"/>
        <v>0</v>
      </c>
      <c r="DB28" s="7"/>
      <c r="DC28" s="38">
        <f t="shared" si="8"/>
        <v>0</v>
      </c>
      <c r="DD28" s="38">
        <f t="shared" si="8"/>
        <v>0</v>
      </c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40" customFormat="1" ht="17.25" customHeight="1" x14ac:dyDescent="0.2">
      <c r="A29" s="308" t="s">
        <v>37</v>
      </c>
      <c r="B29" s="309"/>
      <c r="C29" s="25">
        <f t="shared" si="7"/>
        <v>0</v>
      </c>
      <c r="D29" s="41"/>
      <c r="E29" s="42"/>
      <c r="F29" s="42"/>
      <c r="G29" s="43"/>
      <c r="H29" s="44"/>
      <c r="I29" s="45"/>
      <c r="J29" s="46"/>
      <c r="K29" s="44"/>
      <c r="L29" s="43"/>
      <c r="M29" s="48"/>
      <c r="N29" s="34"/>
      <c r="O29" s="34"/>
      <c r="P29" s="34"/>
      <c r="Q29" s="35" t="str">
        <f t="shared" si="3"/>
        <v/>
      </c>
      <c r="R29" s="36"/>
      <c r="S29" s="36"/>
      <c r="T29" s="36"/>
      <c r="U29" s="36"/>
      <c r="V29" s="36"/>
      <c r="W29" s="36"/>
      <c r="X29" s="36"/>
      <c r="Y29" s="8"/>
      <c r="Z29" s="8"/>
      <c r="AA29" s="8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37" t="str">
        <f t="shared" si="4"/>
        <v/>
      </c>
      <c r="CB29" s="37" t="str">
        <f t="shared" si="0"/>
        <v/>
      </c>
      <c r="CC29" s="37" t="str">
        <f t="shared" si="5"/>
        <v/>
      </c>
      <c r="CD29" s="37" t="str">
        <f t="shared" si="6"/>
        <v/>
      </c>
      <c r="CE29" s="6"/>
      <c r="CF29" s="6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38">
        <f t="shared" si="1"/>
        <v>0</v>
      </c>
      <c r="DB29" s="38">
        <f t="shared" ref="DB29:DB35" si="9">IF(M29&gt;C29,1,0)</f>
        <v>0</v>
      </c>
      <c r="DC29" s="38">
        <f t="shared" si="8"/>
        <v>0</v>
      </c>
      <c r="DD29" s="38">
        <f t="shared" si="8"/>
        <v>0</v>
      </c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40" customFormat="1" ht="17.25" customHeight="1" x14ac:dyDescent="0.2">
      <c r="A30" s="306" t="s">
        <v>38</v>
      </c>
      <c r="B30" s="330"/>
      <c r="C30" s="25">
        <f t="shared" si="7"/>
        <v>0</v>
      </c>
      <c r="D30" s="49"/>
      <c r="E30" s="42"/>
      <c r="F30" s="42"/>
      <c r="G30" s="43"/>
      <c r="H30" s="45"/>
      <c r="I30" s="45"/>
      <c r="J30" s="49"/>
      <c r="K30" s="44"/>
      <c r="L30" s="43"/>
      <c r="M30" s="48"/>
      <c r="N30" s="34"/>
      <c r="O30" s="34"/>
      <c r="P30" s="34"/>
      <c r="Q30" s="35" t="str">
        <f t="shared" si="3"/>
        <v/>
      </c>
      <c r="R30" s="36"/>
      <c r="S30" s="36"/>
      <c r="T30" s="36"/>
      <c r="U30" s="36"/>
      <c r="V30" s="36"/>
      <c r="W30" s="36"/>
      <c r="X30" s="36"/>
      <c r="Y30" s="8"/>
      <c r="Z30" s="8"/>
      <c r="AA30" s="8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37" t="str">
        <f t="shared" si="4"/>
        <v/>
      </c>
      <c r="CB30" s="37" t="str">
        <f t="shared" si="0"/>
        <v/>
      </c>
      <c r="CC30" s="37" t="str">
        <f t="shared" si="5"/>
        <v/>
      </c>
      <c r="CD30" s="37" t="str">
        <f t="shared" si="6"/>
        <v/>
      </c>
      <c r="CE30" s="6"/>
      <c r="CF30" s="6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38">
        <f t="shared" si="1"/>
        <v>0</v>
      </c>
      <c r="DB30" s="38">
        <f t="shared" si="9"/>
        <v>0</v>
      </c>
      <c r="DC30" s="38">
        <f t="shared" si="8"/>
        <v>0</v>
      </c>
      <c r="DD30" s="38">
        <f t="shared" si="8"/>
        <v>0</v>
      </c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40" customFormat="1" ht="24" customHeight="1" x14ac:dyDescent="0.2">
      <c r="A31" s="332" t="s">
        <v>39</v>
      </c>
      <c r="B31" s="333"/>
      <c r="C31" s="25">
        <f>SUM(D31:G31)</f>
        <v>0</v>
      </c>
      <c r="D31" s="49"/>
      <c r="E31" s="42"/>
      <c r="F31" s="42"/>
      <c r="G31" s="43"/>
      <c r="H31" s="45"/>
      <c r="I31" s="45"/>
      <c r="J31" s="49"/>
      <c r="K31" s="44"/>
      <c r="L31" s="43"/>
      <c r="M31" s="48"/>
      <c r="N31" s="34"/>
      <c r="O31" s="34"/>
      <c r="P31" s="34"/>
      <c r="Q31" s="35" t="str">
        <f t="shared" si="3"/>
        <v/>
      </c>
      <c r="R31" s="36"/>
      <c r="S31" s="36"/>
      <c r="T31" s="36"/>
      <c r="U31" s="36"/>
      <c r="V31" s="36"/>
      <c r="W31" s="36"/>
      <c r="X31" s="36"/>
      <c r="Y31" s="8"/>
      <c r="Z31" s="8"/>
      <c r="AA31" s="8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37" t="str">
        <f t="shared" si="4"/>
        <v/>
      </c>
      <c r="CB31" s="37" t="str">
        <f t="shared" si="0"/>
        <v/>
      </c>
      <c r="CC31" s="37" t="str">
        <f t="shared" si="5"/>
        <v/>
      </c>
      <c r="CD31" s="37" t="str">
        <f t="shared" si="6"/>
        <v/>
      </c>
      <c r="CE31" s="6"/>
      <c r="CF31" s="6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38">
        <f t="shared" si="1"/>
        <v>0</v>
      </c>
      <c r="DB31" s="38">
        <f t="shared" si="9"/>
        <v>0</v>
      </c>
      <c r="DC31" s="38">
        <f t="shared" si="8"/>
        <v>0</v>
      </c>
      <c r="DD31" s="38">
        <f t="shared" si="8"/>
        <v>0</v>
      </c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40" customFormat="1" ht="24" customHeight="1" x14ac:dyDescent="0.2">
      <c r="A32" s="332" t="s">
        <v>40</v>
      </c>
      <c r="B32" s="333"/>
      <c r="C32" s="25">
        <f>SUM(D32:G32)</f>
        <v>0</v>
      </c>
      <c r="D32" s="49"/>
      <c r="E32" s="42"/>
      <c r="F32" s="42"/>
      <c r="G32" s="43"/>
      <c r="H32" s="44"/>
      <c r="I32" s="45"/>
      <c r="J32" s="49"/>
      <c r="K32" s="44"/>
      <c r="L32" s="43"/>
      <c r="M32" s="48"/>
      <c r="N32" s="34"/>
      <c r="O32" s="34"/>
      <c r="P32" s="34"/>
      <c r="Q32" s="35" t="str">
        <f t="shared" si="3"/>
        <v/>
      </c>
      <c r="R32" s="36"/>
      <c r="S32" s="36"/>
      <c r="T32" s="36"/>
      <c r="U32" s="36"/>
      <c r="V32" s="36"/>
      <c r="W32" s="36"/>
      <c r="X32" s="36"/>
      <c r="Y32" s="8"/>
      <c r="Z32" s="8"/>
      <c r="AA32" s="8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37" t="str">
        <f t="shared" si="4"/>
        <v/>
      </c>
      <c r="CB32" s="37" t="str">
        <f>IF(DB32=1,"* Programa de Atención Domiciliaria a Personas con Dependencia Severa debe ser MENOR O IGUAL al Total. ","")</f>
        <v/>
      </c>
      <c r="CC32" s="37" t="str">
        <f t="shared" si="5"/>
        <v/>
      </c>
      <c r="CD32" s="37" t="str">
        <f t="shared" si="6"/>
        <v/>
      </c>
      <c r="CE32" s="6"/>
      <c r="CF32" s="6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38"/>
      <c r="DB32" s="38">
        <f t="shared" si="9"/>
        <v>0</v>
      </c>
      <c r="DC32" s="38">
        <f t="shared" si="8"/>
        <v>0</v>
      </c>
      <c r="DD32" s="38">
        <f t="shared" si="8"/>
        <v>0</v>
      </c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40" customFormat="1" ht="24" customHeight="1" x14ac:dyDescent="0.2">
      <c r="A33" s="332" t="s">
        <v>41</v>
      </c>
      <c r="B33" s="333"/>
      <c r="C33" s="25">
        <f>SUM(D33:G33)</f>
        <v>0</v>
      </c>
      <c r="D33" s="49"/>
      <c r="E33" s="42"/>
      <c r="F33" s="42"/>
      <c r="G33" s="43"/>
      <c r="H33" s="44"/>
      <c r="I33" s="45"/>
      <c r="J33" s="49"/>
      <c r="K33" s="44"/>
      <c r="L33" s="43"/>
      <c r="M33" s="48"/>
      <c r="N33" s="34"/>
      <c r="O33" s="34"/>
      <c r="P33" s="34"/>
      <c r="Q33" s="35" t="str">
        <f t="shared" si="3"/>
        <v/>
      </c>
      <c r="R33" s="36"/>
      <c r="S33" s="36"/>
      <c r="T33" s="36"/>
      <c r="U33" s="36"/>
      <c r="V33" s="36"/>
      <c r="W33" s="36"/>
      <c r="X33" s="36"/>
      <c r="Y33" s="8"/>
      <c r="Z33" s="8"/>
      <c r="AA33" s="8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37" t="str">
        <f t="shared" si="4"/>
        <v/>
      </c>
      <c r="CB33" s="37" t="str">
        <f>IF(DB33=1,"* Programa de Atención Domiciliaria a Personas con Dependencia Severa debe ser MENOR O IGUAL al Total. ","")</f>
        <v/>
      </c>
      <c r="CC33" s="37" t="str">
        <f t="shared" si="5"/>
        <v/>
      </c>
      <c r="CD33" s="37" t="str">
        <f t="shared" si="6"/>
        <v/>
      </c>
      <c r="CE33" s="6"/>
      <c r="CF33" s="6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38">
        <f>IF((K33+J33+L33)&lt;&gt;C33,1,0)</f>
        <v>0</v>
      </c>
      <c r="DB33" s="38">
        <f t="shared" si="9"/>
        <v>0</v>
      </c>
      <c r="DC33" s="38">
        <f t="shared" si="8"/>
        <v>0</v>
      </c>
      <c r="DD33" s="38">
        <f t="shared" si="8"/>
        <v>0</v>
      </c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40" customFormat="1" ht="24" customHeight="1" x14ac:dyDescent="0.2">
      <c r="A34" s="334" t="s">
        <v>42</v>
      </c>
      <c r="B34" s="335"/>
      <c r="C34" s="50">
        <f>SUM(D34:G34)</f>
        <v>0</v>
      </c>
      <c r="D34" s="51"/>
      <c r="E34" s="27"/>
      <c r="F34" s="27"/>
      <c r="G34" s="32"/>
      <c r="H34" s="29"/>
      <c r="I34" s="30"/>
      <c r="J34" s="51"/>
      <c r="K34" s="29"/>
      <c r="L34" s="32"/>
      <c r="M34" s="48"/>
      <c r="N34" s="52"/>
      <c r="O34" s="52"/>
      <c r="P34" s="52"/>
      <c r="Q34" s="35" t="str">
        <f t="shared" si="3"/>
        <v/>
      </c>
      <c r="R34" s="36"/>
      <c r="S34" s="36"/>
      <c r="T34" s="36"/>
      <c r="U34" s="36"/>
      <c r="V34" s="36"/>
      <c r="W34" s="36"/>
      <c r="X34" s="36"/>
      <c r="Y34" s="8"/>
      <c r="Z34" s="8"/>
      <c r="AA34" s="8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37" t="str">
        <f t="shared" si="4"/>
        <v/>
      </c>
      <c r="CB34" s="37" t="str">
        <f>IF(DB34=1,"* Programa de Atención Domiciliaria a Personas con Dependencia Severa debe ser MENOR O IGUAL al Total. ","")</f>
        <v/>
      </c>
      <c r="CC34" s="37" t="str">
        <f t="shared" si="5"/>
        <v/>
      </c>
      <c r="CD34" s="37" t="str">
        <f t="shared" si="6"/>
        <v/>
      </c>
      <c r="CE34" s="6"/>
      <c r="CF34" s="6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38">
        <f>IF((K34+J34+L34)&lt;&gt;C34,1,0)</f>
        <v>0</v>
      </c>
      <c r="DB34" s="38">
        <f t="shared" si="9"/>
        <v>0</v>
      </c>
      <c r="DC34" s="38">
        <f t="shared" si="8"/>
        <v>0</v>
      </c>
      <c r="DD34" s="38">
        <f t="shared" si="8"/>
        <v>0</v>
      </c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40" customFormat="1" ht="24" customHeight="1" x14ac:dyDescent="0.2">
      <c r="A35" s="336" t="s">
        <v>43</v>
      </c>
      <c r="B35" s="337"/>
      <c r="C35" s="53">
        <f>SUM(D35:G35)</f>
        <v>0</v>
      </c>
      <c r="D35" s="54"/>
      <c r="E35" s="55"/>
      <c r="F35" s="55"/>
      <c r="G35" s="56"/>
      <c r="H35" s="57"/>
      <c r="I35" s="58"/>
      <c r="J35" s="54"/>
      <c r="K35" s="57"/>
      <c r="L35" s="56"/>
      <c r="M35" s="59"/>
      <c r="N35" s="60"/>
      <c r="O35" s="60"/>
      <c r="P35" s="60"/>
      <c r="Q35" s="35" t="str">
        <f t="shared" si="3"/>
        <v/>
      </c>
      <c r="R35" s="36"/>
      <c r="S35" s="36"/>
      <c r="T35" s="36"/>
      <c r="U35" s="36"/>
      <c r="V35" s="36"/>
      <c r="W35" s="36"/>
      <c r="X35" s="36"/>
      <c r="Y35" s="8"/>
      <c r="Z35" s="8"/>
      <c r="AA35" s="8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37" t="str">
        <f t="shared" si="4"/>
        <v/>
      </c>
      <c r="CB35" s="37" t="str">
        <f>IF(DB35=1,"* Programa de Atención Domiciliaria a Personas con Dependencia Severa debe ser MENOR O IGUAL al Total. ","")</f>
        <v/>
      </c>
      <c r="CC35" s="37" t="str">
        <f t="shared" si="5"/>
        <v/>
      </c>
      <c r="CD35" s="37" t="str">
        <f t="shared" si="6"/>
        <v/>
      </c>
      <c r="CE35" s="6"/>
      <c r="CF35" s="6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38">
        <f>IF((K35+J35+L35)&lt;&gt;C35,1,0)</f>
        <v>0</v>
      </c>
      <c r="DB35" s="38">
        <f t="shared" si="9"/>
        <v>0</v>
      </c>
      <c r="DC35" s="38">
        <f t="shared" si="8"/>
        <v>0</v>
      </c>
      <c r="DD35" s="38">
        <f t="shared" si="8"/>
        <v>0</v>
      </c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40" customFormat="1" ht="24" customHeight="1" x14ac:dyDescent="0.2">
      <c r="A36" s="13" t="s">
        <v>44</v>
      </c>
      <c r="B36" s="2"/>
      <c r="C36" s="2"/>
      <c r="D36" s="2"/>
      <c r="E36" s="2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8"/>
      <c r="Z36" s="8"/>
      <c r="AA36" s="8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6"/>
      <c r="CB36" s="6"/>
      <c r="CC36" s="6"/>
      <c r="CD36" s="6"/>
      <c r="CE36" s="6"/>
      <c r="CF36" s="6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7"/>
      <c r="DB36" s="7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40" customFormat="1" ht="51" customHeight="1" x14ac:dyDescent="0.2">
      <c r="A37" s="287" t="s">
        <v>3</v>
      </c>
      <c r="B37" s="289"/>
      <c r="C37" s="61" t="s">
        <v>45</v>
      </c>
      <c r="D37" s="17" t="s">
        <v>46</v>
      </c>
      <c r="E37" s="62" t="s">
        <v>47</v>
      </c>
      <c r="F37" s="62" t="s">
        <v>48</v>
      </c>
      <c r="G37" s="62" t="s">
        <v>49</v>
      </c>
      <c r="H37" s="62" t="s">
        <v>50</v>
      </c>
      <c r="I37" s="62" t="s">
        <v>51</v>
      </c>
      <c r="J37" s="17" t="s">
        <v>52</v>
      </c>
      <c r="K37" s="62" t="s">
        <v>16</v>
      </c>
      <c r="L37" s="17" t="s">
        <v>15</v>
      </c>
      <c r="M37" s="17" t="s">
        <v>53</v>
      </c>
      <c r="N37" s="24" t="s">
        <v>54</v>
      </c>
      <c r="O37" s="36"/>
      <c r="P37" s="36"/>
      <c r="Q37" s="36"/>
      <c r="R37" s="36"/>
      <c r="S37" s="36"/>
      <c r="T37" s="36"/>
      <c r="U37" s="36"/>
      <c r="V37" s="36"/>
      <c r="W37" s="36"/>
      <c r="X37" s="8"/>
      <c r="Y37" s="8"/>
      <c r="Z37" s="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4"/>
      <c r="BY37" s="4"/>
      <c r="BZ37" s="8"/>
      <c r="CA37" s="6"/>
      <c r="CB37" s="6"/>
      <c r="CC37" s="6"/>
      <c r="CD37" s="6"/>
      <c r="CE37" s="6"/>
      <c r="CF37" s="6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6"/>
      <c r="DA37" s="7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</row>
    <row r="38" spans="1:234" s="40" customFormat="1" ht="24" customHeight="1" x14ac:dyDescent="0.2">
      <c r="A38" s="303" t="s">
        <v>55</v>
      </c>
      <c r="B38" s="64" t="s">
        <v>56</v>
      </c>
      <c r="C38" s="6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  <c r="O38" s="36"/>
      <c r="P38" s="36"/>
      <c r="Q38" s="36"/>
      <c r="R38" s="36"/>
      <c r="S38" s="36"/>
      <c r="T38" s="36"/>
      <c r="U38" s="36"/>
      <c r="V38" s="36"/>
      <c r="W38" s="36"/>
      <c r="X38" s="8"/>
      <c r="Y38" s="8"/>
      <c r="Z38" s="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4"/>
      <c r="BY38" s="4"/>
      <c r="BZ38" s="8"/>
      <c r="CA38" s="6"/>
      <c r="CB38" s="6"/>
      <c r="CC38" s="6"/>
      <c r="CD38" s="6"/>
      <c r="CE38" s="6"/>
      <c r="CF38" s="6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6"/>
      <c r="DA38" s="7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</row>
    <row r="39" spans="1:234" s="40" customFormat="1" ht="34.9" customHeight="1" x14ac:dyDescent="0.2">
      <c r="A39" s="303"/>
      <c r="B39" s="68" t="s">
        <v>57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36"/>
      <c r="P39" s="36"/>
      <c r="Q39" s="36"/>
      <c r="R39" s="36"/>
      <c r="S39" s="36"/>
      <c r="T39" s="36"/>
      <c r="U39" s="36"/>
      <c r="V39" s="36"/>
      <c r="W39" s="36"/>
      <c r="X39" s="8"/>
      <c r="Y39" s="8"/>
      <c r="Z39" s="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4"/>
      <c r="BY39" s="4"/>
      <c r="BZ39" s="8"/>
      <c r="CA39" s="6"/>
      <c r="CB39" s="6"/>
      <c r="CC39" s="6"/>
      <c r="CD39" s="6"/>
      <c r="CE39" s="6"/>
      <c r="CF39" s="6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6"/>
      <c r="DA39" s="7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</row>
    <row r="40" spans="1:234" s="40" customFormat="1" ht="38.25" customHeight="1" x14ac:dyDescent="0.2">
      <c r="A40" s="303"/>
      <c r="B40" s="68" t="s">
        <v>58</v>
      </c>
      <c r="C40" s="6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  <c r="O40" s="36"/>
      <c r="P40" s="36"/>
      <c r="Q40" s="36"/>
      <c r="R40" s="36"/>
      <c r="S40" s="36"/>
      <c r="T40" s="36"/>
      <c r="U40" s="36"/>
      <c r="V40" s="36"/>
      <c r="W40" s="36"/>
      <c r="X40" s="8"/>
      <c r="Y40" s="8"/>
      <c r="Z40" s="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4"/>
      <c r="BY40" s="4"/>
      <c r="BZ40" s="8"/>
      <c r="CA40" s="6"/>
      <c r="CB40" s="6"/>
      <c r="CC40" s="6"/>
      <c r="CD40" s="6"/>
      <c r="CE40" s="6"/>
      <c r="CF40" s="6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6"/>
      <c r="DA40" s="7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</row>
    <row r="41" spans="1:234" s="40" customFormat="1" ht="31.5" customHeight="1" x14ac:dyDescent="0.2">
      <c r="A41" s="303"/>
      <c r="B41" s="72" t="s">
        <v>59</v>
      </c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36"/>
      <c r="P41" s="36"/>
      <c r="Q41" s="36"/>
      <c r="R41" s="36"/>
      <c r="S41" s="36"/>
      <c r="T41" s="36"/>
      <c r="U41" s="36"/>
      <c r="V41" s="36"/>
      <c r="W41" s="36"/>
      <c r="X41" s="8"/>
      <c r="Y41" s="8"/>
      <c r="Z41" s="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4"/>
      <c r="BY41" s="4"/>
      <c r="BZ41" s="8"/>
      <c r="CA41" s="6"/>
      <c r="CB41" s="6"/>
      <c r="CC41" s="6"/>
      <c r="CD41" s="6"/>
      <c r="CE41" s="6"/>
      <c r="CF41" s="6"/>
      <c r="CG41" s="6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6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</row>
    <row r="42" spans="1:234" s="40" customFormat="1" ht="31.5" customHeight="1" x14ac:dyDescent="0.2">
      <c r="A42" s="76" t="s">
        <v>60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3"/>
      <c r="BY42" s="4"/>
      <c r="BZ42" s="4"/>
      <c r="CA42" s="6"/>
      <c r="CB42" s="6"/>
      <c r="CC42" s="6"/>
      <c r="CD42" s="6"/>
      <c r="CE42" s="6"/>
      <c r="CF42" s="6"/>
      <c r="CG42" s="6"/>
      <c r="CH42" s="6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7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40" customFormat="1" ht="31.5" customHeight="1" x14ac:dyDescent="0.2">
      <c r="A43" s="318" t="s">
        <v>3</v>
      </c>
      <c r="B43" s="321" t="s">
        <v>4</v>
      </c>
      <c r="C43" s="322"/>
      <c r="D43" s="323"/>
      <c r="E43" s="327" t="s">
        <v>61</v>
      </c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9"/>
      <c r="AM43" s="290" t="s">
        <v>62</v>
      </c>
      <c r="AN43" s="298"/>
      <c r="AO43" s="291"/>
      <c r="AP43" s="2"/>
      <c r="AQ43" s="2"/>
      <c r="AR43" s="2"/>
      <c r="AS43" s="77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3"/>
      <c r="BY43" s="4"/>
      <c r="BZ43" s="4"/>
      <c r="CA43" s="6"/>
      <c r="CB43" s="6"/>
      <c r="CC43" s="6"/>
      <c r="CD43" s="6"/>
      <c r="CE43" s="6"/>
      <c r="CF43" s="6"/>
      <c r="CG43" s="6"/>
      <c r="CH43" s="6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7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40" customFormat="1" ht="18.600000000000001" customHeight="1" x14ac:dyDescent="0.2">
      <c r="A44" s="319"/>
      <c r="B44" s="324"/>
      <c r="C44" s="325"/>
      <c r="D44" s="326"/>
      <c r="E44" s="287" t="s">
        <v>63</v>
      </c>
      <c r="F44" s="289"/>
      <c r="G44" s="287" t="s">
        <v>64</v>
      </c>
      <c r="H44" s="289"/>
      <c r="I44" s="287" t="s">
        <v>65</v>
      </c>
      <c r="J44" s="289"/>
      <c r="K44" s="287" t="s">
        <v>66</v>
      </c>
      <c r="L44" s="289"/>
      <c r="M44" s="287" t="s">
        <v>67</v>
      </c>
      <c r="N44" s="289"/>
      <c r="O44" s="287" t="s">
        <v>68</v>
      </c>
      <c r="P44" s="289"/>
      <c r="Q44" s="287" t="s">
        <v>69</v>
      </c>
      <c r="R44" s="289"/>
      <c r="S44" s="287" t="s">
        <v>70</v>
      </c>
      <c r="T44" s="289"/>
      <c r="U44" s="287" t="s">
        <v>71</v>
      </c>
      <c r="V44" s="289"/>
      <c r="W44" s="287" t="s">
        <v>72</v>
      </c>
      <c r="X44" s="289"/>
      <c r="Y44" s="287" t="s">
        <v>73</v>
      </c>
      <c r="Z44" s="289"/>
      <c r="AA44" s="287" t="s">
        <v>74</v>
      </c>
      <c r="AB44" s="289"/>
      <c r="AC44" s="287" t="s">
        <v>75</v>
      </c>
      <c r="AD44" s="289"/>
      <c r="AE44" s="287" t="s">
        <v>76</v>
      </c>
      <c r="AF44" s="289"/>
      <c r="AG44" s="287" t="s">
        <v>77</v>
      </c>
      <c r="AH44" s="289"/>
      <c r="AI44" s="287" t="s">
        <v>78</v>
      </c>
      <c r="AJ44" s="289"/>
      <c r="AK44" s="287" t="s">
        <v>79</v>
      </c>
      <c r="AL44" s="289"/>
      <c r="AM44" s="294"/>
      <c r="AN44" s="300"/>
      <c r="AO44" s="29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3"/>
      <c r="BS44" s="4"/>
      <c r="BT44" s="4"/>
      <c r="BU44" s="8"/>
      <c r="BV44" s="8"/>
      <c r="BW44" s="8"/>
      <c r="BX44" s="8"/>
      <c r="BY44" s="8"/>
      <c r="BZ44" s="8"/>
      <c r="CA44" s="6"/>
      <c r="CB44" s="6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6"/>
      <c r="CV44" s="5"/>
      <c r="CW44" s="5"/>
      <c r="CX44" s="5"/>
      <c r="CY44" s="5"/>
      <c r="CZ44" s="5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</row>
    <row r="45" spans="1:234" s="40" customFormat="1" ht="16.149999999999999" customHeight="1" x14ac:dyDescent="0.2">
      <c r="A45" s="320"/>
      <c r="B45" s="78" t="s">
        <v>80</v>
      </c>
      <c r="C45" s="79" t="s">
        <v>81</v>
      </c>
      <c r="D45" s="238" t="s">
        <v>82</v>
      </c>
      <c r="E45" s="79" t="s">
        <v>81</v>
      </c>
      <c r="F45" s="238" t="s">
        <v>82</v>
      </c>
      <c r="G45" s="79" t="s">
        <v>81</v>
      </c>
      <c r="H45" s="238" t="s">
        <v>82</v>
      </c>
      <c r="I45" s="79" t="s">
        <v>81</v>
      </c>
      <c r="J45" s="238" t="s">
        <v>82</v>
      </c>
      <c r="K45" s="79" t="s">
        <v>81</v>
      </c>
      <c r="L45" s="238" t="s">
        <v>82</v>
      </c>
      <c r="M45" s="79" t="s">
        <v>81</v>
      </c>
      <c r="N45" s="238" t="s">
        <v>82</v>
      </c>
      <c r="O45" s="79" t="s">
        <v>81</v>
      </c>
      <c r="P45" s="238" t="s">
        <v>82</v>
      </c>
      <c r="Q45" s="79" t="s">
        <v>81</v>
      </c>
      <c r="R45" s="238" t="s">
        <v>82</v>
      </c>
      <c r="S45" s="79" t="s">
        <v>81</v>
      </c>
      <c r="T45" s="238" t="s">
        <v>82</v>
      </c>
      <c r="U45" s="79" t="s">
        <v>81</v>
      </c>
      <c r="V45" s="238" t="s">
        <v>82</v>
      </c>
      <c r="W45" s="79" t="s">
        <v>81</v>
      </c>
      <c r="X45" s="238" t="s">
        <v>82</v>
      </c>
      <c r="Y45" s="79" t="s">
        <v>81</v>
      </c>
      <c r="Z45" s="238" t="s">
        <v>82</v>
      </c>
      <c r="AA45" s="79" t="s">
        <v>81</v>
      </c>
      <c r="AB45" s="238" t="s">
        <v>82</v>
      </c>
      <c r="AC45" s="79" t="s">
        <v>81</v>
      </c>
      <c r="AD45" s="238" t="s">
        <v>82</v>
      </c>
      <c r="AE45" s="79" t="s">
        <v>81</v>
      </c>
      <c r="AF45" s="238" t="s">
        <v>82</v>
      </c>
      <c r="AG45" s="79" t="s">
        <v>81</v>
      </c>
      <c r="AH45" s="238" t="s">
        <v>82</v>
      </c>
      <c r="AI45" s="79" t="s">
        <v>81</v>
      </c>
      <c r="AJ45" s="238" t="s">
        <v>82</v>
      </c>
      <c r="AK45" s="79" t="s">
        <v>81</v>
      </c>
      <c r="AL45" s="238" t="s">
        <v>82</v>
      </c>
      <c r="AM45" s="240" t="s">
        <v>83</v>
      </c>
      <c r="AN45" s="239" t="s">
        <v>84</v>
      </c>
      <c r="AO45" s="239" t="s">
        <v>85</v>
      </c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3"/>
      <c r="BS45" s="4"/>
      <c r="BT45" s="4"/>
      <c r="BU45" s="8"/>
      <c r="BV45" s="8"/>
      <c r="BW45" s="8"/>
      <c r="BX45" s="8"/>
      <c r="BY45" s="8"/>
      <c r="BZ45" s="8"/>
      <c r="CA45" s="6"/>
      <c r="CB45" s="6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6"/>
      <c r="CV45" s="5"/>
      <c r="CW45" s="5"/>
      <c r="CX45" s="5"/>
      <c r="CY45" s="5"/>
      <c r="CZ45" s="5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</row>
    <row r="46" spans="1:234" s="40" customFormat="1" ht="16.899999999999999" customHeight="1" x14ac:dyDescent="0.25">
      <c r="A46" s="83" t="s">
        <v>86</v>
      </c>
      <c r="B46" s="84">
        <f>SUM(C46:D46)</f>
        <v>0</v>
      </c>
      <c r="C46" s="84">
        <f t="shared" ref="C46:D49" si="10">+E46+G46+I46+K46+M46+O46+Q46+S46+U46+W46+Y46+AA46+AC46+AE46+AG46+AI46+AK46</f>
        <v>0</v>
      </c>
      <c r="D46" s="85">
        <f t="shared" si="10"/>
        <v>0</v>
      </c>
      <c r="E46" s="65"/>
      <c r="F46" s="67"/>
      <c r="G46" s="65"/>
      <c r="H46" s="67"/>
      <c r="I46" s="65"/>
      <c r="J46" s="67"/>
      <c r="K46" s="65"/>
      <c r="L46" s="67"/>
      <c r="M46" s="65"/>
      <c r="N46" s="67"/>
      <c r="O46" s="65"/>
      <c r="P46" s="67"/>
      <c r="Q46" s="65"/>
      <c r="R46" s="67"/>
      <c r="S46" s="65"/>
      <c r="T46" s="67"/>
      <c r="U46" s="65"/>
      <c r="V46" s="67"/>
      <c r="W46" s="65"/>
      <c r="X46" s="67"/>
      <c r="Y46" s="65"/>
      <c r="Z46" s="67"/>
      <c r="AA46" s="65"/>
      <c r="AB46" s="67"/>
      <c r="AC46" s="65"/>
      <c r="AD46" s="67"/>
      <c r="AE46" s="65"/>
      <c r="AF46" s="67"/>
      <c r="AG46" s="65"/>
      <c r="AH46" s="67"/>
      <c r="AI46" s="65"/>
      <c r="AJ46" s="67"/>
      <c r="AK46" s="65"/>
      <c r="AL46" s="67"/>
      <c r="AM46" s="86"/>
      <c r="AN46" s="86"/>
      <c r="AO46" s="86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3"/>
      <c r="BS46" s="4"/>
      <c r="BT46" s="4"/>
      <c r="BU46" s="8"/>
      <c r="BV46" s="8"/>
      <c r="BW46" s="8"/>
      <c r="BX46" s="8"/>
      <c r="BY46" s="8"/>
      <c r="BZ46" s="8"/>
      <c r="CA46" s="6"/>
      <c r="CB46" s="6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6"/>
      <c r="CV46" s="5"/>
      <c r="CW46" s="5"/>
      <c r="CX46" s="5"/>
      <c r="CY46" s="5"/>
      <c r="CZ46" s="5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</row>
    <row r="47" spans="1:234" s="40" customFormat="1" ht="16.899999999999999" customHeight="1" x14ac:dyDescent="0.25">
      <c r="A47" s="87" t="s">
        <v>87</v>
      </c>
      <c r="B47" s="88">
        <f>SUM(C47:D47)</f>
        <v>0</v>
      </c>
      <c r="C47" s="88">
        <f t="shared" si="10"/>
        <v>0</v>
      </c>
      <c r="D47" s="89">
        <f t="shared" si="10"/>
        <v>0</v>
      </c>
      <c r="E47" s="69"/>
      <c r="F47" s="71"/>
      <c r="G47" s="69"/>
      <c r="H47" s="71"/>
      <c r="I47" s="69"/>
      <c r="J47" s="71"/>
      <c r="K47" s="69"/>
      <c r="L47" s="71"/>
      <c r="M47" s="69"/>
      <c r="N47" s="71"/>
      <c r="O47" s="69"/>
      <c r="P47" s="71"/>
      <c r="Q47" s="69"/>
      <c r="R47" s="71"/>
      <c r="S47" s="69"/>
      <c r="T47" s="71"/>
      <c r="U47" s="69"/>
      <c r="V47" s="71"/>
      <c r="W47" s="69"/>
      <c r="X47" s="71"/>
      <c r="Y47" s="69"/>
      <c r="Z47" s="71"/>
      <c r="AA47" s="69"/>
      <c r="AB47" s="71"/>
      <c r="AC47" s="69"/>
      <c r="AD47" s="71"/>
      <c r="AE47" s="69"/>
      <c r="AF47" s="71"/>
      <c r="AG47" s="69"/>
      <c r="AH47" s="71"/>
      <c r="AI47" s="69"/>
      <c r="AJ47" s="71"/>
      <c r="AK47" s="69"/>
      <c r="AL47" s="71"/>
      <c r="AM47" s="90"/>
      <c r="AN47" s="90"/>
      <c r="AO47" s="90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3"/>
      <c r="BS47" s="4"/>
      <c r="BT47" s="4"/>
      <c r="BU47" s="8"/>
      <c r="BV47" s="8"/>
      <c r="BW47" s="8"/>
      <c r="BX47" s="8"/>
      <c r="BY47" s="8"/>
      <c r="BZ47" s="8"/>
      <c r="CA47" s="6"/>
      <c r="CB47" s="6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6"/>
      <c r="CV47" s="5"/>
      <c r="CW47" s="5"/>
      <c r="CX47" s="5"/>
      <c r="CY47" s="5"/>
      <c r="CZ47" s="5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</row>
    <row r="48" spans="1:234" s="40" customFormat="1" ht="16.899999999999999" customHeight="1" x14ac:dyDescent="0.2">
      <c r="A48" s="87" t="s">
        <v>88</v>
      </c>
      <c r="B48" s="88">
        <f>SUM(C48:D48)</f>
        <v>0</v>
      </c>
      <c r="C48" s="88">
        <f t="shared" si="10"/>
        <v>0</v>
      </c>
      <c r="D48" s="89">
        <f t="shared" si="10"/>
        <v>0</v>
      </c>
      <c r="E48" s="69"/>
      <c r="F48" s="71"/>
      <c r="G48" s="69"/>
      <c r="H48" s="71"/>
      <c r="I48" s="69"/>
      <c r="J48" s="71"/>
      <c r="K48" s="69"/>
      <c r="L48" s="71"/>
      <c r="M48" s="69"/>
      <c r="N48" s="71"/>
      <c r="O48" s="69"/>
      <c r="P48" s="71"/>
      <c r="Q48" s="69"/>
      <c r="R48" s="71"/>
      <c r="S48" s="69"/>
      <c r="T48" s="71"/>
      <c r="U48" s="69"/>
      <c r="V48" s="71"/>
      <c r="W48" s="69"/>
      <c r="X48" s="71"/>
      <c r="Y48" s="69"/>
      <c r="Z48" s="71"/>
      <c r="AA48" s="69"/>
      <c r="AB48" s="71"/>
      <c r="AC48" s="69"/>
      <c r="AD48" s="71"/>
      <c r="AE48" s="69"/>
      <c r="AF48" s="71"/>
      <c r="AG48" s="69"/>
      <c r="AH48" s="71"/>
      <c r="AI48" s="69"/>
      <c r="AJ48" s="71"/>
      <c r="AK48" s="69"/>
      <c r="AL48" s="71"/>
      <c r="AM48" s="71"/>
      <c r="AN48" s="71"/>
      <c r="AO48" s="71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3"/>
      <c r="BS48" s="4"/>
      <c r="BT48" s="4"/>
      <c r="BU48" s="8"/>
      <c r="BV48" s="8"/>
      <c r="BW48" s="8"/>
      <c r="BX48" s="8"/>
      <c r="BY48" s="8"/>
      <c r="BZ48" s="8"/>
      <c r="CA48" s="6"/>
      <c r="CB48" s="6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6"/>
      <c r="CV48" s="5"/>
      <c r="CW48" s="5"/>
      <c r="CX48" s="5"/>
      <c r="CY48" s="5"/>
      <c r="CZ48" s="5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</row>
    <row r="49" spans="1:233" s="40" customFormat="1" ht="15" x14ac:dyDescent="0.25">
      <c r="A49" s="91" t="s">
        <v>89</v>
      </c>
      <c r="B49" s="92">
        <f>SUM(C49:D49)</f>
        <v>0</v>
      </c>
      <c r="C49" s="92">
        <f t="shared" si="10"/>
        <v>0</v>
      </c>
      <c r="D49" s="93">
        <f t="shared" si="10"/>
        <v>0</v>
      </c>
      <c r="E49" s="94"/>
      <c r="F49" s="95"/>
      <c r="G49" s="94"/>
      <c r="H49" s="95"/>
      <c r="I49" s="94"/>
      <c r="J49" s="95"/>
      <c r="K49" s="94"/>
      <c r="L49" s="95"/>
      <c r="M49" s="94"/>
      <c r="N49" s="95"/>
      <c r="O49" s="94"/>
      <c r="P49" s="95"/>
      <c r="Q49" s="94"/>
      <c r="R49" s="95"/>
      <c r="S49" s="94"/>
      <c r="T49" s="95"/>
      <c r="U49" s="94"/>
      <c r="V49" s="95"/>
      <c r="W49" s="94"/>
      <c r="X49" s="95"/>
      <c r="Y49" s="94"/>
      <c r="Z49" s="95"/>
      <c r="AA49" s="94"/>
      <c r="AB49" s="95"/>
      <c r="AC49" s="94"/>
      <c r="AD49" s="95"/>
      <c r="AE49" s="94"/>
      <c r="AF49" s="95"/>
      <c r="AG49" s="94"/>
      <c r="AH49" s="95"/>
      <c r="AI49" s="94"/>
      <c r="AJ49" s="95"/>
      <c r="AK49" s="94"/>
      <c r="AL49" s="95"/>
      <c r="AM49" s="96"/>
      <c r="AN49" s="96"/>
      <c r="AO49" s="96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3"/>
      <c r="BS49" s="4"/>
      <c r="BT49" s="4"/>
      <c r="BU49" s="8"/>
      <c r="BV49" s="8"/>
      <c r="BW49" s="8"/>
      <c r="BX49" s="8"/>
      <c r="BY49" s="8"/>
      <c r="BZ49" s="8"/>
      <c r="CA49" s="6"/>
      <c r="CB49" s="6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6"/>
      <c r="CV49" s="5"/>
      <c r="CW49" s="5"/>
      <c r="CX49" s="5"/>
      <c r="CY49" s="5"/>
      <c r="CZ49" s="5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</row>
    <row r="50" spans="1:233" s="40" customFormat="1" x14ac:dyDescent="0.2">
      <c r="A50" s="76" t="s">
        <v>90</v>
      </c>
      <c r="B50" s="97"/>
      <c r="C50" s="97"/>
      <c r="D50" s="98"/>
      <c r="E50" s="98"/>
      <c r="F50" s="98"/>
      <c r="G50" s="98"/>
      <c r="H50" s="12"/>
      <c r="I50" s="14"/>
      <c r="J50" s="12"/>
      <c r="K50" s="1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3"/>
      <c r="BW50" s="3"/>
      <c r="BX50" s="4"/>
      <c r="BY50" s="4"/>
      <c r="BZ50" s="4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6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</row>
    <row r="51" spans="1:233" s="40" customFormat="1" ht="52.5" x14ac:dyDescent="0.2">
      <c r="A51" s="287" t="s">
        <v>3</v>
      </c>
      <c r="B51" s="289"/>
      <c r="C51" s="99" t="s">
        <v>4</v>
      </c>
      <c r="D51" s="99" t="s">
        <v>5</v>
      </c>
      <c r="E51" s="100" t="s">
        <v>91</v>
      </c>
      <c r="F51" s="17" t="s">
        <v>92</v>
      </c>
      <c r="G51" s="16" t="s">
        <v>8</v>
      </c>
      <c r="H51" s="23" t="s">
        <v>9</v>
      </c>
      <c r="I51" s="101" t="s">
        <v>10</v>
      </c>
      <c r="J51" s="24" t="s">
        <v>15</v>
      </c>
      <c r="K51" s="24" t="s">
        <v>16</v>
      </c>
      <c r="L51" s="24" t="s">
        <v>93</v>
      </c>
      <c r="M51" s="24" t="s">
        <v>94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3"/>
      <c r="BW51" s="3"/>
      <c r="BX51" s="4"/>
      <c r="BY51" s="4"/>
      <c r="BZ51" s="4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6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</row>
    <row r="52" spans="1:233" s="40" customFormat="1" x14ac:dyDescent="0.2">
      <c r="A52" s="304" t="s">
        <v>95</v>
      </c>
      <c r="B52" s="305"/>
      <c r="C52" s="102">
        <f>SUM(D52:F52)</f>
        <v>0</v>
      </c>
      <c r="D52" s="103"/>
      <c r="E52" s="104"/>
      <c r="F52" s="105"/>
      <c r="G52" s="106"/>
      <c r="H52" s="107"/>
      <c r="I52" s="108"/>
      <c r="J52" s="109"/>
      <c r="K52" s="109"/>
      <c r="L52" s="109"/>
      <c r="M52" s="109"/>
      <c r="N52" s="8" t="str">
        <f>CA52&amp;CB52&amp;CC52&amp;CD52</f>
        <v/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3"/>
      <c r="BW52" s="3"/>
      <c r="BX52" s="4"/>
      <c r="BY52" s="4"/>
      <c r="BZ52" s="4"/>
      <c r="CA52" s="37" t="str">
        <f>IF(DA52=1,"* Pueblos Originarios debe ser MENOR O IGUAL al Total. ","")</f>
        <v/>
      </c>
      <c r="CB52" s="37" t="str">
        <f>IF(DB52=1,"* Migrantes debe ser MENOR O IGUAL al Total. ","")</f>
        <v/>
      </c>
      <c r="CC52" s="37" t="str">
        <f>IF(DC52=1,"* NNAJ SENAME debe ser MENOR O IGUAL al Total. ","")</f>
        <v/>
      </c>
      <c r="CD52" s="37" t="str">
        <f>IF(DD52=1,"* NNAJ Mejor Niñez debe ser MENOR O IGUAL al Total. ","")</f>
        <v/>
      </c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6"/>
      <c r="DA52" s="38">
        <f>IF(J52&gt;$C52,1,0)</f>
        <v>0</v>
      </c>
      <c r="DB52" s="38">
        <f>IF(K52&gt;$C52,1,0)</f>
        <v>0</v>
      </c>
      <c r="DC52" s="38">
        <f>IF(L52&gt;$C52,1,0)</f>
        <v>0</v>
      </c>
      <c r="DD52" s="38">
        <f>IF(M52&gt;$C52,1,0)</f>
        <v>0</v>
      </c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</row>
    <row r="53" spans="1:233" s="40" customFormat="1" x14ac:dyDescent="0.2">
      <c r="A53" s="306" t="s">
        <v>96</v>
      </c>
      <c r="B53" s="307"/>
      <c r="C53" s="110">
        <f t="shared" ref="C53:C58" si="11">SUM(D53:F53)</f>
        <v>0</v>
      </c>
      <c r="D53" s="111"/>
      <c r="E53" s="112"/>
      <c r="F53" s="113"/>
      <c r="G53" s="114"/>
      <c r="H53" s="107"/>
      <c r="I53" s="108"/>
      <c r="J53" s="109"/>
      <c r="K53" s="109"/>
      <c r="L53" s="109"/>
      <c r="M53" s="109"/>
      <c r="N53" s="8" t="str">
        <f t="shared" ref="N53:N60" si="12">CA53&amp;CB53&amp;CC53&amp;CD53</f>
        <v/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3"/>
      <c r="BW53" s="3"/>
      <c r="BX53" s="4"/>
      <c r="BY53" s="4"/>
      <c r="BZ53" s="4"/>
      <c r="CA53" s="37" t="str">
        <f t="shared" ref="CA53:CA60" si="13">IF(DA53=1,"* Pueblos Originarios debe ser MENOR O IGUAL al Total. ","")</f>
        <v/>
      </c>
      <c r="CB53" s="37" t="str">
        <f t="shared" ref="CB53:CB60" si="14">IF(DB53=1,"* Migrantes debe ser MENOR O IGUAL al Total. ","")</f>
        <v/>
      </c>
      <c r="CC53" s="37" t="str">
        <f t="shared" ref="CC53:CC60" si="15">IF(DC53=1,"* NNAJ SENAME debe ser MENOR O IGUAL al Total. ","")</f>
        <v/>
      </c>
      <c r="CD53" s="37" t="str">
        <f t="shared" ref="CD53:CD60" si="16">IF(DD53=1,"* NNAJ Mejor Niñez debe ser MENOR O IGUAL al Total. ","")</f>
        <v/>
      </c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6"/>
      <c r="DA53" s="38">
        <f t="shared" ref="DA53:DD60" si="17">IF(J53&gt;$C53,1,0)</f>
        <v>0</v>
      </c>
      <c r="DB53" s="38">
        <f t="shared" si="17"/>
        <v>0</v>
      </c>
      <c r="DC53" s="38">
        <f t="shared" si="17"/>
        <v>0</v>
      </c>
      <c r="DD53" s="38">
        <f t="shared" si="17"/>
        <v>0</v>
      </c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</row>
    <row r="54" spans="1:233" s="40" customFormat="1" ht="14.25" customHeight="1" x14ac:dyDescent="0.2">
      <c r="A54" s="306" t="s">
        <v>97</v>
      </c>
      <c r="B54" s="307"/>
      <c r="C54" s="25">
        <f t="shared" si="11"/>
        <v>0</v>
      </c>
      <c r="D54" s="111"/>
      <c r="E54" s="112"/>
      <c r="F54" s="113"/>
      <c r="G54" s="114"/>
      <c r="H54" s="107"/>
      <c r="I54" s="108"/>
      <c r="J54" s="109"/>
      <c r="K54" s="109"/>
      <c r="L54" s="109"/>
      <c r="M54" s="109"/>
      <c r="N54" s="8" t="str">
        <f t="shared" si="12"/>
        <v/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3"/>
      <c r="BW54" s="3"/>
      <c r="BX54" s="4"/>
      <c r="BY54" s="4"/>
      <c r="BZ54" s="4"/>
      <c r="CA54" s="37" t="str">
        <f t="shared" si="13"/>
        <v/>
      </c>
      <c r="CB54" s="37" t="str">
        <f t="shared" si="14"/>
        <v/>
      </c>
      <c r="CC54" s="37" t="str">
        <f t="shared" si="15"/>
        <v/>
      </c>
      <c r="CD54" s="37" t="str">
        <f t="shared" si="16"/>
        <v/>
      </c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6"/>
      <c r="DA54" s="38">
        <f t="shared" si="17"/>
        <v>0</v>
      </c>
      <c r="DB54" s="38">
        <f t="shared" si="17"/>
        <v>0</v>
      </c>
      <c r="DC54" s="38">
        <f t="shared" si="17"/>
        <v>0</v>
      </c>
      <c r="DD54" s="38">
        <f t="shared" si="17"/>
        <v>0</v>
      </c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</row>
    <row r="55" spans="1:233" s="40" customFormat="1" x14ac:dyDescent="0.2">
      <c r="A55" s="306" t="s">
        <v>98</v>
      </c>
      <c r="B55" s="307"/>
      <c r="C55" s="25">
        <f t="shared" si="11"/>
        <v>0</v>
      </c>
      <c r="D55" s="111"/>
      <c r="E55" s="115"/>
      <c r="F55" s="113"/>
      <c r="G55" s="116"/>
      <c r="H55" s="117"/>
      <c r="I55" s="118"/>
      <c r="J55" s="119"/>
      <c r="K55" s="119"/>
      <c r="L55" s="119"/>
      <c r="M55" s="119"/>
      <c r="N55" s="8" t="str">
        <f t="shared" si="12"/>
        <v/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3"/>
      <c r="BW55" s="3"/>
      <c r="BX55" s="4"/>
      <c r="BY55" s="4"/>
      <c r="BZ55" s="4"/>
      <c r="CA55" s="37" t="str">
        <f t="shared" si="13"/>
        <v/>
      </c>
      <c r="CB55" s="37" t="str">
        <f t="shared" si="14"/>
        <v/>
      </c>
      <c r="CC55" s="37" t="str">
        <f t="shared" si="15"/>
        <v/>
      </c>
      <c r="CD55" s="37" t="str">
        <f t="shared" si="16"/>
        <v/>
      </c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6"/>
      <c r="DA55" s="38">
        <f t="shared" si="17"/>
        <v>0</v>
      </c>
      <c r="DB55" s="38">
        <f t="shared" si="17"/>
        <v>0</v>
      </c>
      <c r="DC55" s="38">
        <f t="shared" si="17"/>
        <v>0</v>
      </c>
      <c r="DD55" s="38">
        <f t="shared" si="17"/>
        <v>0</v>
      </c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</row>
    <row r="56" spans="1:233" s="40" customFormat="1" x14ac:dyDescent="0.2">
      <c r="A56" s="303" t="s">
        <v>99</v>
      </c>
      <c r="B56" s="64" t="s">
        <v>100</v>
      </c>
      <c r="C56" s="120">
        <f t="shared" si="11"/>
        <v>70</v>
      </c>
      <c r="D56" s="103">
        <v>39</v>
      </c>
      <c r="E56" s="104"/>
      <c r="F56" s="105">
        <v>31</v>
      </c>
      <c r="G56" s="106"/>
      <c r="H56" s="121"/>
      <c r="I56" s="122"/>
      <c r="J56" s="123"/>
      <c r="K56" s="123"/>
      <c r="L56" s="123"/>
      <c r="M56" s="123"/>
      <c r="N56" s="8" t="str">
        <f t="shared" si="12"/>
        <v/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3"/>
      <c r="BW56" s="3"/>
      <c r="BX56" s="4"/>
      <c r="BY56" s="4"/>
      <c r="BZ56" s="4"/>
      <c r="CA56" s="37" t="str">
        <f t="shared" si="13"/>
        <v/>
      </c>
      <c r="CB56" s="37" t="str">
        <f t="shared" si="14"/>
        <v/>
      </c>
      <c r="CC56" s="37" t="str">
        <f t="shared" si="15"/>
        <v/>
      </c>
      <c r="CD56" s="37" t="str">
        <f t="shared" si="16"/>
        <v/>
      </c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6"/>
      <c r="DA56" s="38">
        <f t="shared" si="17"/>
        <v>0</v>
      </c>
      <c r="DB56" s="38">
        <f t="shared" si="17"/>
        <v>0</v>
      </c>
      <c r="DC56" s="38">
        <f t="shared" si="17"/>
        <v>0</v>
      </c>
      <c r="DD56" s="38">
        <f t="shared" si="17"/>
        <v>0</v>
      </c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</row>
    <row r="57" spans="1:233" s="40" customFormat="1" x14ac:dyDescent="0.2">
      <c r="A57" s="303"/>
      <c r="B57" s="68" t="s">
        <v>101</v>
      </c>
      <c r="C57" s="25">
        <f t="shared" si="11"/>
        <v>0</v>
      </c>
      <c r="D57" s="111"/>
      <c r="E57" s="112"/>
      <c r="F57" s="113"/>
      <c r="G57" s="114"/>
      <c r="H57" s="121"/>
      <c r="I57" s="122"/>
      <c r="J57" s="123"/>
      <c r="K57" s="123"/>
      <c r="L57" s="123"/>
      <c r="M57" s="123"/>
      <c r="N57" s="8" t="str">
        <f t="shared" si="12"/>
        <v/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3"/>
      <c r="BW57" s="3"/>
      <c r="BX57" s="4"/>
      <c r="BY57" s="4"/>
      <c r="BZ57" s="4"/>
      <c r="CA57" s="37" t="str">
        <f t="shared" si="13"/>
        <v/>
      </c>
      <c r="CB57" s="37" t="str">
        <f t="shared" si="14"/>
        <v/>
      </c>
      <c r="CC57" s="37" t="str">
        <f t="shared" si="15"/>
        <v/>
      </c>
      <c r="CD57" s="37" t="str">
        <f t="shared" si="16"/>
        <v/>
      </c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6"/>
      <c r="DA57" s="38">
        <f t="shared" si="17"/>
        <v>0</v>
      </c>
      <c r="DB57" s="38">
        <f t="shared" si="17"/>
        <v>0</v>
      </c>
      <c r="DC57" s="38">
        <f t="shared" si="17"/>
        <v>0</v>
      </c>
      <c r="DD57" s="38">
        <f t="shared" si="17"/>
        <v>0</v>
      </c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</row>
    <row r="58" spans="1:233" s="40" customFormat="1" ht="21" x14ac:dyDescent="0.2">
      <c r="A58" s="303"/>
      <c r="B58" s="124" t="s">
        <v>102</v>
      </c>
      <c r="C58" s="53">
        <f t="shared" si="11"/>
        <v>0</v>
      </c>
      <c r="D58" s="125"/>
      <c r="E58" s="126"/>
      <c r="F58" s="127"/>
      <c r="G58" s="128"/>
      <c r="H58" s="107"/>
      <c r="I58" s="108"/>
      <c r="J58" s="109"/>
      <c r="K58" s="109"/>
      <c r="L58" s="109"/>
      <c r="M58" s="109"/>
      <c r="N58" s="8" t="str">
        <f t="shared" si="12"/>
        <v/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3"/>
      <c r="BW58" s="3"/>
      <c r="BX58" s="4"/>
      <c r="BY58" s="4"/>
      <c r="BZ58" s="4"/>
      <c r="CA58" s="37" t="str">
        <f t="shared" si="13"/>
        <v/>
      </c>
      <c r="CB58" s="37" t="str">
        <f t="shared" si="14"/>
        <v/>
      </c>
      <c r="CC58" s="37" t="str">
        <f t="shared" si="15"/>
        <v/>
      </c>
      <c r="CD58" s="37" t="str">
        <f t="shared" si="16"/>
        <v/>
      </c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6"/>
      <c r="DA58" s="38">
        <f t="shared" si="17"/>
        <v>0</v>
      </c>
      <c r="DB58" s="38">
        <f t="shared" si="17"/>
        <v>0</v>
      </c>
      <c r="DC58" s="38">
        <f t="shared" si="17"/>
        <v>0</v>
      </c>
      <c r="DD58" s="38">
        <f t="shared" si="17"/>
        <v>0</v>
      </c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</row>
    <row r="59" spans="1:233" s="40" customFormat="1" x14ac:dyDescent="0.2">
      <c r="A59" s="308" t="s">
        <v>103</v>
      </c>
      <c r="B59" s="309"/>
      <c r="C59" s="120">
        <f>SUM(D59:G59)</f>
        <v>0</v>
      </c>
      <c r="D59" s="103"/>
      <c r="E59" s="104"/>
      <c r="F59" s="105"/>
      <c r="G59" s="129"/>
      <c r="H59" s="130"/>
      <c r="I59" s="129"/>
      <c r="J59" s="131"/>
      <c r="K59" s="131"/>
      <c r="L59" s="131"/>
      <c r="M59" s="131"/>
      <c r="N59" s="8" t="str">
        <f t="shared" si="12"/>
        <v/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3"/>
      <c r="BW59" s="3"/>
      <c r="BX59" s="4"/>
      <c r="BY59" s="4"/>
      <c r="BZ59" s="4"/>
      <c r="CA59" s="37" t="str">
        <f t="shared" si="13"/>
        <v/>
      </c>
      <c r="CB59" s="37" t="str">
        <f t="shared" si="14"/>
        <v/>
      </c>
      <c r="CC59" s="37" t="str">
        <f t="shared" si="15"/>
        <v/>
      </c>
      <c r="CD59" s="37" t="str">
        <f t="shared" si="16"/>
        <v/>
      </c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6"/>
      <c r="DA59" s="38">
        <f t="shared" si="17"/>
        <v>0</v>
      </c>
      <c r="DB59" s="38">
        <f t="shared" si="17"/>
        <v>0</v>
      </c>
      <c r="DC59" s="38">
        <f t="shared" si="17"/>
        <v>0</v>
      </c>
      <c r="DD59" s="38">
        <f t="shared" si="17"/>
        <v>0</v>
      </c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</row>
    <row r="60" spans="1:233" s="40" customFormat="1" x14ac:dyDescent="0.2">
      <c r="A60" s="310" t="s">
        <v>104</v>
      </c>
      <c r="B60" s="311"/>
      <c r="C60" s="53">
        <f>SUM(D60:G60)</f>
        <v>1257</v>
      </c>
      <c r="D60" s="125">
        <v>425</v>
      </c>
      <c r="E60" s="126">
        <v>247</v>
      </c>
      <c r="F60" s="132">
        <v>221</v>
      </c>
      <c r="G60" s="118">
        <v>364</v>
      </c>
      <c r="H60" s="117"/>
      <c r="I60" s="118"/>
      <c r="J60" s="119"/>
      <c r="K60" s="119"/>
      <c r="L60" s="119"/>
      <c r="M60" s="119"/>
      <c r="N60" s="8" t="str">
        <f t="shared" si="12"/>
        <v/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3"/>
      <c r="BW60" s="3"/>
      <c r="BX60" s="4"/>
      <c r="BY60" s="4"/>
      <c r="BZ60" s="4"/>
      <c r="CA60" s="37" t="str">
        <f t="shared" si="13"/>
        <v/>
      </c>
      <c r="CB60" s="37" t="str">
        <f t="shared" si="14"/>
        <v/>
      </c>
      <c r="CC60" s="37" t="str">
        <f t="shared" si="15"/>
        <v/>
      </c>
      <c r="CD60" s="37" t="str">
        <f t="shared" si="16"/>
        <v/>
      </c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6"/>
      <c r="DA60" s="38">
        <f t="shared" si="17"/>
        <v>0</v>
      </c>
      <c r="DB60" s="38">
        <f t="shared" si="17"/>
        <v>0</v>
      </c>
      <c r="DC60" s="38">
        <f t="shared" si="17"/>
        <v>0</v>
      </c>
      <c r="DD60" s="38">
        <f t="shared" si="17"/>
        <v>0</v>
      </c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</row>
    <row r="61" spans="1:233" s="40" customFormat="1" x14ac:dyDescent="0.2">
      <c r="A61" s="312" t="s">
        <v>4</v>
      </c>
      <c r="B61" s="313"/>
      <c r="C61" s="133">
        <f t="shared" ref="C61:J61" si="18">SUM(C52:C60)</f>
        <v>1327</v>
      </c>
      <c r="D61" s="133">
        <f>SUM(D52:D60)</f>
        <v>464</v>
      </c>
      <c r="E61" s="134">
        <f t="shared" si="18"/>
        <v>247</v>
      </c>
      <c r="F61" s="135">
        <f t="shared" si="18"/>
        <v>252</v>
      </c>
      <c r="G61" s="136">
        <f>SUM(G59:G60)</f>
        <v>364</v>
      </c>
      <c r="H61" s="137">
        <f t="shared" si="18"/>
        <v>0</v>
      </c>
      <c r="I61" s="136">
        <f t="shared" si="18"/>
        <v>0</v>
      </c>
      <c r="J61" s="138">
        <f t="shared" si="18"/>
        <v>0</v>
      </c>
      <c r="K61" s="138">
        <f>SUM(K52:K60)</f>
        <v>0</v>
      </c>
      <c r="L61" s="138">
        <f>SUM(L52:L60)</f>
        <v>0</v>
      </c>
      <c r="M61" s="138">
        <f>SUM(M52:M60)</f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3"/>
      <c r="BW61" s="3"/>
      <c r="BX61" s="4"/>
      <c r="BY61" s="4"/>
      <c r="BZ61" s="4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6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</row>
    <row r="62" spans="1:233" s="40" customFormat="1" x14ac:dyDescent="0.2">
      <c r="A62" s="139" t="s">
        <v>105</v>
      </c>
      <c r="B62" s="140"/>
      <c r="C62" s="141"/>
      <c r="D62" s="141"/>
      <c r="E62" s="141"/>
      <c r="F62" s="14"/>
      <c r="G62" s="14"/>
      <c r="H62" s="12"/>
      <c r="I62" s="14"/>
      <c r="J62" s="12"/>
      <c r="K62" s="1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3"/>
      <c r="BW62" s="3"/>
      <c r="BX62" s="4"/>
      <c r="BY62" s="4"/>
      <c r="BZ62" s="4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6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</row>
    <row r="63" spans="1:233" s="40" customFormat="1" x14ac:dyDescent="0.2">
      <c r="A63" s="142" t="s">
        <v>106</v>
      </c>
      <c r="B63" s="143"/>
      <c r="C63" s="143"/>
      <c r="D63" s="143"/>
      <c r="E63" s="143"/>
      <c r="F63" s="144"/>
      <c r="G63" s="144"/>
      <c r="H63" s="144"/>
      <c r="I63" s="14"/>
      <c r="J63" s="12"/>
      <c r="K63" s="1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3"/>
      <c r="BW63" s="3"/>
      <c r="BX63" s="4"/>
      <c r="BY63" s="4"/>
      <c r="BZ63" s="4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6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</row>
    <row r="64" spans="1:233" customFormat="1" ht="21" x14ac:dyDescent="0.25">
      <c r="A64" s="287" t="s">
        <v>3</v>
      </c>
      <c r="B64" s="289"/>
      <c r="C64" s="241" t="s">
        <v>4</v>
      </c>
      <c r="D64" s="145" t="s">
        <v>107</v>
      </c>
      <c r="E64" s="17" t="s">
        <v>108</v>
      </c>
      <c r="F64" s="18" t="s">
        <v>85</v>
      </c>
      <c r="G64" s="61" t="s">
        <v>15</v>
      </c>
      <c r="H64" s="17" t="s">
        <v>16</v>
      </c>
      <c r="I64" s="17" t="s">
        <v>109</v>
      </c>
      <c r="J64" s="24" t="s">
        <v>110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2"/>
      <c r="DR64" s="2"/>
      <c r="DS64" s="2"/>
      <c r="DT64" s="2"/>
      <c r="DU64" s="2"/>
      <c r="DV64" s="2"/>
      <c r="DW64" s="2"/>
      <c r="DX64" s="2"/>
      <c r="DY64" s="2"/>
    </row>
    <row r="65" spans="1:233" customFormat="1" ht="15" x14ac:dyDescent="0.25">
      <c r="A65" s="314" t="s">
        <v>111</v>
      </c>
      <c r="B65" s="315"/>
      <c r="C65" s="146">
        <f>SUM(D65:F65)</f>
        <v>243</v>
      </c>
      <c r="D65" s="103">
        <v>169</v>
      </c>
      <c r="E65" s="104">
        <v>74</v>
      </c>
      <c r="F65" s="147"/>
      <c r="G65" s="148"/>
      <c r="H65" s="66"/>
      <c r="I65" s="66"/>
      <c r="J65" s="6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37" t="str">
        <f>IF(DA65=1,"* Pueblos Originarios debe ser MENOR O IGUAL al Total. ","")</f>
        <v/>
      </c>
      <c r="CB65" s="37" t="str">
        <f>IF(DB65=1,"* Migrantes debe ser MENOR O IGUAL al Total. ","")</f>
        <v/>
      </c>
      <c r="CC65" s="37" t="str">
        <f>IF(DC65=1,"* Multimorbilidad Crónica debe ser MENOR O IGUAL al Total. ","")</f>
        <v/>
      </c>
      <c r="CD65" s="37" t="str">
        <f>IF(DD65=1,"* Población ELEAM o Institucionalizada debe ser MENOR O IGUAL al Total. ","")</f>
        <v/>
      </c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38">
        <f>IF(G65&gt;$C65,1,0)</f>
        <v>0</v>
      </c>
      <c r="DB65" s="38">
        <f>IF(H65&gt;$C65,1,0)</f>
        <v>0</v>
      </c>
      <c r="DC65" s="38">
        <f>IF(I65&gt;$C65,1,0)</f>
        <v>0</v>
      </c>
      <c r="DD65" s="38">
        <f>IF(J65&gt;$C65,1,0)</f>
        <v>0</v>
      </c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2"/>
      <c r="DR65" s="2"/>
      <c r="DS65" s="2"/>
      <c r="DT65" s="2"/>
      <c r="DU65" s="2"/>
      <c r="DV65" s="2"/>
      <c r="DW65" s="2"/>
      <c r="DX65" s="2"/>
      <c r="DY65" s="2"/>
    </row>
    <row r="66" spans="1:233" customFormat="1" ht="15" x14ac:dyDescent="0.25">
      <c r="A66" s="316" t="s">
        <v>112</v>
      </c>
      <c r="B66" s="317"/>
      <c r="C66" s="149">
        <f>SUM(D66:F66)</f>
        <v>350</v>
      </c>
      <c r="D66" s="125">
        <v>256</v>
      </c>
      <c r="E66" s="126">
        <v>94</v>
      </c>
      <c r="F66" s="150"/>
      <c r="G66" s="151"/>
      <c r="H66" s="152"/>
      <c r="I66" s="152"/>
      <c r="J66" s="9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37" t="str">
        <f t="shared" ref="CA66:CA75" si="19">IF(DA66=1,"* Pueblos Originarios debe ser MENOR O IGUAL al Total. ","")</f>
        <v/>
      </c>
      <c r="CB66" s="37" t="str">
        <f t="shared" ref="CB66:CB75" si="20">IF(DB66=1,"* Migrantes debe ser MENOR O IGUAL al Total. ","")</f>
        <v/>
      </c>
      <c r="CC66" s="37" t="str">
        <f t="shared" ref="CC66:CC75" si="21">IF(DC66=1,"* Multimorbilidad Crónica debe ser MENOR O IGUAL al Total. ","")</f>
        <v/>
      </c>
      <c r="CD66" s="37" t="str">
        <f t="shared" ref="CD66:CD75" si="22">IF(DD66=1,"* Población ELEAM o Institucionalizada debe ser MENOR O IGUAL al Total. ","")</f>
        <v/>
      </c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38">
        <f t="shared" ref="DA66:DD77" si="23">IF(G66&gt;$C66,1,0)</f>
        <v>0</v>
      </c>
      <c r="DB66" s="38">
        <f t="shared" si="23"/>
        <v>0</v>
      </c>
      <c r="DC66" s="38">
        <f t="shared" si="23"/>
        <v>0</v>
      </c>
      <c r="DD66" s="38">
        <f t="shared" si="23"/>
        <v>0</v>
      </c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2"/>
      <c r="DR66" s="2"/>
      <c r="DS66" s="2"/>
      <c r="DT66" s="2"/>
      <c r="DU66" s="2"/>
      <c r="DV66" s="2"/>
      <c r="DW66" s="2"/>
      <c r="DX66" s="2"/>
      <c r="DY66" s="2"/>
    </row>
    <row r="67" spans="1:233" customFormat="1" ht="21" x14ac:dyDescent="0.25">
      <c r="A67" s="303" t="s">
        <v>113</v>
      </c>
      <c r="B67" s="153" t="s">
        <v>114</v>
      </c>
      <c r="C67" s="146">
        <f>SUM(D67:F67)</f>
        <v>58</v>
      </c>
      <c r="D67" s="154">
        <v>42</v>
      </c>
      <c r="E67" s="155">
        <v>16</v>
      </c>
      <c r="F67" s="156"/>
      <c r="G67" s="157"/>
      <c r="H67" s="158"/>
      <c r="I67" s="158"/>
      <c r="J67" s="15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37" t="str">
        <f t="shared" si="19"/>
        <v/>
      </c>
      <c r="CB67" s="37" t="str">
        <f t="shared" si="20"/>
        <v/>
      </c>
      <c r="CC67" s="37" t="str">
        <f t="shared" si="21"/>
        <v/>
      </c>
      <c r="CD67" s="37" t="str">
        <f t="shared" si="22"/>
        <v/>
      </c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38">
        <f t="shared" si="23"/>
        <v>0</v>
      </c>
      <c r="DB67" s="38">
        <f t="shared" si="23"/>
        <v>0</v>
      </c>
      <c r="DC67" s="38">
        <f t="shared" si="23"/>
        <v>0</v>
      </c>
      <c r="DD67" s="38">
        <f t="shared" si="23"/>
        <v>0</v>
      </c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2"/>
      <c r="DR67" s="2"/>
      <c r="DS67" s="2"/>
      <c r="DT67" s="2"/>
      <c r="DU67" s="2"/>
      <c r="DV67" s="2"/>
      <c r="DW67" s="2"/>
      <c r="DX67" s="2"/>
      <c r="DY67" s="2"/>
    </row>
    <row r="68" spans="1:233" customFormat="1" ht="15" x14ac:dyDescent="0.25">
      <c r="A68" s="303"/>
      <c r="B68" s="68" t="s">
        <v>115</v>
      </c>
      <c r="C68" s="160">
        <f>SUM(D68:F68)</f>
        <v>242</v>
      </c>
      <c r="D68" s="111">
        <v>187</v>
      </c>
      <c r="E68" s="112">
        <v>55</v>
      </c>
      <c r="F68" s="161"/>
      <c r="G68" s="162"/>
      <c r="H68" s="70"/>
      <c r="I68" s="70"/>
      <c r="J68" s="7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37" t="str">
        <f t="shared" si="19"/>
        <v/>
      </c>
      <c r="CB68" s="37" t="str">
        <f t="shared" si="20"/>
        <v/>
      </c>
      <c r="CC68" s="37" t="str">
        <f t="shared" si="21"/>
        <v/>
      </c>
      <c r="CD68" s="37" t="str">
        <f t="shared" si="22"/>
        <v/>
      </c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38">
        <f t="shared" si="23"/>
        <v>0</v>
      </c>
      <c r="DB68" s="38">
        <f t="shared" si="23"/>
        <v>0</v>
      </c>
      <c r="DC68" s="38">
        <f t="shared" si="23"/>
        <v>0</v>
      </c>
      <c r="DD68" s="38">
        <f t="shared" si="23"/>
        <v>0</v>
      </c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2"/>
      <c r="DR68" s="2"/>
      <c r="DS68" s="2"/>
      <c r="DT68" s="2"/>
      <c r="DU68" s="2"/>
      <c r="DV68" s="2"/>
      <c r="DW68" s="2"/>
      <c r="DX68" s="2"/>
      <c r="DY68" s="2"/>
    </row>
    <row r="69" spans="1:233" customFormat="1" ht="15" x14ac:dyDescent="0.25">
      <c r="A69" s="303"/>
      <c r="B69" s="163" t="s">
        <v>116</v>
      </c>
      <c r="C69" s="164">
        <f>SUM(D69)</f>
        <v>0</v>
      </c>
      <c r="D69" s="111"/>
      <c r="E69" s="165"/>
      <c r="F69" s="166"/>
      <c r="G69" s="162"/>
      <c r="H69" s="70"/>
      <c r="I69" s="70"/>
      <c r="J69" s="7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37" t="str">
        <f t="shared" si="19"/>
        <v/>
      </c>
      <c r="CB69" s="37" t="str">
        <f t="shared" si="20"/>
        <v/>
      </c>
      <c r="CC69" s="37" t="str">
        <f t="shared" si="21"/>
        <v/>
      </c>
      <c r="CD69" s="37" t="str">
        <f t="shared" si="22"/>
        <v/>
      </c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38">
        <f t="shared" si="23"/>
        <v>0</v>
      </c>
      <c r="DB69" s="38">
        <f t="shared" si="23"/>
        <v>0</v>
      </c>
      <c r="DC69" s="38">
        <f t="shared" si="23"/>
        <v>0</v>
      </c>
      <c r="DD69" s="38">
        <f t="shared" si="23"/>
        <v>0</v>
      </c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2"/>
      <c r="DR69" s="2"/>
      <c r="DS69" s="2"/>
      <c r="DT69" s="2"/>
      <c r="DU69" s="2"/>
      <c r="DV69" s="2"/>
      <c r="DW69" s="2"/>
      <c r="DX69" s="2"/>
      <c r="DY69" s="2"/>
    </row>
    <row r="70" spans="1:233" customFormat="1" ht="15" x14ac:dyDescent="0.25">
      <c r="A70" s="303"/>
      <c r="B70" s="163" t="s">
        <v>117</v>
      </c>
      <c r="C70" s="160">
        <f>SUM(D70:F70)</f>
        <v>0</v>
      </c>
      <c r="D70" s="111"/>
      <c r="E70" s="112"/>
      <c r="F70" s="161"/>
      <c r="G70" s="162"/>
      <c r="H70" s="70"/>
      <c r="I70" s="70"/>
      <c r="J70" s="7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37" t="str">
        <f t="shared" si="19"/>
        <v/>
      </c>
      <c r="CB70" s="37" t="str">
        <f t="shared" si="20"/>
        <v/>
      </c>
      <c r="CC70" s="37" t="str">
        <f t="shared" si="21"/>
        <v/>
      </c>
      <c r="CD70" s="37" t="str">
        <f t="shared" si="22"/>
        <v/>
      </c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38">
        <f t="shared" si="23"/>
        <v>0</v>
      </c>
      <c r="DB70" s="38">
        <f t="shared" si="23"/>
        <v>0</v>
      </c>
      <c r="DC70" s="38">
        <f t="shared" si="23"/>
        <v>0</v>
      </c>
      <c r="DD70" s="38">
        <f t="shared" si="23"/>
        <v>0</v>
      </c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2"/>
      <c r="DR70" s="2"/>
      <c r="DS70" s="2"/>
      <c r="DT70" s="2"/>
      <c r="DU70" s="2"/>
      <c r="DV70" s="2"/>
      <c r="DW70" s="2"/>
      <c r="DX70" s="2"/>
      <c r="DY70" s="2"/>
    </row>
    <row r="71" spans="1:233" customFormat="1" ht="15" x14ac:dyDescent="0.25">
      <c r="A71" s="303"/>
      <c r="B71" s="163" t="s">
        <v>118</v>
      </c>
      <c r="C71" s="167">
        <f>SUM(D71)</f>
        <v>0</v>
      </c>
      <c r="D71" s="111"/>
      <c r="E71" s="165"/>
      <c r="F71" s="166"/>
      <c r="G71" s="162"/>
      <c r="H71" s="70"/>
      <c r="I71" s="70"/>
      <c r="J71" s="7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37" t="str">
        <f t="shared" si="19"/>
        <v/>
      </c>
      <c r="CB71" s="37" t="str">
        <f t="shared" si="20"/>
        <v/>
      </c>
      <c r="CC71" s="37" t="str">
        <f t="shared" si="21"/>
        <v/>
      </c>
      <c r="CD71" s="37" t="str">
        <f t="shared" si="22"/>
        <v/>
      </c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38">
        <f t="shared" si="23"/>
        <v>0</v>
      </c>
      <c r="DB71" s="38">
        <f t="shared" si="23"/>
        <v>0</v>
      </c>
      <c r="DC71" s="38">
        <f t="shared" si="23"/>
        <v>0</v>
      </c>
      <c r="DD71" s="38">
        <f t="shared" si="23"/>
        <v>0</v>
      </c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2"/>
      <c r="DR71" s="2"/>
      <c r="DS71" s="2"/>
      <c r="DT71" s="2"/>
      <c r="DU71" s="2"/>
      <c r="DV71" s="2"/>
      <c r="DW71" s="2"/>
      <c r="DX71" s="2"/>
      <c r="DY71" s="2"/>
    </row>
    <row r="72" spans="1:233" customFormat="1" ht="31.5" x14ac:dyDescent="0.25">
      <c r="A72" s="303"/>
      <c r="B72" s="163" t="s">
        <v>119</v>
      </c>
      <c r="C72" s="167">
        <f>SUM(D72)</f>
        <v>0</v>
      </c>
      <c r="D72" s="111"/>
      <c r="E72" s="165"/>
      <c r="F72" s="166"/>
      <c r="G72" s="162"/>
      <c r="H72" s="70"/>
      <c r="I72" s="70"/>
      <c r="J72" s="7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37" t="str">
        <f t="shared" si="19"/>
        <v/>
      </c>
      <c r="CB72" s="37" t="str">
        <f t="shared" si="20"/>
        <v/>
      </c>
      <c r="CC72" s="37" t="str">
        <f t="shared" si="21"/>
        <v/>
      </c>
      <c r="CD72" s="37" t="str">
        <f t="shared" si="22"/>
        <v/>
      </c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38">
        <f t="shared" si="23"/>
        <v>0</v>
      </c>
      <c r="DB72" s="38">
        <f t="shared" si="23"/>
        <v>0</v>
      </c>
      <c r="DC72" s="38">
        <f t="shared" si="23"/>
        <v>0</v>
      </c>
      <c r="DD72" s="38">
        <f t="shared" si="23"/>
        <v>0</v>
      </c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2"/>
      <c r="DR72" s="2"/>
      <c r="DS72" s="2"/>
      <c r="DT72" s="2"/>
      <c r="DU72" s="2"/>
      <c r="DV72" s="2"/>
      <c r="DW72" s="2"/>
      <c r="DX72" s="2"/>
      <c r="DY72" s="2"/>
    </row>
    <row r="73" spans="1:233" customFormat="1" ht="15" x14ac:dyDescent="0.25">
      <c r="A73" s="303"/>
      <c r="B73" s="163" t="s">
        <v>120</v>
      </c>
      <c r="C73" s="167">
        <f>SUM(F73)</f>
        <v>0</v>
      </c>
      <c r="D73" s="168"/>
      <c r="E73" s="165"/>
      <c r="F73" s="161"/>
      <c r="G73" s="162"/>
      <c r="H73" s="70"/>
      <c r="I73" s="70"/>
      <c r="J73" s="7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37" t="str">
        <f t="shared" si="19"/>
        <v/>
      </c>
      <c r="CB73" s="37" t="str">
        <f t="shared" si="20"/>
        <v/>
      </c>
      <c r="CC73" s="37" t="str">
        <f t="shared" si="21"/>
        <v/>
      </c>
      <c r="CD73" s="37" t="str">
        <f t="shared" si="22"/>
        <v/>
      </c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38">
        <f t="shared" si="23"/>
        <v>0</v>
      </c>
      <c r="DB73" s="38">
        <f t="shared" si="23"/>
        <v>0</v>
      </c>
      <c r="DC73" s="38">
        <f t="shared" si="23"/>
        <v>0</v>
      </c>
      <c r="DD73" s="38">
        <f t="shared" si="23"/>
        <v>0</v>
      </c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2"/>
      <c r="DR73" s="2"/>
      <c r="DS73" s="2"/>
      <c r="DT73" s="2"/>
      <c r="DU73" s="2"/>
      <c r="DV73" s="2"/>
      <c r="DW73" s="2"/>
      <c r="DX73" s="2"/>
      <c r="DY73" s="2"/>
    </row>
    <row r="74" spans="1:233" customFormat="1" ht="15" x14ac:dyDescent="0.25">
      <c r="A74" s="303"/>
      <c r="B74" s="163" t="s">
        <v>121</v>
      </c>
      <c r="C74" s="160">
        <f>SUM(D74:F74)</f>
        <v>0</v>
      </c>
      <c r="D74" s="111"/>
      <c r="E74" s="112"/>
      <c r="F74" s="161"/>
      <c r="G74" s="162"/>
      <c r="H74" s="70"/>
      <c r="I74" s="70"/>
      <c r="J74" s="7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37" t="str">
        <f t="shared" si="19"/>
        <v/>
      </c>
      <c r="CB74" s="37" t="str">
        <f t="shared" si="20"/>
        <v/>
      </c>
      <c r="CC74" s="37" t="str">
        <f t="shared" si="21"/>
        <v/>
      </c>
      <c r="CD74" s="37" t="str">
        <f t="shared" si="22"/>
        <v/>
      </c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38">
        <f t="shared" si="23"/>
        <v>0</v>
      </c>
      <c r="DB74" s="38">
        <f t="shared" si="23"/>
        <v>0</v>
      </c>
      <c r="DC74" s="38">
        <f t="shared" si="23"/>
        <v>0</v>
      </c>
      <c r="DD74" s="38">
        <f t="shared" si="23"/>
        <v>0</v>
      </c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2"/>
      <c r="DR74" s="2"/>
      <c r="DS74" s="2"/>
      <c r="DT74" s="2"/>
      <c r="DU74" s="2"/>
      <c r="DV74" s="2"/>
      <c r="DW74" s="2"/>
      <c r="DX74" s="2"/>
      <c r="DY74" s="2"/>
    </row>
    <row r="75" spans="1:233" customFormat="1" ht="15" x14ac:dyDescent="0.25">
      <c r="A75" s="303"/>
      <c r="B75" s="163" t="s">
        <v>122</v>
      </c>
      <c r="C75" s="160">
        <f>SUM(D75:F75)</f>
        <v>0</v>
      </c>
      <c r="D75" s="111"/>
      <c r="E75" s="112"/>
      <c r="F75" s="161"/>
      <c r="G75" s="162"/>
      <c r="H75" s="70"/>
      <c r="I75" s="70"/>
      <c r="J75" s="7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37" t="str">
        <f t="shared" si="19"/>
        <v/>
      </c>
      <c r="CB75" s="37" t="str">
        <f t="shared" si="20"/>
        <v/>
      </c>
      <c r="CC75" s="37" t="str">
        <f t="shared" si="21"/>
        <v/>
      </c>
      <c r="CD75" s="37" t="str">
        <f t="shared" si="22"/>
        <v/>
      </c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38">
        <f t="shared" si="23"/>
        <v>0</v>
      </c>
      <c r="DB75" s="38">
        <f t="shared" si="23"/>
        <v>0</v>
      </c>
      <c r="DC75" s="38">
        <f t="shared" si="23"/>
        <v>0</v>
      </c>
      <c r="DD75" s="38">
        <f t="shared" si="23"/>
        <v>0</v>
      </c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2"/>
      <c r="DR75" s="2"/>
      <c r="DS75" s="2"/>
      <c r="DT75" s="2"/>
      <c r="DU75" s="2"/>
      <c r="DV75" s="2"/>
      <c r="DW75" s="2"/>
      <c r="DX75" s="2"/>
      <c r="DY75" s="2"/>
    </row>
    <row r="76" spans="1:233" customFormat="1" ht="15" x14ac:dyDescent="0.25">
      <c r="A76" s="303"/>
      <c r="B76" s="163" t="s">
        <v>123</v>
      </c>
      <c r="C76" s="160">
        <f>SUM(D76:F76)</f>
        <v>0</v>
      </c>
      <c r="D76" s="111"/>
      <c r="E76" s="112"/>
      <c r="F76" s="161"/>
      <c r="G76" s="162"/>
      <c r="H76" s="70"/>
      <c r="I76" s="70"/>
      <c r="J76" s="7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37" t="str">
        <f>IF(DA76=1,"* Pueblos Originarios debe ser MENOR O IGUAL al Total. ","")</f>
        <v/>
      </c>
      <c r="CB76" s="37" t="str">
        <f>IF(DB76=1,"* Migrantes debe ser MENOR O IGUAL al Total. ","")</f>
        <v/>
      </c>
      <c r="CC76" s="37" t="str">
        <f>IF(DC76=1,"* Multimorbilidad Crónica debe ser MENOR O IGUAL al Total. ","")</f>
        <v/>
      </c>
      <c r="CD76" s="37" t="str">
        <f>IF(DD76=1,"* Población ELEAM o Institucionalizada debe ser MENOR O IGUAL al Total. ","")</f>
        <v/>
      </c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38">
        <f t="shared" si="23"/>
        <v>0</v>
      </c>
      <c r="DB76" s="38">
        <f t="shared" si="23"/>
        <v>0</v>
      </c>
      <c r="DC76" s="38">
        <f t="shared" si="23"/>
        <v>0</v>
      </c>
      <c r="DD76" s="38">
        <f t="shared" si="23"/>
        <v>0</v>
      </c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2"/>
      <c r="DR76" s="2"/>
      <c r="DS76" s="2"/>
      <c r="DT76" s="2"/>
      <c r="DU76" s="2"/>
      <c r="DV76" s="2"/>
      <c r="DW76" s="2"/>
      <c r="DX76" s="2"/>
      <c r="DY76" s="2"/>
    </row>
    <row r="77" spans="1:233" customFormat="1" ht="15" x14ac:dyDescent="0.25">
      <c r="A77" s="303"/>
      <c r="B77" s="169" t="s">
        <v>124</v>
      </c>
      <c r="C77" s="149">
        <f>SUM(D77:F77)</f>
        <v>0</v>
      </c>
      <c r="D77" s="170"/>
      <c r="E77" s="171"/>
      <c r="F77" s="172"/>
      <c r="G77" s="173"/>
      <c r="H77" s="74"/>
      <c r="I77" s="74"/>
      <c r="J77" s="7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37" t="str">
        <f>IF(DA77=1,"* Pueblos Originarios debe ser MENOR O IGUAL al Total. ","")</f>
        <v/>
      </c>
      <c r="CB77" s="37" t="str">
        <f>IF(DB77=1,"* Migrantes debe ser MENOR O IGUAL al Total. ","")</f>
        <v/>
      </c>
      <c r="CC77" s="37" t="str">
        <f>IF(DC77=1,"* Multimorbilidad Crónica debe ser MENOR O IGUAL al Total. ","")</f>
        <v/>
      </c>
      <c r="CD77" s="37" t="str">
        <f>IF(DD77=1,"* Población ELEAM o Institucionalizada debe ser MENOR O IGUAL al Total. ","")</f>
        <v/>
      </c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38">
        <f t="shared" si="23"/>
        <v>0</v>
      </c>
      <c r="DB77" s="38">
        <f t="shared" si="23"/>
        <v>0</v>
      </c>
      <c r="DC77" s="38">
        <f t="shared" si="23"/>
        <v>0</v>
      </c>
      <c r="DD77" s="38">
        <f t="shared" si="23"/>
        <v>0</v>
      </c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2"/>
      <c r="DR77" s="2"/>
      <c r="DS77" s="2"/>
      <c r="DT77" s="2"/>
      <c r="DU77" s="2"/>
      <c r="DV77" s="2"/>
      <c r="DW77" s="2"/>
      <c r="DX77" s="2"/>
      <c r="DY77" s="2"/>
    </row>
    <row r="78" spans="1:233" s="40" customFormat="1" x14ac:dyDescent="0.2">
      <c r="A78" s="142" t="s">
        <v>125</v>
      </c>
      <c r="B78" s="143"/>
      <c r="C78" s="143"/>
      <c r="D78" s="143"/>
      <c r="E78" s="143"/>
      <c r="F78" s="143"/>
      <c r="G78" s="174"/>
      <c r="H78" s="175"/>
      <c r="I78" s="176"/>
      <c r="J78" s="17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2"/>
      <c r="DR78" s="2"/>
      <c r="DS78" s="2"/>
      <c r="DT78" s="2"/>
      <c r="DU78" s="2"/>
      <c r="DV78" s="2"/>
      <c r="DW78" s="2"/>
      <c r="DX78" s="2"/>
      <c r="DY78" s="2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</row>
    <row r="79" spans="1:233" s="40" customFormat="1" x14ac:dyDescent="0.2">
      <c r="A79" s="290" t="s">
        <v>126</v>
      </c>
      <c r="B79" s="291"/>
      <c r="C79" s="296" t="s">
        <v>127</v>
      </c>
      <c r="D79" s="296"/>
      <c r="E79" s="296"/>
      <c r="F79" s="296"/>
      <c r="G79" s="297"/>
      <c r="H79" s="298" t="s">
        <v>128</v>
      </c>
      <c r="I79" s="299"/>
      <c r="J79" s="1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2"/>
      <c r="DR79" s="2"/>
      <c r="DS79" s="2"/>
      <c r="DT79" s="2"/>
      <c r="DU79" s="2"/>
      <c r="DV79" s="2"/>
      <c r="DW79" s="2"/>
      <c r="DX79" s="2"/>
      <c r="DY79" s="2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</row>
    <row r="80" spans="1:233" s="40" customFormat="1" ht="14.25" customHeight="1" x14ac:dyDescent="0.2">
      <c r="A80" s="292"/>
      <c r="B80" s="293"/>
      <c r="C80" s="290" t="s">
        <v>4</v>
      </c>
      <c r="D80" s="287" t="s">
        <v>129</v>
      </c>
      <c r="E80" s="288"/>
      <c r="F80" s="289"/>
      <c r="G80" s="301" t="s">
        <v>130</v>
      </c>
      <c r="H80" s="300"/>
      <c r="I80" s="299"/>
      <c r="J80" s="12"/>
      <c r="K80" s="1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3"/>
      <c r="BW80" s="3"/>
      <c r="BX80" s="4"/>
      <c r="BY80" s="4"/>
      <c r="BZ80" s="4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6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</row>
    <row r="81" spans="1:233" s="40" customFormat="1" ht="21" x14ac:dyDescent="0.2">
      <c r="A81" s="294"/>
      <c r="B81" s="295"/>
      <c r="C81" s="294"/>
      <c r="D81" s="145" t="s">
        <v>131</v>
      </c>
      <c r="E81" s="17" t="s">
        <v>132</v>
      </c>
      <c r="F81" s="179" t="s">
        <v>85</v>
      </c>
      <c r="G81" s="302"/>
      <c r="H81" s="24" t="s">
        <v>133</v>
      </c>
      <c r="I81" s="241" t="s">
        <v>134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3"/>
      <c r="BW81" s="3"/>
      <c r="BX81" s="4"/>
      <c r="BY81" s="4"/>
      <c r="BZ81" s="4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6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</row>
    <row r="82" spans="1:233" s="40" customFormat="1" x14ac:dyDescent="0.2">
      <c r="A82" s="280" t="s">
        <v>135</v>
      </c>
      <c r="B82" s="281"/>
      <c r="C82" s="180">
        <f t="shared" ref="C82:C89" si="24">SUM(D82:F82)+H82</f>
        <v>0</v>
      </c>
      <c r="D82" s="103"/>
      <c r="E82" s="104"/>
      <c r="F82" s="181"/>
      <c r="G82" s="182"/>
      <c r="H82" s="130"/>
      <c r="I82" s="18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3"/>
      <c r="BW82" s="3"/>
      <c r="BX82" s="4"/>
      <c r="BY82" s="4"/>
      <c r="BZ82" s="4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6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</row>
    <row r="83" spans="1:233" s="40" customFormat="1" x14ac:dyDescent="0.2">
      <c r="A83" s="282" t="s">
        <v>136</v>
      </c>
      <c r="B83" s="283"/>
      <c r="C83" s="184">
        <f t="shared" si="24"/>
        <v>0</v>
      </c>
      <c r="D83" s="111"/>
      <c r="E83" s="112"/>
      <c r="F83" s="185"/>
      <c r="G83" s="186"/>
      <c r="H83" s="107"/>
      <c r="I83" s="18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3"/>
      <c r="BW83" s="3"/>
      <c r="BX83" s="4"/>
      <c r="BY83" s="4"/>
      <c r="BZ83" s="4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6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</row>
    <row r="84" spans="1:233" s="40" customFormat="1" x14ac:dyDescent="0.2">
      <c r="A84" s="282" t="s">
        <v>137</v>
      </c>
      <c r="B84" s="283"/>
      <c r="C84" s="184">
        <f t="shared" si="24"/>
        <v>0</v>
      </c>
      <c r="D84" s="111"/>
      <c r="E84" s="112"/>
      <c r="F84" s="185"/>
      <c r="G84" s="186"/>
      <c r="H84" s="107"/>
      <c r="I84" s="18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3"/>
      <c r="BW84" s="3"/>
      <c r="BX84" s="4"/>
      <c r="BY84" s="4"/>
      <c r="BZ84" s="4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6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</row>
    <row r="85" spans="1:233" s="40" customFormat="1" x14ac:dyDescent="0.2">
      <c r="A85" s="284" t="s">
        <v>138</v>
      </c>
      <c r="B85" s="283"/>
      <c r="C85" s="184">
        <f t="shared" si="24"/>
        <v>0</v>
      </c>
      <c r="D85" s="111"/>
      <c r="E85" s="112"/>
      <c r="F85" s="185"/>
      <c r="G85" s="186"/>
      <c r="H85" s="107"/>
      <c r="I85" s="18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3"/>
      <c r="BW85" s="3"/>
      <c r="BX85" s="4"/>
      <c r="BY85" s="4"/>
      <c r="BZ85" s="4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6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</row>
    <row r="86" spans="1:233" s="40" customFormat="1" x14ac:dyDescent="0.2">
      <c r="A86" s="284" t="s">
        <v>139</v>
      </c>
      <c r="B86" s="283"/>
      <c r="C86" s="184">
        <f t="shared" si="24"/>
        <v>0</v>
      </c>
      <c r="D86" s="111"/>
      <c r="E86" s="112"/>
      <c r="F86" s="185"/>
      <c r="G86" s="186"/>
      <c r="H86" s="107"/>
      <c r="I86" s="18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3"/>
      <c r="BW86" s="3"/>
      <c r="BX86" s="4"/>
      <c r="BY86" s="4"/>
      <c r="BZ86" s="4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6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</row>
    <row r="87" spans="1:233" s="40" customFormat="1" x14ac:dyDescent="0.2">
      <c r="A87" s="282" t="s">
        <v>140</v>
      </c>
      <c r="B87" s="283"/>
      <c r="C87" s="184">
        <f t="shared" si="24"/>
        <v>0</v>
      </c>
      <c r="D87" s="111"/>
      <c r="E87" s="112"/>
      <c r="F87" s="185"/>
      <c r="G87" s="186"/>
      <c r="H87" s="107"/>
      <c r="I87" s="1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3"/>
      <c r="BW87" s="3"/>
      <c r="BX87" s="4"/>
      <c r="BY87" s="4"/>
      <c r="BZ87" s="4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6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</row>
    <row r="88" spans="1:233" s="40" customFormat="1" x14ac:dyDescent="0.2">
      <c r="A88" s="282" t="s">
        <v>141</v>
      </c>
      <c r="B88" s="283"/>
      <c r="C88" s="184">
        <f t="shared" si="24"/>
        <v>0</v>
      </c>
      <c r="D88" s="111"/>
      <c r="E88" s="112"/>
      <c r="F88" s="185"/>
      <c r="G88" s="186"/>
      <c r="H88" s="107"/>
      <c r="I88" s="18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3"/>
      <c r="BW88" s="3"/>
      <c r="BX88" s="4"/>
      <c r="BY88" s="4"/>
      <c r="BZ88" s="4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6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</row>
    <row r="89" spans="1:233" s="40" customFormat="1" x14ac:dyDescent="0.2">
      <c r="A89" s="285" t="s">
        <v>142</v>
      </c>
      <c r="B89" s="286"/>
      <c r="C89" s="188">
        <f t="shared" si="24"/>
        <v>0</v>
      </c>
      <c r="D89" s="125"/>
      <c r="E89" s="126"/>
      <c r="F89" s="189"/>
      <c r="G89" s="190"/>
      <c r="H89" s="117"/>
      <c r="I89" s="19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3"/>
      <c r="BW89" s="3"/>
      <c r="BX89" s="4"/>
      <c r="BY89" s="4"/>
      <c r="BZ89" s="4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6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</row>
    <row r="90" spans="1:233" s="40" customFormat="1" x14ac:dyDescent="0.2">
      <c r="A90" s="1" t="s">
        <v>143</v>
      </c>
      <c r="B90" s="12"/>
      <c r="C90" s="12"/>
      <c r="D90" s="12"/>
      <c r="E90" s="12"/>
      <c r="F90" s="12"/>
      <c r="G90" s="12"/>
      <c r="H90" s="12"/>
      <c r="I90" s="1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3"/>
      <c r="BW90" s="3"/>
      <c r="BX90" s="4"/>
      <c r="BY90" s="4"/>
      <c r="BZ90" s="4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6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</row>
    <row r="91" spans="1:233" s="40" customFormat="1" x14ac:dyDescent="0.2">
      <c r="A91" s="192" t="s">
        <v>144</v>
      </c>
      <c r="B91" s="193"/>
      <c r="C91" s="193"/>
      <c r="D91" s="193"/>
      <c r="E91" s="193"/>
      <c r="F91" s="194"/>
      <c r="G91" s="19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3"/>
      <c r="BW91" s="3"/>
      <c r="BX91" s="4"/>
      <c r="BY91" s="4"/>
      <c r="BZ91" s="4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6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</row>
    <row r="92" spans="1:233" s="40" customFormat="1" x14ac:dyDescent="0.2">
      <c r="A92" s="275" t="s">
        <v>145</v>
      </c>
      <c r="B92" s="275" t="s">
        <v>146</v>
      </c>
      <c r="C92" s="287" t="s">
        <v>147</v>
      </c>
      <c r="D92" s="288"/>
      <c r="E92" s="288"/>
      <c r="F92" s="288"/>
      <c r="G92" s="28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3"/>
      <c r="BW92" s="3"/>
      <c r="BX92" s="4"/>
      <c r="BY92" s="4"/>
      <c r="BZ92" s="4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6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</row>
    <row r="93" spans="1:233" s="40" customFormat="1" x14ac:dyDescent="0.2">
      <c r="A93" s="276"/>
      <c r="B93" s="276"/>
      <c r="C93" s="145" t="s">
        <v>148</v>
      </c>
      <c r="D93" s="195" t="s">
        <v>149</v>
      </c>
      <c r="E93" s="17" t="s">
        <v>65</v>
      </c>
      <c r="F93" s="17" t="s">
        <v>150</v>
      </c>
      <c r="G93" s="179" t="s">
        <v>151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3"/>
      <c r="BW93" s="3"/>
      <c r="BX93" s="4"/>
      <c r="BY93" s="4"/>
      <c r="BZ93" s="4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6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</row>
    <row r="94" spans="1:233" s="40" customFormat="1" x14ac:dyDescent="0.2">
      <c r="A94" s="196" t="s">
        <v>152</v>
      </c>
      <c r="B94" s="197">
        <f>SUM(C94:G94)</f>
        <v>0</v>
      </c>
      <c r="C94" s="103"/>
      <c r="D94" s="198"/>
      <c r="E94" s="198"/>
      <c r="F94" s="198"/>
      <c r="G94" s="13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3"/>
      <c r="BW94" s="3"/>
      <c r="BX94" s="4"/>
      <c r="BY94" s="4"/>
      <c r="BZ94" s="4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6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</row>
    <row r="95" spans="1:233" s="40" customFormat="1" x14ac:dyDescent="0.2">
      <c r="A95" s="199" t="s">
        <v>101</v>
      </c>
      <c r="B95" s="200">
        <f>SUM(C95:G95)</f>
        <v>0</v>
      </c>
      <c r="C95" s="125"/>
      <c r="D95" s="127"/>
      <c r="E95" s="127"/>
      <c r="F95" s="127"/>
      <c r="G95" s="11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3"/>
      <c r="BW95" s="3"/>
      <c r="BX95" s="4"/>
      <c r="BY95" s="4"/>
      <c r="BZ95" s="4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6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</row>
    <row r="96" spans="1:233" x14ac:dyDescent="0.2">
      <c r="A96" s="192" t="s">
        <v>153</v>
      </c>
      <c r="B96" s="193"/>
      <c r="C96" s="193"/>
      <c r="D96" s="193"/>
      <c r="E96" s="193"/>
      <c r="F96" s="194"/>
      <c r="G96" s="194"/>
    </row>
    <row r="97" spans="1:105" s="2" customFormat="1" ht="14.25" customHeight="1" x14ac:dyDescent="0.2">
      <c r="A97" s="275" t="s">
        <v>154</v>
      </c>
      <c r="B97" s="277" t="s">
        <v>155</v>
      </c>
      <c r="C97" s="277" t="s">
        <v>156</v>
      </c>
      <c r="BV97" s="3"/>
      <c r="BW97" s="3"/>
      <c r="BX97" s="4"/>
      <c r="BY97" s="4"/>
      <c r="BZ97" s="4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6"/>
      <c r="DA97" s="7"/>
    </row>
    <row r="98" spans="1:105" s="2" customFormat="1" x14ac:dyDescent="0.2">
      <c r="A98" s="276"/>
      <c r="B98" s="278"/>
      <c r="C98" s="279"/>
      <c r="BV98" s="3"/>
      <c r="BW98" s="3"/>
      <c r="BX98" s="4"/>
      <c r="BY98" s="4"/>
      <c r="BZ98" s="4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6"/>
      <c r="DA98" s="7"/>
    </row>
    <row r="99" spans="1:105" s="2" customFormat="1" x14ac:dyDescent="0.2">
      <c r="A99" s="201" t="s">
        <v>152</v>
      </c>
      <c r="B99" s="202"/>
      <c r="C99" s="202"/>
      <c r="BV99" s="3"/>
      <c r="BW99" s="3"/>
      <c r="BX99" s="4"/>
      <c r="BY99" s="4"/>
      <c r="BZ99" s="4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6"/>
      <c r="DA99" s="7"/>
    </row>
    <row r="100" spans="1:105" s="2" customFormat="1" x14ac:dyDescent="0.2">
      <c r="A100" s="203" t="s">
        <v>157</v>
      </c>
      <c r="B100" s="204"/>
      <c r="C100" s="204"/>
      <c r="D100" s="204"/>
      <c r="E100" s="204"/>
      <c r="F100" s="204"/>
      <c r="G100" s="204"/>
      <c r="H100" s="204"/>
      <c r="I100" s="204"/>
      <c r="J100" s="204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BV100" s="3"/>
      <c r="BW100" s="3"/>
      <c r="BX100" s="4"/>
      <c r="BY100" s="4"/>
      <c r="BZ100" s="4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6"/>
      <c r="DA100" s="7"/>
    </row>
    <row r="101" spans="1:105" s="2" customFormat="1" x14ac:dyDescent="0.2">
      <c r="A101" s="266" t="s">
        <v>158</v>
      </c>
      <c r="B101" s="266" t="s">
        <v>4</v>
      </c>
      <c r="C101" s="267" t="s">
        <v>159</v>
      </c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9" t="s">
        <v>160</v>
      </c>
      <c r="U101" s="270"/>
      <c r="BQ101" s="3"/>
      <c r="BR101" s="3"/>
      <c r="BS101" s="3"/>
      <c r="BT101" s="3"/>
      <c r="BY101" s="4"/>
      <c r="BZ101" s="4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6"/>
      <c r="CV101" s="6"/>
      <c r="CW101" s="6"/>
      <c r="CX101" s="6"/>
      <c r="CY101" s="6"/>
      <c r="CZ101" s="6"/>
      <c r="DA101" s="7"/>
    </row>
    <row r="102" spans="1:105" s="2" customFormat="1" ht="14.25" customHeight="1" x14ac:dyDescent="0.2">
      <c r="A102" s="266"/>
      <c r="B102" s="266"/>
      <c r="C102" s="273" t="s">
        <v>161</v>
      </c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1"/>
      <c r="U102" s="272"/>
      <c r="BQ102" s="3"/>
      <c r="BR102" s="3"/>
      <c r="BS102" s="3"/>
      <c r="BT102" s="3"/>
      <c r="BY102" s="4"/>
      <c r="BZ102" s="4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6"/>
      <c r="CV102" s="6"/>
      <c r="CW102" s="6"/>
      <c r="CX102" s="6"/>
      <c r="CY102" s="6"/>
      <c r="CZ102" s="6"/>
      <c r="DA102" s="7"/>
    </row>
    <row r="103" spans="1:105" s="2" customFormat="1" ht="21" x14ac:dyDescent="0.2">
      <c r="A103" s="266"/>
      <c r="B103" s="266"/>
      <c r="C103" s="145" t="s">
        <v>148</v>
      </c>
      <c r="D103" s="17" t="s">
        <v>149</v>
      </c>
      <c r="E103" s="17" t="s">
        <v>65</v>
      </c>
      <c r="F103" s="17" t="s">
        <v>150</v>
      </c>
      <c r="G103" s="17" t="s">
        <v>151</v>
      </c>
      <c r="H103" s="17" t="s">
        <v>162</v>
      </c>
      <c r="I103" s="17" t="s">
        <v>69</v>
      </c>
      <c r="J103" s="17" t="s">
        <v>70</v>
      </c>
      <c r="K103" s="17" t="s">
        <v>71</v>
      </c>
      <c r="L103" s="17" t="s">
        <v>72</v>
      </c>
      <c r="M103" s="17" t="s">
        <v>73</v>
      </c>
      <c r="N103" s="17" t="s">
        <v>74</v>
      </c>
      <c r="O103" s="17" t="s">
        <v>75</v>
      </c>
      <c r="P103" s="17" t="s">
        <v>76</v>
      </c>
      <c r="Q103" s="17" t="s">
        <v>77</v>
      </c>
      <c r="R103" s="17" t="s">
        <v>78</v>
      </c>
      <c r="S103" s="179" t="s">
        <v>79</v>
      </c>
      <c r="T103" s="206" t="s">
        <v>81</v>
      </c>
      <c r="U103" s="207" t="s">
        <v>82</v>
      </c>
      <c r="BQ103" s="3"/>
      <c r="BR103" s="3"/>
      <c r="BS103" s="3"/>
      <c r="BT103" s="3"/>
      <c r="BY103" s="4"/>
      <c r="BZ103" s="4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6"/>
      <c r="CV103" s="6"/>
      <c r="CW103" s="6"/>
      <c r="CX103" s="6"/>
      <c r="CY103" s="6"/>
      <c r="CZ103" s="6"/>
      <c r="DA103" s="7"/>
    </row>
    <row r="104" spans="1:105" s="2" customFormat="1" ht="21" x14ac:dyDescent="0.2">
      <c r="A104" s="208" t="s">
        <v>163</v>
      </c>
      <c r="B104" s="209">
        <f>SUM(C104:S104)</f>
        <v>0</v>
      </c>
      <c r="C104" s="103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81"/>
      <c r="T104" s="183"/>
      <c r="U104" s="131"/>
      <c r="V104" s="2" t="str">
        <f>CA104</f>
        <v/>
      </c>
      <c r="BV104" s="3"/>
      <c r="BW104" s="3"/>
      <c r="BX104" s="4"/>
      <c r="BY104" s="4"/>
      <c r="BZ104" s="4"/>
      <c r="CA104" s="37" t="str">
        <f>IF(DA104=1,"* El Total de consultas por Sexo debe ser igual al Total de Consultas por Grupo de Edad. ","")</f>
        <v/>
      </c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6"/>
      <c r="DA104" s="38">
        <f>IF(B104&lt;&gt;U104+T104,1,0)</f>
        <v>0</v>
      </c>
    </row>
    <row r="105" spans="1:105" s="2" customFormat="1" x14ac:dyDescent="0.2">
      <c r="A105" s="210" t="s">
        <v>164</v>
      </c>
      <c r="B105" s="209">
        <f t="shared" ref="B105:B118" si="25">SUM(C105:S105)</f>
        <v>0</v>
      </c>
      <c r="C105" s="111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85"/>
      <c r="T105" s="187"/>
      <c r="U105" s="109"/>
      <c r="V105" s="2" t="str">
        <f t="shared" ref="V105:V118" si="26">CA105</f>
        <v/>
      </c>
      <c r="BV105" s="3"/>
      <c r="BW105" s="3"/>
      <c r="BX105" s="4"/>
      <c r="BY105" s="4"/>
      <c r="BZ105" s="4"/>
      <c r="CA105" s="37" t="str">
        <f t="shared" ref="CA105:CA118" si="27">IF(DA105=1,"* El Total de consultas por Sexo debe ser igual al Total de Consultas por Grupo de Edad. ","")</f>
        <v/>
      </c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6"/>
      <c r="DA105" s="38">
        <f t="shared" ref="DA105:DA118" si="28">IF(B105&lt;&gt;U105+T105,1,0)</f>
        <v>0</v>
      </c>
    </row>
    <row r="106" spans="1:105" s="2" customFormat="1" x14ac:dyDescent="0.2">
      <c r="A106" s="210" t="s">
        <v>165</v>
      </c>
      <c r="B106" s="209">
        <f t="shared" si="25"/>
        <v>0</v>
      </c>
      <c r="C106" s="111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85"/>
      <c r="T106" s="187"/>
      <c r="U106" s="109"/>
      <c r="V106" s="2" t="str">
        <f t="shared" si="26"/>
        <v/>
      </c>
      <c r="BV106" s="3"/>
      <c r="BW106" s="3"/>
      <c r="BX106" s="4"/>
      <c r="BY106" s="4"/>
      <c r="BZ106" s="4"/>
      <c r="CA106" s="37" t="str">
        <f t="shared" si="27"/>
        <v/>
      </c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6"/>
      <c r="DA106" s="38">
        <f t="shared" si="28"/>
        <v>0</v>
      </c>
    </row>
    <row r="107" spans="1:105" s="2" customFormat="1" ht="21" x14ac:dyDescent="0.2">
      <c r="A107" s="210" t="s">
        <v>166</v>
      </c>
      <c r="B107" s="209">
        <f t="shared" si="25"/>
        <v>0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85"/>
      <c r="T107" s="187"/>
      <c r="U107" s="109"/>
      <c r="V107" s="2" t="str">
        <f t="shared" si="26"/>
        <v/>
      </c>
      <c r="BV107" s="3"/>
      <c r="BW107" s="3"/>
      <c r="BX107" s="4"/>
      <c r="BY107" s="4"/>
      <c r="BZ107" s="4"/>
      <c r="CA107" s="37" t="str">
        <f t="shared" si="27"/>
        <v/>
      </c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6"/>
      <c r="DA107" s="38">
        <f t="shared" si="28"/>
        <v>0</v>
      </c>
    </row>
    <row r="108" spans="1:105" s="2" customFormat="1" x14ac:dyDescent="0.2">
      <c r="A108" s="210" t="s">
        <v>167</v>
      </c>
      <c r="B108" s="209">
        <f t="shared" si="25"/>
        <v>0</v>
      </c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85"/>
      <c r="T108" s="187"/>
      <c r="U108" s="109"/>
      <c r="V108" s="2" t="str">
        <f t="shared" si="26"/>
        <v/>
      </c>
      <c r="BV108" s="3"/>
      <c r="BW108" s="3"/>
      <c r="BX108" s="4"/>
      <c r="BY108" s="4"/>
      <c r="BZ108" s="4"/>
      <c r="CA108" s="37" t="str">
        <f t="shared" si="27"/>
        <v/>
      </c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6"/>
      <c r="DA108" s="38">
        <f t="shared" si="28"/>
        <v>0</v>
      </c>
    </row>
    <row r="109" spans="1:105" s="2" customFormat="1" x14ac:dyDescent="0.2">
      <c r="A109" s="210" t="s">
        <v>168</v>
      </c>
      <c r="B109" s="209">
        <f t="shared" si="25"/>
        <v>0</v>
      </c>
      <c r="C109" s="111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85"/>
      <c r="T109" s="187"/>
      <c r="U109" s="109"/>
      <c r="V109" s="2" t="str">
        <f t="shared" si="26"/>
        <v/>
      </c>
      <c r="BV109" s="3"/>
      <c r="BW109" s="3"/>
      <c r="BX109" s="4"/>
      <c r="BY109" s="4"/>
      <c r="BZ109" s="4"/>
      <c r="CA109" s="37" t="str">
        <f t="shared" si="27"/>
        <v/>
      </c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6"/>
      <c r="DA109" s="38">
        <f t="shared" si="28"/>
        <v>0</v>
      </c>
    </row>
    <row r="110" spans="1:105" s="2" customFormat="1" x14ac:dyDescent="0.2">
      <c r="A110" s="210" t="s">
        <v>169</v>
      </c>
      <c r="B110" s="209">
        <f t="shared" si="25"/>
        <v>0</v>
      </c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85"/>
      <c r="T110" s="187"/>
      <c r="U110" s="109"/>
      <c r="V110" s="2" t="str">
        <f t="shared" si="26"/>
        <v/>
      </c>
      <c r="BV110" s="3"/>
      <c r="BW110" s="3"/>
      <c r="BX110" s="4"/>
      <c r="BY110" s="4"/>
      <c r="BZ110" s="4"/>
      <c r="CA110" s="37" t="str">
        <f t="shared" si="27"/>
        <v/>
      </c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6"/>
      <c r="DA110" s="38">
        <f t="shared" si="28"/>
        <v>0</v>
      </c>
    </row>
    <row r="111" spans="1:105" s="2" customFormat="1" x14ac:dyDescent="0.2">
      <c r="A111" s="210" t="s">
        <v>170</v>
      </c>
      <c r="B111" s="209">
        <f t="shared" si="25"/>
        <v>0</v>
      </c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85"/>
      <c r="T111" s="187"/>
      <c r="U111" s="109"/>
      <c r="V111" s="2" t="str">
        <f t="shared" si="26"/>
        <v/>
      </c>
      <c r="BV111" s="3"/>
      <c r="BW111" s="3"/>
      <c r="BX111" s="4"/>
      <c r="BY111" s="4"/>
      <c r="BZ111" s="4"/>
      <c r="CA111" s="37" t="str">
        <f t="shared" si="27"/>
        <v/>
      </c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6"/>
      <c r="DA111" s="38">
        <f t="shared" si="28"/>
        <v>0</v>
      </c>
    </row>
    <row r="112" spans="1:105" s="2" customFormat="1" x14ac:dyDescent="0.2">
      <c r="A112" s="210" t="s">
        <v>171</v>
      </c>
      <c r="B112" s="209">
        <f t="shared" si="25"/>
        <v>0</v>
      </c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85"/>
      <c r="T112" s="187"/>
      <c r="U112" s="109"/>
      <c r="V112" s="2" t="str">
        <f t="shared" si="26"/>
        <v/>
      </c>
      <c r="BV112" s="3"/>
      <c r="BW112" s="3"/>
      <c r="BX112" s="4"/>
      <c r="BY112" s="4"/>
      <c r="BZ112" s="4"/>
      <c r="CA112" s="37" t="str">
        <f t="shared" si="27"/>
        <v/>
      </c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6"/>
      <c r="DA112" s="38">
        <f t="shared" si="28"/>
        <v>0</v>
      </c>
    </row>
    <row r="113" spans="1:233" x14ac:dyDescent="0.2">
      <c r="A113" s="211" t="s">
        <v>172</v>
      </c>
      <c r="B113" s="209">
        <f t="shared" si="25"/>
        <v>0</v>
      </c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85"/>
      <c r="T113" s="187"/>
      <c r="U113" s="109"/>
      <c r="V113" s="2" t="str">
        <f t="shared" si="26"/>
        <v/>
      </c>
      <c r="CA113" s="37" t="str">
        <f t="shared" si="27"/>
        <v/>
      </c>
      <c r="DA113" s="38">
        <f t="shared" si="28"/>
        <v>0</v>
      </c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</row>
    <row r="114" spans="1:233" x14ac:dyDescent="0.2">
      <c r="A114" s="211" t="s">
        <v>173</v>
      </c>
      <c r="B114" s="209">
        <f t="shared" si="25"/>
        <v>0</v>
      </c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85"/>
      <c r="T114" s="187"/>
      <c r="U114" s="109"/>
      <c r="V114" s="2" t="str">
        <f t="shared" si="26"/>
        <v/>
      </c>
      <c r="CA114" s="37" t="str">
        <f t="shared" si="27"/>
        <v/>
      </c>
      <c r="DA114" s="38">
        <f t="shared" si="28"/>
        <v>0</v>
      </c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</row>
    <row r="115" spans="1:233" x14ac:dyDescent="0.2">
      <c r="A115" s="211" t="s">
        <v>174</v>
      </c>
      <c r="B115" s="209">
        <f t="shared" si="25"/>
        <v>0</v>
      </c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85"/>
      <c r="T115" s="187"/>
      <c r="U115" s="109"/>
      <c r="V115" s="2" t="str">
        <f t="shared" si="26"/>
        <v/>
      </c>
      <c r="CA115" s="37" t="str">
        <f t="shared" si="27"/>
        <v/>
      </c>
      <c r="DA115" s="38">
        <f t="shared" si="28"/>
        <v>0</v>
      </c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</row>
    <row r="116" spans="1:233" x14ac:dyDescent="0.2">
      <c r="A116" s="211" t="s">
        <v>175</v>
      </c>
      <c r="B116" s="209">
        <f t="shared" si="25"/>
        <v>0</v>
      </c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85"/>
      <c r="T116" s="187"/>
      <c r="U116" s="109"/>
      <c r="V116" s="2" t="str">
        <f t="shared" si="26"/>
        <v/>
      </c>
      <c r="CA116" s="37" t="str">
        <f t="shared" si="27"/>
        <v/>
      </c>
      <c r="DA116" s="38">
        <f t="shared" si="28"/>
        <v>0</v>
      </c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</row>
    <row r="117" spans="1:233" x14ac:dyDescent="0.2">
      <c r="A117" s="211" t="s">
        <v>176</v>
      </c>
      <c r="B117" s="209">
        <f t="shared" si="25"/>
        <v>0</v>
      </c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85"/>
      <c r="T117" s="187"/>
      <c r="U117" s="109"/>
      <c r="V117" s="2" t="str">
        <f t="shared" si="26"/>
        <v/>
      </c>
      <c r="CA117" s="37" t="str">
        <f t="shared" si="27"/>
        <v/>
      </c>
      <c r="DA117" s="38">
        <f t="shared" si="28"/>
        <v>0</v>
      </c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</row>
    <row r="118" spans="1:233" x14ac:dyDescent="0.2">
      <c r="A118" s="212" t="s">
        <v>177</v>
      </c>
      <c r="B118" s="209">
        <f t="shared" si="25"/>
        <v>0</v>
      </c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89"/>
      <c r="T118" s="191"/>
      <c r="U118" s="119"/>
      <c r="V118" s="2" t="str">
        <f t="shared" si="26"/>
        <v/>
      </c>
      <c r="CA118" s="37" t="str">
        <f t="shared" si="27"/>
        <v/>
      </c>
      <c r="DA118" s="38">
        <f t="shared" si="28"/>
        <v>0</v>
      </c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</row>
    <row r="119" spans="1:233" x14ac:dyDescent="0.2">
      <c r="A119" s="213" t="s">
        <v>4</v>
      </c>
      <c r="B119" s="214">
        <f>SUM(C119:S119)</f>
        <v>0</v>
      </c>
      <c r="C119" s="215">
        <f>SUM(C104:C118)</f>
        <v>0</v>
      </c>
      <c r="D119" s="216">
        <f t="shared" ref="D119:U119" si="29">SUM(D104:D118)</f>
        <v>0</v>
      </c>
      <c r="E119" s="216">
        <f t="shared" si="29"/>
        <v>0</v>
      </c>
      <c r="F119" s="216">
        <f t="shared" si="29"/>
        <v>0</v>
      </c>
      <c r="G119" s="216">
        <f t="shared" si="29"/>
        <v>0</v>
      </c>
      <c r="H119" s="217">
        <f t="shared" si="29"/>
        <v>0</v>
      </c>
      <c r="I119" s="216">
        <f t="shared" si="29"/>
        <v>0</v>
      </c>
      <c r="J119" s="216">
        <f t="shared" si="29"/>
        <v>0</v>
      </c>
      <c r="K119" s="216">
        <f t="shared" si="29"/>
        <v>0</v>
      </c>
      <c r="L119" s="216">
        <f t="shared" si="29"/>
        <v>0</v>
      </c>
      <c r="M119" s="216">
        <f t="shared" si="29"/>
        <v>0</v>
      </c>
      <c r="N119" s="216">
        <f t="shared" si="29"/>
        <v>0</v>
      </c>
      <c r="O119" s="216">
        <f t="shared" si="29"/>
        <v>0</v>
      </c>
      <c r="P119" s="216">
        <f t="shared" si="29"/>
        <v>0</v>
      </c>
      <c r="Q119" s="216">
        <f t="shared" si="29"/>
        <v>0</v>
      </c>
      <c r="R119" s="216">
        <f t="shared" si="29"/>
        <v>0</v>
      </c>
      <c r="S119" s="218">
        <f t="shared" si="29"/>
        <v>0</v>
      </c>
      <c r="T119" s="219">
        <f t="shared" si="29"/>
        <v>0</v>
      </c>
      <c r="U119" s="218">
        <f t="shared" si="29"/>
        <v>0</v>
      </c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</row>
    <row r="198" spans="1:233" x14ac:dyDescent="0.2">
      <c r="A198" s="220">
        <f>SUM(C10:C35,C38:N41,B46:B49,C61,C65:C77,C82:C89,B94:B95,B99:C99,B119)</f>
        <v>2220</v>
      </c>
      <c r="B198" s="220">
        <f>SUM(DA10:DZ119)</f>
        <v>0</v>
      </c>
      <c r="C198" s="220"/>
      <c r="D198" s="220"/>
      <c r="E198" s="220"/>
      <c r="F198" s="220"/>
      <c r="G198" s="220"/>
    </row>
    <row r="202" spans="1:233" s="220" customFormat="1" x14ac:dyDescent="0.2">
      <c r="A202" s="2"/>
      <c r="B202" s="2"/>
      <c r="C202" s="2"/>
      <c r="D202" s="2"/>
      <c r="E202" s="2"/>
      <c r="F202" s="2"/>
      <c r="G202" s="2"/>
      <c r="BV202" s="221"/>
      <c r="BW202" s="221"/>
      <c r="BX202" s="4"/>
      <c r="BY202" s="4"/>
      <c r="BZ202" s="4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6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</row>
  </sheetData>
  <mergeCells count="89">
    <mergeCell ref="A13:B13"/>
    <mergeCell ref="A6:P6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8:A41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M43:AO44"/>
    <mergeCell ref="E44:F44"/>
    <mergeCell ref="G44:H44"/>
    <mergeCell ref="I44:J44"/>
    <mergeCell ref="K44:L44"/>
    <mergeCell ref="M44:N44"/>
    <mergeCell ref="O44:P44"/>
    <mergeCell ref="Y44:Z44"/>
    <mergeCell ref="AA44:AB44"/>
    <mergeCell ref="A43:A45"/>
    <mergeCell ref="B43:D44"/>
    <mergeCell ref="E43:AL43"/>
    <mergeCell ref="A51:B51"/>
    <mergeCell ref="Q44:R44"/>
    <mergeCell ref="S44:T44"/>
    <mergeCell ref="U44:V44"/>
    <mergeCell ref="W44:X44"/>
    <mergeCell ref="AC44:AD44"/>
    <mergeCell ref="AE44:AF44"/>
    <mergeCell ref="AG44:AH44"/>
    <mergeCell ref="AI44:AJ44"/>
    <mergeCell ref="AK44:AL44"/>
    <mergeCell ref="A67:A77"/>
    <mergeCell ref="A52:B52"/>
    <mergeCell ref="A53:B53"/>
    <mergeCell ref="A54:B54"/>
    <mergeCell ref="A55:B55"/>
    <mergeCell ref="A56:A58"/>
    <mergeCell ref="A59:B59"/>
    <mergeCell ref="A60:B60"/>
    <mergeCell ref="A61:B61"/>
    <mergeCell ref="A64:B64"/>
    <mergeCell ref="A65:B65"/>
    <mergeCell ref="A66:B66"/>
    <mergeCell ref="A79:B81"/>
    <mergeCell ref="C79:G79"/>
    <mergeCell ref="H79:I80"/>
    <mergeCell ref="C80:C81"/>
    <mergeCell ref="D80:F80"/>
    <mergeCell ref="G80:G81"/>
    <mergeCell ref="A97:A98"/>
    <mergeCell ref="B97:B98"/>
    <mergeCell ref="C97:C98"/>
    <mergeCell ref="A82:B82"/>
    <mergeCell ref="A83:B83"/>
    <mergeCell ref="A84:B84"/>
    <mergeCell ref="A85:B85"/>
    <mergeCell ref="A86:B86"/>
    <mergeCell ref="A87:B87"/>
    <mergeCell ref="A88:B88"/>
    <mergeCell ref="A89:B89"/>
    <mergeCell ref="A92:A93"/>
    <mergeCell ref="B92:B93"/>
    <mergeCell ref="C92:G92"/>
    <mergeCell ref="A101:A103"/>
    <mergeCell ref="B101:B103"/>
    <mergeCell ref="C101:S101"/>
    <mergeCell ref="T101:U102"/>
    <mergeCell ref="C102:S102"/>
  </mergeCells>
  <dataValidations count="1">
    <dataValidation type="whole" operator="greaterThanOrEqual" allowBlank="1" showInputMessage="1" showErrorMessage="1" sqref="D10:P35 C38:N41 D65:J77 E46:AO49 D52:M60 D82:I89 C94:G95 B99:C99 C104:U118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202"/>
  <sheetViews>
    <sheetView workbookViewId="0">
      <selection activeCell="A4" sqref="A4"/>
    </sheetView>
  </sheetViews>
  <sheetFormatPr baseColWidth="10" defaultColWidth="11.42578125" defaultRowHeight="14.25" x14ac:dyDescent="0.2"/>
  <cols>
    <col min="1" max="1" width="40.42578125" style="2" customWidth="1"/>
    <col min="2" max="2" width="32.7109375" style="2" customWidth="1"/>
    <col min="3" max="3" width="18.28515625" style="2" customWidth="1"/>
    <col min="4" max="9" width="16" style="2" customWidth="1"/>
    <col min="10" max="10" width="16.7109375" style="2" customWidth="1"/>
    <col min="11" max="11" width="15.28515625" style="2" customWidth="1"/>
    <col min="12" max="12" width="14.5703125" style="2" customWidth="1"/>
    <col min="13" max="13" width="14.28515625" style="2" customWidth="1"/>
    <col min="14" max="14" width="11.42578125" style="2"/>
    <col min="15" max="15" width="10.85546875" style="2" customWidth="1"/>
    <col min="16" max="16" width="11" style="2" customWidth="1"/>
    <col min="17" max="73" width="11.42578125" style="2"/>
    <col min="74" max="75" width="11.42578125" style="3"/>
    <col min="76" max="76" width="11.42578125" style="4" customWidth="1"/>
    <col min="77" max="78" width="11.28515625" style="4" customWidth="1"/>
    <col min="79" max="103" width="11.28515625" style="5" hidden="1" customWidth="1"/>
    <col min="104" max="104" width="11.28515625" style="6" hidden="1" customWidth="1"/>
    <col min="105" max="120" width="11.42578125" style="7" hidden="1" customWidth="1"/>
    <col min="121" max="130" width="11.42578125" style="8" hidden="1" customWidth="1"/>
    <col min="131" max="233" width="11.42578125" style="8"/>
    <col min="234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",[8]NOMBRE!B2," - ","( ",[8]NOMBRE!C2,[8]NOMBRE!D2,[8]NOMBRE!E2,[8]NOMBRE!F2,[8]NOMBRE!G2," )")</f>
        <v>COMUNA: LINARES - ( 07401 )</v>
      </c>
    </row>
    <row r="3" spans="1:234" ht="16.350000000000001" customHeight="1" x14ac:dyDescent="0.2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",[8]NOMBRE!B6," - ","( ",[8]NOMBRE!C6,[8]NOMBRE!D6," )")</f>
        <v>MES: JULIO - ( 07 )</v>
      </c>
    </row>
    <row r="5" spans="1:234" ht="16.350000000000001" customHeight="1" x14ac:dyDescent="0.2">
      <c r="A5" s="1" t="str">
        <f>CONCATENATE("AÑO: ",[8]NOMBRE!B7)</f>
        <v>AÑO: 2023</v>
      </c>
    </row>
    <row r="6" spans="1:234" ht="15" customHeight="1" x14ac:dyDescent="0.2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</row>
    <row r="7" spans="1:234" ht="15" x14ac:dyDescent="0.2">
      <c r="A7" s="9"/>
      <c r="B7" s="9"/>
      <c r="C7" s="9"/>
      <c r="D7" s="9"/>
      <c r="E7" s="9"/>
      <c r="F7" s="9"/>
      <c r="G7" s="9"/>
      <c r="H7" s="10"/>
      <c r="I7" s="11"/>
      <c r="J7" s="12"/>
      <c r="K7" s="12"/>
    </row>
    <row r="8" spans="1:234" ht="32.1" customHeight="1" x14ac:dyDescent="0.2">
      <c r="A8" s="13" t="s">
        <v>2</v>
      </c>
      <c r="G8" s="13"/>
      <c r="I8" s="14"/>
      <c r="J8" s="12"/>
      <c r="K8" s="12"/>
    </row>
    <row r="9" spans="1:234" ht="66.75" customHeight="1" x14ac:dyDescent="0.2">
      <c r="A9" s="287" t="s">
        <v>3</v>
      </c>
      <c r="B9" s="288"/>
      <c r="C9" s="242" t="s">
        <v>4</v>
      </c>
      <c r="D9" s="16" t="s">
        <v>5</v>
      </c>
      <c r="E9" s="17" t="s">
        <v>6</v>
      </c>
      <c r="F9" s="17" t="s">
        <v>7</v>
      </c>
      <c r="G9" s="18" t="s">
        <v>8</v>
      </c>
      <c r="H9" s="19" t="s">
        <v>9</v>
      </c>
      <c r="I9" s="20" t="s">
        <v>10</v>
      </c>
      <c r="J9" s="20" t="s">
        <v>11</v>
      </c>
      <c r="K9" s="21" t="s">
        <v>12</v>
      </c>
      <c r="L9" s="22" t="s">
        <v>13</v>
      </c>
      <c r="M9" s="23" t="s">
        <v>14</v>
      </c>
      <c r="N9" s="24" t="s">
        <v>15</v>
      </c>
      <c r="O9" s="24" t="s">
        <v>16</v>
      </c>
      <c r="P9" s="24" t="s">
        <v>17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BV9" s="2"/>
      <c r="BW9" s="2"/>
      <c r="BX9" s="3"/>
      <c r="CZ9" s="5"/>
      <c r="HZ9" s="8"/>
    </row>
    <row r="10" spans="1:234" s="40" customFormat="1" ht="17.25" customHeight="1" x14ac:dyDescent="0.2">
      <c r="A10" s="308" t="s">
        <v>18</v>
      </c>
      <c r="B10" s="309"/>
      <c r="C10" s="25">
        <f>SUM(D10:G10)</f>
        <v>0</v>
      </c>
      <c r="D10" s="26"/>
      <c r="E10" s="27"/>
      <c r="F10" s="27"/>
      <c r="G10" s="28"/>
      <c r="H10" s="29"/>
      <c r="I10" s="30"/>
      <c r="J10" s="31"/>
      <c r="K10" s="29"/>
      <c r="L10" s="32"/>
      <c r="M10" s="33"/>
      <c r="N10" s="34"/>
      <c r="O10" s="34"/>
      <c r="P10" s="34"/>
      <c r="Q10" s="35" t="str">
        <f>CA10&amp;CB10&amp;CC10&amp;CD10</f>
        <v/>
      </c>
      <c r="R10" s="36"/>
      <c r="S10" s="36"/>
      <c r="T10" s="36"/>
      <c r="U10" s="36"/>
      <c r="V10" s="36"/>
      <c r="W10" s="36"/>
      <c r="X10" s="36"/>
      <c r="Y10" s="8"/>
      <c r="Z10" s="8"/>
      <c r="AA10" s="8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37" t="str">
        <f>IF(DA10=1,"* La suma del número de Primera, Segunda y Tercera o más Visitas de Seguimiento debe coincidir con el Total. ","")</f>
        <v/>
      </c>
      <c r="CB10" s="6" t="str">
        <f t="shared" ref="CB10:CB31" si="0">IF(DB10=1,"* Programa de Atención Domiciliaria a Personas con Dependencia Severa debe ser MENOR O IGUAL al Total. ","")</f>
        <v/>
      </c>
      <c r="CC10" s="37" t="str">
        <f>IF(DC10=1,"* Pueblos Originarios debe ser MENOR O IGUAL al Total. ","")</f>
        <v/>
      </c>
      <c r="CD10" s="37" t="str">
        <f>IF(DD10=1,"* Migrantes debe ser MENOR O IGUAL al Total. ","")</f>
        <v/>
      </c>
      <c r="CE10" s="6"/>
      <c r="CF10" s="6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38">
        <f t="shared" ref="DA10:DA31" si="1">IF((K10+J10+L10)&lt;&gt;C10,1,0)</f>
        <v>0</v>
      </c>
      <c r="DB10" s="7"/>
      <c r="DC10" s="38">
        <f t="shared" ref="DC10:DD17" si="2">IF(N10&gt;$C10,1,0)</f>
        <v>0</v>
      </c>
      <c r="DD10" s="38">
        <f t="shared" si="2"/>
        <v>0</v>
      </c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40" customFormat="1" ht="17.25" customHeight="1" x14ac:dyDescent="0.2">
      <c r="A11" s="306" t="s">
        <v>19</v>
      </c>
      <c r="B11" s="330"/>
      <c r="C11" s="25">
        <f>SUM(D11:G11)</f>
        <v>0</v>
      </c>
      <c r="D11" s="41"/>
      <c r="E11" s="42"/>
      <c r="F11" s="42"/>
      <c r="G11" s="43"/>
      <c r="H11" s="44"/>
      <c r="I11" s="45"/>
      <c r="J11" s="46"/>
      <c r="K11" s="44"/>
      <c r="L11" s="43"/>
      <c r="M11" s="47"/>
      <c r="N11" s="34"/>
      <c r="O11" s="34"/>
      <c r="P11" s="34"/>
      <c r="Q11" s="35" t="str">
        <f t="shared" ref="Q11:Q35" si="3">CA11&amp;CB11&amp;CC11&amp;CD11</f>
        <v/>
      </c>
      <c r="R11" s="36"/>
      <c r="S11" s="36"/>
      <c r="T11" s="36"/>
      <c r="U11" s="36"/>
      <c r="V11" s="36"/>
      <c r="W11" s="36"/>
      <c r="X11" s="36"/>
      <c r="Y11" s="8"/>
      <c r="Z11" s="8"/>
      <c r="AA11" s="8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37" t="str">
        <f t="shared" ref="CA11:CA35" si="4">IF(DA11=1,"* La suma del número de Primera, Segunda y Tercera o más Visitas de Seguimiento debe coincidir con el Total. ","")</f>
        <v/>
      </c>
      <c r="CB11" s="6" t="str">
        <f t="shared" si="0"/>
        <v/>
      </c>
      <c r="CC11" s="37" t="str">
        <f t="shared" ref="CC11:CC35" si="5">IF(DC11=1,"* Pueblos Originarios debe ser MENOR O IGUAL al Total. ","")</f>
        <v/>
      </c>
      <c r="CD11" s="37" t="str">
        <f t="shared" ref="CD11:CD35" si="6">IF(DD11=1,"* Migrantes debe ser MENOR O IGUAL al Total. ","")</f>
        <v/>
      </c>
      <c r="CE11" s="6"/>
      <c r="CF11" s="6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38">
        <f t="shared" si="1"/>
        <v>0</v>
      </c>
      <c r="DB11" s="7"/>
      <c r="DC11" s="38">
        <f t="shared" si="2"/>
        <v>0</v>
      </c>
      <c r="DD11" s="38">
        <f t="shared" si="2"/>
        <v>0</v>
      </c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40" customFormat="1" ht="17.25" customHeight="1" x14ac:dyDescent="0.2">
      <c r="A12" s="306" t="s">
        <v>20</v>
      </c>
      <c r="B12" s="330"/>
      <c r="C12" s="25">
        <f t="shared" ref="C12:C30" si="7">SUM(D12:G12)</f>
        <v>0</v>
      </c>
      <c r="D12" s="41"/>
      <c r="E12" s="42"/>
      <c r="F12" s="42"/>
      <c r="G12" s="43"/>
      <c r="H12" s="44"/>
      <c r="I12" s="45"/>
      <c r="J12" s="46"/>
      <c r="K12" s="44"/>
      <c r="L12" s="43"/>
      <c r="M12" s="47"/>
      <c r="N12" s="34"/>
      <c r="O12" s="34"/>
      <c r="P12" s="34"/>
      <c r="Q12" s="35" t="str">
        <f t="shared" si="3"/>
        <v/>
      </c>
      <c r="R12" s="36"/>
      <c r="S12" s="36"/>
      <c r="T12" s="36"/>
      <c r="U12" s="36"/>
      <c r="V12" s="36"/>
      <c r="W12" s="36"/>
      <c r="X12" s="36"/>
      <c r="Y12" s="8"/>
      <c r="Z12" s="8"/>
      <c r="AA12" s="8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37" t="str">
        <f t="shared" si="4"/>
        <v/>
      </c>
      <c r="CB12" s="6" t="str">
        <f t="shared" si="0"/>
        <v/>
      </c>
      <c r="CC12" s="37" t="str">
        <f t="shared" si="5"/>
        <v/>
      </c>
      <c r="CD12" s="37" t="str">
        <f t="shared" si="6"/>
        <v/>
      </c>
      <c r="CE12" s="6"/>
      <c r="CF12" s="6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38">
        <f t="shared" si="1"/>
        <v>0</v>
      </c>
      <c r="DB12" s="7"/>
      <c r="DC12" s="38">
        <f t="shared" si="2"/>
        <v>0</v>
      </c>
      <c r="DD12" s="38">
        <f t="shared" si="2"/>
        <v>0</v>
      </c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40" customFormat="1" ht="17.25" customHeight="1" x14ac:dyDescent="0.2">
      <c r="A13" s="306" t="s">
        <v>21</v>
      </c>
      <c r="B13" s="330"/>
      <c r="C13" s="25">
        <f>SUM(D13:G13)</f>
        <v>0</v>
      </c>
      <c r="D13" s="41"/>
      <c r="E13" s="42"/>
      <c r="F13" s="42"/>
      <c r="G13" s="43"/>
      <c r="H13" s="44"/>
      <c r="I13" s="45"/>
      <c r="J13" s="46"/>
      <c r="K13" s="44"/>
      <c r="L13" s="43"/>
      <c r="M13" s="47"/>
      <c r="N13" s="34"/>
      <c r="O13" s="34"/>
      <c r="P13" s="34"/>
      <c r="Q13" s="35" t="str">
        <f t="shared" si="3"/>
        <v/>
      </c>
      <c r="R13" s="36"/>
      <c r="S13" s="36"/>
      <c r="T13" s="36"/>
      <c r="U13" s="36"/>
      <c r="V13" s="36"/>
      <c r="W13" s="36"/>
      <c r="X13" s="36"/>
      <c r="Y13" s="8"/>
      <c r="Z13" s="8"/>
      <c r="AA13" s="8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37" t="str">
        <f t="shared" si="4"/>
        <v/>
      </c>
      <c r="CB13" s="6" t="str">
        <f t="shared" si="0"/>
        <v/>
      </c>
      <c r="CC13" s="37" t="str">
        <f t="shared" si="5"/>
        <v/>
      </c>
      <c r="CD13" s="37" t="str">
        <f t="shared" si="6"/>
        <v/>
      </c>
      <c r="CE13" s="6"/>
      <c r="CF13" s="6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38">
        <f t="shared" si="1"/>
        <v>0</v>
      </c>
      <c r="DB13" s="7"/>
      <c r="DC13" s="38">
        <f t="shared" si="2"/>
        <v>0</v>
      </c>
      <c r="DD13" s="38">
        <f t="shared" si="2"/>
        <v>0</v>
      </c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40" customFormat="1" ht="25.5" customHeight="1" x14ac:dyDescent="0.2">
      <c r="A14" s="306" t="s">
        <v>22</v>
      </c>
      <c r="B14" s="330"/>
      <c r="C14" s="25">
        <f t="shared" si="7"/>
        <v>0</v>
      </c>
      <c r="D14" s="41"/>
      <c r="E14" s="42"/>
      <c r="F14" s="42"/>
      <c r="G14" s="43"/>
      <c r="H14" s="44"/>
      <c r="I14" s="45"/>
      <c r="J14" s="46"/>
      <c r="K14" s="44"/>
      <c r="L14" s="43"/>
      <c r="M14" s="47"/>
      <c r="N14" s="34"/>
      <c r="O14" s="34"/>
      <c r="P14" s="34"/>
      <c r="Q14" s="35" t="str">
        <f t="shared" si="3"/>
        <v/>
      </c>
      <c r="R14" s="36"/>
      <c r="S14" s="36"/>
      <c r="T14" s="36"/>
      <c r="U14" s="36"/>
      <c r="V14" s="36"/>
      <c r="W14" s="36"/>
      <c r="X14" s="36"/>
      <c r="Y14" s="8"/>
      <c r="Z14" s="8"/>
      <c r="AA14" s="8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37" t="str">
        <f t="shared" si="4"/>
        <v/>
      </c>
      <c r="CB14" s="6" t="str">
        <f t="shared" si="0"/>
        <v/>
      </c>
      <c r="CC14" s="37" t="str">
        <f t="shared" si="5"/>
        <v/>
      </c>
      <c r="CD14" s="37" t="str">
        <f t="shared" si="6"/>
        <v/>
      </c>
      <c r="CE14" s="6"/>
      <c r="CF14" s="6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38">
        <f t="shared" si="1"/>
        <v>0</v>
      </c>
      <c r="DB14" s="7"/>
      <c r="DC14" s="38">
        <f t="shared" si="2"/>
        <v>0</v>
      </c>
      <c r="DD14" s="38">
        <f t="shared" si="2"/>
        <v>0</v>
      </c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40" customFormat="1" ht="27" customHeight="1" x14ac:dyDescent="0.2">
      <c r="A15" s="306" t="s">
        <v>23</v>
      </c>
      <c r="B15" s="330"/>
      <c r="C15" s="25">
        <f t="shared" si="7"/>
        <v>0</v>
      </c>
      <c r="D15" s="41"/>
      <c r="E15" s="42"/>
      <c r="F15" s="42"/>
      <c r="G15" s="43"/>
      <c r="H15" s="44"/>
      <c r="I15" s="45"/>
      <c r="J15" s="46"/>
      <c r="K15" s="44"/>
      <c r="L15" s="43"/>
      <c r="M15" s="47"/>
      <c r="N15" s="34"/>
      <c r="O15" s="34"/>
      <c r="P15" s="34"/>
      <c r="Q15" s="35" t="str">
        <f t="shared" si="3"/>
        <v/>
      </c>
      <c r="R15" s="36"/>
      <c r="S15" s="36"/>
      <c r="T15" s="36"/>
      <c r="U15" s="36"/>
      <c r="V15" s="36"/>
      <c r="W15" s="36"/>
      <c r="X15" s="36"/>
      <c r="Y15" s="8"/>
      <c r="Z15" s="8"/>
      <c r="AA15" s="8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37" t="str">
        <f t="shared" si="4"/>
        <v/>
      </c>
      <c r="CB15" s="6" t="str">
        <f t="shared" si="0"/>
        <v/>
      </c>
      <c r="CC15" s="37" t="str">
        <f t="shared" si="5"/>
        <v/>
      </c>
      <c r="CD15" s="37" t="str">
        <f t="shared" si="6"/>
        <v/>
      </c>
      <c r="CE15" s="6"/>
      <c r="CF15" s="6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38">
        <f t="shared" si="1"/>
        <v>0</v>
      </c>
      <c r="DB15" s="7"/>
      <c r="DC15" s="38">
        <f t="shared" si="2"/>
        <v>0</v>
      </c>
      <c r="DD15" s="38">
        <f t="shared" si="2"/>
        <v>0</v>
      </c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40" customFormat="1" ht="22.5" customHeight="1" x14ac:dyDescent="0.2">
      <c r="A16" s="306" t="s">
        <v>24</v>
      </c>
      <c r="B16" s="330"/>
      <c r="C16" s="25">
        <f t="shared" si="7"/>
        <v>0</v>
      </c>
      <c r="D16" s="41"/>
      <c r="E16" s="42"/>
      <c r="F16" s="42"/>
      <c r="G16" s="43"/>
      <c r="H16" s="44"/>
      <c r="I16" s="45"/>
      <c r="J16" s="46"/>
      <c r="K16" s="44"/>
      <c r="L16" s="43"/>
      <c r="M16" s="47"/>
      <c r="N16" s="34"/>
      <c r="O16" s="34"/>
      <c r="P16" s="34"/>
      <c r="Q16" s="35" t="str">
        <f t="shared" si="3"/>
        <v/>
      </c>
      <c r="R16" s="36"/>
      <c r="S16" s="36"/>
      <c r="T16" s="36"/>
      <c r="U16" s="36"/>
      <c r="V16" s="36"/>
      <c r="W16" s="36"/>
      <c r="X16" s="36"/>
      <c r="Y16" s="8"/>
      <c r="Z16" s="8"/>
      <c r="AA16" s="8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37" t="str">
        <f t="shared" si="4"/>
        <v/>
      </c>
      <c r="CB16" s="6" t="str">
        <f t="shared" si="0"/>
        <v/>
      </c>
      <c r="CC16" s="37" t="str">
        <f t="shared" si="5"/>
        <v/>
      </c>
      <c r="CD16" s="37" t="str">
        <f t="shared" si="6"/>
        <v/>
      </c>
      <c r="CE16" s="6"/>
      <c r="CF16" s="6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38">
        <f t="shared" si="1"/>
        <v>0</v>
      </c>
      <c r="DB16" s="7"/>
      <c r="DC16" s="38">
        <f t="shared" si="2"/>
        <v>0</v>
      </c>
      <c r="DD16" s="38">
        <f t="shared" si="2"/>
        <v>0</v>
      </c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40" customFormat="1" ht="17.25" customHeight="1" x14ac:dyDescent="0.2">
      <c r="A17" s="306" t="s">
        <v>25</v>
      </c>
      <c r="B17" s="330"/>
      <c r="C17" s="25">
        <f t="shared" si="7"/>
        <v>0</v>
      </c>
      <c r="D17" s="41"/>
      <c r="E17" s="42"/>
      <c r="F17" s="42"/>
      <c r="G17" s="43"/>
      <c r="H17" s="44"/>
      <c r="I17" s="45"/>
      <c r="J17" s="46"/>
      <c r="K17" s="44"/>
      <c r="L17" s="43"/>
      <c r="M17" s="47"/>
      <c r="N17" s="34"/>
      <c r="O17" s="34"/>
      <c r="P17" s="34"/>
      <c r="Q17" s="35" t="str">
        <f t="shared" si="3"/>
        <v/>
      </c>
      <c r="R17" s="36"/>
      <c r="S17" s="36"/>
      <c r="T17" s="36"/>
      <c r="U17" s="36"/>
      <c r="V17" s="36"/>
      <c r="W17" s="36"/>
      <c r="X17" s="36"/>
      <c r="Y17" s="8"/>
      <c r="Z17" s="8"/>
      <c r="AA17" s="8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37" t="str">
        <f t="shared" si="4"/>
        <v/>
      </c>
      <c r="CB17" s="6" t="str">
        <f t="shared" si="0"/>
        <v/>
      </c>
      <c r="CC17" s="37" t="str">
        <f t="shared" si="5"/>
        <v/>
      </c>
      <c r="CD17" s="37" t="str">
        <f t="shared" si="6"/>
        <v/>
      </c>
      <c r="CE17" s="6"/>
      <c r="CF17" s="6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38">
        <f t="shared" si="1"/>
        <v>0</v>
      </c>
      <c r="DB17" s="7"/>
      <c r="DC17" s="38">
        <f t="shared" si="2"/>
        <v>0</v>
      </c>
      <c r="DD17" s="38">
        <f t="shared" si="2"/>
        <v>0</v>
      </c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40" customFormat="1" ht="23.25" customHeight="1" x14ac:dyDescent="0.2">
      <c r="A18" s="306" t="s">
        <v>26</v>
      </c>
      <c r="B18" s="307"/>
      <c r="C18" s="25">
        <f t="shared" si="7"/>
        <v>0</v>
      </c>
      <c r="D18" s="41"/>
      <c r="E18" s="42"/>
      <c r="F18" s="42"/>
      <c r="G18" s="43"/>
      <c r="H18" s="44"/>
      <c r="I18" s="45"/>
      <c r="J18" s="46"/>
      <c r="K18" s="44"/>
      <c r="L18" s="43"/>
      <c r="M18" s="48"/>
      <c r="N18" s="34"/>
      <c r="O18" s="34"/>
      <c r="P18" s="34"/>
      <c r="Q18" s="35" t="str">
        <f t="shared" si="3"/>
        <v/>
      </c>
      <c r="R18" s="36"/>
      <c r="S18" s="36"/>
      <c r="T18" s="36"/>
      <c r="U18" s="36"/>
      <c r="V18" s="36"/>
      <c r="W18" s="36"/>
      <c r="X18" s="36"/>
      <c r="Y18" s="8"/>
      <c r="Z18" s="8"/>
      <c r="AA18" s="8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37" t="str">
        <f t="shared" si="4"/>
        <v/>
      </c>
      <c r="CB18" s="37" t="str">
        <f t="shared" si="0"/>
        <v/>
      </c>
      <c r="CC18" s="37" t="str">
        <f t="shared" si="5"/>
        <v/>
      </c>
      <c r="CD18" s="37" t="str">
        <f t="shared" si="6"/>
        <v/>
      </c>
      <c r="CE18" s="6"/>
      <c r="CF18" s="6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38">
        <f t="shared" si="1"/>
        <v>0</v>
      </c>
      <c r="DB18" s="38">
        <f>IF(M18&gt;$C18,1,0)</f>
        <v>0</v>
      </c>
      <c r="DC18" s="38">
        <f>IF(N18&gt;$C18,1,0)</f>
        <v>0</v>
      </c>
      <c r="DD18" s="38">
        <f>IF(O18&gt;$C18,1,0)</f>
        <v>0</v>
      </c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40" customFormat="1" ht="17.25" customHeight="1" x14ac:dyDescent="0.2">
      <c r="A19" s="306" t="s">
        <v>27</v>
      </c>
      <c r="B19" s="330"/>
      <c r="C19" s="25">
        <f t="shared" si="7"/>
        <v>0</v>
      </c>
      <c r="D19" s="41"/>
      <c r="E19" s="42"/>
      <c r="F19" s="42"/>
      <c r="G19" s="43"/>
      <c r="H19" s="44"/>
      <c r="I19" s="45"/>
      <c r="J19" s="46"/>
      <c r="K19" s="44"/>
      <c r="L19" s="43"/>
      <c r="M19" s="48"/>
      <c r="N19" s="34"/>
      <c r="O19" s="34"/>
      <c r="P19" s="34"/>
      <c r="Q19" s="35" t="str">
        <f t="shared" si="3"/>
        <v/>
      </c>
      <c r="R19" s="36"/>
      <c r="S19" s="36"/>
      <c r="T19" s="36"/>
      <c r="U19" s="36"/>
      <c r="V19" s="36"/>
      <c r="W19" s="36"/>
      <c r="X19" s="36"/>
      <c r="Y19" s="8"/>
      <c r="Z19" s="8"/>
      <c r="AA19" s="8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37" t="str">
        <f t="shared" si="4"/>
        <v/>
      </c>
      <c r="CB19" s="37" t="str">
        <f t="shared" si="0"/>
        <v/>
      </c>
      <c r="CC19" s="37" t="str">
        <f t="shared" si="5"/>
        <v/>
      </c>
      <c r="CD19" s="37" t="str">
        <f t="shared" si="6"/>
        <v/>
      </c>
      <c r="CE19" s="6"/>
      <c r="CF19" s="6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38">
        <f t="shared" si="1"/>
        <v>0</v>
      </c>
      <c r="DB19" s="38">
        <f>IF(M19&gt;C19,1,0)</f>
        <v>0</v>
      </c>
      <c r="DC19" s="38">
        <f t="shared" ref="DC19:DD35" si="8">IF(N19&gt;$C19,1,0)</f>
        <v>0</v>
      </c>
      <c r="DD19" s="38">
        <f t="shared" si="8"/>
        <v>0</v>
      </c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40" customFormat="1" ht="17.25" customHeight="1" x14ac:dyDescent="0.2">
      <c r="A20" s="306" t="s">
        <v>28</v>
      </c>
      <c r="B20" s="330"/>
      <c r="C20" s="25">
        <f t="shared" si="7"/>
        <v>0</v>
      </c>
      <c r="D20" s="41"/>
      <c r="E20" s="42"/>
      <c r="F20" s="42"/>
      <c r="G20" s="43"/>
      <c r="H20" s="44"/>
      <c r="I20" s="45"/>
      <c r="J20" s="46"/>
      <c r="K20" s="44"/>
      <c r="L20" s="43"/>
      <c r="M20" s="48"/>
      <c r="N20" s="34"/>
      <c r="O20" s="34"/>
      <c r="P20" s="34"/>
      <c r="Q20" s="35" t="str">
        <f t="shared" si="3"/>
        <v/>
      </c>
      <c r="R20" s="36"/>
      <c r="S20" s="36"/>
      <c r="T20" s="36"/>
      <c r="U20" s="36"/>
      <c r="V20" s="36"/>
      <c r="W20" s="36"/>
      <c r="X20" s="36"/>
      <c r="Y20" s="8"/>
      <c r="Z20" s="8"/>
      <c r="AA20" s="8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37" t="str">
        <f t="shared" si="4"/>
        <v/>
      </c>
      <c r="CB20" s="37" t="str">
        <f t="shared" si="0"/>
        <v/>
      </c>
      <c r="CC20" s="37" t="str">
        <f t="shared" si="5"/>
        <v/>
      </c>
      <c r="CD20" s="37" t="str">
        <f t="shared" si="6"/>
        <v/>
      </c>
      <c r="CE20" s="6"/>
      <c r="CF20" s="6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38">
        <f t="shared" si="1"/>
        <v>0</v>
      </c>
      <c r="DB20" s="38">
        <f>IF(M20&gt;C20,1,0)</f>
        <v>0</v>
      </c>
      <c r="DC20" s="38">
        <f t="shared" si="8"/>
        <v>0</v>
      </c>
      <c r="DD20" s="38">
        <f t="shared" si="8"/>
        <v>0</v>
      </c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40" customFormat="1" ht="25.5" customHeight="1" x14ac:dyDescent="0.2">
      <c r="A21" s="306" t="s">
        <v>29</v>
      </c>
      <c r="B21" s="330"/>
      <c r="C21" s="25">
        <f t="shared" si="7"/>
        <v>0</v>
      </c>
      <c r="D21" s="41"/>
      <c r="E21" s="42"/>
      <c r="F21" s="42"/>
      <c r="G21" s="43"/>
      <c r="H21" s="44"/>
      <c r="I21" s="45"/>
      <c r="J21" s="46"/>
      <c r="K21" s="44"/>
      <c r="L21" s="43"/>
      <c r="M21" s="47"/>
      <c r="N21" s="34"/>
      <c r="O21" s="34"/>
      <c r="P21" s="34"/>
      <c r="Q21" s="35" t="str">
        <f t="shared" si="3"/>
        <v/>
      </c>
      <c r="R21" s="36"/>
      <c r="S21" s="36"/>
      <c r="T21" s="36"/>
      <c r="U21" s="36"/>
      <c r="V21" s="36"/>
      <c r="W21" s="36"/>
      <c r="X21" s="36"/>
      <c r="Y21" s="8"/>
      <c r="Z21" s="8"/>
      <c r="AA21" s="8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37" t="str">
        <f t="shared" si="4"/>
        <v/>
      </c>
      <c r="CB21" s="6" t="str">
        <f t="shared" si="0"/>
        <v/>
      </c>
      <c r="CC21" s="37" t="str">
        <f t="shared" si="5"/>
        <v/>
      </c>
      <c r="CD21" s="37" t="str">
        <f t="shared" si="6"/>
        <v/>
      </c>
      <c r="CE21" s="6"/>
      <c r="CF21" s="6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38">
        <f t="shared" si="1"/>
        <v>0</v>
      </c>
      <c r="DB21" s="7"/>
      <c r="DC21" s="38">
        <f t="shared" si="8"/>
        <v>0</v>
      </c>
      <c r="DD21" s="38">
        <f t="shared" si="8"/>
        <v>0</v>
      </c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40" customFormat="1" ht="17.25" customHeight="1" x14ac:dyDescent="0.2">
      <c r="A22" s="306" t="s">
        <v>30</v>
      </c>
      <c r="B22" s="330"/>
      <c r="C22" s="25">
        <f t="shared" si="7"/>
        <v>0</v>
      </c>
      <c r="D22" s="41"/>
      <c r="E22" s="42"/>
      <c r="F22" s="42"/>
      <c r="G22" s="43"/>
      <c r="H22" s="44"/>
      <c r="I22" s="45"/>
      <c r="J22" s="46"/>
      <c r="K22" s="44"/>
      <c r="L22" s="43"/>
      <c r="M22" s="47"/>
      <c r="N22" s="34"/>
      <c r="O22" s="34"/>
      <c r="P22" s="34"/>
      <c r="Q22" s="35" t="str">
        <f t="shared" si="3"/>
        <v/>
      </c>
      <c r="R22" s="36"/>
      <c r="S22" s="36"/>
      <c r="T22" s="36"/>
      <c r="U22" s="36"/>
      <c r="V22" s="36"/>
      <c r="W22" s="36"/>
      <c r="X22" s="36"/>
      <c r="Y22" s="8"/>
      <c r="Z22" s="8"/>
      <c r="AA22" s="8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37" t="str">
        <f t="shared" si="4"/>
        <v/>
      </c>
      <c r="CB22" s="6" t="str">
        <f t="shared" si="0"/>
        <v/>
      </c>
      <c r="CC22" s="37" t="str">
        <f t="shared" si="5"/>
        <v/>
      </c>
      <c r="CD22" s="37" t="str">
        <f t="shared" si="6"/>
        <v/>
      </c>
      <c r="CE22" s="6"/>
      <c r="CF22" s="6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38">
        <f t="shared" si="1"/>
        <v>0</v>
      </c>
      <c r="DB22" s="7"/>
      <c r="DC22" s="38">
        <f t="shared" si="8"/>
        <v>0</v>
      </c>
      <c r="DD22" s="38">
        <f t="shared" si="8"/>
        <v>0</v>
      </c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40" customFormat="1" ht="17.25" customHeight="1" x14ac:dyDescent="0.2">
      <c r="A23" s="306" t="s">
        <v>31</v>
      </c>
      <c r="B23" s="307"/>
      <c r="C23" s="25">
        <f>SUM(D23:G23)</f>
        <v>0</v>
      </c>
      <c r="D23" s="41"/>
      <c r="E23" s="42"/>
      <c r="F23" s="42"/>
      <c r="G23" s="43"/>
      <c r="H23" s="44"/>
      <c r="I23" s="45"/>
      <c r="J23" s="46"/>
      <c r="K23" s="44"/>
      <c r="L23" s="43"/>
      <c r="M23" s="48"/>
      <c r="N23" s="34"/>
      <c r="O23" s="34"/>
      <c r="P23" s="34"/>
      <c r="Q23" s="35" t="str">
        <f t="shared" si="3"/>
        <v/>
      </c>
      <c r="R23" s="36"/>
      <c r="S23" s="36"/>
      <c r="T23" s="36"/>
      <c r="U23" s="36"/>
      <c r="V23" s="36"/>
      <c r="W23" s="36"/>
      <c r="X23" s="36"/>
      <c r="Y23" s="8"/>
      <c r="Z23" s="8"/>
      <c r="AA23" s="8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37" t="str">
        <f t="shared" si="4"/>
        <v/>
      </c>
      <c r="CB23" s="37" t="str">
        <f t="shared" si="0"/>
        <v/>
      </c>
      <c r="CC23" s="37" t="str">
        <f t="shared" si="5"/>
        <v/>
      </c>
      <c r="CD23" s="37" t="str">
        <f t="shared" si="6"/>
        <v/>
      </c>
      <c r="CE23" s="6"/>
      <c r="CF23" s="6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38">
        <f t="shared" si="1"/>
        <v>0</v>
      </c>
      <c r="DB23" s="38">
        <f>IF(M23&gt;C23,1,0)</f>
        <v>0</v>
      </c>
      <c r="DC23" s="38">
        <f t="shared" si="8"/>
        <v>0</v>
      </c>
      <c r="DD23" s="38">
        <f t="shared" si="8"/>
        <v>0</v>
      </c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40" customFormat="1" ht="17.25" customHeight="1" x14ac:dyDescent="0.2">
      <c r="A24" s="306" t="s">
        <v>32</v>
      </c>
      <c r="B24" s="307"/>
      <c r="C24" s="25">
        <f t="shared" si="7"/>
        <v>0</v>
      </c>
      <c r="D24" s="41"/>
      <c r="E24" s="42"/>
      <c r="F24" s="42"/>
      <c r="G24" s="43"/>
      <c r="H24" s="44"/>
      <c r="I24" s="45"/>
      <c r="J24" s="46"/>
      <c r="K24" s="44"/>
      <c r="L24" s="43"/>
      <c r="M24" s="48"/>
      <c r="N24" s="34"/>
      <c r="O24" s="34"/>
      <c r="P24" s="34"/>
      <c r="Q24" s="35" t="str">
        <f t="shared" si="3"/>
        <v/>
      </c>
      <c r="R24" s="36"/>
      <c r="S24" s="36"/>
      <c r="T24" s="36"/>
      <c r="U24" s="36"/>
      <c r="V24" s="36"/>
      <c r="W24" s="36"/>
      <c r="X24" s="36"/>
      <c r="Y24" s="8"/>
      <c r="Z24" s="8"/>
      <c r="AA24" s="8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37" t="str">
        <f t="shared" si="4"/>
        <v/>
      </c>
      <c r="CB24" s="37" t="str">
        <f t="shared" si="0"/>
        <v/>
      </c>
      <c r="CC24" s="37" t="str">
        <f t="shared" si="5"/>
        <v/>
      </c>
      <c r="CD24" s="37" t="str">
        <f t="shared" si="6"/>
        <v/>
      </c>
      <c r="CE24" s="6"/>
      <c r="CF24" s="6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38">
        <f t="shared" si="1"/>
        <v>0</v>
      </c>
      <c r="DB24" s="38">
        <f>IF(M24&gt;C24,1,0)</f>
        <v>0</v>
      </c>
      <c r="DC24" s="38">
        <f t="shared" si="8"/>
        <v>0</v>
      </c>
      <c r="DD24" s="38">
        <f t="shared" si="8"/>
        <v>0</v>
      </c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40" customFormat="1" ht="25.5" customHeight="1" x14ac:dyDescent="0.2">
      <c r="A25" s="306" t="s">
        <v>33</v>
      </c>
      <c r="B25" s="307"/>
      <c r="C25" s="25">
        <f>SUM(D25:G25)</f>
        <v>0</v>
      </c>
      <c r="D25" s="41"/>
      <c r="E25" s="42"/>
      <c r="F25" s="42"/>
      <c r="G25" s="43"/>
      <c r="H25" s="44"/>
      <c r="I25" s="45"/>
      <c r="J25" s="46"/>
      <c r="K25" s="44"/>
      <c r="L25" s="43"/>
      <c r="M25" s="48"/>
      <c r="N25" s="34"/>
      <c r="O25" s="34"/>
      <c r="P25" s="34"/>
      <c r="Q25" s="35" t="str">
        <f t="shared" si="3"/>
        <v/>
      </c>
      <c r="R25" s="36"/>
      <c r="S25" s="36"/>
      <c r="T25" s="36"/>
      <c r="U25" s="36"/>
      <c r="V25" s="36"/>
      <c r="W25" s="36"/>
      <c r="X25" s="36"/>
      <c r="Y25" s="8"/>
      <c r="Z25" s="8"/>
      <c r="AA25" s="8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37" t="str">
        <f t="shared" si="4"/>
        <v/>
      </c>
      <c r="CB25" s="37" t="str">
        <f t="shared" si="0"/>
        <v/>
      </c>
      <c r="CC25" s="37" t="str">
        <f t="shared" si="5"/>
        <v/>
      </c>
      <c r="CD25" s="37" t="str">
        <f t="shared" si="6"/>
        <v/>
      </c>
      <c r="CE25" s="6"/>
      <c r="CF25" s="6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38">
        <f t="shared" si="1"/>
        <v>0</v>
      </c>
      <c r="DB25" s="38">
        <f>IF(M25&gt;C25,1,0)</f>
        <v>0</v>
      </c>
      <c r="DC25" s="38">
        <f t="shared" si="8"/>
        <v>0</v>
      </c>
      <c r="DD25" s="38">
        <f t="shared" si="8"/>
        <v>0</v>
      </c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40" customFormat="1" ht="26.25" customHeight="1" x14ac:dyDescent="0.2">
      <c r="A26" s="306" t="s">
        <v>34</v>
      </c>
      <c r="B26" s="330"/>
      <c r="C26" s="25">
        <f t="shared" si="7"/>
        <v>0</v>
      </c>
      <c r="D26" s="41"/>
      <c r="E26" s="42"/>
      <c r="F26" s="42"/>
      <c r="G26" s="43"/>
      <c r="H26" s="44"/>
      <c r="I26" s="45"/>
      <c r="J26" s="46"/>
      <c r="K26" s="44"/>
      <c r="L26" s="43"/>
      <c r="M26" s="47"/>
      <c r="N26" s="34"/>
      <c r="O26" s="34"/>
      <c r="P26" s="34"/>
      <c r="Q26" s="35" t="str">
        <f t="shared" si="3"/>
        <v/>
      </c>
      <c r="R26" s="36"/>
      <c r="S26" s="36"/>
      <c r="T26" s="36"/>
      <c r="U26" s="36"/>
      <c r="V26" s="36"/>
      <c r="W26" s="36"/>
      <c r="X26" s="36"/>
      <c r="Y26" s="8"/>
      <c r="Z26" s="8"/>
      <c r="AA26" s="8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37" t="str">
        <f t="shared" si="4"/>
        <v/>
      </c>
      <c r="CB26" s="6" t="str">
        <f t="shared" si="0"/>
        <v/>
      </c>
      <c r="CC26" s="37" t="str">
        <f t="shared" si="5"/>
        <v/>
      </c>
      <c r="CD26" s="37" t="str">
        <f t="shared" si="6"/>
        <v/>
      </c>
      <c r="CE26" s="6"/>
      <c r="CF26" s="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38">
        <f t="shared" si="1"/>
        <v>0</v>
      </c>
      <c r="DB26" s="7"/>
      <c r="DC26" s="38">
        <f t="shared" si="8"/>
        <v>0</v>
      </c>
      <c r="DD26" s="38">
        <f t="shared" si="8"/>
        <v>0</v>
      </c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40" customFormat="1" ht="26.25" customHeight="1" x14ac:dyDescent="0.2">
      <c r="A27" s="306" t="s">
        <v>35</v>
      </c>
      <c r="B27" s="307"/>
      <c r="C27" s="25">
        <f t="shared" si="7"/>
        <v>0</v>
      </c>
      <c r="D27" s="41"/>
      <c r="E27" s="42"/>
      <c r="F27" s="42"/>
      <c r="G27" s="43"/>
      <c r="H27" s="44"/>
      <c r="I27" s="45"/>
      <c r="J27" s="46"/>
      <c r="K27" s="44"/>
      <c r="L27" s="43"/>
      <c r="M27" s="47"/>
      <c r="N27" s="34"/>
      <c r="O27" s="34"/>
      <c r="P27" s="34"/>
      <c r="Q27" s="35" t="str">
        <f t="shared" si="3"/>
        <v/>
      </c>
      <c r="R27" s="36"/>
      <c r="S27" s="36"/>
      <c r="T27" s="36"/>
      <c r="U27" s="36"/>
      <c r="V27" s="36"/>
      <c r="W27" s="36"/>
      <c r="X27" s="36"/>
      <c r="Y27" s="8"/>
      <c r="Z27" s="8"/>
      <c r="AA27" s="8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37" t="str">
        <f t="shared" si="4"/>
        <v/>
      </c>
      <c r="CB27" s="6" t="str">
        <f t="shared" si="0"/>
        <v/>
      </c>
      <c r="CC27" s="37" t="str">
        <f t="shared" si="5"/>
        <v/>
      </c>
      <c r="CD27" s="37" t="str">
        <f t="shared" si="6"/>
        <v/>
      </c>
      <c r="CE27" s="6"/>
      <c r="CF27" s="6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38">
        <f t="shared" si="1"/>
        <v>0</v>
      </c>
      <c r="DB27" s="7"/>
      <c r="DC27" s="38">
        <f t="shared" si="8"/>
        <v>0</v>
      </c>
      <c r="DD27" s="38">
        <f t="shared" si="8"/>
        <v>0</v>
      </c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40" customFormat="1" ht="24.75" customHeight="1" x14ac:dyDescent="0.2">
      <c r="A28" s="308" t="s">
        <v>36</v>
      </c>
      <c r="B28" s="331"/>
      <c r="C28" s="25">
        <f t="shared" si="7"/>
        <v>0</v>
      </c>
      <c r="D28" s="41"/>
      <c r="E28" s="42"/>
      <c r="F28" s="42"/>
      <c r="G28" s="43"/>
      <c r="H28" s="44"/>
      <c r="I28" s="45"/>
      <c r="J28" s="46"/>
      <c r="K28" s="44"/>
      <c r="L28" s="43"/>
      <c r="M28" s="47"/>
      <c r="N28" s="34"/>
      <c r="O28" s="34"/>
      <c r="P28" s="34"/>
      <c r="Q28" s="35" t="str">
        <f t="shared" si="3"/>
        <v/>
      </c>
      <c r="R28" s="36"/>
      <c r="S28" s="36"/>
      <c r="T28" s="36"/>
      <c r="U28" s="36"/>
      <c r="V28" s="36"/>
      <c r="W28" s="36"/>
      <c r="X28" s="36"/>
      <c r="Y28" s="8"/>
      <c r="Z28" s="8"/>
      <c r="AA28" s="8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37" t="str">
        <f t="shared" si="4"/>
        <v/>
      </c>
      <c r="CB28" s="6" t="str">
        <f t="shared" si="0"/>
        <v/>
      </c>
      <c r="CC28" s="37" t="str">
        <f t="shared" si="5"/>
        <v/>
      </c>
      <c r="CD28" s="37" t="str">
        <f t="shared" si="6"/>
        <v/>
      </c>
      <c r="CE28" s="6"/>
      <c r="CF28" s="6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38">
        <f t="shared" si="1"/>
        <v>0</v>
      </c>
      <c r="DB28" s="7"/>
      <c r="DC28" s="38">
        <f t="shared" si="8"/>
        <v>0</v>
      </c>
      <c r="DD28" s="38">
        <f t="shared" si="8"/>
        <v>0</v>
      </c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40" customFormat="1" ht="17.25" customHeight="1" x14ac:dyDescent="0.2">
      <c r="A29" s="308" t="s">
        <v>37</v>
      </c>
      <c r="B29" s="309"/>
      <c r="C29" s="25">
        <f t="shared" si="7"/>
        <v>0</v>
      </c>
      <c r="D29" s="41"/>
      <c r="E29" s="42"/>
      <c r="F29" s="42"/>
      <c r="G29" s="43"/>
      <c r="H29" s="44"/>
      <c r="I29" s="45"/>
      <c r="J29" s="46"/>
      <c r="K29" s="44"/>
      <c r="L29" s="43"/>
      <c r="M29" s="48"/>
      <c r="N29" s="34"/>
      <c r="O29" s="34"/>
      <c r="P29" s="34"/>
      <c r="Q29" s="35" t="str">
        <f t="shared" si="3"/>
        <v/>
      </c>
      <c r="R29" s="36"/>
      <c r="S29" s="36"/>
      <c r="T29" s="36"/>
      <c r="U29" s="36"/>
      <c r="V29" s="36"/>
      <c r="W29" s="36"/>
      <c r="X29" s="36"/>
      <c r="Y29" s="8"/>
      <c r="Z29" s="8"/>
      <c r="AA29" s="8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37" t="str">
        <f t="shared" si="4"/>
        <v/>
      </c>
      <c r="CB29" s="37" t="str">
        <f t="shared" si="0"/>
        <v/>
      </c>
      <c r="CC29" s="37" t="str">
        <f t="shared" si="5"/>
        <v/>
      </c>
      <c r="CD29" s="37" t="str">
        <f t="shared" si="6"/>
        <v/>
      </c>
      <c r="CE29" s="6"/>
      <c r="CF29" s="6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38">
        <f t="shared" si="1"/>
        <v>0</v>
      </c>
      <c r="DB29" s="38">
        <f t="shared" ref="DB29:DB35" si="9">IF(M29&gt;C29,1,0)</f>
        <v>0</v>
      </c>
      <c r="DC29" s="38">
        <f t="shared" si="8"/>
        <v>0</v>
      </c>
      <c r="DD29" s="38">
        <f t="shared" si="8"/>
        <v>0</v>
      </c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40" customFormat="1" ht="17.25" customHeight="1" x14ac:dyDescent="0.2">
      <c r="A30" s="306" t="s">
        <v>38</v>
      </c>
      <c r="B30" s="330"/>
      <c r="C30" s="25">
        <f t="shared" si="7"/>
        <v>0</v>
      </c>
      <c r="D30" s="49"/>
      <c r="E30" s="42"/>
      <c r="F30" s="42"/>
      <c r="G30" s="43"/>
      <c r="H30" s="45"/>
      <c r="I30" s="45"/>
      <c r="J30" s="49"/>
      <c r="K30" s="44"/>
      <c r="L30" s="43"/>
      <c r="M30" s="48"/>
      <c r="N30" s="34"/>
      <c r="O30" s="34"/>
      <c r="P30" s="34"/>
      <c r="Q30" s="35" t="str">
        <f t="shared" si="3"/>
        <v/>
      </c>
      <c r="R30" s="36"/>
      <c r="S30" s="36"/>
      <c r="T30" s="36"/>
      <c r="U30" s="36"/>
      <c r="V30" s="36"/>
      <c r="W30" s="36"/>
      <c r="X30" s="36"/>
      <c r="Y30" s="8"/>
      <c r="Z30" s="8"/>
      <c r="AA30" s="8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37" t="str">
        <f t="shared" si="4"/>
        <v/>
      </c>
      <c r="CB30" s="37" t="str">
        <f t="shared" si="0"/>
        <v/>
      </c>
      <c r="CC30" s="37" t="str">
        <f t="shared" si="5"/>
        <v/>
      </c>
      <c r="CD30" s="37" t="str">
        <f t="shared" si="6"/>
        <v/>
      </c>
      <c r="CE30" s="6"/>
      <c r="CF30" s="6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38">
        <f t="shared" si="1"/>
        <v>0</v>
      </c>
      <c r="DB30" s="38">
        <f t="shared" si="9"/>
        <v>0</v>
      </c>
      <c r="DC30" s="38">
        <f t="shared" si="8"/>
        <v>0</v>
      </c>
      <c r="DD30" s="38">
        <f t="shared" si="8"/>
        <v>0</v>
      </c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40" customFormat="1" ht="24" customHeight="1" x14ac:dyDescent="0.2">
      <c r="A31" s="332" t="s">
        <v>39</v>
      </c>
      <c r="B31" s="333"/>
      <c r="C31" s="25">
        <f>SUM(D31:G31)</f>
        <v>0</v>
      </c>
      <c r="D31" s="49"/>
      <c r="E31" s="42"/>
      <c r="F31" s="42"/>
      <c r="G31" s="43"/>
      <c r="H31" s="45"/>
      <c r="I31" s="45"/>
      <c r="J31" s="49"/>
      <c r="K31" s="44"/>
      <c r="L31" s="43"/>
      <c r="M31" s="48"/>
      <c r="N31" s="34"/>
      <c r="O31" s="34"/>
      <c r="P31" s="34"/>
      <c r="Q31" s="35" t="str">
        <f t="shared" si="3"/>
        <v/>
      </c>
      <c r="R31" s="36"/>
      <c r="S31" s="36"/>
      <c r="T31" s="36"/>
      <c r="U31" s="36"/>
      <c r="V31" s="36"/>
      <c r="W31" s="36"/>
      <c r="X31" s="36"/>
      <c r="Y31" s="8"/>
      <c r="Z31" s="8"/>
      <c r="AA31" s="8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37" t="str">
        <f t="shared" si="4"/>
        <v/>
      </c>
      <c r="CB31" s="37" t="str">
        <f t="shared" si="0"/>
        <v/>
      </c>
      <c r="CC31" s="37" t="str">
        <f t="shared" si="5"/>
        <v/>
      </c>
      <c r="CD31" s="37" t="str">
        <f t="shared" si="6"/>
        <v/>
      </c>
      <c r="CE31" s="6"/>
      <c r="CF31" s="6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38">
        <f t="shared" si="1"/>
        <v>0</v>
      </c>
      <c r="DB31" s="38">
        <f t="shared" si="9"/>
        <v>0</v>
      </c>
      <c r="DC31" s="38">
        <f t="shared" si="8"/>
        <v>0</v>
      </c>
      <c r="DD31" s="38">
        <f t="shared" si="8"/>
        <v>0</v>
      </c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40" customFormat="1" ht="24" customHeight="1" x14ac:dyDescent="0.2">
      <c r="A32" s="332" t="s">
        <v>40</v>
      </c>
      <c r="B32" s="333"/>
      <c r="C32" s="25">
        <f>SUM(D32:G32)</f>
        <v>0</v>
      </c>
      <c r="D32" s="49"/>
      <c r="E32" s="42"/>
      <c r="F32" s="42"/>
      <c r="G32" s="43"/>
      <c r="H32" s="44"/>
      <c r="I32" s="45"/>
      <c r="J32" s="49"/>
      <c r="K32" s="44"/>
      <c r="L32" s="43"/>
      <c r="M32" s="48"/>
      <c r="N32" s="34"/>
      <c r="O32" s="34"/>
      <c r="P32" s="34"/>
      <c r="Q32" s="35" t="str">
        <f t="shared" si="3"/>
        <v/>
      </c>
      <c r="R32" s="36"/>
      <c r="S32" s="36"/>
      <c r="T32" s="36"/>
      <c r="U32" s="36"/>
      <c r="V32" s="36"/>
      <c r="W32" s="36"/>
      <c r="X32" s="36"/>
      <c r="Y32" s="8"/>
      <c r="Z32" s="8"/>
      <c r="AA32" s="8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37" t="str">
        <f t="shared" si="4"/>
        <v/>
      </c>
      <c r="CB32" s="37" t="str">
        <f>IF(DB32=1,"* Programa de Atención Domiciliaria a Personas con Dependencia Severa debe ser MENOR O IGUAL al Total. ","")</f>
        <v/>
      </c>
      <c r="CC32" s="37" t="str">
        <f t="shared" si="5"/>
        <v/>
      </c>
      <c r="CD32" s="37" t="str">
        <f t="shared" si="6"/>
        <v/>
      </c>
      <c r="CE32" s="6"/>
      <c r="CF32" s="6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38"/>
      <c r="DB32" s="38">
        <f t="shared" si="9"/>
        <v>0</v>
      </c>
      <c r="DC32" s="38">
        <f t="shared" si="8"/>
        <v>0</v>
      </c>
      <c r="DD32" s="38">
        <f t="shared" si="8"/>
        <v>0</v>
      </c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40" customFormat="1" ht="24" customHeight="1" x14ac:dyDescent="0.2">
      <c r="A33" s="332" t="s">
        <v>41</v>
      </c>
      <c r="B33" s="333"/>
      <c r="C33" s="25">
        <f>SUM(D33:G33)</f>
        <v>0</v>
      </c>
      <c r="D33" s="49"/>
      <c r="E33" s="42"/>
      <c r="F33" s="42"/>
      <c r="G33" s="43"/>
      <c r="H33" s="44"/>
      <c r="I33" s="45"/>
      <c r="J33" s="49"/>
      <c r="K33" s="44"/>
      <c r="L33" s="43"/>
      <c r="M33" s="48"/>
      <c r="N33" s="34"/>
      <c r="O33" s="34"/>
      <c r="P33" s="34"/>
      <c r="Q33" s="35" t="str">
        <f t="shared" si="3"/>
        <v/>
      </c>
      <c r="R33" s="36"/>
      <c r="S33" s="36"/>
      <c r="T33" s="36"/>
      <c r="U33" s="36"/>
      <c r="V33" s="36"/>
      <c r="W33" s="36"/>
      <c r="X33" s="36"/>
      <c r="Y33" s="8"/>
      <c r="Z33" s="8"/>
      <c r="AA33" s="8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37" t="str">
        <f t="shared" si="4"/>
        <v/>
      </c>
      <c r="CB33" s="37" t="str">
        <f>IF(DB33=1,"* Programa de Atención Domiciliaria a Personas con Dependencia Severa debe ser MENOR O IGUAL al Total. ","")</f>
        <v/>
      </c>
      <c r="CC33" s="37" t="str">
        <f t="shared" si="5"/>
        <v/>
      </c>
      <c r="CD33" s="37" t="str">
        <f t="shared" si="6"/>
        <v/>
      </c>
      <c r="CE33" s="6"/>
      <c r="CF33" s="6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38">
        <f>IF((K33+J33+L33)&lt;&gt;C33,1,0)</f>
        <v>0</v>
      </c>
      <c r="DB33" s="38">
        <f t="shared" si="9"/>
        <v>0</v>
      </c>
      <c r="DC33" s="38">
        <f t="shared" si="8"/>
        <v>0</v>
      </c>
      <c r="DD33" s="38">
        <f t="shared" si="8"/>
        <v>0</v>
      </c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40" customFormat="1" ht="24" customHeight="1" x14ac:dyDescent="0.2">
      <c r="A34" s="334" t="s">
        <v>42</v>
      </c>
      <c r="B34" s="335"/>
      <c r="C34" s="50">
        <f>SUM(D34:G34)</f>
        <v>0</v>
      </c>
      <c r="D34" s="51"/>
      <c r="E34" s="27"/>
      <c r="F34" s="27"/>
      <c r="G34" s="32"/>
      <c r="H34" s="29"/>
      <c r="I34" s="30"/>
      <c r="J34" s="51"/>
      <c r="K34" s="29"/>
      <c r="L34" s="32"/>
      <c r="M34" s="48"/>
      <c r="N34" s="52"/>
      <c r="O34" s="52"/>
      <c r="P34" s="52"/>
      <c r="Q34" s="35" t="str">
        <f t="shared" si="3"/>
        <v/>
      </c>
      <c r="R34" s="36"/>
      <c r="S34" s="36"/>
      <c r="T34" s="36"/>
      <c r="U34" s="36"/>
      <c r="V34" s="36"/>
      <c r="W34" s="36"/>
      <c r="X34" s="36"/>
      <c r="Y34" s="8"/>
      <c r="Z34" s="8"/>
      <c r="AA34" s="8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37" t="str">
        <f t="shared" si="4"/>
        <v/>
      </c>
      <c r="CB34" s="37" t="str">
        <f>IF(DB34=1,"* Programa de Atención Domiciliaria a Personas con Dependencia Severa debe ser MENOR O IGUAL al Total. ","")</f>
        <v/>
      </c>
      <c r="CC34" s="37" t="str">
        <f t="shared" si="5"/>
        <v/>
      </c>
      <c r="CD34" s="37" t="str">
        <f t="shared" si="6"/>
        <v/>
      </c>
      <c r="CE34" s="6"/>
      <c r="CF34" s="6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38">
        <f>IF((K34+J34+L34)&lt;&gt;C34,1,0)</f>
        <v>0</v>
      </c>
      <c r="DB34" s="38">
        <f t="shared" si="9"/>
        <v>0</v>
      </c>
      <c r="DC34" s="38">
        <f t="shared" si="8"/>
        <v>0</v>
      </c>
      <c r="DD34" s="38">
        <f t="shared" si="8"/>
        <v>0</v>
      </c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40" customFormat="1" ht="24" customHeight="1" x14ac:dyDescent="0.2">
      <c r="A35" s="336" t="s">
        <v>43</v>
      </c>
      <c r="B35" s="337"/>
      <c r="C35" s="53">
        <f>SUM(D35:G35)</f>
        <v>0</v>
      </c>
      <c r="D35" s="54"/>
      <c r="E35" s="55"/>
      <c r="F35" s="55"/>
      <c r="G35" s="56"/>
      <c r="H35" s="57"/>
      <c r="I35" s="58"/>
      <c r="J35" s="54"/>
      <c r="K35" s="57"/>
      <c r="L35" s="56"/>
      <c r="M35" s="59"/>
      <c r="N35" s="60"/>
      <c r="O35" s="60"/>
      <c r="P35" s="60"/>
      <c r="Q35" s="35" t="str">
        <f t="shared" si="3"/>
        <v/>
      </c>
      <c r="R35" s="36"/>
      <c r="S35" s="36"/>
      <c r="T35" s="36"/>
      <c r="U35" s="36"/>
      <c r="V35" s="36"/>
      <c r="W35" s="36"/>
      <c r="X35" s="36"/>
      <c r="Y35" s="8"/>
      <c r="Z35" s="8"/>
      <c r="AA35" s="8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37" t="str">
        <f t="shared" si="4"/>
        <v/>
      </c>
      <c r="CB35" s="37" t="str">
        <f>IF(DB35=1,"* Programa de Atención Domiciliaria a Personas con Dependencia Severa debe ser MENOR O IGUAL al Total. ","")</f>
        <v/>
      </c>
      <c r="CC35" s="37" t="str">
        <f t="shared" si="5"/>
        <v/>
      </c>
      <c r="CD35" s="37" t="str">
        <f t="shared" si="6"/>
        <v/>
      </c>
      <c r="CE35" s="6"/>
      <c r="CF35" s="6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38">
        <f>IF((K35+J35+L35)&lt;&gt;C35,1,0)</f>
        <v>0</v>
      </c>
      <c r="DB35" s="38">
        <f t="shared" si="9"/>
        <v>0</v>
      </c>
      <c r="DC35" s="38">
        <f t="shared" si="8"/>
        <v>0</v>
      </c>
      <c r="DD35" s="38">
        <f t="shared" si="8"/>
        <v>0</v>
      </c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40" customFormat="1" ht="24" customHeight="1" x14ac:dyDescent="0.2">
      <c r="A36" s="13" t="s">
        <v>44</v>
      </c>
      <c r="B36" s="2"/>
      <c r="C36" s="2"/>
      <c r="D36" s="2"/>
      <c r="E36" s="2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8"/>
      <c r="Z36" s="8"/>
      <c r="AA36" s="8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6"/>
      <c r="CB36" s="6"/>
      <c r="CC36" s="6"/>
      <c r="CD36" s="6"/>
      <c r="CE36" s="6"/>
      <c r="CF36" s="6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7"/>
      <c r="DB36" s="7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40" customFormat="1" ht="51" customHeight="1" x14ac:dyDescent="0.2">
      <c r="A37" s="287" t="s">
        <v>3</v>
      </c>
      <c r="B37" s="289"/>
      <c r="C37" s="61" t="s">
        <v>45</v>
      </c>
      <c r="D37" s="17" t="s">
        <v>46</v>
      </c>
      <c r="E37" s="62" t="s">
        <v>47</v>
      </c>
      <c r="F37" s="62" t="s">
        <v>48</v>
      </c>
      <c r="G37" s="62" t="s">
        <v>49</v>
      </c>
      <c r="H37" s="62" t="s">
        <v>50</v>
      </c>
      <c r="I37" s="62" t="s">
        <v>51</v>
      </c>
      <c r="J37" s="17" t="s">
        <v>52</v>
      </c>
      <c r="K37" s="62" t="s">
        <v>16</v>
      </c>
      <c r="L37" s="17" t="s">
        <v>15</v>
      </c>
      <c r="M37" s="17" t="s">
        <v>53</v>
      </c>
      <c r="N37" s="24" t="s">
        <v>54</v>
      </c>
      <c r="O37" s="36"/>
      <c r="P37" s="36"/>
      <c r="Q37" s="36"/>
      <c r="R37" s="36"/>
      <c r="S37" s="36"/>
      <c r="T37" s="36"/>
      <c r="U37" s="36"/>
      <c r="V37" s="36"/>
      <c r="W37" s="36"/>
      <c r="X37" s="8"/>
      <c r="Y37" s="8"/>
      <c r="Z37" s="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4"/>
      <c r="BY37" s="4"/>
      <c r="BZ37" s="8"/>
      <c r="CA37" s="6"/>
      <c r="CB37" s="6"/>
      <c r="CC37" s="6"/>
      <c r="CD37" s="6"/>
      <c r="CE37" s="6"/>
      <c r="CF37" s="6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6"/>
      <c r="DA37" s="7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</row>
    <row r="38" spans="1:234" s="40" customFormat="1" ht="24" customHeight="1" x14ac:dyDescent="0.2">
      <c r="A38" s="303" t="s">
        <v>55</v>
      </c>
      <c r="B38" s="64" t="s">
        <v>56</v>
      </c>
      <c r="C38" s="6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  <c r="O38" s="36"/>
      <c r="P38" s="36"/>
      <c r="Q38" s="36"/>
      <c r="R38" s="36"/>
      <c r="S38" s="36"/>
      <c r="T38" s="36"/>
      <c r="U38" s="36"/>
      <c r="V38" s="36"/>
      <c r="W38" s="36"/>
      <c r="X38" s="8"/>
      <c r="Y38" s="8"/>
      <c r="Z38" s="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4"/>
      <c r="BY38" s="4"/>
      <c r="BZ38" s="8"/>
      <c r="CA38" s="6"/>
      <c r="CB38" s="6"/>
      <c r="CC38" s="6"/>
      <c r="CD38" s="6"/>
      <c r="CE38" s="6"/>
      <c r="CF38" s="6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6"/>
      <c r="DA38" s="7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</row>
    <row r="39" spans="1:234" s="40" customFormat="1" ht="34.9" customHeight="1" x14ac:dyDescent="0.2">
      <c r="A39" s="303"/>
      <c r="B39" s="68" t="s">
        <v>57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36"/>
      <c r="P39" s="36"/>
      <c r="Q39" s="36"/>
      <c r="R39" s="36"/>
      <c r="S39" s="36"/>
      <c r="T39" s="36"/>
      <c r="U39" s="36"/>
      <c r="V39" s="36"/>
      <c r="W39" s="36"/>
      <c r="X39" s="8"/>
      <c r="Y39" s="8"/>
      <c r="Z39" s="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4"/>
      <c r="BY39" s="4"/>
      <c r="BZ39" s="8"/>
      <c r="CA39" s="6"/>
      <c r="CB39" s="6"/>
      <c r="CC39" s="6"/>
      <c r="CD39" s="6"/>
      <c r="CE39" s="6"/>
      <c r="CF39" s="6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6"/>
      <c r="DA39" s="7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</row>
    <row r="40" spans="1:234" s="40" customFormat="1" ht="38.25" customHeight="1" x14ac:dyDescent="0.2">
      <c r="A40" s="303"/>
      <c r="B40" s="68" t="s">
        <v>58</v>
      </c>
      <c r="C40" s="6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  <c r="O40" s="36"/>
      <c r="P40" s="36"/>
      <c r="Q40" s="36"/>
      <c r="R40" s="36"/>
      <c r="S40" s="36"/>
      <c r="T40" s="36"/>
      <c r="U40" s="36"/>
      <c r="V40" s="36"/>
      <c r="W40" s="36"/>
      <c r="X40" s="8"/>
      <c r="Y40" s="8"/>
      <c r="Z40" s="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4"/>
      <c r="BY40" s="4"/>
      <c r="BZ40" s="8"/>
      <c r="CA40" s="6"/>
      <c r="CB40" s="6"/>
      <c r="CC40" s="6"/>
      <c r="CD40" s="6"/>
      <c r="CE40" s="6"/>
      <c r="CF40" s="6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6"/>
      <c r="DA40" s="7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</row>
    <row r="41" spans="1:234" s="40" customFormat="1" ht="31.5" customHeight="1" x14ac:dyDescent="0.2">
      <c r="A41" s="303"/>
      <c r="B41" s="72" t="s">
        <v>59</v>
      </c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36"/>
      <c r="P41" s="36"/>
      <c r="Q41" s="36"/>
      <c r="R41" s="36"/>
      <c r="S41" s="36"/>
      <c r="T41" s="36"/>
      <c r="U41" s="36"/>
      <c r="V41" s="36"/>
      <c r="W41" s="36"/>
      <c r="X41" s="8"/>
      <c r="Y41" s="8"/>
      <c r="Z41" s="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4"/>
      <c r="BY41" s="4"/>
      <c r="BZ41" s="8"/>
      <c r="CA41" s="6"/>
      <c r="CB41" s="6"/>
      <c r="CC41" s="6"/>
      <c r="CD41" s="6"/>
      <c r="CE41" s="6"/>
      <c r="CF41" s="6"/>
      <c r="CG41" s="6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6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</row>
    <row r="42" spans="1:234" s="40" customFormat="1" ht="31.5" customHeight="1" x14ac:dyDescent="0.2">
      <c r="A42" s="76" t="s">
        <v>60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3"/>
      <c r="BY42" s="4"/>
      <c r="BZ42" s="4"/>
      <c r="CA42" s="6"/>
      <c r="CB42" s="6"/>
      <c r="CC42" s="6"/>
      <c r="CD42" s="6"/>
      <c r="CE42" s="6"/>
      <c r="CF42" s="6"/>
      <c r="CG42" s="6"/>
      <c r="CH42" s="6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7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40" customFormat="1" ht="31.5" customHeight="1" x14ac:dyDescent="0.2">
      <c r="A43" s="318" t="s">
        <v>3</v>
      </c>
      <c r="B43" s="321" t="s">
        <v>4</v>
      </c>
      <c r="C43" s="322"/>
      <c r="D43" s="323"/>
      <c r="E43" s="327" t="s">
        <v>61</v>
      </c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9"/>
      <c r="AM43" s="290" t="s">
        <v>62</v>
      </c>
      <c r="AN43" s="298"/>
      <c r="AO43" s="291"/>
      <c r="AP43" s="2"/>
      <c r="AQ43" s="2"/>
      <c r="AR43" s="2"/>
      <c r="AS43" s="77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3"/>
      <c r="BY43" s="4"/>
      <c r="BZ43" s="4"/>
      <c r="CA43" s="6"/>
      <c r="CB43" s="6"/>
      <c r="CC43" s="6"/>
      <c r="CD43" s="6"/>
      <c r="CE43" s="6"/>
      <c r="CF43" s="6"/>
      <c r="CG43" s="6"/>
      <c r="CH43" s="6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7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40" customFormat="1" ht="18.600000000000001" customHeight="1" x14ac:dyDescent="0.2">
      <c r="A44" s="319"/>
      <c r="B44" s="324"/>
      <c r="C44" s="325"/>
      <c r="D44" s="326"/>
      <c r="E44" s="287" t="s">
        <v>63</v>
      </c>
      <c r="F44" s="289"/>
      <c r="G44" s="287" t="s">
        <v>64</v>
      </c>
      <c r="H44" s="289"/>
      <c r="I44" s="287" t="s">
        <v>65</v>
      </c>
      <c r="J44" s="289"/>
      <c r="K44" s="287" t="s">
        <v>66</v>
      </c>
      <c r="L44" s="289"/>
      <c r="M44" s="287" t="s">
        <v>67</v>
      </c>
      <c r="N44" s="289"/>
      <c r="O44" s="287" t="s">
        <v>68</v>
      </c>
      <c r="P44" s="289"/>
      <c r="Q44" s="287" t="s">
        <v>69</v>
      </c>
      <c r="R44" s="289"/>
      <c r="S44" s="287" t="s">
        <v>70</v>
      </c>
      <c r="T44" s="289"/>
      <c r="U44" s="287" t="s">
        <v>71</v>
      </c>
      <c r="V44" s="289"/>
      <c r="W44" s="287" t="s">
        <v>72</v>
      </c>
      <c r="X44" s="289"/>
      <c r="Y44" s="287" t="s">
        <v>73</v>
      </c>
      <c r="Z44" s="289"/>
      <c r="AA44" s="287" t="s">
        <v>74</v>
      </c>
      <c r="AB44" s="289"/>
      <c r="AC44" s="287" t="s">
        <v>75</v>
      </c>
      <c r="AD44" s="289"/>
      <c r="AE44" s="287" t="s">
        <v>76</v>
      </c>
      <c r="AF44" s="289"/>
      <c r="AG44" s="287" t="s">
        <v>77</v>
      </c>
      <c r="AH44" s="289"/>
      <c r="AI44" s="287" t="s">
        <v>78</v>
      </c>
      <c r="AJ44" s="289"/>
      <c r="AK44" s="287" t="s">
        <v>79</v>
      </c>
      <c r="AL44" s="289"/>
      <c r="AM44" s="294"/>
      <c r="AN44" s="300"/>
      <c r="AO44" s="29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3"/>
      <c r="BS44" s="4"/>
      <c r="BT44" s="4"/>
      <c r="BU44" s="8"/>
      <c r="BV44" s="8"/>
      <c r="BW44" s="8"/>
      <c r="BX44" s="8"/>
      <c r="BY44" s="8"/>
      <c r="BZ44" s="8"/>
      <c r="CA44" s="6"/>
      <c r="CB44" s="6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6"/>
      <c r="CV44" s="5"/>
      <c r="CW44" s="5"/>
      <c r="CX44" s="5"/>
      <c r="CY44" s="5"/>
      <c r="CZ44" s="5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</row>
    <row r="45" spans="1:234" s="40" customFormat="1" ht="16.149999999999999" customHeight="1" x14ac:dyDescent="0.2">
      <c r="A45" s="320"/>
      <c r="B45" s="78" t="s">
        <v>80</v>
      </c>
      <c r="C45" s="79" t="s">
        <v>81</v>
      </c>
      <c r="D45" s="244" t="s">
        <v>82</v>
      </c>
      <c r="E45" s="79" t="s">
        <v>81</v>
      </c>
      <c r="F45" s="244" t="s">
        <v>82</v>
      </c>
      <c r="G45" s="79" t="s">
        <v>81</v>
      </c>
      <c r="H45" s="244" t="s">
        <v>82</v>
      </c>
      <c r="I45" s="79" t="s">
        <v>81</v>
      </c>
      <c r="J45" s="244" t="s">
        <v>82</v>
      </c>
      <c r="K45" s="79" t="s">
        <v>81</v>
      </c>
      <c r="L45" s="244" t="s">
        <v>82</v>
      </c>
      <c r="M45" s="79" t="s">
        <v>81</v>
      </c>
      <c r="N45" s="244" t="s">
        <v>82</v>
      </c>
      <c r="O45" s="79" t="s">
        <v>81</v>
      </c>
      <c r="P45" s="244" t="s">
        <v>82</v>
      </c>
      <c r="Q45" s="79" t="s">
        <v>81</v>
      </c>
      <c r="R45" s="244" t="s">
        <v>82</v>
      </c>
      <c r="S45" s="79" t="s">
        <v>81</v>
      </c>
      <c r="T45" s="244" t="s">
        <v>82</v>
      </c>
      <c r="U45" s="79" t="s">
        <v>81</v>
      </c>
      <c r="V45" s="244" t="s">
        <v>82</v>
      </c>
      <c r="W45" s="79" t="s">
        <v>81</v>
      </c>
      <c r="X45" s="244" t="s">
        <v>82</v>
      </c>
      <c r="Y45" s="79" t="s">
        <v>81</v>
      </c>
      <c r="Z45" s="244" t="s">
        <v>82</v>
      </c>
      <c r="AA45" s="79" t="s">
        <v>81</v>
      </c>
      <c r="AB45" s="244" t="s">
        <v>82</v>
      </c>
      <c r="AC45" s="79" t="s">
        <v>81</v>
      </c>
      <c r="AD45" s="244" t="s">
        <v>82</v>
      </c>
      <c r="AE45" s="79" t="s">
        <v>81</v>
      </c>
      <c r="AF45" s="244" t="s">
        <v>82</v>
      </c>
      <c r="AG45" s="79" t="s">
        <v>81</v>
      </c>
      <c r="AH45" s="244" t="s">
        <v>82</v>
      </c>
      <c r="AI45" s="79" t="s">
        <v>81</v>
      </c>
      <c r="AJ45" s="244" t="s">
        <v>82</v>
      </c>
      <c r="AK45" s="79" t="s">
        <v>81</v>
      </c>
      <c r="AL45" s="244" t="s">
        <v>82</v>
      </c>
      <c r="AM45" s="243" t="s">
        <v>83</v>
      </c>
      <c r="AN45" s="245" t="s">
        <v>84</v>
      </c>
      <c r="AO45" s="245" t="s">
        <v>85</v>
      </c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3"/>
      <c r="BS45" s="4"/>
      <c r="BT45" s="4"/>
      <c r="BU45" s="8"/>
      <c r="BV45" s="8"/>
      <c r="BW45" s="8"/>
      <c r="BX45" s="8"/>
      <c r="BY45" s="8"/>
      <c r="BZ45" s="8"/>
      <c r="CA45" s="6"/>
      <c r="CB45" s="6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6"/>
      <c r="CV45" s="5"/>
      <c r="CW45" s="5"/>
      <c r="CX45" s="5"/>
      <c r="CY45" s="5"/>
      <c r="CZ45" s="5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</row>
    <row r="46" spans="1:234" s="40" customFormat="1" ht="16.899999999999999" customHeight="1" x14ac:dyDescent="0.25">
      <c r="A46" s="83" t="s">
        <v>86</v>
      </c>
      <c r="B46" s="84">
        <f>SUM(C46:D46)</f>
        <v>0</v>
      </c>
      <c r="C46" s="84">
        <f t="shared" ref="C46:D49" si="10">+E46+G46+I46+K46+M46+O46+Q46+S46+U46+W46+Y46+AA46+AC46+AE46+AG46+AI46+AK46</f>
        <v>0</v>
      </c>
      <c r="D46" s="85">
        <f t="shared" si="10"/>
        <v>0</v>
      </c>
      <c r="E46" s="65"/>
      <c r="F46" s="67"/>
      <c r="G46" s="65"/>
      <c r="H46" s="67"/>
      <c r="I46" s="65"/>
      <c r="J46" s="67"/>
      <c r="K46" s="65"/>
      <c r="L46" s="67"/>
      <c r="M46" s="65"/>
      <c r="N46" s="67"/>
      <c r="O46" s="65"/>
      <c r="P46" s="67"/>
      <c r="Q46" s="65"/>
      <c r="R46" s="67"/>
      <c r="S46" s="65"/>
      <c r="T46" s="67"/>
      <c r="U46" s="65"/>
      <c r="V46" s="67"/>
      <c r="W46" s="65"/>
      <c r="X46" s="67"/>
      <c r="Y46" s="65"/>
      <c r="Z46" s="67"/>
      <c r="AA46" s="65"/>
      <c r="AB46" s="67"/>
      <c r="AC46" s="65"/>
      <c r="AD46" s="67"/>
      <c r="AE46" s="65"/>
      <c r="AF46" s="67"/>
      <c r="AG46" s="65"/>
      <c r="AH46" s="67"/>
      <c r="AI46" s="65"/>
      <c r="AJ46" s="67"/>
      <c r="AK46" s="65"/>
      <c r="AL46" s="67"/>
      <c r="AM46" s="86"/>
      <c r="AN46" s="86"/>
      <c r="AO46" s="86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3"/>
      <c r="BS46" s="4"/>
      <c r="BT46" s="4"/>
      <c r="BU46" s="8"/>
      <c r="BV46" s="8"/>
      <c r="BW46" s="8"/>
      <c r="BX46" s="8"/>
      <c r="BY46" s="8"/>
      <c r="BZ46" s="8"/>
      <c r="CA46" s="6"/>
      <c r="CB46" s="6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6"/>
      <c r="CV46" s="5"/>
      <c r="CW46" s="5"/>
      <c r="CX46" s="5"/>
      <c r="CY46" s="5"/>
      <c r="CZ46" s="5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</row>
    <row r="47" spans="1:234" s="40" customFormat="1" ht="16.899999999999999" customHeight="1" x14ac:dyDescent="0.25">
      <c r="A47" s="87" t="s">
        <v>87</v>
      </c>
      <c r="B47" s="88">
        <f>SUM(C47:D47)</f>
        <v>0</v>
      </c>
      <c r="C47" s="88">
        <f t="shared" si="10"/>
        <v>0</v>
      </c>
      <c r="D47" s="89">
        <f t="shared" si="10"/>
        <v>0</v>
      </c>
      <c r="E47" s="69"/>
      <c r="F47" s="71"/>
      <c r="G47" s="69"/>
      <c r="H47" s="71"/>
      <c r="I47" s="69"/>
      <c r="J47" s="71"/>
      <c r="K47" s="69"/>
      <c r="L47" s="71"/>
      <c r="M47" s="69"/>
      <c r="N47" s="71"/>
      <c r="O47" s="69"/>
      <c r="P47" s="71"/>
      <c r="Q47" s="69"/>
      <c r="R47" s="71"/>
      <c r="S47" s="69"/>
      <c r="T47" s="71"/>
      <c r="U47" s="69"/>
      <c r="V47" s="71"/>
      <c r="W47" s="69"/>
      <c r="X47" s="71"/>
      <c r="Y47" s="69"/>
      <c r="Z47" s="71"/>
      <c r="AA47" s="69"/>
      <c r="AB47" s="71"/>
      <c r="AC47" s="69"/>
      <c r="AD47" s="71"/>
      <c r="AE47" s="69"/>
      <c r="AF47" s="71"/>
      <c r="AG47" s="69"/>
      <c r="AH47" s="71"/>
      <c r="AI47" s="69"/>
      <c r="AJ47" s="71"/>
      <c r="AK47" s="69"/>
      <c r="AL47" s="71"/>
      <c r="AM47" s="90"/>
      <c r="AN47" s="90"/>
      <c r="AO47" s="90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3"/>
      <c r="BS47" s="4"/>
      <c r="BT47" s="4"/>
      <c r="BU47" s="8"/>
      <c r="BV47" s="8"/>
      <c r="BW47" s="8"/>
      <c r="BX47" s="8"/>
      <c r="BY47" s="8"/>
      <c r="BZ47" s="8"/>
      <c r="CA47" s="6"/>
      <c r="CB47" s="6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6"/>
      <c r="CV47" s="5"/>
      <c r="CW47" s="5"/>
      <c r="CX47" s="5"/>
      <c r="CY47" s="5"/>
      <c r="CZ47" s="5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</row>
    <row r="48" spans="1:234" s="40" customFormat="1" ht="16.899999999999999" customHeight="1" x14ac:dyDescent="0.2">
      <c r="A48" s="87" t="s">
        <v>88</v>
      </c>
      <c r="B48" s="88">
        <f>SUM(C48:D48)</f>
        <v>0</v>
      </c>
      <c r="C48" s="88">
        <f t="shared" si="10"/>
        <v>0</v>
      </c>
      <c r="D48" s="89">
        <f t="shared" si="10"/>
        <v>0</v>
      </c>
      <c r="E48" s="69"/>
      <c r="F48" s="71"/>
      <c r="G48" s="69"/>
      <c r="H48" s="71"/>
      <c r="I48" s="69"/>
      <c r="J48" s="71"/>
      <c r="K48" s="69"/>
      <c r="L48" s="71"/>
      <c r="M48" s="69"/>
      <c r="N48" s="71"/>
      <c r="O48" s="69"/>
      <c r="P48" s="71"/>
      <c r="Q48" s="69"/>
      <c r="R48" s="71"/>
      <c r="S48" s="69"/>
      <c r="T48" s="71"/>
      <c r="U48" s="69"/>
      <c r="V48" s="71"/>
      <c r="W48" s="69"/>
      <c r="X48" s="71"/>
      <c r="Y48" s="69"/>
      <c r="Z48" s="71"/>
      <c r="AA48" s="69"/>
      <c r="AB48" s="71"/>
      <c r="AC48" s="69"/>
      <c r="AD48" s="71"/>
      <c r="AE48" s="69"/>
      <c r="AF48" s="71"/>
      <c r="AG48" s="69"/>
      <c r="AH48" s="71"/>
      <c r="AI48" s="69"/>
      <c r="AJ48" s="71"/>
      <c r="AK48" s="69"/>
      <c r="AL48" s="71"/>
      <c r="AM48" s="71"/>
      <c r="AN48" s="71"/>
      <c r="AO48" s="71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3"/>
      <c r="BS48" s="4"/>
      <c r="BT48" s="4"/>
      <c r="BU48" s="8"/>
      <c r="BV48" s="8"/>
      <c r="BW48" s="8"/>
      <c r="BX48" s="8"/>
      <c r="BY48" s="8"/>
      <c r="BZ48" s="8"/>
      <c r="CA48" s="6"/>
      <c r="CB48" s="6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6"/>
      <c r="CV48" s="5"/>
      <c r="CW48" s="5"/>
      <c r="CX48" s="5"/>
      <c r="CY48" s="5"/>
      <c r="CZ48" s="5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</row>
    <row r="49" spans="1:233" s="40" customFormat="1" ht="15" x14ac:dyDescent="0.25">
      <c r="A49" s="91" t="s">
        <v>89</v>
      </c>
      <c r="B49" s="92">
        <f>SUM(C49:D49)</f>
        <v>0</v>
      </c>
      <c r="C49" s="92">
        <f t="shared" si="10"/>
        <v>0</v>
      </c>
      <c r="D49" s="93">
        <f t="shared" si="10"/>
        <v>0</v>
      </c>
      <c r="E49" s="94"/>
      <c r="F49" s="95"/>
      <c r="G49" s="94"/>
      <c r="H49" s="95"/>
      <c r="I49" s="94"/>
      <c r="J49" s="95"/>
      <c r="K49" s="94"/>
      <c r="L49" s="95"/>
      <c r="M49" s="94"/>
      <c r="N49" s="95"/>
      <c r="O49" s="94"/>
      <c r="P49" s="95"/>
      <c r="Q49" s="94"/>
      <c r="R49" s="95"/>
      <c r="S49" s="94"/>
      <c r="T49" s="95"/>
      <c r="U49" s="94"/>
      <c r="V49" s="95"/>
      <c r="W49" s="94"/>
      <c r="X49" s="95"/>
      <c r="Y49" s="94"/>
      <c r="Z49" s="95"/>
      <c r="AA49" s="94"/>
      <c r="AB49" s="95"/>
      <c r="AC49" s="94"/>
      <c r="AD49" s="95"/>
      <c r="AE49" s="94"/>
      <c r="AF49" s="95"/>
      <c r="AG49" s="94"/>
      <c r="AH49" s="95"/>
      <c r="AI49" s="94"/>
      <c r="AJ49" s="95"/>
      <c r="AK49" s="94"/>
      <c r="AL49" s="95"/>
      <c r="AM49" s="96"/>
      <c r="AN49" s="96"/>
      <c r="AO49" s="96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3"/>
      <c r="BS49" s="4"/>
      <c r="BT49" s="4"/>
      <c r="BU49" s="8"/>
      <c r="BV49" s="8"/>
      <c r="BW49" s="8"/>
      <c r="BX49" s="8"/>
      <c r="BY49" s="8"/>
      <c r="BZ49" s="8"/>
      <c r="CA49" s="6"/>
      <c r="CB49" s="6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6"/>
      <c r="CV49" s="5"/>
      <c r="CW49" s="5"/>
      <c r="CX49" s="5"/>
      <c r="CY49" s="5"/>
      <c r="CZ49" s="5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</row>
    <row r="50" spans="1:233" s="40" customFormat="1" x14ac:dyDescent="0.2">
      <c r="A50" s="76" t="s">
        <v>90</v>
      </c>
      <c r="B50" s="97"/>
      <c r="C50" s="97"/>
      <c r="D50" s="98"/>
      <c r="E50" s="98"/>
      <c r="F50" s="98"/>
      <c r="G50" s="98"/>
      <c r="H50" s="12"/>
      <c r="I50" s="14"/>
      <c r="J50" s="12"/>
      <c r="K50" s="1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3"/>
      <c r="BW50" s="3"/>
      <c r="BX50" s="4"/>
      <c r="BY50" s="4"/>
      <c r="BZ50" s="4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6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</row>
    <row r="51" spans="1:233" s="40" customFormat="1" ht="52.5" x14ac:dyDescent="0.2">
      <c r="A51" s="287" t="s">
        <v>3</v>
      </c>
      <c r="B51" s="289"/>
      <c r="C51" s="99" t="s">
        <v>4</v>
      </c>
      <c r="D51" s="99" t="s">
        <v>5</v>
      </c>
      <c r="E51" s="100" t="s">
        <v>91</v>
      </c>
      <c r="F51" s="17" t="s">
        <v>92</v>
      </c>
      <c r="G51" s="16" t="s">
        <v>8</v>
      </c>
      <c r="H51" s="23" t="s">
        <v>9</v>
      </c>
      <c r="I51" s="101" t="s">
        <v>10</v>
      </c>
      <c r="J51" s="24" t="s">
        <v>15</v>
      </c>
      <c r="K51" s="24" t="s">
        <v>16</v>
      </c>
      <c r="L51" s="24" t="s">
        <v>93</v>
      </c>
      <c r="M51" s="24" t="s">
        <v>94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3"/>
      <c r="BW51" s="3"/>
      <c r="BX51" s="4"/>
      <c r="BY51" s="4"/>
      <c r="BZ51" s="4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6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</row>
    <row r="52" spans="1:233" s="40" customFormat="1" x14ac:dyDescent="0.2">
      <c r="A52" s="304" t="s">
        <v>95</v>
      </c>
      <c r="B52" s="305"/>
      <c r="C52" s="102">
        <f>SUM(D52:F52)</f>
        <v>0</v>
      </c>
      <c r="D52" s="103"/>
      <c r="E52" s="104"/>
      <c r="F52" s="105"/>
      <c r="G52" s="106"/>
      <c r="H52" s="107"/>
      <c r="I52" s="108"/>
      <c r="J52" s="109"/>
      <c r="K52" s="109"/>
      <c r="L52" s="109"/>
      <c r="M52" s="109"/>
      <c r="N52" s="8" t="str">
        <f>CA52&amp;CB52&amp;CC52&amp;CD52</f>
        <v/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3"/>
      <c r="BW52" s="3"/>
      <c r="BX52" s="4"/>
      <c r="BY52" s="4"/>
      <c r="BZ52" s="4"/>
      <c r="CA52" s="37" t="str">
        <f>IF(DA52=1,"* Pueblos Originarios debe ser MENOR O IGUAL al Total. ","")</f>
        <v/>
      </c>
      <c r="CB52" s="37" t="str">
        <f>IF(DB52=1,"* Migrantes debe ser MENOR O IGUAL al Total. ","")</f>
        <v/>
      </c>
      <c r="CC52" s="37" t="str">
        <f>IF(DC52=1,"* NNAJ SENAME debe ser MENOR O IGUAL al Total. ","")</f>
        <v/>
      </c>
      <c r="CD52" s="37" t="str">
        <f>IF(DD52=1,"* NNAJ Mejor Niñez debe ser MENOR O IGUAL al Total. ","")</f>
        <v/>
      </c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6"/>
      <c r="DA52" s="38">
        <f>IF(J52&gt;$C52,1,0)</f>
        <v>0</v>
      </c>
      <c r="DB52" s="38">
        <f>IF(K52&gt;$C52,1,0)</f>
        <v>0</v>
      </c>
      <c r="DC52" s="38">
        <f>IF(L52&gt;$C52,1,0)</f>
        <v>0</v>
      </c>
      <c r="DD52" s="38">
        <f>IF(M52&gt;$C52,1,0)</f>
        <v>0</v>
      </c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</row>
    <row r="53" spans="1:233" s="40" customFormat="1" x14ac:dyDescent="0.2">
      <c r="A53" s="306" t="s">
        <v>96</v>
      </c>
      <c r="B53" s="307"/>
      <c r="C53" s="110">
        <f t="shared" ref="C53:C58" si="11">SUM(D53:F53)</f>
        <v>0</v>
      </c>
      <c r="D53" s="111"/>
      <c r="E53" s="112"/>
      <c r="F53" s="113"/>
      <c r="G53" s="114"/>
      <c r="H53" s="107"/>
      <c r="I53" s="108"/>
      <c r="J53" s="109"/>
      <c r="K53" s="109"/>
      <c r="L53" s="109"/>
      <c r="M53" s="109"/>
      <c r="N53" s="8" t="str">
        <f t="shared" ref="N53:N60" si="12">CA53&amp;CB53&amp;CC53&amp;CD53</f>
        <v/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3"/>
      <c r="BW53" s="3"/>
      <c r="BX53" s="4"/>
      <c r="BY53" s="4"/>
      <c r="BZ53" s="4"/>
      <c r="CA53" s="37" t="str">
        <f t="shared" ref="CA53:CA60" si="13">IF(DA53=1,"* Pueblos Originarios debe ser MENOR O IGUAL al Total. ","")</f>
        <v/>
      </c>
      <c r="CB53" s="37" t="str">
        <f t="shared" ref="CB53:CB60" si="14">IF(DB53=1,"* Migrantes debe ser MENOR O IGUAL al Total. ","")</f>
        <v/>
      </c>
      <c r="CC53" s="37" t="str">
        <f t="shared" ref="CC53:CC60" si="15">IF(DC53=1,"* NNAJ SENAME debe ser MENOR O IGUAL al Total. ","")</f>
        <v/>
      </c>
      <c r="CD53" s="37" t="str">
        <f t="shared" ref="CD53:CD60" si="16">IF(DD53=1,"* NNAJ Mejor Niñez debe ser MENOR O IGUAL al Total. ","")</f>
        <v/>
      </c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6"/>
      <c r="DA53" s="38">
        <f t="shared" ref="DA53:DD60" si="17">IF(J53&gt;$C53,1,0)</f>
        <v>0</v>
      </c>
      <c r="DB53" s="38">
        <f t="shared" si="17"/>
        <v>0</v>
      </c>
      <c r="DC53" s="38">
        <f t="shared" si="17"/>
        <v>0</v>
      </c>
      <c r="DD53" s="38">
        <f t="shared" si="17"/>
        <v>0</v>
      </c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</row>
    <row r="54" spans="1:233" s="40" customFormat="1" ht="14.25" customHeight="1" x14ac:dyDescent="0.2">
      <c r="A54" s="306" t="s">
        <v>97</v>
      </c>
      <c r="B54" s="307"/>
      <c r="C54" s="25">
        <f t="shared" si="11"/>
        <v>0</v>
      </c>
      <c r="D54" s="111"/>
      <c r="E54" s="112"/>
      <c r="F54" s="113"/>
      <c r="G54" s="114"/>
      <c r="H54" s="107"/>
      <c r="I54" s="108"/>
      <c r="J54" s="109"/>
      <c r="K54" s="109"/>
      <c r="L54" s="109"/>
      <c r="M54" s="109"/>
      <c r="N54" s="8" t="str">
        <f t="shared" si="12"/>
        <v/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3"/>
      <c r="BW54" s="3"/>
      <c r="BX54" s="4"/>
      <c r="BY54" s="4"/>
      <c r="BZ54" s="4"/>
      <c r="CA54" s="37" t="str">
        <f t="shared" si="13"/>
        <v/>
      </c>
      <c r="CB54" s="37" t="str">
        <f t="shared" si="14"/>
        <v/>
      </c>
      <c r="CC54" s="37" t="str">
        <f t="shared" si="15"/>
        <v/>
      </c>
      <c r="CD54" s="37" t="str">
        <f t="shared" si="16"/>
        <v/>
      </c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6"/>
      <c r="DA54" s="38">
        <f t="shared" si="17"/>
        <v>0</v>
      </c>
      <c r="DB54" s="38">
        <f t="shared" si="17"/>
        <v>0</v>
      </c>
      <c r="DC54" s="38">
        <f t="shared" si="17"/>
        <v>0</v>
      </c>
      <c r="DD54" s="38">
        <f t="shared" si="17"/>
        <v>0</v>
      </c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</row>
    <row r="55" spans="1:233" s="40" customFormat="1" x14ac:dyDescent="0.2">
      <c r="A55" s="306" t="s">
        <v>98</v>
      </c>
      <c r="B55" s="307"/>
      <c r="C55" s="25">
        <f t="shared" si="11"/>
        <v>0</v>
      </c>
      <c r="D55" s="111"/>
      <c r="E55" s="115"/>
      <c r="F55" s="113"/>
      <c r="G55" s="116"/>
      <c r="H55" s="117"/>
      <c r="I55" s="118"/>
      <c r="J55" s="119"/>
      <c r="K55" s="119"/>
      <c r="L55" s="119"/>
      <c r="M55" s="119"/>
      <c r="N55" s="8" t="str">
        <f t="shared" si="12"/>
        <v/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3"/>
      <c r="BW55" s="3"/>
      <c r="BX55" s="4"/>
      <c r="BY55" s="4"/>
      <c r="BZ55" s="4"/>
      <c r="CA55" s="37" t="str">
        <f t="shared" si="13"/>
        <v/>
      </c>
      <c r="CB55" s="37" t="str">
        <f t="shared" si="14"/>
        <v/>
      </c>
      <c r="CC55" s="37" t="str">
        <f t="shared" si="15"/>
        <v/>
      </c>
      <c r="CD55" s="37" t="str">
        <f t="shared" si="16"/>
        <v/>
      </c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6"/>
      <c r="DA55" s="38">
        <f t="shared" si="17"/>
        <v>0</v>
      </c>
      <c r="DB55" s="38">
        <f t="shared" si="17"/>
        <v>0</v>
      </c>
      <c r="DC55" s="38">
        <f t="shared" si="17"/>
        <v>0</v>
      </c>
      <c r="DD55" s="38">
        <f t="shared" si="17"/>
        <v>0</v>
      </c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</row>
    <row r="56" spans="1:233" s="40" customFormat="1" x14ac:dyDescent="0.2">
      <c r="A56" s="303" t="s">
        <v>99</v>
      </c>
      <c r="B56" s="64" t="s">
        <v>100</v>
      </c>
      <c r="C56" s="120">
        <f t="shared" si="11"/>
        <v>66</v>
      </c>
      <c r="D56" s="103">
        <v>66</v>
      </c>
      <c r="E56" s="104"/>
      <c r="F56" s="105"/>
      <c r="G56" s="106"/>
      <c r="H56" s="121"/>
      <c r="I56" s="122"/>
      <c r="J56" s="123"/>
      <c r="K56" s="123"/>
      <c r="L56" s="123"/>
      <c r="M56" s="123"/>
      <c r="N56" s="8" t="str">
        <f t="shared" si="12"/>
        <v/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3"/>
      <c r="BW56" s="3"/>
      <c r="BX56" s="4"/>
      <c r="BY56" s="4"/>
      <c r="BZ56" s="4"/>
      <c r="CA56" s="37" t="str">
        <f t="shared" si="13"/>
        <v/>
      </c>
      <c r="CB56" s="37" t="str">
        <f t="shared" si="14"/>
        <v/>
      </c>
      <c r="CC56" s="37" t="str">
        <f t="shared" si="15"/>
        <v/>
      </c>
      <c r="CD56" s="37" t="str">
        <f t="shared" si="16"/>
        <v/>
      </c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6"/>
      <c r="DA56" s="38">
        <f t="shared" si="17"/>
        <v>0</v>
      </c>
      <c r="DB56" s="38">
        <f t="shared" si="17"/>
        <v>0</v>
      </c>
      <c r="DC56" s="38">
        <f t="shared" si="17"/>
        <v>0</v>
      </c>
      <c r="DD56" s="38">
        <f t="shared" si="17"/>
        <v>0</v>
      </c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</row>
    <row r="57" spans="1:233" s="40" customFormat="1" x14ac:dyDescent="0.2">
      <c r="A57" s="303"/>
      <c r="B57" s="68" t="s">
        <v>101</v>
      </c>
      <c r="C57" s="25">
        <f t="shared" si="11"/>
        <v>0</v>
      </c>
      <c r="D57" s="111"/>
      <c r="E57" s="112"/>
      <c r="F57" s="113"/>
      <c r="G57" s="114"/>
      <c r="H57" s="121"/>
      <c r="I57" s="122"/>
      <c r="J57" s="123"/>
      <c r="K57" s="123"/>
      <c r="L57" s="123"/>
      <c r="M57" s="123"/>
      <c r="N57" s="8" t="str">
        <f t="shared" si="12"/>
        <v/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3"/>
      <c r="BW57" s="3"/>
      <c r="BX57" s="4"/>
      <c r="BY57" s="4"/>
      <c r="BZ57" s="4"/>
      <c r="CA57" s="37" t="str">
        <f t="shared" si="13"/>
        <v/>
      </c>
      <c r="CB57" s="37" t="str">
        <f t="shared" si="14"/>
        <v/>
      </c>
      <c r="CC57" s="37" t="str">
        <f t="shared" si="15"/>
        <v/>
      </c>
      <c r="CD57" s="37" t="str">
        <f t="shared" si="16"/>
        <v/>
      </c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6"/>
      <c r="DA57" s="38">
        <f t="shared" si="17"/>
        <v>0</v>
      </c>
      <c r="DB57" s="38">
        <f t="shared" si="17"/>
        <v>0</v>
      </c>
      <c r="DC57" s="38">
        <f t="shared" si="17"/>
        <v>0</v>
      </c>
      <c r="DD57" s="38">
        <f t="shared" si="17"/>
        <v>0</v>
      </c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</row>
    <row r="58" spans="1:233" s="40" customFormat="1" ht="21" x14ac:dyDescent="0.2">
      <c r="A58" s="303"/>
      <c r="B58" s="124" t="s">
        <v>102</v>
      </c>
      <c r="C58" s="53">
        <f t="shared" si="11"/>
        <v>0</v>
      </c>
      <c r="D58" s="125"/>
      <c r="E58" s="126"/>
      <c r="F58" s="127"/>
      <c r="G58" s="128"/>
      <c r="H58" s="107"/>
      <c r="I58" s="108"/>
      <c r="J58" s="109"/>
      <c r="K58" s="109"/>
      <c r="L58" s="109"/>
      <c r="M58" s="109"/>
      <c r="N58" s="8" t="str">
        <f t="shared" si="12"/>
        <v/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3"/>
      <c r="BW58" s="3"/>
      <c r="BX58" s="4"/>
      <c r="BY58" s="4"/>
      <c r="BZ58" s="4"/>
      <c r="CA58" s="37" t="str">
        <f t="shared" si="13"/>
        <v/>
      </c>
      <c r="CB58" s="37" t="str">
        <f t="shared" si="14"/>
        <v/>
      </c>
      <c r="CC58" s="37" t="str">
        <f t="shared" si="15"/>
        <v/>
      </c>
      <c r="CD58" s="37" t="str">
        <f t="shared" si="16"/>
        <v/>
      </c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6"/>
      <c r="DA58" s="38">
        <f t="shared" si="17"/>
        <v>0</v>
      </c>
      <c r="DB58" s="38">
        <f t="shared" si="17"/>
        <v>0</v>
      </c>
      <c r="DC58" s="38">
        <f t="shared" si="17"/>
        <v>0</v>
      </c>
      <c r="DD58" s="38">
        <f t="shared" si="17"/>
        <v>0</v>
      </c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</row>
    <row r="59" spans="1:233" s="40" customFormat="1" x14ac:dyDescent="0.2">
      <c r="A59" s="308" t="s">
        <v>103</v>
      </c>
      <c r="B59" s="309"/>
      <c r="C59" s="120">
        <f>SUM(D59:G59)</f>
        <v>0</v>
      </c>
      <c r="D59" s="103"/>
      <c r="E59" s="104"/>
      <c r="F59" s="105"/>
      <c r="G59" s="129"/>
      <c r="H59" s="130"/>
      <c r="I59" s="129"/>
      <c r="J59" s="131"/>
      <c r="K59" s="131"/>
      <c r="L59" s="131"/>
      <c r="M59" s="131"/>
      <c r="N59" s="8" t="str">
        <f t="shared" si="12"/>
        <v/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3"/>
      <c r="BW59" s="3"/>
      <c r="BX59" s="4"/>
      <c r="BY59" s="4"/>
      <c r="BZ59" s="4"/>
      <c r="CA59" s="37" t="str">
        <f t="shared" si="13"/>
        <v/>
      </c>
      <c r="CB59" s="37" t="str">
        <f t="shared" si="14"/>
        <v/>
      </c>
      <c r="CC59" s="37" t="str">
        <f t="shared" si="15"/>
        <v/>
      </c>
      <c r="CD59" s="37" t="str">
        <f t="shared" si="16"/>
        <v/>
      </c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6"/>
      <c r="DA59" s="38">
        <f t="shared" si="17"/>
        <v>0</v>
      </c>
      <c r="DB59" s="38">
        <f t="shared" si="17"/>
        <v>0</v>
      </c>
      <c r="DC59" s="38">
        <f t="shared" si="17"/>
        <v>0</v>
      </c>
      <c r="DD59" s="38">
        <f t="shared" si="17"/>
        <v>0</v>
      </c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</row>
    <row r="60" spans="1:233" s="40" customFormat="1" x14ac:dyDescent="0.2">
      <c r="A60" s="310" t="s">
        <v>104</v>
      </c>
      <c r="B60" s="311"/>
      <c r="C60" s="53">
        <f>SUM(D60:G60)</f>
        <v>1254</v>
      </c>
      <c r="D60" s="125">
        <v>418</v>
      </c>
      <c r="E60" s="126">
        <v>250</v>
      </c>
      <c r="F60" s="132">
        <v>296</v>
      </c>
      <c r="G60" s="118">
        <v>290</v>
      </c>
      <c r="H60" s="117"/>
      <c r="I60" s="118"/>
      <c r="J60" s="119"/>
      <c r="K60" s="119"/>
      <c r="L60" s="119"/>
      <c r="M60" s="119"/>
      <c r="N60" s="8" t="str">
        <f t="shared" si="12"/>
        <v/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3"/>
      <c r="BW60" s="3"/>
      <c r="BX60" s="4"/>
      <c r="BY60" s="4"/>
      <c r="BZ60" s="4"/>
      <c r="CA60" s="37" t="str">
        <f t="shared" si="13"/>
        <v/>
      </c>
      <c r="CB60" s="37" t="str">
        <f t="shared" si="14"/>
        <v/>
      </c>
      <c r="CC60" s="37" t="str">
        <f t="shared" si="15"/>
        <v/>
      </c>
      <c r="CD60" s="37" t="str">
        <f t="shared" si="16"/>
        <v/>
      </c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6"/>
      <c r="DA60" s="38">
        <f t="shared" si="17"/>
        <v>0</v>
      </c>
      <c r="DB60" s="38">
        <f t="shared" si="17"/>
        <v>0</v>
      </c>
      <c r="DC60" s="38">
        <f t="shared" si="17"/>
        <v>0</v>
      </c>
      <c r="DD60" s="38">
        <f t="shared" si="17"/>
        <v>0</v>
      </c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</row>
    <row r="61" spans="1:233" s="40" customFormat="1" x14ac:dyDescent="0.2">
      <c r="A61" s="312" t="s">
        <v>4</v>
      </c>
      <c r="B61" s="313"/>
      <c r="C61" s="133">
        <f t="shared" ref="C61:J61" si="18">SUM(C52:C60)</f>
        <v>1320</v>
      </c>
      <c r="D61" s="133">
        <f>SUM(D52:D60)</f>
        <v>484</v>
      </c>
      <c r="E61" s="134">
        <f t="shared" si="18"/>
        <v>250</v>
      </c>
      <c r="F61" s="135">
        <f t="shared" si="18"/>
        <v>296</v>
      </c>
      <c r="G61" s="136">
        <f>SUM(G59:G60)</f>
        <v>290</v>
      </c>
      <c r="H61" s="137">
        <f t="shared" si="18"/>
        <v>0</v>
      </c>
      <c r="I61" s="136">
        <f t="shared" si="18"/>
        <v>0</v>
      </c>
      <c r="J61" s="138">
        <f t="shared" si="18"/>
        <v>0</v>
      </c>
      <c r="K61" s="138">
        <f>SUM(K52:K60)</f>
        <v>0</v>
      </c>
      <c r="L61" s="138">
        <f>SUM(L52:L60)</f>
        <v>0</v>
      </c>
      <c r="M61" s="138">
        <f>SUM(M52:M60)</f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3"/>
      <c r="BW61" s="3"/>
      <c r="BX61" s="4"/>
      <c r="BY61" s="4"/>
      <c r="BZ61" s="4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6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</row>
    <row r="62" spans="1:233" s="40" customFormat="1" x14ac:dyDescent="0.2">
      <c r="A62" s="139" t="s">
        <v>105</v>
      </c>
      <c r="B62" s="140"/>
      <c r="C62" s="141"/>
      <c r="D62" s="141"/>
      <c r="E62" s="141"/>
      <c r="F62" s="14"/>
      <c r="G62" s="14"/>
      <c r="H62" s="12"/>
      <c r="I62" s="14"/>
      <c r="J62" s="12"/>
      <c r="K62" s="1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3"/>
      <c r="BW62" s="3"/>
      <c r="BX62" s="4"/>
      <c r="BY62" s="4"/>
      <c r="BZ62" s="4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6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</row>
    <row r="63" spans="1:233" s="40" customFormat="1" x14ac:dyDescent="0.2">
      <c r="A63" s="142" t="s">
        <v>106</v>
      </c>
      <c r="B63" s="143"/>
      <c r="C63" s="143"/>
      <c r="D63" s="143"/>
      <c r="E63" s="143"/>
      <c r="F63" s="144"/>
      <c r="G63" s="144"/>
      <c r="H63" s="144"/>
      <c r="I63" s="14"/>
      <c r="J63" s="12"/>
      <c r="K63" s="1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3"/>
      <c r="BW63" s="3"/>
      <c r="BX63" s="4"/>
      <c r="BY63" s="4"/>
      <c r="BZ63" s="4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6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</row>
    <row r="64" spans="1:233" customFormat="1" ht="21" x14ac:dyDescent="0.25">
      <c r="A64" s="287" t="s">
        <v>3</v>
      </c>
      <c r="B64" s="289"/>
      <c r="C64" s="242" t="s">
        <v>4</v>
      </c>
      <c r="D64" s="145" t="s">
        <v>107</v>
      </c>
      <c r="E64" s="17" t="s">
        <v>108</v>
      </c>
      <c r="F64" s="18" t="s">
        <v>85</v>
      </c>
      <c r="G64" s="61" t="s">
        <v>15</v>
      </c>
      <c r="H64" s="17" t="s">
        <v>16</v>
      </c>
      <c r="I64" s="17" t="s">
        <v>109</v>
      </c>
      <c r="J64" s="24" t="s">
        <v>110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2"/>
      <c r="DR64" s="2"/>
      <c r="DS64" s="2"/>
      <c r="DT64" s="2"/>
      <c r="DU64" s="2"/>
      <c r="DV64" s="2"/>
      <c r="DW64" s="2"/>
      <c r="DX64" s="2"/>
      <c r="DY64" s="2"/>
    </row>
    <row r="65" spans="1:233" customFormat="1" ht="15" x14ac:dyDescent="0.25">
      <c r="A65" s="314" t="s">
        <v>111</v>
      </c>
      <c r="B65" s="315"/>
      <c r="C65" s="146">
        <f>SUM(D65:F65)</f>
        <v>272</v>
      </c>
      <c r="D65" s="103">
        <v>177</v>
      </c>
      <c r="E65" s="104">
        <v>95</v>
      </c>
      <c r="F65" s="147"/>
      <c r="G65" s="148"/>
      <c r="H65" s="66"/>
      <c r="I65" s="66"/>
      <c r="J65" s="6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37" t="str">
        <f>IF(DA65=1,"* Pueblos Originarios debe ser MENOR O IGUAL al Total. ","")</f>
        <v/>
      </c>
      <c r="CB65" s="37" t="str">
        <f>IF(DB65=1,"* Migrantes debe ser MENOR O IGUAL al Total. ","")</f>
        <v/>
      </c>
      <c r="CC65" s="37" t="str">
        <f>IF(DC65=1,"* Multimorbilidad Crónica debe ser MENOR O IGUAL al Total. ","")</f>
        <v/>
      </c>
      <c r="CD65" s="37" t="str">
        <f>IF(DD65=1,"* Población ELEAM o Institucionalizada debe ser MENOR O IGUAL al Total. ","")</f>
        <v/>
      </c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38">
        <f>IF(G65&gt;$C65,1,0)</f>
        <v>0</v>
      </c>
      <c r="DB65" s="38">
        <f>IF(H65&gt;$C65,1,0)</f>
        <v>0</v>
      </c>
      <c r="DC65" s="38">
        <f>IF(I65&gt;$C65,1,0)</f>
        <v>0</v>
      </c>
      <c r="DD65" s="38">
        <f>IF(J65&gt;$C65,1,0)</f>
        <v>0</v>
      </c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2"/>
      <c r="DR65" s="2"/>
      <c r="DS65" s="2"/>
      <c r="DT65" s="2"/>
      <c r="DU65" s="2"/>
      <c r="DV65" s="2"/>
      <c r="DW65" s="2"/>
      <c r="DX65" s="2"/>
      <c r="DY65" s="2"/>
    </row>
    <row r="66" spans="1:233" customFormat="1" ht="15" x14ac:dyDescent="0.25">
      <c r="A66" s="316" t="s">
        <v>112</v>
      </c>
      <c r="B66" s="317"/>
      <c r="C66" s="149">
        <f>SUM(D66:F66)</f>
        <v>211</v>
      </c>
      <c r="D66" s="125">
        <v>170</v>
      </c>
      <c r="E66" s="126">
        <v>41</v>
      </c>
      <c r="F66" s="150"/>
      <c r="G66" s="151"/>
      <c r="H66" s="152"/>
      <c r="I66" s="152"/>
      <c r="J66" s="9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37" t="str">
        <f t="shared" ref="CA66:CA75" si="19">IF(DA66=1,"* Pueblos Originarios debe ser MENOR O IGUAL al Total. ","")</f>
        <v/>
      </c>
      <c r="CB66" s="37" t="str">
        <f t="shared" ref="CB66:CB75" si="20">IF(DB66=1,"* Migrantes debe ser MENOR O IGUAL al Total. ","")</f>
        <v/>
      </c>
      <c r="CC66" s="37" t="str">
        <f t="shared" ref="CC66:CC75" si="21">IF(DC66=1,"* Multimorbilidad Crónica debe ser MENOR O IGUAL al Total. ","")</f>
        <v/>
      </c>
      <c r="CD66" s="37" t="str">
        <f t="shared" ref="CD66:CD75" si="22">IF(DD66=1,"* Población ELEAM o Institucionalizada debe ser MENOR O IGUAL al Total. ","")</f>
        <v/>
      </c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38">
        <f t="shared" ref="DA66:DD77" si="23">IF(G66&gt;$C66,1,0)</f>
        <v>0</v>
      </c>
      <c r="DB66" s="38">
        <f t="shared" si="23"/>
        <v>0</v>
      </c>
      <c r="DC66" s="38">
        <f t="shared" si="23"/>
        <v>0</v>
      </c>
      <c r="DD66" s="38">
        <f t="shared" si="23"/>
        <v>0</v>
      </c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2"/>
      <c r="DR66" s="2"/>
      <c r="DS66" s="2"/>
      <c r="DT66" s="2"/>
      <c r="DU66" s="2"/>
      <c r="DV66" s="2"/>
      <c r="DW66" s="2"/>
      <c r="DX66" s="2"/>
      <c r="DY66" s="2"/>
    </row>
    <row r="67" spans="1:233" customFormat="1" ht="21" x14ac:dyDescent="0.25">
      <c r="A67" s="303" t="s">
        <v>113</v>
      </c>
      <c r="B67" s="153" t="s">
        <v>114</v>
      </c>
      <c r="C67" s="146">
        <f>SUM(D67:F67)</f>
        <v>110</v>
      </c>
      <c r="D67" s="154">
        <v>80</v>
      </c>
      <c r="E67" s="155">
        <v>30</v>
      </c>
      <c r="F67" s="156"/>
      <c r="G67" s="157"/>
      <c r="H67" s="158"/>
      <c r="I67" s="158"/>
      <c r="J67" s="15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37" t="str">
        <f t="shared" si="19"/>
        <v/>
      </c>
      <c r="CB67" s="37" t="str">
        <f t="shared" si="20"/>
        <v/>
      </c>
      <c r="CC67" s="37" t="str">
        <f t="shared" si="21"/>
        <v/>
      </c>
      <c r="CD67" s="37" t="str">
        <f t="shared" si="22"/>
        <v/>
      </c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38">
        <f t="shared" si="23"/>
        <v>0</v>
      </c>
      <c r="DB67" s="38">
        <f t="shared" si="23"/>
        <v>0</v>
      </c>
      <c r="DC67" s="38">
        <f t="shared" si="23"/>
        <v>0</v>
      </c>
      <c r="DD67" s="38">
        <f t="shared" si="23"/>
        <v>0</v>
      </c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2"/>
      <c r="DR67" s="2"/>
      <c r="DS67" s="2"/>
      <c r="DT67" s="2"/>
      <c r="DU67" s="2"/>
      <c r="DV67" s="2"/>
      <c r="DW67" s="2"/>
      <c r="DX67" s="2"/>
      <c r="DY67" s="2"/>
    </row>
    <row r="68" spans="1:233" customFormat="1" ht="15" x14ac:dyDescent="0.25">
      <c r="A68" s="303"/>
      <c r="B68" s="68" t="s">
        <v>115</v>
      </c>
      <c r="C68" s="160">
        <f>SUM(D68:F68)</f>
        <v>318</v>
      </c>
      <c r="D68" s="111">
        <v>266</v>
      </c>
      <c r="E68" s="112">
        <v>52</v>
      </c>
      <c r="F68" s="161"/>
      <c r="G68" s="162"/>
      <c r="H68" s="70"/>
      <c r="I68" s="70"/>
      <c r="J68" s="7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37" t="str">
        <f t="shared" si="19"/>
        <v/>
      </c>
      <c r="CB68" s="37" t="str">
        <f t="shared" si="20"/>
        <v/>
      </c>
      <c r="CC68" s="37" t="str">
        <f t="shared" si="21"/>
        <v/>
      </c>
      <c r="CD68" s="37" t="str">
        <f t="shared" si="22"/>
        <v/>
      </c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38">
        <f t="shared" si="23"/>
        <v>0</v>
      </c>
      <c r="DB68" s="38">
        <f t="shared" si="23"/>
        <v>0</v>
      </c>
      <c r="DC68" s="38">
        <f t="shared" si="23"/>
        <v>0</v>
      </c>
      <c r="DD68" s="38">
        <f t="shared" si="23"/>
        <v>0</v>
      </c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2"/>
      <c r="DR68" s="2"/>
      <c r="DS68" s="2"/>
      <c r="DT68" s="2"/>
      <c r="DU68" s="2"/>
      <c r="DV68" s="2"/>
      <c r="DW68" s="2"/>
      <c r="DX68" s="2"/>
      <c r="DY68" s="2"/>
    </row>
    <row r="69" spans="1:233" customFormat="1" ht="15" x14ac:dyDescent="0.25">
      <c r="A69" s="303"/>
      <c r="B69" s="163" t="s">
        <v>116</v>
      </c>
      <c r="C69" s="164">
        <f>SUM(D69)</f>
        <v>0</v>
      </c>
      <c r="D69" s="111"/>
      <c r="E69" s="165"/>
      <c r="F69" s="166"/>
      <c r="G69" s="162"/>
      <c r="H69" s="70"/>
      <c r="I69" s="70"/>
      <c r="J69" s="7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37" t="str">
        <f t="shared" si="19"/>
        <v/>
      </c>
      <c r="CB69" s="37" t="str">
        <f t="shared" si="20"/>
        <v/>
      </c>
      <c r="CC69" s="37" t="str">
        <f t="shared" si="21"/>
        <v/>
      </c>
      <c r="CD69" s="37" t="str">
        <f t="shared" si="22"/>
        <v/>
      </c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38">
        <f t="shared" si="23"/>
        <v>0</v>
      </c>
      <c r="DB69" s="38">
        <f t="shared" si="23"/>
        <v>0</v>
      </c>
      <c r="DC69" s="38">
        <f t="shared" si="23"/>
        <v>0</v>
      </c>
      <c r="DD69" s="38">
        <f t="shared" si="23"/>
        <v>0</v>
      </c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2"/>
      <c r="DR69" s="2"/>
      <c r="DS69" s="2"/>
      <c r="DT69" s="2"/>
      <c r="DU69" s="2"/>
      <c r="DV69" s="2"/>
      <c r="DW69" s="2"/>
      <c r="DX69" s="2"/>
      <c r="DY69" s="2"/>
    </row>
    <row r="70" spans="1:233" customFormat="1" ht="15" x14ac:dyDescent="0.25">
      <c r="A70" s="303"/>
      <c r="B70" s="163" t="s">
        <v>117</v>
      </c>
      <c r="C70" s="160">
        <f>SUM(D70:F70)</f>
        <v>0</v>
      </c>
      <c r="D70" s="111"/>
      <c r="E70" s="112"/>
      <c r="F70" s="161"/>
      <c r="G70" s="162"/>
      <c r="H70" s="70"/>
      <c r="I70" s="70"/>
      <c r="J70" s="7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37" t="str">
        <f t="shared" si="19"/>
        <v/>
      </c>
      <c r="CB70" s="37" t="str">
        <f t="shared" si="20"/>
        <v/>
      </c>
      <c r="CC70" s="37" t="str">
        <f t="shared" si="21"/>
        <v/>
      </c>
      <c r="CD70" s="37" t="str">
        <f t="shared" si="22"/>
        <v/>
      </c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38">
        <f t="shared" si="23"/>
        <v>0</v>
      </c>
      <c r="DB70" s="38">
        <f t="shared" si="23"/>
        <v>0</v>
      </c>
      <c r="DC70" s="38">
        <f t="shared" si="23"/>
        <v>0</v>
      </c>
      <c r="DD70" s="38">
        <f t="shared" si="23"/>
        <v>0</v>
      </c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2"/>
      <c r="DR70" s="2"/>
      <c r="DS70" s="2"/>
      <c r="DT70" s="2"/>
      <c r="DU70" s="2"/>
      <c r="DV70" s="2"/>
      <c r="DW70" s="2"/>
      <c r="DX70" s="2"/>
      <c r="DY70" s="2"/>
    </row>
    <row r="71" spans="1:233" customFormat="1" ht="15" x14ac:dyDescent="0.25">
      <c r="A71" s="303"/>
      <c r="B71" s="163" t="s">
        <v>118</v>
      </c>
      <c r="C71" s="167">
        <f>SUM(D71)</f>
        <v>0</v>
      </c>
      <c r="D71" s="111"/>
      <c r="E71" s="165"/>
      <c r="F71" s="166"/>
      <c r="G71" s="162"/>
      <c r="H71" s="70"/>
      <c r="I71" s="70"/>
      <c r="J71" s="7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37" t="str">
        <f t="shared" si="19"/>
        <v/>
      </c>
      <c r="CB71" s="37" t="str">
        <f t="shared" si="20"/>
        <v/>
      </c>
      <c r="CC71" s="37" t="str">
        <f t="shared" si="21"/>
        <v/>
      </c>
      <c r="CD71" s="37" t="str">
        <f t="shared" si="22"/>
        <v/>
      </c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38">
        <f t="shared" si="23"/>
        <v>0</v>
      </c>
      <c r="DB71" s="38">
        <f t="shared" si="23"/>
        <v>0</v>
      </c>
      <c r="DC71" s="38">
        <f t="shared" si="23"/>
        <v>0</v>
      </c>
      <c r="DD71" s="38">
        <f t="shared" si="23"/>
        <v>0</v>
      </c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2"/>
      <c r="DR71" s="2"/>
      <c r="DS71" s="2"/>
      <c r="DT71" s="2"/>
      <c r="DU71" s="2"/>
      <c r="DV71" s="2"/>
      <c r="DW71" s="2"/>
      <c r="DX71" s="2"/>
      <c r="DY71" s="2"/>
    </row>
    <row r="72" spans="1:233" customFormat="1" ht="31.5" x14ac:dyDescent="0.25">
      <c r="A72" s="303"/>
      <c r="B72" s="163" t="s">
        <v>119</v>
      </c>
      <c r="C72" s="167">
        <f>SUM(D72)</f>
        <v>0</v>
      </c>
      <c r="D72" s="111"/>
      <c r="E72" s="165"/>
      <c r="F72" s="166"/>
      <c r="G72" s="162"/>
      <c r="H72" s="70"/>
      <c r="I72" s="70"/>
      <c r="J72" s="7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37" t="str">
        <f t="shared" si="19"/>
        <v/>
      </c>
      <c r="CB72" s="37" t="str">
        <f t="shared" si="20"/>
        <v/>
      </c>
      <c r="CC72" s="37" t="str">
        <f t="shared" si="21"/>
        <v/>
      </c>
      <c r="CD72" s="37" t="str">
        <f t="shared" si="22"/>
        <v/>
      </c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38">
        <f t="shared" si="23"/>
        <v>0</v>
      </c>
      <c r="DB72" s="38">
        <f t="shared" si="23"/>
        <v>0</v>
      </c>
      <c r="DC72" s="38">
        <f t="shared" si="23"/>
        <v>0</v>
      </c>
      <c r="DD72" s="38">
        <f t="shared" si="23"/>
        <v>0</v>
      </c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2"/>
      <c r="DR72" s="2"/>
      <c r="DS72" s="2"/>
      <c r="DT72" s="2"/>
      <c r="DU72" s="2"/>
      <c r="DV72" s="2"/>
      <c r="DW72" s="2"/>
      <c r="DX72" s="2"/>
      <c r="DY72" s="2"/>
    </row>
    <row r="73" spans="1:233" customFormat="1" ht="15" x14ac:dyDescent="0.25">
      <c r="A73" s="303"/>
      <c r="B73" s="163" t="s">
        <v>120</v>
      </c>
      <c r="C73" s="167">
        <f>SUM(F73)</f>
        <v>0</v>
      </c>
      <c r="D73" s="168"/>
      <c r="E73" s="165"/>
      <c r="F73" s="161"/>
      <c r="G73" s="162"/>
      <c r="H73" s="70"/>
      <c r="I73" s="70"/>
      <c r="J73" s="7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37" t="str">
        <f t="shared" si="19"/>
        <v/>
      </c>
      <c r="CB73" s="37" t="str">
        <f t="shared" si="20"/>
        <v/>
      </c>
      <c r="CC73" s="37" t="str">
        <f t="shared" si="21"/>
        <v/>
      </c>
      <c r="CD73" s="37" t="str">
        <f t="shared" si="22"/>
        <v/>
      </c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38">
        <f t="shared" si="23"/>
        <v>0</v>
      </c>
      <c r="DB73" s="38">
        <f t="shared" si="23"/>
        <v>0</v>
      </c>
      <c r="DC73" s="38">
        <f t="shared" si="23"/>
        <v>0</v>
      </c>
      <c r="DD73" s="38">
        <f t="shared" si="23"/>
        <v>0</v>
      </c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2"/>
      <c r="DR73" s="2"/>
      <c r="DS73" s="2"/>
      <c r="DT73" s="2"/>
      <c r="DU73" s="2"/>
      <c r="DV73" s="2"/>
      <c r="DW73" s="2"/>
      <c r="DX73" s="2"/>
      <c r="DY73" s="2"/>
    </row>
    <row r="74" spans="1:233" customFormat="1" ht="15" x14ac:dyDescent="0.25">
      <c r="A74" s="303"/>
      <c r="B74" s="163" t="s">
        <v>121</v>
      </c>
      <c r="C74" s="160">
        <f>SUM(D74:F74)</f>
        <v>0</v>
      </c>
      <c r="D74" s="111"/>
      <c r="E74" s="112"/>
      <c r="F74" s="161"/>
      <c r="G74" s="162"/>
      <c r="H74" s="70"/>
      <c r="I74" s="70"/>
      <c r="J74" s="7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37" t="str">
        <f t="shared" si="19"/>
        <v/>
      </c>
      <c r="CB74" s="37" t="str">
        <f t="shared" si="20"/>
        <v/>
      </c>
      <c r="CC74" s="37" t="str">
        <f t="shared" si="21"/>
        <v/>
      </c>
      <c r="CD74" s="37" t="str">
        <f t="shared" si="22"/>
        <v/>
      </c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38">
        <f t="shared" si="23"/>
        <v>0</v>
      </c>
      <c r="DB74" s="38">
        <f t="shared" si="23"/>
        <v>0</v>
      </c>
      <c r="DC74" s="38">
        <f t="shared" si="23"/>
        <v>0</v>
      </c>
      <c r="DD74" s="38">
        <f t="shared" si="23"/>
        <v>0</v>
      </c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2"/>
      <c r="DR74" s="2"/>
      <c r="DS74" s="2"/>
      <c r="DT74" s="2"/>
      <c r="DU74" s="2"/>
      <c r="DV74" s="2"/>
      <c r="DW74" s="2"/>
      <c r="DX74" s="2"/>
      <c r="DY74" s="2"/>
    </row>
    <row r="75" spans="1:233" customFormat="1" ht="15" x14ac:dyDescent="0.25">
      <c r="A75" s="303"/>
      <c r="B75" s="163" t="s">
        <v>122</v>
      </c>
      <c r="C75" s="160">
        <f>SUM(D75:F75)</f>
        <v>0</v>
      </c>
      <c r="D75" s="111"/>
      <c r="E75" s="112"/>
      <c r="F75" s="161"/>
      <c r="G75" s="162"/>
      <c r="H75" s="70"/>
      <c r="I75" s="70"/>
      <c r="J75" s="7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37" t="str">
        <f t="shared" si="19"/>
        <v/>
      </c>
      <c r="CB75" s="37" t="str">
        <f t="shared" si="20"/>
        <v/>
      </c>
      <c r="CC75" s="37" t="str">
        <f t="shared" si="21"/>
        <v/>
      </c>
      <c r="CD75" s="37" t="str">
        <f t="shared" si="22"/>
        <v/>
      </c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38">
        <f t="shared" si="23"/>
        <v>0</v>
      </c>
      <c r="DB75" s="38">
        <f t="shared" si="23"/>
        <v>0</v>
      </c>
      <c r="DC75" s="38">
        <f t="shared" si="23"/>
        <v>0</v>
      </c>
      <c r="DD75" s="38">
        <f t="shared" si="23"/>
        <v>0</v>
      </c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2"/>
      <c r="DR75" s="2"/>
      <c r="DS75" s="2"/>
      <c r="DT75" s="2"/>
      <c r="DU75" s="2"/>
      <c r="DV75" s="2"/>
      <c r="DW75" s="2"/>
      <c r="DX75" s="2"/>
      <c r="DY75" s="2"/>
    </row>
    <row r="76" spans="1:233" customFormat="1" ht="15" x14ac:dyDescent="0.25">
      <c r="A76" s="303"/>
      <c r="B76" s="163" t="s">
        <v>123</v>
      </c>
      <c r="C76" s="160">
        <f>SUM(D76:F76)</f>
        <v>0</v>
      </c>
      <c r="D76" s="111"/>
      <c r="E76" s="112"/>
      <c r="F76" s="161"/>
      <c r="G76" s="162"/>
      <c r="H76" s="70"/>
      <c r="I76" s="70"/>
      <c r="J76" s="7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37" t="str">
        <f>IF(DA76=1,"* Pueblos Originarios debe ser MENOR O IGUAL al Total. ","")</f>
        <v/>
      </c>
      <c r="CB76" s="37" t="str">
        <f>IF(DB76=1,"* Migrantes debe ser MENOR O IGUAL al Total. ","")</f>
        <v/>
      </c>
      <c r="CC76" s="37" t="str">
        <f>IF(DC76=1,"* Multimorbilidad Crónica debe ser MENOR O IGUAL al Total. ","")</f>
        <v/>
      </c>
      <c r="CD76" s="37" t="str">
        <f>IF(DD76=1,"* Población ELEAM o Institucionalizada debe ser MENOR O IGUAL al Total. ","")</f>
        <v/>
      </c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38">
        <f t="shared" si="23"/>
        <v>0</v>
      </c>
      <c r="DB76" s="38">
        <f t="shared" si="23"/>
        <v>0</v>
      </c>
      <c r="DC76" s="38">
        <f t="shared" si="23"/>
        <v>0</v>
      </c>
      <c r="DD76" s="38">
        <f t="shared" si="23"/>
        <v>0</v>
      </c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2"/>
      <c r="DR76" s="2"/>
      <c r="DS76" s="2"/>
      <c r="DT76" s="2"/>
      <c r="DU76" s="2"/>
      <c r="DV76" s="2"/>
      <c r="DW76" s="2"/>
      <c r="DX76" s="2"/>
      <c r="DY76" s="2"/>
    </row>
    <row r="77" spans="1:233" customFormat="1" ht="15" x14ac:dyDescent="0.25">
      <c r="A77" s="303"/>
      <c r="B77" s="169" t="s">
        <v>124</v>
      </c>
      <c r="C77" s="149">
        <f>SUM(D77:F77)</f>
        <v>0</v>
      </c>
      <c r="D77" s="170"/>
      <c r="E77" s="171"/>
      <c r="F77" s="172"/>
      <c r="G77" s="173"/>
      <c r="H77" s="74"/>
      <c r="I77" s="74"/>
      <c r="J77" s="7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37" t="str">
        <f>IF(DA77=1,"* Pueblos Originarios debe ser MENOR O IGUAL al Total. ","")</f>
        <v/>
      </c>
      <c r="CB77" s="37" t="str">
        <f>IF(DB77=1,"* Migrantes debe ser MENOR O IGUAL al Total. ","")</f>
        <v/>
      </c>
      <c r="CC77" s="37" t="str">
        <f>IF(DC77=1,"* Multimorbilidad Crónica debe ser MENOR O IGUAL al Total. ","")</f>
        <v/>
      </c>
      <c r="CD77" s="37" t="str">
        <f>IF(DD77=1,"* Población ELEAM o Institucionalizada debe ser MENOR O IGUAL al Total. ","")</f>
        <v/>
      </c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38">
        <f t="shared" si="23"/>
        <v>0</v>
      </c>
      <c r="DB77" s="38">
        <f t="shared" si="23"/>
        <v>0</v>
      </c>
      <c r="DC77" s="38">
        <f t="shared" si="23"/>
        <v>0</v>
      </c>
      <c r="DD77" s="38">
        <f t="shared" si="23"/>
        <v>0</v>
      </c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2"/>
      <c r="DR77" s="2"/>
      <c r="DS77" s="2"/>
      <c r="DT77" s="2"/>
      <c r="DU77" s="2"/>
      <c r="DV77" s="2"/>
      <c r="DW77" s="2"/>
      <c r="DX77" s="2"/>
      <c r="DY77" s="2"/>
    </row>
    <row r="78" spans="1:233" s="40" customFormat="1" x14ac:dyDescent="0.2">
      <c r="A78" s="142" t="s">
        <v>125</v>
      </c>
      <c r="B78" s="143"/>
      <c r="C78" s="143"/>
      <c r="D78" s="143"/>
      <c r="E78" s="143"/>
      <c r="F78" s="143"/>
      <c r="G78" s="174"/>
      <c r="H78" s="175"/>
      <c r="I78" s="176"/>
      <c r="J78" s="17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2"/>
      <c r="DR78" s="2"/>
      <c r="DS78" s="2"/>
      <c r="DT78" s="2"/>
      <c r="DU78" s="2"/>
      <c r="DV78" s="2"/>
      <c r="DW78" s="2"/>
      <c r="DX78" s="2"/>
      <c r="DY78" s="2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</row>
    <row r="79" spans="1:233" s="40" customFormat="1" x14ac:dyDescent="0.2">
      <c r="A79" s="290" t="s">
        <v>126</v>
      </c>
      <c r="B79" s="291"/>
      <c r="C79" s="296" t="s">
        <v>127</v>
      </c>
      <c r="D79" s="296"/>
      <c r="E79" s="296"/>
      <c r="F79" s="296"/>
      <c r="G79" s="297"/>
      <c r="H79" s="298" t="s">
        <v>128</v>
      </c>
      <c r="I79" s="299"/>
      <c r="J79" s="1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2"/>
      <c r="DR79" s="2"/>
      <c r="DS79" s="2"/>
      <c r="DT79" s="2"/>
      <c r="DU79" s="2"/>
      <c r="DV79" s="2"/>
      <c r="DW79" s="2"/>
      <c r="DX79" s="2"/>
      <c r="DY79" s="2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</row>
    <row r="80" spans="1:233" s="40" customFormat="1" ht="14.25" customHeight="1" x14ac:dyDescent="0.2">
      <c r="A80" s="292"/>
      <c r="B80" s="293"/>
      <c r="C80" s="290" t="s">
        <v>4</v>
      </c>
      <c r="D80" s="287" t="s">
        <v>129</v>
      </c>
      <c r="E80" s="288"/>
      <c r="F80" s="289"/>
      <c r="G80" s="301" t="s">
        <v>130</v>
      </c>
      <c r="H80" s="300"/>
      <c r="I80" s="299"/>
      <c r="J80" s="12"/>
      <c r="K80" s="1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3"/>
      <c r="BW80" s="3"/>
      <c r="BX80" s="4"/>
      <c r="BY80" s="4"/>
      <c r="BZ80" s="4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6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</row>
    <row r="81" spans="1:233" s="40" customFormat="1" ht="21" x14ac:dyDescent="0.2">
      <c r="A81" s="294"/>
      <c r="B81" s="295"/>
      <c r="C81" s="294"/>
      <c r="D81" s="145" t="s">
        <v>131</v>
      </c>
      <c r="E81" s="17" t="s">
        <v>132</v>
      </c>
      <c r="F81" s="179" t="s">
        <v>85</v>
      </c>
      <c r="G81" s="302"/>
      <c r="H81" s="24" t="s">
        <v>133</v>
      </c>
      <c r="I81" s="242" t="s">
        <v>134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3"/>
      <c r="BW81" s="3"/>
      <c r="BX81" s="4"/>
      <c r="BY81" s="4"/>
      <c r="BZ81" s="4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6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</row>
    <row r="82" spans="1:233" s="40" customFormat="1" x14ac:dyDescent="0.2">
      <c r="A82" s="280" t="s">
        <v>135</v>
      </c>
      <c r="B82" s="281"/>
      <c r="C82" s="180">
        <f t="shared" ref="C82:C89" si="24">SUM(D82:F82)+H82</f>
        <v>0</v>
      </c>
      <c r="D82" s="103"/>
      <c r="E82" s="104"/>
      <c r="F82" s="181"/>
      <c r="G82" s="182"/>
      <c r="H82" s="130"/>
      <c r="I82" s="18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3"/>
      <c r="BW82" s="3"/>
      <c r="BX82" s="4"/>
      <c r="BY82" s="4"/>
      <c r="BZ82" s="4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6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</row>
    <row r="83" spans="1:233" s="40" customFormat="1" x14ac:dyDescent="0.2">
      <c r="A83" s="282" t="s">
        <v>136</v>
      </c>
      <c r="B83" s="283"/>
      <c r="C83" s="184">
        <f t="shared" si="24"/>
        <v>0</v>
      </c>
      <c r="D83" s="111"/>
      <c r="E83" s="112"/>
      <c r="F83" s="185"/>
      <c r="G83" s="186"/>
      <c r="H83" s="107"/>
      <c r="I83" s="18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3"/>
      <c r="BW83" s="3"/>
      <c r="BX83" s="4"/>
      <c r="BY83" s="4"/>
      <c r="BZ83" s="4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6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</row>
    <row r="84" spans="1:233" s="40" customFormat="1" x14ac:dyDescent="0.2">
      <c r="A84" s="282" t="s">
        <v>137</v>
      </c>
      <c r="B84" s="283"/>
      <c r="C84" s="184">
        <f t="shared" si="24"/>
        <v>0</v>
      </c>
      <c r="D84" s="111"/>
      <c r="E84" s="112"/>
      <c r="F84" s="185"/>
      <c r="G84" s="186"/>
      <c r="H84" s="107"/>
      <c r="I84" s="18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3"/>
      <c r="BW84" s="3"/>
      <c r="BX84" s="4"/>
      <c r="BY84" s="4"/>
      <c r="BZ84" s="4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6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</row>
    <row r="85" spans="1:233" s="40" customFormat="1" x14ac:dyDescent="0.2">
      <c r="A85" s="284" t="s">
        <v>138</v>
      </c>
      <c r="B85" s="283"/>
      <c r="C85" s="184">
        <f t="shared" si="24"/>
        <v>0</v>
      </c>
      <c r="D85" s="111"/>
      <c r="E85" s="112"/>
      <c r="F85" s="185"/>
      <c r="G85" s="186"/>
      <c r="H85" s="107"/>
      <c r="I85" s="18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3"/>
      <c r="BW85" s="3"/>
      <c r="BX85" s="4"/>
      <c r="BY85" s="4"/>
      <c r="BZ85" s="4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6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</row>
    <row r="86" spans="1:233" s="40" customFormat="1" x14ac:dyDescent="0.2">
      <c r="A86" s="284" t="s">
        <v>139</v>
      </c>
      <c r="B86" s="283"/>
      <c r="C86" s="184">
        <f t="shared" si="24"/>
        <v>0</v>
      </c>
      <c r="D86" s="111"/>
      <c r="E86" s="112"/>
      <c r="F86" s="185"/>
      <c r="G86" s="186"/>
      <c r="H86" s="107"/>
      <c r="I86" s="18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3"/>
      <c r="BW86" s="3"/>
      <c r="BX86" s="4"/>
      <c r="BY86" s="4"/>
      <c r="BZ86" s="4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6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</row>
    <row r="87" spans="1:233" s="40" customFormat="1" x14ac:dyDescent="0.2">
      <c r="A87" s="282" t="s">
        <v>140</v>
      </c>
      <c r="B87" s="283"/>
      <c r="C87" s="184">
        <f t="shared" si="24"/>
        <v>0</v>
      </c>
      <c r="D87" s="111"/>
      <c r="E87" s="112"/>
      <c r="F87" s="185"/>
      <c r="G87" s="186"/>
      <c r="H87" s="107"/>
      <c r="I87" s="1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3"/>
      <c r="BW87" s="3"/>
      <c r="BX87" s="4"/>
      <c r="BY87" s="4"/>
      <c r="BZ87" s="4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6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</row>
    <row r="88" spans="1:233" s="40" customFormat="1" x14ac:dyDescent="0.2">
      <c r="A88" s="282" t="s">
        <v>141</v>
      </c>
      <c r="B88" s="283"/>
      <c r="C88" s="184">
        <f t="shared" si="24"/>
        <v>0</v>
      </c>
      <c r="D88" s="111"/>
      <c r="E88" s="112"/>
      <c r="F88" s="185"/>
      <c r="G88" s="186"/>
      <c r="H88" s="107"/>
      <c r="I88" s="18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3"/>
      <c r="BW88" s="3"/>
      <c r="BX88" s="4"/>
      <c r="BY88" s="4"/>
      <c r="BZ88" s="4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6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</row>
    <row r="89" spans="1:233" s="40" customFormat="1" x14ac:dyDescent="0.2">
      <c r="A89" s="285" t="s">
        <v>142</v>
      </c>
      <c r="B89" s="286"/>
      <c r="C89" s="188">
        <f t="shared" si="24"/>
        <v>0</v>
      </c>
      <c r="D89" s="125"/>
      <c r="E89" s="126"/>
      <c r="F89" s="189"/>
      <c r="G89" s="190"/>
      <c r="H89" s="117"/>
      <c r="I89" s="19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3"/>
      <c r="BW89" s="3"/>
      <c r="BX89" s="4"/>
      <c r="BY89" s="4"/>
      <c r="BZ89" s="4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6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</row>
    <row r="90" spans="1:233" s="40" customFormat="1" x14ac:dyDescent="0.2">
      <c r="A90" s="1" t="s">
        <v>143</v>
      </c>
      <c r="B90" s="12"/>
      <c r="C90" s="12"/>
      <c r="D90" s="12"/>
      <c r="E90" s="12"/>
      <c r="F90" s="12"/>
      <c r="G90" s="12"/>
      <c r="H90" s="12"/>
      <c r="I90" s="1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3"/>
      <c r="BW90" s="3"/>
      <c r="BX90" s="4"/>
      <c r="BY90" s="4"/>
      <c r="BZ90" s="4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6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</row>
    <row r="91" spans="1:233" s="40" customFormat="1" x14ac:dyDescent="0.2">
      <c r="A91" s="192" t="s">
        <v>144</v>
      </c>
      <c r="B91" s="193"/>
      <c r="C91" s="193"/>
      <c r="D91" s="193"/>
      <c r="E91" s="193"/>
      <c r="F91" s="194"/>
      <c r="G91" s="19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3"/>
      <c r="BW91" s="3"/>
      <c r="BX91" s="4"/>
      <c r="BY91" s="4"/>
      <c r="BZ91" s="4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6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</row>
    <row r="92" spans="1:233" s="40" customFormat="1" x14ac:dyDescent="0.2">
      <c r="A92" s="275" t="s">
        <v>145</v>
      </c>
      <c r="B92" s="275" t="s">
        <v>146</v>
      </c>
      <c r="C92" s="287" t="s">
        <v>147</v>
      </c>
      <c r="D92" s="288"/>
      <c r="E92" s="288"/>
      <c r="F92" s="288"/>
      <c r="G92" s="28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3"/>
      <c r="BW92" s="3"/>
      <c r="BX92" s="4"/>
      <c r="BY92" s="4"/>
      <c r="BZ92" s="4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6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</row>
    <row r="93" spans="1:233" s="40" customFormat="1" x14ac:dyDescent="0.2">
      <c r="A93" s="276"/>
      <c r="B93" s="276"/>
      <c r="C93" s="145" t="s">
        <v>148</v>
      </c>
      <c r="D93" s="195" t="s">
        <v>149</v>
      </c>
      <c r="E93" s="17" t="s">
        <v>65</v>
      </c>
      <c r="F93" s="17" t="s">
        <v>150</v>
      </c>
      <c r="G93" s="179" t="s">
        <v>151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3"/>
      <c r="BW93" s="3"/>
      <c r="BX93" s="4"/>
      <c r="BY93" s="4"/>
      <c r="BZ93" s="4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6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</row>
    <row r="94" spans="1:233" s="40" customFormat="1" x14ac:dyDescent="0.2">
      <c r="A94" s="196" t="s">
        <v>152</v>
      </c>
      <c r="B94" s="197">
        <f>SUM(C94:G94)</f>
        <v>0</v>
      </c>
      <c r="C94" s="103"/>
      <c r="D94" s="198"/>
      <c r="E94" s="198"/>
      <c r="F94" s="198"/>
      <c r="G94" s="13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3"/>
      <c r="BW94" s="3"/>
      <c r="BX94" s="4"/>
      <c r="BY94" s="4"/>
      <c r="BZ94" s="4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6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</row>
    <row r="95" spans="1:233" s="40" customFormat="1" x14ac:dyDescent="0.2">
      <c r="A95" s="199" t="s">
        <v>101</v>
      </c>
      <c r="B95" s="200">
        <f>SUM(C95:G95)</f>
        <v>0</v>
      </c>
      <c r="C95" s="125"/>
      <c r="D95" s="127"/>
      <c r="E95" s="127"/>
      <c r="F95" s="127"/>
      <c r="G95" s="11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3"/>
      <c r="BW95" s="3"/>
      <c r="BX95" s="4"/>
      <c r="BY95" s="4"/>
      <c r="BZ95" s="4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6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</row>
    <row r="96" spans="1:233" x14ac:dyDescent="0.2">
      <c r="A96" s="192" t="s">
        <v>153</v>
      </c>
      <c r="B96" s="193"/>
      <c r="C96" s="193"/>
      <c r="D96" s="193"/>
      <c r="E96" s="193"/>
      <c r="F96" s="194"/>
      <c r="G96" s="194"/>
    </row>
    <row r="97" spans="1:105" s="2" customFormat="1" ht="14.25" customHeight="1" x14ac:dyDescent="0.2">
      <c r="A97" s="275" t="s">
        <v>154</v>
      </c>
      <c r="B97" s="277" t="s">
        <v>155</v>
      </c>
      <c r="C97" s="277" t="s">
        <v>156</v>
      </c>
      <c r="BV97" s="3"/>
      <c r="BW97" s="3"/>
      <c r="BX97" s="4"/>
      <c r="BY97" s="4"/>
      <c r="BZ97" s="4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6"/>
      <c r="DA97" s="7"/>
    </row>
    <row r="98" spans="1:105" s="2" customFormat="1" x14ac:dyDescent="0.2">
      <c r="A98" s="276"/>
      <c r="B98" s="278"/>
      <c r="C98" s="279"/>
      <c r="BV98" s="3"/>
      <c r="BW98" s="3"/>
      <c r="BX98" s="4"/>
      <c r="BY98" s="4"/>
      <c r="BZ98" s="4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6"/>
      <c r="DA98" s="7"/>
    </row>
    <row r="99" spans="1:105" s="2" customFormat="1" x14ac:dyDescent="0.2">
      <c r="A99" s="201" t="s">
        <v>152</v>
      </c>
      <c r="B99" s="202"/>
      <c r="C99" s="202"/>
      <c r="BV99" s="3"/>
      <c r="BW99" s="3"/>
      <c r="BX99" s="4"/>
      <c r="BY99" s="4"/>
      <c r="BZ99" s="4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6"/>
      <c r="DA99" s="7"/>
    </row>
    <row r="100" spans="1:105" s="2" customFormat="1" x14ac:dyDescent="0.2">
      <c r="A100" s="203" t="s">
        <v>157</v>
      </c>
      <c r="B100" s="204"/>
      <c r="C100" s="204"/>
      <c r="D100" s="204"/>
      <c r="E100" s="204"/>
      <c r="F100" s="204"/>
      <c r="G100" s="204"/>
      <c r="H100" s="204"/>
      <c r="I100" s="204"/>
      <c r="J100" s="204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BV100" s="3"/>
      <c r="BW100" s="3"/>
      <c r="BX100" s="4"/>
      <c r="BY100" s="4"/>
      <c r="BZ100" s="4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6"/>
      <c r="DA100" s="7"/>
    </row>
    <row r="101" spans="1:105" s="2" customFormat="1" x14ac:dyDescent="0.2">
      <c r="A101" s="266" t="s">
        <v>158</v>
      </c>
      <c r="B101" s="266" t="s">
        <v>4</v>
      </c>
      <c r="C101" s="267" t="s">
        <v>159</v>
      </c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9" t="s">
        <v>160</v>
      </c>
      <c r="U101" s="270"/>
      <c r="BQ101" s="3"/>
      <c r="BR101" s="3"/>
      <c r="BS101" s="3"/>
      <c r="BT101" s="3"/>
      <c r="BY101" s="4"/>
      <c r="BZ101" s="4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6"/>
      <c r="CV101" s="6"/>
      <c r="CW101" s="6"/>
      <c r="CX101" s="6"/>
      <c r="CY101" s="6"/>
      <c r="CZ101" s="6"/>
      <c r="DA101" s="7"/>
    </row>
    <row r="102" spans="1:105" s="2" customFormat="1" ht="14.25" customHeight="1" x14ac:dyDescent="0.2">
      <c r="A102" s="266"/>
      <c r="B102" s="266"/>
      <c r="C102" s="273" t="s">
        <v>161</v>
      </c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1"/>
      <c r="U102" s="272"/>
      <c r="BQ102" s="3"/>
      <c r="BR102" s="3"/>
      <c r="BS102" s="3"/>
      <c r="BT102" s="3"/>
      <c r="BY102" s="4"/>
      <c r="BZ102" s="4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6"/>
      <c r="CV102" s="6"/>
      <c r="CW102" s="6"/>
      <c r="CX102" s="6"/>
      <c r="CY102" s="6"/>
      <c r="CZ102" s="6"/>
      <c r="DA102" s="7"/>
    </row>
    <row r="103" spans="1:105" s="2" customFormat="1" ht="21" x14ac:dyDescent="0.2">
      <c r="A103" s="266"/>
      <c r="B103" s="266"/>
      <c r="C103" s="145" t="s">
        <v>148</v>
      </c>
      <c r="D103" s="17" t="s">
        <v>149</v>
      </c>
      <c r="E103" s="17" t="s">
        <v>65</v>
      </c>
      <c r="F103" s="17" t="s">
        <v>150</v>
      </c>
      <c r="G103" s="17" t="s">
        <v>151</v>
      </c>
      <c r="H103" s="17" t="s">
        <v>162</v>
      </c>
      <c r="I103" s="17" t="s">
        <v>69</v>
      </c>
      <c r="J103" s="17" t="s">
        <v>70</v>
      </c>
      <c r="K103" s="17" t="s">
        <v>71</v>
      </c>
      <c r="L103" s="17" t="s">
        <v>72</v>
      </c>
      <c r="M103" s="17" t="s">
        <v>73</v>
      </c>
      <c r="N103" s="17" t="s">
        <v>74</v>
      </c>
      <c r="O103" s="17" t="s">
        <v>75</v>
      </c>
      <c r="P103" s="17" t="s">
        <v>76</v>
      </c>
      <c r="Q103" s="17" t="s">
        <v>77</v>
      </c>
      <c r="R103" s="17" t="s">
        <v>78</v>
      </c>
      <c r="S103" s="179" t="s">
        <v>79</v>
      </c>
      <c r="T103" s="206" t="s">
        <v>81</v>
      </c>
      <c r="U103" s="207" t="s">
        <v>82</v>
      </c>
      <c r="BQ103" s="3"/>
      <c r="BR103" s="3"/>
      <c r="BS103" s="3"/>
      <c r="BT103" s="3"/>
      <c r="BY103" s="4"/>
      <c r="BZ103" s="4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6"/>
      <c r="CV103" s="6"/>
      <c r="CW103" s="6"/>
      <c r="CX103" s="6"/>
      <c r="CY103" s="6"/>
      <c r="CZ103" s="6"/>
      <c r="DA103" s="7"/>
    </row>
    <row r="104" spans="1:105" s="2" customFormat="1" ht="21" x14ac:dyDescent="0.2">
      <c r="A104" s="208" t="s">
        <v>163</v>
      </c>
      <c r="B104" s="209">
        <f>SUM(C104:S104)</f>
        <v>0</v>
      </c>
      <c r="C104" s="103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81"/>
      <c r="T104" s="183"/>
      <c r="U104" s="131"/>
      <c r="V104" s="2" t="str">
        <f>CA104</f>
        <v/>
      </c>
      <c r="BV104" s="3"/>
      <c r="BW104" s="3"/>
      <c r="BX104" s="4"/>
      <c r="BY104" s="4"/>
      <c r="BZ104" s="4"/>
      <c r="CA104" s="37" t="str">
        <f>IF(DA104=1,"* El Total de consultas por Sexo debe ser igual al Total de Consultas por Grupo de Edad. ","")</f>
        <v/>
      </c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6"/>
      <c r="DA104" s="38">
        <f>IF(B104&lt;&gt;U104+T104,1,0)</f>
        <v>0</v>
      </c>
    </row>
    <row r="105" spans="1:105" s="2" customFormat="1" x14ac:dyDescent="0.2">
      <c r="A105" s="210" t="s">
        <v>164</v>
      </c>
      <c r="B105" s="209">
        <f t="shared" ref="B105:B118" si="25">SUM(C105:S105)</f>
        <v>0</v>
      </c>
      <c r="C105" s="111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85"/>
      <c r="T105" s="187"/>
      <c r="U105" s="109"/>
      <c r="V105" s="2" t="str">
        <f t="shared" ref="V105:V118" si="26">CA105</f>
        <v/>
      </c>
      <c r="BV105" s="3"/>
      <c r="BW105" s="3"/>
      <c r="BX105" s="4"/>
      <c r="BY105" s="4"/>
      <c r="BZ105" s="4"/>
      <c r="CA105" s="37" t="str">
        <f t="shared" ref="CA105:CA118" si="27">IF(DA105=1,"* El Total de consultas por Sexo debe ser igual al Total de Consultas por Grupo de Edad. ","")</f>
        <v/>
      </c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6"/>
      <c r="DA105" s="38">
        <f t="shared" ref="DA105:DA118" si="28">IF(B105&lt;&gt;U105+T105,1,0)</f>
        <v>0</v>
      </c>
    </row>
    <row r="106" spans="1:105" s="2" customFormat="1" x14ac:dyDescent="0.2">
      <c r="A106" s="210" t="s">
        <v>165</v>
      </c>
      <c r="B106" s="209">
        <f t="shared" si="25"/>
        <v>0</v>
      </c>
      <c r="C106" s="111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85"/>
      <c r="T106" s="187"/>
      <c r="U106" s="109"/>
      <c r="V106" s="2" t="str">
        <f t="shared" si="26"/>
        <v/>
      </c>
      <c r="BV106" s="3"/>
      <c r="BW106" s="3"/>
      <c r="BX106" s="4"/>
      <c r="BY106" s="4"/>
      <c r="BZ106" s="4"/>
      <c r="CA106" s="37" t="str">
        <f t="shared" si="27"/>
        <v/>
      </c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6"/>
      <c r="DA106" s="38">
        <f t="shared" si="28"/>
        <v>0</v>
      </c>
    </row>
    <row r="107" spans="1:105" s="2" customFormat="1" ht="21" x14ac:dyDescent="0.2">
      <c r="A107" s="210" t="s">
        <v>166</v>
      </c>
      <c r="B107" s="209">
        <f t="shared" si="25"/>
        <v>0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85"/>
      <c r="T107" s="187"/>
      <c r="U107" s="109"/>
      <c r="V107" s="2" t="str">
        <f t="shared" si="26"/>
        <v/>
      </c>
      <c r="BV107" s="3"/>
      <c r="BW107" s="3"/>
      <c r="BX107" s="4"/>
      <c r="BY107" s="4"/>
      <c r="BZ107" s="4"/>
      <c r="CA107" s="37" t="str">
        <f t="shared" si="27"/>
        <v/>
      </c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6"/>
      <c r="DA107" s="38">
        <f t="shared" si="28"/>
        <v>0</v>
      </c>
    </row>
    <row r="108" spans="1:105" s="2" customFormat="1" x14ac:dyDescent="0.2">
      <c r="A108" s="210" t="s">
        <v>167</v>
      </c>
      <c r="B108" s="209">
        <f t="shared" si="25"/>
        <v>0</v>
      </c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85"/>
      <c r="T108" s="187"/>
      <c r="U108" s="109"/>
      <c r="V108" s="2" t="str">
        <f t="shared" si="26"/>
        <v/>
      </c>
      <c r="BV108" s="3"/>
      <c r="BW108" s="3"/>
      <c r="BX108" s="4"/>
      <c r="BY108" s="4"/>
      <c r="BZ108" s="4"/>
      <c r="CA108" s="37" t="str">
        <f t="shared" si="27"/>
        <v/>
      </c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6"/>
      <c r="DA108" s="38">
        <f t="shared" si="28"/>
        <v>0</v>
      </c>
    </row>
    <row r="109" spans="1:105" s="2" customFormat="1" x14ac:dyDescent="0.2">
      <c r="A109" s="210" t="s">
        <v>168</v>
      </c>
      <c r="B109" s="209">
        <f t="shared" si="25"/>
        <v>0</v>
      </c>
      <c r="C109" s="111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85"/>
      <c r="T109" s="187"/>
      <c r="U109" s="109"/>
      <c r="V109" s="2" t="str">
        <f t="shared" si="26"/>
        <v/>
      </c>
      <c r="BV109" s="3"/>
      <c r="BW109" s="3"/>
      <c r="BX109" s="4"/>
      <c r="BY109" s="4"/>
      <c r="BZ109" s="4"/>
      <c r="CA109" s="37" t="str">
        <f t="shared" si="27"/>
        <v/>
      </c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6"/>
      <c r="DA109" s="38">
        <f t="shared" si="28"/>
        <v>0</v>
      </c>
    </row>
    <row r="110" spans="1:105" s="2" customFormat="1" x14ac:dyDescent="0.2">
      <c r="A110" s="210" t="s">
        <v>169</v>
      </c>
      <c r="B110" s="209">
        <f t="shared" si="25"/>
        <v>0</v>
      </c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85"/>
      <c r="T110" s="187"/>
      <c r="U110" s="109"/>
      <c r="V110" s="2" t="str">
        <f t="shared" si="26"/>
        <v/>
      </c>
      <c r="BV110" s="3"/>
      <c r="BW110" s="3"/>
      <c r="BX110" s="4"/>
      <c r="BY110" s="4"/>
      <c r="BZ110" s="4"/>
      <c r="CA110" s="37" t="str">
        <f t="shared" si="27"/>
        <v/>
      </c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6"/>
      <c r="DA110" s="38">
        <f t="shared" si="28"/>
        <v>0</v>
      </c>
    </row>
    <row r="111" spans="1:105" s="2" customFormat="1" x14ac:dyDescent="0.2">
      <c r="A111" s="210" t="s">
        <v>170</v>
      </c>
      <c r="B111" s="209">
        <f t="shared" si="25"/>
        <v>0</v>
      </c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85"/>
      <c r="T111" s="187"/>
      <c r="U111" s="109"/>
      <c r="V111" s="2" t="str">
        <f t="shared" si="26"/>
        <v/>
      </c>
      <c r="BV111" s="3"/>
      <c r="BW111" s="3"/>
      <c r="BX111" s="4"/>
      <c r="BY111" s="4"/>
      <c r="BZ111" s="4"/>
      <c r="CA111" s="37" t="str">
        <f t="shared" si="27"/>
        <v/>
      </c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6"/>
      <c r="DA111" s="38">
        <f t="shared" si="28"/>
        <v>0</v>
      </c>
    </row>
    <row r="112" spans="1:105" s="2" customFormat="1" x14ac:dyDescent="0.2">
      <c r="A112" s="210" t="s">
        <v>171</v>
      </c>
      <c r="B112" s="209">
        <f t="shared" si="25"/>
        <v>0</v>
      </c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85"/>
      <c r="T112" s="187"/>
      <c r="U112" s="109"/>
      <c r="V112" s="2" t="str">
        <f t="shared" si="26"/>
        <v/>
      </c>
      <c r="BV112" s="3"/>
      <c r="BW112" s="3"/>
      <c r="BX112" s="4"/>
      <c r="BY112" s="4"/>
      <c r="BZ112" s="4"/>
      <c r="CA112" s="37" t="str">
        <f t="shared" si="27"/>
        <v/>
      </c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6"/>
      <c r="DA112" s="38">
        <f t="shared" si="28"/>
        <v>0</v>
      </c>
    </row>
    <row r="113" spans="1:233" x14ac:dyDescent="0.2">
      <c r="A113" s="211" t="s">
        <v>172</v>
      </c>
      <c r="B113" s="209">
        <f t="shared" si="25"/>
        <v>0</v>
      </c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85"/>
      <c r="T113" s="187"/>
      <c r="U113" s="109"/>
      <c r="V113" s="2" t="str">
        <f t="shared" si="26"/>
        <v/>
      </c>
      <c r="CA113" s="37" t="str">
        <f t="shared" si="27"/>
        <v/>
      </c>
      <c r="DA113" s="38">
        <f t="shared" si="28"/>
        <v>0</v>
      </c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</row>
    <row r="114" spans="1:233" x14ac:dyDescent="0.2">
      <c r="A114" s="211" t="s">
        <v>173</v>
      </c>
      <c r="B114" s="209">
        <f t="shared" si="25"/>
        <v>0</v>
      </c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85"/>
      <c r="T114" s="187"/>
      <c r="U114" s="109"/>
      <c r="V114" s="2" t="str">
        <f t="shared" si="26"/>
        <v/>
      </c>
      <c r="CA114" s="37" t="str">
        <f t="shared" si="27"/>
        <v/>
      </c>
      <c r="DA114" s="38">
        <f t="shared" si="28"/>
        <v>0</v>
      </c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</row>
    <row r="115" spans="1:233" x14ac:dyDescent="0.2">
      <c r="A115" s="211" t="s">
        <v>174</v>
      </c>
      <c r="B115" s="209">
        <f t="shared" si="25"/>
        <v>0</v>
      </c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85"/>
      <c r="T115" s="187"/>
      <c r="U115" s="109"/>
      <c r="V115" s="2" t="str">
        <f t="shared" si="26"/>
        <v/>
      </c>
      <c r="CA115" s="37" t="str">
        <f t="shared" si="27"/>
        <v/>
      </c>
      <c r="DA115" s="38">
        <f t="shared" si="28"/>
        <v>0</v>
      </c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</row>
    <row r="116" spans="1:233" x14ac:dyDescent="0.2">
      <c r="A116" s="211" t="s">
        <v>175</v>
      </c>
      <c r="B116" s="209">
        <f t="shared" si="25"/>
        <v>0</v>
      </c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85"/>
      <c r="T116" s="187"/>
      <c r="U116" s="109"/>
      <c r="V116" s="2" t="str">
        <f t="shared" si="26"/>
        <v/>
      </c>
      <c r="CA116" s="37" t="str">
        <f t="shared" si="27"/>
        <v/>
      </c>
      <c r="DA116" s="38">
        <f t="shared" si="28"/>
        <v>0</v>
      </c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</row>
    <row r="117" spans="1:233" x14ac:dyDescent="0.2">
      <c r="A117" s="211" t="s">
        <v>176</v>
      </c>
      <c r="B117" s="209">
        <f t="shared" si="25"/>
        <v>0</v>
      </c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85"/>
      <c r="T117" s="187"/>
      <c r="U117" s="109"/>
      <c r="V117" s="2" t="str">
        <f t="shared" si="26"/>
        <v/>
      </c>
      <c r="CA117" s="37" t="str">
        <f t="shared" si="27"/>
        <v/>
      </c>
      <c r="DA117" s="38">
        <f t="shared" si="28"/>
        <v>0</v>
      </c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</row>
    <row r="118" spans="1:233" x14ac:dyDescent="0.2">
      <c r="A118" s="212" t="s">
        <v>177</v>
      </c>
      <c r="B118" s="209">
        <f t="shared" si="25"/>
        <v>0</v>
      </c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89"/>
      <c r="T118" s="191"/>
      <c r="U118" s="119"/>
      <c r="V118" s="2" t="str">
        <f t="shared" si="26"/>
        <v/>
      </c>
      <c r="CA118" s="37" t="str">
        <f t="shared" si="27"/>
        <v/>
      </c>
      <c r="DA118" s="38">
        <f t="shared" si="28"/>
        <v>0</v>
      </c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</row>
    <row r="119" spans="1:233" x14ac:dyDescent="0.2">
      <c r="A119" s="213" t="s">
        <v>4</v>
      </c>
      <c r="B119" s="214">
        <f>SUM(C119:S119)</f>
        <v>0</v>
      </c>
      <c r="C119" s="215">
        <f>SUM(C104:C118)</f>
        <v>0</v>
      </c>
      <c r="D119" s="216">
        <f t="shared" ref="D119:U119" si="29">SUM(D104:D118)</f>
        <v>0</v>
      </c>
      <c r="E119" s="216">
        <f t="shared" si="29"/>
        <v>0</v>
      </c>
      <c r="F119" s="216">
        <f t="shared" si="29"/>
        <v>0</v>
      </c>
      <c r="G119" s="216">
        <f t="shared" si="29"/>
        <v>0</v>
      </c>
      <c r="H119" s="217">
        <f t="shared" si="29"/>
        <v>0</v>
      </c>
      <c r="I119" s="216">
        <f t="shared" si="29"/>
        <v>0</v>
      </c>
      <c r="J119" s="216">
        <f t="shared" si="29"/>
        <v>0</v>
      </c>
      <c r="K119" s="216">
        <f t="shared" si="29"/>
        <v>0</v>
      </c>
      <c r="L119" s="216">
        <f t="shared" si="29"/>
        <v>0</v>
      </c>
      <c r="M119" s="216">
        <f t="shared" si="29"/>
        <v>0</v>
      </c>
      <c r="N119" s="216">
        <f t="shared" si="29"/>
        <v>0</v>
      </c>
      <c r="O119" s="216">
        <f t="shared" si="29"/>
        <v>0</v>
      </c>
      <c r="P119" s="216">
        <f t="shared" si="29"/>
        <v>0</v>
      </c>
      <c r="Q119" s="216">
        <f t="shared" si="29"/>
        <v>0</v>
      </c>
      <c r="R119" s="216">
        <f t="shared" si="29"/>
        <v>0</v>
      </c>
      <c r="S119" s="218">
        <f t="shared" si="29"/>
        <v>0</v>
      </c>
      <c r="T119" s="219">
        <f t="shared" si="29"/>
        <v>0</v>
      </c>
      <c r="U119" s="218">
        <f t="shared" si="29"/>
        <v>0</v>
      </c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</row>
    <row r="198" spans="1:233" x14ac:dyDescent="0.2">
      <c r="A198" s="220">
        <f>SUM(C10:C35,C38:N41,B46:B49,C61,C65:C77,C82:C89,B94:B95,B99:C99,B119)</f>
        <v>2231</v>
      </c>
      <c r="B198" s="220">
        <f>SUM(DA10:DZ119)</f>
        <v>0</v>
      </c>
      <c r="C198" s="220"/>
      <c r="D198" s="220"/>
      <c r="E198" s="220"/>
      <c r="F198" s="220"/>
      <c r="G198" s="220"/>
    </row>
    <row r="202" spans="1:233" s="220" customFormat="1" x14ac:dyDescent="0.2">
      <c r="A202" s="2"/>
      <c r="B202" s="2"/>
      <c r="C202" s="2"/>
      <c r="D202" s="2"/>
      <c r="E202" s="2"/>
      <c r="F202" s="2"/>
      <c r="G202" s="2"/>
      <c r="BV202" s="221"/>
      <c r="BW202" s="221"/>
      <c r="BX202" s="4"/>
      <c r="BY202" s="4"/>
      <c r="BZ202" s="4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6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</row>
  </sheetData>
  <mergeCells count="89">
    <mergeCell ref="A13:B13"/>
    <mergeCell ref="A6:P6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8:A41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M43:AO44"/>
    <mergeCell ref="E44:F44"/>
    <mergeCell ref="G44:H44"/>
    <mergeCell ref="I44:J44"/>
    <mergeCell ref="K44:L44"/>
    <mergeCell ref="M44:N44"/>
    <mergeCell ref="O44:P44"/>
    <mergeCell ref="Y44:Z44"/>
    <mergeCell ref="AA44:AB44"/>
    <mergeCell ref="A43:A45"/>
    <mergeCell ref="B43:D44"/>
    <mergeCell ref="E43:AL43"/>
    <mergeCell ref="A51:B51"/>
    <mergeCell ref="Q44:R44"/>
    <mergeCell ref="S44:T44"/>
    <mergeCell ref="U44:V44"/>
    <mergeCell ref="W44:X44"/>
    <mergeCell ref="AC44:AD44"/>
    <mergeCell ref="AE44:AF44"/>
    <mergeCell ref="AG44:AH44"/>
    <mergeCell ref="AI44:AJ44"/>
    <mergeCell ref="AK44:AL44"/>
    <mergeCell ref="A67:A77"/>
    <mergeCell ref="A52:B52"/>
    <mergeCell ref="A53:B53"/>
    <mergeCell ref="A54:B54"/>
    <mergeCell ref="A55:B55"/>
    <mergeCell ref="A56:A58"/>
    <mergeCell ref="A59:B59"/>
    <mergeCell ref="A60:B60"/>
    <mergeCell ref="A61:B61"/>
    <mergeCell ref="A64:B64"/>
    <mergeCell ref="A65:B65"/>
    <mergeCell ref="A66:B66"/>
    <mergeCell ref="A79:B81"/>
    <mergeCell ref="C79:G79"/>
    <mergeCell ref="H79:I80"/>
    <mergeCell ref="C80:C81"/>
    <mergeCell ref="D80:F80"/>
    <mergeCell ref="G80:G81"/>
    <mergeCell ref="A97:A98"/>
    <mergeCell ref="B97:B98"/>
    <mergeCell ref="C97:C98"/>
    <mergeCell ref="A82:B82"/>
    <mergeCell ref="A83:B83"/>
    <mergeCell ref="A84:B84"/>
    <mergeCell ref="A85:B85"/>
    <mergeCell ref="A86:B86"/>
    <mergeCell ref="A87:B87"/>
    <mergeCell ref="A88:B88"/>
    <mergeCell ref="A89:B89"/>
    <mergeCell ref="A92:A93"/>
    <mergeCell ref="B92:B93"/>
    <mergeCell ref="C92:G92"/>
    <mergeCell ref="A101:A103"/>
    <mergeCell ref="B101:B103"/>
    <mergeCell ref="C101:S101"/>
    <mergeCell ref="T101:U102"/>
    <mergeCell ref="C102:S102"/>
  </mergeCells>
  <dataValidations count="1">
    <dataValidation type="whole" operator="greaterThanOrEqual" allowBlank="1" showInputMessage="1" showErrorMessage="1" sqref="D10:P35 C38:N41 D65:J77 E46:AO49 D52:M60 D82:I89 C94:G95 B99:C99 C104:U118">
      <formula1>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202"/>
  <sheetViews>
    <sheetView workbookViewId="0">
      <selection activeCell="A6" sqref="A6:P6"/>
    </sheetView>
  </sheetViews>
  <sheetFormatPr baseColWidth="10" defaultColWidth="11.42578125" defaultRowHeight="14.25" x14ac:dyDescent="0.2"/>
  <cols>
    <col min="1" max="1" width="40.42578125" style="2" customWidth="1"/>
    <col min="2" max="2" width="32.7109375" style="2" customWidth="1"/>
    <col min="3" max="3" width="18.28515625" style="2" customWidth="1"/>
    <col min="4" max="9" width="16" style="2" customWidth="1"/>
    <col min="10" max="10" width="16.7109375" style="2" customWidth="1"/>
    <col min="11" max="11" width="15.28515625" style="2" customWidth="1"/>
    <col min="12" max="12" width="14.5703125" style="2" customWidth="1"/>
    <col min="13" max="13" width="14.28515625" style="2" customWidth="1"/>
    <col min="14" max="14" width="11.42578125" style="2"/>
    <col min="15" max="15" width="10.85546875" style="2" customWidth="1"/>
    <col min="16" max="16" width="11" style="2" customWidth="1"/>
    <col min="17" max="73" width="11.42578125" style="2"/>
    <col min="74" max="75" width="11.42578125" style="3"/>
    <col min="76" max="76" width="11.42578125" style="4" customWidth="1"/>
    <col min="77" max="78" width="11.28515625" style="4" customWidth="1"/>
    <col min="79" max="103" width="11.28515625" style="5" hidden="1" customWidth="1"/>
    <col min="104" max="104" width="11.28515625" style="6" hidden="1" customWidth="1"/>
    <col min="105" max="120" width="11.42578125" style="7" hidden="1" customWidth="1"/>
    <col min="121" max="130" width="11.42578125" style="8" hidden="1" customWidth="1"/>
    <col min="131" max="233" width="11.42578125" style="8"/>
    <col min="234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",[9]NOMBRE!B2," - ","( ",[9]NOMBRE!C2,[9]NOMBRE!D2,[9]NOMBRE!E2,[9]NOMBRE!F2,[9]NOMBRE!G2," )")</f>
        <v>COMUNA: LINARES - ( 07401 )</v>
      </c>
    </row>
    <row r="3" spans="1:234" ht="16.350000000000001" customHeight="1" x14ac:dyDescent="0.2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",[9]NOMBRE!B6," - ","( ",[9]NOMBRE!C6,[9]NOMBRE!D6," )")</f>
        <v>MES: AGOSTO - ( 08 )</v>
      </c>
    </row>
    <row r="5" spans="1:234" ht="16.350000000000001" customHeight="1" x14ac:dyDescent="0.2">
      <c r="A5" s="1" t="str">
        <f>CONCATENATE("AÑO: ",[9]NOMBRE!B7)</f>
        <v>AÑO: 2023</v>
      </c>
    </row>
    <row r="6" spans="1:234" ht="15" customHeight="1" x14ac:dyDescent="0.2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</row>
    <row r="7" spans="1:234" ht="15" x14ac:dyDescent="0.2">
      <c r="A7" s="9"/>
      <c r="B7" s="9"/>
      <c r="C7" s="9"/>
      <c r="D7" s="9"/>
      <c r="E7" s="9"/>
      <c r="F7" s="9"/>
      <c r="G7" s="9"/>
      <c r="H7" s="10"/>
      <c r="I7" s="11"/>
      <c r="J7" s="12"/>
      <c r="K7" s="12"/>
    </row>
    <row r="8" spans="1:234" ht="32.1" customHeight="1" x14ac:dyDescent="0.2">
      <c r="A8" s="13" t="s">
        <v>2</v>
      </c>
      <c r="G8" s="13"/>
      <c r="I8" s="14"/>
      <c r="J8" s="12"/>
      <c r="K8" s="12"/>
    </row>
    <row r="9" spans="1:234" ht="66.75" customHeight="1" x14ac:dyDescent="0.2">
      <c r="A9" s="287" t="s">
        <v>3</v>
      </c>
      <c r="B9" s="288"/>
      <c r="C9" s="249" t="s">
        <v>4</v>
      </c>
      <c r="D9" s="16" t="s">
        <v>5</v>
      </c>
      <c r="E9" s="17" t="s">
        <v>6</v>
      </c>
      <c r="F9" s="17" t="s">
        <v>7</v>
      </c>
      <c r="G9" s="18" t="s">
        <v>8</v>
      </c>
      <c r="H9" s="19" t="s">
        <v>9</v>
      </c>
      <c r="I9" s="20" t="s">
        <v>10</v>
      </c>
      <c r="J9" s="20" t="s">
        <v>11</v>
      </c>
      <c r="K9" s="21" t="s">
        <v>12</v>
      </c>
      <c r="L9" s="22" t="s">
        <v>13</v>
      </c>
      <c r="M9" s="23" t="s">
        <v>14</v>
      </c>
      <c r="N9" s="24" t="s">
        <v>15</v>
      </c>
      <c r="O9" s="24" t="s">
        <v>16</v>
      </c>
      <c r="P9" s="24" t="s">
        <v>17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BV9" s="2"/>
      <c r="BW9" s="2"/>
      <c r="BX9" s="3"/>
      <c r="CZ9" s="5"/>
      <c r="HZ9" s="8"/>
    </row>
    <row r="10" spans="1:234" s="40" customFormat="1" ht="17.25" customHeight="1" x14ac:dyDescent="0.2">
      <c r="A10" s="308" t="s">
        <v>18</v>
      </c>
      <c r="B10" s="309"/>
      <c r="C10" s="25">
        <f>SUM(D10:G10)</f>
        <v>0</v>
      </c>
      <c r="D10" s="26"/>
      <c r="E10" s="27"/>
      <c r="F10" s="27"/>
      <c r="G10" s="28"/>
      <c r="H10" s="29"/>
      <c r="I10" s="30"/>
      <c r="J10" s="31"/>
      <c r="K10" s="29"/>
      <c r="L10" s="32"/>
      <c r="M10" s="33"/>
      <c r="N10" s="34"/>
      <c r="O10" s="34"/>
      <c r="P10" s="34"/>
      <c r="Q10" s="35" t="str">
        <f>CA10&amp;CB10&amp;CC10&amp;CD10</f>
        <v/>
      </c>
      <c r="R10" s="36"/>
      <c r="S10" s="36"/>
      <c r="T10" s="36"/>
      <c r="U10" s="36"/>
      <c r="V10" s="36"/>
      <c r="W10" s="36"/>
      <c r="X10" s="36"/>
      <c r="Y10" s="8"/>
      <c r="Z10" s="8"/>
      <c r="AA10" s="8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37" t="str">
        <f>IF(DA10=1,"* La suma del número de Primera, Segunda y Tercera o más Visitas de Seguimiento debe coincidir con el Total. ","")</f>
        <v/>
      </c>
      <c r="CB10" s="6" t="str">
        <f t="shared" ref="CB10:CB31" si="0">IF(DB10=1,"* Programa de Atención Domiciliaria a Personas con Dependencia Severa debe ser MENOR O IGUAL al Total. ","")</f>
        <v/>
      </c>
      <c r="CC10" s="37" t="str">
        <f>IF(DC10=1,"* Pueblos Originarios debe ser MENOR O IGUAL al Total. ","")</f>
        <v/>
      </c>
      <c r="CD10" s="37" t="str">
        <f>IF(DD10=1,"* Migrantes debe ser MENOR O IGUAL al Total. ","")</f>
        <v/>
      </c>
      <c r="CE10" s="6"/>
      <c r="CF10" s="6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38">
        <f t="shared" ref="DA10:DA31" si="1">IF((K10+J10+L10)&lt;&gt;C10,1,0)</f>
        <v>0</v>
      </c>
      <c r="DB10" s="7"/>
      <c r="DC10" s="38">
        <f t="shared" ref="DC10:DD17" si="2">IF(N10&gt;$C10,1,0)</f>
        <v>0</v>
      </c>
      <c r="DD10" s="38">
        <f t="shared" si="2"/>
        <v>0</v>
      </c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40" customFormat="1" ht="17.25" customHeight="1" x14ac:dyDescent="0.2">
      <c r="A11" s="306" t="s">
        <v>19</v>
      </c>
      <c r="B11" s="330"/>
      <c r="C11" s="25">
        <f>SUM(D11:G11)</f>
        <v>0</v>
      </c>
      <c r="D11" s="41"/>
      <c r="E11" s="42"/>
      <c r="F11" s="42"/>
      <c r="G11" s="43"/>
      <c r="H11" s="44"/>
      <c r="I11" s="45"/>
      <c r="J11" s="46"/>
      <c r="K11" s="44"/>
      <c r="L11" s="43"/>
      <c r="M11" s="47"/>
      <c r="N11" s="34"/>
      <c r="O11" s="34"/>
      <c r="P11" s="34"/>
      <c r="Q11" s="35" t="str">
        <f t="shared" ref="Q11:Q35" si="3">CA11&amp;CB11&amp;CC11&amp;CD11</f>
        <v/>
      </c>
      <c r="R11" s="36"/>
      <c r="S11" s="36"/>
      <c r="T11" s="36"/>
      <c r="U11" s="36"/>
      <c r="V11" s="36"/>
      <c r="W11" s="36"/>
      <c r="X11" s="36"/>
      <c r="Y11" s="8"/>
      <c r="Z11" s="8"/>
      <c r="AA11" s="8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37" t="str">
        <f t="shared" ref="CA11:CA35" si="4">IF(DA11=1,"* La suma del número de Primera, Segunda y Tercera o más Visitas de Seguimiento debe coincidir con el Total. ","")</f>
        <v/>
      </c>
      <c r="CB11" s="6" t="str">
        <f t="shared" si="0"/>
        <v/>
      </c>
      <c r="CC11" s="37" t="str">
        <f t="shared" ref="CC11:CC35" si="5">IF(DC11=1,"* Pueblos Originarios debe ser MENOR O IGUAL al Total. ","")</f>
        <v/>
      </c>
      <c r="CD11" s="37" t="str">
        <f t="shared" ref="CD11:CD35" si="6">IF(DD11=1,"* Migrantes debe ser MENOR O IGUAL al Total. ","")</f>
        <v/>
      </c>
      <c r="CE11" s="6"/>
      <c r="CF11" s="6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38">
        <f t="shared" si="1"/>
        <v>0</v>
      </c>
      <c r="DB11" s="7"/>
      <c r="DC11" s="38">
        <f t="shared" si="2"/>
        <v>0</v>
      </c>
      <c r="DD11" s="38">
        <f t="shared" si="2"/>
        <v>0</v>
      </c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40" customFormat="1" ht="17.25" customHeight="1" x14ac:dyDescent="0.2">
      <c r="A12" s="306" t="s">
        <v>20</v>
      </c>
      <c r="B12" s="330"/>
      <c r="C12" s="25">
        <f t="shared" ref="C12:C30" si="7">SUM(D12:G12)</f>
        <v>0</v>
      </c>
      <c r="D12" s="41"/>
      <c r="E12" s="42"/>
      <c r="F12" s="42"/>
      <c r="G12" s="43"/>
      <c r="H12" s="44"/>
      <c r="I12" s="45"/>
      <c r="J12" s="46"/>
      <c r="K12" s="44"/>
      <c r="L12" s="43"/>
      <c r="M12" s="47"/>
      <c r="N12" s="34"/>
      <c r="O12" s="34"/>
      <c r="P12" s="34"/>
      <c r="Q12" s="35" t="str">
        <f t="shared" si="3"/>
        <v/>
      </c>
      <c r="R12" s="36"/>
      <c r="S12" s="36"/>
      <c r="T12" s="36"/>
      <c r="U12" s="36"/>
      <c r="V12" s="36"/>
      <c r="W12" s="36"/>
      <c r="X12" s="36"/>
      <c r="Y12" s="8"/>
      <c r="Z12" s="8"/>
      <c r="AA12" s="8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37" t="str">
        <f t="shared" si="4"/>
        <v/>
      </c>
      <c r="CB12" s="6" t="str">
        <f t="shared" si="0"/>
        <v/>
      </c>
      <c r="CC12" s="37" t="str">
        <f t="shared" si="5"/>
        <v/>
      </c>
      <c r="CD12" s="37" t="str">
        <f t="shared" si="6"/>
        <v/>
      </c>
      <c r="CE12" s="6"/>
      <c r="CF12" s="6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38">
        <f t="shared" si="1"/>
        <v>0</v>
      </c>
      <c r="DB12" s="7"/>
      <c r="DC12" s="38">
        <f t="shared" si="2"/>
        <v>0</v>
      </c>
      <c r="DD12" s="38">
        <f t="shared" si="2"/>
        <v>0</v>
      </c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40" customFormat="1" ht="17.25" customHeight="1" x14ac:dyDescent="0.2">
      <c r="A13" s="306" t="s">
        <v>21</v>
      </c>
      <c r="B13" s="330"/>
      <c r="C13" s="25">
        <f>SUM(D13:G13)</f>
        <v>0</v>
      </c>
      <c r="D13" s="41"/>
      <c r="E13" s="42"/>
      <c r="F13" s="42"/>
      <c r="G13" s="43"/>
      <c r="H13" s="44"/>
      <c r="I13" s="45"/>
      <c r="J13" s="46"/>
      <c r="K13" s="44"/>
      <c r="L13" s="43"/>
      <c r="M13" s="47"/>
      <c r="N13" s="34"/>
      <c r="O13" s="34"/>
      <c r="P13" s="34"/>
      <c r="Q13" s="35" t="str">
        <f t="shared" si="3"/>
        <v/>
      </c>
      <c r="R13" s="36"/>
      <c r="S13" s="36"/>
      <c r="T13" s="36"/>
      <c r="U13" s="36"/>
      <c r="V13" s="36"/>
      <c r="W13" s="36"/>
      <c r="X13" s="36"/>
      <c r="Y13" s="8"/>
      <c r="Z13" s="8"/>
      <c r="AA13" s="8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37" t="str">
        <f t="shared" si="4"/>
        <v/>
      </c>
      <c r="CB13" s="6" t="str">
        <f t="shared" si="0"/>
        <v/>
      </c>
      <c r="CC13" s="37" t="str">
        <f t="shared" si="5"/>
        <v/>
      </c>
      <c r="CD13" s="37" t="str">
        <f t="shared" si="6"/>
        <v/>
      </c>
      <c r="CE13" s="6"/>
      <c r="CF13" s="6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38">
        <f t="shared" si="1"/>
        <v>0</v>
      </c>
      <c r="DB13" s="7"/>
      <c r="DC13" s="38">
        <f t="shared" si="2"/>
        <v>0</v>
      </c>
      <c r="DD13" s="38">
        <f t="shared" si="2"/>
        <v>0</v>
      </c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40" customFormat="1" ht="25.5" customHeight="1" x14ac:dyDescent="0.2">
      <c r="A14" s="306" t="s">
        <v>22</v>
      </c>
      <c r="B14" s="330"/>
      <c r="C14" s="25">
        <f t="shared" si="7"/>
        <v>0</v>
      </c>
      <c r="D14" s="41"/>
      <c r="E14" s="42"/>
      <c r="F14" s="42"/>
      <c r="G14" s="43"/>
      <c r="H14" s="44"/>
      <c r="I14" s="45"/>
      <c r="J14" s="46"/>
      <c r="K14" s="44"/>
      <c r="L14" s="43"/>
      <c r="M14" s="47"/>
      <c r="N14" s="34"/>
      <c r="O14" s="34"/>
      <c r="P14" s="34"/>
      <c r="Q14" s="35" t="str">
        <f t="shared" si="3"/>
        <v/>
      </c>
      <c r="R14" s="36"/>
      <c r="S14" s="36"/>
      <c r="T14" s="36"/>
      <c r="U14" s="36"/>
      <c r="V14" s="36"/>
      <c r="W14" s="36"/>
      <c r="X14" s="36"/>
      <c r="Y14" s="8"/>
      <c r="Z14" s="8"/>
      <c r="AA14" s="8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37" t="str">
        <f t="shared" si="4"/>
        <v/>
      </c>
      <c r="CB14" s="6" t="str">
        <f t="shared" si="0"/>
        <v/>
      </c>
      <c r="CC14" s="37" t="str">
        <f t="shared" si="5"/>
        <v/>
      </c>
      <c r="CD14" s="37" t="str">
        <f t="shared" si="6"/>
        <v/>
      </c>
      <c r="CE14" s="6"/>
      <c r="CF14" s="6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38">
        <f t="shared" si="1"/>
        <v>0</v>
      </c>
      <c r="DB14" s="7"/>
      <c r="DC14" s="38">
        <f t="shared" si="2"/>
        <v>0</v>
      </c>
      <c r="DD14" s="38">
        <f t="shared" si="2"/>
        <v>0</v>
      </c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40" customFormat="1" ht="27" customHeight="1" x14ac:dyDescent="0.2">
      <c r="A15" s="306" t="s">
        <v>23</v>
      </c>
      <c r="B15" s="330"/>
      <c r="C15" s="25">
        <f t="shared" si="7"/>
        <v>0</v>
      </c>
      <c r="D15" s="41"/>
      <c r="E15" s="42"/>
      <c r="F15" s="42"/>
      <c r="G15" s="43"/>
      <c r="H15" s="44"/>
      <c r="I15" s="45"/>
      <c r="J15" s="46"/>
      <c r="K15" s="44"/>
      <c r="L15" s="43"/>
      <c r="M15" s="47"/>
      <c r="N15" s="34"/>
      <c r="O15" s="34"/>
      <c r="P15" s="34"/>
      <c r="Q15" s="35" t="str">
        <f t="shared" si="3"/>
        <v/>
      </c>
      <c r="R15" s="36"/>
      <c r="S15" s="36"/>
      <c r="T15" s="36"/>
      <c r="U15" s="36"/>
      <c r="V15" s="36"/>
      <c r="W15" s="36"/>
      <c r="X15" s="36"/>
      <c r="Y15" s="8"/>
      <c r="Z15" s="8"/>
      <c r="AA15" s="8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37" t="str">
        <f t="shared" si="4"/>
        <v/>
      </c>
      <c r="CB15" s="6" t="str">
        <f t="shared" si="0"/>
        <v/>
      </c>
      <c r="CC15" s="37" t="str">
        <f t="shared" si="5"/>
        <v/>
      </c>
      <c r="CD15" s="37" t="str">
        <f t="shared" si="6"/>
        <v/>
      </c>
      <c r="CE15" s="6"/>
      <c r="CF15" s="6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38">
        <f t="shared" si="1"/>
        <v>0</v>
      </c>
      <c r="DB15" s="7"/>
      <c r="DC15" s="38">
        <f t="shared" si="2"/>
        <v>0</v>
      </c>
      <c r="DD15" s="38">
        <f t="shared" si="2"/>
        <v>0</v>
      </c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40" customFormat="1" ht="22.5" customHeight="1" x14ac:dyDescent="0.2">
      <c r="A16" s="306" t="s">
        <v>24</v>
      </c>
      <c r="B16" s="330"/>
      <c r="C16" s="25">
        <f t="shared" si="7"/>
        <v>0</v>
      </c>
      <c r="D16" s="41"/>
      <c r="E16" s="42"/>
      <c r="F16" s="42"/>
      <c r="G16" s="43"/>
      <c r="H16" s="44"/>
      <c r="I16" s="45"/>
      <c r="J16" s="46"/>
      <c r="K16" s="44"/>
      <c r="L16" s="43"/>
      <c r="M16" s="47"/>
      <c r="N16" s="34"/>
      <c r="O16" s="34"/>
      <c r="P16" s="34"/>
      <c r="Q16" s="35" t="str">
        <f t="shared" si="3"/>
        <v/>
      </c>
      <c r="R16" s="36"/>
      <c r="S16" s="36"/>
      <c r="T16" s="36"/>
      <c r="U16" s="36"/>
      <c r="V16" s="36"/>
      <c r="W16" s="36"/>
      <c r="X16" s="36"/>
      <c r="Y16" s="8"/>
      <c r="Z16" s="8"/>
      <c r="AA16" s="8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37" t="str">
        <f t="shared" si="4"/>
        <v/>
      </c>
      <c r="CB16" s="6" t="str">
        <f t="shared" si="0"/>
        <v/>
      </c>
      <c r="CC16" s="37" t="str">
        <f t="shared" si="5"/>
        <v/>
      </c>
      <c r="CD16" s="37" t="str">
        <f t="shared" si="6"/>
        <v/>
      </c>
      <c r="CE16" s="6"/>
      <c r="CF16" s="6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38">
        <f t="shared" si="1"/>
        <v>0</v>
      </c>
      <c r="DB16" s="7"/>
      <c r="DC16" s="38">
        <f t="shared" si="2"/>
        <v>0</v>
      </c>
      <c r="DD16" s="38">
        <f t="shared" si="2"/>
        <v>0</v>
      </c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40" customFormat="1" ht="17.25" customHeight="1" x14ac:dyDescent="0.2">
      <c r="A17" s="306" t="s">
        <v>25</v>
      </c>
      <c r="B17" s="330"/>
      <c r="C17" s="25">
        <f t="shared" si="7"/>
        <v>0</v>
      </c>
      <c r="D17" s="41"/>
      <c r="E17" s="42"/>
      <c r="F17" s="42"/>
      <c r="G17" s="43"/>
      <c r="H17" s="44"/>
      <c r="I17" s="45"/>
      <c r="J17" s="46"/>
      <c r="K17" s="44"/>
      <c r="L17" s="43"/>
      <c r="M17" s="47"/>
      <c r="N17" s="34"/>
      <c r="O17" s="34"/>
      <c r="P17" s="34"/>
      <c r="Q17" s="35" t="str">
        <f t="shared" si="3"/>
        <v/>
      </c>
      <c r="R17" s="36"/>
      <c r="S17" s="36"/>
      <c r="T17" s="36"/>
      <c r="U17" s="36"/>
      <c r="V17" s="36"/>
      <c r="W17" s="36"/>
      <c r="X17" s="36"/>
      <c r="Y17" s="8"/>
      <c r="Z17" s="8"/>
      <c r="AA17" s="8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37" t="str">
        <f t="shared" si="4"/>
        <v/>
      </c>
      <c r="CB17" s="6" t="str">
        <f t="shared" si="0"/>
        <v/>
      </c>
      <c r="CC17" s="37" t="str">
        <f t="shared" si="5"/>
        <v/>
      </c>
      <c r="CD17" s="37" t="str">
        <f t="shared" si="6"/>
        <v/>
      </c>
      <c r="CE17" s="6"/>
      <c r="CF17" s="6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38">
        <f t="shared" si="1"/>
        <v>0</v>
      </c>
      <c r="DB17" s="7"/>
      <c r="DC17" s="38">
        <f t="shared" si="2"/>
        <v>0</v>
      </c>
      <c r="DD17" s="38">
        <f t="shared" si="2"/>
        <v>0</v>
      </c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40" customFormat="1" ht="23.25" customHeight="1" x14ac:dyDescent="0.2">
      <c r="A18" s="306" t="s">
        <v>26</v>
      </c>
      <c r="B18" s="307"/>
      <c r="C18" s="25">
        <f t="shared" si="7"/>
        <v>0</v>
      </c>
      <c r="D18" s="41"/>
      <c r="E18" s="42"/>
      <c r="F18" s="42"/>
      <c r="G18" s="43"/>
      <c r="H18" s="44"/>
      <c r="I18" s="45"/>
      <c r="J18" s="46"/>
      <c r="K18" s="44"/>
      <c r="L18" s="43"/>
      <c r="M18" s="48"/>
      <c r="N18" s="34"/>
      <c r="O18" s="34"/>
      <c r="P18" s="34"/>
      <c r="Q18" s="35" t="str">
        <f t="shared" si="3"/>
        <v/>
      </c>
      <c r="R18" s="36"/>
      <c r="S18" s="36"/>
      <c r="T18" s="36"/>
      <c r="U18" s="36"/>
      <c r="V18" s="36"/>
      <c r="W18" s="36"/>
      <c r="X18" s="36"/>
      <c r="Y18" s="8"/>
      <c r="Z18" s="8"/>
      <c r="AA18" s="8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37" t="str">
        <f t="shared" si="4"/>
        <v/>
      </c>
      <c r="CB18" s="37" t="str">
        <f t="shared" si="0"/>
        <v/>
      </c>
      <c r="CC18" s="37" t="str">
        <f t="shared" si="5"/>
        <v/>
      </c>
      <c r="CD18" s="37" t="str">
        <f t="shared" si="6"/>
        <v/>
      </c>
      <c r="CE18" s="6"/>
      <c r="CF18" s="6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38">
        <f t="shared" si="1"/>
        <v>0</v>
      </c>
      <c r="DB18" s="38">
        <f>IF(M18&gt;$C18,1,0)</f>
        <v>0</v>
      </c>
      <c r="DC18" s="38">
        <f>IF(N18&gt;$C18,1,0)</f>
        <v>0</v>
      </c>
      <c r="DD18" s="38">
        <f>IF(O18&gt;$C18,1,0)</f>
        <v>0</v>
      </c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40" customFormat="1" ht="17.25" customHeight="1" x14ac:dyDescent="0.2">
      <c r="A19" s="306" t="s">
        <v>27</v>
      </c>
      <c r="B19" s="330"/>
      <c r="C19" s="25">
        <f t="shared" si="7"/>
        <v>0</v>
      </c>
      <c r="D19" s="41"/>
      <c r="E19" s="42"/>
      <c r="F19" s="42"/>
      <c r="G19" s="43"/>
      <c r="H19" s="44"/>
      <c r="I19" s="45"/>
      <c r="J19" s="46"/>
      <c r="K19" s="44"/>
      <c r="L19" s="43"/>
      <c r="M19" s="48"/>
      <c r="N19" s="34"/>
      <c r="O19" s="34"/>
      <c r="P19" s="34"/>
      <c r="Q19" s="35" t="str">
        <f t="shared" si="3"/>
        <v/>
      </c>
      <c r="R19" s="36"/>
      <c r="S19" s="36"/>
      <c r="T19" s="36"/>
      <c r="U19" s="36"/>
      <c r="V19" s="36"/>
      <c r="W19" s="36"/>
      <c r="X19" s="36"/>
      <c r="Y19" s="8"/>
      <c r="Z19" s="8"/>
      <c r="AA19" s="8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37" t="str">
        <f t="shared" si="4"/>
        <v/>
      </c>
      <c r="CB19" s="37" t="str">
        <f t="shared" si="0"/>
        <v/>
      </c>
      <c r="CC19" s="37" t="str">
        <f t="shared" si="5"/>
        <v/>
      </c>
      <c r="CD19" s="37" t="str">
        <f t="shared" si="6"/>
        <v/>
      </c>
      <c r="CE19" s="6"/>
      <c r="CF19" s="6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38">
        <f t="shared" si="1"/>
        <v>0</v>
      </c>
      <c r="DB19" s="38">
        <f>IF(M19&gt;C19,1,0)</f>
        <v>0</v>
      </c>
      <c r="DC19" s="38">
        <f t="shared" ref="DC19:DD35" si="8">IF(N19&gt;$C19,1,0)</f>
        <v>0</v>
      </c>
      <c r="DD19" s="38">
        <f t="shared" si="8"/>
        <v>0</v>
      </c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40" customFormat="1" ht="17.25" customHeight="1" x14ac:dyDescent="0.2">
      <c r="A20" s="306" t="s">
        <v>28</v>
      </c>
      <c r="B20" s="330"/>
      <c r="C20" s="25">
        <f t="shared" si="7"/>
        <v>0</v>
      </c>
      <c r="D20" s="41"/>
      <c r="E20" s="42"/>
      <c r="F20" s="42"/>
      <c r="G20" s="43"/>
      <c r="H20" s="44"/>
      <c r="I20" s="45"/>
      <c r="J20" s="46"/>
      <c r="K20" s="44"/>
      <c r="L20" s="43"/>
      <c r="M20" s="48"/>
      <c r="N20" s="34"/>
      <c r="O20" s="34"/>
      <c r="P20" s="34"/>
      <c r="Q20" s="35" t="str">
        <f t="shared" si="3"/>
        <v/>
      </c>
      <c r="R20" s="36"/>
      <c r="S20" s="36"/>
      <c r="T20" s="36"/>
      <c r="U20" s="36"/>
      <c r="V20" s="36"/>
      <c r="W20" s="36"/>
      <c r="X20" s="36"/>
      <c r="Y20" s="8"/>
      <c r="Z20" s="8"/>
      <c r="AA20" s="8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37" t="str">
        <f t="shared" si="4"/>
        <v/>
      </c>
      <c r="CB20" s="37" t="str">
        <f t="shared" si="0"/>
        <v/>
      </c>
      <c r="CC20" s="37" t="str">
        <f t="shared" si="5"/>
        <v/>
      </c>
      <c r="CD20" s="37" t="str">
        <f t="shared" si="6"/>
        <v/>
      </c>
      <c r="CE20" s="6"/>
      <c r="CF20" s="6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38">
        <f t="shared" si="1"/>
        <v>0</v>
      </c>
      <c r="DB20" s="38">
        <f>IF(M20&gt;C20,1,0)</f>
        <v>0</v>
      </c>
      <c r="DC20" s="38">
        <f t="shared" si="8"/>
        <v>0</v>
      </c>
      <c r="DD20" s="38">
        <f t="shared" si="8"/>
        <v>0</v>
      </c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40" customFormat="1" ht="25.5" customHeight="1" x14ac:dyDescent="0.2">
      <c r="A21" s="306" t="s">
        <v>29</v>
      </c>
      <c r="B21" s="330"/>
      <c r="C21" s="25">
        <f t="shared" si="7"/>
        <v>0</v>
      </c>
      <c r="D21" s="41"/>
      <c r="E21" s="42"/>
      <c r="F21" s="42"/>
      <c r="G21" s="43"/>
      <c r="H21" s="44"/>
      <c r="I21" s="45"/>
      <c r="J21" s="46"/>
      <c r="K21" s="44"/>
      <c r="L21" s="43"/>
      <c r="M21" s="47"/>
      <c r="N21" s="34"/>
      <c r="O21" s="34"/>
      <c r="P21" s="34"/>
      <c r="Q21" s="35" t="str">
        <f t="shared" si="3"/>
        <v/>
      </c>
      <c r="R21" s="36"/>
      <c r="S21" s="36"/>
      <c r="T21" s="36"/>
      <c r="U21" s="36"/>
      <c r="V21" s="36"/>
      <c r="W21" s="36"/>
      <c r="X21" s="36"/>
      <c r="Y21" s="8"/>
      <c r="Z21" s="8"/>
      <c r="AA21" s="8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37" t="str">
        <f t="shared" si="4"/>
        <v/>
      </c>
      <c r="CB21" s="6" t="str">
        <f t="shared" si="0"/>
        <v/>
      </c>
      <c r="CC21" s="37" t="str">
        <f t="shared" si="5"/>
        <v/>
      </c>
      <c r="CD21" s="37" t="str">
        <f t="shared" si="6"/>
        <v/>
      </c>
      <c r="CE21" s="6"/>
      <c r="CF21" s="6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38">
        <f t="shared" si="1"/>
        <v>0</v>
      </c>
      <c r="DB21" s="7"/>
      <c r="DC21" s="38">
        <f t="shared" si="8"/>
        <v>0</v>
      </c>
      <c r="DD21" s="38">
        <f t="shared" si="8"/>
        <v>0</v>
      </c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40" customFormat="1" ht="17.25" customHeight="1" x14ac:dyDescent="0.2">
      <c r="A22" s="306" t="s">
        <v>30</v>
      </c>
      <c r="B22" s="330"/>
      <c r="C22" s="25">
        <f t="shared" si="7"/>
        <v>0</v>
      </c>
      <c r="D22" s="41"/>
      <c r="E22" s="42"/>
      <c r="F22" s="42"/>
      <c r="G22" s="43"/>
      <c r="H22" s="44"/>
      <c r="I22" s="45"/>
      <c r="J22" s="46"/>
      <c r="K22" s="44"/>
      <c r="L22" s="43"/>
      <c r="M22" s="47"/>
      <c r="N22" s="34"/>
      <c r="O22" s="34"/>
      <c r="P22" s="34"/>
      <c r="Q22" s="35" t="str">
        <f t="shared" si="3"/>
        <v/>
      </c>
      <c r="R22" s="36"/>
      <c r="S22" s="36"/>
      <c r="T22" s="36"/>
      <c r="U22" s="36"/>
      <c r="V22" s="36"/>
      <c r="W22" s="36"/>
      <c r="X22" s="36"/>
      <c r="Y22" s="8"/>
      <c r="Z22" s="8"/>
      <c r="AA22" s="8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37" t="str">
        <f t="shared" si="4"/>
        <v/>
      </c>
      <c r="CB22" s="6" t="str">
        <f t="shared" si="0"/>
        <v/>
      </c>
      <c r="CC22" s="37" t="str">
        <f t="shared" si="5"/>
        <v/>
      </c>
      <c r="CD22" s="37" t="str">
        <f t="shared" si="6"/>
        <v/>
      </c>
      <c r="CE22" s="6"/>
      <c r="CF22" s="6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38">
        <f t="shared" si="1"/>
        <v>0</v>
      </c>
      <c r="DB22" s="7"/>
      <c r="DC22" s="38">
        <f t="shared" si="8"/>
        <v>0</v>
      </c>
      <c r="DD22" s="38">
        <f t="shared" si="8"/>
        <v>0</v>
      </c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40" customFormat="1" ht="17.25" customHeight="1" x14ac:dyDescent="0.2">
      <c r="A23" s="306" t="s">
        <v>31</v>
      </c>
      <c r="B23" s="307"/>
      <c r="C23" s="25">
        <f>SUM(D23:G23)</f>
        <v>0</v>
      </c>
      <c r="D23" s="41"/>
      <c r="E23" s="42"/>
      <c r="F23" s="42"/>
      <c r="G23" s="43"/>
      <c r="H23" s="44"/>
      <c r="I23" s="45"/>
      <c r="J23" s="46"/>
      <c r="K23" s="44"/>
      <c r="L23" s="43"/>
      <c r="M23" s="48"/>
      <c r="N23" s="34"/>
      <c r="O23" s="34"/>
      <c r="P23" s="34"/>
      <c r="Q23" s="35" t="str">
        <f t="shared" si="3"/>
        <v/>
      </c>
      <c r="R23" s="36"/>
      <c r="S23" s="36"/>
      <c r="T23" s="36"/>
      <c r="U23" s="36"/>
      <c r="V23" s="36"/>
      <c r="W23" s="36"/>
      <c r="X23" s="36"/>
      <c r="Y23" s="8"/>
      <c r="Z23" s="8"/>
      <c r="AA23" s="8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37" t="str">
        <f t="shared" si="4"/>
        <v/>
      </c>
      <c r="CB23" s="37" t="str">
        <f t="shared" si="0"/>
        <v/>
      </c>
      <c r="CC23" s="37" t="str">
        <f t="shared" si="5"/>
        <v/>
      </c>
      <c r="CD23" s="37" t="str">
        <f t="shared" si="6"/>
        <v/>
      </c>
      <c r="CE23" s="6"/>
      <c r="CF23" s="6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38">
        <f t="shared" si="1"/>
        <v>0</v>
      </c>
      <c r="DB23" s="38">
        <f>IF(M23&gt;C23,1,0)</f>
        <v>0</v>
      </c>
      <c r="DC23" s="38">
        <f t="shared" si="8"/>
        <v>0</v>
      </c>
      <c r="DD23" s="38">
        <f t="shared" si="8"/>
        <v>0</v>
      </c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40" customFormat="1" ht="17.25" customHeight="1" x14ac:dyDescent="0.2">
      <c r="A24" s="306" t="s">
        <v>32</v>
      </c>
      <c r="B24" s="307"/>
      <c r="C24" s="25">
        <f t="shared" si="7"/>
        <v>0</v>
      </c>
      <c r="D24" s="41"/>
      <c r="E24" s="42"/>
      <c r="F24" s="42"/>
      <c r="G24" s="43"/>
      <c r="H24" s="44"/>
      <c r="I24" s="45"/>
      <c r="J24" s="46"/>
      <c r="K24" s="44"/>
      <c r="L24" s="43"/>
      <c r="M24" s="48"/>
      <c r="N24" s="34"/>
      <c r="O24" s="34"/>
      <c r="P24" s="34"/>
      <c r="Q24" s="35" t="str">
        <f t="shared" si="3"/>
        <v/>
      </c>
      <c r="R24" s="36"/>
      <c r="S24" s="36"/>
      <c r="T24" s="36"/>
      <c r="U24" s="36"/>
      <c r="V24" s="36"/>
      <c r="W24" s="36"/>
      <c r="X24" s="36"/>
      <c r="Y24" s="8"/>
      <c r="Z24" s="8"/>
      <c r="AA24" s="8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37" t="str">
        <f t="shared" si="4"/>
        <v/>
      </c>
      <c r="CB24" s="37" t="str">
        <f t="shared" si="0"/>
        <v/>
      </c>
      <c r="CC24" s="37" t="str">
        <f t="shared" si="5"/>
        <v/>
      </c>
      <c r="CD24" s="37" t="str">
        <f t="shared" si="6"/>
        <v/>
      </c>
      <c r="CE24" s="6"/>
      <c r="CF24" s="6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38">
        <f t="shared" si="1"/>
        <v>0</v>
      </c>
      <c r="DB24" s="38">
        <f>IF(M24&gt;C24,1,0)</f>
        <v>0</v>
      </c>
      <c r="DC24" s="38">
        <f t="shared" si="8"/>
        <v>0</v>
      </c>
      <c r="DD24" s="38">
        <f t="shared" si="8"/>
        <v>0</v>
      </c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40" customFormat="1" ht="25.5" customHeight="1" x14ac:dyDescent="0.2">
      <c r="A25" s="306" t="s">
        <v>33</v>
      </c>
      <c r="B25" s="307"/>
      <c r="C25" s="25">
        <f>SUM(D25:G25)</f>
        <v>0</v>
      </c>
      <c r="D25" s="41"/>
      <c r="E25" s="42"/>
      <c r="F25" s="42"/>
      <c r="G25" s="43"/>
      <c r="H25" s="44"/>
      <c r="I25" s="45"/>
      <c r="J25" s="46"/>
      <c r="K25" s="44"/>
      <c r="L25" s="43"/>
      <c r="M25" s="48"/>
      <c r="N25" s="34"/>
      <c r="O25" s="34"/>
      <c r="P25" s="34"/>
      <c r="Q25" s="35" t="str">
        <f t="shared" si="3"/>
        <v/>
      </c>
      <c r="R25" s="36"/>
      <c r="S25" s="36"/>
      <c r="T25" s="36"/>
      <c r="U25" s="36"/>
      <c r="V25" s="36"/>
      <c r="W25" s="36"/>
      <c r="X25" s="36"/>
      <c r="Y25" s="8"/>
      <c r="Z25" s="8"/>
      <c r="AA25" s="8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37" t="str">
        <f t="shared" si="4"/>
        <v/>
      </c>
      <c r="CB25" s="37" t="str">
        <f t="shared" si="0"/>
        <v/>
      </c>
      <c r="CC25" s="37" t="str">
        <f t="shared" si="5"/>
        <v/>
      </c>
      <c r="CD25" s="37" t="str">
        <f t="shared" si="6"/>
        <v/>
      </c>
      <c r="CE25" s="6"/>
      <c r="CF25" s="6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38">
        <f t="shared" si="1"/>
        <v>0</v>
      </c>
      <c r="DB25" s="38">
        <f>IF(M25&gt;C25,1,0)</f>
        <v>0</v>
      </c>
      <c r="DC25" s="38">
        <f t="shared" si="8"/>
        <v>0</v>
      </c>
      <c r="DD25" s="38">
        <f t="shared" si="8"/>
        <v>0</v>
      </c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40" customFormat="1" ht="26.25" customHeight="1" x14ac:dyDescent="0.2">
      <c r="A26" s="306" t="s">
        <v>34</v>
      </c>
      <c r="B26" s="330"/>
      <c r="C26" s="25">
        <f t="shared" si="7"/>
        <v>0</v>
      </c>
      <c r="D26" s="41"/>
      <c r="E26" s="42"/>
      <c r="F26" s="42"/>
      <c r="G26" s="43"/>
      <c r="H26" s="44"/>
      <c r="I26" s="45"/>
      <c r="J26" s="46"/>
      <c r="K26" s="44"/>
      <c r="L26" s="43"/>
      <c r="M26" s="47"/>
      <c r="N26" s="34"/>
      <c r="O26" s="34"/>
      <c r="P26" s="34"/>
      <c r="Q26" s="35" t="str">
        <f t="shared" si="3"/>
        <v/>
      </c>
      <c r="R26" s="36"/>
      <c r="S26" s="36"/>
      <c r="T26" s="36"/>
      <c r="U26" s="36"/>
      <c r="V26" s="36"/>
      <c r="W26" s="36"/>
      <c r="X26" s="36"/>
      <c r="Y26" s="8"/>
      <c r="Z26" s="8"/>
      <c r="AA26" s="8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37" t="str">
        <f t="shared" si="4"/>
        <v/>
      </c>
      <c r="CB26" s="6" t="str">
        <f t="shared" si="0"/>
        <v/>
      </c>
      <c r="CC26" s="37" t="str">
        <f t="shared" si="5"/>
        <v/>
      </c>
      <c r="CD26" s="37" t="str">
        <f t="shared" si="6"/>
        <v/>
      </c>
      <c r="CE26" s="6"/>
      <c r="CF26" s="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38">
        <f t="shared" si="1"/>
        <v>0</v>
      </c>
      <c r="DB26" s="7"/>
      <c r="DC26" s="38">
        <f t="shared" si="8"/>
        <v>0</v>
      </c>
      <c r="DD26" s="38">
        <f t="shared" si="8"/>
        <v>0</v>
      </c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40" customFormat="1" ht="26.25" customHeight="1" x14ac:dyDescent="0.2">
      <c r="A27" s="306" t="s">
        <v>35</v>
      </c>
      <c r="B27" s="307"/>
      <c r="C27" s="25">
        <f t="shared" si="7"/>
        <v>0</v>
      </c>
      <c r="D27" s="41"/>
      <c r="E27" s="42"/>
      <c r="F27" s="42"/>
      <c r="G27" s="43"/>
      <c r="H27" s="44"/>
      <c r="I27" s="45"/>
      <c r="J27" s="46"/>
      <c r="K27" s="44"/>
      <c r="L27" s="43"/>
      <c r="M27" s="47"/>
      <c r="N27" s="34"/>
      <c r="O27" s="34"/>
      <c r="P27" s="34"/>
      <c r="Q27" s="35" t="str">
        <f t="shared" si="3"/>
        <v/>
      </c>
      <c r="R27" s="36"/>
      <c r="S27" s="36"/>
      <c r="T27" s="36"/>
      <c r="U27" s="36"/>
      <c r="V27" s="36"/>
      <c r="W27" s="36"/>
      <c r="X27" s="36"/>
      <c r="Y27" s="8"/>
      <c r="Z27" s="8"/>
      <c r="AA27" s="8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37" t="str">
        <f t="shared" si="4"/>
        <v/>
      </c>
      <c r="CB27" s="6" t="str">
        <f t="shared" si="0"/>
        <v/>
      </c>
      <c r="CC27" s="37" t="str">
        <f t="shared" si="5"/>
        <v/>
      </c>
      <c r="CD27" s="37" t="str">
        <f t="shared" si="6"/>
        <v/>
      </c>
      <c r="CE27" s="6"/>
      <c r="CF27" s="6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38">
        <f t="shared" si="1"/>
        <v>0</v>
      </c>
      <c r="DB27" s="7"/>
      <c r="DC27" s="38">
        <f t="shared" si="8"/>
        <v>0</v>
      </c>
      <c r="DD27" s="38">
        <f t="shared" si="8"/>
        <v>0</v>
      </c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40" customFormat="1" ht="24.75" customHeight="1" x14ac:dyDescent="0.2">
      <c r="A28" s="308" t="s">
        <v>36</v>
      </c>
      <c r="B28" s="331"/>
      <c r="C28" s="25">
        <f t="shared" si="7"/>
        <v>0</v>
      </c>
      <c r="D28" s="41"/>
      <c r="E28" s="42"/>
      <c r="F28" s="42"/>
      <c r="G28" s="43"/>
      <c r="H28" s="44"/>
      <c r="I28" s="45"/>
      <c r="J28" s="46"/>
      <c r="K28" s="44"/>
      <c r="L28" s="43"/>
      <c r="M28" s="47"/>
      <c r="N28" s="34"/>
      <c r="O28" s="34"/>
      <c r="P28" s="34"/>
      <c r="Q28" s="35" t="str">
        <f t="shared" si="3"/>
        <v/>
      </c>
      <c r="R28" s="36"/>
      <c r="S28" s="36"/>
      <c r="T28" s="36"/>
      <c r="U28" s="36"/>
      <c r="V28" s="36"/>
      <c r="W28" s="36"/>
      <c r="X28" s="36"/>
      <c r="Y28" s="8"/>
      <c r="Z28" s="8"/>
      <c r="AA28" s="8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37" t="str">
        <f t="shared" si="4"/>
        <v/>
      </c>
      <c r="CB28" s="6" t="str">
        <f t="shared" si="0"/>
        <v/>
      </c>
      <c r="CC28" s="37" t="str">
        <f t="shared" si="5"/>
        <v/>
      </c>
      <c r="CD28" s="37" t="str">
        <f t="shared" si="6"/>
        <v/>
      </c>
      <c r="CE28" s="6"/>
      <c r="CF28" s="6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38">
        <f t="shared" si="1"/>
        <v>0</v>
      </c>
      <c r="DB28" s="7"/>
      <c r="DC28" s="38">
        <f t="shared" si="8"/>
        <v>0</v>
      </c>
      <c r="DD28" s="38">
        <f t="shared" si="8"/>
        <v>0</v>
      </c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40" customFormat="1" ht="17.25" customHeight="1" x14ac:dyDescent="0.2">
      <c r="A29" s="308" t="s">
        <v>37</v>
      </c>
      <c r="B29" s="309"/>
      <c r="C29" s="25">
        <f t="shared" si="7"/>
        <v>0</v>
      </c>
      <c r="D29" s="41"/>
      <c r="E29" s="42"/>
      <c r="F29" s="42"/>
      <c r="G29" s="43"/>
      <c r="H29" s="44"/>
      <c r="I29" s="45"/>
      <c r="J29" s="46"/>
      <c r="K29" s="44"/>
      <c r="L29" s="43"/>
      <c r="M29" s="48"/>
      <c r="N29" s="34"/>
      <c r="O29" s="34"/>
      <c r="P29" s="34"/>
      <c r="Q29" s="35" t="str">
        <f t="shared" si="3"/>
        <v/>
      </c>
      <c r="R29" s="36"/>
      <c r="S29" s="36"/>
      <c r="T29" s="36"/>
      <c r="U29" s="36"/>
      <c r="V29" s="36"/>
      <c r="W29" s="36"/>
      <c r="X29" s="36"/>
      <c r="Y29" s="8"/>
      <c r="Z29" s="8"/>
      <c r="AA29" s="8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37" t="str">
        <f t="shared" si="4"/>
        <v/>
      </c>
      <c r="CB29" s="37" t="str">
        <f t="shared" si="0"/>
        <v/>
      </c>
      <c r="CC29" s="37" t="str">
        <f t="shared" si="5"/>
        <v/>
      </c>
      <c r="CD29" s="37" t="str">
        <f t="shared" si="6"/>
        <v/>
      </c>
      <c r="CE29" s="6"/>
      <c r="CF29" s="6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38">
        <f t="shared" si="1"/>
        <v>0</v>
      </c>
      <c r="DB29" s="38">
        <f t="shared" ref="DB29:DB35" si="9">IF(M29&gt;C29,1,0)</f>
        <v>0</v>
      </c>
      <c r="DC29" s="38">
        <f t="shared" si="8"/>
        <v>0</v>
      </c>
      <c r="DD29" s="38">
        <f t="shared" si="8"/>
        <v>0</v>
      </c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40" customFormat="1" ht="17.25" customHeight="1" x14ac:dyDescent="0.2">
      <c r="A30" s="306" t="s">
        <v>38</v>
      </c>
      <c r="B30" s="330"/>
      <c r="C30" s="25">
        <f t="shared" si="7"/>
        <v>0</v>
      </c>
      <c r="D30" s="49"/>
      <c r="E30" s="42"/>
      <c r="F30" s="42"/>
      <c r="G30" s="43"/>
      <c r="H30" s="45"/>
      <c r="I30" s="45"/>
      <c r="J30" s="49"/>
      <c r="K30" s="44"/>
      <c r="L30" s="43"/>
      <c r="M30" s="48"/>
      <c r="N30" s="34"/>
      <c r="O30" s="34"/>
      <c r="P30" s="34"/>
      <c r="Q30" s="35" t="str">
        <f t="shared" si="3"/>
        <v/>
      </c>
      <c r="R30" s="36"/>
      <c r="S30" s="36"/>
      <c r="T30" s="36"/>
      <c r="U30" s="36"/>
      <c r="V30" s="36"/>
      <c r="W30" s="36"/>
      <c r="X30" s="36"/>
      <c r="Y30" s="8"/>
      <c r="Z30" s="8"/>
      <c r="AA30" s="8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37" t="str">
        <f t="shared" si="4"/>
        <v/>
      </c>
      <c r="CB30" s="37" t="str">
        <f t="shared" si="0"/>
        <v/>
      </c>
      <c r="CC30" s="37" t="str">
        <f t="shared" si="5"/>
        <v/>
      </c>
      <c r="CD30" s="37" t="str">
        <f t="shared" si="6"/>
        <v/>
      </c>
      <c r="CE30" s="6"/>
      <c r="CF30" s="6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38">
        <f t="shared" si="1"/>
        <v>0</v>
      </c>
      <c r="DB30" s="38">
        <f t="shared" si="9"/>
        <v>0</v>
      </c>
      <c r="DC30" s="38">
        <f t="shared" si="8"/>
        <v>0</v>
      </c>
      <c r="DD30" s="38">
        <f t="shared" si="8"/>
        <v>0</v>
      </c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40" customFormat="1" ht="24" customHeight="1" x14ac:dyDescent="0.2">
      <c r="A31" s="332" t="s">
        <v>39</v>
      </c>
      <c r="B31" s="333"/>
      <c r="C31" s="25">
        <f>SUM(D31:G31)</f>
        <v>0</v>
      </c>
      <c r="D31" s="49"/>
      <c r="E31" s="42"/>
      <c r="F31" s="42"/>
      <c r="G31" s="43"/>
      <c r="H31" s="45"/>
      <c r="I31" s="45"/>
      <c r="J31" s="49"/>
      <c r="K31" s="44"/>
      <c r="L31" s="43"/>
      <c r="M31" s="48"/>
      <c r="N31" s="34"/>
      <c r="O31" s="34"/>
      <c r="P31" s="34"/>
      <c r="Q31" s="35" t="str">
        <f t="shared" si="3"/>
        <v/>
      </c>
      <c r="R31" s="36"/>
      <c r="S31" s="36"/>
      <c r="T31" s="36"/>
      <c r="U31" s="36"/>
      <c r="V31" s="36"/>
      <c r="W31" s="36"/>
      <c r="X31" s="36"/>
      <c r="Y31" s="8"/>
      <c r="Z31" s="8"/>
      <c r="AA31" s="8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37" t="str">
        <f t="shared" si="4"/>
        <v/>
      </c>
      <c r="CB31" s="37" t="str">
        <f t="shared" si="0"/>
        <v/>
      </c>
      <c r="CC31" s="37" t="str">
        <f t="shared" si="5"/>
        <v/>
      </c>
      <c r="CD31" s="37" t="str">
        <f t="shared" si="6"/>
        <v/>
      </c>
      <c r="CE31" s="6"/>
      <c r="CF31" s="6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38">
        <f t="shared" si="1"/>
        <v>0</v>
      </c>
      <c r="DB31" s="38">
        <f t="shared" si="9"/>
        <v>0</v>
      </c>
      <c r="DC31" s="38">
        <f t="shared" si="8"/>
        <v>0</v>
      </c>
      <c r="DD31" s="38">
        <f t="shared" si="8"/>
        <v>0</v>
      </c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40" customFormat="1" ht="24" customHeight="1" x14ac:dyDescent="0.2">
      <c r="A32" s="332" t="s">
        <v>40</v>
      </c>
      <c r="B32" s="333"/>
      <c r="C32" s="25">
        <f>SUM(D32:G32)</f>
        <v>0</v>
      </c>
      <c r="D32" s="49"/>
      <c r="E32" s="42"/>
      <c r="F32" s="42"/>
      <c r="G32" s="43"/>
      <c r="H32" s="44"/>
      <c r="I32" s="45"/>
      <c r="J32" s="49"/>
      <c r="K32" s="44"/>
      <c r="L32" s="43"/>
      <c r="M32" s="48"/>
      <c r="N32" s="34"/>
      <c r="O32" s="34"/>
      <c r="P32" s="34"/>
      <c r="Q32" s="35" t="str">
        <f t="shared" si="3"/>
        <v/>
      </c>
      <c r="R32" s="36"/>
      <c r="S32" s="36"/>
      <c r="T32" s="36"/>
      <c r="U32" s="36"/>
      <c r="V32" s="36"/>
      <c r="W32" s="36"/>
      <c r="X32" s="36"/>
      <c r="Y32" s="8"/>
      <c r="Z32" s="8"/>
      <c r="AA32" s="8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37" t="str">
        <f t="shared" si="4"/>
        <v/>
      </c>
      <c r="CB32" s="37" t="str">
        <f>IF(DB32=1,"* Programa de Atención Domiciliaria a Personas con Dependencia Severa debe ser MENOR O IGUAL al Total. ","")</f>
        <v/>
      </c>
      <c r="CC32" s="37" t="str">
        <f t="shared" si="5"/>
        <v/>
      </c>
      <c r="CD32" s="37" t="str">
        <f t="shared" si="6"/>
        <v/>
      </c>
      <c r="CE32" s="6"/>
      <c r="CF32" s="6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38"/>
      <c r="DB32" s="38">
        <f t="shared" si="9"/>
        <v>0</v>
      </c>
      <c r="DC32" s="38">
        <f t="shared" si="8"/>
        <v>0</v>
      </c>
      <c r="DD32" s="38">
        <f t="shared" si="8"/>
        <v>0</v>
      </c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40" customFormat="1" ht="24" customHeight="1" x14ac:dyDescent="0.2">
      <c r="A33" s="332" t="s">
        <v>41</v>
      </c>
      <c r="B33" s="333"/>
      <c r="C33" s="25">
        <f>SUM(D33:G33)</f>
        <v>0</v>
      </c>
      <c r="D33" s="49"/>
      <c r="E33" s="42"/>
      <c r="F33" s="42"/>
      <c r="G33" s="43"/>
      <c r="H33" s="44"/>
      <c r="I33" s="45"/>
      <c r="J33" s="49"/>
      <c r="K33" s="44"/>
      <c r="L33" s="43"/>
      <c r="M33" s="48"/>
      <c r="N33" s="34"/>
      <c r="O33" s="34"/>
      <c r="P33" s="34"/>
      <c r="Q33" s="35" t="str">
        <f t="shared" si="3"/>
        <v/>
      </c>
      <c r="R33" s="36"/>
      <c r="S33" s="36"/>
      <c r="T33" s="36"/>
      <c r="U33" s="36"/>
      <c r="V33" s="36"/>
      <c r="W33" s="36"/>
      <c r="X33" s="36"/>
      <c r="Y33" s="8"/>
      <c r="Z33" s="8"/>
      <c r="AA33" s="8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37" t="str">
        <f t="shared" si="4"/>
        <v/>
      </c>
      <c r="CB33" s="37" t="str">
        <f>IF(DB33=1,"* Programa de Atención Domiciliaria a Personas con Dependencia Severa debe ser MENOR O IGUAL al Total. ","")</f>
        <v/>
      </c>
      <c r="CC33" s="37" t="str">
        <f t="shared" si="5"/>
        <v/>
      </c>
      <c r="CD33" s="37" t="str">
        <f t="shared" si="6"/>
        <v/>
      </c>
      <c r="CE33" s="6"/>
      <c r="CF33" s="6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38">
        <f>IF((K33+J33+L33)&lt;&gt;C33,1,0)</f>
        <v>0</v>
      </c>
      <c r="DB33" s="38">
        <f t="shared" si="9"/>
        <v>0</v>
      </c>
      <c r="DC33" s="38">
        <f t="shared" si="8"/>
        <v>0</v>
      </c>
      <c r="DD33" s="38">
        <f t="shared" si="8"/>
        <v>0</v>
      </c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40" customFormat="1" ht="24" customHeight="1" x14ac:dyDescent="0.2">
      <c r="A34" s="334" t="s">
        <v>42</v>
      </c>
      <c r="B34" s="335"/>
      <c r="C34" s="50">
        <f>SUM(D34:G34)</f>
        <v>0</v>
      </c>
      <c r="D34" s="51"/>
      <c r="E34" s="27"/>
      <c r="F34" s="27"/>
      <c r="G34" s="32"/>
      <c r="H34" s="29"/>
      <c r="I34" s="30"/>
      <c r="J34" s="51"/>
      <c r="K34" s="29"/>
      <c r="L34" s="32"/>
      <c r="M34" s="48"/>
      <c r="N34" s="52"/>
      <c r="O34" s="52"/>
      <c r="P34" s="52"/>
      <c r="Q34" s="35" t="str">
        <f t="shared" si="3"/>
        <v/>
      </c>
      <c r="R34" s="36"/>
      <c r="S34" s="36"/>
      <c r="T34" s="36"/>
      <c r="U34" s="36"/>
      <c r="V34" s="36"/>
      <c r="W34" s="36"/>
      <c r="X34" s="36"/>
      <c r="Y34" s="8"/>
      <c r="Z34" s="8"/>
      <c r="AA34" s="8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37" t="str">
        <f t="shared" si="4"/>
        <v/>
      </c>
      <c r="CB34" s="37" t="str">
        <f>IF(DB34=1,"* Programa de Atención Domiciliaria a Personas con Dependencia Severa debe ser MENOR O IGUAL al Total. ","")</f>
        <v/>
      </c>
      <c r="CC34" s="37" t="str">
        <f t="shared" si="5"/>
        <v/>
      </c>
      <c r="CD34" s="37" t="str">
        <f t="shared" si="6"/>
        <v/>
      </c>
      <c r="CE34" s="6"/>
      <c r="CF34" s="6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38">
        <f>IF((K34+J34+L34)&lt;&gt;C34,1,0)</f>
        <v>0</v>
      </c>
      <c r="DB34" s="38">
        <f t="shared" si="9"/>
        <v>0</v>
      </c>
      <c r="DC34" s="38">
        <f t="shared" si="8"/>
        <v>0</v>
      </c>
      <c r="DD34" s="38">
        <f t="shared" si="8"/>
        <v>0</v>
      </c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40" customFormat="1" ht="24" customHeight="1" x14ac:dyDescent="0.2">
      <c r="A35" s="336" t="s">
        <v>43</v>
      </c>
      <c r="B35" s="337"/>
      <c r="C35" s="53">
        <f>SUM(D35:G35)</f>
        <v>0</v>
      </c>
      <c r="D35" s="54"/>
      <c r="E35" s="55"/>
      <c r="F35" s="55"/>
      <c r="G35" s="56"/>
      <c r="H35" s="57"/>
      <c r="I35" s="58"/>
      <c r="J35" s="54"/>
      <c r="K35" s="57"/>
      <c r="L35" s="56"/>
      <c r="M35" s="59"/>
      <c r="N35" s="60"/>
      <c r="O35" s="60"/>
      <c r="P35" s="60"/>
      <c r="Q35" s="35" t="str">
        <f t="shared" si="3"/>
        <v/>
      </c>
      <c r="R35" s="36"/>
      <c r="S35" s="36"/>
      <c r="T35" s="36"/>
      <c r="U35" s="36"/>
      <c r="V35" s="36"/>
      <c r="W35" s="36"/>
      <c r="X35" s="36"/>
      <c r="Y35" s="8"/>
      <c r="Z35" s="8"/>
      <c r="AA35" s="8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37" t="str">
        <f t="shared" si="4"/>
        <v/>
      </c>
      <c r="CB35" s="37" t="str">
        <f>IF(DB35=1,"* Programa de Atención Domiciliaria a Personas con Dependencia Severa debe ser MENOR O IGUAL al Total. ","")</f>
        <v/>
      </c>
      <c r="CC35" s="37" t="str">
        <f t="shared" si="5"/>
        <v/>
      </c>
      <c r="CD35" s="37" t="str">
        <f t="shared" si="6"/>
        <v/>
      </c>
      <c r="CE35" s="6"/>
      <c r="CF35" s="6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38">
        <f>IF((K35+J35+L35)&lt;&gt;C35,1,0)</f>
        <v>0</v>
      </c>
      <c r="DB35" s="38">
        <f t="shared" si="9"/>
        <v>0</v>
      </c>
      <c r="DC35" s="38">
        <f t="shared" si="8"/>
        <v>0</v>
      </c>
      <c r="DD35" s="38">
        <f t="shared" si="8"/>
        <v>0</v>
      </c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40" customFormat="1" ht="24" customHeight="1" x14ac:dyDescent="0.2">
      <c r="A36" s="13" t="s">
        <v>44</v>
      </c>
      <c r="B36" s="2"/>
      <c r="C36" s="2"/>
      <c r="D36" s="2"/>
      <c r="E36" s="2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8"/>
      <c r="Z36" s="8"/>
      <c r="AA36" s="8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6"/>
      <c r="CB36" s="6"/>
      <c r="CC36" s="6"/>
      <c r="CD36" s="6"/>
      <c r="CE36" s="6"/>
      <c r="CF36" s="6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7"/>
      <c r="DB36" s="7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40" customFormat="1" ht="51" customHeight="1" x14ac:dyDescent="0.2">
      <c r="A37" s="287" t="s">
        <v>3</v>
      </c>
      <c r="B37" s="289"/>
      <c r="C37" s="61" t="s">
        <v>45</v>
      </c>
      <c r="D37" s="17" t="s">
        <v>46</v>
      </c>
      <c r="E37" s="62" t="s">
        <v>47</v>
      </c>
      <c r="F37" s="62" t="s">
        <v>48</v>
      </c>
      <c r="G37" s="62" t="s">
        <v>49</v>
      </c>
      <c r="H37" s="62" t="s">
        <v>50</v>
      </c>
      <c r="I37" s="62" t="s">
        <v>51</v>
      </c>
      <c r="J37" s="17" t="s">
        <v>52</v>
      </c>
      <c r="K37" s="62" t="s">
        <v>16</v>
      </c>
      <c r="L37" s="17" t="s">
        <v>15</v>
      </c>
      <c r="M37" s="17" t="s">
        <v>53</v>
      </c>
      <c r="N37" s="24" t="s">
        <v>54</v>
      </c>
      <c r="O37" s="36"/>
      <c r="P37" s="36"/>
      <c r="Q37" s="36"/>
      <c r="R37" s="36"/>
      <c r="S37" s="36"/>
      <c r="T37" s="36"/>
      <c r="U37" s="36"/>
      <c r="V37" s="36"/>
      <c r="W37" s="36"/>
      <c r="X37" s="8"/>
      <c r="Y37" s="8"/>
      <c r="Z37" s="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4"/>
      <c r="BY37" s="4"/>
      <c r="BZ37" s="8"/>
      <c r="CA37" s="6"/>
      <c r="CB37" s="6"/>
      <c r="CC37" s="6"/>
      <c r="CD37" s="6"/>
      <c r="CE37" s="6"/>
      <c r="CF37" s="6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6"/>
      <c r="DA37" s="7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</row>
    <row r="38" spans="1:234" s="40" customFormat="1" ht="24" customHeight="1" x14ac:dyDescent="0.2">
      <c r="A38" s="303" t="s">
        <v>55</v>
      </c>
      <c r="B38" s="64" t="s">
        <v>56</v>
      </c>
      <c r="C38" s="6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  <c r="O38" s="36"/>
      <c r="P38" s="36"/>
      <c r="Q38" s="36"/>
      <c r="R38" s="36"/>
      <c r="S38" s="36"/>
      <c r="T38" s="36"/>
      <c r="U38" s="36"/>
      <c r="V38" s="36"/>
      <c r="W38" s="36"/>
      <c r="X38" s="8"/>
      <c r="Y38" s="8"/>
      <c r="Z38" s="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4"/>
      <c r="BY38" s="4"/>
      <c r="BZ38" s="8"/>
      <c r="CA38" s="6"/>
      <c r="CB38" s="6"/>
      <c r="CC38" s="6"/>
      <c r="CD38" s="6"/>
      <c r="CE38" s="6"/>
      <c r="CF38" s="6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6"/>
      <c r="DA38" s="7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</row>
    <row r="39" spans="1:234" s="40" customFormat="1" ht="34.9" customHeight="1" x14ac:dyDescent="0.2">
      <c r="A39" s="303"/>
      <c r="B39" s="68" t="s">
        <v>57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36"/>
      <c r="P39" s="36"/>
      <c r="Q39" s="36"/>
      <c r="R39" s="36"/>
      <c r="S39" s="36"/>
      <c r="T39" s="36"/>
      <c r="U39" s="36"/>
      <c r="V39" s="36"/>
      <c r="W39" s="36"/>
      <c r="X39" s="8"/>
      <c r="Y39" s="8"/>
      <c r="Z39" s="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4"/>
      <c r="BY39" s="4"/>
      <c r="BZ39" s="8"/>
      <c r="CA39" s="6"/>
      <c r="CB39" s="6"/>
      <c r="CC39" s="6"/>
      <c r="CD39" s="6"/>
      <c r="CE39" s="6"/>
      <c r="CF39" s="6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6"/>
      <c r="DA39" s="7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</row>
    <row r="40" spans="1:234" s="40" customFormat="1" ht="38.25" customHeight="1" x14ac:dyDescent="0.2">
      <c r="A40" s="303"/>
      <c r="B40" s="68" t="s">
        <v>58</v>
      </c>
      <c r="C40" s="6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  <c r="O40" s="36"/>
      <c r="P40" s="36"/>
      <c r="Q40" s="36"/>
      <c r="R40" s="36"/>
      <c r="S40" s="36"/>
      <c r="T40" s="36"/>
      <c r="U40" s="36"/>
      <c r="V40" s="36"/>
      <c r="W40" s="36"/>
      <c r="X40" s="8"/>
      <c r="Y40" s="8"/>
      <c r="Z40" s="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4"/>
      <c r="BY40" s="4"/>
      <c r="BZ40" s="8"/>
      <c r="CA40" s="6"/>
      <c r="CB40" s="6"/>
      <c r="CC40" s="6"/>
      <c r="CD40" s="6"/>
      <c r="CE40" s="6"/>
      <c r="CF40" s="6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6"/>
      <c r="DA40" s="7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</row>
    <row r="41" spans="1:234" s="40" customFormat="1" ht="31.5" customHeight="1" x14ac:dyDescent="0.2">
      <c r="A41" s="303"/>
      <c r="B41" s="72" t="s">
        <v>59</v>
      </c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36"/>
      <c r="P41" s="36"/>
      <c r="Q41" s="36"/>
      <c r="R41" s="36"/>
      <c r="S41" s="36"/>
      <c r="T41" s="36"/>
      <c r="U41" s="36"/>
      <c r="V41" s="36"/>
      <c r="W41" s="36"/>
      <c r="X41" s="8"/>
      <c r="Y41" s="8"/>
      <c r="Z41" s="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4"/>
      <c r="BY41" s="4"/>
      <c r="BZ41" s="8"/>
      <c r="CA41" s="6"/>
      <c r="CB41" s="6"/>
      <c r="CC41" s="6"/>
      <c r="CD41" s="6"/>
      <c r="CE41" s="6"/>
      <c r="CF41" s="6"/>
      <c r="CG41" s="6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6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</row>
    <row r="42" spans="1:234" s="40" customFormat="1" ht="31.5" customHeight="1" x14ac:dyDescent="0.2">
      <c r="A42" s="76" t="s">
        <v>60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3"/>
      <c r="BY42" s="4"/>
      <c r="BZ42" s="4"/>
      <c r="CA42" s="6"/>
      <c r="CB42" s="6"/>
      <c r="CC42" s="6"/>
      <c r="CD42" s="6"/>
      <c r="CE42" s="6"/>
      <c r="CF42" s="6"/>
      <c r="CG42" s="6"/>
      <c r="CH42" s="6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7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40" customFormat="1" ht="31.5" customHeight="1" x14ac:dyDescent="0.2">
      <c r="A43" s="318" t="s">
        <v>3</v>
      </c>
      <c r="B43" s="321" t="s">
        <v>4</v>
      </c>
      <c r="C43" s="322"/>
      <c r="D43" s="323"/>
      <c r="E43" s="327" t="s">
        <v>61</v>
      </c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9"/>
      <c r="AM43" s="290" t="s">
        <v>62</v>
      </c>
      <c r="AN43" s="298"/>
      <c r="AO43" s="291"/>
      <c r="AP43" s="2"/>
      <c r="AQ43" s="2"/>
      <c r="AR43" s="2"/>
      <c r="AS43" s="77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3"/>
      <c r="BY43" s="4"/>
      <c r="BZ43" s="4"/>
      <c r="CA43" s="6"/>
      <c r="CB43" s="6"/>
      <c r="CC43" s="6"/>
      <c r="CD43" s="6"/>
      <c r="CE43" s="6"/>
      <c r="CF43" s="6"/>
      <c r="CG43" s="6"/>
      <c r="CH43" s="6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7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40" customFormat="1" ht="18.600000000000001" customHeight="1" x14ac:dyDescent="0.2">
      <c r="A44" s="319"/>
      <c r="B44" s="324"/>
      <c r="C44" s="325"/>
      <c r="D44" s="326"/>
      <c r="E44" s="287" t="s">
        <v>63</v>
      </c>
      <c r="F44" s="289"/>
      <c r="G44" s="287" t="s">
        <v>64</v>
      </c>
      <c r="H44" s="289"/>
      <c r="I44" s="287" t="s">
        <v>65</v>
      </c>
      <c r="J44" s="289"/>
      <c r="K44" s="287" t="s">
        <v>66</v>
      </c>
      <c r="L44" s="289"/>
      <c r="M44" s="287" t="s">
        <v>67</v>
      </c>
      <c r="N44" s="289"/>
      <c r="O44" s="287" t="s">
        <v>68</v>
      </c>
      <c r="P44" s="289"/>
      <c r="Q44" s="287" t="s">
        <v>69</v>
      </c>
      <c r="R44" s="289"/>
      <c r="S44" s="287" t="s">
        <v>70</v>
      </c>
      <c r="T44" s="289"/>
      <c r="U44" s="287" t="s">
        <v>71</v>
      </c>
      <c r="V44" s="289"/>
      <c r="W44" s="287" t="s">
        <v>72</v>
      </c>
      <c r="X44" s="289"/>
      <c r="Y44" s="287" t="s">
        <v>73</v>
      </c>
      <c r="Z44" s="289"/>
      <c r="AA44" s="287" t="s">
        <v>74</v>
      </c>
      <c r="AB44" s="289"/>
      <c r="AC44" s="287" t="s">
        <v>75</v>
      </c>
      <c r="AD44" s="289"/>
      <c r="AE44" s="287" t="s">
        <v>76</v>
      </c>
      <c r="AF44" s="289"/>
      <c r="AG44" s="287" t="s">
        <v>77</v>
      </c>
      <c r="AH44" s="289"/>
      <c r="AI44" s="287" t="s">
        <v>78</v>
      </c>
      <c r="AJ44" s="289"/>
      <c r="AK44" s="287" t="s">
        <v>79</v>
      </c>
      <c r="AL44" s="289"/>
      <c r="AM44" s="294"/>
      <c r="AN44" s="300"/>
      <c r="AO44" s="29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3"/>
      <c r="BS44" s="4"/>
      <c r="BT44" s="4"/>
      <c r="BU44" s="8"/>
      <c r="BV44" s="8"/>
      <c r="BW44" s="8"/>
      <c r="BX44" s="8"/>
      <c r="BY44" s="8"/>
      <c r="BZ44" s="8"/>
      <c r="CA44" s="6"/>
      <c r="CB44" s="6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6"/>
      <c r="CV44" s="5"/>
      <c r="CW44" s="5"/>
      <c r="CX44" s="5"/>
      <c r="CY44" s="5"/>
      <c r="CZ44" s="5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</row>
    <row r="45" spans="1:234" s="40" customFormat="1" ht="16.149999999999999" customHeight="1" x14ac:dyDescent="0.2">
      <c r="A45" s="320"/>
      <c r="B45" s="78" t="s">
        <v>80</v>
      </c>
      <c r="C45" s="79" t="s">
        <v>81</v>
      </c>
      <c r="D45" s="246" t="s">
        <v>82</v>
      </c>
      <c r="E45" s="79" t="s">
        <v>81</v>
      </c>
      <c r="F45" s="246" t="s">
        <v>82</v>
      </c>
      <c r="G45" s="79" t="s">
        <v>81</v>
      </c>
      <c r="H45" s="246" t="s">
        <v>82</v>
      </c>
      <c r="I45" s="79" t="s">
        <v>81</v>
      </c>
      <c r="J45" s="246" t="s">
        <v>82</v>
      </c>
      <c r="K45" s="79" t="s">
        <v>81</v>
      </c>
      <c r="L45" s="246" t="s">
        <v>82</v>
      </c>
      <c r="M45" s="79" t="s">
        <v>81</v>
      </c>
      <c r="N45" s="246" t="s">
        <v>82</v>
      </c>
      <c r="O45" s="79" t="s">
        <v>81</v>
      </c>
      <c r="P45" s="246" t="s">
        <v>82</v>
      </c>
      <c r="Q45" s="79" t="s">
        <v>81</v>
      </c>
      <c r="R45" s="246" t="s">
        <v>82</v>
      </c>
      <c r="S45" s="79" t="s">
        <v>81</v>
      </c>
      <c r="T45" s="246" t="s">
        <v>82</v>
      </c>
      <c r="U45" s="79" t="s">
        <v>81</v>
      </c>
      <c r="V45" s="246" t="s">
        <v>82</v>
      </c>
      <c r="W45" s="79" t="s">
        <v>81</v>
      </c>
      <c r="X45" s="246" t="s">
        <v>82</v>
      </c>
      <c r="Y45" s="79" t="s">
        <v>81</v>
      </c>
      <c r="Z45" s="246" t="s">
        <v>82</v>
      </c>
      <c r="AA45" s="79" t="s">
        <v>81</v>
      </c>
      <c r="AB45" s="246" t="s">
        <v>82</v>
      </c>
      <c r="AC45" s="79" t="s">
        <v>81</v>
      </c>
      <c r="AD45" s="246" t="s">
        <v>82</v>
      </c>
      <c r="AE45" s="79" t="s">
        <v>81</v>
      </c>
      <c r="AF45" s="246" t="s">
        <v>82</v>
      </c>
      <c r="AG45" s="79" t="s">
        <v>81</v>
      </c>
      <c r="AH45" s="246" t="s">
        <v>82</v>
      </c>
      <c r="AI45" s="79" t="s">
        <v>81</v>
      </c>
      <c r="AJ45" s="246" t="s">
        <v>82</v>
      </c>
      <c r="AK45" s="79" t="s">
        <v>81</v>
      </c>
      <c r="AL45" s="246" t="s">
        <v>82</v>
      </c>
      <c r="AM45" s="248" t="s">
        <v>83</v>
      </c>
      <c r="AN45" s="247" t="s">
        <v>84</v>
      </c>
      <c r="AO45" s="247" t="s">
        <v>85</v>
      </c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3"/>
      <c r="BS45" s="4"/>
      <c r="BT45" s="4"/>
      <c r="BU45" s="8"/>
      <c r="BV45" s="8"/>
      <c r="BW45" s="8"/>
      <c r="BX45" s="8"/>
      <c r="BY45" s="8"/>
      <c r="BZ45" s="8"/>
      <c r="CA45" s="6"/>
      <c r="CB45" s="6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6"/>
      <c r="CV45" s="5"/>
      <c r="CW45" s="5"/>
      <c r="CX45" s="5"/>
      <c r="CY45" s="5"/>
      <c r="CZ45" s="5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</row>
    <row r="46" spans="1:234" s="40" customFormat="1" ht="16.899999999999999" customHeight="1" x14ac:dyDescent="0.25">
      <c r="A46" s="83" t="s">
        <v>86</v>
      </c>
      <c r="B46" s="84">
        <f>SUM(C46:D46)</f>
        <v>0</v>
      </c>
      <c r="C46" s="84">
        <f t="shared" ref="C46:D49" si="10">+E46+G46+I46+K46+M46+O46+Q46+S46+U46+W46+Y46+AA46+AC46+AE46+AG46+AI46+AK46</f>
        <v>0</v>
      </c>
      <c r="D46" s="85">
        <f t="shared" si="10"/>
        <v>0</v>
      </c>
      <c r="E46" s="65"/>
      <c r="F46" s="67"/>
      <c r="G46" s="65"/>
      <c r="H46" s="67"/>
      <c r="I46" s="65"/>
      <c r="J46" s="67"/>
      <c r="K46" s="65"/>
      <c r="L46" s="67"/>
      <c r="M46" s="65"/>
      <c r="N46" s="67"/>
      <c r="O46" s="65"/>
      <c r="P46" s="67"/>
      <c r="Q46" s="65"/>
      <c r="R46" s="67"/>
      <c r="S46" s="65"/>
      <c r="T46" s="67"/>
      <c r="U46" s="65"/>
      <c r="V46" s="67"/>
      <c r="W46" s="65"/>
      <c r="X46" s="67"/>
      <c r="Y46" s="65"/>
      <c r="Z46" s="67"/>
      <c r="AA46" s="65"/>
      <c r="AB46" s="67"/>
      <c r="AC46" s="65"/>
      <c r="AD46" s="67"/>
      <c r="AE46" s="65"/>
      <c r="AF46" s="67"/>
      <c r="AG46" s="65"/>
      <c r="AH46" s="67"/>
      <c r="AI46" s="65"/>
      <c r="AJ46" s="67"/>
      <c r="AK46" s="65"/>
      <c r="AL46" s="67"/>
      <c r="AM46" s="86"/>
      <c r="AN46" s="86"/>
      <c r="AO46" s="86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3"/>
      <c r="BS46" s="4"/>
      <c r="BT46" s="4"/>
      <c r="BU46" s="8"/>
      <c r="BV46" s="8"/>
      <c r="BW46" s="8"/>
      <c r="BX46" s="8"/>
      <c r="BY46" s="8"/>
      <c r="BZ46" s="8"/>
      <c r="CA46" s="6"/>
      <c r="CB46" s="6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6"/>
      <c r="CV46" s="5"/>
      <c r="CW46" s="5"/>
      <c r="CX46" s="5"/>
      <c r="CY46" s="5"/>
      <c r="CZ46" s="5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</row>
    <row r="47" spans="1:234" s="40" customFormat="1" ht="16.899999999999999" customHeight="1" x14ac:dyDescent="0.25">
      <c r="A47" s="87" t="s">
        <v>87</v>
      </c>
      <c r="B47" s="88">
        <f>SUM(C47:D47)</f>
        <v>0</v>
      </c>
      <c r="C47" s="88">
        <f t="shared" si="10"/>
        <v>0</v>
      </c>
      <c r="D47" s="89">
        <f t="shared" si="10"/>
        <v>0</v>
      </c>
      <c r="E47" s="69"/>
      <c r="F47" s="71"/>
      <c r="G47" s="69"/>
      <c r="H47" s="71"/>
      <c r="I47" s="69"/>
      <c r="J47" s="71"/>
      <c r="K47" s="69"/>
      <c r="L47" s="71"/>
      <c r="M47" s="69"/>
      <c r="N47" s="71"/>
      <c r="O47" s="69"/>
      <c r="P47" s="71"/>
      <c r="Q47" s="69"/>
      <c r="R47" s="71"/>
      <c r="S47" s="69"/>
      <c r="T47" s="71"/>
      <c r="U47" s="69"/>
      <c r="V47" s="71"/>
      <c r="W47" s="69"/>
      <c r="X47" s="71"/>
      <c r="Y47" s="69"/>
      <c r="Z47" s="71"/>
      <c r="AA47" s="69"/>
      <c r="AB47" s="71"/>
      <c r="AC47" s="69"/>
      <c r="AD47" s="71"/>
      <c r="AE47" s="69"/>
      <c r="AF47" s="71"/>
      <c r="AG47" s="69"/>
      <c r="AH47" s="71"/>
      <c r="AI47" s="69"/>
      <c r="AJ47" s="71"/>
      <c r="AK47" s="69"/>
      <c r="AL47" s="71"/>
      <c r="AM47" s="90"/>
      <c r="AN47" s="90"/>
      <c r="AO47" s="90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3"/>
      <c r="BS47" s="4"/>
      <c r="BT47" s="4"/>
      <c r="BU47" s="8"/>
      <c r="BV47" s="8"/>
      <c r="BW47" s="8"/>
      <c r="BX47" s="8"/>
      <c r="BY47" s="8"/>
      <c r="BZ47" s="8"/>
      <c r="CA47" s="6"/>
      <c r="CB47" s="6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6"/>
      <c r="CV47" s="5"/>
      <c r="CW47" s="5"/>
      <c r="CX47" s="5"/>
      <c r="CY47" s="5"/>
      <c r="CZ47" s="5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</row>
    <row r="48" spans="1:234" s="40" customFormat="1" ht="16.899999999999999" customHeight="1" x14ac:dyDescent="0.2">
      <c r="A48" s="87" t="s">
        <v>88</v>
      </c>
      <c r="B48" s="88">
        <f>SUM(C48:D48)</f>
        <v>0</v>
      </c>
      <c r="C48" s="88">
        <f t="shared" si="10"/>
        <v>0</v>
      </c>
      <c r="D48" s="89">
        <f t="shared" si="10"/>
        <v>0</v>
      </c>
      <c r="E48" s="69"/>
      <c r="F48" s="71"/>
      <c r="G48" s="69"/>
      <c r="H48" s="71"/>
      <c r="I48" s="69"/>
      <c r="J48" s="71"/>
      <c r="K48" s="69"/>
      <c r="L48" s="71"/>
      <c r="M48" s="69"/>
      <c r="N48" s="71"/>
      <c r="O48" s="69"/>
      <c r="P48" s="71"/>
      <c r="Q48" s="69"/>
      <c r="R48" s="71"/>
      <c r="S48" s="69"/>
      <c r="T48" s="71"/>
      <c r="U48" s="69"/>
      <c r="V48" s="71"/>
      <c r="W48" s="69"/>
      <c r="X48" s="71"/>
      <c r="Y48" s="69"/>
      <c r="Z48" s="71"/>
      <c r="AA48" s="69"/>
      <c r="AB48" s="71"/>
      <c r="AC48" s="69"/>
      <c r="AD48" s="71"/>
      <c r="AE48" s="69"/>
      <c r="AF48" s="71"/>
      <c r="AG48" s="69"/>
      <c r="AH48" s="71"/>
      <c r="AI48" s="69"/>
      <c r="AJ48" s="71"/>
      <c r="AK48" s="69"/>
      <c r="AL48" s="71"/>
      <c r="AM48" s="71"/>
      <c r="AN48" s="71"/>
      <c r="AO48" s="71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3"/>
      <c r="BS48" s="4"/>
      <c r="BT48" s="4"/>
      <c r="BU48" s="8"/>
      <c r="BV48" s="8"/>
      <c r="BW48" s="8"/>
      <c r="BX48" s="8"/>
      <c r="BY48" s="8"/>
      <c r="BZ48" s="8"/>
      <c r="CA48" s="6"/>
      <c r="CB48" s="6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6"/>
      <c r="CV48" s="5"/>
      <c r="CW48" s="5"/>
      <c r="CX48" s="5"/>
      <c r="CY48" s="5"/>
      <c r="CZ48" s="5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</row>
    <row r="49" spans="1:233" s="40" customFormat="1" ht="15" x14ac:dyDescent="0.25">
      <c r="A49" s="91" t="s">
        <v>89</v>
      </c>
      <c r="B49" s="92">
        <f>SUM(C49:D49)</f>
        <v>0</v>
      </c>
      <c r="C49" s="92">
        <f t="shared" si="10"/>
        <v>0</v>
      </c>
      <c r="D49" s="93">
        <f t="shared" si="10"/>
        <v>0</v>
      </c>
      <c r="E49" s="94"/>
      <c r="F49" s="95"/>
      <c r="G49" s="94"/>
      <c r="H49" s="95"/>
      <c r="I49" s="94"/>
      <c r="J49" s="95"/>
      <c r="K49" s="94"/>
      <c r="L49" s="95"/>
      <c r="M49" s="94"/>
      <c r="N49" s="95"/>
      <c r="O49" s="94"/>
      <c r="P49" s="95"/>
      <c r="Q49" s="94"/>
      <c r="R49" s="95"/>
      <c r="S49" s="94"/>
      <c r="T49" s="95"/>
      <c r="U49" s="94"/>
      <c r="V49" s="95"/>
      <c r="W49" s="94"/>
      <c r="X49" s="95"/>
      <c r="Y49" s="94"/>
      <c r="Z49" s="95"/>
      <c r="AA49" s="94"/>
      <c r="AB49" s="95"/>
      <c r="AC49" s="94"/>
      <c r="AD49" s="95"/>
      <c r="AE49" s="94"/>
      <c r="AF49" s="95"/>
      <c r="AG49" s="94"/>
      <c r="AH49" s="95"/>
      <c r="AI49" s="94"/>
      <c r="AJ49" s="95"/>
      <c r="AK49" s="94"/>
      <c r="AL49" s="95"/>
      <c r="AM49" s="96"/>
      <c r="AN49" s="96"/>
      <c r="AO49" s="96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3"/>
      <c r="BS49" s="4"/>
      <c r="BT49" s="4"/>
      <c r="BU49" s="8"/>
      <c r="BV49" s="8"/>
      <c r="BW49" s="8"/>
      <c r="BX49" s="8"/>
      <c r="BY49" s="8"/>
      <c r="BZ49" s="8"/>
      <c r="CA49" s="6"/>
      <c r="CB49" s="6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6"/>
      <c r="CV49" s="5"/>
      <c r="CW49" s="5"/>
      <c r="CX49" s="5"/>
      <c r="CY49" s="5"/>
      <c r="CZ49" s="5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</row>
    <row r="50" spans="1:233" s="40" customFormat="1" x14ac:dyDescent="0.2">
      <c r="A50" s="76" t="s">
        <v>90</v>
      </c>
      <c r="B50" s="97"/>
      <c r="C50" s="97"/>
      <c r="D50" s="98"/>
      <c r="E50" s="98"/>
      <c r="F50" s="98"/>
      <c r="G50" s="98"/>
      <c r="H50" s="12"/>
      <c r="I50" s="14"/>
      <c r="J50" s="12"/>
      <c r="K50" s="1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3"/>
      <c r="BW50" s="3"/>
      <c r="BX50" s="4"/>
      <c r="BY50" s="4"/>
      <c r="BZ50" s="4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6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</row>
    <row r="51" spans="1:233" s="40" customFormat="1" ht="52.5" x14ac:dyDescent="0.2">
      <c r="A51" s="287" t="s">
        <v>3</v>
      </c>
      <c r="B51" s="289"/>
      <c r="C51" s="99" t="s">
        <v>4</v>
      </c>
      <c r="D51" s="99" t="s">
        <v>5</v>
      </c>
      <c r="E51" s="100" t="s">
        <v>91</v>
      </c>
      <c r="F51" s="17" t="s">
        <v>92</v>
      </c>
      <c r="G51" s="16" t="s">
        <v>8</v>
      </c>
      <c r="H51" s="23" t="s">
        <v>9</v>
      </c>
      <c r="I51" s="101" t="s">
        <v>10</v>
      </c>
      <c r="J51" s="24" t="s">
        <v>15</v>
      </c>
      <c r="K51" s="24" t="s">
        <v>16</v>
      </c>
      <c r="L51" s="24" t="s">
        <v>93</v>
      </c>
      <c r="M51" s="24" t="s">
        <v>94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3"/>
      <c r="BW51" s="3"/>
      <c r="BX51" s="4"/>
      <c r="BY51" s="4"/>
      <c r="BZ51" s="4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6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</row>
    <row r="52" spans="1:233" s="40" customFormat="1" x14ac:dyDescent="0.2">
      <c r="A52" s="304" t="s">
        <v>95</v>
      </c>
      <c r="B52" s="305"/>
      <c r="C52" s="102">
        <f>SUM(D52:F52)</f>
        <v>0</v>
      </c>
      <c r="D52" s="103"/>
      <c r="E52" s="104"/>
      <c r="F52" s="105"/>
      <c r="G52" s="106"/>
      <c r="H52" s="107"/>
      <c r="I52" s="108"/>
      <c r="J52" s="109"/>
      <c r="K52" s="109"/>
      <c r="L52" s="109"/>
      <c r="M52" s="109"/>
      <c r="N52" s="8" t="str">
        <f>CA52&amp;CB52&amp;CC52&amp;CD52</f>
        <v/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3"/>
      <c r="BW52" s="3"/>
      <c r="BX52" s="4"/>
      <c r="BY52" s="4"/>
      <c r="BZ52" s="4"/>
      <c r="CA52" s="37" t="str">
        <f>IF(DA52=1,"* Pueblos Originarios debe ser MENOR O IGUAL al Total. ","")</f>
        <v/>
      </c>
      <c r="CB52" s="37" t="str">
        <f>IF(DB52=1,"* Migrantes debe ser MENOR O IGUAL al Total. ","")</f>
        <v/>
      </c>
      <c r="CC52" s="37" t="str">
        <f>IF(DC52=1,"* NNAJ SENAME debe ser MENOR O IGUAL al Total. ","")</f>
        <v/>
      </c>
      <c r="CD52" s="37" t="str">
        <f>IF(DD52=1,"* NNAJ Mejor Niñez debe ser MENOR O IGUAL al Total. ","")</f>
        <v/>
      </c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6"/>
      <c r="DA52" s="38">
        <f>IF(J52&gt;$C52,1,0)</f>
        <v>0</v>
      </c>
      <c r="DB52" s="38">
        <f>IF(K52&gt;$C52,1,0)</f>
        <v>0</v>
      </c>
      <c r="DC52" s="38">
        <f>IF(L52&gt;$C52,1,0)</f>
        <v>0</v>
      </c>
      <c r="DD52" s="38">
        <f>IF(M52&gt;$C52,1,0)</f>
        <v>0</v>
      </c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</row>
    <row r="53" spans="1:233" s="40" customFormat="1" x14ac:dyDescent="0.2">
      <c r="A53" s="306" t="s">
        <v>96</v>
      </c>
      <c r="B53" s="307"/>
      <c r="C53" s="110">
        <f t="shared" ref="C53:C58" si="11">SUM(D53:F53)</f>
        <v>0</v>
      </c>
      <c r="D53" s="111"/>
      <c r="E53" s="112"/>
      <c r="F53" s="113"/>
      <c r="G53" s="114"/>
      <c r="H53" s="107"/>
      <c r="I53" s="108"/>
      <c r="J53" s="109"/>
      <c r="K53" s="109"/>
      <c r="L53" s="109"/>
      <c r="M53" s="109"/>
      <c r="N53" s="8" t="str">
        <f t="shared" ref="N53:N60" si="12">CA53&amp;CB53&amp;CC53&amp;CD53</f>
        <v/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3"/>
      <c r="BW53" s="3"/>
      <c r="BX53" s="4"/>
      <c r="BY53" s="4"/>
      <c r="BZ53" s="4"/>
      <c r="CA53" s="37" t="str">
        <f t="shared" ref="CA53:CA60" si="13">IF(DA53=1,"* Pueblos Originarios debe ser MENOR O IGUAL al Total. ","")</f>
        <v/>
      </c>
      <c r="CB53" s="37" t="str">
        <f t="shared" ref="CB53:CB60" si="14">IF(DB53=1,"* Migrantes debe ser MENOR O IGUAL al Total. ","")</f>
        <v/>
      </c>
      <c r="CC53" s="37" t="str">
        <f t="shared" ref="CC53:CC60" si="15">IF(DC53=1,"* NNAJ SENAME debe ser MENOR O IGUAL al Total. ","")</f>
        <v/>
      </c>
      <c r="CD53" s="37" t="str">
        <f t="shared" ref="CD53:CD60" si="16">IF(DD53=1,"* NNAJ Mejor Niñez debe ser MENOR O IGUAL al Total. ","")</f>
        <v/>
      </c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6"/>
      <c r="DA53" s="38">
        <f t="shared" ref="DA53:DD60" si="17">IF(J53&gt;$C53,1,0)</f>
        <v>0</v>
      </c>
      <c r="DB53" s="38">
        <f t="shared" si="17"/>
        <v>0</v>
      </c>
      <c r="DC53" s="38">
        <f t="shared" si="17"/>
        <v>0</v>
      </c>
      <c r="DD53" s="38">
        <f t="shared" si="17"/>
        <v>0</v>
      </c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</row>
    <row r="54" spans="1:233" s="40" customFormat="1" ht="14.25" customHeight="1" x14ac:dyDescent="0.2">
      <c r="A54" s="306" t="s">
        <v>97</v>
      </c>
      <c r="B54" s="307"/>
      <c r="C54" s="25">
        <f t="shared" si="11"/>
        <v>0</v>
      </c>
      <c r="D54" s="111"/>
      <c r="E54" s="112"/>
      <c r="F54" s="113"/>
      <c r="G54" s="114"/>
      <c r="H54" s="107"/>
      <c r="I54" s="108"/>
      <c r="J54" s="109"/>
      <c r="K54" s="109"/>
      <c r="L54" s="109"/>
      <c r="M54" s="109"/>
      <c r="N54" s="8" t="str">
        <f t="shared" si="12"/>
        <v/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3"/>
      <c r="BW54" s="3"/>
      <c r="BX54" s="4"/>
      <c r="BY54" s="4"/>
      <c r="BZ54" s="4"/>
      <c r="CA54" s="37" t="str">
        <f t="shared" si="13"/>
        <v/>
      </c>
      <c r="CB54" s="37" t="str">
        <f t="shared" si="14"/>
        <v/>
      </c>
      <c r="CC54" s="37" t="str">
        <f t="shared" si="15"/>
        <v/>
      </c>
      <c r="CD54" s="37" t="str">
        <f t="shared" si="16"/>
        <v/>
      </c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6"/>
      <c r="DA54" s="38">
        <f t="shared" si="17"/>
        <v>0</v>
      </c>
      <c r="DB54" s="38">
        <f t="shared" si="17"/>
        <v>0</v>
      </c>
      <c r="DC54" s="38">
        <f t="shared" si="17"/>
        <v>0</v>
      </c>
      <c r="DD54" s="38">
        <f t="shared" si="17"/>
        <v>0</v>
      </c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</row>
    <row r="55" spans="1:233" s="40" customFormat="1" x14ac:dyDescent="0.2">
      <c r="A55" s="306" t="s">
        <v>98</v>
      </c>
      <c r="B55" s="307"/>
      <c r="C55" s="25">
        <f t="shared" si="11"/>
        <v>0</v>
      </c>
      <c r="D55" s="111"/>
      <c r="E55" s="115"/>
      <c r="F55" s="113"/>
      <c r="G55" s="116"/>
      <c r="H55" s="117"/>
      <c r="I55" s="118"/>
      <c r="J55" s="119"/>
      <c r="K55" s="119"/>
      <c r="L55" s="119"/>
      <c r="M55" s="119"/>
      <c r="N55" s="8" t="str">
        <f t="shared" si="12"/>
        <v/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3"/>
      <c r="BW55" s="3"/>
      <c r="BX55" s="4"/>
      <c r="BY55" s="4"/>
      <c r="BZ55" s="4"/>
      <c r="CA55" s="37" t="str">
        <f t="shared" si="13"/>
        <v/>
      </c>
      <c r="CB55" s="37" t="str">
        <f t="shared" si="14"/>
        <v/>
      </c>
      <c r="CC55" s="37" t="str">
        <f t="shared" si="15"/>
        <v/>
      </c>
      <c r="CD55" s="37" t="str">
        <f t="shared" si="16"/>
        <v/>
      </c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6"/>
      <c r="DA55" s="38">
        <f t="shared" si="17"/>
        <v>0</v>
      </c>
      <c r="DB55" s="38">
        <f t="shared" si="17"/>
        <v>0</v>
      </c>
      <c r="DC55" s="38">
        <f t="shared" si="17"/>
        <v>0</v>
      </c>
      <c r="DD55" s="38">
        <f t="shared" si="17"/>
        <v>0</v>
      </c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</row>
    <row r="56" spans="1:233" s="40" customFormat="1" x14ac:dyDescent="0.2">
      <c r="A56" s="303" t="s">
        <v>99</v>
      </c>
      <c r="B56" s="64" t="s">
        <v>100</v>
      </c>
      <c r="C56" s="120">
        <f t="shared" si="11"/>
        <v>55</v>
      </c>
      <c r="D56" s="103">
        <v>18</v>
      </c>
      <c r="E56" s="104"/>
      <c r="F56" s="105">
        <v>37</v>
      </c>
      <c r="G56" s="106"/>
      <c r="H56" s="121"/>
      <c r="I56" s="122"/>
      <c r="J56" s="123"/>
      <c r="K56" s="123"/>
      <c r="L56" s="123"/>
      <c r="M56" s="123"/>
      <c r="N56" s="8" t="str">
        <f t="shared" si="12"/>
        <v/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3"/>
      <c r="BW56" s="3"/>
      <c r="BX56" s="4"/>
      <c r="BY56" s="4"/>
      <c r="BZ56" s="4"/>
      <c r="CA56" s="37" t="str">
        <f t="shared" si="13"/>
        <v/>
      </c>
      <c r="CB56" s="37" t="str">
        <f t="shared" si="14"/>
        <v/>
      </c>
      <c r="CC56" s="37" t="str">
        <f t="shared" si="15"/>
        <v/>
      </c>
      <c r="CD56" s="37" t="str">
        <f t="shared" si="16"/>
        <v/>
      </c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6"/>
      <c r="DA56" s="38">
        <f t="shared" si="17"/>
        <v>0</v>
      </c>
      <c r="DB56" s="38">
        <f t="shared" si="17"/>
        <v>0</v>
      </c>
      <c r="DC56" s="38">
        <f t="shared" si="17"/>
        <v>0</v>
      </c>
      <c r="DD56" s="38">
        <f t="shared" si="17"/>
        <v>0</v>
      </c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</row>
    <row r="57" spans="1:233" s="40" customFormat="1" x14ac:dyDescent="0.2">
      <c r="A57" s="303"/>
      <c r="B57" s="68" t="s">
        <v>101</v>
      </c>
      <c r="C57" s="25">
        <f t="shared" si="11"/>
        <v>0</v>
      </c>
      <c r="D57" s="111"/>
      <c r="E57" s="112"/>
      <c r="F57" s="113"/>
      <c r="G57" s="114"/>
      <c r="H57" s="121"/>
      <c r="I57" s="122"/>
      <c r="J57" s="123"/>
      <c r="K57" s="123"/>
      <c r="L57" s="123"/>
      <c r="M57" s="123"/>
      <c r="N57" s="8" t="str">
        <f t="shared" si="12"/>
        <v/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3"/>
      <c r="BW57" s="3"/>
      <c r="BX57" s="4"/>
      <c r="BY57" s="4"/>
      <c r="BZ57" s="4"/>
      <c r="CA57" s="37" t="str">
        <f t="shared" si="13"/>
        <v/>
      </c>
      <c r="CB57" s="37" t="str">
        <f t="shared" si="14"/>
        <v/>
      </c>
      <c r="CC57" s="37" t="str">
        <f t="shared" si="15"/>
        <v/>
      </c>
      <c r="CD57" s="37" t="str">
        <f t="shared" si="16"/>
        <v/>
      </c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6"/>
      <c r="DA57" s="38">
        <f t="shared" si="17"/>
        <v>0</v>
      </c>
      <c r="DB57" s="38">
        <f t="shared" si="17"/>
        <v>0</v>
      </c>
      <c r="DC57" s="38">
        <f t="shared" si="17"/>
        <v>0</v>
      </c>
      <c r="DD57" s="38">
        <f t="shared" si="17"/>
        <v>0</v>
      </c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</row>
    <row r="58" spans="1:233" s="40" customFormat="1" ht="21" x14ac:dyDescent="0.2">
      <c r="A58" s="303"/>
      <c r="B58" s="124" t="s">
        <v>102</v>
      </c>
      <c r="C58" s="53">
        <f t="shared" si="11"/>
        <v>0</v>
      </c>
      <c r="D58" s="125"/>
      <c r="E58" s="126"/>
      <c r="F58" s="127"/>
      <c r="G58" s="128"/>
      <c r="H58" s="107"/>
      <c r="I58" s="108"/>
      <c r="J58" s="109"/>
      <c r="K58" s="109"/>
      <c r="L58" s="109"/>
      <c r="M58" s="109"/>
      <c r="N58" s="8" t="str">
        <f t="shared" si="12"/>
        <v/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3"/>
      <c r="BW58" s="3"/>
      <c r="BX58" s="4"/>
      <c r="BY58" s="4"/>
      <c r="BZ58" s="4"/>
      <c r="CA58" s="37" t="str">
        <f t="shared" si="13"/>
        <v/>
      </c>
      <c r="CB58" s="37" t="str">
        <f t="shared" si="14"/>
        <v/>
      </c>
      <c r="CC58" s="37" t="str">
        <f t="shared" si="15"/>
        <v/>
      </c>
      <c r="CD58" s="37" t="str">
        <f t="shared" si="16"/>
        <v/>
      </c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6"/>
      <c r="DA58" s="38">
        <f t="shared" si="17"/>
        <v>0</v>
      </c>
      <c r="DB58" s="38">
        <f t="shared" si="17"/>
        <v>0</v>
      </c>
      <c r="DC58" s="38">
        <f t="shared" si="17"/>
        <v>0</v>
      </c>
      <c r="DD58" s="38">
        <f t="shared" si="17"/>
        <v>0</v>
      </c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</row>
    <row r="59" spans="1:233" s="40" customFormat="1" x14ac:dyDescent="0.2">
      <c r="A59" s="308" t="s">
        <v>103</v>
      </c>
      <c r="B59" s="309"/>
      <c r="C59" s="120">
        <f>SUM(D59:G59)</f>
        <v>0</v>
      </c>
      <c r="D59" s="103"/>
      <c r="E59" s="104"/>
      <c r="F59" s="105"/>
      <c r="G59" s="129"/>
      <c r="H59" s="130"/>
      <c r="I59" s="129"/>
      <c r="J59" s="131"/>
      <c r="K59" s="131"/>
      <c r="L59" s="131"/>
      <c r="M59" s="131"/>
      <c r="N59" s="8" t="str">
        <f t="shared" si="12"/>
        <v/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3"/>
      <c r="BW59" s="3"/>
      <c r="BX59" s="4"/>
      <c r="BY59" s="4"/>
      <c r="BZ59" s="4"/>
      <c r="CA59" s="37" t="str">
        <f t="shared" si="13"/>
        <v/>
      </c>
      <c r="CB59" s="37" t="str">
        <f t="shared" si="14"/>
        <v/>
      </c>
      <c r="CC59" s="37" t="str">
        <f t="shared" si="15"/>
        <v/>
      </c>
      <c r="CD59" s="37" t="str">
        <f t="shared" si="16"/>
        <v/>
      </c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6"/>
      <c r="DA59" s="38">
        <f t="shared" si="17"/>
        <v>0</v>
      </c>
      <c r="DB59" s="38">
        <f t="shared" si="17"/>
        <v>0</v>
      </c>
      <c r="DC59" s="38">
        <f t="shared" si="17"/>
        <v>0</v>
      </c>
      <c r="DD59" s="38">
        <f t="shared" si="17"/>
        <v>0</v>
      </c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</row>
    <row r="60" spans="1:233" s="40" customFormat="1" x14ac:dyDescent="0.2">
      <c r="A60" s="310" t="s">
        <v>104</v>
      </c>
      <c r="B60" s="311"/>
      <c r="C60" s="53">
        <f>SUM(D60:G60)</f>
        <v>1062</v>
      </c>
      <c r="D60" s="125">
        <v>249</v>
      </c>
      <c r="E60" s="126">
        <v>227</v>
      </c>
      <c r="F60" s="132">
        <v>252</v>
      </c>
      <c r="G60" s="118">
        <v>334</v>
      </c>
      <c r="H60" s="117"/>
      <c r="I60" s="118"/>
      <c r="J60" s="119"/>
      <c r="K60" s="119"/>
      <c r="L60" s="119"/>
      <c r="M60" s="119"/>
      <c r="N60" s="8" t="str">
        <f t="shared" si="12"/>
        <v/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3"/>
      <c r="BW60" s="3"/>
      <c r="BX60" s="4"/>
      <c r="BY60" s="4"/>
      <c r="BZ60" s="4"/>
      <c r="CA60" s="37" t="str">
        <f t="shared" si="13"/>
        <v/>
      </c>
      <c r="CB60" s="37" t="str">
        <f t="shared" si="14"/>
        <v/>
      </c>
      <c r="CC60" s="37" t="str">
        <f t="shared" si="15"/>
        <v/>
      </c>
      <c r="CD60" s="37" t="str">
        <f t="shared" si="16"/>
        <v/>
      </c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6"/>
      <c r="DA60" s="38">
        <f t="shared" si="17"/>
        <v>0</v>
      </c>
      <c r="DB60" s="38">
        <f t="shared" si="17"/>
        <v>0</v>
      </c>
      <c r="DC60" s="38">
        <f t="shared" si="17"/>
        <v>0</v>
      </c>
      <c r="DD60" s="38">
        <f t="shared" si="17"/>
        <v>0</v>
      </c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</row>
    <row r="61" spans="1:233" s="40" customFormat="1" x14ac:dyDescent="0.2">
      <c r="A61" s="312" t="s">
        <v>4</v>
      </c>
      <c r="B61" s="313"/>
      <c r="C61" s="133">
        <f t="shared" ref="C61:J61" si="18">SUM(C52:C60)</f>
        <v>1117</v>
      </c>
      <c r="D61" s="133">
        <f>SUM(D52:D60)</f>
        <v>267</v>
      </c>
      <c r="E61" s="134">
        <f t="shared" si="18"/>
        <v>227</v>
      </c>
      <c r="F61" s="135">
        <f t="shared" si="18"/>
        <v>289</v>
      </c>
      <c r="G61" s="136">
        <f>SUM(G59:G60)</f>
        <v>334</v>
      </c>
      <c r="H61" s="137">
        <f t="shared" si="18"/>
        <v>0</v>
      </c>
      <c r="I61" s="136">
        <f t="shared" si="18"/>
        <v>0</v>
      </c>
      <c r="J61" s="138">
        <f t="shared" si="18"/>
        <v>0</v>
      </c>
      <c r="K61" s="138">
        <f>SUM(K52:K60)</f>
        <v>0</v>
      </c>
      <c r="L61" s="138">
        <f>SUM(L52:L60)</f>
        <v>0</v>
      </c>
      <c r="M61" s="138">
        <f>SUM(M52:M60)</f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3"/>
      <c r="BW61" s="3"/>
      <c r="BX61" s="4"/>
      <c r="BY61" s="4"/>
      <c r="BZ61" s="4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6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</row>
    <row r="62" spans="1:233" s="40" customFormat="1" x14ac:dyDescent="0.2">
      <c r="A62" s="139" t="s">
        <v>105</v>
      </c>
      <c r="B62" s="140"/>
      <c r="C62" s="141"/>
      <c r="D62" s="141"/>
      <c r="E62" s="141"/>
      <c r="F62" s="14"/>
      <c r="G62" s="14"/>
      <c r="H62" s="12"/>
      <c r="I62" s="14"/>
      <c r="J62" s="12"/>
      <c r="K62" s="1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3"/>
      <c r="BW62" s="3"/>
      <c r="BX62" s="4"/>
      <c r="BY62" s="4"/>
      <c r="BZ62" s="4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6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</row>
    <row r="63" spans="1:233" s="40" customFormat="1" x14ac:dyDescent="0.2">
      <c r="A63" s="142" t="s">
        <v>106</v>
      </c>
      <c r="B63" s="143"/>
      <c r="C63" s="143"/>
      <c r="D63" s="143"/>
      <c r="E63" s="143"/>
      <c r="F63" s="144"/>
      <c r="G63" s="144"/>
      <c r="H63" s="144"/>
      <c r="I63" s="14"/>
      <c r="J63" s="12"/>
      <c r="K63" s="1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3"/>
      <c r="BW63" s="3"/>
      <c r="BX63" s="4"/>
      <c r="BY63" s="4"/>
      <c r="BZ63" s="4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6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</row>
    <row r="64" spans="1:233" customFormat="1" ht="21" x14ac:dyDescent="0.25">
      <c r="A64" s="287" t="s">
        <v>3</v>
      </c>
      <c r="B64" s="289"/>
      <c r="C64" s="249" t="s">
        <v>4</v>
      </c>
      <c r="D64" s="145" t="s">
        <v>107</v>
      </c>
      <c r="E64" s="17" t="s">
        <v>108</v>
      </c>
      <c r="F64" s="18" t="s">
        <v>85</v>
      </c>
      <c r="G64" s="61" t="s">
        <v>15</v>
      </c>
      <c r="H64" s="17" t="s">
        <v>16</v>
      </c>
      <c r="I64" s="17" t="s">
        <v>109</v>
      </c>
      <c r="J64" s="24" t="s">
        <v>110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2"/>
      <c r="DR64" s="2"/>
      <c r="DS64" s="2"/>
      <c r="DT64" s="2"/>
      <c r="DU64" s="2"/>
      <c r="DV64" s="2"/>
      <c r="DW64" s="2"/>
      <c r="DX64" s="2"/>
      <c r="DY64" s="2"/>
    </row>
    <row r="65" spans="1:233" customFormat="1" ht="15" x14ac:dyDescent="0.25">
      <c r="A65" s="314" t="s">
        <v>111</v>
      </c>
      <c r="B65" s="315"/>
      <c r="C65" s="146">
        <f>SUM(D65:F65)</f>
        <v>150</v>
      </c>
      <c r="D65" s="103">
        <v>93</v>
      </c>
      <c r="E65" s="104">
        <v>57</v>
      </c>
      <c r="F65" s="147"/>
      <c r="G65" s="148"/>
      <c r="H65" s="66"/>
      <c r="I65" s="66"/>
      <c r="J65" s="6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37" t="str">
        <f>IF(DA65=1,"* Pueblos Originarios debe ser MENOR O IGUAL al Total. ","")</f>
        <v/>
      </c>
      <c r="CB65" s="37" t="str">
        <f>IF(DB65=1,"* Migrantes debe ser MENOR O IGUAL al Total. ","")</f>
        <v/>
      </c>
      <c r="CC65" s="37" t="str">
        <f>IF(DC65=1,"* Multimorbilidad Crónica debe ser MENOR O IGUAL al Total. ","")</f>
        <v/>
      </c>
      <c r="CD65" s="37" t="str">
        <f>IF(DD65=1,"* Población ELEAM o Institucionalizada debe ser MENOR O IGUAL al Total. ","")</f>
        <v/>
      </c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38">
        <f>IF(G65&gt;$C65,1,0)</f>
        <v>0</v>
      </c>
      <c r="DB65" s="38">
        <f>IF(H65&gt;$C65,1,0)</f>
        <v>0</v>
      </c>
      <c r="DC65" s="38">
        <f>IF(I65&gt;$C65,1,0)</f>
        <v>0</v>
      </c>
      <c r="DD65" s="38">
        <f>IF(J65&gt;$C65,1,0)</f>
        <v>0</v>
      </c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2"/>
      <c r="DR65" s="2"/>
      <c r="DS65" s="2"/>
      <c r="DT65" s="2"/>
      <c r="DU65" s="2"/>
      <c r="DV65" s="2"/>
      <c r="DW65" s="2"/>
      <c r="DX65" s="2"/>
      <c r="DY65" s="2"/>
    </row>
    <row r="66" spans="1:233" customFormat="1" ht="15" x14ac:dyDescent="0.25">
      <c r="A66" s="316" t="s">
        <v>112</v>
      </c>
      <c r="B66" s="317"/>
      <c r="C66" s="149">
        <f>SUM(D66:F66)</f>
        <v>285</v>
      </c>
      <c r="D66" s="125">
        <v>165</v>
      </c>
      <c r="E66" s="126">
        <v>120</v>
      </c>
      <c r="F66" s="150"/>
      <c r="G66" s="151"/>
      <c r="H66" s="152"/>
      <c r="I66" s="152"/>
      <c r="J66" s="9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37" t="str">
        <f t="shared" ref="CA66:CA75" si="19">IF(DA66=1,"* Pueblos Originarios debe ser MENOR O IGUAL al Total. ","")</f>
        <v/>
      </c>
      <c r="CB66" s="37" t="str">
        <f t="shared" ref="CB66:CB75" si="20">IF(DB66=1,"* Migrantes debe ser MENOR O IGUAL al Total. ","")</f>
        <v/>
      </c>
      <c r="CC66" s="37" t="str">
        <f t="shared" ref="CC66:CC75" si="21">IF(DC66=1,"* Multimorbilidad Crónica debe ser MENOR O IGUAL al Total. ","")</f>
        <v/>
      </c>
      <c r="CD66" s="37" t="str">
        <f t="shared" ref="CD66:CD75" si="22">IF(DD66=1,"* Población ELEAM o Institucionalizada debe ser MENOR O IGUAL al Total. ","")</f>
        <v/>
      </c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38">
        <f t="shared" ref="DA66:DD77" si="23">IF(G66&gt;$C66,1,0)</f>
        <v>0</v>
      </c>
      <c r="DB66" s="38">
        <f t="shared" si="23"/>
        <v>0</v>
      </c>
      <c r="DC66" s="38">
        <f t="shared" si="23"/>
        <v>0</v>
      </c>
      <c r="DD66" s="38">
        <f t="shared" si="23"/>
        <v>0</v>
      </c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2"/>
      <c r="DR66" s="2"/>
      <c r="DS66" s="2"/>
      <c r="DT66" s="2"/>
      <c r="DU66" s="2"/>
      <c r="DV66" s="2"/>
      <c r="DW66" s="2"/>
      <c r="DX66" s="2"/>
      <c r="DY66" s="2"/>
    </row>
    <row r="67" spans="1:233" customFormat="1" ht="21" x14ac:dyDescent="0.25">
      <c r="A67" s="303" t="s">
        <v>113</v>
      </c>
      <c r="B67" s="153" t="s">
        <v>114</v>
      </c>
      <c r="C67" s="146">
        <f>SUM(D67:F67)</f>
        <v>69</v>
      </c>
      <c r="D67" s="154">
        <v>50</v>
      </c>
      <c r="E67" s="155">
        <v>19</v>
      </c>
      <c r="F67" s="156"/>
      <c r="G67" s="157"/>
      <c r="H67" s="158"/>
      <c r="I67" s="158"/>
      <c r="J67" s="15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37" t="str">
        <f t="shared" si="19"/>
        <v/>
      </c>
      <c r="CB67" s="37" t="str">
        <f t="shared" si="20"/>
        <v/>
      </c>
      <c r="CC67" s="37" t="str">
        <f t="shared" si="21"/>
        <v/>
      </c>
      <c r="CD67" s="37" t="str">
        <f t="shared" si="22"/>
        <v/>
      </c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38">
        <f t="shared" si="23"/>
        <v>0</v>
      </c>
      <c r="DB67" s="38">
        <f t="shared" si="23"/>
        <v>0</v>
      </c>
      <c r="DC67" s="38">
        <f t="shared" si="23"/>
        <v>0</v>
      </c>
      <c r="DD67" s="38">
        <f t="shared" si="23"/>
        <v>0</v>
      </c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2"/>
      <c r="DR67" s="2"/>
      <c r="DS67" s="2"/>
      <c r="DT67" s="2"/>
      <c r="DU67" s="2"/>
      <c r="DV67" s="2"/>
      <c r="DW67" s="2"/>
      <c r="DX67" s="2"/>
      <c r="DY67" s="2"/>
    </row>
    <row r="68" spans="1:233" customFormat="1" ht="15" x14ac:dyDescent="0.25">
      <c r="A68" s="303"/>
      <c r="B68" s="68" t="s">
        <v>115</v>
      </c>
      <c r="C68" s="160">
        <f>SUM(D68:F68)</f>
        <v>269</v>
      </c>
      <c r="D68" s="111">
        <v>213</v>
      </c>
      <c r="E68" s="112">
        <v>56</v>
      </c>
      <c r="F68" s="161"/>
      <c r="G68" s="162"/>
      <c r="H68" s="70"/>
      <c r="I68" s="70"/>
      <c r="J68" s="7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37" t="str">
        <f t="shared" si="19"/>
        <v/>
      </c>
      <c r="CB68" s="37" t="str">
        <f t="shared" si="20"/>
        <v/>
      </c>
      <c r="CC68" s="37" t="str">
        <f t="shared" si="21"/>
        <v/>
      </c>
      <c r="CD68" s="37" t="str">
        <f t="shared" si="22"/>
        <v/>
      </c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38">
        <f t="shared" si="23"/>
        <v>0</v>
      </c>
      <c r="DB68" s="38">
        <f t="shared" si="23"/>
        <v>0</v>
      </c>
      <c r="DC68" s="38">
        <f t="shared" si="23"/>
        <v>0</v>
      </c>
      <c r="DD68" s="38">
        <f t="shared" si="23"/>
        <v>0</v>
      </c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2"/>
      <c r="DR68" s="2"/>
      <c r="DS68" s="2"/>
      <c r="DT68" s="2"/>
      <c r="DU68" s="2"/>
      <c r="DV68" s="2"/>
      <c r="DW68" s="2"/>
      <c r="DX68" s="2"/>
      <c r="DY68" s="2"/>
    </row>
    <row r="69" spans="1:233" customFormat="1" ht="15" x14ac:dyDescent="0.25">
      <c r="A69" s="303"/>
      <c r="B69" s="163" t="s">
        <v>116</v>
      </c>
      <c r="C69" s="164">
        <f>SUM(D69)</f>
        <v>0</v>
      </c>
      <c r="D69" s="111"/>
      <c r="E69" s="165"/>
      <c r="F69" s="166"/>
      <c r="G69" s="162"/>
      <c r="H69" s="70"/>
      <c r="I69" s="70"/>
      <c r="J69" s="7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37" t="str">
        <f t="shared" si="19"/>
        <v/>
      </c>
      <c r="CB69" s="37" t="str">
        <f t="shared" si="20"/>
        <v/>
      </c>
      <c r="CC69" s="37" t="str">
        <f t="shared" si="21"/>
        <v/>
      </c>
      <c r="CD69" s="37" t="str">
        <f t="shared" si="22"/>
        <v/>
      </c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38">
        <f t="shared" si="23"/>
        <v>0</v>
      </c>
      <c r="DB69" s="38">
        <f t="shared" si="23"/>
        <v>0</v>
      </c>
      <c r="DC69" s="38">
        <f t="shared" si="23"/>
        <v>0</v>
      </c>
      <c r="DD69" s="38">
        <f t="shared" si="23"/>
        <v>0</v>
      </c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2"/>
      <c r="DR69" s="2"/>
      <c r="DS69" s="2"/>
      <c r="DT69" s="2"/>
      <c r="DU69" s="2"/>
      <c r="DV69" s="2"/>
      <c r="DW69" s="2"/>
      <c r="DX69" s="2"/>
      <c r="DY69" s="2"/>
    </row>
    <row r="70" spans="1:233" customFormat="1" ht="15" x14ac:dyDescent="0.25">
      <c r="A70" s="303"/>
      <c r="B70" s="163" t="s">
        <v>117</v>
      </c>
      <c r="C70" s="160">
        <f>SUM(D70:F70)</f>
        <v>0</v>
      </c>
      <c r="D70" s="111"/>
      <c r="E70" s="112"/>
      <c r="F70" s="161"/>
      <c r="G70" s="162"/>
      <c r="H70" s="70"/>
      <c r="I70" s="70"/>
      <c r="J70" s="7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37" t="str">
        <f t="shared" si="19"/>
        <v/>
      </c>
      <c r="CB70" s="37" t="str">
        <f t="shared" si="20"/>
        <v/>
      </c>
      <c r="CC70" s="37" t="str">
        <f t="shared" si="21"/>
        <v/>
      </c>
      <c r="CD70" s="37" t="str">
        <f t="shared" si="22"/>
        <v/>
      </c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38">
        <f t="shared" si="23"/>
        <v>0</v>
      </c>
      <c r="DB70" s="38">
        <f t="shared" si="23"/>
        <v>0</v>
      </c>
      <c r="DC70" s="38">
        <f t="shared" si="23"/>
        <v>0</v>
      </c>
      <c r="DD70" s="38">
        <f t="shared" si="23"/>
        <v>0</v>
      </c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2"/>
      <c r="DR70" s="2"/>
      <c r="DS70" s="2"/>
      <c r="DT70" s="2"/>
      <c r="DU70" s="2"/>
      <c r="DV70" s="2"/>
      <c r="DW70" s="2"/>
      <c r="DX70" s="2"/>
      <c r="DY70" s="2"/>
    </row>
    <row r="71" spans="1:233" customFormat="1" ht="15" x14ac:dyDescent="0.25">
      <c r="A71" s="303"/>
      <c r="B71" s="163" t="s">
        <v>118</v>
      </c>
      <c r="C71" s="167">
        <f>SUM(D71)</f>
        <v>0</v>
      </c>
      <c r="D71" s="111"/>
      <c r="E71" s="165"/>
      <c r="F71" s="166"/>
      <c r="G71" s="162"/>
      <c r="H71" s="70"/>
      <c r="I71" s="70"/>
      <c r="J71" s="7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37" t="str">
        <f t="shared" si="19"/>
        <v/>
      </c>
      <c r="CB71" s="37" t="str">
        <f t="shared" si="20"/>
        <v/>
      </c>
      <c r="CC71" s="37" t="str">
        <f t="shared" si="21"/>
        <v/>
      </c>
      <c r="CD71" s="37" t="str">
        <f t="shared" si="22"/>
        <v/>
      </c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38">
        <f t="shared" si="23"/>
        <v>0</v>
      </c>
      <c r="DB71" s="38">
        <f t="shared" si="23"/>
        <v>0</v>
      </c>
      <c r="DC71" s="38">
        <f t="shared" si="23"/>
        <v>0</v>
      </c>
      <c r="DD71" s="38">
        <f t="shared" si="23"/>
        <v>0</v>
      </c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2"/>
      <c r="DR71" s="2"/>
      <c r="DS71" s="2"/>
      <c r="DT71" s="2"/>
      <c r="DU71" s="2"/>
      <c r="DV71" s="2"/>
      <c r="DW71" s="2"/>
      <c r="DX71" s="2"/>
      <c r="DY71" s="2"/>
    </row>
    <row r="72" spans="1:233" customFormat="1" ht="31.5" x14ac:dyDescent="0.25">
      <c r="A72" s="303"/>
      <c r="B72" s="163" t="s">
        <v>119</v>
      </c>
      <c r="C72" s="167">
        <f>SUM(D72)</f>
        <v>0</v>
      </c>
      <c r="D72" s="111"/>
      <c r="E72" s="165"/>
      <c r="F72" s="166"/>
      <c r="G72" s="162"/>
      <c r="H72" s="70"/>
      <c r="I72" s="70"/>
      <c r="J72" s="7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37" t="str">
        <f t="shared" si="19"/>
        <v/>
      </c>
      <c r="CB72" s="37" t="str">
        <f t="shared" si="20"/>
        <v/>
      </c>
      <c r="CC72" s="37" t="str">
        <f t="shared" si="21"/>
        <v/>
      </c>
      <c r="CD72" s="37" t="str">
        <f t="shared" si="22"/>
        <v/>
      </c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38">
        <f t="shared" si="23"/>
        <v>0</v>
      </c>
      <c r="DB72" s="38">
        <f t="shared" si="23"/>
        <v>0</v>
      </c>
      <c r="DC72" s="38">
        <f t="shared" si="23"/>
        <v>0</v>
      </c>
      <c r="DD72" s="38">
        <f t="shared" si="23"/>
        <v>0</v>
      </c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2"/>
      <c r="DR72" s="2"/>
      <c r="DS72" s="2"/>
      <c r="DT72" s="2"/>
      <c r="DU72" s="2"/>
      <c r="DV72" s="2"/>
      <c r="DW72" s="2"/>
      <c r="DX72" s="2"/>
      <c r="DY72" s="2"/>
    </row>
    <row r="73" spans="1:233" customFormat="1" ht="15" x14ac:dyDescent="0.25">
      <c r="A73" s="303"/>
      <c r="B73" s="163" t="s">
        <v>120</v>
      </c>
      <c r="C73" s="167">
        <f>SUM(F73)</f>
        <v>0</v>
      </c>
      <c r="D73" s="168"/>
      <c r="E73" s="165"/>
      <c r="F73" s="161"/>
      <c r="G73" s="162"/>
      <c r="H73" s="70"/>
      <c r="I73" s="70"/>
      <c r="J73" s="7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37" t="str">
        <f t="shared" si="19"/>
        <v/>
      </c>
      <c r="CB73" s="37" t="str">
        <f t="shared" si="20"/>
        <v/>
      </c>
      <c r="CC73" s="37" t="str">
        <f t="shared" si="21"/>
        <v/>
      </c>
      <c r="CD73" s="37" t="str">
        <f t="shared" si="22"/>
        <v/>
      </c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38">
        <f t="shared" si="23"/>
        <v>0</v>
      </c>
      <c r="DB73" s="38">
        <f t="shared" si="23"/>
        <v>0</v>
      </c>
      <c r="DC73" s="38">
        <f t="shared" si="23"/>
        <v>0</v>
      </c>
      <c r="DD73" s="38">
        <f t="shared" si="23"/>
        <v>0</v>
      </c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2"/>
      <c r="DR73" s="2"/>
      <c r="DS73" s="2"/>
      <c r="DT73" s="2"/>
      <c r="DU73" s="2"/>
      <c r="DV73" s="2"/>
      <c r="DW73" s="2"/>
      <c r="DX73" s="2"/>
      <c r="DY73" s="2"/>
    </row>
    <row r="74" spans="1:233" customFormat="1" ht="15" x14ac:dyDescent="0.25">
      <c r="A74" s="303"/>
      <c r="B74" s="163" t="s">
        <v>121</v>
      </c>
      <c r="C74" s="160">
        <f>SUM(D74:F74)</f>
        <v>0</v>
      </c>
      <c r="D74" s="111"/>
      <c r="E74" s="112"/>
      <c r="F74" s="161"/>
      <c r="G74" s="162"/>
      <c r="H74" s="70"/>
      <c r="I74" s="70"/>
      <c r="J74" s="7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37" t="str">
        <f t="shared" si="19"/>
        <v/>
      </c>
      <c r="CB74" s="37" t="str">
        <f t="shared" si="20"/>
        <v/>
      </c>
      <c r="CC74" s="37" t="str">
        <f t="shared" si="21"/>
        <v/>
      </c>
      <c r="CD74" s="37" t="str">
        <f t="shared" si="22"/>
        <v/>
      </c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38">
        <f t="shared" si="23"/>
        <v>0</v>
      </c>
      <c r="DB74" s="38">
        <f t="shared" si="23"/>
        <v>0</v>
      </c>
      <c r="DC74" s="38">
        <f t="shared" si="23"/>
        <v>0</v>
      </c>
      <c r="DD74" s="38">
        <f t="shared" si="23"/>
        <v>0</v>
      </c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2"/>
      <c r="DR74" s="2"/>
      <c r="DS74" s="2"/>
      <c r="DT74" s="2"/>
      <c r="DU74" s="2"/>
      <c r="DV74" s="2"/>
      <c r="DW74" s="2"/>
      <c r="DX74" s="2"/>
      <c r="DY74" s="2"/>
    </row>
    <row r="75" spans="1:233" customFormat="1" ht="15" x14ac:dyDescent="0.25">
      <c r="A75" s="303"/>
      <c r="B75" s="163" t="s">
        <v>122</v>
      </c>
      <c r="C75" s="160">
        <f>SUM(D75:F75)</f>
        <v>158</v>
      </c>
      <c r="D75" s="111">
        <v>99</v>
      </c>
      <c r="E75" s="112">
        <v>59</v>
      </c>
      <c r="F75" s="161"/>
      <c r="G75" s="162"/>
      <c r="H75" s="70"/>
      <c r="I75" s="70"/>
      <c r="J75" s="7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37" t="str">
        <f t="shared" si="19"/>
        <v/>
      </c>
      <c r="CB75" s="37" t="str">
        <f t="shared" si="20"/>
        <v/>
      </c>
      <c r="CC75" s="37" t="str">
        <f t="shared" si="21"/>
        <v/>
      </c>
      <c r="CD75" s="37" t="str">
        <f t="shared" si="22"/>
        <v/>
      </c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38">
        <f t="shared" si="23"/>
        <v>0</v>
      </c>
      <c r="DB75" s="38">
        <f t="shared" si="23"/>
        <v>0</v>
      </c>
      <c r="DC75" s="38">
        <f t="shared" si="23"/>
        <v>0</v>
      </c>
      <c r="DD75" s="38">
        <f t="shared" si="23"/>
        <v>0</v>
      </c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2"/>
      <c r="DR75" s="2"/>
      <c r="DS75" s="2"/>
      <c r="DT75" s="2"/>
      <c r="DU75" s="2"/>
      <c r="DV75" s="2"/>
      <c r="DW75" s="2"/>
      <c r="DX75" s="2"/>
      <c r="DY75" s="2"/>
    </row>
    <row r="76" spans="1:233" customFormat="1" ht="15" x14ac:dyDescent="0.25">
      <c r="A76" s="303"/>
      <c r="B76" s="163" t="s">
        <v>123</v>
      </c>
      <c r="C76" s="160">
        <f>SUM(D76:F76)</f>
        <v>0</v>
      </c>
      <c r="D76" s="111"/>
      <c r="E76" s="112"/>
      <c r="F76" s="161"/>
      <c r="G76" s="162"/>
      <c r="H76" s="70"/>
      <c r="I76" s="70"/>
      <c r="J76" s="7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37" t="str">
        <f>IF(DA76=1,"* Pueblos Originarios debe ser MENOR O IGUAL al Total. ","")</f>
        <v/>
      </c>
      <c r="CB76" s="37" t="str">
        <f>IF(DB76=1,"* Migrantes debe ser MENOR O IGUAL al Total. ","")</f>
        <v/>
      </c>
      <c r="CC76" s="37" t="str">
        <f>IF(DC76=1,"* Multimorbilidad Crónica debe ser MENOR O IGUAL al Total. ","")</f>
        <v/>
      </c>
      <c r="CD76" s="37" t="str">
        <f>IF(DD76=1,"* Población ELEAM o Institucionalizada debe ser MENOR O IGUAL al Total. ","")</f>
        <v/>
      </c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38">
        <f t="shared" si="23"/>
        <v>0</v>
      </c>
      <c r="DB76" s="38">
        <f t="shared" si="23"/>
        <v>0</v>
      </c>
      <c r="DC76" s="38">
        <f t="shared" si="23"/>
        <v>0</v>
      </c>
      <c r="DD76" s="38">
        <f t="shared" si="23"/>
        <v>0</v>
      </c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2"/>
      <c r="DR76" s="2"/>
      <c r="DS76" s="2"/>
      <c r="DT76" s="2"/>
      <c r="DU76" s="2"/>
      <c r="DV76" s="2"/>
      <c r="DW76" s="2"/>
      <c r="DX76" s="2"/>
      <c r="DY76" s="2"/>
    </row>
    <row r="77" spans="1:233" customFormat="1" ht="15" x14ac:dyDescent="0.25">
      <c r="A77" s="303"/>
      <c r="B77" s="169" t="s">
        <v>124</v>
      </c>
      <c r="C77" s="149">
        <f>SUM(D77:F77)</f>
        <v>0</v>
      </c>
      <c r="D77" s="170"/>
      <c r="E77" s="171"/>
      <c r="F77" s="172"/>
      <c r="G77" s="173"/>
      <c r="H77" s="74"/>
      <c r="I77" s="74"/>
      <c r="J77" s="7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37" t="str">
        <f>IF(DA77=1,"* Pueblos Originarios debe ser MENOR O IGUAL al Total. ","")</f>
        <v/>
      </c>
      <c r="CB77" s="37" t="str">
        <f>IF(DB77=1,"* Migrantes debe ser MENOR O IGUAL al Total. ","")</f>
        <v/>
      </c>
      <c r="CC77" s="37" t="str">
        <f>IF(DC77=1,"* Multimorbilidad Crónica debe ser MENOR O IGUAL al Total. ","")</f>
        <v/>
      </c>
      <c r="CD77" s="37" t="str">
        <f>IF(DD77=1,"* Población ELEAM o Institucionalizada debe ser MENOR O IGUAL al Total. ","")</f>
        <v/>
      </c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38">
        <f t="shared" si="23"/>
        <v>0</v>
      </c>
      <c r="DB77" s="38">
        <f t="shared" si="23"/>
        <v>0</v>
      </c>
      <c r="DC77" s="38">
        <f t="shared" si="23"/>
        <v>0</v>
      </c>
      <c r="DD77" s="38">
        <f t="shared" si="23"/>
        <v>0</v>
      </c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2"/>
      <c r="DR77" s="2"/>
      <c r="DS77" s="2"/>
      <c r="DT77" s="2"/>
      <c r="DU77" s="2"/>
      <c r="DV77" s="2"/>
      <c r="DW77" s="2"/>
      <c r="DX77" s="2"/>
      <c r="DY77" s="2"/>
    </row>
    <row r="78" spans="1:233" s="40" customFormat="1" x14ac:dyDescent="0.2">
      <c r="A78" s="142" t="s">
        <v>125</v>
      </c>
      <c r="B78" s="143"/>
      <c r="C78" s="143"/>
      <c r="D78" s="143"/>
      <c r="E78" s="143"/>
      <c r="F78" s="143"/>
      <c r="G78" s="174"/>
      <c r="H78" s="175"/>
      <c r="I78" s="176"/>
      <c r="J78" s="17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2"/>
      <c r="DR78" s="2"/>
      <c r="DS78" s="2"/>
      <c r="DT78" s="2"/>
      <c r="DU78" s="2"/>
      <c r="DV78" s="2"/>
      <c r="DW78" s="2"/>
      <c r="DX78" s="2"/>
      <c r="DY78" s="2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</row>
    <row r="79" spans="1:233" s="40" customFormat="1" x14ac:dyDescent="0.2">
      <c r="A79" s="290" t="s">
        <v>126</v>
      </c>
      <c r="B79" s="291"/>
      <c r="C79" s="296" t="s">
        <v>127</v>
      </c>
      <c r="D79" s="296"/>
      <c r="E79" s="296"/>
      <c r="F79" s="296"/>
      <c r="G79" s="297"/>
      <c r="H79" s="298" t="s">
        <v>128</v>
      </c>
      <c r="I79" s="299"/>
      <c r="J79" s="1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2"/>
      <c r="DR79" s="2"/>
      <c r="DS79" s="2"/>
      <c r="DT79" s="2"/>
      <c r="DU79" s="2"/>
      <c r="DV79" s="2"/>
      <c r="DW79" s="2"/>
      <c r="DX79" s="2"/>
      <c r="DY79" s="2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</row>
    <row r="80" spans="1:233" s="40" customFormat="1" ht="14.25" customHeight="1" x14ac:dyDescent="0.2">
      <c r="A80" s="292"/>
      <c r="B80" s="293"/>
      <c r="C80" s="290" t="s">
        <v>4</v>
      </c>
      <c r="D80" s="287" t="s">
        <v>129</v>
      </c>
      <c r="E80" s="288"/>
      <c r="F80" s="289"/>
      <c r="G80" s="301" t="s">
        <v>130</v>
      </c>
      <c r="H80" s="300"/>
      <c r="I80" s="299"/>
      <c r="J80" s="12"/>
      <c r="K80" s="1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3"/>
      <c r="BW80" s="3"/>
      <c r="BX80" s="4"/>
      <c r="BY80" s="4"/>
      <c r="BZ80" s="4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6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</row>
    <row r="81" spans="1:233" s="40" customFormat="1" ht="21" x14ac:dyDescent="0.2">
      <c r="A81" s="294"/>
      <c r="B81" s="295"/>
      <c r="C81" s="294"/>
      <c r="D81" s="145" t="s">
        <v>131</v>
      </c>
      <c r="E81" s="17" t="s">
        <v>132</v>
      </c>
      <c r="F81" s="179" t="s">
        <v>85</v>
      </c>
      <c r="G81" s="302"/>
      <c r="H81" s="24" t="s">
        <v>133</v>
      </c>
      <c r="I81" s="249" t="s">
        <v>134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3"/>
      <c r="BW81" s="3"/>
      <c r="BX81" s="4"/>
      <c r="BY81" s="4"/>
      <c r="BZ81" s="4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6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</row>
    <row r="82" spans="1:233" s="40" customFormat="1" x14ac:dyDescent="0.2">
      <c r="A82" s="280" t="s">
        <v>135</v>
      </c>
      <c r="B82" s="281"/>
      <c r="C82" s="180">
        <f t="shared" ref="C82:C89" si="24">SUM(D82:F82)+H82</f>
        <v>0</v>
      </c>
      <c r="D82" s="103"/>
      <c r="E82" s="104"/>
      <c r="F82" s="181"/>
      <c r="G82" s="182"/>
      <c r="H82" s="130"/>
      <c r="I82" s="18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3"/>
      <c r="BW82" s="3"/>
      <c r="BX82" s="4"/>
      <c r="BY82" s="4"/>
      <c r="BZ82" s="4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6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</row>
    <row r="83" spans="1:233" s="40" customFormat="1" x14ac:dyDescent="0.2">
      <c r="A83" s="282" t="s">
        <v>136</v>
      </c>
      <c r="B83" s="283"/>
      <c r="C83" s="184">
        <f t="shared" si="24"/>
        <v>0</v>
      </c>
      <c r="D83" s="111"/>
      <c r="E83" s="112"/>
      <c r="F83" s="185"/>
      <c r="G83" s="186"/>
      <c r="H83" s="107"/>
      <c r="I83" s="18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3"/>
      <c r="BW83" s="3"/>
      <c r="BX83" s="4"/>
      <c r="BY83" s="4"/>
      <c r="BZ83" s="4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6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</row>
    <row r="84" spans="1:233" s="40" customFormat="1" x14ac:dyDescent="0.2">
      <c r="A84" s="282" t="s">
        <v>137</v>
      </c>
      <c r="B84" s="283"/>
      <c r="C84" s="184">
        <f t="shared" si="24"/>
        <v>0</v>
      </c>
      <c r="D84" s="111"/>
      <c r="E84" s="112"/>
      <c r="F84" s="185"/>
      <c r="G84" s="186"/>
      <c r="H84" s="107"/>
      <c r="I84" s="18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3"/>
      <c r="BW84" s="3"/>
      <c r="BX84" s="4"/>
      <c r="BY84" s="4"/>
      <c r="BZ84" s="4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6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</row>
    <row r="85" spans="1:233" s="40" customFormat="1" x14ac:dyDescent="0.2">
      <c r="A85" s="284" t="s">
        <v>138</v>
      </c>
      <c r="B85" s="283"/>
      <c r="C85" s="184">
        <f t="shared" si="24"/>
        <v>0</v>
      </c>
      <c r="D85" s="111"/>
      <c r="E85" s="112"/>
      <c r="F85" s="185"/>
      <c r="G85" s="186"/>
      <c r="H85" s="107"/>
      <c r="I85" s="18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3"/>
      <c r="BW85" s="3"/>
      <c r="BX85" s="4"/>
      <c r="BY85" s="4"/>
      <c r="BZ85" s="4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6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</row>
    <row r="86" spans="1:233" s="40" customFormat="1" x14ac:dyDescent="0.2">
      <c r="A86" s="284" t="s">
        <v>139</v>
      </c>
      <c r="B86" s="283"/>
      <c r="C86" s="184">
        <f t="shared" si="24"/>
        <v>0</v>
      </c>
      <c r="D86" s="111"/>
      <c r="E86" s="112"/>
      <c r="F86" s="185"/>
      <c r="G86" s="186"/>
      <c r="H86" s="107"/>
      <c r="I86" s="18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3"/>
      <c r="BW86" s="3"/>
      <c r="BX86" s="4"/>
      <c r="BY86" s="4"/>
      <c r="BZ86" s="4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6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</row>
    <row r="87" spans="1:233" s="40" customFormat="1" x14ac:dyDescent="0.2">
      <c r="A87" s="282" t="s">
        <v>140</v>
      </c>
      <c r="B87" s="283"/>
      <c r="C87" s="184">
        <f t="shared" si="24"/>
        <v>0</v>
      </c>
      <c r="D87" s="111"/>
      <c r="E87" s="112"/>
      <c r="F87" s="185"/>
      <c r="G87" s="186"/>
      <c r="H87" s="107"/>
      <c r="I87" s="1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3"/>
      <c r="BW87" s="3"/>
      <c r="BX87" s="4"/>
      <c r="BY87" s="4"/>
      <c r="BZ87" s="4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6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</row>
    <row r="88" spans="1:233" s="40" customFormat="1" x14ac:dyDescent="0.2">
      <c r="A88" s="282" t="s">
        <v>141</v>
      </c>
      <c r="B88" s="283"/>
      <c r="C88" s="184">
        <f t="shared" si="24"/>
        <v>0</v>
      </c>
      <c r="D88" s="111"/>
      <c r="E88" s="112"/>
      <c r="F88" s="185"/>
      <c r="G88" s="186"/>
      <c r="H88" s="107"/>
      <c r="I88" s="18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3"/>
      <c r="BW88" s="3"/>
      <c r="BX88" s="4"/>
      <c r="BY88" s="4"/>
      <c r="BZ88" s="4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6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</row>
    <row r="89" spans="1:233" s="40" customFormat="1" x14ac:dyDescent="0.2">
      <c r="A89" s="285" t="s">
        <v>142</v>
      </c>
      <c r="B89" s="286"/>
      <c r="C89" s="188">
        <f t="shared" si="24"/>
        <v>0</v>
      </c>
      <c r="D89" s="125"/>
      <c r="E89" s="126"/>
      <c r="F89" s="189"/>
      <c r="G89" s="190"/>
      <c r="H89" s="117"/>
      <c r="I89" s="19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3"/>
      <c r="BW89" s="3"/>
      <c r="BX89" s="4"/>
      <c r="BY89" s="4"/>
      <c r="BZ89" s="4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6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</row>
    <row r="90" spans="1:233" s="40" customFormat="1" x14ac:dyDescent="0.2">
      <c r="A90" s="1" t="s">
        <v>143</v>
      </c>
      <c r="B90" s="12"/>
      <c r="C90" s="12"/>
      <c r="D90" s="12"/>
      <c r="E90" s="12"/>
      <c r="F90" s="12"/>
      <c r="G90" s="12"/>
      <c r="H90" s="12"/>
      <c r="I90" s="1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3"/>
      <c r="BW90" s="3"/>
      <c r="BX90" s="4"/>
      <c r="BY90" s="4"/>
      <c r="BZ90" s="4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6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</row>
    <row r="91" spans="1:233" s="40" customFormat="1" x14ac:dyDescent="0.2">
      <c r="A91" s="192" t="s">
        <v>144</v>
      </c>
      <c r="B91" s="193"/>
      <c r="C91" s="193"/>
      <c r="D91" s="193"/>
      <c r="E91" s="193"/>
      <c r="F91" s="194"/>
      <c r="G91" s="19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3"/>
      <c r="BW91" s="3"/>
      <c r="BX91" s="4"/>
      <c r="BY91" s="4"/>
      <c r="BZ91" s="4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6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</row>
    <row r="92" spans="1:233" s="40" customFormat="1" x14ac:dyDescent="0.2">
      <c r="A92" s="275" t="s">
        <v>145</v>
      </c>
      <c r="B92" s="275" t="s">
        <v>146</v>
      </c>
      <c r="C92" s="287" t="s">
        <v>147</v>
      </c>
      <c r="D92" s="288"/>
      <c r="E92" s="288"/>
      <c r="F92" s="288"/>
      <c r="G92" s="28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3"/>
      <c r="BW92" s="3"/>
      <c r="BX92" s="4"/>
      <c r="BY92" s="4"/>
      <c r="BZ92" s="4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6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</row>
    <row r="93" spans="1:233" s="40" customFormat="1" x14ac:dyDescent="0.2">
      <c r="A93" s="276"/>
      <c r="B93" s="276"/>
      <c r="C93" s="145" t="s">
        <v>148</v>
      </c>
      <c r="D93" s="195" t="s">
        <v>149</v>
      </c>
      <c r="E93" s="17" t="s">
        <v>65</v>
      </c>
      <c r="F93" s="17" t="s">
        <v>150</v>
      </c>
      <c r="G93" s="179" t="s">
        <v>151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3"/>
      <c r="BW93" s="3"/>
      <c r="BX93" s="4"/>
      <c r="BY93" s="4"/>
      <c r="BZ93" s="4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6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</row>
    <row r="94" spans="1:233" s="40" customFormat="1" x14ac:dyDescent="0.2">
      <c r="A94" s="196" t="s">
        <v>152</v>
      </c>
      <c r="B94" s="197">
        <f>SUM(C94:G94)</f>
        <v>0</v>
      </c>
      <c r="C94" s="103"/>
      <c r="D94" s="198"/>
      <c r="E94" s="198"/>
      <c r="F94" s="198"/>
      <c r="G94" s="13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3"/>
      <c r="BW94" s="3"/>
      <c r="BX94" s="4"/>
      <c r="BY94" s="4"/>
      <c r="BZ94" s="4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6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</row>
    <row r="95" spans="1:233" s="40" customFormat="1" x14ac:dyDescent="0.2">
      <c r="A95" s="199" t="s">
        <v>101</v>
      </c>
      <c r="B95" s="200">
        <f>SUM(C95:G95)</f>
        <v>0</v>
      </c>
      <c r="C95" s="125"/>
      <c r="D95" s="127"/>
      <c r="E95" s="127"/>
      <c r="F95" s="127"/>
      <c r="G95" s="11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3"/>
      <c r="BW95" s="3"/>
      <c r="BX95" s="4"/>
      <c r="BY95" s="4"/>
      <c r="BZ95" s="4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6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</row>
    <row r="96" spans="1:233" x14ac:dyDescent="0.2">
      <c r="A96" s="192" t="s">
        <v>153</v>
      </c>
      <c r="B96" s="193"/>
      <c r="C96" s="193"/>
      <c r="D96" s="193"/>
      <c r="E96" s="193"/>
      <c r="F96" s="194"/>
      <c r="G96" s="194"/>
    </row>
    <row r="97" spans="1:105" s="2" customFormat="1" ht="14.25" customHeight="1" x14ac:dyDescent="0.2">
      <c r="A97" s="275" t="s">
        <v>154</v>
      </c>
      <c r="B97" s="277" t="s">
        <v>155</v>
      </c>
      <c r="C97" s="277" t="s">
        <v>156</v>
      </c>
      <c r="BV97" s="3"/>
      <c r="BW97" s="3"/>
      <c r="BX97" s="4"/>
      <c r="BY97" s="4"/>
      <c r="BZ97" s="4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6"/>
      <c r="DA97" s="7"/>
    </row>
    <row r="98" spans="1:105" s="2" customFormat="1" x14ac:dyDescent="0.2">
      <c r="A98" s="276"/>
      <c r="B98" s="278"/>
      <c r="C98" s="279"/>
      <c r="BV98" s="3"/>
      <c r="BW98" s="3"/>
      <c r="BX98" s="4"/>
      <c r="BY98" s="4"/>
      <c r="BZ98" s="4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6"/>
      <c r="DA98" s="7"/>
    </row>
    <row r="99" spans="1:105" s="2" customFormat="1" x14ac:dyDescent="0.2">
      <c r="A99" s="201" t="s">
        <v>152</v>
      </c>
      <c r="B99" s="202"/>
      <c r="C99" s="202"/>
      <c r="BV99" s="3"/>
      <c r="BW99" s="3"/>
      <c r="BX99" s="4"/>
      <c r="BY99" s="4"/>
      <c r="BZ99" s="4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6"/>
      <c r="DA99" s="7"/>
    </row>
    <row r="100" spans="1:105" s="2" customFormat="1" x14ac:dyDescent="0.2">
      <c r="A100" s="203" t="s">
        <v>157</v>
      </c>
      <c r="B100" s="204"/>
      <c r="C100" s="204"/>
      <c r="D100" s="204"/>
      <c r="E100" s="204"/>
      <c r="F100" s="204"/>
      <c r="G100" s="204"/>
      <c r="H100" s="204"/>
      <c r="I100" s="204"/>
      <c r="J100" s="204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BV100" s="3"/>
      <c r="BW100" s="3"/>
      <c r="BX100" s="4"/>
      <c r="BY100" s="4"/>
      <c r="BZ100" s="4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6"/>
      <c r="DA100" s="7"/>
    </row>
    <row r="101" spans="1:105" s="2" customFormat="1" x14ac:dyDescent="0.2">
      <c r="A101" s="266" t="s">
        <v>158</v>
      </c>
      <c r="B101" s="266" t="s">
        <v>4</v>
      </c>
      <c r="C101" s="267" t="s">
        <v>159</v>
      </c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9" t="s">
        <v>160</v>
      </c>
      <c r="U101" s="270"/>
      <c r="BQ101" s="3"/>
      <c r="BR101" s="3"/>
      <c r="BS101" s="3"/>
      <c r="BT101" s="3"/>
      <c r="BY101" s="4"/>
      <c r="BZ101" s="4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6"/>
      <c r="CV101" s="6"/>
      <c r="CW101" s="6"/>
      <c r="CX101" s="6"/>
      <c r="CY101" s="6"/>
      <c r="CZ101" s="6"/>
      <c r="DA101" s="7"/>
    </row>
    <row r="102" spans="1:105" s="2" customFormat="1" ht="14.25" customHeight="1" x14ac:dyDescent="0.2">
      <c r="A102" s="266"/>
      <c r="B102" s="266"/>
      <c r="C102" s="273" t="s">
        <v>161</v>
      </c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1"/>
      <c r="U102" s="272"/>
      <c r="BQ102" s="3"/>
      <c r="BR102" s="3"/>
      <c r="BS102" s="3"/>
      <c r="BT102" s="3"/>
      <c r="BY102" s="4"/>
      <c r="BZ102" s="4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6"/>
      <c r="CV102" s="6"/>
      <c r="CW102" s="6"/>
      <c r="CX102" s="6"/>
      <c r="CY102" s="6"/>
      <c r="CZ102" s="6"/>
      <c r="DA102" s="7"/>
    </row>
    <row r="103" spans="1:105" s="2" customFormat="1" ht="21" x14ac:dyDescent="0.2">
      <c r="A103" s="266"/>
      <c r="B103" s="266"/>
      <c r="C103" s="145" t="s">
        <v>148</v>
      </c>
      <c r="D103" s="17" t="s">
        <v>149</v>
      </c>
      <c r="E103" s="17" t="s">
        <v>65</v>
      </c>
      <c r="F103" s="17" t="s">
        <v>150</v>
      </c>
      <c r="G103" s="17" t="s">
        <v>151</v>
      </c>
      <c r="H103" s="17" t="s">
        <v>162</v>
      </c>
      <c r="I103" s="17" t="s">
        <v>69</v>
      </c>
      <c r="J103" s="17" t="s">
        <v>70</v>
      </c>
      <c r="K103" s="17" t="s">
        <v>71</v>
      </c>
      <c r="L103" s="17" t="s">
        <v>72</v>
      </c>
      <c r="M103" s="17" t="s">
        <v>73</v>
      </c>
      <c r="N103" s="17" t="s">
        <v>74</v>
      </c>
      <c r="O103" s="17" t="s">
        <v>75</v>
      </c>
      <c r="P103" s="17" t="s">
        <v>76</v>
      </c>
      <c r="Q103" s="17" t="s">
        <v>77</v>
      </c>
      <c r="R103" s="17" t="s">
        <v>78</v>
      </c>
      <c r="S103" s="179" t="s">
        <v>79</v>
      </c>
      <c r="T103" s="206" t="s">
        <v>81</v>
      </c>
      <c r="U103" s="207" t="s">
        <v>82</v>
      </c>
      <c r="BQ103" s="3"/>
      <c r="BR103" s="3"/>
      <c r="BS103" s="3"/>
      <c r="BT103" s="3"/>
      <c r="BY103" s="4"/>
      <c r="BZ103" s="4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6"/>
      <c r="CV103" s="6"/>
      <c r="CW103" s="6"/>
      <c r="CX103" s="6"/>
      <c r="CY103" s="6"/>
      <c r="CZ103" s="6"/>
      <c r="DA103" s="7"/>
    </row>
    <row r="104" spans="1:105" s="2" customFormat="1" ht="21" x14ac:dyDescent="0.2">
      <c r="A104" s="208" t="s">
        <v>163</v>
      </c>
      <c r="B104" s="209">
        <f>SUM(C104:S104)</f>
        <v>0</v>
      </c>
      <c r="C104" s="103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81"/>
      <c r="T104" s="183"/>
      <c r="U104" s="131"/>
      <c r="V104" s="2" t="str">
        <f>CA104</f>
        <v/>
      </c>
      <c r="BV104" s="3"/>
      <c r="BW104" s="3"/>
      <c r="BX104" s="4"/>
      <c r="BY104" s="4"/>
      <c r="BZ104" s="4"/>
      <c r="CA104" s="37" t="str">
        <f>IF(DA104=1,"* El Total de consultas por Sexo debe ser igual al Total de Consultas por Grupo de Edad. ","")</f>
        <v/>
      </c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6"/>
      <c r="DA104" s="38">
        <f>IF(B104&lt;&gt;U104+T104,1,0)</f>
        <v>0</v>
      </c>
    </row>
    <row r="105" spans="1:105" s="2" customFormat="1" x14ac:dyDescent="0.2">
      <c r="A105" s="210" t="s">
        <v>164</v>
      </c>
      <c r="B105" s="209">
        <f t="shared" ref="B105:B118" si="25">SUM(C105:S105)</f>
        <v>0</v>
      </c>
      <c r="C105" s="111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85"/>
      <c r="T105" s="187"/>
      <c r="U105" s="109"/>
      <c r="V105" s="2" t="str">
        <f t="shared" ref="V105:V118" si="26">CA105</f>
        <v/>
      </c>
      <c r="BV105" s="3"/>
      <c r="BW105" s="3"/>
      <c r="BX105" s="4"/>
      <c r="BY105" s="4"/>
      <c r="BZ105" s="4"/>
      <c r="CA105" s="37" t="str">
        <f t="shared" ref="CA105:CA118" si="27">IF(DA105=1,"* El Total de consultas por Sexo debe ser igual al Total de Consultas por Grupo de Edad. ","")</f>
        <v/>
      </c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6"/>
      <c r="DA105" s="38">
        <f t="shared" ref="DA105:DA118" si="28">IF(B105&lt;&gt;U105+T105,1,0)</f>
        <v>0</v>
      </c>
    </row>
    <row r="106" spans="1:105" s="2" customFormat="1" x14ac:dyDescent="0.2">
      <c r="A106" s="210" t="s">
        <v>165</v>
      </c>
      <c r="B106" s="209">
        <f t="shared" si="25"/>
        <v>0</v>
      </c>
      <c r="C106" s="111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85"/>
      <c r="T106" s="187"/>
      <c r="U106" s="109"/>
      <c r="V106" s="2" t="str">
        <f t="shared" si="26"/>
        <v/>
      </c>
      <c r="BV106" s="3"/>
      <c r="BW106" s="3"/>
      <c r="BX106" s="4"/>
      <c r="BY106" s="4"/>
      <c r="BZ106" s="4"/>
      <c r="CA106" s="37" t="str">
        <f t="shared" si="27"/>
        <v/>
      </c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6"/>
      <c r="DA106" s="38">
        <f t="shared" si="28"/>
        <v>0</v>
      </c>
    </row>
    <row r="107" spans="1:105" s="2" customFormat="1" ht="21" x14ac:dyDescent="0.2">
      <c r="A107" s="210" t="s">
        <v>166</v>
      </c>
      <c r="B107" s="209">
        <f t="shared" si="25"/>
        <v>0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85"/>
      <c r="T107" s="187"/>
      <c r="U107" s="109"/>
      <c r="V107" s="2" t="str">
        <f t="shared" si="26"/>
        <v/>
      </c>
      <c r="BV107" s="3"/>
      <c r="BW107" s="3"/>
      <c r="BX107" s="4"/>
      <c r="BY107" s="4"/>
      <c r="BZ107" s="4"/>
      <c r="CA107" s="37" t="str">
        <f t="shared" si="27"/>
        <v/>
      </c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6"/>
      <c r="DA107" s="38">
        <f t="shared" si="28"/>
        <v>0</v>
      </c>
    </row>
    <row r="108" spans="1:105" s="2" customFormat="1" x14ac:dyDescent="0.2">
      <c r="A108" s="210" t="s">
        <v>167</v>
      </c>
      <c r="B108" s="209">
        <f t="shared" si="25"/>
        <v>0</v>
      </c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85"/>
      <c r="T108" s="187"/>
      <c r="U108" s="109"/>
      <c r="V108" s="2" t="str">
        <f t="shared" si="26"/>
        <v/>
      </c>
      <c r="BV108" s="3"/>
      <c r="BW108" s="3"/>
      <c r="BX108" s="4"/>
      <c r="BY108" s="4"/>
      <c r="BZ108" s="4"/>
      <c r="CA108" s="37" t="str">
        <f t="shared" si="27"/>
        <v/>
      </c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6"/>
      <c r="DA108" s="38">
        <f t="shared" si="28"/>
        <v>0</v>
      </c>
    </row>
    <row r="109" spans="1:105" s="2" customFormat="1" x14ac:dyDescent="0.2">
      <c r="A109" s="210" t="s">
        <v>168</v>
      </c>
      <c r="B109" s="209">
        <f t="shared" si="25"/>
        <v>0</v>
      </c>
      <c r="C109" s="111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85"/>
      <c r="T109" s="187"/>
      <c r="U109" s="109"/>
      <c r="V109" s="2" t="str">
        <f t="shared" si="26"/>
        <v/>
      </c>
      <c r="BV109" s="3"/>
      <c r="BW109" s="3"/>
      <c r="BX109" s="4"/>
      <c r="BY109" s="4"/>
      <c r="BZ109" s="4"/>
      <c r="CA109" s="37" t="str">
        <f t="shared" si="27"/>
        <v/>
      </c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6"/>
      <c r="DA109" s="38">
        <f t="shared" si="28"/>
        <v>0</v>
      </c>
    </row>
    <row r="110" spans="1:105" s="2" customFormat="1" x14ac:dyDescent="0.2">
      <c r="A110" s="210" t="s">
        <v>169</v>
      </c>
      <c r="B110" s="209">
        <f t="shared" si="25"/>
        <v>0</v>
      </c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85"/>
      <c r="T110" s="187"/>
      <c r="U110" s="109"/>
      <c r="V110" s="2" t="str">
        <f t="shared" si="26"/>
        <v/>
      </c>
      <c r="BV110" s="3"/>
      <c r="BW110" s="3"/>
      <c r="BX110" s="4"/>
      <c r="BY110" s="4"/>
      <c r="BZ110" s="4"/>
      <c r="CA110" s="37" t="str">
        <f t="shared" si="27"/>
        <v/>
      </c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6"/>
      <c r="DA110" s="38">
        <f t="shared" si="28"/>
        <v>0</v>
      </c>
    </row>
    <row r="111" spans="1:105" s="2" customFormat="1" x14ac:dyDescent="0.2">
      <c r="A111" s="210" t="s">
        <v>170</v>
      </c>
      <c r="B111" s="209">
        <f t="shared" si="25"/>
        <v>0</v>
      </c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85"/>
      <c r="T111" s="187"/>
      <c r="U111" s="109"/>
      <c r="V111" s="2" t="str">
        <f t="shared" si="26"/>
        <v/>
      </c>
      <c r="BV111" s="3"/>
      <c r="BW111" s="3"/>
      <c r="BX111" s="4"/>
      <c r="BY111" s="4"/>
      <c r="BZ111" s="4"/>
      <c r="CA111" s="37" t="str">
        <f t="shared" si="27"/>
        <v/>
      </c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6"/>
      <c r="DA111" s="38">
        <f t="shared" si="28"/>
        <v>0</v>
      </c>
    </row>
    <row r="112" spans="1:105" s="2" customFormat="1" x14ac:dyDescent="0.2">
      <c r="A112" s="210" t="s">
        <v>171</v>
      </c>
      <c r="B112" s="209">
        <f t="shared" si="25"/>
        <v>0</v>
      </c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85"/>
      <c r="T112" s="187"/>
      <c r="U112" s="109"/>
      <c r="V112" s="2" t="str">
        <f t="shared" si="26"/>
        <v/>
      </c>
      <c r="BV112" s="3"/>
      <c r="BW112" s="3"/>
      <c r="BX112" s="4"/>
      <c r="BY112" s="4"/>
      <c r="BZ112" s="4"/>
      <c r="CA112" s="37" t="str">
        <f t="shared" si="27"/>
        <v/>
      </c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6"/>
      <c r="DA112" s="38">
        <f t="shared" si="28"/>
        <v>0</v>
      </c>
    </row>
    <row r="113" spans="1:233" x14ac:dyDescent="0.2">
      <c r="A113" s="211" t="s">
        <v>172</v>
      </c>
      <c r="B113" s="209">
        <f t="shared" si="25"/>
        <v>0</v>
      </c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85"/>
      <c r="T113" s="187"/>
      <c r="U113" s="109"/>
      <c r="V113" s="2" t="str">
        <f t="shared" si="26"/>
        <v/>
      </c>
      <c r="CA113" s="37" t="str">
        <f t="shared" si="27"/>
        <v/>
      </c>
      <c r="DA113" s="38">
        <f t="shared" si="28"/>
        <v>0</v>
      </c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</row>
    <row r="114" spans="1:233" x14ac:dyDescent="0.2">
      <c r="A114" s="211" t="s">
        <v>173</v>
      </c>
      <c r="B114" s="209">
        <f t="shared" si="25"/>
        <v>0</v>
      </c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85"/>
      <c r="T114" s="187"/>
      <c r="U114" s="109"/>
      <c r="V114" s="2" t="str">
        <f t="shared" si="26"/>
        <v/>
      </c>
      <c r="CA114" s="37" t="str">
        <f t="shared" si="27"/>
        <v/>
      </c>
      <c r="DA114" s="38">
        <f t="shared" si="28"/>
        <v>0</v>
      </c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</row>
    <row r="115" spans="1:233" x14ac:dyDescent="0.2">
      <c r="A115" s="211" t="s">
        <v>174</v>
      </c>
      <c r="B115" s="209">
        <f t="shared" si="25"/>
        <v>0</v>
      </c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85"/>
      <c r="T115" s="187"/>
      <c r="U115" s="109"/>
      <c r="V115" s="2" t="str">
        <f t="shared" si="26"/>
        <v/>
      </c>
      <c r="CA115" s="37" t="str">
        <f t="shared" si="27"/>
        <v/>
      </c>
      <c r="DA115" s="38">
        <f t="shared" si="28"/>
        <v>0</v>
      </c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</row>
    <row r="116" spans="1:233" x14ac:dyDescent="0.2">
      <c r="A116" s="211" t="s">
        <v>175</v>
      </c>
      <c r="B116" s="209">
        <f t="shared" si="25"/>
        <v>0</v>
      </c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85"/>
      <c r="T116" s="187"/>
      <c r="U116" s="109"/>
      <c r="V116" s="2" t="str">
        <f t="shared" si="26"/>
        <v/>
      </c>
      <c r="CA116" s="37" t="str">
        <f t="shared" si="27"/>
        <v/>
      </c>
      <c r="DA116" s="38">
        <f t="shared" si="28"/>
        <v>0</v>
      </c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</row>
    <row r="117" spans="1:233" x14ac:dyDescent="0.2">
      <c r="A117" s="211" t="s">
        <v>176</v>
      </c>
      <c r="B117" s="209">
        <f t="shared" si="25"/>
        <v>0</v>
      </c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85"/>
      <c r="T117" s="187"/>
      <c r="U117" s="109"/>
      <c r="V117" s="2" t="str">
        <f t="shared" si="26"/>
        <v/>
      </c>
      <c r="CA117" s="37" t="str">
        <f t="shared" si="27"/>
        <v/>
      </c>
      <c r="DA117" s="38">
        <f t="shared" si="28"/>
        <v>0</v>
      </c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</row>
    <row r="118" spans="1:233" x14ac:dyDescent="0.2">
      <c r="A118" s="212" t="s">
        <v>177</v>
      </c>
      <c r="B118" s="209">
        <f t="shared" si="25"/>
        <v>0</v>
      </c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89"/>
      <c r="T118" s="191"/>
      <c r="U118" s="119"/>
      <c r="V118" s="2" t="str">
        <f t="shared" si="26"/>
        <v/>
      </c>
      <c r="CA118" s="37" t="str">
        <f t="shared" si="27"/>
        <v/>
      </c>
      <c r="DA118" s="38">
        <f t="shared" si="28"/>
        <v>0</v>
      </c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</row>
    <row r="119" spans="1:233" x14ac:dyDescent="0.2">
      <c r="A119" s="213" t="s">
        <v>4</v>
      </c>
      <c r="B119" s="214">
        <f>SUM(C119:S119)</f>
        <v>0</v>
      </c>
      <c r="C119" s="215">
        <f>SUM(C104:C118)</f>
        <v>0</v>
      </c>
      <c r="D119" s="216">
        <f t="shared" ref="D119:U119" si="29">SUM(D104:D118)</f>
        <v>0</v>
      </c>
      <c r="E119" s="216">
        <f t="shared" si="29"/>
        <v>0</v>
      </c>
      <c r="F119" s="216">
        <f t="shared" si="29"/>
        <v>0</v>
      </c>
      <c r="G119" s="216">
        <f t="shared" si="29"/>
        <v>0</v>
      </c>
      <c r="H119" s="217">
        <f t="shared" si="29"/>
        <v>0</v>
      </c>
      <c r="I119" s="216">
        <f t="shared" si="29"/>
        <v>0</v>
      </c>
      <c r="J119" s="216">
        <f t="shared" si="29"/>
        <v>0</v>
      </c>
      <c r="K119" s="216">
        <f t="shared" si="29"/>
        <v>0</v>
      </c>
      <c r="L119" s="216">
        <f t="shared" si="29"/>
        <v>0</v>
      </c>
      <c r="M119" s="216">
        <f t="shared" si="29"/>
        <v>0</v>
      </c>
      <c r="N119" s="216">
        <f t="shared" si="29"/>
        <v>0</v>
      </c>
      <c r="O119" s="216">
        <f t="shared" si="29"/>
        <v>0</v>
      </c>
      <c r="P119" s="216">
        <f t="shared" si="29"/>
        <v>0</v>
      </c>
      <c r="Q119" s="216">
        <f t="shared" si="29"/>
        <v>0</v>
      </c>
      <c r="R119" s="216">
        <f t="shared" si="29"/>
        <v>0</v>
      </c>
      <c r="S119" s="218">
        <f t="shared" si="29"/>
        <v>0</v>
      </c>
      <c r="T119" s="219">
        <f t="shared" si="29"/>
        <v>0</v>
      </c>
      <c r="U119" s="218">
        <f t="shared" si="29"/>
        <v>0</v>
      </c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</row>
    <row r="198" spans="1:233" x14ac:dyDescent="0.2">
      <c r="A198" s="220">
        <f>SUM(C10:C35,C38:N41,B46:B49,C61,C65:C77,C82:C89,B94:B95,B99:C99,B119)</f>
        <v>2048</v>
      </c>
      <c r="B198" s="220">
        <f>SUM(DA10:DZ119)</f>
        <v>0</v>
      </c>
      <c r="C198" s="220"/>
      <c r="D198" s="220"/>
      <c r="E198" s="220"/>
      <c r="F198" s="220"/>
      <c r="G198" s="220"/>
    </row>
    <row r="202" spans="1:233" s="220" customFormat="1" x14ac:dyDescent="0.2">
      <c r="A202" s="2"/>
      <c r="B202" s="2"/>
      <c r="C202" s="2"/>
      <c r="D202" s="2"/>
      <c r="E202" s="2"/>
      <c r="F202" s="2"/>
      <c r="G202" s="2"/>
      <c r="BV202" s="221"/>
      <c r="BW202" s="221"/>
      <c r="BX202" s="4"/>
      <c r="BY202" s="4"/>
      <c r="BZ202" s="4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6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</row>
  </sheetData>
  <mergeCells count="89">
    <mergeCell ref="A13:B13"/>
    <mergeCell ref="A6:P6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8:A41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M43:AO44"/>
    <mergeCell ref="E44:F44"/>
    <mergeCell ref="G44:H44"/>
    <mergeCell ref="I44:J44"/>
    <mergeCell ref="K44:L44"/>
    <mergeCell ref="M44:N44"/>
    <mergeCell ref="O44:P44"/>
    <mergeCell ref="Y44:Z44"/>
    <mergeCell ref="AA44:AB44"/>
    <mergeCell ref="A43:A45"/>
    <mergeCell ref="B43:D44"/>
    <mergeCell ref="E43:AL43"/>
    <mergeCell ref="A51:B51"/>
    <mergeCell ref="Q44:R44"/>
    <mergeCell ref="S44:T44"/>
    <mergeCell ref="U44:V44"/>
    <mergeCell ref="W44:X44"/>
    <mergeCell ref="AC44:AD44"/>
    <mergeCell ref="AE44:AF44"/>
    <mergeCell ref="AG44:AH44"/>
    <mergeCell ref="AI44:AJ44"/>
    <mergeCell ref="AK44:AL44"/>
    <mergeCell ref="A67:A77"/>
    <mergeCell ref="A52:B52"/>
    <mergeCell ref="A53:B53"/>
    <mergeCell ref="A54:B54"/>
    <mergeCell ref="A55:B55"/>
    <mergeCell ref="A56:A58"/>
    <mergeCell ref="A59:B59"/>
    <mergeCell ref="A60:B60"/>
    <mergeCell ref="A61:B61"/>
    <mergeCell ref="A64:B64"/>
    <mergeCell ref="A65:B65"/>
    <mergeCell ref="A66:B66"/>
    <mergeCell ref="A79:B81"/>
    <mergeCell ref="C79:G79"/>
    <mergeCell ref="H79:I80"/>
    <mergeCell ref="C80:C81"/>
    <mergeCell ref="D80:F80"/>
    <mergeCell ref="G80:G81"/>
    <mergeCell ref="A97:A98"/>
    <mergeCell ref="B97:B98"/>
    <mergeCell ref="C97:C98"/>
    <mergeCell ref="A82:B82"/>
    <mergeCell ref="A83:B83"/>
    <mergeCell ref="A84:B84"/>
    <mergeCell ref="A85:B85"/>
    <mergeCell ref="A86:B86"/>
    <mergeCell ref="A87:B87"/>
    <mergeCell ref="A88:B88"/>
    <mergeCell ref="A89:B89"/>
    <mergeCell ref="A92:A93"/>
    <mergeCell ref="B92:B93"/>
    <mergeCell ref="C92:G92"/>
    <mergeCell ref="A101:A103"/>
    <mergeCell ref="B101:B103"/>
    <mergeCell ref="C101:S101"/>
    <mergeCell ref="T101:U102"/>
    <mergeCell ref="C102:S102"/>
  </mergeCells>
  <dataValidations count="1">
    <dataValidation type="whole" operator="greaterThanOrEqual" allowBlank="1" showInputMessage="1" showErrorMessage="1" sqref="D10:P35 C38:N41 D65:J77 E46:AO49 D52:M60 D82:I89 C94:G95 B99:C99 C104:U118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2023-04-21T12:59:18Z</dcterms:created>
  <dcterms:modified xsi:type="dcterms:W3CDTF">2024-01-22T13:19:10Z</dcterms:modified>
</cp:coreProperties>
</file>